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155" tabRatio="819" firstSheet="1" activeTab="1"/>
  </bookViews>
  <sheets>
    <sheet name="General information" sheetId="3" r:id="rId1"/>
    <sheet name="Summary Sheet" sheetId="10" r:id="rId2"/>
    <sheet name="Infrastructure Details" sheetId="15" r:id="rId3"/>
    <sheet name="Detail of Consumers&amp;Consumption" sheetId="20" r:id="rId4"/>
    <sheet name="Division wise losses  (2)" sheetId="26" r:id="rId5"/>
    <sheet name="A. Generation at Transmission" sheetId="30" r:id="rId6"/>
    <sheet name="B.Generation at Transmissio " sheetId="29" r:id="rId7"/>
    <sheet name="Form-Input energy (2)" sheetId="23" r:id="rId8"/>
    <sheet name="Details on Feeder Levels " sheetId="28" r:id="rId9"/>
    <sheet name="ANNEXURE 1" sheetId="3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0" localSheetId="5">[1]Sheet1!#REF!</definedName>
    <definedName name="\0" localSheetId="9">[1]Sheet1!#REF!</definedName>
    <definedName name="\0" localSheetId="6">[1]Sheet1!#REF!</definedName>
    <definedName name="\0" localSheetId="8">[1]Sheet1!#REF!</definedName>
    <definedName name="\0" localSheetId="4">[1]Sheet1!#REF!</definedName>
    <definedName name="\0" localSheetId="7">[1]Sheet1!#REF!</definedName>
    <definedName name="\0">[1]Sheet1!#REF!</definedName>
    <definedName name="\A" localSheetId="5">#REF!</definedName>
    <definedName name="\A" localSheetId="9">#REF!</definedName>
    <definedName name="\A" localSheetId="6">#REF!</definedName>
    <definedName name="\A" localSheetId="8">#REF!</definedName>
    <definedName name="\A" localSheetId="4">#REF!</definedName>
    <definedName name="\A" localSheetId="7">#REF!</definedName>
    <definedName name="\A">#REF!</definedName>
    <definedName name="\B" localSheetId="5">#REF!</definedName>
    <definedName name="\B" localSheetId="9">#REF!</definedName>
    <definedName name="\B" localSheetId="6">#REF!</definedName>
    <definedName name="\B" localSheetId="8">#REF!</definedName>
    <definedName name="\B" localSheetId="4">#REF!</definedName>
    <definedName name="\B" localSheetId="7">#REF!</definedName>
    <definedName name="\B">#REF!</definedName>
    <definedName name="\C" localSheetId="5">#REF!</definedName>
    <definedName name="\C" localSheetId="9">#REF!</definedName>
    <definedName name="\C" localSheetId="6">#REF!</definedName>
    <definedName name="\C" localSheetId="8">#REF!</definedName>
    <definedName name="\C" localSheetId="4">#REF!</definedName>
    <definedName name="\C" localSheetId="7">#REF!</definedName>
    <definedName name="\C">#REF!</definedName>
    <definedName name="\D" localSheetId="9">#REF!</definedName>
    <definedName name="\D" localSheetId="6">#REF!</definedName>
    <definedName name="\D" localSheetId="8">#REF!</definedName>
    <definedName name="\D" localSheetId="4">#REF!</definedName>
    <definedName name="\D" localSheetId="7">#REF!</definedName>
    <definedName name="\D">#REF!</definedName>
    <definedName name="\e" localSheetId="9">#REF!</definedName>
    <definedName name="\e" localSheetId="6">#REF!</definedName>
    <definedName name="\e" localSheetId="8">#REF!</definedName>
    <definedName name="\e" localSheetId="4">#REF!</definedName>
    <definedName name="\e" localSheetId="7">#REF!</definedName>
    <definedName name="\e">#REF!</definedName>
    <definedName name="\f" localSheetId="9">#REF!</definedName>
    <definedName name="\f" localSheetId="6">#REF!</definedName>
    <definedName name="\f" localSheetId="8">#REF!</definedName>
    <definedName name="\f" localSheetId="4">#REF!</definedName>
    <definedName name="\f" localSheetId="7">#REF!</definedName>
    <definedName name="\f">#REF!</definedName>
    <definedName name="\g" localSheetId="9">#REF!</definedName>
    <definedName name="\g" localSheetId="6">#REF!</definedName>
    <definedName name="\g" localSheetId="8">#REF!</definedName>
    <definedName name="\g" localSheetId="4">#REF!</definedName>
    <definedName name="\g" localSheetId="7">#REF!</definedName>
    <definedName name="\g">#REF!</definedName>
    <definedName name="\h" localSheetId="9">#REF!</definedName>
    <definedName name="\h" localSheetId="6">#REF!</definedName>
    <definedName name="\h" localSheetId="8">#REF!</definedName>
    <definedName name="\h" localSheetId="4">#REF!</definedName>
    <definedName name="\h" localSheetId="7">#REF!</definedName>
    <definedName name="\h">#REF!</definedName>
    <definedName name="\i" localSheetId="9">#REF!</definedName>
    <definedName name="\i" localSheetId="6">#REF!</definedName>
    <definedName name="\i" localSheetId="8">#REF!</definedName>
    <definedName name="\i" localSheetId="4">#REF!</definedName>
    <definedName name="\i" localSheetId="7">#REF!</definedName>
    <definedName name="\i">#REF!</definedName>
    <definedName name="\j" localSheetId="9">#REF!</definedName>
    <definedName name="\j" localSheetId="6">#REF!</definedName>
    <definedName name="\j" localSheetId="8">#REF!</definedName>
    <definedName name="\j" localSheetId="4">#REF!</definedName>
    <definedName name="\j" localSheetId="7">#REF!</definedName>
    <definedName name="\j">#REF!</definedName>
    <definedName name="\l" localSheetId="9">#REF!</definedName>
    <definedName name="\l" localSheetId="6">#REF!</definedName>
    <definedName name="\l" localSheetId="8">#REF!</definedName>
    <definedName name="\l" localSheetId="4">#REF!</definedName>
    <definedName name="\l" localSheetId="7">#REF!</definedName>
    <definedName name="\l">#REF!</definedName>
    <definedName name="\M" localSheetId="9">#REF!</definedName>
    <definedName name="\M" localSheetId="6">#REF!</definedName>
    <definedName name="\M" localSheetId="8">#REF!</definedName>
    <definedName name="\M" localSheetId="4">#REF!</definedName>
    <definedName name="\M" localSheetId="7">#REF!</definedName>
    <definedName name="\M">#REF!</definedName>
    <definedName name="\N" localSheetId="9">#REF!</definedName>
    <definedName name="\N" localSheetId="6">#REF!</definedName>
    <definedName name="\N" localSheetId="8">#REF!</definedName>
    <definedName name="\N" localSheetId="4">#REF!</definedName>
    <definedName name="\N" localSheetId="7">#REF!</definedName>
    <definedName name="\N">#REF!</definedName>
    <definedName name="\p" localSheetId="5">[1]Sheet1!#REF!</definedName>
    <definedName name="\p" localSheetId="9">[1]Sheet1!#REF!</definedName>
    <definedName name="\p" localSheetId="6">[1]Sheet1!#REF!</definedName>
    <definedName name="\p" localSheetId="8">[1]Sheet1!#REF!</definedName>
    <definedName name="\p" localSheetId="4">[1]Sheet1!#REF!</definedName>
    <definedName name="\p" localSheetId="7">[1]Sheet1!#REF!</definedName>
    <definedName name="\p">[1]Sheet1!#REF!</definedName>
    <definedName name="\q" localSheetId="5">#REF!</definedName>
    <definedName name="\q" localSheetId="9">#REF!</definedName>
    <definedName name="\q" localSheetId="6">#REF!</definedName>
    <definedName name="\q" localSheetId="8">#REF!</definedName>
    <definedName name="\q" localSheetId="4">#REF!</definedName>
    <definedName name="\q" localSheetId="7">#REF!</definedName>
    <definedName name="\q">#REF!</definedName>
    <definedName name="\R" localSheetId="5">#REF!</definedName>
    <definedName name="\R" localSheetId="9">#REF!</definedName>
    <definedName name="\R" localSheetId="6">#REF!</definedName>
    <definedName name="\R" localSheetId="8">#REF!</definedName>
    <definedName name="\R" localSheetId="4">#REF!</definedName>
    <definedName name="\R" localSheetId="7">#REF!</definedName>
    <definedName name="\R">#REF!</definedName>
    <definedName name="\s" localSheetId="5">#REF!</definedName>
    <definedName name="\s" localSheetId="9">#REF!</definedName>
    <definedName name="\s" localSheetId="6">#REF!</definedName>
    <definedName name="\s" localSheetId="8">#REF!</definedName>
    <definedName name="\s" localSheetId="4">#REF!</definedName>
    <definedName name="\s" localSheetId="7">#REF!</definedName>
    <definedName name="\s">#REF!</definedName>
    <definedName name="\t" localSheetId="9">#REF!</definedName>
    <definedName name="\t" localSheetId="6">#REF!</definedName>
    <definedName name="\t" localSheetId="8">#REF!</definedName>
    <definedName name="\t" localSheetId="4">#REF!</definedName>
    <definedName name="\t" localSheetId="7">#REF!</definedName>
    <definedName name="\t">#REF!</definedName>
    <definedName name="\U" localSheetId="9">#REF!</definedName>
    <definedName name="\U" localSheetId="6">#REF!</definedName>
    <definedName name="\U" localSheetId="8">#REF!</definedName>
    <definedName name="\U" localSheetId="4">#REF!</definedName>
    <definedName name="\U" localSheetId="7">#REF!</definedName>
    <definedName name="\U">#REF!</definedName>
    <definedName name="\V" localSheetId="9">#REF!</definedName>
    <definedName name="\V" localSheetId="6">#REF!</definedName>
    <definedName name="\V" localSheetId="8">#REF!</definedName>
    <definedName name="\V" localSheetId="4">#REF!</definedName>
    <definedName name="\V" localSheetId="7">#REF!</definedName>
    <definedName name="\V">#REF!</definedName>
    <definedName name="\w" localSheetId="9">#REF!</definedName>
    <definedName name="\w" localSheetId="6">#REF!</definedName>
    <definedName name="\w" localSheetId="8">#REF!</definedName>
    <definedName name="\w" localSheetId="4">#REF!</definedName>
    <definedName name="\w" localSheetId="7">#REF!</definedName>
    <definedName name="\w">#REF!</definedName>
    <definedName name="\Z" localSheetId="9">#REF!</definedName>
    <definedName name="\Z" localSheetId="6">#REF!</definedName>
    <definedName name="\Z" localSheetId="8">#REF!</definedName>
    <definedName name="\Z" localSheetId="4">#REF!</definedName>
    <definedName name="\Z" localSheetId="7">#REF!</definedName>
    <definedName name="\Z">#REF!</definedName>
    <definedName name="_____________________________________________jpl1" localSheetId="9" hidden="1">#REF!</definedName>
    <definedName name="_____________________________________________jpl1" localSheetId="6" hidden="1">#REF!</definedName>
    <definedName name="_____________________________________________jpl1" localSheetId="8" hidden="1">#REF!</definedName>
    <definedName name="_____________________________________________jpl1" localSheetId="4" hidden="1">#REF!</definedName>
    <definedName name="_____________________________________________jpl1" localSheetId="7" hidden="1">#REF!</definedName>
    <definedName name="_____________________________________________jpl1" hidden="1">#REF!</definedName>
    <definedName name="___________________________________________jpl1" localSheetId="9" hidden="1">#REF!</definedName>
    <definedName name="___________________________________________jpl1" localSheetId="6" hidden="1">#REF!</definedName>
    <definedName name="___________________________________________jpl1" localSheetId="8" hidden="1">#REF!</definedName>
    <definedName name="___________________________________________jpl1" localSheetId="4" hidden="1">#REF!</definedName>
    <definedName name="___________________________________________jpl1" localSheetId="7" hidden="1">#REF!</definedName>
    <definedName name="___________________________________________jpl1" hidden="1">#REF!</definedName>
    <definedName name="_________________________________________jpl1" localSheetId="9" hidden="1">#REF!</definedName>
    <definedName name="_________________________________________jpl1" localSheetId="6" hidden="1">#REF!</definedName>
    <definedName name="_________________________________________jpl1" localSheetId="8" hidden="1">#REF!</definedName>
    <definedName name="_________________________________________jpl1" localSheetId="4" hidden="1">#REF!</definedName>
    <definedName name="_________________________________________jpl1" localSheetId="7" hidden="1">#REF!</definedName>
    <definedName name="_________________________________________jpl1" hidden="1">#REF!</definedName>
    <definedName name="_______________________________________jpl1" localSheetId="9" hidden="1">#REF!</definedName>
    <definedName name="_______________________________________jpl1" localSheetId="6" hidden="1">#REF!</definedName>
    <definedName name="_______________________________________jpl1" localSheetId="8" hidden="1">#REF!</definedName>
    <definedName name="_______________________________________jpl1" localSheetId="4" hidden="1">#REF!</definedName>
    <definedName name="_______________________________________jpl1" localSheetId="7" hidden="1">#REF!</definedName>
    <definedName name="_______________________________________jpl1" hidden="1">#REF!</definedName>
    <definedName name="_____________________________________jpl1" localSheetId="9" hidden="1">#REF!</definedName>
    <definedName name="_____________________________________jpl1" localSheetId="6" hidden="1">#REF!</definedName>
    <definedName name="_____________________________________jpl1" localSheetId="8" hidden="1">#REF!</definedName>
    <definedName name="_____________________________________jpl1" localSheetId="4" hidden="1">#REF!</definedName>
    <definedName name="_____________________________________jpl1" localSheetId="7" hidden="1">#REF!</definedName>
    <definedName name="_____________________________________jpl1" hidden="1">#REF!</definedName>
    <definedName name="___________________________________jpl1" localSheetId="9" hidden="1">#REF!</definedName>
    <definedName name="___________________________________jpl1" localSheetId="6" hidden="1">#REF!</definedName>
    <definedName name="___________________________________jpl1" localSheetId="8" hidden="1">#REF!</definedName>
    <definedName name="___________________________________jpl1" localSheetId="4" hidden="1">#REF!</definedName>
    <definedName name="___________________________________jpl1" localSheetId="7" hidden="1">#REF!</definedName>
    <definedName name="___________________________________jpl1" hidden="1">#REF!</definedName>
    <definedName name="__________________________________jpl1" localSheetId="9" hidden="1">#REF!</definedName>
    <definedName name="__________________________________jpl1" localSheetId="6" hidden="1">#REF!</definedName>
    <definedName name="__________________________________jpl1" localSheetId="8" hidden="1">#REF!</definedName>
    <definedName name="__________________________________jpl1" localSheetId="4" hidden="1">#REF!</definedName>
    <definedName name="__________________________________jpl1" localSheetId="7" hidden="1">#REF!</definedName>
    <definedName name="__________________________________jpl1" hidden="1">#REF!</definedName>
    <definedName name="________________________________jpl1" localSheetId="9" hidden="1">#REF!</definedName>
    <definedName name="________________________________jpl1" localSheetId="6" hidden="1">#REF!</definedName>
    <definedName name="________________________________jpl1" localSheetId="8" hidden="1">#REF!</definedName>
    <definedName name="________________________________jpl1" localSheetId="4" hidden="1">#REF!</definedName>
    <definedName name="________________________________jpl1" localSheetId="7" hidden="1">#REF!</definedName>
    <definedName name="________________________________jpl1" hidden="1">#REF!</definedName>
    <definedName name="______________________________jpl1" localSheetId="9" hidden="1">#REF!</definedName>
    <definedName name="______________________________jpl1" localSheetId="6" hidden="1">#REF!</definedName>
    <definedName name="______________________________jpl1" localSheetId="8" hidden="1">#REF!</definedName>
    <definedName name="______________________________jpl1" localSheetId="4" hidden="1">#REF!</definedName>
    <definedName name="______________________________jpl1" localSheetId="7" hidden="1">#REF!</definedName>
    <definedName name="______________________________jpl1" hidden="1">#REF!</definedName>
    <definedName name="______________________________S180" localSheetId="5">[2]S3_GRP_CA!#REF!</definedName>
    <definedName name="______________________________S180" localSheetId="9">[2]S3_GRP_CA!#REF!</definedName>
    <definedName name="______________________________S180" localSheetId="6">[2]S3_GRP_CA!#REF!</definedName>
    <definedName name="______________________________S180" localSheetId="8">[2]S3_GRP_CA!#REF!</definedName>
    <definedName name="______________________________S180" localSheetId="4">[2]S3_GRP_CA!#REF!</definedName>
    <definedName name="______________________________S180" localSheetId="7">[2]S3_GRP_CA!#REF!</definedName>
    <definedName name="______________________________S180">[2]S3_GRP_CA!#REF!</definedName>
    <definedName name="______________________________usd3" localSheetId="5">'[3]cash budget'!#REF!</definedName>
    <definedName name="______________________________usd3" localSheetId="9">'[3]cash budget'!#REF!</definedName>
    <definedName name="______________________________usd3" localSheetId="6">'[3]cash budget'!#REF!</definedName>
    <definedName name="______________________________usd3" localSheetId="8">'[3]cash budget'!#REF!</definedName>
    <definedName name="______________________________usd3" localSheetId="4">'[3]cash budget'!#REF!</definedName>
    <definedName name="______________________________usd3" localSheetId="7">'[3]cash budget'!#REF!</definedName>
    <definedName name="______________________________usd3">'[3]cash budget'!#REF!</definedName>
    <definedName name="______________________________usd4" localSheetId="5">'[3]cash budget'!#REF!</definedName>
    <definedName name="______________________________usd4" localSheetId="9">'[3]cash budget'!#REF!</definedName>
    <definedName name="______________________________usd4" localSheetId="6">'[3]cash budget'!#REF!</definedName>
    <definedName name="______________________________usd4" localSheetId="8">'[3]cash budget'!#REF!</definedName>
    <definedName name="______________________________usd4" localSheetId="4">'[3]cash budget'!#REF!</definedName>
    <definedName name="______________________________usd4" localSheetId="7">'[3]cash budget'!#REF!</definedName>
    <definedName name="______________________________usd4">'[3]cash budget'!#REF!</definedName>
    <definedName name="_____________________________jpl1" localSheetId="5" hidden="1">#REF!</definedName>
    <definedName name="_____________________________jpl1" localSheetId="9" hidden="1">#REF!</definedName>
    <definedName name="_____________________________jpl1" localSheetId="6" hidden="1">#REF!</definedName>
    <definedName name="_____________________________jpl1" localSheetId="8" hidden="1">#REF!</definedName>
    <definedName name="_____________________________jpl1" localSheetId="4" hidden="1">#REF!</definedName>
    <definedName name="_____________________________jpl1" localSheetId="7" hidden="1">#REF!</definedName>
    <definedName name="_____________________________jpl1" hidden="1">#REF!</definedName>
    <definedName name="_____________________________pp2" localSheetId="5">#REF!</definedName>
    <definedName name="_____________________________pp2" localSheetId="9">#REF!</definedName>
    <definedName name="_____________________________pp2" localSheetId="6">#REF!</definedName>
    <definedName name="_____________________________pp2" localSheetId="8">#REF!</definedName>
    <definedName name="_____________________________pp2" localSheetId="4">#REF!</definedName>
    <definedName name="_____________________________pp2" localSheetId="7">#REF!</definedName>
    <definedName name="_____________________________pp2">#REF!</definedName>
    <definedName name="_____________________________S180" localSheetId="5">[2]S3_GRP_CA!#REF!</definedName>
    <definedName name="_____________________________S180" localSheetId="9">[2]S3_GRP_CA!#REF!</definedName>
    <definedName name="_____________________________S180" localSheetId="6">[2]S3_GRP_CA!#REF!</definedName>
    <definedName name="_____________________________S180" localSheetId="8">[2]S3_GRP_CA!#REF!</definedName>
    <definedName name="_____________________________S180" localSheetId="4">[2]S3_GRP_CA!#REF!</definedName>
    <definedName name="_____________________________S180" localSheetId="7">[2]S3_GRP_CA!#REF!</definedName>
    <definedName name="_____________________________S180">[2]S3_GRP_CA!#REF!</definedName>
    <definedName name="_____________________________S6" localSheetId="5">[4]S5_CO_MA!#REF!</definedName>
    <definedName name="_____________________________S6" localSheetId="9">[4]S5_CO_MA!#REF!</definedName>
    <definedName name="_____________________________S6" localSheetId="6">[4]S5_CO_MA!#REF!</definedName>
    <definedName name="_____________________________S6" localSheetId="8">[4]S5_CO_MA!#REF!</definedName>
    <definedName name="_____________________________S6" localSheetId="4">[4]S5_CO_MA!#REF!</definedName>
    <definedName name="_____________________________S6" localSheetId="7">[4]S5_CO_MA!#REF!</definedName>
    <definedName name="_____________________________S6">[4]S5_CO_MA!#REF!</definedName>
    <definedName name="_____________________________usd1" localSheetId="5">'[3]cash budget'!#REF!</definedName>
    <definedName name="_____________________________usd1" localSheetId="9">'[3]cash budget'!#REF!</definedName>
    <definedName name="_____________________________usd1" localSheetId="6">'[3]cash budget'!#REF!</definedName>
    <definedName name="_____________________________usd1" localSheetId="8">'[3]cash budget'!#REF!</definedName>
    <definedName name="_____________________________usd1" localSheetId="4">'[3]cash budget'!#REF!</definedName>
    <definedName name="_____________________________usd1" localSheetId="7">'[3]cash budget'!#REF!</definedName>
    <definedName name="_____________________________usd1">'[3]cash budget'!#REF!</definedName>
    <definedName name="_____________________________usd2" localSheetId="5">'[3]cash budget'!#REF!</definedName>
    <definedName name="_____________________________usd2" localSheetId="9">'[3]cash budget'!#REF!</definedName>
    <definedName name="_____________________________usd2" localSheetId="6">'[3]cash budget'!#REF!</definedName>
    <definedName name="_____________________________usd2" localSheetId="8">'[3]cash budget'!#REF!</definedName>
    <definedName name="_____________________________usd2" localSheetId="4">'[3]cash budget'!#REF!</definedName>
    <definedName name="_____________________________usd2" localSheetId="7">'[3]cash budget'!#REF!</definedName>
    <definedName name="_____________________________usd2">'[3]cash budget'!#REF!</definedName>
    <definedName name="_____________________________usd3" localSheetId="5">'[3]cash budget'!#REF!</definedName>
    <definedName name="_____________________________usd3" localSheetId="9">'[3]cash budget'!#REF!</definedName>
    <definedName name="_____________________________usd3" localSheetId="6">'[3]cash budget'!#REF!</definedName>
    <definedName name="_____________________________usd3" localSheetId="8">'[3]cash budget'!#REF!</definedName>
    <definedName name="_____________________________usd3" localSheetId="4">'[3]cash budget'!#REF!</definedName>
    <definedName name="_____________________________usd3" localSheetId="7">'[3]cash budget'!#REF!</definedName>
    <definedName name="_____________________________usd3">'[3]cash budget'!#REF!</definedName>
    <definedName name="_____________________________usd4" localSheetId="9">'[3]cash budget'!#REF!</definedName>
    <definedName name="_____________________________usd4" localSheetId="6">'[3]cash budget'!#REF!</definedName>
    <definedName name="_____________________________usd4" localSheetId="8">'[3]cash budget'!#REF!</definedName>
    <definedName name="_____________________________usd4" localSheetId="4">'[3]cash budget'!#REF!</definedName>
    <definedName name="_____________________________usd4" localSheetId="7">'[3]cash budget'!#REF!</definedName>
    <definedName name="_____________________________usd4">'[3]cash budget'!#REF!</definedName>
    <definedName name="____________________________jpl1" localSheetId="5" hidden="1">#REF!</definedName>
    <definedName name="____________________________jpl1" localSheetId="9" hidden="1">#REF!</definedName>
    <definedName name="____________________________jpl1" localSheetId="6" hidden="1">#REF!</definedName>
    <definedName name="____________________________jpl1" localSheetId="8" hidden="1">#REF!</definedName>
    <definedName name="____________________________jpl1" localSheetId="4" hidden="1">#REF!</definedName>
    <definedName name="____________________________jpl1" localSheetId="7" hidden="1">#REF!</definedName>
    <definedName name="____________________________jpl1" hidden="1">#REF!</definedName>
    <definedName name="____________________________pp2" localSheetId="5">#REF!</definedName>
    <definedName name="____________________________pp2" localSheetId="9">#REF!</definedName>
    <definedName name="____________________________pp2" localSheetId="6">#REF!</definedName>
    <definedName name="____________________________pp2" localSheetId="8">#REF!</definedName>
    <definedName name="____________________________pp2" localSheetId="4">#REF!</definedName>
    <definedName name="____________________________pp2" localSheetId="7">#REF!</definedName>
    <definedName name="____________________________pp2">#REF!</definedName>
    <definedName name="____________________________S180" localSheetId="5">[2]S3_GRP_CA!#REF!</definedName>
    <definedName name="____________________________S180" localSheetId="9">[2]S3_GRP_CA!#REF!</definedName>
    <definedName name="____________________________S180" localSheetId="6">[2]S3_GRP_CA!#REF!</definedName>
    <definedName name="____________________________S180" localSheetId="8">[2]S3_GRP_CA!#REF!</definedName>
    <definedName name="____________________________S180" localSheetId="4">[2]S3_GRP_CA!#REF!</definedName>
    <definedName name="____________________________S180" localSheetId="7">[2]S3_GRP_CA!#REF!</definedName>
    <definedName name="____________________________S180">[2]S3_GRP_CA!#REF!</definedName>
    <definedName name="____________________________S6" localSheetId="5">[4]S5_CO_MA!#REF!</definedName>
    <definedName name="____________________________S6" localSheetId="9">[4]S5_CO_MA!#REF!</definedName>
    <definedName name="____________________________S6" localSheetId="6">[4]S5_CO_MA!#REF!</definedName>
    <definedName name="____________________________S6" localSheetId="8">[4]S5_CO_MA!#REF!</definedName>
    <definedName name="____________________________S6" localSheetId="4">[4]S5_CO_MA!#REF!</definedName>
    <definedName name="____________________________S6" localSheetId="7">[4]S5_CO_MA!#REF!</definedName>
    <definedName name="____________________________S6">[4]S5_CO_MA!#REF!</definedName>
    <definedName name="____________________________usd1" localSheetId="9">'[3]cash budget'!#REF!</definedName>
    <definedName name="____________________________usd1" localSheetId="6">'[3]cash budget'!#REF!</definedName>
    <definedName name="____________________________usd1" localSheetId="8">'[3]cash budget'!#REF!</definedName>
    <definedName name="____________________________usd1" localSheetId="4">'[3]cash budget'!#REF!</definedName>
    <definedName name="____________________________usd1" localSheetId="7">'[3]cash budget'!#REF!</definedName>
    <definedName name="____________________________usd1">'[3]cash budget'!#REF!</definedName>
    <definedName name="____________________________usd2" localSheetId="9">'[3]cash budget'!#REF!</definedName>
    <definedName name="____________________________usd2" localSheetId="6">'[3]cash budget'!#REF!</definedName>
    <definedName name="____________________________usd2" localSheetId="8">'[3]cash budget'!#REF!</definedName>
    <definedName name="____________________________usd2" localSheetId="4">'[3]cash budget'!#REF!</definedName>
    <definedName name="____________________________usd2" localSheetId="7">'[3]cash budget'!#REF!</definedName>
    <definedName name="____________________________usd2">'[3]cash budget'!#REF!</definedName>
    <definedName name="____________________________usd3" localSheetId="9">'[3]cash budget'!#REF!</definedName>
    <definedName name="____________________________usd3" localSheetId="6">'[3]cash budget'!#REF!</definedName>
    <definedName name="____________________________usd3" localSheetId="8">'[3]cash budget'!#REF!</definedName>
    <definedName name="____________________________usd3" localSheetId="4">'[3]cash budget'!#REF!</definedName>
    <definedName name="____________________________usd3" localSheetId="7">'[3]cash budget'!#REF!</definedName>
    <definedName name="____________________________usd3">'[3]cash budget'!#REF!</definedName>
    <definedName name="____________________________usd4" localSheetId="9">'[3]cash budget'!#REF!</definedName>
    <definedName name="____________________________usd4" localSheetId="6">'[3]cash budget'!#REF!</definedName>
    <definedName name="____________________________usd4" localSheetId="8">'[3]cash budget'!#REF!</definedName>
    <definedName name="____________________________usd4" localSheetId="4">'[3]cash budget'!#REF!</definedName>
    <definedName name="____________________________usd4" localSheetId="7">'[3]cash budget'!#REF!</definedName>
    <definedName name="____________________________usd4">'[3]cash budget'!#REF!</definedName>
    <definedName name="___________________________pp2" localSheetId="5">#REF!</definedName>
    <definedName name="___________________________pp2" localSheetId="9">#REF!</definedName>
    <definedName name="___________________________pp2" localSheetId="6">#REF!</definedName>
    <definedName name="___________________________pp2" localSheetId="8">#REF!</definedName>
    <definedName name="___________________________pp2" localSheetId="4">#REF!</definedName>
    <definedName name="___________________________pp2" localSheetId="7">#REF!</definedName>
    <definedName name="___________________________pp2">#REF!</definedName>
    <definedName name="___________________________S180" localSheetId="5">[2]S3_GRP_CA!#REF!</definedName>
    <definedName name="___________________________S180" localSheetId="9">[2]S3_GRP_CA!#REF!</definedName>
    <definedName name="___________________________S180" localSheetId="6">[2]S3_GRP_CA!#REF!</definedName>
    <definedName name="___________________________S180" localSheetId="8">[2]S3_GRP_CA!#REF!</definedName>
    <definedName name="___________________________S180" localSheetId="4">[2]S3_GRP_CA!#REF!</definedName>
    <definedName name="___________________________S180" localSheetId="7">[2]S3_GRP_CA!#REF!</definedName>
    <definedName name="___________________________S180">[2]S3_GRP_CA!#REF!</definedName>
    <definedName name="___________________________S6" localSheetId="9">[4]S5_CO_MA!#REF!</definedName>
    <definedName name="___________________________S6" localSheetId="6">[4]S5_CO_MA!#REF!</definedName>
    <definedName name="___________________________S6" localSheetId="8">[4]S5_CO_MA!#REF!</definedName>
    <definedName name="___________________________S6" localSheetId="4">[4]S5_CO_MA!#REF!</definedName>
    <definedName name="___________________________S6" localSheetId="7">[4]S5_CO_MA!#REF!</definedName>
    <definedName name="___________________________S6">[4]S5_CO_MA!#REF!</definedName>
    <definedName name="___________________________usd1" localSheetId="9">'[3]cash budget'!#REF!</definedName>
    <definedName name="___________________________usd1" localSheetId="6">'[3]cash budget'!#REF!</definedName>
    <definedName name="___________________________usd1" localSheetId="8">'[3]cash budget'!#REF!</definedName>
    <definedName name="___________________________usd1" localSheetId="4">'[3]cash budget'!#REF!</definedName>
    <definedName name="___________________________usd1" localSheetId="7">'[3]cash budget'!#REF!</definedName>
    <definedName name="___________________________usd1">'[3]cash budget'!#REF!</definedName>
    <definedName name="___________________________usd2" localSheetId="9">'[3]cash budget'!#REF!</definedName>
    <definedName name="___________________________usd2" localSheetId="6">'[3]cash budget'!#REF!</definedName>
    <definedName name="___________________________usd2" localSheetId="8">'[3]cash budget'!#REF!</definedName>
    <definedName name="___________________________usd2" localSheetId="4">'[3]cash budget'!#REF!</definedName>
    <definedName name="___________________________usd2" localSheetId="7">'[3]cash budget'!#REF!</definedName>
    <definedName name="___________________________usd2">'[3]cash budget'!#REF!</definedName>
    <definedName name="___________________________usd3" localSheetId="9">'[3]cash budget'!#REF!</definedName>
    <definedName name="___________________________usd3" localSheetId="6">'[3]cash budget'!#REF!</definedName>
    <definedName name="___________________________usd3" localSheetId="8">'[3]cash budget'!#REF!</definedName>
    <definedName name="___________________________usd3" localSheetId="4">'[3]cash budget'!#REF!</definedName>
    <definedName name="___________________________usd3" localSheetId="7">'[3]cash budget'!#REF!</definedName>
    <definedName name="___________________________usd3">'[3]cash budget'!#REF!</definedName>
    <definedName name="___________________________usd4" localSheetId="9">'[3]cash budget'!#REF!</definedName>
    <definedName name="___________________________usd4" localSheetId="6">'[3]cash budget'!#REF!</definedName>
    <definedName name="___________________________usd4" localSheetId="8">'[3]cash budget'!#REF!</definedName>
    <definedName name="___________________________usd4" localSheetId="4">'[3]cash budget'!#REF!</definedName>
    <definedName name="___________________________usd4" localSheetId="7">'[3]cash budget'!#REF!</definedName>
    <definedName name="___________________________usd4">'[3]cash budget'!#REF!</definedName>
    <definedName name="__________________________jpl1" localSheetId="5" hidden="1">#REF!</definedName>
    <definedName name="__________________________jpl1" localSheetId="9" hidden="1">#REF!</definedName>
    <definedName name="__________________________jpl1" localSheetId="6" hidden="1">#REF!</definedName>
    <definedName name="__________________________jpl1" localSheetId="8" hidden="1">#REF!</definedName>
    <definedName name="__________________________jpl1" localSheetId="4" hidden="1">#REF!</definedName>
    <definedName name="__________________________jpl1" localSheetId="7" hidden="1">#REF!</definedName>
    <definedName name="__________________________jpl1" hidden="1">#REF!</definedName>
    <definedName name="__________________________pp2" localSheetId="5">#REF!</definedName>
    <definedName name="__________________________pp2" localSheetId="9">#REF!</definedName>
    <definedName name="__________________________pp2" localSheetId="6">#REF!</definedName>
    <definedName name="__________________________pp2" localSheetId="8">#REF!</definedName>
    <definedName name="__________________________pp2" localSheetId="4">#REF!</definedName>
    <definedName name="__________________________pp2" localSheetId="7">#REF!</definedName>
    <definedName name="__________________________pp2">#REF!</definedName>
    <definedName name="__________________________S180" localSheetId="5">[2]S3_GRP_CA!#REF!</definedName>
    <definedName name="__________________________S180" localSheetId="9">[2]S3_GRP_CA!#REF!</definedName>
    <definedName name="__________________________S180" localSheetId="6">[2]S3_GRP_CA!#REF!</definedName>
    <definedName name="__________________________S180" localSheetId="8">[2]S3_GRP_CA!#REF!</definedName>
    <definedName name="__________________________S180" localSheetId="4">[2]S3_GRP_CA!#REF!</definedName>
    <definedName name="__________________________S180" localSheetId="7">[2]S3_GRP_CA!#REF!</definedName>
    <definedName name="__________________________S180">[2]S3_GRP_CA!#REF!</definedName>
    <definedName name="__________________________S6" localSheetId="5">[4]S5_CO_MA!#REF!</definedName>
    <definedName name="__________________________S6" localSheetId="9">[4]S5_CO_MA!#REF!</definedName>
    <definedName name="__________________________S6" localSheetId="6">[4]S5_CO_MA!#REF!</definedName>
    <definedName name="__________________________S6" localSheetId="8">[4]S5_CO_MA!#REF!</definedName>
    <definedName name="__________________________S6" localSheetId="4">[4]S5_CO_MA!#REF!</definedName>
    <definedName name="__________________________S6" localSheetId="7">[4]S5_CO_MA!#REF!</definedName>
    <definedName name="__________________________S6">[4]S5_CO_MA!#REF!</definedName>
    <definedName name="__________________________usd3" localSheetId="9">'[3]cash budget'!#REF!</definedName>
    <definedName name="__________________________usd3" localSheetId="6">'[3]cash budget'!#REF!</definedName>
    <definedName name="__________________________usd3" localSheetId="8">'[3]cash budget'!#REF!</definedName>
    <definedName name="__________________________usd3" localSheetId="4">'[3]cash budget'!#REF!</definedName>
    <definedName name="__________________________usd3" localSheetId="7">'[3]cash budget'!#REF!</definedName>
    <definedName name="__________________________usd3">'[3]cash budget'!#REF!</definedName>
    <definedName name="__________________________usd4" localSheetId="9">'[3]cash budget'!#REF!</definedName>
    <definedName name="__________________________usd4" localSheetId="6">'[3]cash budget'!#REF!</definedName>
    <definedName name="__________________________usd4" localSheetId="8">'[3]cash budget'!#REF!</definedName>
    <definedName name="__________________________usd4" localSheetId="4">'[3]cash budget'!#REF!</definedName>
    <definedName name="__________________________usd4" localSheetId="7">'[3]cash budget'!#REF!</definedName>
    <definedName name="__________________________usd4">'[3]cash budget'!#REF!</definedName>
    <definedName name="_________________________pp2" localSheetId="5">#REF!</definedName>
    <definedName name="_________________________pp2" localSheetId="9">#REF!</definedName>
    <definedName name="_________________________pp2" localSheetId="6">#REF!</definedName>
    <definedName name="_________________________pp2" localSheetId="8">#REF!</definedName>
    <definedName name="_________________________pp2" localSheetId="4">#REF!</definedName>
    <definedName name="_________________________pp2" localSheetId="7">#REF!</definedName>
    <definedName name="_________________________pp2">#REF!</definedName>
    <definedName name="_________________________S180" localSheetId="5">[2]S3_GRP_CA!#REF!</definedName>
    <definedName name="_________________________S180" localSheetId="9">[2]S3_GRP_CA!#REF!</definedName>
    <definedName name="_________________________S180" localSheetId="6">[2]S3_GRP_CA!#REF!</definedName>
    <definedName name="_________________________S180" localSheetId="8">[2]S3_GRP_CA!#REF!</definedName>
    <definedName name="_________________________S180" localSheetId="4">[2]S3_GRP_CA!#REF!</definedName>
    <definedName name="_________________________S180" localSheetId="7">[2]S3_GRP_CA!#REF!</definedName>
    <definedName name="_________________________S180">[2]S3_GRP_CA!#REF!</definedName>
    <definedName name="_________________________S6" localSheetId="9">[4]S5_CO_MA!#REF!</definedName>
    <definedName name="_________________________S6" localSheetId="6">[4]S5_CO_MA!#REF!</definedName>
    <definedName name="_________________________S6" localSheetId="8">[4]S5_CO_MA!#REF!</definedName>
    <definedName name="_________________________S6" localSheetId="4">[4]S5_CO_MA!#REF!</definedName>
    <definedName name="_________________________S6" localSheetId="7">[4]S5_CO_MA!#REF!</definedName>
    <definedName name="_________________________S6">[4]S5_CO_MA!#REF!</definedName>
    <definedName name="_________________________usd1" localSheetId="9">'[3]cash budget'!#REF!</definedName>
    <definedName name="_________________________usd1" localSheetId="6">'[3]cash budget'!#REF!</definedName>
    <definedName name="_________________________usd1" localSheetId="8">'[3]cash budget'!#REF!</definedName>
    <definedName name="_________________________usd1" localSheetId="4">'[3]cash budget'!#REF!</definedName>
    <definedName name="_________________________usd1" localSheetId="7">'[3]cash budget'!#REF!</definedName>
    <definedName name="_________________________usd1">'[3]cash budget'!#REF!</definedName>
    <definedName name="_________________________usd2" localSheetId="9">'[3]cash budget'!#REF!</definedName>
    <definedName name="_________________________usd2" localSheetId="6">'[3]cash budget'!#REF!</definedName>
    <definedName name="_________________________usd2" localSheetId="8">'[3]cash budget'!#REF!</definedName>
    <definedName name="_________________________usd2" localSheetId="4">'[3]cash budget'!#REF!</definedName>
    <definedName name="_________________________usd2" localSheetId="7">'[3]cash budget'!#REF!</definedName>
    <definedName name="_________________________usd2">'[3]cash budget'!#REF!</definedName>
    <definedName name="_________________________usd3" localSheetId="9">'[3]cash budget'!#REF!</definedName>
    <definedName name="_________________________usd3" localSheetId="6">'[3]cash budget'!#REF!</definedName>
    <definedName name="_________________________usd3" localSheetId="8">'[3]cash budget'!#REF!</definedName>
    <definedName name="_________________________usd3" localSheetId="4">'[3]cash budget'!#REF!</definedName>
    <definedName name="_________________________usd3" localSheetId="7">'[3]cash budget'!#REF!</definedName>
    <definedName name="_________________________usd3">'[3]cash budget'!#REF!</definedName>
    <definedName name="_________________________usd4" localSheetId="9">'[3]cash budget'!#REF!</definedName>
    <definedName name="_________________________usd4" localSheetId="6">'[3]cash budget'!#REF!</definedName>
    <definedName name="_________________________usd4" localSheetId="8">'[3]cash budget'!#REF!</definedName>
    <definedName name="_________________________usd4" localSheetId="4">'[3]cash budget'!#REF!</definedName>
    <definedName name="_________________________usd4" localSheetId="7">'[3]cash budget'!#REF!</definedName>
    <definedName name="_________________________usd4">'[3]cash budget'!#REF!</definedName>
    <definedName name="________________________jpl1" localSheetId="5" hidden="1">#REF!</definedName>
    <definedName name="________________________jpl1" localSheetId="9" hidden="1">#REF!</definedName>
    <definedName name="________________________jpl1" localSheetId="6" hidden="1">#REF!</definedName>
    <definedName name="________________________jpl1" localSheetId="8" hidden="1">#REF!</definedName>
    <definedName name="________________________jpl1" localSheetId="4" hidden="1">#REF!</definedName>
    <definedName name="________________________jpl1" localSheetId="7" hidden="1">#REF!</definedName>
    <definedName name="________________________jpl1" hidden="1">#REF!</definedName>
    <definedName name="________________________pp2" localSheetId="5">#REF!</definedName>
    <definedName name="________________________pp2" localSheetId="9">#REF!</definedName>
    <definedName name="________________________pp2" localSheetId="6">#REF!</definedName>
    <definedName name="________________________pp2" localSheetId="8">#REF!</definedName>
    <definedName name="________________________pp2" localSheetId="4">#REF!</definedName>
    <definedName name="________________________pp2" localSheetId="7">#REF!</definedName>
    <definedName name="________________________pp2">#REF!</definedName>
    <definedName name="________________________S180" localSheetId="5">[2]S3_GRP_CA!#REF!</definedName>
    <definedName name="________________________S180" localSheetId="9">[2]S3_GRP_CA!#REF!</definedName>
    <definedName name="________________________S180" localSheetId="6">[2]S3_GRP_CA!#REF!</definedName>
    <definedName name="________________________S180" localSheetId="8">[2]S3_GRP_CA!#REF!</definedName>
    <definedName name="________________________S180" localSheetId="4">[2]S3_GRP_CA!#REF!</definedName>
    <definedName name="________________________S180" localSheetId="7">[2]S3_GRP_CA!#REF!</definedName>
    <definedName name="________________________S180">[2]S3_GRP_CA!#REF!</definedName>
    <definedName name="________________________usd1" localSheetId="5">'[3]cash budget'!#REF!</definedName>
    <definedName name="________________________usd1" localSheetId="9">'[3]cash budget'!#REF!</definedName>
    <definedName name="________________________usd1" localSheetId="6">'[3]cash budget'!#REF!</definedName>
    <definedName name="________________________usd1" localSheetId="8">'[3]cash budget'!#REF!</definedName>
    <definedName name="________________________usd1" localSheetId="4">'[3]cash budget'!#REF!</definedName>
    <definedName name="________________________usd1" localSheetId="7">'[3]cash budget'!#REF!</definedName>
    <definedName name="________________________usd1">'[3]cash budget'!#REF!</definedName>
    <definedName name="________________________usd2" localSheetId="9">'[3]cash budget'!#REF!</definedName>
    <definedName name="________________________usd2" localSheetId="6">'[3]cash budget'!#REF!</definedName>
    <definedName name="________________________usd2" localSheetId="8">'[3]cash budget'!#REF!</definedName>
    <definedName name="________________________usd2" localSheetId="4">'[3]cash budget'!#REF!</definedName>
    <definedName name="________________________usd2" localSheetId="7">'[3]cash budget'!#REF!</definedName>
    <definedName name="________________________usd2">'[3]cash budget'!#REF!</definedName>
    <definedName name="________________________usd3" localSheetId="9">'[3]cash budget'!#REF!</definedName>
    <definedName name="________________________usd3" localSheetId="6">'[3]cash budget'!#REF!</definedName>
    <definedName name="________________________usd3" localSheetId="8">'[3]cash budget'!#REF!</definedName>
    <definedName name="________________________usd3" localSheetId="4">'[3]cash budget'!#REF!</definedName>
    <definedName name="________________________usd3" localSheetId="7">'[3]cash budget'!#REF!</definedName>
    <definedName name="________________________usd3">'[3]cash budget'!#REF!</definedName>
    <definedName name="________________________usd4" localSheetId="9">'[3]cash budget'!#REF!</definedName>
    <definedName name="________________________usd4" localSheetId="6">'[3]cash budget'!#REF!</definedName>
    <definedName name="________________________usd4" localSheetId="8">'[3]cash budget'!#REF!</definedName>
    <definedName name="________________________usd4" localSheetId="4">'[3]cash budget'!#REF!</definedName>
    <definedName name="________________________usd4" localSheetId="7">'[3]cash budget'!#REF!</definedName>
    <definedName name="________________________usd4">'[3]cash budget'!#REF!</definedName>
    <definedName name="_______________________pp2" localSheetId="5">#REF!</definedName>
    <definedName name="_______________________pp2" localSheetId="9">#REF!</definedName>
    <definedName name="_______________________pp2" localSheetId="6">#REF!</definedName>
    <definedName name="_______________________pp2" localSheetId="8">#REF!</definedName>
    <definedName name="_______________________pp2" localSheetId="4">#REF!</definedName>
    <definedName name="_______________________pp2" localSheetId="7">#REF!</definedName>
    <definedName name="_______________________pp2">#REF!</definedName>
    <definedName name="_______________________S180" localSheetId="5">[2]S3_GRP_CA!#REF!</definedName>
    <definedName name="_______________________S180" localSheetId="9">[2]S3_GRP_CA!#REF!</definedName>
    <definedName name="_______________________S180" localSheetId="6">[2]S3_GRP_CA!#REF!</definedName>
    <definedName name="_______________________S180" localSheetId="8">[2]S3_GRP_CA!#REF!</definedName>
    <definedName name="_______________________S180" localSheetId="4">[2]S3_GRP_CA!#REF!</definedName>
    <definedName name="_______________________S180" localSheetId="7">[2]S3_GRP_CA!#REF!</definedName>
    <definedName name="_______________________S180">[2]S3_GRP_CA!#REF!</definedName>
    <definedName name="_______________________S6" localSheetId="9">[4]S5_CO_MA!#REF!</definedName>
    <definedName name="_______________________S6" localSheetId="6">[4]S5_CO_MA!#REF!</definedName>
    <definedName name="_______________________S6" localSheetId="8">[4]S5_CO_MA!#REF!</definedName>
    <definedName name="_______________________S6" localSheetId="4">[4]S5_CO_MA!#REF!</definedName>
    <definedName name="_______________________S6" localSheetId="7">[4]S5_CO_MA!#REF!</definedName>
    <definedName name="_______________________S6">[4]S5_CO_MA!#REF!</definedName>
    <definedName name="_______________________usd1" localSheetId="9">'[3]cash budget'!#REF!</definedName>
    <definedName name="_______________________usd1" localSheetId="6">'[3]cash budget'!#REF!</definedName>
    <definedName name="_______________________usd1" localSheetId="8">'[3]cash budget'!#REF!</definedName>
    <definedName name="_______________________usd1" localSheetId="4">'[3]cash budget'!#REF!</definedName>
    <definedName name="_______________________usd1" localSheetId="7">'[3]cash budget'!#REF!</definedName>
    <definedName name="_______________________usd1">'[3]cash budget'!#REF!</definedName>
    <definedName name="_______________________usd2" localSheetId="9">'[3]cash budget'!#REF!</definedName>
    <definedName name="_______________________usd2" localSheetId="6">'[3]cash budget'!#REF!</definedName>
    <definedName name="_______________________usd2" localSheetId="8">'[3]cash budget'!#REF!</definedName>
    <definedName name="_______________________usd2" localSheetId="4">'[3]cash budget'!#REF!</definedName>
    <definedName name="_______________________usd2" localSheetId="7">'[3]cash budget'!#REF!</definedName>
    <definedName name="_______________________usd2">'[3]cash budget'!#REF!</definedName>
    <definedName name="_______________________usd3" localSheetId="9">'[3]cash budget'!#REF!</definedName>
    <definedName name="_______________________usd3" localSheetId="6">'[3]cash budget'!#REF!</definedName>
    <definedName name="_______________________usd3" localSheetId="8">'[3]cash budget'!#REF!</definedName>
    <definedName name="_______________________usd3" localSheetId="4">'[3]cash budget'!#REF!</definedName>
    <definedName name="_______________________usd3" localSheetId="7">'[3]cash budget'!#REF!</definedName>
    <definedName name="_______________________usd3">'[3]cash budget'!#REF!</definedName>
    <definedName name="_______________________usd4" localSheetId="9">'[3]cash budget'!#REF!</definedName>
    <definedName name="_______________________usd4" localSheetId="6">'[3]cash budget'!#REF!</definedName>
    <definedName name="_______________________usd4" localSheetId="8">'[3]cash budget'!#REF!</definedName>
    <definedName name="_______________________usd4" localSheetId="4">'[3]cash budget'!#REF!</definedName>
    <definedName name="_______________________usd4" localSheetId="7">'[3]cash budget'!#REF!</definedName>
    <definedName name="_______________________usd4">'[3]cash budget'!#REF!</definedName>
    <definedName name="______________________Apr02" localSheetId="9">[5]Newabstract!#REF!</definedName>
    <definedName name="______________________Apr02" localSheetId="6">[5]Newabstract!#REF!</definedName>
    <definedName name="______________________Apr02" localSheetId="8">[5]Newabstract!#REF!</definedName>
    <definedName name="______________________Apr02" localSheetId="4">[5]Newabstract!#REF!</definedName>
    <definedName name="______________________Apr02" localSheetId="7">[5]Newabstract!#REF!</definedName>
    <definedName name="______________________Apr02">[5]Newabstract!#REF!</definedName>
    <definedName name="______________________Apr03" localSheetId="9">[5]Newabstract!#REF!</definedName>
    <definedName name="______________________Apr03" localSheetId="6">[5]Newabstract!#REF!</definedName>
    <definedName name="______________________Apr03" localSheetId="8">[5]Newabstract!#REF!</definedName>
    <definedName name="______________________Apr03" localSheetId="4">[5]Newabstract!#REF!</definedName>
    <definedName name="______________________Apr03" localSheetId="7">[5]Newabstract!#REF!</definedName>
    <definedName name="______________________Apr03">[5]Newabstract!#REF!</definedName>
    <definedName name="______________________Apr04" localSheetId="9">[5]Newabstract!#REF!</definedName>
    <definedName name="______________________Apr04" localSheetId="6">[5]Newabstract!#REF!</definedName>
    <definedName name="______________________Apr04" localSheetId="8">[5]Newabstract!#REF!</definedName>
    <definedName name="______________________Apr04" localSheetId="4">[5]Newabstract!#REF!</definedName>
    <definedName name="______________________Apr04" localSheetId="7">[5]Newabstract!#REF!</definedName>
    <definedName name="______________________Apr04">[5]Newabstract!#REF!</definedName>
    <definedName name="______________________Apr05" localSheetId="9">[5]Newabstract!#REF!</definedName>
    <definedName name="______________________Apr05" localSheetId="6">[5]Newabstract!#REF!</definedName>
    <definedName name="______________________Apr05" localSheetId="8">[5]Newabstract!#REF!</definedName>
    <definedName name="______________________Apr05" localSheetId="4">[5]Newabstract!#REF!</definedName>
    <definedName name="______________________Apr05" localSheetId="7">[5]Newabstract!#REF!</definedName>
    <definedName name="______________________Apr05">[5]Newabstract!#REF!</definedName>
    <definedName name="______________________Apr06" localSheetId="9">[5]Newabstract!#REF!</definedName>
    <definedName name="______________________Apr06" localSheetId="6">[5]Newabstract!#REF!</definedName>
    <definedName name="______________________Apr06" localSheetId="8">[5]Newabstract!#REF!</definedName>
    <definedName name="______________________Apr06" localSheetId="4">[5]Newabstract!#REF!</definedName>
    <definedName name="______________________Apr06" localSheetId="7">[5]Newabstract!#REF!</definedName>
    <definedName name="______________________Apr06">[5]Newabstract!#REF!</definedName>
    <definedName name="______________________Apr07" localSheetId="9">[5]Newabstract!#REF!</definedName>
    <definedName name="______________________Apr07" localSheetId="6">[5]Newabstract!#REF!</definedName>
    <definedName name="______________________Apr07" localSheetId="8">[5]Newabstract!#REF!</definedName>
    <definedName name="______________________Apr07" localSheetId="4">[5]Newabstract!#REF!</definedName>
    <definedName name="______________________Apr07" localSheetId="7">[5]Newabstract!#REF!</definedName>
    <definedName name="______________________Apr07">[5]Newabstract!#REF!</definedName>
    <definedName name="______________________Apr08" localSheetId="9">[5]Newabstract!#REF!</definedName>
    <definedName name="______________________Apr08" localSheetId="6">[5]Newabstract!#REF!</definedName>
    <definedName name="______________________Apr08" localSheetId="8">[5]Newabstract!#REF!</definedName>
    <definedName name="______________________Apr08" localSheetId="4">[5]Newabstract!#REF!</definedName>
    <definedName name="______________________Apr08" localSheetId="7">[5]Newabstract!#REF!</definedName>
    <definedName name="______________________Apr08">[5]Newabstract!#REF!</definedName>
    <definedName name="______________________Apr09" localSheetId="9">[5]Newabstract!#REF!</definedName>
    <definedName name="______________________Apr09" localSheetId="6">[5]Newabstract!#REF!</definedName>
    <definedName name="______________________Apr09" localSheetId="8">[5]Newabstract!#REF!</definedName>
    <definedName name="______________________Apr09" localSheetId="4">[5]Newabstract!#REF!</definedName>
    <definedName name="______________________Apr09" localSheetId="7">[5]Newabstract!#REF!</definedName>
    <definedName name="______________________Apr09">[5]Newabstract!#REF!</definedName>
    <definedName name="______________________Apr10" localSheetId="9">[5]Newabstract!#REF!</definedName>
    <definedName name="______________________Apr10" localSheetId="6">[5]Newabstract!#REF!</definedName>
    <definedName name="______________________Apr10" localSheetId="8">[5]Newabstract!#REF!</definedName>
    <definedName name="______________________Apr10" localSheetId="4">[5]Newabstract!#REF!</definedName>
    <definedName name="______________________Apr10" localSheetId="7">[5]Newabstract!#REF!</definedName>
    <definedName name="______________________Apr10">[5]Newabstract!#REF!</definedName>
    <definedName name="______________________Apr11" localSheetId="9">[5]Newabstract!#REF!</definedName>
    <definedName name="______________________Apr11" localSheetId="6">[5]Newabstract!#REF!</definedName>
    <definedName name="______________________Apr11" localSheetId="8">[5]Newabstract!#REF!</definedName>
    <definedName name="______________________Apr11" localSheetId="4">[5]Newabstract!#REF!</definedName>
    <definedName name="______________________Apr11" localSheetId="7">[5]Newabstract!#REF!</definedName>
    <definedName name="______________________Apr11">[5]Newabstract!#REF!</definedName>
    <definedName name="______________________Apr13" localSheetId="9">[5]Newabstract!#REF!</definedName>
    <definedName name="______________________Apr13" localSheetId="6">[5]Newabstract!#REF!</definedName>
    <definedName name="______________________Apr13" localSheetId="8">[5]Newabstract!#REF!</definedName>
    <definedName name="______________________Apr13" localSheetId="4">[5]Newabstract!#REF!</definedName>
    <definedName name="______________________Apr13" localSheetId="7">[5]Newabstract!#REF!</definedName>
    <definedName name="______________________Apr13">[5]Newabstract!#REF!</definedName>
    <definedName name="______________________Apr14" localSheetId="9">[5]Newabstract!#REF!</definedName>
    <definedName name="______________________Apr14" localSheetId="6">[5]Newabstract!#REF!</definedName>
    <definedName name="______________________Apr14" localSheetId="8">[5]Newabstract!#REF!</definedName>
    <definedName name="______________________Apr14" localSheetId="4">[5]Newabstract!#REF!</definedName>
    <definedName name="______________________Apr14" localSheetId="7">[5]Newabstract!#REF!</definedName>
    <definedName name="______________________Apr14">[5]Newabstract!#REF!</definedName>
    <definedName name="______________________Apr15" localSheetId="9">[5]Newabstract!#REF!</definedName>
    <definedName name="______________________Apr15" localSheetId="6">[5]Newabstract!#REF!</definedName>
    <definedName name="______________________Apr15" localSheetId="8">[5]Newabstract!#REF!</definedName>
    <definedName name="______________________Apr15" localSheetId="4">[5]Newabstract!#REF!</definedName>
    <definedName name="______________________Apr15" localSheetId="7">[5]Newabstract!#REF!</definedName>
    <definedName name="______________________Apr15">[5]Newabstract!#REF!</definedName>
    <definedName name="______________________Apr16" localSheetId="9">[5]Newabstract!#REF!</definedName>
    <definedName name="______________________Apr16" localSheetId="6">[5]Newabstract!#REF!</definedName>
    <definedName name="______________________Apr16" localSheetId="8">[5]Newabstract!#REF!</definedName>
    <definedName name="______________________Apr16" localSheetId="4">[5]Newabstract!#REF!</definedName>
    <definedName name="______________________Apr16" localSheetId="7">[5]Newabstract!#REF!</definedName>
    <definedName name="______________________Apr16">[5]Newabstract!#REF!</definedName>
    <definedName name="______________________Apr17" localSheetId="9">[5]Newabstract!#REF!</definedName>
    <definedName name="______________________Apr17" localSheetId="6">[5]Newabstract!#REF!</definedName>
    <definedName name="______________________Apr17" localSheetId="8">[5]Newabstract!#REF!</definedName>
    <definedName name="______________________Apr17" localSheetId="4">[5]Newabstract!#REF!</definedName>
    <definedName name="______________________Apr17" localSheetId="7">[5]Newabstract!#REF!</definedName>
    <definedName name="______________________Apr17">[5]Newabstract!#REF!</definedName>
    <definedName name="______________________Apr20" localSheetId="9">[5]Newabstract!#REF!</definedName>
    <definedName name="______________________Apr20" localSheetId="6">[5]Newabstract!#REF!</definedName>
    <definedName name="______________________Apr20" localSheetId="8">[5]Newabstract!#REF!</definedName>
    <definedName name="______________________Apr20" localSheetId="4">[5]Newabstract!#REF!</definedName>
    <definedName name="______________________Apr20" localSheetId="7">[5]Newabstract!#REF!</definedName>
    <definedName name="______________________Apr20">[5]Newabstract!#REF!</definedName>
    <definedName name="______________________Apr21" localSheetId="9">[5]Newabstract!#REF!</definedName>
    <definedName name="______________________Apr21" localSheetId="6">[5]Newabstract!#REF!</definedName>
    <definedName name="______________________Apr21" localSheetId="8">[5]Newabstract!#REF!</definedName>
    <definedName name="______________________Apr21" localSheetId="4">[5]Newabstract!#REF!</definedName>
    <definedName name="______________________Apr21" localSheetId="7">[5]Newabstract!#REF!</definedName>
    <definedName name="______________________Apr21">[5]Newabstract!#REF!</definedName>
    <definedName name="______________________Apr22" localSheetId="9">[5]Newabstract!#REF!</definedName>
    <definedName name="______________________Apr22" localSheetId="6">[5]Newabstract!#REF!</definedName>
    <definedName name="______________________Apr22" localSheetId="8">[5]Newabstract!#REF!</definedName>
    <definedName name="______________________Apr22" localSheetId="4">[5]Newabstract!#REF!</definedName>
    <definedName name="______________________Apr22" localSheetId="7">[5]Newabstract!#REF!</definedName>
    <definedName name="______________________Apr22">[5]Newabstract!#REF!</definedName>
    <definedName name="______________________Apr23" localSheetId="9">[5]Newabstract!#REF!</definedName>
    <definedName name="______________________Apr23" localSheetId="6">[5]Newabstract!#REF!</definedName>
    <definedName name="______________________Apr23" localSheetId="8">[5]Newabstract!#REF!</definedName>
    <definedName name="______________________Apr23" localSheetId="4">[5]Newabstract!#REF!</definedName>
    <definedName name="______________________Apr23" localSheetId="7">[5]Newabstract!#REF!</definedName>
    <definedName name="______________________Apr23">[5]Newabstract!#REF!</definedName>
    <definedName name="______________________Apr24" localSheetId="9">[5]Newabstract!#REF!</definedName>
    <definedName name="______________________Apr24" localSheetId="6">[5]Newabstract!#REF!</definedName>
    <definedName name="______________________Apr24" localSheetId="8">[5]Newabstract!#REF!</definedName>
    <definedName name="______________________Apr24" localSheetId="4">[5]Newabstract!#REF!</definedName>
    <definedName name="______________________Apr24" localSheetId="7">[5]Newabstract!#REF!</definedName>
    <definedName name="______________________Apr24">[5]Newabstract!#REF!</definedName>
    <definedName name="______________________Apr27" localSheetId="9">[5]Newabstract!#REF!</definedName>
    <definedName name="______________________Apr27" localSheetId="6">[5]Newabstract!#REF!</definedName>
    <definedName name="______________________Apr27" localSheetId="8">[5]Newabstract!#REF!</definedName>
    <definedName name="______________________Apr27" localSheetId="4">[5]Newabstract!#REF!</definedName>
    <definedName name="______________________Apr27" localSheetId="7">[5]Newabstract!#REF!</definedName>
    <definedName name="______________________Apr27">[5]Newabstract!#REF!</definedName>
    <definedName name="______________________Apr28" localSheetId="9">[5]Newabstract!#REF!</definedName>
    <definedName name="______________________Apr28" localSheetId="6">[5]Newabstract!#REF!</definedName>
    <definedName name="______________________Apr28" localSheetId="8">[5]Newabstract!#REF!</definedName>
    <definedName name="______________________Apr28" localSheetId="4">[5]Newabstract!#REF!</definedName>
    <definedName name="______________________Apr28" localSheetId="7">[5]Newabstract!#REF!</definedName>
    <definedName name="______________________Apr28">[5]Newabstract!#REF!</definedName>
    <definedName name="______________________Apr29" localSheetId="9">[5]Newabstract!#REF!</definedName>
    <definedName name="______________________Apr29" localSheetId="6">[5]Newabstract!#REF!</definedName>
    <definedName name="______________________Apr29" localSheetId="8">[5]Newabstract!#REF!</definedName>
    <definedName name="______________________Apr29" localSheetId="4">[5]Newabstract!#REF!</definedName>
    <definedName name="______________________Apr29" localSheetId="7">[5]Newabstract!#REF!</definedName>
    <definedName name="______________________Apr29">[5]Newabstract!#REF!</definedName>
    <definedName name="______________________Apr30" localSheetId="9">[5]Newabstract!#REF!</definedName>
    <definedName name="______________________Apr30" localSheetId="6">[5]Newabstract!#REF!</definedName>
    <definedName name="______________________Apr30" localSheetId="8">[5]Newabstract!#REF!</definedName>
    <definedName name="______________________Apr30" localSheetId="4">[5]Newabstract!#REF!</definedName>
    <definedName name="______________________Apr30" localSheetId="7">[5]Newabstract!#REF!</definedName>
    <definedName name="______________________Apr30">[5]Newabstract!#REF!</definedName>
    <definedName name="______________________DAT12" localSheetId="9">[6]Sheet1!#REF!</definedName>
    <definedName name="______________________DAT12" localSheetId="6">[6]Sheet1!#REF!</definedName>
    <definedName name="______________________DAT12" localSheetId="8">[6]Sheet1!#REF!</definedName>
    <definedName name="______________________DAT12" localSheetId="4">[6]Sheet1!#REF!</definedName>
    <definedName name="______________________DAT12" localSheetId="7">[6]Sheet1!#REF!</definedName>
    <definedName name="______________________DAT12">[6]Sheet1!#REF!</definedName>
    <definedName name="______________________DAT13" localSheetId="9">[6]Sheet1!#REF!</definedName>
    <definedName name="______________________DAT13" localSheetId="6">[6]Sheet1!#REF!</definedName>
    <definedName name="______________________DAT13" localSheetId="8">[6]Sheet1!#REF!</definedName>
    <definedName name="______________________DAT13" localSheetId="4">[6]Sheet1!#REF!</definedName>
    <definedName name="______________________DAT13" localSheetId="7">[6]Sheet1!#REF!</definedName>
    <definedName name="______________________DAT13">[6]Sheet1!#REF!</definedName>
    <definedName name="______________________DAT15" localSheetId="9">[6]Sheet1!#REF!</definedName>
    <definedName name="______________________DAT15" localSheetId="6">[6]Sheet1!#REF!</definedName>
    <definedName name="______________________DAT15" localSheetId="8">[6]Sheet1!#REF!</definedName>
    <definedName name="______________________DAT15" localSheetId="4">[6]Sheet1!#REF!</definedName>
    <definedName name="______________________DAT15" localSheetId="7">[6]Sheet1!#REF!</definedName>
    <definedName name="______________________DAT15">[6]Sheet1!#REF!</definedName>
    <definedName name="______________________DAT16" localSheetId="9">[6]Sheet1!#REF!</definedName>
    <definedName name="______________________DAT16" localSheetId="6">[6]Sheet1!#REF!</definedName>
    <definedName name="______________________DAT16" localSheetId="8">[6]Sheet1!#REF!</definedName>
    <definedName name="______________________DAT16" localSheetId="4">[6]Sheet1!#REF!</definedName>
    <definedName name="______________________DAT16" localSheetId="7">[6]Sheet1!#REF!</definedName>
    <definedName name="______________________DAT16">[6]Sheet1!#REF!</definedName>
    <definedName name="______________________DAT17" localSheetId="9">[6]Sheet1!#REF!</definedName>
    <definedName name="______________________DAT17" localSheetId="6">[6]Sheet1!#REF!</definedName>
    <definedName name="______________________DAT17" localSheetId="8">[6]Sheet1!#REF!</definedName>
    <definedName name="______________________DAT17" localSheetId="4">[6]Sheet1!#REF!</definedName>
    <definedName name="______________________DAT17" localSheetId="7">[6]Sheet1!#REF!</definedName>
    <definedName name="______________________DAT17">[6]Sheet1!#REF!</definedName>
    <definedName name="______________________DAT18" localSheetId="9">[6]Sheet1!#REF!</definedName>
    <definedName name="______________________DAT18" localSheetId="6">[6]Sheet1!#REF!</definedName>
    <definedName name="______________________DAT18" localSheetId="8">[6]Sheet1!#REF!</definedName>
    <definedName name="______________________DAT18" localSheetId="4">[6]Sheet1!#REF!</definedName>
    <definedName name="______________________DAT18" localSheetId="7">[6]Sheet1!#REF!</definedName>
    <definedName name="______________________DAT18">[6]Sheet1!#REF!</definedName>
    <definedName name="______________________DAT19" localSheetId="9">[6]Sheet1!#REF!</definedName>
    <definedName name="______________________DAT19" localSheetId="6">[6]Sheet1!#REF!</definedName>
    <definedName name="______________________DAT19" localSheetId="8">[6]Sheet1!#REF!</definedName>
    <definedName name="______________________DAT19" localSheetId="4">[6]Sheet1!#REF!</definedName>
    <definedName name="______________________DAT19" localSheetId="7">[6]Sheet1!#REF!</definedName>
    <definedName name="______________________DAT19">[6]Sheet1!#REF!</definedName>
    <definedName name="______________________dd1" localSheetId="5" hidden="1">{"pl_t&amp;d",#N/A,FALSE,"p&amp;l_t&amp;D_01_02 (2)"}</definedName>
    <definedName name="______________________dd1" localSheetId="9" hidden="1">{"pl_t&amp;d",#N/A,FALSE,"p&amp;l_t&amp;D_01_02 (2)"}</definedName>
    <definedName name="______________________dd1" localSheetId="6" hidden="1">{"pl_t&amp;d",#N/A,FALSE,"p&amp;l_t&amp;D_01_02 (2)"}</definedName>
    <definedName name="______________________dd1" localSheetId="4" hidden="1">{"pl_t&amp;d",#N/A,FALSE,"p&amp;l_t&amp;D_01_02 (2)"}</definedName>
    <definedName name="______________________dd1" hidden="1">{"pl_t&amp;d",#N/A,FALSE,"p&amp;l_t&amp;D_01_02 (2)"}</definedName>
    <definedName name="______________________dem2" localSheetId="5" hidden="1">{"pl_t&amp;d",#N/A,FALSE,"p&amp;l_t&amp;D_01_02 (2)"}</definedName>
    <definedName name="______________________dem2" localSheetId="9" hidden="1">{"pl_t&amp;d",#N/A,FALSE,"p&amp;l_t&amp;D_01_02 (2)"}</definedName>
    <definedName name="______________________dem2" localSheetId="6" hidden="1">{"pl_t&amp;d",#N/A,FALSE,"p&amp;l_t&amp;D_01_02 (2)"}</definedName>
    <definedName name="______________________dem2" localSheetId="4" hidden="1">{"pl_t&amp;d",#N/A,FALSE,"p&amp;l_t&amp;D_01_02 (2)"}</definedName>
    <definedName name="______________________dem2" hidden="1">{"pl_t&amp;d",#N/A,FALSE,"p&amp;l_t&amp;D_01_02 (2)"}</definedName>
    <definedName name="______________________dem3" localSheetId="5" hidden="1">{"pl_t&amp;d",#N/A,FALSE,"p&amp;l_t&amp;D_01_02 (2)"}</definedName>
    <definedName name="______________________dem3" localSheetId="9" hidden="1">{"pl_t&amp;d",#N/A,FALSE,"p&amp;l_t&amp;D_01_02 (2)"}</definedName>
    <definedName name="______________________dem3" localSheetId="6" hidden="1">{"pl_t&amp;d",#N/A,FALSE,"p&amp;l_t&amp;D_01_02 (2)"}</definedName>
    <definedName name="______________________dem3" localSheetId="4" hidden="1">{"pl_t&amp;d",#N/A,FALSE,"p&amp;l_t&amp;D_01_02 (2)"}</definedName>
    <definedName name="______________________dem3" hidden="1">{"pl_t&amp;d",#N/A,FALSE,"p&amp;l_t&amp;D_01_02 (2)"}</definedName>
    <definedName name="______________________den8" localSheetId="5" hidden="1">{"pl_t&amp;d",#N/A,FALSE,"p&amp;l_t&amp;D_01_02 (2)"}</definedName>
    <definedName name="______________________den8" localSheetId="9" hidden="1">{"pl_t&amp;d",#N/A,FALSE,"p&amp;l_t&amp;D_01_02 (2)"}</definedName>
    <definedName name="______________________den8" localSheetId="6" hidden="1">{"pl_t&amp;d",#N/A,FALSE,"p&amp;l_t&amp;D_01_02 (2)"}</definedName>
    <definedName name="______________________den8" localSheetId="4" hidden="1">{"pl_t&amp;d",#N/A,FALSE,"p&amp;l_t&amp;D_01_02 (2)"}</definedName>
    <definedName name="______________________den8" hidden="1">{"pl_t&amp;d",#N/A,FALSE,"p&amp;l_t&amp;D_01_02 (2)"}</definedName>
    <definedName name="______________________Mar06" localSheetId="9">[5]Newabstract!#REF!</definedName>
    <definedName name="______________________Mar06" localSheetId="6">[5]Newabstract!#REF!</definedName>
    <definedName name="______________________Mar06" localSheetId="8">[5]Newabstract!#REF!</definedName>
    <definedName name="______________________Mar06" localSheetId="4">[5]Newabstract!#REF!</definedName>
    <definedName name="______________________Mar06" localSheetId="7">[5]Newabstract!#REF!</definedName>
    <definedName name="______________________Mar06">[5]Newabstract!#REF!</definedName>
    <definedName name="______________________Mar09" localSheetId="9">[5]Newabstract!#REF!</definedName>
    <definedName name="______________________Mar09" localSheetId="6">[5]Newabstract!#REF!</definedName>
    <definedName name="______________________Mar09" localSheetId="8">[5]Newabstract!#REF!</definedName>
    <definedName name="______________________Mar09" localSheetId="4">[5]Newabstract!#REF!</definedName>
    <definedName name="______________________Mar09" localSheetId="7">[5]Newabstract!#REF!</definedName>
    <definedName name="______________________Mar09">[5]Newabstract!#REF!</definedName>
    <definedName name="______________________Mar10" localSheetId="9">[5]Newabstract!#REF!</definedName>
    <definedName name="______________________Mar10" localSheetId="6">[5]Newabstract!#REF!</definedName>
    <definedName name="______________________Mar10" localSheetId="8">[5]Newabstract!#REF!</definedName>
    <definedName name="______________________Mar10" localSheetId="4">[5]Newabstract!#REF!</definedName>
    <definedName name="______________________Mar10" localSheetId="7">[5]Newabstract!#REF!</definedName>
    <definedName name="______________________Mar10">[5]Newabstract!#REF!</definedName>
    <definedName name="______________________Mar11" localSheetId="9">[5]Newabstract!#REF!</definedName>
    <definedName name="______________________Mar11" localSheetId="6">[5]Newabstract!#REF!</definedName>
    <definedName name="______________________Mar11" localSheetId="8">[5]Newabstract!#REF!</definedName>
    <definedName name="______________________Mar11" localSheetId="4">[5]Newabstract!#REF!</definedName>
    <definedName name="______________________Mar11" localSheetId="7">[5]Newabstract!#REF!</definedName>
    <definedName name="______________________Mar11">[5]Newabstract!#REF!</definedName>
    <definedName name="______________________Mar12" localSheetId="9">[5]Newabstract!#REF!</definedName>
    <definedName name="______________________Mar12" localSheetId="6">[5]Newabstract!#REF!</definedName>
    <definedName name="______________________Mar12" localSheetId="8">[5]Newabstract!#REF!</definedName>
    <definedName name="______________________Mar12" localSheetId="4">[5]Newabstract!#REF!</definedName>
    <definedName name="______________________Mar12" localSheetId="7">[5]Newabstract!#REF!</definedName>
    <definedName name="______________________Mar12">[5]Newabstract!#REF!</definedName>
    <definedName name="______________________Mar13" localSheetId="9">[5]Newabstract!#REF!</definedName>
    <definedName name="______________________Mar13" localSheetId="6">[5]Newabstract!#REF!</definedName>
    <definedName name="______________________Mar13" localSheetId="8">[5]Newabstract!#REF!</definedName>
    <definedName name="______________________Mar13" localSheetId="4">[5]Newabstract!#REF!</definedName>
    <definedName name="______________________Mar13" localSheetId="7">[5]Newabstract!#REF!</definedName>
    <definedName name="______________________Mar13">[5]Newabstract!#REF!</definedName>
    <definedName name="______________________Mar16" localSheetId="9">[5]Newabstract!#REF!</definedName>
    <definedName name="______________________Mar16" localSheetId="6">[5]Newabstract!#REF!</definedName>
    <definedName name="______________________Mar16" localSheetId="8">[5]Newabstract!#REF!</definedName>
    <definedName name="______________________Mar16" localSheetId="4">[5]Newabstract!#REF!</definedName>
    <definedName name="______________________Mar16" localSheetId="7">[5]Newabstract!#REF!</definedName>
    <definedName name="______________________Mar16">[5]Newabstract!#REF!</definedName>
    <definedName name="______________________Mar17" localSheetId="9">[5]Newabstract!#REF!</definedName>
    <definedName name="______________________Mar17" localSheetId="6">[5]Newabstract!#REF!</definedName>
    <definedName name="______________________Mar17" localSheetId="8">[5]Newabstract!#REF!</definedName>
    <definedName name="______________________Mar17" localSheetId="4">[5]Newabstract!#REF!</definedName>
    <definedName name="______________________Mar17" localSheetId="7">[5]Newabstract!#REF!</definedName>
    <definedName name="______________________Mar17">[5]Newabstract!#REF!</definedName>
    <definedName name="______________________Mar18" localSheetId="9">[5]Newabstract!#REF!</definedName>
    <definedName name="______________________Mar18" localSheetId="6">[5]Newabstract!#REF!</definedName>
    <definedName name="______________________Mar18" localSheetId="8">[5]Newabstract!#REF!</definedName>
    <definedName name="______________________Mar18" localSheetId="4">[5]Newabstract!#REF!</definedName>
    <definedName name="______________________Mar18" localSheetId="7">[5]Newabstract!#REF!</definedName>
    <definedName name="______________________Mar18">[5]Newabstract!#REF!</definedName>
    <definedName name="______________________Mar19" localSheetId="9">[5]Newabstract!#REF!</definedName>
    <definedName name="______________________Mar19" localSheetId="6">[5]Newabstract!#REF!</definedName>
    <definedName name="______________________Mar19" localSheetId="8">[5]Newabstract!#REF!</definedName>
    <definedName name="______________________Mar19" localSheetId="4">[5]Newabstract!#REF!</definedName>
    <definedName name="______________________Mar19" localSheetId="7">[5]Newabstract!#REF!</definedName>
    <definedName name="______________________Mar19">[5]Newabstract!#REF!</definedName>
    <definedName name="______________________Mar20" localSheetId="9">[5]Newabstract!#REF!</definedName>
    <definedName name="______________________Mar20" localSheetId="6">[5]Newabstract!#REF!</definedName>
    <definedName name="______________________Mar20" localSheetId="8">[5]Newabstract!#REF!</definedName>
    <definedName name="______________________Mar20" localSheetId="4">[5]Newabstract!#REF!</definedName>
    <definedName name="______________________Mar20" localSheetId="7">[5]Newabstract!#REF!</definedName>
    <definedName name="______________________Mar20">[5]Newabstract!#REF!</definedName>
    <definedName name="______________________Mar23" localSheetId="9">[5]Newabstract!#REF!</definedName>
    <definedName name="______________________Mar23" localSheetId="6">[5]Newabstract!#REF!</definedName>
    <definedName name="______________________Mar23" localSheetId="8">[5]Newabstract!#REF!</definedName>
    <definedName name="______________________Mar23" localSheetId="4">[5]Newabstract!#REF!</definedName>
    <definedName name="______________________Mar23" localSheetId="7">[5]Newabstract!#REF!</definedName>
    <definedName name="______________________Mar23">[5]Newabstract!#REF!</definedName>
    <definedName name="______________________Mar24" localSheetId="9">[5]Newabstract!#REF!</definedName>
    <definedName name="______________________Mar24" localSheetId="6">[5]Newabstract!#REF!</definedName>
    <definedName name="______________________Mar24" localSheetId="8">[5]Newabstract!#REF!</definedName>
    <definedName name="______________________Mar24" localSheetId="4">[5]Newabstract!#REF!</definedName>
    <definedName name="______________________Mar24" localSheetId="7">[5]Newabstract!#REF!</definedName>
    <definedName name="______________________Mar24">[5]Newabstract!#REF!</definedName>
    <definedName name="______________________Mar25" localSheetId="9">[5]Newabstract!#REF!</definedName>
    <definedName name="______________________Mar25" localSheetId="6">[5]Newabstract!#REF!</definedName>
    <definedName name="______________________Mar25" localSheetId="8">[5]Newabstract!#REF!</definedName>
    <definedName name="______________________Mar25" localSheetId="4">[5]Newabstract!#REF!</definedName>
    <definedName name="______________________Mar25" localSheetId="7">[5]Newabstract!#REF!</definedName>
    <definedName name="______________________Mar25">[5]Newabstract!#REF!</definedName>
    <definedName name="______________________Mar26" localSheetId="9">[5]Newabstract!#REF!</definedName>
    <definedName name="______________________Mar26" localSheetId="6">[5]Newabstract!#REF!</definedName>
    <definedName name="______________________Mar26" localSheetId="8">[5]Newabstract!#REF!</definedName>
    <definedName name="______________________Mar26" localSheetId="4">[5]Newabstract!#REF!</definedName>
    <definedName name="______________________Mar26" localSheetId="7">[5]Newabstract!#REF!</definedName>
    <definedName name="______________________Mar26">[5]Newabstract!#REF!</definedName>
    <definedName name="______________________Mar27" localSheetId="9">[5]Newabstract!#REF!</definedName>
    <definedName name="______________________Mar27" localSheetId="6">[5]Newabstract!#REF!</definedName>
    <definedName name="______________________Mar27" localSheetId="8">[5]Newabstract!#REF!</definedName>
    <definedName name="______________________Mar27" localSheetId="4">[5]Newabstract!#REF!</definedName>
    <definedName name="______________________Mar27" localSheetId="7">[5]Newabstract!#REF!</definedName>
    <definedName name="______________________Mar27">[5]Newabstract!#REF!</definedName>
    <definedName name="______________________Mar28" localSheetId="9">[5]Newabstract!#REF!</definedName>
    <definedName name="______________________Mar28" localSheetId="6">[5]Newabstract!#REF!</definedName>
    <definedName name="______________________Mar28" localSheetId="8">[5]Newabstract!#REF!</definedName>
    <definedName name="______________________Mar28" localSheetId="4">[5]Newabstract!#REF!</definedName>
    <definedName name="______________________Mar28" localSheetId="7">[5]Newabstract!#REF!</definedName>
    <definedName name="______________________Mar28">[5]Newabstract!#REF!</definedName>
    <definedName name="______________________Mar30" localSheetId="9">[5]Newabstract!#REF!</definedName>
    <definedName name="______________________Mar30" localSheetId="6">[5]Newabstract!#REF!</definedName>
    <definedName name="______________________Mar30" localSheetId="8">[5]Newabstract!#REF!</definedName>
    <definedName name="______________________Mar30" localSheetId="4">[5]Newabstract!#REF!</definedName>
    <definedName name="______________________Mar30" localSheetId="7">[5]Newabstract!#REF!</definedName>
    <definedName name="______________________Mar30">[5]Newabstract!#REF!</definedName>
    <definedName name="______________________Mar31" localSheetId="9">[5]Newabstract!#REF!</definedName>
    <definedName name="______________________Mar31" localSheetId="6">[5]Newabstract!#REF!</definedName>
    <definedName name="______________________Mar31" localSheetId="8">[5]Newabstract!#REF!</definedName>
    <definedName name="______________________Mar31" localSheetId="4">[5]Newabstract!#REF!</definedName>
    <definedName name="______________________Mar31" localSheetId="7">[5]Newabstract!#REF!</definedName>
    <definedName name="______________________Mar31">[5]Newabstract!#REF!</definedName>
    <definedName name="______________________s1" localSheetId="5" hidden="1">{"pl_t&amp;d",#N/A,FALSE,"p&amp;l_t&amp;D_01_02 (2)"}</definedName>
    <definedName name="______________________s1" localSheetId="9" hidden="1">{"pl_t&amp;d",#N/A,FALSE,"p&amp;l_t&amp;D_01_02 (2)"}</definedName>
    <definedName name="______________________s1" localSheetId="6" hidden="1">{"pl_t&amp;d",#N/A,FALSE,"p&amp;l_t&amp;D_01_02 (2)"}</definedName>
    <definedName name="______________________s1" localSheetId="4" hidden="1">{"pl_t&amp;d",#N/A,FALSE,"p&amp;l_t&amp;D_01_02 (2)"}</definedName>
    <definedName name="______________________s1" hidden="1">{"pl_t&amp;d",#N/A,FALSE,"p&amp;l_t&amp;D_01_02 (2)"}</definedName>
    <definedName name="______________________S180" localSheetId="9">[2]S3_GRP_CA!#REF!</definedName>
    <definedName name="______________________S180" localSheetId="6">[2]S3_GRP_CA!#REF!</definedName>
    <definedName name="______________________S180" localSheetId="8">[2]S3_GRP_CA!#REF!</definedName>
    <definedName name="______________________S180" localSheetId="4">[2]S3_GRP_CA!#REF!</definedName>
    <definedName name="______________________S180" localSheetId="7">[2]S3_GRP_CA!#REF!</definedName>
    <definedName name="______________________S180">[2]S3_GRP_CA!#REF!</definedName>
    <definedName name="______________________S6" localSheetId="9">[4]S5_CO_MA!#REF!</definedName>
    <definedName name="______________________S6" localSheetId="6">[4]S5_CO_MA!#REF!</definedName>
    <definedName name="______________________S6" localSheetId="8">[4]S5_CO_MA!#REF!</definedName>
    <definedName name="______________________S6" localSheetId="4">[4]S5_CO_MA!#REF!</definedName>
    <definedName name="______________________S6" localSheetId="7">[4]S5_CO_MA!#REF!</definedName>
    <definedName name="______________________S6">[4]S5_CO_MA!#REF!</definedName>
    <definedName name="______________________usd1" localSheetId="9">'[3]cash budget'!#REF!</definedName>
    <definedName name="______________________usd1" localSheetId="6">'[3]cash budget'!#REF!</definedName>
    <definedName name="______________________usd1" localSheetId="8">'[3]cash budget'!#REF!</definedName>
    <definedName name="______________________usd1" localSheetId="4">'[3]cash budget'!#REF!</definedName>
    <definedName name="______________________usd1" localSheetId="7">'[3]cash budget'!#REF!</definedName>
    <definedName name="______________________usd1">'[3]cash budget'!#REF!</definedName>
    <definedName name="______________________usd2" localSheetId="9">'[3]cash budget'!#REF!</definedName>
    <definedName name="______________________usd2" localSheetId="6">'[3]cash budget'!#REF!</definedName>
    <definedName name="______________________usd2" localSheetId="8">'[3]cash budget'!#REF!</definedName>
    <definedName name="______________________usd2" localSheetId="4">'[3]cash budget'!#REF!</definedName>
    <definedName name="______________________usd2" localSheetId="7">'[3]cash budget'!#REF!</definedName>
    <definedName name="______________________usd2">'[3]cash budget'!#REF!</definedName>
    <definedName name="______________________usd3" localSheetId="9">'[3]cash budget'!#REF!</definedName>
    <definedName name="______________________usd3" localSheetId="6">'[3]cash budget'!#REF!</definedName>
    <definedName name="______________________usd3" localSheetId="8">'[3]cash budget'!#REF!</definedName>
    <definedName name="______________________usd3" localSheetId="4">'[3]cash budget'!#REF!</definedName>
    <definedName name="______________________usd3" localSheetId="7">'[3]cash budget'!#REF!</definedName>
    <definedName name="______________________usd3">'[3]cash budget'!#REF!</definedName>
    <definedName name="______________________usd4" localSheetId="9">'[3]cash budget'!#REF!</definedName>
    <definedName name="______________________usd4" localSheetId="6">'[3]cash budget'!#REF!</definedName>
    <definedName name="______________________usd4" localSheetId="8">'[3]cash budget'!#REF!</definedName>
    <definedName name="______________________usd4" localSheetId="4">'[3]cash budget'!#REF!</definedName>
    <definedName name="______________________usd4" localSheetId="7">'[3]cash budget'!#REF!</definedName>
    <definedName name="______________________usd4">'[3]cash budget'!#REF!</definedName>
    <definedName name="_____________________A1000000" localSheetId="5">#REF!</definedName>
    <definedName name="_____________________A1000000" localSheetId="9">#REF!</definedName>
    <definedName name="_____________________A1000000" localSheetId="6">#REF!</definedName>
    <definedName name="_____________________A1000000" localSheetId="8">#REF!</definedName>
    <definedName name="_____________________A1000000" localSheetId="4">#REF!</definedName>
    <definedName name="_____________________A1000000" localSheetId="7">#REF!</definedName>
    <definedName name="_____________________A1000000">#REF!</definedName>
    <definedName name="_____________________Apr02" localSheetId="5">[5]Newabstract!#REF!</definedName>
    <definedName name="_____________________Apr02" localSheetId="9">[5]Newabstract!#REF!</definedName>
    <definedName name="_____________________Apr02" localSheetId="6">[5]Newabstract!#REF!</definedName>
    <definedName name="_____________________Apr02" localSheetId="8">[5]Newabstract!#REF!</definedName>
    <definedName name="_____________________Apr02" localSheetId="4">[5]Newabstract!#REF!</definedName>
    <definedName name="_____________________Apr02" localSheetId="7">[5]Newabstract!#REF!</definedName>
    <definedName name="_____________________Apr02">[5]Newabstract!#REF!</definedName>
    <definedName name="_____________________Apr03" localSheetId="9">[5]Newabstract!#REF!</definedName>
    <definedName name="_____________________Apr03" localSheetId="6">[5]Newabstract!#REF!</definedName>
    <definedName name="_____________________Apr03" localSheetId="8">[5]Newabstract!#REF!</definedName>
    <definedName name="_____________________Apr03" localSheetId="4">[5]Newabstract!#REF!</definedName>
    <definedName name="_____________________Apr03" localSheetId="7">[5]Newabstract!#REF!</definedName>
    <definedName name="_____________________Apr03">[5]Newabstract!#REF!</definedName>
    <definedName name="_____________________Apr04" localSheetId="9">[5]Newabstract!#REF!</definedName>
    <definedName name="_____________________Apr04" localSheetId="6">[5]Newabstract!#REF!</definedName>
    <definedName name="_____________________Apr04" localSheetId="8">[5]Newabstract!#REF!</definedName>
    <definedName name="_____________________Apr04" localSheetId="4">[5]Newabstract!#REF!</definedName>
    <definedName name="_____________________Apr04" localSheetId="7">[5]Newabstract!#REF!</definedName>
    <definedName name="_____________________Apr04">[5]Newabstract!#REF!</definedName>
    <definedName name="_____________________Apr05" localSheetId="9">[5]Newabstract!#REF!</definedName>
    <definedName name="_____________________Apr05" localSheetId="6">[5]Newabstract!#REF!</definedName>
    <definedName name="_____________________Apr05" localSheetId="8">[5]Newabstract!#REF!</definedName>
    <definedName name="_____________________Apr05" localSheetId="4">[5]Newabstract!#REF!</definedName>
    <definedName name="_____________________Apr05" localSheetId="7">[5]Newabstract!#REF!</definedName>
    <definedName name="_____________________Apr05">[5]Newabstract!#REF!</definedName>
    <definedName name="_____________________Apr06" localSheetId="9">[5]Newabstract!#REF!</definedName>
    <definedName name="_____________________Apr06" localSheetId="6">[5]Newabstract!#REF!</definedName>
    <definedName name="_____________________Apr06" localSheetId="8">[5]Newabstract!#REF!</definedName>
    <definedName name="_____________________Apr06" localSheetId="4">[5]Newabstract!#REF!</definedName>
    <definedName name="_____________________Apr06" localSheetId="7">[5]Newabstract!#REF!</definedName>
    <definedName name="_____________________Apr06">[5]Newabstract!#REF!</definedName>
    <definedName name="_____________________Apr07" localSheetId="9">[5]Newabstract!#REF!</definedName>
    <definedName name="_____________________Apr07" localSheetId="6">[5]Newabstract!#REF!</definedName>
    <definedName name="_____________________Apr07" localSheetId="8">[5]Newabstract!#REF!</definedName>
    <definedName name="_____________________Apr07" localSheetId="4">[5]Newabstract!#REF!</definedName>
    <definedName name="_____________________Apr07" localSheetId="7">[5]Newabstract!#REF!</definedName>
    <definedName name="_____________________Apr07">[5]Newabstract!#REF!</definedName>
    <definedName name="_____________________Apr08" localSheetId="9">[5]Newabstract!#REF!</definedName>
    <definedName name="_____________________Apr08" localSheetId="6">[5]Newabstract!#REF!</definedName>
    <definedName name="_____________________Apr08" localSheetId="8">[5]Newabstract!#REF!</definedName>
    <definedName name="_____________________Apr08" localSheetId="4">[5]Newabstract!#REF!</definedName>
    <definedName name="_____________________Apr08" localSheetId="7">[5]Newabstract!#REF!</definedName>
    <definedName name="_____________________Apr08">[5]Newabstract!#REF!</definedName>
    <definedName name="_____________________Apr09" localSheetId="9">[5]Newabstract!#REF!</definedName>
    <definedName name="_____________________Apr09" localSheetId="6">[5]Newabstract!#REF!</definedName>
    <definedName name="_____________________Apr09" localSheetId="8">[5]Newabstract!#REF!</definedName>
    <definedName name="_____________________Apr09" localSheetId="4">[5]Newabstract!#REF!</definedName>
    <definedName name="_____________________Apr09" localSheetId="7">[5]Newabstract!#REF!</definedName>
    <definedName name="_____________________Apr09">[5]Newabstract!#REF!</definedName>
    <definedName name="_____________________Apr10" localSheetId="9">[5]Newabstract!#REF!</definedName>
    <definedName name="_____________________Apr10" localSheetId="6">[5]Newabstract!#REF!</definedName>
    <definedName name="_____________________Apr10" localSheetId="8">[5]Newabstract!#REF!</definedName>
    <definedName name="_____________________Apr10" localSheetId="4">[5]Newabstract!#REF!</definedName>
    <definedName name="_____________________Apr10" localSheetId="7">[5]Newabstract!#REF!</definedName>
    <definedName name="_____________________Apr10">[5]Newabstract!#REF!</definedName>
    <definedName name="_____________________Apr11" localSheetId="9">[5]Newabstract!#REF!</definedName>
    <definedName name="_____________________Apr11" localSheetId="6">[5]Newabstract!#REF!</definedName>
    <definedName name="_____________________Apr11" localSheetId="8">[5]Newabstract!#REF!</definedName>
    <definedName name="_____________________Apr11" localSheetId="4">[5]Newabstract!#REF!</definedName>
    <definedName name="_____________________Apr11" localSheetId="7">[5]Newabstract!#REF!</definedName>
    <definedName name="_____________________Apr11">[5]Newabstract!#REF!</definedName>
    <definedName name="_____________________Apr13" localSheetId="9">[5]Newabstract!#REF!</definedName>
    <definedName name="_____________________Apr13" localSheetId="6">[5]Newabstract!#REF!</definedName>
    <definedName name="_____________________Apr13" localSheetId="8">[5]Newabstract!#REF!</definedName>
    <definedName name="_____________________Apr13" localSheetId="4">[5]Newabstract!#REF!</definedName>
    <definedName name="_____________________Apr13" localSheetId="7">[5]Newabstract!#REF!</definedName>
    <definedName name="_____________________Apr13">[5]Newabstract!#REF!</definedName>
    <definedName name="_____________________Apr14" localSheetId="9">[5]Newabstract!#REF!</definedName>
    <definedName name="_____________________Apr14" localSheetId="6">[5]Newabstract!#REF!</definedName>
    <definedName name="_____________________Apr14" localSheetId="8">[5]Newabstract!#REF!</definedName>
    <definedName name="_____________________Apr14" localSheetId="4">[5]Newabstract!#REF!</definedName>
    <definedName name="_____________________Apr14" localSheetId="7">[5]Newabstract!#REF!</definedName>
    <definedName name="_____________________Apr14">[5]Newabstract!#REF!</definedName>
    <definedName name="_____________________Apr15" localSheetId="9">[5]Newabstract!#REF!</definedName>
    <definedName name="_____________________Apr15" localSheetId="6">[5]Newabstract!#REF!</definedName>
    <definedName name="_____________________Apr15" localSheetId="8">[5]Newabstract!#REF!</definedName>
    <definedName name="_____________________Apr15" localSheetId="4">[5]Newabstract!#REF!</definedName>
    <definedName name="_____________________Apr15" localSheetId="7">[5]Newabstract!#REF!</definedName>
    <definedName name="_____________________Apr15">[5]Newabstract!#REF!</definedName>
    <definedName name="_____________________Apr16" localSheetId="9">[5]Newabstract!#REF!</definedName>
    <definedName name="_____________________Apr16" localSheetId="6">[5]Newabstract!#REF!</definedName>
    <definedName name="_____________________Apr16" localSheetId="8">[5]Newabstract!#REF!</definedName>
    <definedName name="_____________________Apr16" localSheetId="4">[5]Newabstract!#REF!</definedName>
    <definedName name="_____________________Apr16" localSheetId="7">[5]Newabstract!#REF!</definedName>
    <definedName name="_____________________Apr16">[5]Newabstract!#REF!</definedName>
    <definedName name="_____________________Apr17" localSheetId="9">[5]Newabstract!#REF!</definedName>
    <definedName name="_____________________Apr17" localSheetId="6">[5]Newabstract!#REF!</definedName>
    <definedName name="_____________________Apr17" localSheetId="8">[5]Newabstract!#REF!</definedName>
    <definedName name="_____________________Apr17" localSheetId="4">[5]Newabstract!#REF!</definedName>
    <definedName name="_____________________Apr17" localSheetId="7">[5]Newabstract!#REF!</definedName>
    <definedName name="_____________________Apr17">[5]Newabstract!#REF!</definedName>
    <definedName name="_____________________Apr20" localSheetId="9">[5]Newabstract!#REF!</definedName>
    <definedName name="_____________________Apr20" localSheetId="6">[5]Newabstract!#REF!</definedName>
    <definedName name="_____________________Apr20" localSheetId="8">[5]Newabstract!#REF!</definedName>
    <definedName name="_____________________Apr20" localSheetId="4">[5]Newabstract!#REF!</definedName>
    <definedName name="_____________________Apr20" localSheetId="7">[5]Newabstract!#REF!</definedName>
    <definedName name="_____________________Apr20">[5]Newabstract!#REF!</definedName>
    <definedName name="_____________________Apr21" localSheetId="9">[5]Newabstract!#REF!</definedName>
    <definedName name="_____________________Apr21" localSheetId="6">[5]Newabstract!#REF!</definedName>
    <definedName name="_____________________Apr21" localSheetId="8">[5]Newabstract!#REF!</definedName>
    <definedName name="_____________________Apr21" localSheetId="4">[5]Newabstract!#REF!</definedName>
    <definedName name="_____________________Apr21" localSheetId="7">[5]Newabstract!#REF!</definedName>
    <definedName name="_____________________Apr21">[5]Newabstract!#REF!</definedName>
    <definedName name="_____________________Apr22" localSheetId="9">[5]Newabstract!#REF!</definedName>
    <definedName name="_____________________Apr22" localSheetId="6">[5]Newabstract!#REF!</definedName>
    <definedName name="_____________________Apr22" localSheetId="8">[5]Newabstract!#REF!</definedName>
    <definedName name="_____________________Apr22" localSheetId="4">[5]Newabstract!#REF!</definedName>
    <definedName name="_____________________Apr22" localSheetId="7">[5]Newabstract!#REF!</definedName>
    <definedName name="_____________________Apr22">[5]Newabstract!#REF!</definedName>
    <definedName name="_____________________Apr23" localSheetId="9">[5]Newabstract!#REF!</definedName>
    <definedName name="_____________________Apr23" localSheetId="6">[5]Newabstract!#REF!</definedName>
    <definedName name="_____________________Apr23" localSheetId="8">[5]Newabstract!#REF!</definedName>
    <definedName name="_____________________Apr23" localSheetId="4">[5]Newabstract!#REF!</definedName>
    <definedName name="_____________________Apr23" localSheetId="7">[5]Newabstract!#REF!</definedName>
    <definedName name="_____________________Apr23">[5]Newabstract!#REF!</definedName>
    <definedName name="_____________________Apr24" localSheetId="9">[5]Newabstract!#REF!</definedName>
    <definedName name="_____________________Apr24" localSheetId="6">[5]Newabstract!#REF!</definedName>
    <definedName name="_____________________Apr24" localSheetId="8">[5]Newabstract!#REF!</definedName>
    <definedName name="_____________________Apr24" localSheetId="4">[5]Newabstract!#REF!</definedName>
    <definedName name="_____________________Apr24" localSheetId="7">[5]Newabstract!#REF!</definedName>
    <definedName name="_____________________Apr24">[5]Newabstract!#REF!</definedName>
    <definedName name="_____________________Apr27" localSheetId="9">[5]Newabstract!#REF!</definedName>
    <definedName name="_____________________Apr27" localSheetId="6">[5]Newabstract!#REF!</definedName>
    <definedName name="_____________________Apr27" localSheetId="8">[5]Newabstract!#REF!</definedName>
    <definedName name="_____________________Apr27" localSheetId="4">[5]Newabstract!#REF!</definedName>
    <definedName name="_____________________Apr27" localSheetId="7">[5]Newabstract!#REF!</definedName>
    <definedName name="_____________________Apr27">[5]Newabstract!#REF!</definedName>
    <definedName name="_____________________Apr28" localSheetId="9">[5]Newabstract!#REF!</definedName>
    <definedName name="_____________________Apr28" localSheetId="6">[5]Newabstract!#REF!</definedName>
    <definedName name="_____________________Apr28" localSheetId="8">[5]Newabstract!#REF!</definedName>
    <definedName name="_____________________Apr28" localSheetId="4">[5]Newabstract!#REF!</definedName>
    <definedName name="_____________________Apr28" localSheetId="7">[5]Newabstract!#REF!</definedName>
    <definedName name="_____________________Apr28">[5]Newabstract!#REF!</definedName>
    <definedName name="_____________________Apr29" localSheetId="9">[5]Newabstract!#REF!</definedName>
    <definedName name="_____________________Apr29" localSheetId="6">[5]Newabstract!#REF!</definedName>
    <definedName name="_____________________Apr29" localSheetId="8">[5]Newabstract!#REF!</definedName>
    <definedName name="_____________________Apr29" localSheetId="4">[5]Newabstract!#REF!</definedName>
    <definedName name="_____________________Apr29" localSheetId="7">[5]Newabstract!#REF!</definedName>
    <definedName name="_____________________Apr29">[5]Newabstract!#REF!</definedName>
    <definedName name="_____________________Apr30" localSheetId="9">[5]Newabstract!#REF!</definedName>
    <definedName name="_____________________Apr30" localSheetId="6">[5]Newabstract!#REF!</definedName>
    <definedName name="_____________________Apr30" localSheetId="8">[5]Newabstract!#REF!</definedName>
    <definedName name="_____________________Apr30" localSheetId="4">[5]Newabstract!#REF!</definedName>
    <definedName name="_____________________Apr30" localSheetId="7">[5]Newabstract!#REF!</definedName>
    <definedName name="_____________________Apr30">[5]Newabstract!#REF!</definedName>
    <definedName name="_____________________BSD1" localSheetId="5">#REF!</definedName>
    <definedName name="_____________________BSD1" localSheetId="9">#REF!</definedName>
    <definedName name="_____________________BSD1" localSheetId="6">#REF!</definedName>
    <definedName name="_____________________BSD1" localSheetId="8">#REF!</definedName>
    <definedName name="_____________________BSD1" localSheetId="4">#REF!</definedName>
    <definedName name="_____________________BSD1" localSheetId="7">#REF!</definedName>
    <definedName name="_____________________BSD1">#REF!</definedName>
    <definedName name="_____________________BSD2" localSheetId="5">#REF!</definedName>
    <definedName name="_____________________BSD2" localSheetId="9">#REF!</definedName>
    <definedName name="_____________________BSD2" localSheetId="6">#REF!</definedName>
    <definedName name="_____________________BSD2" localSheetId="8">#REF!</definedName>
    <definedName name="_____________________BSD2" localSheetId="4">#REF!</definedName>
    <definedName name="_____________________BSD2" localSheetId="7">#REF!</definedName>
    <definedName name="_____________________BSD2">#REF!</definedName>
    <definedName name="_____________________DAT12" localSheetId="5">[6]Sheet1!#REF!</definedName>
    <definedName name="_____________________DAT12" localSheetId="9">[6]Sheet1!#REF!</definedName>
    <definedName name="_____________________DAT12" localSheetId="6">[6]Sheet1!#REF!</definedName>
    <definedName name="_____________________DAT12" localSheetId="8">[6]Sheet1!#REF!</definedName>
    <definedName name="_____________________DAT12" localSheetId="4">[6]Sheet1!#REF!</definedName>
    <definedName name="_____________________DAT12" localSheetId="7">[6]Sheet1!#REF!</definedName>
    <definedName name="_____________________DAT12">[6]Sheet1!#REF!</definedName>
    <definedName name="_____________________DAT13" localSheetId="5">[6]Sheet1!#REF!</definedName>
    <definedName name="_____________________DAT13" localSheetId="9">[6]Sheet1!#REF!</definedName>
    <definedName name="_____________________DAT13" localSheetId="6">[6]Sheet1!#REF!</definedName>
    <definedName name="_____________________DAT13" localSheetId="8">[6]Sheet1!#REF!</definedName>
    <definedName name="_____________________DAT13" localSheetId="4">[6]Sheet1!#REF!</definedName>
    <definedName name="_____________________DAT13" localSheetId="7">[6]Sheet1!#REF!</definedName>
    <definedName name="_____________________DAT13">[6]Sheet1!#REF!</definedName>
    <definedName name="_____________________DAT15" localSheetId="9">[6]Sheet1!#REF!</definedName>
    <definedName name="_____________________DAT15" localSheetId="6">[6]Sheet1!#REF!</definedName>
    <definedName name="_____________________DAT15" localSheetId="8">[6]Sheet1!#REF!</definedName>
    <definedName name="_____________________DAT15" localSheetId="4">[6]Sheet1!#REF!</definedName>
    <definedName name="_____________________DAT15" localSheetId="7">[6]Sheet1!#REF!</definedName>
    <definedName name="_____________________DAT15">[6]Sheet1!#REF!</definedName>
    <definedName name="_____________________DAT16" localSheetId="9">[6]Sheet1!#REF!</definedName>
    <definedName name="_____________________DAT16" localSheetId="6">[6]Sheet1!#REF!</definedName>
    <definedName name="_____________________DAT16" localSheetId="8">[6]Sheet1!#REF!</definedName>
    <definedName name="_____________________DAT16" localSheetId="4">[6]Sheet1!#REF!</definedName>
    <definedName name="_____________________DAT16" localSheetId="7">[6]Sheet1!#REF!</definedName>
    <definedName name="_____________________DAT16">[6]Sheet1!#REF!</definedName>
    <definedName name="_____________________DAT17" localSheetId="9">[6]Sheet1!#REF!</definedName>
    <definedName name="_____________________DAT17" localSheetId="6">[6]Sheet1!#REF!</definedName>
    <definedName name="_____________________DAT17" localSheetId="8">[6]Sheet1!#REF!</definedName>
    <definedName name="_____________________DAT17" localSheetId="4">[6]Sheet1!#REF!</definedName>
    <definedName name="_____________________DAT17" localSheetId="7">[6]Sheet1!#REF!</definedName>
    <definedName name="_____________________DAT17">[6]Sheet1!#REF!</definedName>
    <definedName name="_____________________DAT18" localSheetId="9">[6]Sheet1!#REF!</definedName>
    <definedName name="_____________________DAT18" localSheetId="6">[6]Sheet1!#REF!</definedName>
    <definedName name="_____________________DAT18" localSheetId="8">[6]Sheet1!#REF!</definedName>
    <definedName name="_____________________DAT18" localSheetId="4">[6]Sheet1!#REF!</definedName>
    <definedName name="_____________________DAT18" localSheetId="7">[6]Sheet1!#REF!</definedName>
    <definedName name="_____________________DAT18">[6]Sheet1!#REF!</definedName>
    <definedName name="_____________________DAT19" localSheetId="9">[6]Sheet1!#REF!</definedName>
    <definedName name="_____________________DAT19" localSheetId="6">[6]Sheet1!#REF!</definedName>
    <definedName name="_____________________DAT19" localSheetId="8">[6]Sheet1!#REF!</definedName>
    <definedName name="_____________________DAT19" localSheetId="4">[6]Sheet1!#REF!</definedName>
    <definedName name="_____________________DAT19" localSheetId="7">[6]Sheet1!#REF!</definedName>
    <definedName name="_____________________DAT19">[6]Sheet1!#REF!</definedName>
    <definedName name="_____________________dd1" localSheetId="5" hidden="1">{"pl_t&amp;d",#N/A,FALSE,"p&amp;l_t&amp;D_01_02 (2)"}</definedName>
    <definedName name="_____________________dd1" localSheetId="9" hidden="1">{"pl_t&amp;d",#N/A,FALSE,"p&amp;l_t&amp;D_01_02 (2)"}</definedName>
    <definedName name="_____________________dd1" localSheetId="6" hidden="1">{"pl_t&amp;d",#N/A,FALSE,"p&amp;l_t&amp;D_01_02 (2)"}</definedName>
    <definedName name="_____________________dd1" localSheetId="4" hidden="1">{"pl_t&amp;d",#N/A,FALSE,"p&amp;l_t&amp;D_01_02 (2)"}</definedName>
    <definedName name="_____________________dd1" hidden="1">{"pl_t&amp;d",#N/A,FALSE,"p&amp;l_t&amp;D_01_02 (2)"}</definedName>
    <definedName name="_____________________dem2" localSheetId="5" hidden="1">{"pl_t&amp;d",#N/A,FALSE,"p&amp;l_t&amp;D_01_02 (2)"}</definedName>
    <definedName name="_____________________dem2" localSheetId="9" hidden="1">{"pl_t&amp;d",#N/A,FALSE,"p&amp;l_t&amp;D_01_02 (2)"}</definedName>
    <definedName name="_____________________dem2" localSheetId="6" hidden="1">{"pl_t&amp;d",#N/A,FALSE,"p&amp;l_t&amp;D_01_02 (2)"}</definedName>
    <definedName name="_____________________dem2" localSheetId="4" hidden="1">{"pl_t&amp;d",#N/A,FALSE,"p&amp;l_t&amp;D_01_02 (2)"}</definedName>
    <definedName name="_____________________dem2" hidden="1">{"pl_t&amp;d",#N/A,FALSE,"p&amp;l_t&amp;D_01_02 (2)"}</definedName>
    <definedName name="_____________________dem3" localSheetId="5" hidden="1">{"pl_t&amp;d",#N/A,FALSE,"p&amp;l_t&amp;D_01_02 (2)"}</definedName>
    <definedName name="_____________________dem3" localSheetId="9" hidden="1">{"pl_t&amp;d",#N/A,FALSE,"p&amp;l_t&amp;D_01_02 (2)"}</definedName>
    <definedName name="_____________________dem3" localSheetId="6" hidden="1">{"pl_t&amp;d",#N/A,FALSE,"p&amp;l_t&amp;D_01_02 (2)"}</definedName>
    <definedName name="_____________________dem3" localSheetId="4" hidden="1">{"pl_t&amp;d",#N/A,FALSE,"p&amp;l_t&amp;D_01_02 (2)"}</definedName>
    <definedName name="_____________________dem3" hidden="1">{"pl_t&amp;d",#N/A,FALSE,"p&amp;l_t&amp;D_01_02 (2)"}</definedName>
    <definedName name="_____________________den8" localSheetId="5" hidden="1">{"pl_t&amp;d",#N/A,FALSE,"p&amp;l_t&amp;D_01_02 (2)"}</definedName>
    <definedName name="_____________________den8" localSheetId="9" hidden="1">{"pl_t&amp;d",#N/A,FALSE,"p&amp;l_t&amp;D_01_02 (2)"}</definedName>
    <definedName name="_____________________den8" localSheetId="6" hidden="1">{"pl_t&amp;d",#N/A,FALSE,"p&amp;l_t&amp;D_01_02 (2)"}</definedName>
    <definedName name="_____________________den8" localSheetId="4" hidden="1">{"pl_t&amp;d",#N/A,FALSE,"p&amp;l_t&amp;D_01_02 (2)"}</definedName>
    <definedName name="_____________________den8" hidden="1">{"pl_t&amp;d",#N/A,FALSE,"p&amp;l_t&amp;D_01_02 (2)"}</definedName>
    <definedName name="_____________________IED1" localSheetId="5">#REF!</definedName>
    <definedName name="_____________________IED1" localSheetId="9">#REF!</definedName>
    <definedName name="_____________________IED1" localSheetId="6">#REF!</definedName>
    <definedName name="_____________________IED1" localSheetId="8">#REF!</definedName>
    <definedName name="_____________________IED1" localSheetId="4">#REF!</definedName>
    <definedName name="_____________________IED1" localSheetId="7">#REF!</definedName>
    <definedName name="_____________________IED1">#REF!</definedName>
    <definedName name="_____________________IED2" localSheetId="5">#REF!</definedName>
    <definedName name="_____________________IED2" localSheetId="9">#REF!</definedName>
    <definedName name="_____________________IED2" localSheetId="6">#REF!</definedName>
    <definedName name="_____________________IED2" localSheetId="8">#REF!</definedName>
    <definedName name="_____________________IED2" localSheetId="4">#REF!</definedName>
    <definedName name="_____________________IED2" localSheetId="7">#REF!</definedName>
    <definedName name="_____________________IED2">#REF!</definedName>
    <definedName name="_____________________jpl1" localSheetId="5" hidden="1">#REF!</definedName>
    <definedName name="_____________________jpl1" localSheetId="9" hidden="1">#REF!</definedName>
    <definedName name="_____________________jpl1" localSheetId="6" hidden="1">#REF!</definedName>
    <definedName name="_____________________jpl1" localSheetId="8" hidden="1">#REF!</definedName>
    <definedName name="_____________________jpl1" localSheetId="4" hidden="1">#REF!</definedName>
    <definedName name="_____________________jpl1" localSheetId="7" hidden="1">#REF!</definedName>
    <definedName name="_____________________jpl1" hidden="1">#REF!</definedName>
    <definedName name="_____________________Mar06" localSheetId="5">[5]Newabstract!#REF!</definedName>
    <definedName name="_____________________Mar06" localSheetId="9">[5]Newabstract!#REF!</definedName>
    <definedName name="_____________________Mar06" localSheetId="6">[5]Newabstract!#REF!</definedName>
    <definedName name="_____________________Mar06" localSheetId="8">[5]Newabstract!#REF!</definedName>
    <definedName name="_____________________Mar06" localSheetId="4">[5]Newabstract!#REF!</definedName>
    <definedName name="_____________________Mar06" localSheetId="7">[5]Newabstract!#REF!</definedName>
    <definedName name="_____________________Mar06">[5]Newabstract!#REF!</definedName>
    <definedName name="_____________________Mar09" localSheetId="5">[5]Newabstract!#REF!</definedName>
    <definedName name="_____________________Mar09" localSheetId="9">[5]Newabstract!#REF!</definedName>
    <definedName name="_____________________Mar09" localSheetId="6">[5]Newabstract!#REF!</definedName>
    <definedName name="_____________________Mar09" localSheetId="8">[5]Newabstract!#REF!</definedName>
    <definedName name="_____________________Mar09" localSheetId="4">[5]Newabstract!#REF!</definedName>
    <definedName name="_____________________Mar09" localSheetId="7">[5]Newabstract!#REF!</definedName>
    <definedName name="_____________________Mar09">[5]Newabstract!#REF!</definedName>
    <definedName name="_____________________Mar10" localSheetId="5">[5]Newabstract!#REF!</definedName>
    <definedName name="_____________________Mar10" localSheetId="9">[5]Newabstract!#REF!</definedName>
    <definedName name="_____________________Mar10" localSheetId="6">[5]Newabstract!#REF!</definedName>
    <definedName name="_____________________Mar10" localSheetId="8">[5]Newabstract!#REF!</definedName>
    <definedName name="_____________________Mar10" localSheetId="4">[5]Newabstract!#REF!</definedName>
    <definedName name="_____________________Mar10" localSheetId="7">[5]Newabstract!#REF!</definedName>
    <definedName name="_____________________Mar10">[5]Newabstract!#REF!</definedName>
    <definedName name="_____________________Mar11" localSheetId="5">[5]Newabstract!#REF!</definedName>
    <definedName name="_____________________Mar11" localSheetId="9">[5]Newabstract!#REF!</definedName>
    <definedName name="_____________________Mar11" localSheetId="6">[5]Newabstract!#REF!</definedName>
    <definedName name="_____________________Mar11" localSheetId="8">[5]Newabstract!#REF!</definedName>
    <definedName name="_____________________Mar11" localSheetId="4">[5]Newabstract!#REF!</definedName>
    <definedName name="_____________________Mar11" localSheetId="7">[5]Newabstract!#REF!</definedName>
    <definedName name="_____________________Mar11">[5]Newabstract!#REF!</definedName>
    <definedName name="_____________________Mar12" localSheetId="9">[5]Newabstract!#REF!</definedName>
    <definedName name="_____________________Mar12" localSheetId="6">[5]Newabstract!#REF!</definedName>
    <definedName name="_____________________Mar12" localSheetId="8">[5]Newabstract!#REF!</definedName>
    <definedName name="_____________________Mar12" localSheetId="4">[5]Newabstract!#REF!</definedName>
    <definedName name="_____________________Mar12" localSheetId="7">[5]Newabstract!#REF!</definedName>
    <definedName name="_____________________Mar12">[5]Newabstract!#REF!</definedName>
    <definedName name="_____________________Mar13" localSheetId="9">[5]Newabstract!#REF!</definedName>
    <definedName name="_____________________Mar13" localSheetId="6">[5]Newabstract!#REF!</definedName>
    <definedName name="_____________________Mar13" localSheetId="8">[5]Newabstract!#REF!</definedName>
    <definedName name="_____________________Mar13" localSheetId="4">[5]Newabstract!#REF!</definedName>
    <definedName name="_____________________Mar13" localSheetId="7">[5]Newabstract!#REF!</definedName>
    <definedName name="_____________________Mar13">[5]Newabstract!#REF!</definedName>
    <definedName name="_____________________Mar16" localSheetId="9">[5]Newabstract!#REF!</definedName>
    <definedName name="_____________________Mar16" localSheetId="6">[5]Newabstract!#REF!</definedName>
    <definedName name="_____________________Mar16" localSheetId="8">[5]Newabstract!#REF!</definedName>
    <definedName name="_____________________Mar16" localSheetId="4">[5]Newabstract!#REF!</definedName>
    <definedName name="_____________________Mar16" localSheetId="7">[5]Newabstract!#REF!</definedName>
    <definedName name="_____________________Mar16">[5]Newabstract!#REF!</definedName>
    <definedName name="_____________________Mar17" localSheetId="9">[5]Newabstract!#REF!</definedName>
    <definedName name="_____________________Mar17" localSheetId="6">[5]Newabstract!#REF!</definedName>
    <definedName name="_____________________Mar17" localSheetId="8">[5]Newabstract!#REF!</definedName>
    <definedName name="_____________________Mar17" localSheetId="4">[5]Newabstract!#REF!</definedName>
    <definedName name="_____________________Mar17" localSheetId="7">[5]Newabstract!#REF!</definedName>
    <definedName name="_____________________Mar17">[5]Newabstract!#REF!</definedName>
    <definedName name="_____________________Mar18" localSheetId="9">[5]Newabstract!#REF!</definedName>
    <definedName name="_____________________Mar18" localSheetId="6">[5]Newabstract!#REF!</definedName>
    <definedName name="_____________________Mar18" localSheetId="8">[5]Newabstract!#REF!</definedName>
    <definedName name="_____________________Mar18" localSheetId="4">[5]Newabstract!#REF!</definedName>
    <definedName name="_____________________Mar18" localSheetId="7">[5]Newabstract!#REF!</definedName>
    <definedName name="_____________________Mar18">[5]Newabstract!#REF!</definedName>
    <definedName name="_____________________Mar19" localSheetId="9">[5]Newabstract!#REF!</definedName>
    <definedName name="_____________________Mar19" localSheetId="6">[5]Newabstract!#REF!</definedName>
    <definedName name="_____________________Mar19" localSheetId="8">[5]Newabstract!#REF!</definedName>
    <definedName name="_____________________Mar19" localSheetId="4">[5]Newabstract!#REF!</definedName>
    <definedName name="_____________________Mar19" localSheetId="7">[5]Newabstract!#REF!</definedName>
    <definedName name="_____________________Mar19">[5]Newabstract!#REF!</definedName>
    <definedName name="_____________________Mar20" localSheetId="9">[5]Newabstract!#REF!</definedName>
    <definedName name="_____________________Mar20" localSheetId="6">[5]Newabstract!#REF!</definedName>
    <definedName name="_____________________Mar20" localSheetId="8">[5]Newabstract!#REF!</definedName>
    <definedName name="_____________________Mar20" localSheetId="4">[5]Newabstract!#REF!</definedName>
    <definedName name="_____________________Mar20" localSheetId="7">[5]Newabstract!#REF!</definedName>
    <definedName name="_____________________Mar20">[5]Newabstract!#REF!</definedName>
    <definedName name="_____________________Mar23" localSheetId="9">[5]Newabstract!#REF!</definedName>
    <definedName name="_____________________Mar23" localSheetId="6">[5]Newabstract!#REF!</definedName>
    <definedName name="_____________________Mar23" localSheetId="8">[5]Newabstract!#REF!</definedName>
    <definedName name="_____________________Mar23" localSheetId="4">[5]Newabstract!#REF!</definedName>
    <definedName name="_____________________Mar23" localSheetId="7">[5]Newabstract!#REF!</definedName>
    <definedName name="_____________________Mar23">[5]Newabstract!#REF!</definedName>
    <definedName name="_____________________Mar24" localSheetId="9">[5]Newabstract!#REF!</definedName>
    <definedName name="_____________________Mar24" localSheetId="6">[5]Newabstract!#REF!</definedName>
    <definedName name="_____________________Mar24" localSheetId="8">[5]Newabstract!#REF!</definedName>
    <definedName name="_____________________Mar24" localSheetId="4">[5]Newabstract!#REF!</definedName>
    <definedName name="_____________________Mar24" localSheetId="7">[5]Newabstract!#REF!</definedName>
    <definedName name="_____________________Mar24">[5]Newabstract!#REF!</definedName>
    <definedName name="_____________________Mar25" localSheetId="9">[5]Newabstract!#REF!</definedName>
    <definedName name="_____________________Mar25" localSheetId="6">[5]Newabstract!#REF!</definedName>
    <definedName name="_____________________Mar25" localSheetId="8">[5]Newabstract!#REF!</definedName>
    <definedName name="_____________________Mar25" localSheetId="4">[5]Newabstract!#REF!</definedName>
    <definedName name="_____________________Mar25" localSheetId="7">[5]Newabstract!#REF!</definedName>
    <definedName name="_____________________Mar25">[5]Newabstract!#REF!</definedName>
    <definedName name="_____________________Mar26" localSheetId="9">[5]Newabstract!#REF!</definedName>
    <definedName name="_____________________Mar26" localSheetId="6">[5]Newabstract!#REF!</definedName>
    <definedName name="_____________________Mar26" localSheetId="8">[5]Newabstract!#REF!</definedName>
    <definedName name="_____________________Mar26" localSheetId="4">[5]Newabstract!#REF!</definedName>
    <definedName name="_____________________Mar26" localSheetId="7">[5]Newabstract!#REF!</definedName>
    <definedName name="_____________________Mar26">[5]Newabstract!#REF!</definedName>
    <definedName name="_____________________Mar27" localSheetId="9">[5]Newabstract!#REF!</definedName>
    <definedName name="_____________________Mar27" localSheetId="6">[5]Newabstract!#REF!</definedName>
    <definedName name="_____________________Mar27" localSheetId="8">[5]Newabstract!#REF!</definedName>
    <definedName name="_____________________Mar27" localSheetId="4">[5]Newabstract!#REF!</definedName>
    <definedName name="_____________________Mar27" localSheetId="7">[5]Newabstract!#REF!</definedName>
    <definedName name="_____________________Mar27">[5]Newabstract!#REF!</definedName>
    <definedName name="_____________________Mar28" localSheetId="9">[5]Newabstract!#REF!</definedName>
    <definedName name="_____________________Mar28" localSheetId="6">[5]Newabstract!#REF!</definedName>
    <definedName name="_____________________Mar28" localSheetId="8">[5]Newabstract!#REF!</definedName>
    <definedName name="_____________________Mar28" localSheetId="4">[5]Newabstract!#REF!</definedName>
    <definedName name="_____________________Mar28" localSheetId="7">[5]Newabstract!#REF!</definedName>
    <definedName name="_____________________Mar28">[5]Newabstract!#REF!</definedName>
    <definedName name="_____________________Mar30" localSheetId="9">[5]Newabstract!#REF!</definedName>
    <definedName name="_____________________Mar30" localSheetId="6">[5]Newabstract!#REF!</definedName>
    <definedName name="_____________________Mar30" localSheetId="8">[5]Newabstract!#REF!</definedName>
    <definedName name="_____________________Mar30" localSheetId="4">[5]Newabstract!#REF!</definedName>
    <definedName name="_____________________Mar30" localSheetId="7">[5]Newabstract!#REF!</definedName>
    <definedName name="_____________________Mar30">[5]Newabstract!#REF!</definedName>
    <definedName name="_____________________Mar31" localSheetId="9">[5]Newabstract!#REF!</definedName>
    <definedName name="_____________________Mar31" localSheetId="6">[5]Newabstract!#REF!</definedName>
    <definedName name="_____________________Mar31" localSheetId="8">[5]Newabstract!#REF!</definedName>
    <definedName name="_____________________Mar31" localSheetId="4">[5]Newabstract!#REF!</definedName>
    <definedName name="_____________________Mar31" localSheetId="7">[5]Newabstract!#REF!</definedName>
    <definedName name="_____________________Mar31">[5]Newabstract!#REF!</definedName>
    <definedName name="_____________________pp2" localSheetId="5">#REF!</definedName>
    <definedName name="_____________________pp2" localSheetId="9">#REF!</definedName>
    <definedName name="_____________________pp2" localSheetId="6">#REF!</definedName>
    <definedName name="_____________________pp2" localSheetId="8">#REF!</definedName>
    <definedName name="_____________________pp2" localSheetId="4">#REF!</definedName>
    <definedName name="_____________________pp2" localSheetId="7">#REF!</definedName>
    <definedName name="_____________________pp2">#REF!</definedName>
    <definedName name="_____________________s1" localSheetId="5" hidden="1">{"pl_t&amp;d",#N/A,FALSE,"p&amp;l_t&amp;D_01_02 (2)"}</definedName>
    <definedName name="_____________________s1" localSheetId="9" hidden="1">{"pl_t&amp;d",#N/A,FALSE,"p&amp;l_t&amp;D_01_02 (2)"}</definedName>
    <definedName name="_____________________s1" localSheetId="6" hidden="1">{"pl_t&amp;d",#N/A,FALSE,"p&amp;l_t&amp;D_01_02 (2)"}</definedName>
    <definedName name="_____________________s1" localSheetId="4" hidden="1">{"pl_t&amp;d",#N/A,FALSE,"p&amp;l_t&amp;D_01_02 (2)"}</definedName>
    <definedName name="_____________________s1" hidden="1">{"pl_t&amp;d",#N/A,FALSE,"p&amp;l_t&amp;D_01_02 (2)"}</definedName>
    <definedName name="_____________________S180" localSheetId="5">[2]S3_GRP_CA!#REF!</definedName>
    <definedName name="_____________________S180" localSheetId="9">[2]S3_GRP_CA!#REF!</definedName>
    <definedName name="_____________________S180" localSheetId="6">[2]S3_GRP_CA!#REF!</definedName>
    <definedName name="_____________________S180" localSheetId="8">[2]S3_GRP_CA!#REF!</definedName>
    <definedName name="_____________________S180" localSheetId="4">[2]S3_GRP_CA!#REF!</definedName>
    <definedName name="_____________________S180" localSheetId="7">[2]S3_GRP_CA!#REF!</definedName>
    <definedName name="_____________________S180">[2]S3_GRP_CA!#REF!</definedName>
    <definedName name="_____________________S6" localSheetId="9">[4]S5_CO_MA!#REF!</definedName>
    <definedName name="_____________________S6" localSheetId="6">[4]S5_CO_MA!#REF!</definedName>
    <definedName name="_____________________S6" localSheetId="8">[4]S5_CO_MA!#REF!</definedName>
    <definedName name="_____________________S6" localSheetId="4">[4]S5_CO_MA!#REF!</definedName>
    <definedName name="_____________________S6" localSheetId="7">[4]S5_CO_MA!#REF!</definedName>
    <definedName name="_____________________S6">[4]S5_CO_MA!#REF!</definedName>
    <definedName name="_____________________usd1" localSheetId="9">'[3]cash budget'!#REF!</definedName>
    <definedName name="_____________________usd1" localSheetId="6">'[3]cash budget'!#REF!</definedName>
    <definedName name="_____________________usd1" localSheetId="8">'[3]cash budget'!#REF!</definedName>
    <definedName name="_____________________usd1" localSheetId="4">'[3]cash budget'!#REF!</definedName>
    <definedName name="_____________________usd1" localSheetId="7">'[3]cash budget'!#REF!</definedName>
    <definedName name="_____________________usd1">'[3]cash budget'!#REF!</definedName>
    <definedName name="_____________________usd2" localSheetId="9">'[3]cash budget'!#REF!</definedName>
    <definedName name="_____________________usd2" localSheetId="6">'[3]cash budget'!#REF!</definedName>
    <definedName name="_____________________usd2" localSheetId="8">'[3]cash budget'!#REF!</definedName>
    <definedName name="_____________________usd2" localSheetId="4">'[3]cash budget'!#REF!</definedName>
    <definedName name="_____________________usd2" localSheetId="7">'[3]cash budget'!#REF!</definedName>
    <definedName name="_____________________usd2">'[3]cash budget'!#REF!</definedName>
    <definedName name="_____________________usd3" localSheetId="9">'[3]cash budget'!#REF!</definedName>
    <definedName name="_____________________usd3" localSheetId="6">'[3]cash budget'!#REF!</definedName>
    <definedName name="_____________________usd3" localSheetId="8">'[3]cash budget'!#REF!</definedName>
    <definedName name="_____________________usd3" localSheetId="4">'[3]cash budget'!#REF!</definedName>
    <definedName name="_____________________usd3" localSheetId="7">'[3]cash budget'!#REF!</definedName>
    <definedName name="_____________________usd3">'[3]cash budget'!#REF!</definedName>
    <definedName name="_____________________usd4" localSheetId="9">'[3]cash budget'!#REF!</definedName>
    <definedName name="_____________________usd4" localSheetId="6">'[3]cash budget'!#REF!</definedName>
    <definedName name="_____________________usd4" localSheetId="8">'[3]cash budget'!#REF!</definedName>
    <definedName name="_____________________usd4" localSheetId="4">'[3]cash budget'!#REF!</definedName>
    <definedName name="_____________________usd4" localSheetId="7">'[3]cash budget'!#REF!</definedName>
    <definedName name="_____________________usd4">'[3]cash budget'!#REF!</definedName>
    <definedName name="____________________A1000000" localSheetId="5">#REF!</definedName>
    <definedName name="____________________A1000000" localSheetId="9">#REF!</definedName>
    <definedName name="____________________A1000000" localSheetId="6">#REF!</definedName>
    <definedName name="____________________A1000000" localSheetId="8">#REF!</definedName>
    <definedName name="____________________A1000000" localSheetId="4">#REF!</definedName>
    <definedName name="____________________A1000000" localSheetId="7">#REF!</definedName>
    <definedName name="____________________A1000000">#REF!</definedName>
    <definedName name="____________________aa1" localSheetId="5" hidden="1">{"pl_t&amp;d",#N/A,FALSE,"p&amp;l_t&amp;D_01_02 (2)"}</definedName>
    <definedName name="____________________aa1" localSheetId="9" hidden="1">{"pl_t&amp;d",#N/A,FALSE,"p&amp;l_t&amp;D_01_02 (2)"}</definedName>
    <definedName name="____________________aa1" localSheetId="6" hidden="1">{"pl_t&amp;d",#N/A,FALSE,"p&amp;l_t&amp;D_01_02 (2)"}</definedName>
    <definedName name="____________________aa1" localSheetId="4" hidden="1">{"pl_t&amp;d",#N/A,FALSE,"p&amp;l_t&amp;D_01_02 (2)"}</definedName>
    <definedName name="____________________aa1" hidden="1">{"pl_t&amp;d",#N/A,FALSE,"p&amp;l_t&amp;D_01_02 (2)"}</definedName>
    <definedName name="____________________B1" localSheetId="5" hidden="1">{"pl_t&amp;d",#N/A,FALSE,"p&amp;l_t&amp;D_01_02 (2)"}</definedName>
    <definedName name="____________________B1" localSheetId="9" hidden="1">{"pl_t&amp;d",#N/A,FALSE,"p&amp;l_t&amp;D_01_02 (2)"}</definedName>
    <definedName name="____________________B1" localSheetId="6" hidden="1">{"pl_t&amp;d",#N/A,FALSE,"p&amp;l_t&amp;D_01_02 (2)"}</definedName>
    <definedName name="____________________B1" localSheetId="4" hidden="1">{"pl_t&amp;d",#N/A,FALSE,"p&amp;l_t&amp;D_01_02 (2)"}</definedName>
    <definedName name="____________________B1" hidden="1">{"pl_t&amp;d",#N/A,FALSE,"p&amp;l_t&amp;D_01_02 (2)"}</definedName>
    <definedName name="____________________BSD1" localSheetId="5">#REF!</definedName>
    <definedName name="____________________BSD1" localSheetId="9">#REF!</definedName>
    <definedName name="____________________BSD1" localSheetId="6">#REF!</definedName>
    <definedName name="____________________BSD1" localSheetId="8">#REF!</definedName>
    <definedName name="____________________BSD1" localSheetId="4">#REF!</definedName>
    <definedName name="____________________BSD1" localSheetId="7">#REF!</definedName>
    <definedName name="____________________BSD1">#REF!</definedName>
    <definedName name="____________________BSD2" localSheetId="5">#REF!</definedName>
    <definedName name="____________________BSD2" localSheetId="9">#REF!</definedName>
    <definedName name="____________________BSD2" localSheetId="6">#REF!</definedName>
    <definedName name="____________________BSD2" localSheetId="8">#REF!</definedName>
    <definedName name="____________________BSD2" localSheetId="4">#REF!</definedName>
    <definedName name="____________________BSD2" localSheetId="7">#REF!</definedName>
    <definedName name="____________________BSD2">#REF!</definedName>
    <definedName name="____________________IED1" localSheetId="5">#REF!</definedName>
    <definedName name="____________________IED1" localSheetId="9">#REF!</definedName>
    <definedName name="____________________IED1" localSheetId="6">#REF!</definedName>
    <definedName name="____________________IED1" localSheetId="8">#REF!</definedName>
    <definedName name="____________________IED1" localSheetId="4">#REF!</definedName>
    <definedName name="____________________IED1" localSheetId="7">#REF!</definedName>
    <definedName name="____________________IED1">#REF!</definedName>
    <definedName name="____________________IED2" localSheetId="9">#REF!</definedName>
    <definedName name="____________________IED2" localSheetId="6">#REF!</definedName>
    <definedName name="____________________IED2" localSheetId="8">#REF!</definedName>
    <definedName name="____________________IED2" localSheetId="4">#REF!</definedName>
    <definedName name="____________________IED2" localSheetId="7">#REF!</definedName>
    <definedName name="____________________IED2">#REF!</definedName>
    <definedName name="____________________j3" localSheetId="5" hidden="1">{"pl_t&amp;d",#N/A,FALSE,"p&amp;l_t&amp;D_01_02 (2)"}</definedName>
    <definedName name="____________________j3" localSheetId="9" hidden="1">{"pl_t&amp;d",#N/A,FALSE,"p&amp;l_t&amp;D_01_02 (2)"}</definedName>
    <definedName name="____________________j3" localSheetId="6" hidden="1">{"pl_t&amp;d",#N/A,FALSE,"p&amp;l_t&amp;D_01_02 (2)"}</definedName>
    <definedName name="____________________j3" localSheetId="4" hidden="1">{"pl_t&amp;d",#N/A,FALSE,"p&amp;l_t&amp;D_01_02 (2)"}</definedName>
    <definedName name="____________________j3" hidden="1">{"pl_t&amp;d",#N/A,FALSE,"p&amp;l_t&amp;D_01_02 (2)"}</definedName>
    <definedName name="____________________j4" localSheetId="5" hidden="1">{"pl_t&amp;d",#N/A,FALSE,"p&amp;l_t&amp;D_01_02 (2)"}</definedName>
    <definedName name="____________________j4" localSheetId="9" hidden="1">{"pl_t&amp;d",#N/A,FALSE,"p&amp;l_t&amp;D_01_02 (2)"}</definedName>
    <definedName name="____________________j4" localSheetId="6" hidden="1">{"pl_t&amp;d",#N/A,FALSE,"p&amp;l_t&amp;D_01_02 (2)"}</definedName>
    <definedName name="____________________j4" localSheetId="4" hidden="1">{"pl_t&amp;d",#N/A,FALSE,"p&amp;l_t&amp;D_01_02 (2)"}</definedName>
    <definedName name="____________________j4" hidden="1">{"pl_t&amp;d",#N/A,FALSE,"p&amp;l_t&amp;D_01_02 (2)"}</definedName>
    <definedName name="____________________j5" localSheetId="5" hidden="1">{"pl_t&amp;d",#N/A,FALSE,"p&amp;l_t&amp;D_01_02 (2)"}</definedName>
    <definedName name="____________________j5" localSheetId="9" hidden="1">{"pl_t&amp;d",#N/A,FALSE,"p&amp;l_t&amp;D_01_02 (2)"}</definedName>
    <definedName name="____________________j5" localSheetId="6" hidden="1">{"pl_t&amp;d",#N/A,FALSE,"p&amp;l_t&amp;D_01_02 (2)"}</definedName>
    <definedName name="____________________j5" localSheetId="4" hidden="1">{"pl_t&amp;d",#N/A,FALSE,"p&amp;l_t&amp;D_01_02 (2)"}</definedName>
    <definedName name="____________________j5" hidden="1">{"pl_t&amp;d",#N/A,FALSE,"p&amp;l_t&amp;D_01_02 (2)"}</definedName>
    <definedName name="____________________jpl1" localSheetId="5" hidden="1">#REF!</definedName>
    <definedName name="____________________jpl1" localSheetId="9" hidden="1">#REF!</definedName>
    <definedName name="____________________jpl1" localSheetId="6" hidden="1">#REF!</definedName>
    <definedName name="____________________jpl1" localSheetId="8" hidden="1">#REF!</definedName>
    <definedName name="____________________jpl1" localSheetId="4" hidden="1">#REF!</definedName>
    <definedName name="____________________jpl1" localSheetId="7" hidden="1">#REF!</definedName>
    <definedName name="____________________jpl1" hidden="1">#REF!</definedName>
    <definedName name="____________________k1" localSheetId="5" hidden="1">{"pl_t&amp;d",#N/A,FALSE,"p&amp;l_t&amp;D_01_02 (2)"}</definedName>
    <definedName name="____________________k1" localSheetId="9" hidden="1">{"pl_t&amp;d",#N/A,FALSE,"p&amp;l_t&amp;D_01_02 (2)"}</definedName>
    <definedName name="____________________k1" localSheetId="6" hidden="1">{"pl_t&amp;d",#N/A,FALSE,"p&amp;l_t&amp;D_01_02 (2)"}</definedName>
    <definedName name="____________________k1" localSheetId="4" hidden="1">{"pl_t&amp;d",#N/A,FALSE,"p&amp;l_t&amp;D_01_02 (2)"}</definedName>
    <definedName name="____________________k1" hidden="1">{"pl_t&amp;d",#N/A,FALSE,"p&amp;l_t&amp;D_01_02 (2)"}</definedName>
    <definedName name="__________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____no1" localSheetId="5" hidden="1">{"pl_t&amp;d",#N/A,FALSE,"p&amp;l_t&amp;D_01_02 (2)"}</definedName>
    <definedName name="____________________no1" localSheetId="9" hidden="1">{"pl_t&amp;d",#N/A,FALSE,"p&amp;l_t&amp;D_01_02 (2)"}</definedName>
    <definedName name="____________________no1" localSheetId="6" hidden="1">{"pl_t&amp;d",#N/A,FALSE,"p&amp;l_t&amp;D_01_02 (2)"}</definedName>
    <definedName name="____________________no1" localSheetId="4" hidden="1">{"pl_t&amp;d",#N/A,FALSE,"p&amp;l_t&amp;D_01_02 (2)"}</definedName>
    <definedName name="____________________no1" hidden="1">{"pl_t&amp;d",#N/A,FALSE,"p&amp;l_t&amp;D_01_02 (2)"}</definedName>
    <definedName name="____________________not1" localSheetId="5" hidden="1">{"pl_t&amp;d",#N/A,FALSE,"p&amp;l_t&amp;D_01_02 (2)"}</definedName>
    <definedName name="____________________not1" localSheetId="9" hidden="1">{"pl_t&amp;d",#N/A,FALSE,"p&amp;l_t&amp;D_01_02 (2)"}</definedName>
    <definedName name="____________________not1" localSheetId="6" hidden="1">{"pl_t&amp;d",#N/A,FALSE,"p&amp;l_t&amp;D_01_02 (2)"}</definedName>
    <definedName name="____________________not1" localSheetId="4" hidden="1">{"pl_t&amp;d",#N/A,FALSE,"p&amp;l_t&amp;D_01_02 (2)"}</definedName>
    <definedName name="____________________not1" hidden="1">{"pl_t&amp;d",#N/A,FALSE,"p&amp;l_t&amp;D_01_02 (2)"}</definedName>
    <definedName name="____________________p1" localSheetId="5" hidden="1">{"pl_t&amp;d",#N/A,FALSE,"p&amp;l_t&amp;D_01_02 (2)"}</definedName>
    <definedName name="____________________p1" localSheetId="9" hidden="1">{"pl_t&amp;d",#N/A,FALSE,"p&amp;l_t&amp;D_01_02 (2)"}</definedName>
    <definedName name="____________________p1" localSheetId="6" hidden="1">{"pl_t&amp;d",#N/A,FALSE,"p&amp;l_t&amp;D_01_02 (2)"}</definedName>
    <definedName name="____________________p1" localSheetId="4" hidden="1">{"pl_t&amp;d",#N/A,FALSE,"p&amp;l_t&amp;D_01_02 (2)"}</definedName>
    <definedName name="____________________p1" hidden="1">{"pl_t&amp;d",#N/A,FALSE,"p&amp;l_t&amp;D_01_02 (2)"}</definedName>
    <definedName name="____________________p2" localSheetId="5" hidden="1">{"pl_td_01_02",#N/A,FALSE,"p&amp;l_t&amp;D_01_02 (2)"}</definedName>
    <definedName name="____________________p2" localSheetId="9" hidden="1">{"pl_td_01_02",#N/A,FALSE,"p&amp;l_t&amp;D_01_02 (2)"}</definedName>
    <definedName name="____________________p2" localSheetId="6" hidden="1">{"pl_td_01_02",#N/A,FALSE,"p&amp;l_t&amp;D_01_02 (2)"}</definedName>
    <definedName name="____________________p2" localSheetId="4" hidden="1">{"pl_td_01_02",#N/A,FALSE,"p&amp;l_t&amp;D_01_02 (2)"}</definedName>
    <definedName name="____________________p2" hidden="1">{"pl_td_01_02",#N/A,FALSE,"p&amp;l_t&amp;D_01_02 (2)"}</definedName>
    <definedName name="____________________p3" localSheetId="5" hidden="1">{"pl_t&amp;d",#N/A,FALSE,"p&amp;l_t&amp;D_01_02 (2)"}</definedName>
    <definedName name="____________________p3" localSheetId="9" hidden="1">{"pl_t&amp;d",#N/A,FALSE,"p&amp;l_t&amp;D_01_02 (2)"}</definedName>
    <definedName name="____________________p3" localSheetId="6" hidden="1">{"pl_t&amp;d",#N/A,FALSE,"p&amp;l_t&amp;D_01_02 (2)"}</definedName>
    <definedName name="____________________p3" localSheetId="4" hidden="1">{"pl_t&amp;d",#N/A,FALSE,"p&amp;l_t&amp;D_01_02 (2)"}</definedName>
    <definedName name="____________________p3" hidden="1">{"pl_t&amp;d",#N/A,FALSE,"p&amp;l_t&amp;D_01_02 (2)"}</definedName>
    <definedName name="____________________p4" localSheetId="5" hidden="1">{"pl_t&amp;d",#N/A,FALSE,"p&amp;l_t&amp;D_01_02 (2)"}</definedName>
    <definedName name="____________________p4" localSheetId="9" hidden="1">{"pl_t&amp;d",#N/A,FALSE,"p&amp;l_t&amp;D_01_02 (2)"}</definedName>
    <definedName name="____________________p4" localSheetId="6" hidden="1">{"pl_t&amp;d",#N/A,FALSE,"p&amp;l_t&amp;D_01_02 (2)"}</definedName>
    <definedName name="____________________p4" localSheetId="4" hidden="1">{"pl_t&amp;d",#N/A,FALSE,"p&amp;l_t&amp;D_01_02 (2)"}</definedName>
    <definedName name="____________________p4" hidden="1">{"pl_t&amp;d",#N/A,FALSE,"p&amp;l_t&amp;D_01_02 (2)"}</definedName>
    <definedName name="____________________pp2" localSheetId="5">#REF!</definedName>
    <definedName name="____________________pp2" localSheetId="9">#REF!</definedName>
    <definedName name="____________________pp2" localSheetId="6">#REF!</definedName>
    <definedName name="____________________pp2" localSheetId="8">#REF!</definedName>
    <definedName name="____________________pp2" localSheetId="4">#REF!</definedName>
    <definedName name="____________________pp2" localSheetId="7">#REF!</definedName>
    <definedName name="____________________pp2">#REF!</definedName>
    <definedName name="____________________q2" localSheetId="5" hidden="1">{"pl_t&amp;d",#N/A,FALSE,"p&amp;l_t&amp;D_01_02 (2)"}</definedName>
    <definedName name="____________________q2" localSheetId="9" hidden="1">{"pl_t&amp;d",#N/A,FALSE,"p&amp;l_t&amp;D_01_02 (2)"}</definedName>
    <definedName name="____________________q2" localSheetId="6" hidden="1">{"pl_t&amp;d",#N/A,FALSE,"p&amp;l_t&amp;D_01_02 (2)"}</definedName>
    <definedName name="____________________q2" localSheetId="4" hidden="1">{"pl_t&amp;d",#N/A,FALSE,"p&amp;l_t&amp;D_01_02 (2)"}</definedName>
    <definedName name="____________________q2" hidden="1">{"pl_t&amp;d",#N/A,FALSE,"p&amp;l_t&amp;D_01_02 (2)"}</definedName>
    <definedName name="____________________q3" localSheetId="5" hidden="1">{"pl_t&amp;d",#N/A,FALSE,"p&amp;l_t&amp;D_01_02 (2)"}</definedName>
    <definedName name="____________________q3" localSheetId="9" hidden="1">{"pl_t&amp;d",#N/A,FALSE,"p&amp;l_t&amp;D_01_02 (2)"}</definedName>
    <definedName name="____________________q3" localSheetId="6" hidden="1">{"pl_t&amp;d",#N/A,FALSE,"p&amp;l_t&amp;D_01_02 (2)"}</definedName>
    <definedName name="____________________q3" localSheetId="4" hidden="1">{"pl_t&amp;d",#N/A,FALSE,"p&amp;l_t&amp;D_01_02 (2)"}</definedName>
    <definedName name="____________________q3" hidden="1">{"pl_t&amp;d",#N/A,FALSE,"p&amp;l_t&amp;D_01_02 (2)"}</definedName>
    <definedName name="____________________S180" localSheetId="5">[2]S3_GRP_CA!#REF!</definedName>
    <definedName name="____________________S180" localSheetId="9">[2]S3_GRP_CA!#REF!</definedName>
    <definedName name="____________________S180" localSheetId="6">[2]S3_GRP_CA!#REF!</definedName>
    <definedName name="____________________S180" localSheetId="8">[2]S3_GRP_CA!#REF!</definedName>
    <definedName name="____________________S180" localSheetId="4">[2]S3_GRP_CA!#REF!</definedName>
    <definedName name="____________________S180" localSheetId="7">[2]S3_GRP_CA!#REF!</definedName>
    <definedName name="____________________S180">[2]S3_GRP_CA!#REF!</definedName>
    <definedName name="____________________s2" localSheetId="5" hidden="1">{"pl_t&amp;d",#N/A,FALSE,"p&amp;l_t&amp;D_01_02 (2)"}</definedName>
    <definedName name="____________________s2" localSheetId="9" hidden="1">{"pl_t&amp;d",#N/A,FALSE,"p&amp;l_t&amp;D_01_02 (2)"}</definedName>
    <definedName name="____________________s2" localSheetId="6" hidden="1">{"pl_t&amp;d",#N/A,FALSE,"p&amp;l_t&amp;D_01_02 (2)"}</definedName>
    <definedName name="____________________s2" localSheetId="4" hidden="1">{"pl_t&amp;d",#N/A,FALSE,"p&amp;l_t&amp;D_01_02 (2)"}</definedName>
    <definedName name="____________________s2" hidden="1">{"pl_t&amp;d",#N/A,FALSE,"p&amp;l_t&amp;D_01_02 (2)"}</definedName>
    <definedName name="____________________S6" localSheetId="9">[4]S5_CO_MA!#REF!</definedName>
    <definedName name="____________________S6" localSheetId="6">[4]S5_CO_MA!#REF!</definedName>
    <definedName name="____________________S6" localSheetId="8">[4]S5_CO_MA!#REF!</definedName>
    <definedName name="____________________S6" localSheetId="4">[4]S5_CO_MA!#REF!</definedName>
    <definedName name="____________________S6" localSheetId="7">[4]S5_CO_MA!#REF!</definedName>
    <definedName name="____________________S6">[4]S5_CO_MA!#REF!</definedName>
    <definedName name="____________________usd1" localSheetId="9">'[3]cash budget'!#REF!</definedName>
    <definedName name="____________________usd1" localSheetId="6">'[3]cash budget'!#REF!</definedName>
    <definedName name="____________________usd1" localSheetId="8">'[3]cash budget'!#REF!</definedName>
    <definedName name="____________________usd1" localSheetId="4">'[3]cash budget'!#REF!</definedName>
    <definedName name="____________________usd1" localSheetId="7">'[3]cash budget'!#REF!</definedName>
    <definedName name="____________________usd1">'[3]cash budget'!#REF!</definedName>
    <definedName name="____________________usd2" localSheetId="9">'[3]cash budget'!#REF!</definedName>
    <definedName name="____________________usd2" localSheetId="6">'[3]cash budget'!#REF!</definedName>
    <definedName name="____________________usd2" localSheetId="8">'[3]cash budget'!#REF!</definedName>
    <definedName name="____________________usd2" localSheetId="4">'[3]cash budget'!#REF!</definedName>
    <definedName name="____________________usd2" localSheetId="7">'[3]cash budget'!#REF!</definedName>
    <definedName name="____________________usd2">'[3]cash budget'!#REF!</definedName>
    <definedName name="____________________usd3" localSheetId="9">'[3]cash budget'!#REF!</definedName>
    <definedName name="____________________usd3" localSheetId="6">'[3]cash budget'!#REF!</definedName>
    <definedName name="____________________usd3" localSheetId="8">'[3]cash budget'!#REF!</definedName>
    <definedName name="____________________usd3" localSheetId="4">'[3]cash budget'!#REF!</definedName>
    <definedName name="____________________usd3" localSheetId="7">'[3]cash budget'!#REF!</definedName>
    <definedName name="____________________usd3">'[3]cash budget'!#REF!</definedName>
    <definedName name="____________________usd4" localSheetId="9">'[3]cash budget'!#REF!</definedName>
    <definedName name="____________________usd4" localSheetId="6">'[3]cash budget'!#REF!</definedName>
    <definedName name="____________________usd4" localSheetId="8">'[3]cash budget'!#REF!</definedName>
    <definedName name="____________________usd4" localSheetId="4">'[3]cash budget'!#REF!</definedName>
    <definedName name="____________________usd4" localSheetId="7">'[3]cash budget'!#REF!</definedName>
    <definedName name="____________________usd4">'[3]cash budget'!#REF!</definedName>
    <definedName name="___________________A1000000" localSheetId="5">#REF!</definedName>
    <definedName name="___________________A1000000" localSheetId="9">#REF!</definedName>
    <definedName name="___________________A1000000" localSheetId="6">#REF!</definedName>
    <definedName name="___________________A1000000" localSheetId="8">#REF!</definedName>
    <definedName name="___________________A1000000" localSheetId="4">#REF!</definedName>
    <definedName name="___________________A1000000" localSheetId="7">#REF!</definedName>
    <definedName name="___________________A1000000">#REF!</definedName>
    <definedName name="___________________a3" localSheetId="5" hidden="1">{"pl_t&amp;d",#N/A,FALSE,"p&amp;l_t&amp;D_01_02 (2)"}</definedName>
    <definedName name="___________________a3" localSheetId="9" hidden="1">{"pl_t&amp;d",#N/A,FALSE,"p&amp;l_t&amp;D_01_02 (2)"}</definedName>
    <definedName name="___________________a3" localSheetId="6" hidden="1">{"pl_t&amp;d",#N/A,FALSE,"p&amp;l_t&amp;D_01_02 (2)"}</definedName>
    <definedName name="___________________a3" localSheetId="4" hidden="1">{"pl_t&amp;d",#N/A,FALSE,"p&amp;l_t&amp;D_01_02 (2)"}</definedName>
    <definedName name="___________________a3" hidden="1">{"pl_t&amp;d",#N/A,FALSE,"p&amp;l_t&amp;D_01_02 (2)"}</definedName>
    <definedName name="___________________aa1" localSheetId="5" hidden="1">{"pl_t&amp;d",#N/A,FALSE,"p&amp;l_t&amp;D_01_02 (2)"}</definedName>
    <definedName name="___________________aa1" localSheetId="9" hidden="1">{"pl_t&amp;d",#N/A,FALSE,"p&amp;l_t&amp;D_01_02 (2)"}</definedName>
    <definedName name="___________________aa1" localSheetId="6" hidden="1">{"pl_t&amp;d",#N/A,FALSE,"p&amp;l_t&amp;D_01_02 (2)"}</definedName>
    <definedName name="___________________aa1" localSheetId="4" hidden="1">{"pl_t&amp;d",#N/A,FALSE,"p&amp;l_t&amp;D_01_02 (2)"}</definedName>
    <definedName name="___________________aa1" hidden="1">{"pl_t&amp;d",#N/A,FALSE,"p&amp;l_t&amp;D_01_02 (2)"}</definedName>
    <definedName name="___________________Apr02" localSheetId="5">[5]Newabstract!#REF!</definedName>
    <definedName name="___________________Apr02" localSheetId="9">[5]Newabstract!#REF!</definedName>
    <definedName name="___________________Apr02" localSheetId="6">[5]Newabstract!#REF!</definedName>
    <definedName name="___________________Apr02" localSheetId="8">[5]Newabstract!#REF!</definedName>
    <definedName name="___________________Apr02" localSheetId="4">[5]Newabstract!#REF!</definedName>
    <definedName name="___________________Apr02" localSheetId="7">[5]Newabstract!#REF!</definedName>
    <definedName name="___________________Apr02">[5]Newabstract!#REF!</definedName>
    <definedName name="___________________Apr03" localSheetId="9">[5]Newabstract!#REF!</definedName>
    <definedName name="___________________Apr03" localSheetId="6">[5]Newabstract!#REF!</definedName>
    <definedName name="___________________Apr03" localSheetId="8">[5]Newabstract!#REF!</definedName>
    <definedName name="___________________Apr03" localSheetId="4">[5]Newabstract!#REF!</definedName>
    <definedName name="___________________Apr03" localSheetId="7">[5]Newabstract!#REF!</definedName>
    <definedName name="___________________Apr03">[5]Newabstract!#REF!</definedName>
    <definedName name="___________________Apr04" localSheetId="9">[5]Newabstract!#REF!</definedName>
    <definedName name="___________________Apr04" localSheetId="6">[5]Newabstract!#REF!</definedName>
    <definedName name="___________________Apr04" localSheetId="8">[5]Newabstract!#REF!</definedName>
    <definedName name="___________________Apr04" localSheetId="4">[5]Newabstract!#REF!</definedName>
    <definedName name="___________________Apr04" localSheetId="7">[5]Newabstract!#REF!</definedName>
    <definedName name="___________________Apr04">[5]Newabstract!#REF!</definedName>
    <definedName name="___________________Apr05" localSheetId="9">[5]Newabstract!#REF!</definedName>
    <definedName name="___________________Apr05" localSheetId="6">[5]Newabstract!#REF!</definedName>
    <definedName name="___________________Apr05" localSheetId="8">[5]Newabstract!#REF!</definedName>
    <definedName name="___________________Apr05" localSheetId="4">[5]Newabstract!#REF!</definedName>
    <definedName name="___________________Apr05" localSheetId="7">[5]Newabstract!#REF!</definedName>
    <definedName name="___________________Apr05">[5]Newabstract!#REF!</definedName>
    <definedName name="___________________Apr06" localSheetId="9">[5]Newabstract!#REF!</definedName>
    <definedName name="___________________Apr06" localSheetId="6">[5]Newabstract!#REF!</definedName>
    <definedName name="___________________Apr06" localSheetId="8">[5]Newabstract!#REF!</definedName>
    <definedName name="___________________Apr06" localSheetId="4">[5]Newabstract!#REF!</definedName>
    <definedName name="___________________Apr06" localSheetId="7">[5]Newabstract!#REF!</definedName>
    <definedName name="___________________Apr06">[5]Newabstract!#REF!</definedName>
    <definedName name="___________________Apr07" localSheetId="9">[5]Newabstract!#REF!</definedName>
    <definedName name="___________________Apr07" localSheetId="6">[5]Newabstract!#REF!</definedName>
    <definedName name="___________________Apr07" localSheetId="8">[5]Newabstract!#REF!</definedName>
    <definedName name="___________________Apr07" localSheetId="4">[5]Newabstract!#REF!</definedName>
    <definedName name="___________________Apr07" localSheetId="7">[5]Newabstract!#REF!</definedName>
    <definedName name="___________________Apr07">[5]Newabstract!#REF!</definedName>
    <definedName name="___________________Apr08" localSheetId="9">[5]Newabstract!#REF!</definedName>
    <definedName name="___________________Apr08" localSheetId="6">[5]Newabstract!#REF!</definedName>
    <definedName name="___________________Apr08" localSheetId="8">[5]Newabstract!#REF!</definedName>
    <definedName name="___________________Apr08" localSheetId="4">[5]Newabstract!#REF!</definedName>
    <definedName name="___________________Apr08" localSheetId="7">[5]Newabstract!#REF!</definedName>
    <definedName name="___________________Apr08">[5]Newabstract!#REF!</definedName>
    <definedName name="___________________Apr09" localSheetId="9">[5]Newabstract!#REF!</definedName>
    <definedName name="___________________Apr09" localSheetId="6">[5]Newabstract!#REF!</definedName>
    <definedName name="___________________Apr09" localSheetId="8">[5]Newabstract!#REF!</definedName>
    <definedName name="___________________Apr09" localSheetId="4">[5]Newabstract!#REF!</definedName>
    <definedName name="___________________Apr09" localSheetId="7">[5]Newabstract!#REF!</definedName>
    <definedName name="___________________Apr09">[5]Newabstract!#REF!</definedName>
    <definedName name="___________________Apr10" localSheetId="9">[5]Newabstract!#REF!</definedName>
    <definedName name="___________________Apr10" localSheetId="6">[5]Newabstract!#REF!</definedName>
    <definedName name="___________________Apr10" localSheetId="8">[5]Newabstract!#REF!</definedName>
    <definedName name="___________________Apr10" localSheetId="4">[5]Newabstract!#REF!</definedName>
    <definedName name="___________________Apr10" localSheetId="7">[5]Newabstract!#REF!</definedName>
    <definedName name="___________________Apr10">[5]Newabstract!#REF!</definedName>
    <definedName name="___________________Apr11" localSheetId="9">[5]Newabstract!#REF!</definedName>
    <definedName name="___________________Apr11" localSheetId="6">[5]Newabstract!#REF!</definedName>
    <definedName name="___________________Apr11" localSheetId="8">[5]Newabstract!#REF!</definedName>
    <definedName name="___________________Apr11" localSheetId="4">[5]Newabstract!#REF!</definedName>
    <definedName name="___________________Apr11" localSheetId="7">[5]Newabstract!#REF!</definedName>
    <definedName name="___________________Apr11">[5]Newabstract!#REF!</definedName>
    <definedName name="___________________Apr13" localSheetId="9">[5]Newabstract!#REF!</definedName>
    <definedName name="___________________Apr13" localSheetId="6">[5]Newabstract!#REF!</definedName>
    <definedName name="___________________Apr13" localSheetId="8">[5]Newabstract!#REF!</definedName>
    <definedName name="___________________Apr13" localSheetId="4">[5]Newabstract!#REF!</definedName>
    <definedName name="___________________Apr13" localSheetId="7">[5]Newabstract!#REF!</definedName>
    <definedName name="___________________Apr13">[5]Newabstract!#REF!</definedName>
    <definedName name="___________________Apr14" localSheetId="9">[5]Newabstract!#REF!</definedName>
    <definedName name="___________________Apr14" localSheetId="6">[5]Newabstract!#REF!</definedName>
    <definedName name="___________________Apr14" localSheetId="8">[5]Newabstract!#REF!</definedName>
    <definedName name="___________________Apr14" localSheetId="4">[5]Newabstract!#REF!</definedName>
    <definedName name="___________________Apr14" localSheetId="7">[5]Newabstract!#REF!</definedName>
    <definedName name="___________________Apr14">[5]Newabstract!#REF!</definedName>
    <definedName name="___________________Apr15" localSheetId="9">[5]Newabstract!#REF!</definedName>
    <definedName name="___________________Apr15" localSheetId="6">[5]Newabstract!#REF!</definedName>
    <definedName name="___________________Apr15" localSheetId="8">[5]Newabstract!#REF!</definedName>
    <definedName name="___________________Apr15" localSheetId="4">[5]Newabstract!#REF!</definedName>
    <definedName name="___________________Apr15" localSheetId="7">[5]Newabstract!#REF!</definedName>
    <definedName name="___________________Apr15">[5]Newabstract!#REF!</definedName>
    <definedName name="___________________Apr16" localSheetId="9">[5]Newabstract!#REF!</definedName>
    <definedName name="___________________Apr16" localSheetId="6">[5]Newabstract!#REF!</definedName>
    <definedName name="___________________Apr16" localSheetId="8">[5]Newabstract!#REF!</definedName>
    <definedName name="___________________Apr16" localSheetId="4">[5]Newabstract!#REF!</definedName>
    <definedName name="___________________Apr16" localSheetId="7">[5]Newabstract!#REF!</definedName>
    <definedName name="___________________Apr16">[5]Newabstract!#REF!</definedName>
    <definedName name="___________________Apr17" localSheetId="9">[5]Newabstract!#REF!</definedName>
    <definedName name="___________________Apr17" localSheetId="6">[5]Newabstract!#REF!</definedName>
    <definedName name="___________________Apr17" localSheetId="8">[5]Newabstract!#REF!</definedName>
    <definedName name="___________________Apr17" localSheetId="4">[5]Newabstract!#REF!</definedName>
    <definedName name="___________________Apr17" localSheetId="7">[5]Newabstract!#REF!</definedName>
    <definedName name="___________________Apr17">[5]Newabstract!#REF!</definedName>
    <definedName name="___________________Apr20" localSheetId="9">[5]Newabstract!#REF!</definedName>
    <definedName name="___________________Apr20" localSheetId="6">[5]Newabstract!#REF!</definedName>
    <definedName name="___________________Apr20" localSheetId="8">[5]Newabstract!#REF!</definedName>
    <definedName name="___________________Apr20" localSheetId="4">[5]Newabstract!#REF!</definedName>
    <definedName name="___________________Apr20" localSheetId="7">[5]Newabstract!#REF!</definedName>
    <definedName name="___________________Apr20">[5]Newabstract!#REF!</definedName>
    <definedName name="___________________Apr21" localSheetId="9">[5]Newabstract!#REF!</definedName>
    <definedName name="___________________Apr21" localSheetId="6">[5]Newabstract!#REF!</definedName>
    <definedName name="___________________Apr21" localSheetId="8">[5]Newabstract!#REF!</definedName>
    <definedName name="___________________Apr21" localSheetId="4">[5]Newabstract!#REF!</definedName>
    <definedName name="___________________Apr21" localSheetId="7">[5]Newabstract!#REF!</definedName>
    <definedName name="___________________Apr21">[5]Newabstract!#REF!</definedName>
    <definedName name="___________________Apr22" localSheetId="9">[5]Newabstract!#REF!</definedName>
    <definedName name="___________________Apr22" localSheetId="6">[5]Newabstract!#REF!</definedName>
    <definedName name="___________________Apr22" localSheetId="8">[5]Newabstract!#REF!</definedName>
    <definedName name="___________________Apr22" localSheetId="4">[5]Newabstract!#REF!</definedName>
    <definedName name="___________________Apr22" localSheetId="7">[5]Newabstract!#REF!</definedName>
    <definedName name="___________________Apr22">[5]Newabstract!#REF!</definedName>
    <definedName name="___________________Apr23" localSheetId="9">[5]Newabstract!#REF!</definedName>
    <definedName name="___________________Apr23" localSheetId="6">[5]Newabstract!#REF!</definedName>
    <definedName name="___________________Apr23" localSheetId="8">[5]Newabstract!#REF!</definedName>
    <definedName name="___________________Apr23" localSheetId="4">[5]Newabstract!#REF!</definedName>
    <definedName name="___________________Apr23" localSheetId="7">[5]Newabstract!#REF!</definedName>
    <definedName name="___________________Apr23">[5]Newabstract!#REF!</definedName>
    <definedName name="___________________Apr24" localSheetId="9">[5]Newabstract!#REF!</definedName>
    <definedName name="___________________Apr24" localSheetId="6">[5]Newabstract!#REF!</definedName>
    <definedName name="___________________Apr24" localSheetId="8">[5]Newabstract!#REF!</definedName>
    <definedName name="___________________Apr24" localSheetId="4">[5]Newabstract!#REF!</definedName>
    <definedName name="___________________Apr24" localSheetId="7">[5]Newabstract!#REF!</definedName>
    <definedName name="___________________Apr24">[5]Newabstract!#REF!</definedName>
    <definedName name="___________________Apr27" localSheetId="9">[5]Newabstract!#REF!</definedName>
    <definedName name="___________________Apr27" localSheetId="6">[5]Newabstract!#REF!</definedName>
    <definedName name="___________________Apr27" localSheetId="8">[5]Newabstract!#REF!</definedName>
    <definedName name="___________________Apr27" localSheetId="4">[5]Newabstract!#REF!</definedName>
    <definedName name="___________________Apr27" localSheetId="7">[5]Newabstract!#REF!</definedName>
    <definedName name="___________________Apr27">[5]Newabstract!#REF!</definedName>
    <definedName name="___________________Apr28" localSheetId="9">[5]Newabstract!#REF!</definedName>
    <definedName name="___________________Apr28" localSheetId="6">[5]Newabstract!#REF!</definedName>
    <definedName name="___________________Apr28" localSheetId="8">[5]Newabstract!#REF!</definedName>
    <definedName name="___________________Apr28" localSheetId="4">[5]Newabstract!#REF!</definedName>
    <definedName name="___________________Apr28" localSheetId="7">[5]Newabstract!#REF!</definedName>
    <definedName name="___________________Apr28">[5]Newabstract!#REF!</definedName>
    <definedName name="___________________Apr29" localSheetId="9">[5]Newabstract!#REF!</definedName>
    <definedName name="___________________Apr29" localSheetId="6">[5]Newabstract!#REF!</definedName>
    <definedName name="___________________Apr29" localSheetId="8">[5]Newabstract!#REF!</definedName>
    <definedName name="___________________Apr29" localSheetId="4">[5]Newabstract!#REF!</definedName>
    <definedName name="___________________Apr29" localSheetId="7">[5]Newabstract!#REF!</definedName>
    <definedName name="___________________Apr29">[5]Newabstract!#REF!</definedName>
    <definedName name="___________________Apr30" localSheetId="9">[5]Newabstract!#REF!</definedName>
    <definedName name="___________________Apr30" localSheetId="6">[5]Newabstract!#REF!</definedName>
    <definedName name="___________________Apr30" localSheetId="8">[5]Newabstract!#REF!</definedName>
    <definedName name="___________________Apr30" localSheetId="4">[5]Newabstract!#REF!</definedName>
    <definedName name="___________________Apr30" localSheetId="7">[5]Newabstract!#REF!</definedName>
    <definedName name="___________________Apr30">[5]Newabstract!#REF!</definedName>
    <definedName name="___________________B1" localSheetId="5" hidden="1">{"pl_t&amp;d",#N/A,FALSE,"p&amp;l_t&amp;D_01_02 (2)"}</definedName>
    <definedName name="___________________B1" localSheetId="9" hidden="1">{"pl_t&amp;d",#N/A,FALSE,"p&amp;l_t&amp;D_01_02 (2)"}</definedName>
    <definedName name="___________________B1" localSheetId="6" hidden="1">{"pl_t&amp;d",#N/A,FALSE,"p&amp;l_t&amp;D_01_02 (2)"}</definedName>
    <definedName name="___________________B1" localSheetId="4" hidden="1">{"pl_t&amp;d",#N/A,FALSE,"p&amp;l_t&amp;D_01_02 (2)"}</definedName>
    <definedName name="___________________B1" hidden="1">{"pl_t&amp;d",#N/A,FALSE,"p&amp;l_t&amp;D_01_02 (2)"}</definedName>
    <definedName name="___________________BSD1" localSheetId="5">#REF!</definedName>
    <definedName name="___________________BSD1" localSheetId="9">#REF!</definedName>
    <definedName name="___________________BSD1" localSheetId="6">#REF!</definedName>
    <definedName name="___________________BSD1" localSheetId="8">#REF!</definedName>
    <definedName name="___________________BSD1" localSheetId="4">#REF!</definedName>
    <definedName name="___________________BSD1" localSheetId="7">#REF!</definedName>
    <definedName name="___________________BSD1">#REF!</definedName>
    <definedName name="___________________BSD2" localSheetId="5">#REF!</definedName>
    <definedName name="___________________BSD2" localSheetId="9">#REF!</definedName>
    <definedName name="___________________BSD2" localSheetId="6">#REF!</definedName>
    <definedName name="___________________BSD2" localSheetId="8">#REF!</definedName>
    <definedName name="___________________BSD2" localSheetId="4">#REF!</definedName>
    <definedName name="___________________BSD2" localSheetId="7">#REF!</definedName>
    <definedName name="___________________BSD2">#REF!</definedName>
    <definedName name="___________________DAT12" localSheetId="5">[6]Sheet1!#REF!</definedName>
    <definedName name="___________________DAT12" localSheetId="9">[6]Sheet1!#REF!</definedName>
    <definedName name="___________________DAT12" localSheetId="6">[6]Sheet1!#REF!</definedName>
    <definedName name="___________________DAT12" localSheetId="8">[6]Sheet1!#REF!</definedName>
    <definedName name="___________________DAT12" localSheetId="4">[6]Sheet1!#REF!</definedName>
    <definedName name="___________________DAT12" localSheetId="7">[6]Sheet1!#REF!</definedName>
    <definedName name="___________________DAT12">[6]Sheet1!#REF!</definedName>
    <definedName name="___________________DAT13" localSheetId="5">[6]Sheet1!#REF!</definedName>
    <definedName name="___________________DAT13" localSheetId="9">[6]Sheet1!#REF!</definedName>
    <definedName name="___________________DAT13" localSheetId="6">[6]Sheet1!#REF!</definedName>
    <definedName name="___________________DAT13" localSheetId="8">[6]Sheet1!#REF!</definedName>
    <definedName name="___________________DAT13" localSheetId="4">[6]Sheet1!#REF!</definedName>
    <definedName name="___________________DAT13" localSheetId="7">[6]Sheet1!#REF!</definedName>
    <definedName name="___________________DAT13">[6]Sheet1!#REF!</definedName>
    <definedName name="___________________DAT15" localSheetId="9">[6]Sheet1!#REF!</definedName>
    <definedName name="___________________DAT15" localSheetId="6">[6]Sheet1!#REF!</definedName>
    <definedName name="___________________DAT15" localSheetId="8">[6]Sheet1!#REF!</definedName>
    <definedName name="___________________DAT15" localSheetId="4">[6]Sheet1!#REF!</definedName>
    <definedName name="___________________DAT15" localSheetId="7">[6]Sheet1!#REF!</definedName>
    <definedName name="___________________DAT15">[6]Sheet1!#REF!</definedName>
    <definedName name="___________________DAT16" localSheetId="9">[6]Sheet1!#REF!</definedName>
    <definedName name="___________________DAT16" localSheetId="6">[6]Sheet1!#REF!</definedName>
    <definedName name="___________________DAT16" localSheetId="8">[6]Sheet1!#REF!</definedName>
    <definedName name="___________________DAT16" localSheetId="4">[6]Sheet1!#REF!</definedName>
    <definedName name="___________________DAT16" localSheetId="7">[6]Sheet1!#REF!</definedName>
    <definedName name="___________________DAT16">[6]Sheet1!#REF!</definedName>
    <definedName name="___________________DAT17" localSheetId="9">[6]Sheet1!#REF!</definedName>
    <definedName name="___________________DAT17" localSheetId="6">[6]Sheet1!#REF!</definedName>
    <definedName name="___________________DAT17" localSheetId="8">[6]Sheet1!#REF!</definedName>
    <definedName name="___________________DAT17" localSheetId="4">[6]Sheet1!#REF!</definedName>
    <definedName name="___________________DAT17" localSheetId="7">[6]Sheet1!#REF!</definedName>
    <definedName name="___________________DAT17">[6]Sheet1!#REF!</definedName>
    <definedName name="___________________DAT18" localSheetId="9">[6]Sheet1!#REF!</definedName>
    <definedName name="___________________DAT18" localSheetId="6">[6]Sheet1!#REF!</definedName>
    <definedName name="___________________DAT18" localSheetId="8">[6]Sheet1!#REF!</definedName>
    <definedName name="___________________DAT18" localSheetId="4">[6]Sheet1!#REF!</definedName>
    <definedName name="___________________DAT18" localSheetId="7">[6]Sheet1!#REF!</definedName>
    <definedName name="___________________DAT18">[6]Sheet1!#REF!</definedName>
    <definedName name="___________________DAT19" localSheetId="9">[6]Sheet1!#REF!</definedName>
    <definedName name="___________________DAT19" localSheetId="6">[6]Sheet1!#REF!</definedName>
    <definedName name="___________________DAT19" localSheetId="8">[6]Sheet1!#REF!</definedName>
    <definedName name="___________________DAT19" localSheetId="4">[6]Sheet1!#REF!</definedName>
    <definedName name="___________________DAT19" localSheetId="7">[6]Sheet1!#REF!</definedName>
    <definedName name="___________________DAT19">[6]Sheet1!#REF!</definedName>
    <definedName name="___________________dd1" localSheetId="5" hidden="1">{"pl_t&amp;d",#N/A,FALSE,"p&amp;l_t&amp;D_01_02 (2)"}</definedName>
    <definedName name="___________________dd1" localSheetId="9" hidden="1">{"pl_t&amp;d",#N/A,FALSE,"p&amp;l_t&amp;D_01_02 (2)"}</definedName>
    <definedName name="___________________dd1" localSheetId="6" hidden="1">{"pl_t&amp;d",#N/A,FALSE,"p&amp;l_t&amp;D_01_02 (2)"}</definedName>
    <definedName name="___________________dd1" localSheetId="4" hidden="1">{"pl_t&amp;d",#N/A,FALSE,"p&amp;l_t&amp;D_01_02 (2)"}</definedName>
    <definedName name="___________________dd1" hidden="1">{"pl_t&amp;d",#N/A,FALSE,"p&amp;l_t&amp;D_01_02 (2)"}</definedName>
    <definedName name="___________________dem2" localSheetId="5" hidden="1">{"pl_t&amp;d",#N/A,FALSE,"p&amp;l_t&amp;D_01_02 (2)"}</definedName>
    <definedName name="___________________dem2" localSheetId="9" hidden="1">{"pl_t&amp;d",#N/A,FALSE,"p&amp;l_t&amp;D_01_02 (2)"}</definedName>
    <definedName name="___________________dem2" localSheetId="6" hidden="1">{"pl_t&amp;d",#N/A,FALSE,"p&amp;l_t&amp;D_01_02 (2)"}</definedName>
    <definedName name="___________________dem2" localSheetId="4" hidden="1">{"pl_t&amp;d",#N/A,FALSE,"p&amp;l_t&amp;D_01_02 (2)"}</definedName>
    <definedName name="___________________dem2" hidden="1">{"pl_t&amp;d",#N/A,FALSE,"p&amp;l_t&amp;D_01_02 (2)"}</definedName>
    <definedName name="___________________dem3" localSheetId="5" hidden="1">{"pl_t&amp;d",#N/A,FALSE,"p&amp;l_t&amp;D_01_02 (2)"}</definedName>
    <definedName name="___________________dem3" localSheetId="9" hidden="1">{"pl_t&amp;d",#N/A,FALSE,"p&amp;l_t&amp;D_01_02 (2)"}</definedName>
    <definedName name="___________________dem3" localSheetId="6" hidden="1">{"pl_t&amp;d",#N/A,FALSE,"p&amp;l_t&amp;D_01_02 (2)"}</definedName>
    <definedName name="___________________dem3" localSheetId="4" hidden="1">{"pl_t&amp;d",#N/A,FALSE,"p&amp;l_t&amp;D_01_02 (2)"}</definedName>
    <definedName name="___________________dem3" hidden="1">{"pl_t&amp;d",#N/A,FALSE,"p&amp;l_t&amp;D_01_02 (2)"}</definedName>
    <definedName name="___________________den8" localSheetId="5" hidden="1">{"pl_t&amp;d",#N/A,FALSE,"p&amp;l_t&amp;D_01_02 (2)"}</definedName>
    <definedName name="___________________den8" localSheetId="9" hidden="1">{"pl_t&amp;d",#N/A,FALSE,"p&amp;l_t&amp;D_01_02 (2)"}</definedName>
    <definedName name="___________________den8" localSheetId="6" hidden="1">{"pl_t&amp;d",#N/A,FALSE,"p&amp;l_t&amp;D_01_02 (2)"}</definedName>
    <definedName name="___________________den8" localSheetId="4" hidden="1">{"pl_t&amp;d",#N/A,FALSE,"p&amp;l_t&amp;D_01_02 (2)"}</definedName>
    <definedName name="___________________den8" hidden="1">{"pl_t&amp;d",#N/A,FALSE,"p&amp;l_t&amp;D_01_02 (2)"}</definedName>
    <definedName name="___________________fin2" localSheetId="5" hidden="1">{"pl_t&amp;d",#N/A,FALSE,"p&amp;l_t&amp;D_01_02 (2)"}</definedName>
    <definedName name="___________________fin2" localSheetId="9" hidden="1">{"pl_t&amp;d",#N/A,FALSE,"p&amp;l_t&amp;D_01_02 (2)"}</definedName>
    <definedName name="___________________fin2" localSheetId="6" hidden="1">{"pl_t&amp;d",#N/A,FALSE,"p&amp;l_t&amp;D_01_02 (2)"}</definedName>
    <definedName name="___________________fin2" localSheetId="4" hidden="1">{"pl_t&amp;d",#N/A,FALSE,"p&amp;l_t&amp;D_01_02 (2)"}</definedName>
    <definedName name="___________________fin2" hidden="1">{"pl_t&amp;d",#N/A,FALSE,"p&amp;l_t&amp;D_01_02 (2)"}</definedName>
    <definedName name="___________________for5" localSheetId="5" hidden="1">{"pl_t&amp;d",#N/A,FALSE,"p&amp;l_t&amp;D_01_02 (2)"}</definedName>
    <definedName name="___________________for5" localSheetId="9" hidden="1">{"pl_t&amp;d",#N/A,FALSE,"p&amp;l_t&amp;D_01_02 (2)"}</definedName>
    <definedName name="___________________for5" localSheetId="6" hidden="1">{"pl_t&amp;d",#N/A,FALSE,"p&amp;l_t&amp;D_01_02 (2)"}</definedName>
    <definedName name="___________________for5" localSheetId="4" hidden="1">{"pl_t&amp;d",#N/A,FALSE,"p&amp;l_t&amp;D_01_02 (2)"}</definedName>
    <definedName name="___________________for5" hidden="1">{"pl_t&amp;d",#N/A,FALSE,"p&amp;l_t&amp;D_01_02 (2)"}</definedName>
    <definedName name="___________________IED1" localSheetId="5">#REF!</definedName>
    <definedName name="___________________IED1" localSheetId="9">#REF!</definedName>
    <definedName name="___________________IED1" localSheetId="6">#REF!</definedName>
    <definedName name="___________________IED1" localSheetId="8">#REF!</definedName>
    <definedName name="___________________IED1" localSheetId="4">#REF!</definedName>
    <definedName name="___________________IED1" localSheetId="7">#REF!</definedName>
    <definedName name="___________________IED1">#REF!</definedName>
    <definedName name="___________________IED2" localSheetId="5">#REF!</definedName>
    <definedName name="___________________IED2" localSheetId="9">#REF!</definedName>
    <definedName name="___________________IED2" localSheetId="6">#REF!</definedName>
    <definedName name="___________________IED2" localSheetId="8">#REF!</definedName>
    <definedName name="___________________IED2" localSheetId="4">#REF!</definedName>
    <definedName name="___________________IED2" localSheetId="7">#REF!</definedName>
    <definedName name="___________________IED2">#REF!</definedName>
    <definedName name="___________________j3" localSheetId="5" hidden="1">{"pl_t&amp;d",#N/A,FALSE,"p&amp;l_t&amp;D_01_02 (2)"}</definedName>
    <definedName name="___________________j3" localSheetId="9" hidden="1">{"pl_t&amp;d",#N/A,FALSE,"p&amp;l_t&amp;D_01_02 (2)"}</definedName>
    <definedName name="___________________j3" localSheetId="6" hidden="1">{"pl_t&amp;d",#N/A,FALSE,"p&amp;l_t&amp;D_01_02 (2)"}</definedName>
    <definedName name="___________________j3" localSheetId="4" hidden="1">{"pl_t&amp;d",#N/A,FALSE,"p&amp;l_t&amp;D_01_02 (2)"}</definedName>
    <definedName name="___________________j3" hidden="1">{"pl_t&amp;d",#N/A,FALSE,"p&amp;l_t&amp;D_01_02 (2)"}</definedName>
    <definedName name="___________________j4" localSheetId="5" hidden="1">{"pl_t&amp;d",#N/A,FALSE,"p&amp;l_t&amp;D_01_02 (2)"}</definedName>
    <definedName name="___________________j4" localSheetId="9" hidden="1">{"pl_t&amp;d",#N/A,FALSE,"p&amp;l_t&amp;D_01_02 (2)"}</definedName>
    <definedName name="___________________j4" localSheetId="6" hidden="1">{"pl_t&amp;d",#N/A,FALSE,"p&amp;l_t&amp;D_01_02 (2)"}</definedName>
    <definedName name="___________________j4" localSheetId="4" hidden="1">{"pl_t&amp;d",#N/A,FALSE,"p&amp;l_t&amp;D_01_02 (2)"}</definedName>
    <definedName name="___________________j4" hidden="1">{"pl_t&amp;d",#N/A,FALSE,"p&amp;l_t&amp;D_01_02 (2)"}</definedName>
    <definedName name="___________________j5" localSheetId="5" hidden="1">{"pl_t&amp;d",#N/A,FALSE,"p&amp;l_t&amp;D_01_02 (2)"}</definedName>
    <definedName name="___________________j5" localSheetId="9" hidden="1">{"pl_t&amp;d",#N/A,FALSE,"p&amp;l_t&amp;D_01_02 (2)"}</definedName>
    <definedName name="___________________j5" localSheetId="6" hidden="1">{"pl_t&amp;d",#N/A,FALSE,"p&amp;l_t&amp;D_01_02 (2)"}</definedName>
    <definedName name="___________________j5" localSheetId="4" hidden="1">{"pl_t&amp;d",#N/A,FALSE,"p&amp;l_t&amp;D_01_02 (2)"}</definedName>
    <definedName name="___________________j5" hidden="1">{"pl_t&amp;d",#N/A,FALSE,"p&amp;l_t&amp;D_01_02 (2)"}</definedName>
    <definedName name="__________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____jpl1" localSheetId="5" hidden="1">#REF!</definedName>
    <definedName name="___________________jpl1" localSheetId="9" hidden="1">#REF!</definedName>
    <definedName name="___________________jpl1" localSheetId="6" hidden="1">#REF!</definedName>
    <definedName name="___________________jpl1" localSheetId="8" hidden="1">#REF!</definedName>
    <definedName name="___________________jpl1" localSheetId="4" hidden="1">#REF!</definedName>
    <definedName name="___________________jpl1" localSheetId="7" hidden="1">#REF!</definedName>
    <definedName name="___________________jpl1" hidden="1">#REF!</definedName>
    <definedName name="___________________k1" localSheetId="5" hidden="1">{"pl_t&amp;d",#N/A,FALSE,"p&amp;l_t&amp;D_01_02 (2)"}</definedName>
    <definedName name="___________________k1" localSheetId="9" hidden="1">{"pl_t&amp;d",#N/A,FALSE,"p&amp;l_t&amp;D_01_02 (2)"}</definedName>
    <definedName name="___________________k1" localSheetId="6" hidden="1">{"pl_t&amp;d",#N/A,FALSE,"p&amp;l_t&amp;D_01_02 (2)"}</definedName>
    <definedName name="___________________k1" localSheetId="4" hidden="1">{"pl_t&amp;d",#N/A,FALSE,"p&amp;l_t&amp;D_01_02 (2)"}</definedName>
    <definedName name="___________________k1" hidden="1">{"pl_t&amp;d",#N/A,FALSE,"p&amp;l_t&amp;D_01_02 (2)"}</definedName>
    <definedName name="___________________Mar06" localSheetId="5">[5]Newabstract!#REF!</definedName>
    <definedName name="___________________Mar06" localSheetId="9">[5]Newabstract!#REF!</definedName>
    <definedName name="___________________Mar06" localSheetId="6">[5]Newabstract!#REF!</definedName>
    <definedName name="___________________Mar06" localSheetId="8">[5]Newabstract!#REF!</definedName>
    <definedName name="___________________Mar06" localSheetId="4">[5]Newabstract!#REF!</definedName>
    <definedName name="___________________Mar06" localSheetId="7">[5]Newabstract!#REF!</definedName>
    <definedName name="___________________Mar06">[5]Newabstract!#REF!</definedName>
    <definedName name="___________________Mar09" localSheetId="9">[5]Newabstract!#REF!</definedName>
    <definedName name="___________________Mar09" localSheetId="6">[5]Newabstract!#REF!</definedName>
    <definedName name="___________________Mar09" localSheetId="8">[5]Newabstract!#REF!</definedName>
    <definedName name="___________________Mar09" localSheetId="4">[5]Newabstract!#REF!</definedName>
    <definedName name="___________________Mar09" localSheetId="7">[5]Newabstract!#REF!</definedName>
    <definedName name="___________________Mar09">[5]Newabstract!#REF!</definedName>
    <definedName name="___________________Mar10" localSheetId="9">[5]Newabstract!#REF!</definedName>
    <definedName name="___________________Mar10" localSheetId="6">[5]Newabstract!#REF!</definedName>
    <definedName name="___________________Mar10" localSheetId="8">[5]Newabstract!#REF!</definedName>
    <definedName name="___________________Mar10" localSheetId="4">[5]Newabstract!#REF!</definedName>
    <definedName name="___________________Mar10" localSheetId="7">[5]Newabstract!#REF!</definedName>
    <definedName name="___________________Mar10">[5]Newabstract!#REF!</definedName>
    <definedName name="___________________Mar11" localSheetId="9">[5]Newabstract!#REF!</definedName>
    <definedName name="___________________Mar11" localSheetId="6">[5]Newabstract!#REF!</definedName>
    <definedName name="___________________Mar11" localSheetId="8">[5]Newabstract!#REF!</definedName>
    <definedName name="___________________Mar11" localSheetId="4">[5]Newabstract!#REF!</definedName>
    <definedName name="___________________Mar11" localSheetId="7">[5]Newabstract!#REF!</definedName>
    <definedName name="___________________Mar11">[5]Newabstract!#REF!</definedName>
    <definedName name="___________________Mar12" localSheetId="9">[5]Newabstract!#REF!</definedName>
    <definedName name="___________________Mar12" localSheetId="6">[5]Newabstract!#REF!</definedName>
    <definedName name="___________________Mar12" localSheetId="8">[5]Newabstract!#REF!</definedName>
    <definedName name="___________________Mar12" localSheetId="4">[5]Newabstract!#REF!</definedName>
    <definedName name="___________________Mar12" localSheetId="7">[5]Newabstract!#REF!</definedName>
    <definedName name="___________________Mar12">[5]Newabstract!#REF!</definedName>
    <definedName name="___________________Mar13" localSheetId="9">[5]Newabstract!#REF!</definedName>
    <definedName name="___________________Mar13" localSheetId="6">[5]Newabstract!#REF!</definedName>
    <definedName name="___________________Mar13" localSheetId="8">[5]Newabstract!#REF!</definedName>
    <definedName name="___________________Mar13" localSheetId="4">[5]Newabstract!#REF!</definedName>
    <definedName name="___________________Mar13" localSheetId="7">[5]Newabstract!#REF!</definedName>
    <definedName name="___________________Mar13">[5]Newabstract!#REF!</definedName>
    <definedName name="___________________Mar16" localSheetId="9">[5]Newabstract!#REF!</definedName>
    <definedName name="___________________Mar16" localSheetId="6">[5]Newabstract!#REF!</definedName>
    <definedName name="___________________Mar16" localSheetId="8">[5]Newabstract!#REF!</definedName>
    <definedName name="___________________Mar16" localSheetId="4">[5]Newabstract!#REF!</definedName>
    <definedName name="___________________Mar16" localSheetId="7">[5]Newabstract!#REF!</definedName>
    <definedName name="___________________Mar16">[5]Newabstract!#REF!</definedName>
    <definedName name="___________________Mar17" localSheetId="9">[5]Newabstract!#REF!</definedName>
    <definedName name="___________________Mar17" localSheetId="6">[5]Newabstract!#REF!</definedName>
    <definedName name="___________________Mar17" localSheetId="8">[5]Newabstract!#REF!</definedName>
    <definedName name="___________________Mar17" localSheetId="4">[5]Newabstract!#REF!</definedName>
    <definedName name="___________________Mar17" localSheetId="7">[5]Newabstract!#REF!</definedName>
    <definedName name="___________________Mar17">[5]Newabstract!#REF!</definedName>
    <definedName name="___________________Mar18" localSheetId="9">[5]Newabstract!#REF!</definedName>
    <definedName name="___________________Mar18" localSheetId="6">[5]Newabstract!#REF!</definedName>
    <definedName name="___________________Mar18" localSheetId="8">[5]Newabstract!#REF!</definedName>
    <definedName name="___________________Mar18" localSheetId="4">[5]Newabstract!#REF!</definedName>
    <definedName name="___________________Mar18" localSheetId="7">[5]Newabstract!#REF!</definedName>
    <definedName name="___________________Mar18">[5]Newabstract!#REF!</definedName>
    <definedName name="___________________Mar19" localSheetId="9">[5]Newabstract!#REF!</definedName>
    <definedName name="___________________Mar19" localSheetId="6">[5]Newabstract!#REF!</definedName>
    <definedName name="___________________Mar19" localSheetId="8">[5]Newabstract!#REF!</definedName>
    <definedName name="___________________Mar19" localSheetId="4">[5]Newabstract!#REF!</definedName>
    <definedName name="___________________Mar19" localSheetId="7">[5]Newabstract!#REF!</definedName>
    <definedName name="___________________Mar19">[5]Newabstract!#REF!</definedName>
    <definedName name="___________________Mar20" localSheetId="9">[5]Newabstract!#REF!</definedName>
    <definedName name="___________________Mar20" localSheetId="6">[5]Newabstract!#REF!</definedName>
    <definedName name="___________________Mar20" localSheetId="8">[5]Newabstract!#REF!</definedName>
    <definedName name="___________________Mar20" localSheetId="4">[5]Newabstract!#REF!</definedName>
    <definedName name="___________________Mar20" localSheetId="7">[5]Newabstract!#REF!</definedName>
    <definedName name="___________________Mar20">[5]Newabstract!#REF!</definedName>
    <definedName name="___________________Mar23" localSheetId="9">[5]Newabstract!#REF!</definedName>
    <definedName name="___________________Mar23" localSheetId="6">[5]Newabstract!#REF!</definedName>
    <definedName name="___________________Mar23" localSheetId="8">[5]Newabstract!#REF!</definedName>
    <definedName name="___________________Mar23" localSheetId="4">[5]Newabstract!#REF!</definedName>
    <definedName name="___________________Mar23" localSheetId="7">[5]Newabstract!#REF!</definedName>
    <definedName name="___________________Mar23">[5]Newabstract!#REF!</definedName>
    <definedName name="___________________Mar24" localSheetId="9">[5]Newabstract!#REF!</definedName>
    <definedName name="___________________Mar24" localSheetId="6">[5]Newabstract!#REF!</definedName>
    <definedName name="___________________Mar24" localSheetId="8">[5]Newabstract!#REF!</definedName>
    <definedName name="___________________Mar24" localSheetId="4">[5]Newabstract!#REF!</definedName>
    <definedName name="___________________Mar24" localSheetId="7">[5]Newabstract!#REF!</definedName>
    <definedName name="___________________Mar24">[5]Newabstract!#REF!</definedName>
    <definedName name="___________________Mar25" localSheetId="9">[5]Newabstract!#REF!</definedName>
    <definedName name="___________________Mar25" localSheetId="6">[5]Newabstract!#REF!</definedName>
    <definedName name="___________________Mar25" localSheetId="8">[5]Newabstract!#REF!</definedName>
    <definedName name="___________________Mar25" localSheetId="4">[5]Newabstract!#REF!</definedName>
    <definedName name="___________________Mar25" localSheetId="7">[5]Newabstract!#REF!</definedName>
    <definedName name="___________________Mar25">[5]Newabstract!#REF!</definedName>
    <definedName name="___________________Mar26" localSheetId="9">[5]Newabstract!#REF!</definedName>
    <definedName name="___________________Mar26" localSheetId="6">[5]Newabstract!#REF!</definedName>
    <definedName name="___________________Mar26" localSheetId="8">[5]Newabstract!#REF!</definedName>
    <definedName name="___________________Mar26" localSheetId="4">[5]Newabstract!#REF!</definedName>
    <definedName name="___________________Mar26" localSheetId="7">[5]Newabstract!#REF!</definedName>
    <definedName name="___________________Mar26">[5]Newabstract!#REF!</definedName>
    <definedName name="___________________Mar27" localSheetId="9">[5]Newabstract!#REF!</definedName>
    <definedName name="___________________Mar27" localSheetId="6">[5]Newabstract!#REF!</definedName>
    <definedName name="___________________Mar27" localSheetId="8">[5]Newabstract!#REF!</definedName>
    <definedName name="___________________Mar27" localSheetId="4">[5]Newabstract!#REF!</definedName>
    <definedName name="___________________Mar27" localSheetId="7">[5]Newabstract!#REF!</definedName>
    <definedName name="___________________Mar27">[5]Newabstract!#REF!</definedName>
    <definedName name="___________________Mar28" localSheetId="9">[5]Newabstract!#REF!</definedName>
    <definedName name="___________________Mar28" localSheetId="6">[5]Newabstract!#REF!</definedName>
    <definedName name="___________________Mar28" localSheetId="8">[5]Newabstract!#REF!</definedName>
    <definedName name="___________________Mar28" localSheetId="4">[5]Newabstract!#REF!</definedName>
    <definedName name="___________________Mar28" localSheetId="7">[5]Newabstract!#REF!</definedName>
    <definedName name="___________________Mar28">[5]Newabstract!#REF!</definedName>
    <definedName name="___________________Mar30" localSheetId="9">[5]Newabstract!#REF!</definedName>
    <definedName name="___________________Mar30" localSheetId="6">[5]Newabstract!#REF!</definedName>
    <definedName name="___________________Mar30" localSheetId="8">[5]Newabstract!#REF!</definedName>
    <definedName name="___________________Mar30" localSheetId="4">[5]Newabstract!#REF!</definedName>
    <definedName name="___________________Mar30" localSheetId="7">[5]Newabstract!#REF!</definedName>
    <definedName name="___________________Mar30">[5]Newabstract!#REF!</definedName>
    <definedName name="___________________Mar31" localSheetId="9">[5]Newabstract!#REF!</definedName>
    <definedName name="___________________Mar31" localSheetId="6">[5]Newabstract!#REF!</definedName>
    <definedName name="___________________Mar31" localSheetId="8">[5]Newabstract!#REF!</definedName>
    <definedName name="___________________Mar31" localSheetId="4">[5]Newabstract!#REF!</definedName>
    <definedName name="___________________Mar31" localSheetId="7">[5]Newabstract!#REF!</definedName>
    <definedName name="___________________Mar31">[5]Newabstract!#REF!</definedName>
    <definedName name="_________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___new1" localSheetId="5" hidden="1">{"pl_t&amp;d",#N/A,FALSE,"p&amp;l_t&amp;D_01_02 (2)"}</definedName>
    <definedName name="___________________new1" localSheetId="9" hidden="1">{"pl_t&amp;d",#N/A,FALSE,"p&amp;l_t&amp;D_01_02 (2)"}</definedName>
    <definedName name="___________________new1" localSheetId="6" hidden="1">{"pl_t&amp;d",#N/A,FALSE,"p&amp;l_t&amp;D_01_02 (2)"}</definedName>
    <definedName name="___________________new1" localSheetId="4" hidden="1">{"pl_t&amp;d",#N/A,FALSE,"p&amp;l_t&amp;D_01_02 (2)"}</definedName>
    <definedName name="___________________new1" hidden="1">{"pl_t&amp;d",#N/A,FALSE,"p&amp;l_t&amp;D_01_02 (2)"}</definedName>
    <definedName name="___________________no1" localSheetId="5" hidden="1">{"pl_t&amp;d",#N/A,FALSE,"p&amp;l_t&amp;D_01_02 (2)"}</definedName>
    <definedName name="___________________no1" localSheetId="9" hidden="1">{"pl_t&amp;d",#N/A,FALSE,"p&amp;l_t&amp;D_01_02 (2)"}</definedName>
    <definedName name="___________________no1" localSheetId="6" hidden="1">{"pl_t&amp;d",#N/A,FALSE,"p&amp;l_t&amp;D_01_02 (2)"}</definedName>
    <definedName name="___________________no1" localSheetId="4" hidden="1">{"pl_t&amp;d",#N/A,FALSE,"p&amp;l_t&amp;D_01_02 (2)"}</definedName>
    <definedName name="___________________no1" hidden="1">{"pl_t&amp;d",#N/A,FALSE,"p&amp;l_t&amp;D_01_02 (2)"}</definedName>
    <definedName name="___________________not1" localSheetId="5" hidden="1">{"pl_t&amp;d",#N/A,FALSE,"p&amp;l_t&amp;D_01_02 (2)"}</definedName>
    <definedName name="___________________not1" localSheetId="9" hidden="1">{"pl_t&amp;d",#N/A,FALSE,"p&amp;l_t&amp;D_01_02 (2)"}</definedName>
    <definedName name="___________________not1" localSheetId="6" hidden="1">{"pl_t&amp;d",#N/A,FALSE,"p&amp;l_t&amp;D_01_02 (2)"}</definedName>
    <definedName name="___________________not1" localSheetId="4" hidden="1">{"pl_t&amp;d",#N/A,FALSE,"p&amp;l_t&amp;D_01_02 (2)"}</definedName>
    <definedName name="___________________not1" hidden="1">{"pl_t&amp;d",#N/A,FALSE,"p&amp;l_t&amp;D_01_02 (2)"}</definedName>
    <definedName name="___________________p1" localSheetId="5" hidden="1">{"pl_t&amp;d",#N/A,FALSE,"p&amp;l_t&amp;D_01_02 (2)"}</definedName>
    <definedName name="___________________p1" localSheetId="9" hidden="1">{"pl_t&amp;d",#N/A,FALSE,"p&amp;l_t&amp;D_01_02 (2)"}</definedName>
    <definedName name="___________________p1" localSheetId="6" hidden="1">{"pl_t&amp;d",#N/A,FALSE,"p&amp;l_t&amp;D_01_02 (2)"}</definedName>
    <definedName name="___________________p1" localSheetId="4" hidden="1">{"pl_t&amp;d",#N/A,FALSE,"p&amp;l_t&amp;D_01_02 (2)"}</definedName>
    <definedName name="___________________p1" hidden="1">{"pl_t&amp;d",#N/A,FALSE,"p&amp;l_t&amp;D_01_02 (2)"}</definedName>
    <definedName name="___________________p2" localSheetId="5" hidden="1">{"pl_td_01_02",#N/A,FALSE,"p&amp;l_t&amp;D_01_02 (2)"}</definedName>
    <definedName name="___________________p2" localSheetId="9" hidden="1">{"pl_td_01_02",#N/A,FALSE,"p&amp;l_t&amp;D_01_02 (2)"}</definedName>
    <definedName name="___________________p2" localSheetId="6" hidden="1">{"pl_td_01_02",#N/A,FALSE,"p&amp;l_t&amp;D_01_02 (2)"}</definedName>
    <definedName name="___________________p2" localSheetId="4" hidden="1">{"pl_td_01_02",#N/A,FALSE,"p&amp;l_t&amp;D_01_02 (2)"}</definedName>
    <definedName name="___________________p2" hidden="1">{"pl_td_01_02",#N/A,FALSE,"p&amp;l_t&amp;D_01_02 (2)"}</definedName>
    <definedName name="___________________p3" localSheetId="5" hidden="1">{"pl_t&amp;d",#N/A,FALSE,"p&amp;l_t&amp;D_01_02 (2)"}</definedName>
    <definedName name="___________________p3" localSheetId="9" hidden="1">{"pl_t&amp;d",#N/A,FALSE,"p&amp;l_t&amp;D_01_02 (2)"}</definedName>
    <definedName name="___________________p3" localSheetId="6" hidden="1">{"pl_t&amp;d",#N/A,FALSE,"p&amp;l_t&amp;D_01_02 (2)"}</definedName>
    <definedName name="___________________p3" localSheetId="4" hidden="1">{"pl_t&amp;d",#N/A,FALSE,"p&amp;l_t&amp;D_01_02 (2)"}</definedName>
    <definedName name="___________________p3" hidden="1">{"pl_t&amp;d",#N/A,FALSE,"p&amp;l_t&amp;D_01_02 (2)"}</definedName>
    <definedName name="___________________p4" localSheetId="5" hidden="1">{"pl_t&amp;d",#N/A,FALSE,"p&amp;l_t&amp;D_01_02 (2)"}</definedName>
    <definedName name="___________________p4" localSheetId="9" hidden="1">{"pl_t&amp;d",#N/A,FALSE,"p&amp;l_t&amp;D_01_02 (2)"}</definedName>
    <definedName name="___________________p4" localSheetId="6" hidden="1">{"pl_t&amp;d",#N/A,FALSE,"p&amp;l_t&amp;D_01_02 (2)"}</definedName>
    <definedName name="___________________p4" localSheetId="4" hidden="1">{"pl_t&amp;d",#N/A,FALSE,"p&amp;l_t&amp;D_01_02 (2)"}</definedName>
    <definedName name="___________________p4" hidden="1">{"pl_t&amp;d",#N/A,FALSE,"p&amp;l_t&amp;D_01_02 (2)"}</definedName>
    <definedName name="___________________pp2" localSheetId="5">#REF!</definedName>
    <definedName name="___________________pp2" localSheetId="9">#REF!</definedName>
    <definedName name="___________________pp2" localSheetId="6">#REF!</definedName>
    <definedName name="___________________pp2" localSheetId="8">#REF!</definedName>
    <definedName name="___________________pp2" localSheetId="4">#REF!</definedName>
    <definedName name="___________________pp2" localSheetId="7">#REF!</definedName>
    <definedName name="___________________pp2">#REF!</definedName>
    <definedName name="___________________q2" localSheetId="5" hidden="1">{"pl_t&amp;d",#N/A,FALSE,"p&amp;l_t&amp;D_01_02 (2)"}</definedName>
    <definedName name="___________________q2" localSheetId="9" hidden="1">{"pl_t&amp;d",#N/A,FALSE,"p&amp;l_t&amp;D_01_02 (2)"}</definedName>
    <definedName name="___________________q2" localSheetId="6" hidden="1">{"pl_t&amp;d",#N/A,FALSE,"p&amp;l_t&amp;D_01_02 (2)"}</definedName>
    <definedName name="___________________q2" localSheetId="4" hidden="1">{"pl_t&amp;d",#N/A,FALSE,"p&amp;l_t&amp;D_01_02 (2)"}</definedName>
    <definedName name="___________________q2" hidden="1">{"pl_t&amp;d",#N/A,FALSE,"p&amp;l_t&amp;D_01_02 (2)"}</definedName>
    <definedName name="___________________q3" localSheetId="5" hidden="1">{"pl_t&amp;d",#N/A,FALSE,"p&amp;l_t&amp;D_01_02 (2)"}</definedName>
    <definedName name="___________________q3" localSheetId="9" hidden="1">{"pl_t&amp;d",#N/A,FALSE,"p&amp;l_t&amp;D_01_02 (2)"}</definedName>
    <definedName name="___________________q3" localSheetId="6" hidden="1">{"pl_t&amp;d",#N/A,FALSE,"p&amp;l_t&amp;D_01_02 (2)"}</definedName>
    <definedName name="___________________q3" localSheetId="4" hidden="1">{"pl_t&amp;d",#N/A,FALSE,"p&amp;l_t&amp;D_01_02 (2)"}</definedName>
    <definedName name="___________________q3" hidden="1">{"pl_t&amp;d",#N/A,FALSE,"p&amp;l_t&amp;D_01_02 (2)"}</definedName>
    <definedName name="___________________s1" localSheetId="5" hidden="1">{"pl_t&amp;d",#N/A,FALSE,"p&amp;l_t&amp;D_01_02 (2)"}</definedName>
    <definedName name="___________________s1" localSheetId="9" hidden="1">{"pl_t&amp;d",#N/A,FALSE,"p&amp;l_t&amp;D_01_02 (2)"}</definedName>
    <definedName name="___________________s1" localSheetId="6" hidden="1">{"pl_t&amp;d",#N/A,FALSE,"p&amp;l_t&amp;D_01_02 (2)"}</definedName>
    <definedName name="___________________s1" localSheetId="4" hidden="1">{"pl_t&amp;d",#N/A,FALSE,"p&amp;l_t&amp;D_01_02 (2)"}</definedName>
    <definedName name="___________________s1" hidden="1">{"pl_t&amp;d",#N/A,FALSE,"p&amp;l_t&amp;D_01_02 (2)"}</definedName>
    <definedName name="___________________S180" localSheetId="5">[2]S3_GRP_CA!#REF!</definedName>
    <definedName name="___________________S180" localSheetId="9">[2]S3_GRP_CA!#REF!</definedName>
    <definedName name="___________________S180" localSheetId="6">[2]S3_GRP_CA!#REF!</definedName>
    <definedName name="___________________S180" localSheetId="8">[2]S3_GRP_CA!#REF!</definedName>
    <definedName name="___________________S180" localSheetId="4">[2]S3_GRP_CA!#REF!</definedName>
    <definedName name="___________________S180" localSheetId="7">[2]S3_GRP_CA!#REF!</definedName>
    <definedName name="___________________S180">[2]S3_GRP_CA!#REF!</definedName>
    <definedName name="___________________s2" localSheetId="5" hidden="1">{"pl_t&amp;d",#N/A,FALSE,"p&amp;l_t&amp;D_01_02 (2)"}</definedName>
    <definedName name="___________________s2" localSheetId="9" hidden="1">{"pl_t&amp;d",#N/A,FALSE,"p&amp;l_t&amp;D_01_02 (2)"}</definedName>
    <definedName name="___________________s2" localSheetId="6" hidden="1">{"pl_t&amp;d",#N/A,FALSE,"p&amp;l_t&amp;D_01_02 (2)"}</definedName>
    <definedName name="___________________s2" localSheetId="4" hidden="1">{"pl_t&amp;d",#N/A,FALSE,"p&amp;l_t&amp;D_01_02 (2)"}</definedName>
    <definedName name="___________________s2" hidden="1">{"pl_t&amp;d",#N/A,FALSE,"p&amp;l_t&amp;D_01_02 (2)"}</definedName>
    <definedName name="___________________S6" localSheetId="9">[4]S5_CO_MA!#REF!</definedName>
    <definedName name="___________________S6" localSheetId="6">[4]S5_CO_MA!#REF!</definedName>
    <definedName name="___________________S6" localSheetId="8">[4]S5_CO_MA!#REF!</definedName>
    <definedName name="___________________S6" localSheetId="4">[4]S5_CO_MA!#REF!</definedName>
    <definedName name="___________________S6" localSheetId="7">[4]S5_CO_MA!#REF!</definedName>
    <definedName name="___________________S6">[4]S5_CO_MA!#REF!</definedName>
    <definedName name="___________________SL1" localSheetId="9">[7]Salient1!#REF!</definedName>
    <definedName name="___________________SL1" localSheetId="6">[7]Salient1!#REF!</definedName>
    <definedName name="___________________SL1" localSheetId="8">[7]Salient1!#REF!</definedName>
    <definedName name="___________________SL1" localSheetId="4">[7]Salient1!#REF!</definedName>
    <definedName name="___________________SL1" localSheetId="7">[7]Salient1!#REF!</definedName>
    <definedName name="___________________SL1">[7]Salient1!#REF!</definedName>
    <definedName name="___________________SL2" localSheetId="9">[7]Salient1!#REF!</definedName>
    <definedName name="___________________SL2" localSheetId="6">[7]Salient1!#REF!</definedName>
    <definedName name="___________________SL2" localSheetId="8">[7]Salient1!#REF!</definedName>
    <definedName name="___________________SL2" localSheetId="4">[7]Salient1!#REF!</definedName>
    <definedName name="___________________SL2" localSheetId="7">[7]Salient1!#REF!</definedName>
    <definedName name="___________________SL2">[7]Salient1!#REF!</definedName>
    <definedName name="___________________SL3" localSheetId="9">[7]Salient1!#REF!</definedName>
    <definedName name="___________________SL3" localSheetId="6">[7]Salient1!#REF!</definedName>
    <definedName name="___________________SL3" localSheetId="8">[7]Salient1!#REF!</definedName>
    <definedName name="___________________SL3" localSheetId="4">[7]Salient1!#REF!</definedName>
    <definedName name="___________________SL3" localSheetId="7">[7]Salient1!#REF!</definedName>
    <definedName name="___________________SL3">[7]Salient1!#REF!</definedName>
    <definedName name="___________________ss1" localSheetId="5" hidden="1">{"pl_t&amp;d",#N/A,FALSE,"p&amp;l_t&amp;D_01_02 (2)"}</definedName>
    <definedName name="___________________ss1" localSheetId="9" hidden="1">{"pl_t&amp;d",#N/A,FALSE,"p&amp;l_t&amp;D_01_02 (2)"}</definedName>
    <definedName name="___________________ss1" localSheetId="6" hidden="1">{"pl_t&amp;d",#N/A,FALSE,"p&amp;l_t&amp;D_01_02 (2)"}</definedName>
    <definedName name="___________________ss1" localSheetId="4" hidden="1">{"pl_t&amp;d",#N/A,FALSE,"p&amp;l_t&amp;D_01_02 (2)"}</definedName>
    <definedName name="___________________ss1" hidden="1">{"pl_t&amp;d",#N/A,FALSE,"p&amp;l_t&amp;D_01_02 (2)"}</definedName>
    <definedName name="___________________usd1" localSheetId="9">'[3]cash budget'!#REF!</definedName>
    <definedName name="___________________usd1" localSheetId="6">'[3]cash budget'!#REF!</definedName>
    <definedName name="___________________usd1" localSheetId="8">'[3]cash budget'!#REF!</definedName>
    <definedName name="___________________usd1" localSheetId="4">'[3]cash budget'!#REF!</definedName>
    <definedName name="___________________usd1" localSheetId="7">'[3]cash budget'!#REF!</definedName>
    <definedName name="___________________usd1">'[3]cash budget'!#REF!</definedName>
    <definedName name="___________________usd2" localSheetId="9">'[3]cash budget'!#REF!</definedName>
    <definedName name="___________________usd2" localSheetId="6">'[3]cash budget'!#REF!</definedName>
    <definedName name="___________________usd2" localSheetId="8">'[3]cash budget'!#REF!</definedName>
    <definedName name="___________________usd2" localSheetId="4">'[3]cash budget'!#REF!</definedName>
    <definedName name="___________________usd2" localSheetId="7">'[3]cash budget'!#REF!</definedName>
    <definedName name="___________________usd2">'[3]cash budget'!#REF!</definedName>
    <definedName name="___________________usd3" localSheetId="9">'[3]cash budget'!#REF!</definedName>
    <definedName name="___________________usd3" localSheetId="6">'[3]cash budget'!#REF!</definedName>
    <definedName name="___________________usd3" localSheetId="8">'[3]cash budget'!#REF!</definedName>
    <definedName name="___________________usd3" localSheetId="4">'[3]cash budget'!#REF!</definedName>
    <definedName name="___________________usd3" localSheetId="7">'[3]cash budget'!#REF!</definedName>
    <definedName name="___________________usd3">'[3]cash budget'!#REF!</definedName>
    <definedName name="___________________usd4" localSheetId="9">'[3]cash budget'!#REF!</definedName>
    <definedName name="___________________usd4" localSheetId="6">'[3]cash budget'!#REF!</definedName>
    <definedName name="___________________usd4" localSheetId="8">'[3]cash budget'!#REF!</definedName>
    <definedName name="___________________usd4" localSheetId="4">'[3]cash budget'!#REF!</definedName>
    <definedName name="___________________usd4" localSheetId="7">'[3]cash budget'!#REF!</definedName>
    <definedName name="___________________usd4">'[3]cash budget'!#REF!</definedName>
    <definedName name="__________________A1000000" localSheetId="5">#REF!</definedName>
    <definedName name="__________________A1000000" localSheetId="9">#REF!</definedName>
    <definedName name="__________________A1000000" localSheetId="6">#REF!</definedName>
    <definedName name="__________________A1000000" localSheetId="8">#REF!</definedName>
    <definedName name="__________________A1000000" localSheetId="4">#REF!</definedName>
    <definedName name="__________________A1000000" localSheetId="7">#REF!</definedName>
    <definedName name="__________________A1000000">#REF!</definedName>
    <definedName name="__________________a3" localSheetId="5" hidden="1">{"pl_t&amp;d",#N/A,FALSE,"p&amp;l_t&amp;D_01_02 (2)"}</definedName>
    <definedName name="__________________a3" localSheetId="9" hidden="1">{"pl_t&amp;d",#N/A,FALSE,"p&amp;l_t&amp;D_01_02 (2)"}</definedName>
    <definedName name="__________________a3" localSheetId="6" hidden="1">{"pl_t&amp;d",#N/A,FALSE,"p&amp;l_t&amp;D_01_02 (2)"}</definedName>
    <definedName name="__________________a3" localSheetId="4" hidden="1">{"pl_t&amp;d",#N/A,FALSE,"p&amp;l_t&amp;D_01_02 (2)"}</definedName>
    <definedName name="__________________a3" hidden="1">{"pl_t&amp;d",#N/A,FALSE,"p&amp;l_t&amp;D_01_02 (2)"}</definedName>
    <definedName name="__________________A342542" localSheetId="5">#REF!</definedName>
    <definedName name="__________________A342542" localSheetId="9">#REF!</definedName>
    <definedName name="__________________A342542" localSheetId="6">#REF!</definedName>
    <definedName name="__________________A342542" localSheetId="8">#REF!</definedName>
    <definedName name="__________________A342542" localSheetId="4">#REF!</definedName>
    <definedName name="__________________A342542" localSheetId="7">#REF!</definedName>
    <definedName name="__________________A342542">#REF!</definedName>
    <definedName name="__________________A920720" localSheetId="5">#REF!</definedName>
    <definedName name="__________________A920720" localSheetId="9">#REF!</definedName>
    <definedName name="__________________A920720" localSheetId="6">#REF!</definedName>
    <definedName name="__________________A920720" localSheetId="8">#REF!</definedName>
    <definedName name="__________________A920720" localSheetId="4">#REF!</definedName>
    <definedName name="__________________A920720" localSheetId="7">#REF!</definedName>
    <definedName name="__________________A920720">#REF!</definedName>
    <definedName name="__________________Apr02" localSheetId="5">[5]Newabstract!#REF!</definedName>
    <definedName name="__________________Apr02" localSheetId="9">[5]Newabstract!#REF!</definedName>
    <definedName name="__________________Apr02" localSheetId="6">[5]Newabstract!#REF!</definedName>
    <definedName name="__________________Apr02" localSheetId="8">[5]Newabstract!#REF!</definedName>
    <definedName name="__________________Apr02" localSheetId="4">[5]Newabstract!#REF!</definedName>
    <definedName name="__________________Apr02" localSheetId="7">[5]Newabstract!#REF!</definedName>
    <definedName name="__________________Apr02">[5]Newabstract!#REF!</definedName>
    <definedName name="__________________Apr03" localSheetId="5">[5]Newabstract!#REF!</definedName>
    <definedName name="__________________Apr03" localSheetId="9">[5]Newabstract!#REF!</definedName>
    <definedName name="__________________Apr03" localSheetId="6">[5]Newabstract!#REF!</definedName>
    <definedName name="__________________Apr03" localSheetId="8">[5]Newabstract!#REF!</definedName>
    <definedName name="__________________Apr03" localSheetId="4">[5]Newabstract!#REF!</definedName>
    <definedName name="__________________Apr03" localSheetId="7">[5]Newabstract!#REF!</definedName>
    <definedName name="__________________Apr03">[5]Newabstract!#REF!</definedName>
    <definedName name="__________________Apr04" localSheetId="9">[5]Newabstract!#REF!</definedName>
    <definedName name="__________________Apr04" localSheetId="6">[5]Newabstract!#REF!</definedName>
    <definedName name="__________________Apr04" localSheetId="8">[5]Newabstract!#REF!</definedName>
    <definedName name="__________________Apr04" localSheetId="4">[5]Newabstract!#REF!</definedName>
    <definedName name="__________________Apr04" localSheetId="7">[5]Newabstract!#REF!</definedName>
    <definedName name="__________________Apr04">[5]Newabstract!#REF!</definedName>
    <definedName name="__________________Apr05" localSheetId="9">[5]Newabstract!#REF!</definedName>
    <definedName name="__________________Apr05" localSheetId="6">[5]Newabstract!#REF!</definedName>
    <definedName name="__________________Apr05" localSheetId="8">[5]Newabstract!#REF!</definedName>
    <definedName name="__________________Apr05" localSheetId="4">[5]Newabstract!#REF!</definedName>
    <definedName name="__________________Apr05" localSheetId="7">[5]Newabstract!#REF!</definedName>
    <definedName name="__________________Apr05">[5]Newabstract!#REF!</definedName>
    <definedName name="__________________Apr06" localSheetId="9">[5]Newabstract!#REF!</definedName>
    <definedName name="__________________Apr06" localSheetId="6">[5]Newabstract!#REF!</definedName>
    <definedName name="__________________Apr06" localSheetId="8">[5]Newabstract!#REF!</definedName>
    <definedName name="__________________Apr06" localSheetId="4">[5]Newabstract!#REF!</definedName>
    <definedName name="__________________Apr06" localSheetId="7">[5]Newabstract!#REF!</definedName>
    <definedName name="__________________Apr06">[5]Newabstract!#REF!</definedName>
    <definedName name="__________________Apr07" localSheetId="9">[5]Newabstract!#REF!</definedName>
    <definedName name="__________________Apr07" localSheetId="6">[5]Newabstract!#REF!</definedName>
    <definedName name="__________________Apr07" localSheetId="8">[5]Newabstract!#REF!</definedName>
    <definedName name="__________________Apr07" localSheetId="4">[5]Newabstract!#REF!</definedName>
    <definedName name="__________________Apr07" localSheetId="7">[5]Newabstract!#REF!</definedName>
    <definedName name="__________________Apr07">[5]Newabstract!#REF!</definedName>
    <definedName name="__________________Apr08" localSheetId="9">[5]Newabstract!#REF!</definedName>
    <definedName name="__________________Apr08" localSheetId="6">[5]Newabstract!#REF!</definedName>
    <definedName name="__________________Apr08" localSheetId="8">[5]Newabstract!#REF!</definedName>
    <definedName name="__________________Apr08" localSheetId="4">[5]Newabstract!#REF!</definedName>
    <definedName name="__________________Apr08" localSheetId="7">[5]Newabstract!#REF!</definedName>
    <definedName name="__________________Apr08">[5]Newabstract!#REF!</definedName>
    <definedName name="__________________Apr09" localSheetId="9">[5]Newabstract!#REF!</definedName>
    <definedName name="__________________Apr09" localSheetId="6">[5]Newabstract!#REF!</definedName>
    <definedName name="__________________Apr09" localSheetId="8">[5]Newabstract!#REF!</definedName>
    <definedName name="__________________Apr09" localSheetId="4">[5]Newabstract!#REF!</definedName>
    <definedName name="__________________Apr09" localSheetId="7">[5]Newabstract!#REF!</definedName>
    <definedName name="__________________Apr09">[5]Newabstract!#REF!</definedName>
    <definedName name="__________________Apr10" localSheetId="9">[5]Newabstract!#REF!</definedName>
    <definedName name="__________________Apr10" localSheetId="6">[5]Newabstract!#REF!</definedName>
    <definedName name="__________________Apr10" localSheetId="8">[5]Newabstract!#REF!</definedName>
    <definedName name="__________________Apr10" localSheetId="4">[5]Newabstract!#REF!</definedName>
    <definedName name="__________________Apr10" localSheetId="7">[5]Newabstract!#REF!</definedName>
    <definedName name="__________________Apr10">[5]Newabstract!#REF!</definedName>
    <definedName name="__________________Apr11" localSheetId="9">[5]Newabstract!#REF!</definedName>
    <definedName name="__________________Apr11" localSheetId="6">[5]Newabstract!#REF!</definedName>
    <definedName name="__________________Apr11" localSheetId="8">[5]Newabstract!#REF!</definedName>
    <definedName name="__________________Apr11" localSheetId="4">[5]Newabstract!#REF!</definedName>
    <definedName name="__________________Apr11" localSheetId="7">[5]Newabstract!#REF!</definedName>
    <definedName name="__________________Apr11">[5]Newabstract!#REF!</definedName>
    <definedName name="__________________Apr13" localSheetId="9">[5]Newabstract!#REF!</definedName>
    <definedName name="__________________Apr13" localSheetId="6">[5]Newabstract!#REF!</definedName>
    <definedName name="__________________Apr13" localSheetId="8">[5]Newabstract!#REF!</definedName>
    <definedName name="__________________Apr13" localSheetId="4">[5]Newabstract!#REF!</definedName>
    <definedName name="__________________Apr13" localSheetId="7">[5]Newabstract!#REF!</definedName>
    <definedName name="__________________Apr13">[5]Newabstract!#REF!</definedName>
    <definedName name="__________________Apr14" localSheetId="9">[5]Newabstract!#REF!</definedName>
    <definedName name="__________________Apr14" localSheetId="6">[5]Newabstract!#REF!</definedName>
    <definedName name="__________________Apr14" localSheetId="8">[5]Newabstract!#REF!</definedName>
    <definedName name="__________________Apr14" localSheetId="4">[5]Newabstract!#REF!</definedName>
    <definedName name="__________________Apr14" localSheetId="7">[5]Newabstract!#REF!</definedName>
    <definedName name="__________________Apr14">[5]Newabstract!#REF!</definedName>
    <definedName name="__________________Apr15" localSheetId="9">[5]Newabstract!#REF!</definedName>
    <definedName name="__________________Apr15" localSheetId="6">[5]Newabstract!#REF!</definedName>
    <definedName name="__________________Apr15" localSheetId="8">[5]Newabstract!#REF!</definedName>
    <definedName name="__________________Apr15" localSheetId="4">[5]Newabstract!#REF!</definedName>
    <definedName name="__________________Apr15" localSheetId="7">[5]Newabstract!#REF!</definedName>
    <definedName name="__________________Apr15">[5]Newabstract!#REF!</definedName>
    <definedName name="__________________Apr16" localSheetId="9">[5]Newabstract!#REF!</definedName>
    <definedName name="__________________Apr16" localSheetId="6">[5]Newabstract!#REF!</definedName>
    <definedName name="__________________Apr16" localSheetId="8">[5]Newabstract!#REF!</definedName>
    <definedName name="__________________Apr16" localSheetId="4">[5]Newabstract!#REF!</definedName>
    <definedName name="__________________Apr16" localSheetId="7">[5]Newabstract!#REF!</definedName>
    <definedName name="__________________Apr16">[5]Newabstract!#REF!</definedName>
    <definedName name="__________________Apr17" localSheetId="9">[5]Newabstract!#REF!</definedName>
    <definedName name="__________________Apr17" localSheetId="6">[5]Newabstract!#REF!</definedName>
    <definedName name="__________________Apr17" localSheetId="8">[5]Newabstract!#REF!</definedName>
    <definedName name="__________________Apr17" localSheetId="4">[5]Newabstract!#REF!</definedName>
    <definedName name="__________________Apr17" localSheetId="7">[5]Newabstract!#REF!</definedName>
    <definedName name="__________________Apr17">[5]Newabstract!#REF!</definedName>
    <definedName name="__________________Apr20" localSheetId="9">[5]Newabstract!#REF!</definedName>
    <definedName name="__________________Apr20" localSheetId="6">[5]Newabstract!#REF!</definedName>
    <definedName name="__________________Apr20" localSheetId="8">[5]Newabstract!#REF!</definedName>
    <definedName name="__________________Apr20" localSheetId="4">[5]Newabstract!#REF!</definedName>
    <definedName name="__________________Apr20" localSheetId="7">[5]Newabstract!#REF!</definedName>
    <definedName name="__________________Apr20">[5]Newabstract!#REF!</definedName>
    <definedName name="__________________Apr21" localSheetId="9">[5]Newabstract!#REF!</definedName>
    <definedName name="__________________Apr21" localSheetId="6">[5]Newabstract!#REF!</definedName>
    <definedName name="__________________Apr21" localSheetId="8">[5]Newabstract!#REF!</definedName>
    <definedName name="__________________Apr21" localSheetId="4">[5]Newabstract!#REF!</definedName>
    <definedName name="__________________Apr21" localSheetId="7">[5]Newabstract!#REF!</definedName>
    <definedName name="__________________Apr21">[5]Newabstract!#REF!</definedName>
    <definedName name="__________________Apr22" localSheetId="9">[5]Newabstract!#REF!</definedName>
    <definedName name="__________________Apr22" localSheetId="6">[5]Newabstract!#REF!</definedName>
    <definedName name="__________________Apr22" localSheetId="8">[5]Newabstract!#REF!</definedName>
    <definedName name="__________________Apr22" localSheetId="4">[5]Newabstract!#REF!</definedName>
    <definedName name="__________________Apr22" localSheetId="7">[5]Newabstract!#REF!</definedName>
    <definedName name="__________________Apr22">[5]Newabstract!#REF!</definedName>
    <definedName name="__________________Apr23" localSheetId="9">[5]Newabstract!#REF!</definedName>
    <definedName name="__________________Apr23" localSheetId="6">[5]Newabstract!#REF!</definedName>
    <definedName name="__________________Apr23" localSheetId="8">[5]Newabstract!#REF!</definedName>
    <definedName name="__________________Apr23" localSheetId="4">[5]Newabstract!#REF!</definedName>
    <definedName name="__________________Apr23" localSheetId="7">[5]Newabstract!#REF!</definedName>
    <definedName name="__________________Apr23">[5]Newabstract!#REF!</definedName>
    <definedName name="__________________Apr24" localSheetId="9">[5]Newabstract!#REF!</definedName>
    <definedName name="__________________Apr24" localSheetId="6">[5]Newabstract!#REF!</definedName>
    <definedName name="__________________Apr24" localSheetId="8">[5]Newabstract!#REF!</definedName>
    <definedName name="__________________Apr24" localSheetId="4">[5]Newabstract!#REF!</definedName>
    <definedName name="__________________Apr24" localSheetId="7">[5]Newabstract!#REF!</definedName>
    <definedName name="__________________Apr24">[5]Newabstract!#REF!</definedName>
    <definedName name="__________________Apr27" localSheetId="9">[5]Newabstract!#REF!</definedName>
    <definedName name="__________________Apr27" localSheetId="6">[5]Newabstract!#REF!</definedName>
    <definedName name="__________________Apr27" localSheetId="8">[5]Newabstract!#REF!</definedName>
    <definedName name="__________________Apr27" localSheetId="4">[5]Newabstract!#REF!</definedName>
    <definedName name="__________________Apr27" localSheetId="7">[5]Newabstract!#REF!</definedName>
    <definedName name="__________________Apr27">[5]Newabstract!#REF!</definedName>
    <definedName name="__________________Apr28" localSheetId="9">[5]Newabstract!#REF!</definedName>
    <definedName name="__________________Apr28" localSheetId="6">[5]Newabstract!#REF!</definedName>
    <definedName name="__________________Apr28" localSheetId="8">[5]Newabstract!#REF!</definedName>
    <definedName name="__________________Apr28" localSheetId="4">[5]Newabstract!#REF!</definedName>
    <definedName name="__________________Apr28" localSheetId="7">[5]Newabstract!#REF!</definedName>
    <definedName name="__________________Apr28">[5]Newabstract!#REF!</definedName>
    <definedName name="__________________Apr29" localSheetId="9">[5]Newabstract!#REF!</definedName>
    <definedName name="__________________Apr29" localSheetId="6">[5]Newabstract!#REF!</definedName>
    <definedName name="__________________Apr29" localSheetId="8">[5]Newabstract!#REF!</definedName>
    <definedName name="__________________Apr29" localSheetId="4">[5]Newabstract!#REF!</definedName>
    <definedName name="__________________Apr29" localSheetId="7">[5]Newabstract!#REF!</definedName>
    <definedName name="__________________Apr29">[5]Newabstract!#REF!</definedName>
    <definedName name="__________________Apr30" localSheetId="9">[5]Newabstract!#REF!</definedName>
    <definedName name="__________________Apr30" localSheetId="6">[5]Newabstract!#REF!</definedName>
    <definedName name="__________________Apr30" localSheetId="8">[5]Newabstract!#REF!</definedName>
    <definedName name="__________________Apr30" localSheetId="4">[5]Newabstract!#REF!</definedName>
    <definedName name="__________________Apr30" localSheetId="7">[5]Newabstract!#REF!</definedName>
    <definedName name="__________________Apr30">[5]Newabstract!#REF!</definedName>
    <definedName name="__________________BSD1" localSheetId="5">#REF!</definedName>
    <definedName name="__________________BSD1" localSheetId="9">#REF!</definedName>
    <definedName name="__________________BSD1" localSheetId="6">#REF!</definedName>
    <definedName name="__________________BSD1" localSheetId="8">#REF!</definedName>
    <definedName name="__________________BSD1" localSheetId="4">#REF!</definedName>
    <definedName name="__________________BSD1" localSheetId="7">#REF!</definedName>
    <definedName name="__________________BSD1">#REF!</definedName>
    <definedName name="__________________BSD2" localSheetId="5">#REF!</definedName>
    <definedName name="__________________BSD2" localSheetId="9">#REF!</definedName>
    <definedName name="__________________BSD2" localSheetId="6">#REF!</definedName>
    <definedName name="__________________BSD2" localSheetId="8">#REF!</definedName>
    <definedName name="__________________BSD2" localSheetId="4">#REF!</definedName>
    <definedName name="__________________BSD2" localSheetId="7">#REF!</definedName>
    <definedName name="__________________BSD2">#REF!</definedName>
    <definedName name="__________________DAT12" localSheetId="5">[6]Sheet1!#REF!</definedName>
    <definedName name="__________________DAT12" localSheetId="9">[6]Sheet1!#REF!</definedName>
    <definedName name="__________________DAT12" localSheetId="6">[6]Sheet1!#REF!</definedName>
    <definedName name="__________________DAT12" localSheetId="8">[6]Sheet1!#REF!</definedName>
    <definedName name="__________________DAT12" localSheetId="4">[6]Sheet1!#REF!</definedName>
    <definedName name="__________________DAT12" localSheetId="7">[6]Sheet1!#REF!</definedName>
    <definedName name="__________________DAT12">[6]Sheet1!#REF!</definedName>
    <definedName name="__________________DAT13" localSheetId="5">[6]Sheet1!#REF!</definedName>
    <definedName name="__________________DAT13" localSheetId="9">[6]Sheet1!#REF!</definedName>
    <definedName name="__________________DAT13" localSheetId="6">[6]Sheet1!#REF!</definedName>
    <definedName name="__________________DAT13" localSheetId="8">[6]Sheet1!#REF!</definedName>
    <definedName name="__________________DAT13" localSheetId="4">[6]Sheet1!#REF!</definedName>
    <definedName name="__________________DAT13" localSheetId="7">[6]Sheet1!#REF!</definedName>
    <definedName name="__________________DAT13">[6]Sheet1!#REF!</definedName>
    <definedName name="__________________DAT15" localSheetId="9">[6]Sheet1!#REF!</definedName>
    <definedName name="__________________DAT15" localSheetId="6">[6]Sheet1!#REF!</definedName>
    <definedName name="__________________DAT15" localSheetId="8">[6]Sheet1!#REF!</definedName>
    <definedName name="__________________DAT15" localSheetId="4">[6]Sheet1!#REF!</definedName>
    <definedName name="__________________DAT15" localSheetId="7">[6]Sheet1!#REF!</definedName>
    <definedName name="__________________DAT15">[6]Sheet1!#REF!</definedName>
    <definedName name="__________________DAT16" localSheetId="9">[6]Sheet1!#REF!</definedName>
    <definedName name="__________________DAT16" localSheetId="6">[6]Sheet1!#REF!</definedName>
    <definedName name="__________________DAT16" localSheetId="8">[6]Sheet1!#REF!</definedName>
    <definedName name="__________________DAT16" localSheetId="4">[6]Sheet1!#REF!</definedName>
    <definedName name="__________________DAT16" localSheetId="7">[6]Sheet1!#REF!</definedName>
    <definedName name="__________________DAT16">[6]Sheet1!#REF!</definedName>
    <definedName name="__________________DAT17" localSheetId="9">[6]Sheet1!#REF!</definedName>
    <definedName name="__________________DAT17" localSheetId="6">[6]Sheet1!#REF!</definedName>
    <definedName name="__________________DAT17" localSheetId="8">[6]Sheet1!#REF!</definedName>
    <definedName name="__________________DAT17" localSheetId="4">[6]Sheet1!#REF!</definedName>
    <definedName name="__________________DAT17" localSheetId="7">[6]Sheet1!#REF!</definedName>
    <definedName name="__________________DAT17">[6]Sheet1!#REF!</definedName>
    <definedName name="__________________DAT18" localSheetId="9">[6]Sheet1!#REF!</definedName>
    <definedName name="__________________DAT18" localSheetId="6">[6]Sheet1!#REF!</definedName>
    <definedName name="__________________DAT18" localSheetId="8">[6]Sheet1!#REF!</definedName>
    <definedName name="__________________DAT18" localSheetId="4">[6]Sheet1!#REF!</definedName>
    <definedName name="__________________DAT18" localSheetId="7">[6]Sheet1!#REF!</definedName>
    <definedName name="__________________DAT18">[6]Sheet1!#REF!</definedName>
    <definedName name="__________________DAT19" localSheetId="9">[6]Sheet1!#REF!</definedName>
    <definedName name="__________________DAT19" localSheetId="6">[6]Sheet1!#REF!</definedName>
    <definedName name="__________________DAT19" localSheetId="8">[6]Sheet1!#REF!</definedName>
    <definedName name="__________________DAT19" localSheetId="4">[6]Sheet1!#REF!</definedName>
    <definedName name="__________________DAT19" localSheetId="7">[6]Sheet1!#REF!</definedName>
    <definedName name="__________________DAT19">[6]Sheet1!#REF!</definedName>
    <definedName name="__________________dd1" localSheetId="5" hidden="1">{"pl_t&amp;d",#N/A,FALSE,"p&amp;l_t&amp;D_01_02 (2)"}</definedName>
    <definedName name="__________________dd1" localSheetId="9" hidden="1">{"pl_t&amp;d",#N/A,FALSE,"p&amp;l_t&amp;D_01_02 (2)"}</definedName>
    <definedName name="__________________dd1" localSheetId="6" hidden="1">{"pl_t&amp;d",#N/A,FALSE,"p&amp;l_t&amp;D_01_02 (2)"}</definedName>
    <definedName name="__________________dd1" localSheetId="4" hidden="1">{"pl_t&amp;d",#N/A,FALSE,"p&amp;l_t&amp;D_01_02 (2)"}</definedName>
    <definedName name="__________________dd1" hidden="1">{"pl_t&amp;d",#N/A,FALSE,"p&amp;l_t&amp;D_01_02 (2)"}</definedName>
    <definedName name="__________________dem2" localSheetId="5" hidden="1">{"pl_t&amp;d",#N/A,FALSE,"p&amp;l_t&amp;D_01_02 (2)"}</definedName>
    <definedName name="__________________dem2" localSheetId="9" hidden="1">{"pl_t&amp;d",#N/A,FALSE,"p&amp;l_t&amp;D_01_02 (2)"}</definedName>
    <definedName name="__________________dem2" localSheetId="6" hidden="1">{"pl_t&amp;d",#N/A,FALSE,"p&amp;l_t&amp;D_01_02 (2)"}</definedName>
    <definedName name="__________________dem2" localSheetId="4" hidden="1">{"pl_t&amp;d",#N/A,FALSE,"p&amp;l_t&amp;D_01_02 (2)"}</definedName>
    <definedName name="__________________dem2" hidden="1">{"pl_t&amp;d",#N/A,FALSE,"p&amp;l_t&amp;D_01_02 (2)"}</definedName>
    <definedName name="__________________dem3" localSheetId="5" hidden="1">{"pl_t&amp;d",#N/A,FALSE,"p&amp;l_t&amp;D_01_02 (2)"}</definedName>
    <definedName name="__________________dem3" localSheetId="9" hidden="1">{"pl_t&amp;d",#N/A,FALSE,"p&amp;l_t&amp;D_01_02 (2)"}</definedName>
    <definedName name="__________________dem3" localSheetId="6" hidden="1">{"pl_t&amp;d",#N/A,FALSE,"p&amp;l_t&amp;D_01_02 (2)"}</definedName>
    <definedName name="__________________dem3" localSheetId="4" hidden="1">{"pl_t&amp;d",#N/A,FALSE,"p&amp;l_t&amp;D_01_02 (2)"}</definedName>
    <definedName name="__________________dem3" hidden="1">{"pl_t&amp;d",#N/A,FALSE,"p&amp;l_t&amp;D_01_02 (2)"}</definedName>
    <definedName name="__________________den8" localSheetId="5" hidden="1">{"pl_t&amp;d",#N/A,FALSE,"p&amp;l_t&amp;D_01_02 (2)"}</definedName>
    <definedName name="__________________den8" localSheetId="9" hidden="1">{"pl_t&amp;d",#N/A,FALSE,"p&amp;l_t&amp;D_01_02 (2)"}</definedName>
    <definedName name="__________________den8" localSheetId="6" hidden="1">{"pl_t&amp;d",#N/A,FALSE,"p&amp;l_t&amp;D_01_02 (2)"}</definedName>
    <definedName name="__________________den8" localSheetId="4" hidden="1">{"pl_t&amp;d",#N/A,FALSE,"p&amp;l_t&amp;D_01_02 (2)"}</definedName>
    <definedName name="__________________den8" hidden="1">{"pl_t&amp;d",#N/A,FALSE,"p&amp;l_t&amp;D_01_02 (2)"}</definedName>
    <definedName name="__________________fin2" localSheetId="5" hidden="1">{"pl_t&amp;d",#N/A,FALSE,"p&amp;l_t&amp;D_01_02 (2)"}</definedName>
    <definedName name="__________________fin2" localSheetId="9" hidden="1">{"pl_t&amp;d",#N/A,FALSE,"p&amp;l_t&amp;D_01_02 (2)"}</definedName>
    <definedName name="__________________fin2" localSheetId="6" hidden="1">{"pl_t&amp;d",#N/A,FALSE,"p&amp;l_t&amp;D_01_02 (2)"}</definedName>
    <definedName name="__________________fin2" localSheetId="4" hidden="1">{"pl_t&amp;d",#N/A,FALSE,"p&amp;l_t&amp;D_01_02 (2)"}</definedName>
    <definedName name="__________________fin2" hidden="1">{"pl_t&amp;d",#N/A,FALSE,"p&amp;l_t&amp;D_01_02 (2)"}</definedName>
    <definedName name="__________________for5" localSheetId="5" hidden="1">{"pl_t&amp;d",#N/A,FALSE,"p&amp;l_t&amp;D_01_02 (2)"}</definedName>
    <definedName name="__________________for5" localSheetId="9" hidden="1">{"pl_t&amp;d",#N/A,FALSE,"p&amp;l_t&amp;D_01_02 (2)"}</definedName>
    <definedName name="__________________for5" localSheetId="6" hidden="1">{"pl_t&amp;d",#N/A,FALSE,"p&amp;l_t&amp;D_01_02 (2)"}</definedName>
    <definedName name="__________________for5" localSheetId="4" hidden="1">{"pl_t&amp;d",#N/A,FALSE,"p&amp;l_t&amp;D_01_02 (2)"}</definedName>
    <definedName name="__________________for5" hidden="1">{"pl_t&amp;d",#N/A,FALSE,"p&amp;l_t&amp;D_01_02 (2)"}</definedName>
    <definedName name="__________________G1" localSheetId="5">#REF!</definedName>
    <definedName name="__________________G1" localSheetId="9">#REF!</definedName>
    <definedName name="__________________G1" localSheetId="6">#REF!</definedName>
    <definedName name="__________________G1" localSheetId="8">#REF!</definedName>
    <definedName name="__________________G1" localSheetId="4">#REF!</definedName>
    <definedName name="__________________G1" localSheetId="7">#REF!</definedName>
    <definedName name="__________________G1">#REF!</definedName>
    <definedName name="__________________IED1" localSheetId="5">#REF!</definedName>
    <definedName name="__________________IED1" localSheetId="9">#REF!</definedName>
    <definedName name="__________________IED1" localSheetId="6">#REF!</definedName>
    <definedName name="__________________IED1" localSheetId="8">#REF!</definedName>
    <definedName name="__________________IED1" localSheetId="4">#REF!</definedName>
    <definedName name="__________________IED1" localSheetId="7">#REF!</definedName>
    <definedName name="__________________IED1">#REF!</definedName>
    <definedName name="__________________IED2" localSheetId="5">#REF!</definedName>
    <definedName name="__________________IED2" localSheetId="9">#REF!</definedName>
    <definedName name="__________________IED2" localSheetId="6">#REF!</definedName>
    <definedName name="__________________IED2" localSheetId="8">#REF!</definedName>
    <definedName name="__________________IED2" localSheetId="4">#REF!</definedName>
    <definedName name="__________________IED2" localSheetId="7">#REF!</definedName>
    <definedName name="__________________IED2">#REF!</definedName>
    <definedName name="_________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___Mar06" localSheetId="5">[5]Newabstract!#REF!</definedName>
    <definedName name="__________________Mar06" localSheetId="9">[5]Newabstract!#REF!</definedName>
    <definedName name="__________________Mar06" localSheetId="6">[5]Newabstract!#REF!</definedName>
    <definedName name="__________________Mar06" localSheetId="8">[5]Newabstract!#REF!</definedName>
    <definedName name="__________________Mar06" localSheetId="4">[5]Newabstract!#REF!</definedName>
    <definedName name="__________________Mar06" localSheetId="7">[5]Newabstract!#REF!</definedName>
    <definedName name="__________________Mar06">[5]Newabstract!#REF!</definedName>
    <definedName name="__________________Mar09" localSheetId="5">[5]Newabstract!#REF!</definedName>
    <definedName name="__________________Mar09" localSheetId="9">[5]Newabstract!#REF!</definedName>
    <definedName name="__________________Mar09" localSheetId="6">[5]Newabstract!#REF!</definedName>
    <definedName name="__________________Mar09" localSheetId="8">[5]Newabstract!#REF!</definedName>
    <definedName name="__________________Mar09" localSheetId="4">[5]Newabstract!#REF!</definedName>
    <definedName name="__________________Mar09" localSheetId="7">[5]Newabstract!#REF!</definedName>
    <definedName name="__________________Mar09">[5]Newabstract!#REF!</definedName>
    <definedName name="__________________Mar10" localSheetId="5">[5]Newabstract!#REF!</definedName>
    <definedName name="__________________Mar10" localSheetId="9">[5]Newabstract!#REF!</definedName>
    <definedName name="__________________Mar10" localSheetId="6">[5]Newabstract!#REF!</definedName>
    <definedName name="__________________Mar10" localSheetId="8">[5]Newabstract!#REF!</definedName>
    <definedName name="__________________Mar10" localSheetId="4">[5]Newabstract!#REF!</definedName>
    <definedName name="__________________Mar10" localSheetId="7">[5]Newabstract!#REF!</definedName>
    <definedName name="__________________Mar10">[5]Newabstract!#REF!</definedName>
    <definedName name="__________________Mar11" localSheetId="5">[5]Newabstract!#REF!</definedName>
    <definedName name="__________________Mar11" localSheetId="9">[5]Newabstract!#REF!</definedName>
    <definedName name="__________________Mar11" localSheetId="6">[5]Newabstract!#REF!</definedName>
    <definedName name="__________________Mar11" localSheetId="8">[5]Newabstract!#REF!</definedName>
    <definedName name="__________________Mar11" localSheetId="4">[5]Newabstract!#REF!</definedName>
    <definedName name="__________________Mar11" localSheetId="7">[5]Newabstract!#REF!</definedName>
    <definedName name="__________________Mar11">[5]Newabstract!#REF!</definedName>
    <definedName name="__________________Mar12" localSheetId="9">[5]Newabstract!#REF!</definedName>
    <definedName name="__________________Mar12" localSheetId="6">[5]Newabstract!#REF!</definedName>
    <definedName name="__________________Mar12" localSheetId="8">[5]Newabstract!#REF!</definedName>
    <definedName name="__________________Mar12" localSheetId="4">[5]Newabstract!#REF!</definedName>
    <definedName name="__________________Mar12" localSheetId="7">[5]Newabstract!#REF!</definedName>
    <definedName name="__________________Mar12">[5]Newabstract!#REF!</definedName>
    <definedName name="__________________Mar13" localSheetId="9">[5]Newabstract!#REF!</definedName>
    <definedName name="__________________Mar13" localSheetId="6">[5]Newabstract!#REF!</definedName>
    <definedName name="__________________Mar13" localSheetId="8">[5]Newabstract!#REF!</definedName>
    <definedName name="__________________Mar13" localSheetId="4">[5]Newabstract!#REF!</definedName>
    <definedName name="__________________Mar13" localSheetId="7">[5]Newabstract!#REF!</definedName>
    <definedName name="__________________Mar13">[5]Newabstract!#REF!</definedName>
    <definedName name="__________________Mar16" localSheetId="9">[5]Newabstract!#REF!</definedName>
    <definedName name="__________________Mar16" localSheetId="6">[5]Newabstract!#REF!</definedName>
    <definedName name="__________________Mar16" localSheetId="8">[5]Newabstract!#REF!</definedName>
    <definedName name="__________________Mar16" localSheetId="4">[5]Newabstract!#REF!</definedName>
    <definedName name="__________________Mar16" localSheetId="7">[5]Newabstract!#REF!</definedName>
    <definedName name="__________________Mar16">[5]Newabstract!#REF!</definedName>
    <definedName name="__________________Mar17" localSheetId="9">[5]Newabstract!#REF!</definedName>
    <definedName name="__________________Mar17" localSheetId="6">[5]Newabstract!#REF!</definedName>
    <definedName name="__________________Mar17" localSheetId="8">[5]Newabstract!#REF!</definedName>
    <definedName name="__________________Mar17" localSheetId="4">[5]Newabstract!#REF!</definedName>
    <definedName name="__________________Mar17" localSheetId="7">[5]Newabstract!#REF!</definedName>
    <definedName name="__________________Mar17">[5]Newabstract!#REF!</definedName>
    <definedName name="__________________Mar18" localSheetId="9">[5]Newabstract!#REF!</definedName>
    <definedName name="__________________Mar18" localSheetId="6">[5]Newabstract!#REF!</definedName>
    <definedName name="__________________Mar18" localSheetId="8">[5]Newabstract!#REF!</definedName>
    <definedName name="__________________Mar18" localSheetId="4">[5]Newabstract!#REF!</definedName>
    <definedName name="__________________Mar18" localSheetId="7">[5]Newabstract!#REF!</definedName>
    <definedName name="__________________Mar18">[5]Newabstract!#REF!</definedName>
    <definedName name="__________________Mar19" localSheetId="9">[5]Newabstract!#REF!</definedName>
    <definedName name="__________________Mar19" localSheetId="6">[5]Newabstract!#REF!</definedName>
    <definedName name="__________________Mar19" localSheetId="8">[5]Newabstract!#REF!</definedName>
    <definedName name="__________________Mar19" localSheetId="4">[5]Newabstract!#REF!</definedName>
    <definedName name="__________________Mar19" localSheetId="7">[5]Newabstract!#REF!</definedName>
    <definedName name="__________________Mar19">[5]Newabstract!#REF!</definedName>
    <definedName name="__________________Mar20" localSheetId="9">[5]Newabstract!#REF!</definedName>
    <definedName name="__________________Mar20" localSheetId="6">[5]Newabstract!#REF!</definedName>
    <definedName name="__________________Mar20" localSheetId="8">[5]Newabstract!#REF!</definedName>
    <definedName name="__________________Mar20" localSheetId="4">[5]Newabstract!#REF!</definedName>
    <definedName name="__________________Mar20" localSheetId="7">[5]Newabstract!#REF!</definedName>
    <definedName name="__________________Mar20">[5]Newabstract!#REF!</definedName>
    <definedName name="__________________Mar23" localSheetId="9">[5]Newabstract!#REF!</definedName>
    <definedName name="__________________Mar23" localSheetId="6">[5]Newabstract!#REF!</definedName>
    <definedName name="__________________Mar23" localSheetId="8">[5]Newabstract!#REF!</definedName>
    <definedName name="__________________Mar23" localSheetId="4">[5]Newabstract!#REF!</definedName>
    <definedName name="__________________Mar23" localSheetId="7">[5]Newabstract!#REF!</definedName>
    <definedName name="__________________Mar23">[5]Newabstract!#REF!</definedName>
    <definedName name="__________________Mar24" localSheetId="9">[5]Newabstract!#REF!</definedName>
    <definedName name="__________________Mar24" localSheetId="6">[5]Newabstract!#REF!</definedName>
    <definedName name="__________________Mar24" localSheetId="8">[5]Newabstract!#REF!</definedName>
    <definedName name="__________________Mar24" localSheetId="4">[5]Newabstract!#REF!</definedName>
    <definedName name="__________________Mar24" localSheetId="7">[5]Newabstract!#REF!</definedName>
    <definedName name="__________________Mar24">[5]Newabstract!#REF!</definedName>
    <definedName name="__________________Mar25" localSheetId="9">[5]Newabstract!#REF!</definedName>
    <definedName name="__________________Mar25" localSheetId="6">[5]Newabstract!#REF!</definedName>
    <definedName name="__________________Mar25" localSheetId="8">[5]Newabstract!#REF!</definedName>
    <definedName name="__________________Mar25" localSheetId="4">[5]Newabstract!#REF!</definedName>
    <definedName name="__________________Mar25" localSheetId="7">[5]Newabstract!#REF!</definedName>
    <definedName name="__________________Mar25">[5]Newabstract!#REF!</definedName>
    <definedName name="__________________Mar26" localSheetId="9">[5]Newabstract!#REF!</definedName>
    <definedName name="__________________Mar26" localSheetId="6">[5]Newabstract!#REF!</definedName>
    <definedName name="__________________Mar26" localSheetId="8">[5]Newabstract!#REF!</definedName>
    <definedName name="__________________Mar26" localSheetId="4">[5]Newabstract!#REF!</definedName>
    <definedName name="__________________Mar26" localSheetId="7">[5]Newabstract!#REF!</definedName>
    <definedName name="__________________Mar26">[5]Newabstract!#REF!</definedName>
    <definedName name="__________________Mar27" localSheetId="9">[5]Newabstract!#REF!</definedName>
    <definedName name="__________________Mar27" localSheetId="6">[5]Newabstract!#REF!</definedName>
    <definedName name="__________________Mar27" localSheetId="8">[5]Newabstract!#REF!</definedName>
    <definedName name="__________________Mar27" localSheetId="4">[5]Newabstract!#REF!</definedName>
    <definedName name="__________________Mar27" localSheetId="7">[5]Newabstract!#REF!</definedName>
    <definedName name="__________________Mar27">[5]Newabstract!#REF!</definedName>
    <definedName name="__________________Mar28" localSheetId="9">[5]Newabstract!#REF!</definedName>
    <definedName name="__________________Mar28" localSheetId="6">[5]Newabstract!#REF!</definedName>
    <definedName name="__________________Mar28" localSheetId="8">[5]Newabstract!#REF!</definedName>
    <definedName name="__________________Mar28" localSheetId="4">[5]Newabstract!#REF!</definedName>
    <definedName name="__________________Mar28" localSheetId="7">[5]Newabstract!#REF!</definedName>
    <definedName name="__________________Mar28">[5]Newabstract!#REF!</definedName>
    <definedName name="__________________Mar30" localSheetId="9">[5]Newabstract!#REF!</definedName>
    <definedName name="__________________Mar30" localSheetId="6">[5]Newabstract!#REF!</definedName>
    <definedName name="__________________Mar30" localSheetId="8">[5]Newabstract!#REF!</definedName>
    <definedName name="__________________Mar30" localSheetId="4">[5]Newabstract!#REF!</definedName>
    <definedName name="__________________Mar30" localSheetId="7">[5]Newabstract!#REF!</definedName>
    <definedName name="__________________Mar30">[5]Newabstract!#REF!</definedName>
    <definedName name="__________________Mar31" localSheetId="9">[5]Newabstract!#REF!</definedName>
    <definedName name="__________________Mar31" localSheetId="6">[5]Newabstract!#REF!</definedName>
    <definedName name="__________________Mar31" localSheetId="8">[5]Newabstract!#REF!</definedName>
    <definedName name="__________________Mar31" localSheetId="4">[5]Newabstract!#REF!</definedName>
    <definedName name="__________________Mar31" localSheetId="7">[5]Newabstract!#REF!</definedName>
    <definedName name="__________________Mar31">[5]Newabstract!#REF!</definedName>
    <definedName name="__________________new1" localSheetId="5" hidden="1">{"pl_t&amp;d",#N/A,FALSE,"p&amp;l_t&amp;D_01_02 (2)"}</definedName>
    <definedName name="__________________new1" localSheetId="9" hidden="1">{"pl_t&amp;d",#N/A,FALSE,"p&amp;l_t&amp;D_01_02 (2)"}</definedName>
    <definedName name="__________________new1" localSheetId="6" hidden="1">{"pl_t&amp;d",#N/A,FALSE,"p&amp;l_t&amp;D_01_02 (2)"}</definedName>
    <definedName name="__________________new1" localSheetId="4" hidden="1">{"pl_t&amp;d",#N/A,FALSE,"p&amp;l_t&amp;D_01_02 (2)"}</definedName>
    <definedName name="__________________new1" hidden="1">{"pl_t&amp;d",#N/A,FALSE,"p&amp;l_t&amp;D_01_02 (2)"}</definedName>
    <definedName name="__________________pp2" localSheetId="5">#REF!</definedName>
    <definedName name="__________________pp2" localSheetId="9">#REF!</definedName>
    <definedName name="__________________pp2" localSheetId="6">#REF!</definedName>
    <definedName name="__________________pp2" localSheetId="8">#REF!</definedName>
    <definedName name="__________________pp2" localSheetId="4">#REF!</definedName>
    <definedName name="__________________pp2" localSheetId="7">#REF!</definedName>
    <definedName name="__________________pp2">#REF!</definedName>
    <definedName name="__________________s1" localSheetId="5" hidden="1">{"pl_t&amp;d",#N/A,FALSE,"p&amp;l_t&amp;D_01_02 (2)"}</definedName>
    <definedName name="__________________s1" localSheetId="9" hidden="1">{"pl_t&amp;d",#N/A,FALSE,"p&amp;l_t&amp;D_01_02 (2)"}</definedName>
    <definedName name="__________________s1" localSheetId="6" hidden="1">{"pl_t&amp;d",#N/A,FALSE,"p&amp;l_t&amp;D_01_02 (2)"}</definedName>
    <definedName name="__________________s1" localSheetId="4" hidden="1">{"pl_t&amp;d",#N/A,FALSE,"p&amp;l_t&amp;D_01_02 (2)"}</definedName>
    <definedName name="__________________s1" hidden="1">{"pl_t&amp;d",#N/A,FALSE,"p&amp;l_t&amp;D_01_02 (2)"}</definedName>
    <definedName name="__________________S180" localSheetId="5">[2]S3_GRP_CA!#REF!</definedName>
    <definedName name="__________________S180" localSheetId="9">[2]S3_GRP_CA!#REF!</definedName>
    <definedName name="__________________S180" localSheetId="6">[2]S3_GRP_CA!#REF!</definedName>
    <definedName name="__________________S180" localSheetId="8">[2]S3_GRP_CA!#REF!</definedName>
    <definedName name="__________________S180" localSheetId="4">[2]S3_GRP_CA!#REF!</definedName>
    <definedName name="__________________S180" localSheetId="7">[2]S3_GRP_CA!#REF!</definedName>
    <definedName name="__________________S180">[2]S3_GRP_CA!#REF!</definedName>
    <definedName name="__________________S6" localSheetId="9">[4]S5_CO_MA!#REF!</definedName>
    <definedName name="__________________S6" localSheetId="6">[4]S5_CO_MA!#REF!</definedName>
    <definedName name="__________________S6" localSheetId="8">[4]S5_CO_MA!#REF!</definedName>
    <definedName name="__________________S6" localSheetId="4">[4]S5_CO_MA!#REF!</definedName>
    <definedName name="__________________S6" localSheetId="7">[4]S5_CO_MA!#REF!</definedName>
    <definedName name="__________________S6">[4]S5_CO_MA!#REF!</definedName>
    <definedName name="__________________SL1" localSheetId="9">[7]Salient1!#REF!</definedName>
    <definedName name="__________________SL1" localSheetId="6">[7]Salient1!#REF!</definedName>
    <definedName name="__________________SL1" localSheetId="8">[7]Salient1!#REF!</definedName>
    <definedName name="__________________SL1" localSheetId="4">[7]Salient1!#REF!</definedName>
    <definedName name="__________________SL1" localSheetId="7">[7]Salient1!#REF!</definedName>
    <definedName name="__________________SL1">[7]Salient1!#REF!</definedName>
    <definedName name="__________________SL2" localSheetId="9">[7]Salient1!#REF!</definedName>
    <definedName name="__________________SL2" localSheetId="6">[7]Salient1!#REF!</definedName>
    <definedName name="__________________SL2" localSheetId="8">[7]Salient1!#REF!</definedName>
    <definedName name="__________________SL2" localSheetId="4">[7]Salient1!#REF!</definedName>
    <definedName name="__________________SL2" localSheetId="7">[7]Salient1!#REF!</definedName>
    <definedName name="__________________SL2">[7]Salient1!#REF!</definedName>
    <definedName name="__________________SL3" localSheetId="9">[7]Salient1!#REF!</definedName>
    <definedName name="__________________SL3" localSheetId="6">[7]Salient1!#REF!</definedName>
    <definedName name="__________________SL3" localSheetId="8">[7]Salient1!#REF!</definedName>
    <definedName name="__________________SL3" localSheetId="4">[7]Salient1!#REF!</definedName>
    <definedName name="__________________SL3" localSheetId="7">[7]Salient1!#REF!</definedName>
    <definedName name="__________________SL3">[7]Salient1!#REF!</definedName>
    <definedName name="__________________ss1" localSheetId="5" hidden="1">{"pl_t&amp;d",#N/A,FALSE,"p&amp;l_t&amp;D_01_02 (2)"}</definedName>
    <definedName name="__________________ss1" localSheetId="9" hidden="1">{"pl_t&amp;d",#N/A,FALSE,"p&amp;l_t&amp;D_01_02 (2)"}</definedName>
    <definedName name="__________________ss1" localSheetId="6" hidden="1">{"pl_t&amp;d",#N/A,FALSE,"p&amp;l_t&amp;D_01_02 (2)"}</definedName>
    <definedName name="__________________ss1" localSheetId="4" hidden="1">{"pl_t&amp;d",#N/A,FALSE,"p&amp;l_t&amp;D_01_02 (2)"}</definedName>
    <definedName name="__________________ss1" hidden="1">{"pl_t&amp;d",#N/A,FALSE,"p&amp;l_t&amp;D_01_02 (2)"}</definedName>
    <definedName name="__________________usd1" localSheetId="9">'[3]cash budget'!#REF!</definedName>
    <definedName name="__________________usd1" localSheetId="6">'[3]cash budget'!#REF!</definedName>
    <definedName name="__________________usd1" localSheetId="8">'[3]cash budget'!#REF!</definedName>
    <definedName name="__________________usd1" localSheetId="4">'[3]cash budget'!#REF!</definedName>
    <definedName name="__________________usd1" localSheetId="7">'[3]cash budget'!#REF!</definedName>
    <definedName name="__________________usd1">'[3]cash budget'!#REF!</definedName>
    <definedName name="__________________usd2" localSheetId="9">'[3]cash budget'!#REF!</definedName>
    <definedName name="__________________usd2" localSheetId="6">'[3]cash budget'!#REF!</definedName>
    <definedName name="__________________usd2" localSheetId="8">'[3]cash budget'!#REF!</definedName>
    <definedName name="__________________usd2" localSheetId="4">'[3]cash budget'!#REF!</definedName>
    <definedName name="__________________usd2" localSheetId="7">'[3]cash budget'!#REF!</definedName>
    <definedName name="__________________usd2">'[3]cash budget'!#REF!</definedName>
    <definedName name="__________________usd3" localSheetId="9">'[3]cash budget'!#REF!</definedName>
    <definedName name="__________________usd3" localSheetId="6">'[3]cash budget'!#REF!</definedName>
    <definedName name="__________________usd3" localSheetId="8">'[3]cash budget'!#REF!</definedName>
    <definedName name="__________________usd3" localSheetId="4">'[3]cash budget'!#REF!</definedName>
    <definedName name="__________________usd3" localSheetId="7">'[3]cash budget'!#REF!</definedName>
    <definedName name="__________________usd3">'[3]cash budget'!#REF!</definedName>
    <definedName name="__________________usd4" localSheetId="9">'[3]cash budget'!#REF!</definedName>
    <definedName name="__________________usd4" localSheetId="6">'[3]cash budget'!#REF!</definedName>
    <definedName name="__________________usd4" localSheetId="8">'[3]cash budget'!#REF!</definedName>
    <definedName name="__________________usd4" localSheetId="4">'[3]cash budget'!#REF!</definedName>
    <definedName name="__________________usd4" localSheetId="7">'[3]cash budget'!#REF!</definedName>
    <definedName name="__________________usd4">'[3]cash budget'!#REF!</definedName>
    <definedName name="__________________xlnm._FilterDatabase_1" localSheetId="5">#REF!</definedName>
    <definedName name="__________________xlnm._FilterDatabase_1" localSheetId="9">#REF!</definedName>
    <definedName name="__________________xlnm._FilterDatabase_1" localSheetId="6">#REF!</definedName>
    <definedName name="__________________xlnm._FilterDatabase_1" localSheetId="8">#REF!</definedName>
    <definedName name="__________________xlnm._FilterDatabase_1" localSheetId="4">#REF!</definedName>
    <definedName name="__________________xlnm._FilterDatabase_1" localSheetId="7">#REF!</definedName>
    <definedName name="__________________xlnm._FilterDatabase_1">#REF!</definedName>
    <definedName name="_________________A1000000" localSheetId="5">#REF!</definedName>
    <definedName name="_________________A1000000" localSheetId="9">#REF!</definedName>
    <definedName name="_________________A1000000" localSheetId="6">#REF!</definedName>
    <definedName name="_________________A1000000" localSheetId="8">#REF!</definedName>
    <definedName name="_________________A1000000" localSheetId="4">#REF!</definedName>
    <definedName name="_________________A1000000" localSheetId="7">#REF!</definedName>
    <definedName name="_________________A1000000">#REF!</definedName>
    <definedName name="_________________A342542" localSheetId="5">#REF!</definedName>
    <definedName name="_________________A342542" localSheetId="9">#REF!</definedName>
    <definedName name="_________________A342542" localSheetId="6">#REF!</definedName>
    <definedName name="_________________A342542" localSheetId="8">#REF!</definedName>
    <definedName name="_________________A342542" localSheetId="4">#REF!</definedName>
    <definedName name="_________________A342542" localSheetId="7">#REF!</definedName>
    <definedName name="_________________A342542">#REF!</definedName>
    <definedName name="_________________A920720" localSheetId="9">#REF!</definedName>
    <definedName name="_________________A920720" localSheetId="6">#REF!</definedName>
    <definedName name="_________________A920720" localSheetId="8">#REF!</definedName>
    <definedName name="_________________A920720" localSheetId="4">#REF!</definedName>
    <definedName name="_________________A920720" localSheetId="7">#REF!</definedName>
    <definedName name="_________________A920720">#REF!</definedName>
    <definedName name="_________________aa1" localSheetId="5" hidden="1">{"pl_t&amp;d",#N/A,FALSE,"p&amp;l_t&amp;D_01_02 (2)"}</definedName>
    <definedName name="_________________aa1" localSheetId="9" hidden="1">{"pl_t&amp;d",#N/A,FALSE,"p&amp;l_t&amp;D_01_02 (2)"}</definedName>
    <definedName name="_________________aa1" localSheetId="6" hidden="1">{"pl_t&amp;d",#N/A,FALSE,"p&amp;l_t&amp;D_01_02 (2)"}</definedName>
    <definedName name="_________________aa1" localSheetId="4" hidden="1">{"pl_t&amp;d",#N/A,FALSE,"p&amp;l_t&amp;D_01_02 (2)"}</definedName>
    <definedName name="_________________aa1" hidden="1">{"pl_t&amp;d",#N/A,FALSE,"p&amp;l_t&amp;D_01_02 (2)"}</definedName>
    <definedName name="_________________Apr02" localSheetId="5">[5]Newabstract!#REF!</definedName>
    <definedName name="_________________Apr02" localSheetId="9">[5]Newabstract!#REF!</definedName>
    <definedName name="_________________Apr02" localSheetId="6">[5]Newabstract!#REF!</definedName>
    <definedName name="_________________Apr02" localSheetId="8">[5]Newabstract!#REF!</definedName>
    <definedName name="_________________Apr02" localSheetId="4">[5]Newabstract!#REF!</definedName>
    <definedName name="_________________Apr02" localSheetId="7">[5]Newabstract!#REF!</definedName>
    <definedName name="_________________Apr02">[5]Newabstract!#REF!</definedName>
    <definedName name="_________________Apr03" localSheetId="5">[5]Newabstract!#REF!</definedName>
    <definedName name="_________________Apr03" localSheetId="9">[5]Newabstract!#REF!</definedName>
    <definedName name="_________________Apr03" localSheetId="6">[5]Newabstract!#REF!</definedName>
    <definedName name="_________________Apr03" localSheetId="8">[5]Newabstract!#REF!</definedName>
    <definedName name="_________________Apr03" localSheetId="4">[5]Newabstract!#REF!</definedName>
    <definedName name="_________________Apr03" localSheetId="7">[5]Newabstract!#REF!</definedName>
    <definedName name="_________________Apr03">[5]Newabstract!#REF!</definedName>
    <definedName name="_________________Apr04" localSheetId="5">[5]Newabstract!#REF!</definedName>
    <definedName name="_________________Apr04" localSheetId="9">[5]Newabstract!#REF!</definedName>
    <definedName name="_________________Apr04" localSheetId="6">[5]Newabstract!#REF!</definedName>
    <definedName name="_________________Apr04" localSheetId="8">[5]Newabstract!#REF!</definedName>
    <definedName name="_________________Apr04" localSheetId="4">[5]Newabstract!#REF!</definedName>
    <definedName name="_________________Apr04" localSheetId="7">[5]Newabstract!#REF!</definedName>
    <definedName name="_________________Apr04">[5]Newabstract!#REF!</definedName>
    <definedName name="_________________Apr05" localSheetId="5">[5]Newabstract!#REF!</definedName>
    <definedName name="_________________Apr05" localSheetId="9">[5]Newabstract!#REF!</definedName>
    <definedName name="_________________Apr05" localSheetId="6">[5]Newabstract!#REF!</definedName>
    <definedName name="_________________Apr05" localSheetId="8">[5]Newabstract!#REF!</definedName>
    <definedName name="_________________Apr05" localSheetId="4">[5]Newabstract!#REF!</definedName>
    <definedName name="_________________Apr05" localSheetId="7">[5]Newabstract!#REF!</definedName>
    <definedName name="_________________Apr05">[5]Newabstract!#REF!</definedName>
    <definedName name="_________________Apr06" localSheetId="9">[5]Newabstract!#REF!</definedName>
    <definedName name="_________________Apr06" localSheetId="6">[5]Newabstract!#REF!</definedName>
    <definedName name="_________________Apr06" localSheetId="8">[5]Newabstract!#REF!</definedName>
    <definedName name="_________________Apr06" localSheetId="4">[5]Newabstract!#REF!</definedName>
    <definedName name="_________________Apr06" localSheetId="7">[5]Newabstract!#REF!</definedName>
    <definedName name="_________________Apr06">[5]Newabstract!#REF!</definedName>
    <definedName name="_________________Apr07" localSheetId="9">[5]Newabstract!#REF!</definedName>
    <definedName name="_________________Apr07" localSheetId="6">[5]Newabstract!#REF!</definedName>
    <definedName name="_________________Apr07" localSheetId="8">[5]Newabstract!#REF!</definedName>
    <definedName name="_________________Apr07" localSheetId="4">[5]Newabstract!#REF!</definedName>
    <definedName name="_________________Apr07" localSheetId="7">[5]Newabstract!#REF!</definedName>
    <definedName name="_________________Apr07">[5]Newabstract!#REF!</definedName>
    <definedName name="_________________Apr08" localSheetId="9">[5]Newabstract!#REF!</definedName>
    <definedName name="_________________Apr08" localSheetId="6">[5]Newabstract!#REF!</definedName>
    <definedName name="_________________Apr08" localSheetId="8">[5]Newabstract!#REF!</definedName>
    <definedName name="_________________Apr08" localSheetId="4">[5]Newabstract!#REF!</definedName>
    <definedName name="_________________Apr08" localSheetId="7">[5]Newabstract!#REF!</definedName>
    <definedName name="_________________Apr08">[5]Newabstract!#REF!</definedName>
    <definedName name="_________________Apr09" localSheetId="9">[5]Newabstract!#REF!</definedName>
    <definedName name="_________________Apr09" localSheetId="6">[5]Newabstract!#REF!</definedName>
    <definedName name="_________________Apr09" localSheetId="8">[5]Newabstract!#REF!</definedName>
    <definedName name="_________________Apr09" localSheetId="4">[5]Newabstract!#REF!</definedName>
    <definedName name="_________________Apr09" localSheetId="7">[5]Newabstract!#REF!</definedName>
    <definedName name="_________________Apr09">[5]Newabstract!#REF!</definedName>
    <definedName name="_________________Apr10" localSheetId="9">[5]Newabstract!#REF!</definedName>
    <definedName name="_________________Apr10" localSheetId="6">[5]Newabstract!#REF!</definedName>
    <definedName name="_________________Apr10" localSheetId="8">[5]Newabstract!#REF!</definedName>
    <definedName name="_________________Apr10" localSheetId="4">[5]Newabstract!#REF!</definedName>
    <definedName name="_________________Apr10" localSheetId="7">[5]Newabstract!#REF!</definedName>
    <definedName name="_________________Apr10">[5]Newabstract!#REF!</definedName>
    <definedName name="_________________Apr11" localSheetId="9">[5]Newabstract!#REF!</definedName>
    <definedName name="_________________Apr11" localSheetId="6">[5]Newabstract!#REF!</definedName>
    <definedName name="_________________Apr11" localSheetId="8">[5]Newabstract!#REF!</definedName>
    <definedName name="_________________Apr11" localSheetId="4">[5]Newabstract!#REF!</definedName>
    <definedName name="_________________Apr11" localSheetId="7">[5]Newabstract!#REF!</definedName>
    <definedName name="_________________Apr11">[5]Newabstract!#REF!</definedName>
    <definedName name="_________________Apr13" localSheetId="9">[5]Newabstract!#REF!</definedName>
    <definedName name="_________________Apr13" localSheetId="6">[5]Newabstract!#REF!</definedName>
    <definedName name="_________________Apr13" localSheetId="8">[5]Newabstract!#REF!</definedName>
    <definedName name="_________________Apr13" localSheetId="4">[5]Newabstract!#REF!</definedName>
    <definedName name="_________________Apr13" localSheetId="7">[5]Newabstract!#REF!</definedName>
    <definedName name="_________________Apr13">[5]Newabstract!#REF!</definedName>
    <definedName name="_________________Apr14" localSheetId="9">[5]Newabstract!#REF!</definedName>
    <definedName name="_________________Apr14" localSheetId="6">[5]Newabstract!#REF!</definedName>
    <definedName name="_________________Apr14" localSheetId="8">[5]Newabstract!#REF!</definedName>
    <definedName name="_________________Apr14" localSheetId="4">[5]Newabstract!#REF!</definedName>
    <definedName name="_________________Apr14" localSheetId="7">[5]Newabstract!#REF!</definedName>
    <definedName name="_________________Apr14">[5]Newabstract!#REF!</definedName>
    <definedName name="_________________Apr15" localSheetId="9">[5]Newabstract!#REF!</definedName>
    <definedName name="_________________Apr15" localSheetId="6">[5]Newabstract!#REF!</definedName>
    <definedName name="_________________Apr15" localSheetId="8">[5]Newabstract!#REF!</definedName>
    <definedName name="_________________Apr15" localSheetId="4">[5]Newabstract!#REF!</definedName>
    <definedName name="_________________Apr15" localSheetId="7">[5]Newabstract!#REF!</definedName>
    <definedName name="_________________Apr15">[5]Newabstract!#REF!</definedName>
    <definedName name="_________________Apr16" localSheetId="9">[5]Newabstract!#REF!</definedName>
    <definedName name="_________________Apr16" localSheetId="6">[5]Newabstract!#REF!</definedName>
    <definedName name="_________________Apr16" localSheetId="8">[5]Newabstract!#REF!</definedName>
    <definedName name="_________________Apr16" localSheetId="4">[5]Newabstract!#REF!</definedName>
    <definedName name="_________________Apr16" localSheetId="7">[5]Newabstract!#REF!</definedName>
    <definedName name="_________________Apr16">[5]Newabstract!#REF!</definedName>
    <definedName name="_________________Apr17" localSheetId="9">[5]Newabstract!#REF!</definedName>
    <definedName name="_________________Apr17" localSheetId="6">[5]Newabstract!#REF!</definedName>
    <definedName name="_________________Apr17" localSheetId="8">[5]Newabstract!#REF!</definedName>
    <definedName name="_________________Apr17" localSheetId="4">[5]Newabstract!#REF!</definedName>
    <definedName name="_________________Apr17" localSheetId="7">[5]Newabstract!#REF!</definedName>
    <definedName name="_________________Apr17">[5]Newabstract!#REF!</definedName>
    <definedName name="_________________Apr20" localSheetId="9">[5]Newabstract!#REF!</definedName>
    <definedName name="_________________Apr20" localSheetId="6">[5]Newabstract!#REF!</definedName>
    <definedName name="_________________Apr20" localSheetId="8">[5]Newabstract!#REF!</definedName>
    <definedName name="_________________Apr20" localSheetId="4">[5]Newabstract!#REF!</definedName>
    <definedName name="_________________Apr20" localSheetId="7">[5]Newabstract!#REF!</definedName>
    <definedName name="_________________Apr20">[5]Newabstract!#REF!</definedName>
    <definedName name="_________________Apr21" localSheetId="9">[5]Newabstract!#REF!</definedName>
    <definedName name="_________________Apr21" localSheetId="6">[5]Newabstract!#REF!</definedName>
    <definedName name="_________________Apr21" localSheetId="8">[5]Newabstract!#REF!</definedName>
    <definedName name="_________________Apr21" localSheetId="4">[5]Newabstract!#REF!</definedName>
    <definedName name="_________________Apr21" localSheetId="7">[5]Newabstract!#REF!</definedName>
    <definedName name="_________________Apr21">[5]Newabstract!#REF!</definedName>
    <definedName name="_________________Apr22" localSheetId="9">[5]Newabstract!#REF!</definedName>
    <definedName name="_________________Apr22" localSheetId="6">[5]Newabstract!#REF!</definedName>
    <definedName name="_________________Apr22" localSheetId="8">[5]Newabstract!#REF!</definedName>
    <definedName name="_________________Apr22" localSheetId="4">[5]Newabstract!#REF!</definedName>
    <definedName name="_________________Apr22" localSheetId="7">[5]Newabstract!#REF!</definedName>
    <definedName name="_________________Apr22">[5]Newabstract!#REF!</definedName>
    <definedName name="_________________Apr23" localSheetId="9">[5]Newabstract!#REF!</definedName>
    <definedName name="_________________Apr23" localSheetId="6">[5]Newabstract!#REF!</definedName>
    <definedName name="_________________Apr23" localSheetId="8">[5]Newabstract!#REF!</definedName>
    <definedName name="_________________Apr23" localSheetId="4">[5]Newabstract!#REF!</definedName>
    <definedName name="_________________Apr23" localSheetId="7">[5]Newabstract!#REF!</definedName>
    <definedName name="_________________Apr23">[5]Newabstract!#REF!</definedName>
    <definedName name="_________________Apr24" localSheetId="9">[5]Newabstract!#REF!</definedName>
    <definedName name="_________________Apr24" localSheetId="6">[5]Newabstract!#REF!</definedName>
    <definedName name="_________________Apr24" localSheetId="8">[5]Newabstract!#REF!</definedName>
    <definedName name="_________________Apr24" localSheetId="4">[5]Newabstract!#REF!</definedName>
    <definedName name="_________________Apr24" localSheetId="7">[5]Newabstract!#REF!</definedName>
    <definedName name="_________________Apr24">[5]Newabstract!#REF!</definedName>
    <definedName name="_________________Apr27" localSheetId="9">[5]Newabstract!#REF!</definedName>
    <definedName name="_________________Apr27" localSheetId="6">[5]Newabstract!#REF!</definedName>
    <definedName name="_________________Apr27" localSheetId="8">[5]Newabstract!#REF!</definedName>
    <definedName name="_________________Apr27" localSheetId="4">[5]Newabstract!#REF!</definedName>
    <definedName name="_________________Apr27" localSheetId="7">[5]Newabstract!#REF!</definedName>
    <definedName name="_________________Apr27">[5]Newabstract!#REF!</definedName>
    <definedName name="_________________Apr28" localSheetId="9">[5]Newabstract!#REF!</definedName>
    <definedName name="_________________Apr28" localSheetId="6">[5]Newabstract!#REF!</definedName>
    <definedName name="_________________Apr28" localSheetId="8">[5]Newabstract!#REF!</definedName>
    <definedName name="_________________Apr28" localSheetId="4">[5]Newabstract!#REF!</definedName>
    <definedName name="_________________Apr28" localSheetId="7">[5]Newabstract!#REF!</definedName>
    <definedName name="_________________Apr28">[5]Newabstract!#REF!</definedName>
    <definedName name="_________________Apr29" localSheetId="9">[5]Newabstract!#REF!</definedName>
    <definedName name="_________________Apr29" localSheetId="6">[5]Newabstract!#REF!</definedName>
    <definedName name="_________________Apr29" localSheetId="8">[5]Newabstract!#REF!</definedName>
    <definedName name="_________________Apr29" localSheetId="4">[5]Newabstract!#REF!</definedName>
    <definedName name="_________________Apr29" localSheetId="7">[5]Newabstract!#REF!</definedName>
    <definedName name="_________________Apr29">[5]Newabstract!#REF!</definedName>
    <definedName name="_________________Apr30" localSheetId="9">[5]Newabstract!#REF!</definedName>
    <definedName name="_________________Apr30" localSheetId="6">[5]Newabstract!#REF!</definedName>
    <definedName name="_________________Apr30" localSheetId="8">[5]Newabstract!#REF!</definedName>
    <definedName name="_________________Apr30" localSheetId="4">[5]Newabstract!#REF!</definedName>
    <definedName name="_________________Apr30" localSheetId="7">[5]Newabstract!#REF!</definedName>
    <definedName name="_________________Apr30">[5]Newabstract!#REF!</definedName>
    <definedName name="_________________B1" localSheetId="5" hidden="1">{"pl_t&amp;d",#N/A,FALSE,"p&amp;l_t&amp;D_01_02 (2)"}</definedName>
    <definedName name="_________________B1" localSheetId="9" hidden="1">{"pl_t&amp;d",#N/A,FALSE,"p&amp;l_t&amp;D_01_02 (2)"}</definedName>
    <definedName name="_________________B1" localSheetId="6" hidden="1">{"pl_t&amp;d",#N/A,FALSE,"p&amp;l_t&amp;D_01_02 (2)"}</definedName>
    <definedName name="_________________B1" localSheetId="4" hidden="1">{"pl_t&amp;d",#N/A,FALSE,"p&amp;l_t&amp;D_01_02 (2)"}</definedName>
    <definedName name="_________________B1" hidden="1">{"pl_t&amp;d",#N/A,FALSE,"p&amp;l_t&amp;D_01_02 (2)"}</definedName>
    <definedName name="_________________BSD1" localSheetId="5">#REF!</definedName>
    <definedName name="_________________BSD1" localSheetId="9">#REF!</definedName>
    <definedName name="_________________BSD1" localSheetId="6">#REF!</definedName>
    <definedName name="_________________BSD1" localSheetId="8">#REF!</definedName>
    <definedName name="_________________BSD1" localSheetId="4">#REF!</definedName>
    <definedName name="_________________BSD1" localSheetId="7">#REF!</definedName>
    <definedName name="_________________BSD1">#REF!</definedName>
    <definedName name="_________________BSD2" localSheetId="5">#REF!</definedName>
    <definedName name="_________________BSD2" localSheetId="9">#REF!</definedName>
    <definedName name="_________________BSD2" localSheetId="6">#REF!</definedName>
    <definedName name="_________________BSD2" localSheetId="8">#REF!</definedName>
    <definedName name="_________________BSD2" localSheetId="4">#REF!</definedName>
    <definedName name="_________________BSD2" localSheetId="7">#REF!</definedName>
    <definedName name="_________________BSD2">#REF!</definedName>
    <definedName name="_________________DAT12" localSheetId="5">[6]Sheet1!#REF!</definedName>
    <definedName name="_________________DAT12" localSheetId="9">[6]Sheet1!#REF!</definedName>
    <definedName name="_________________DAT12" localSheetId="6">[6]Sheet1!#REF!</definedName>
    <definedName name="_________________DAT12" localSheetId="8">[6]Sheet1!#REF!</definedName>
    <definedName name="_________________DAT12" localSheetId="4">[6]Sheet1!#REF!</definedName>
    <definedName name="_________________DAT12" localSheetId="7">[6]Sheet1!#REF!</definedName>
    <definedName name="_________________DAT12">[6]Sheet1!#REF!</definedName>
    <definedName name="_________________DAT13" localSheetId="5">[6]Sheet1!#REF!</definedName>
    <definedName name="_________________DAT13" localSheetId="9">[6]Sheet1!#REF!</definedName>
    <definedName name="_________________DAT13" localSheetId="6">[6]Sheet1!#REF!</definedName>
    <definedName name="_________________DAT13" localSheetId="8">[6]Sheet1!#REF!</definedName>
    <definedName name="_________________DAT13" localSheetId="4">[6]Sheet1!#REF!</definedName>
    <definedName name="_________________DAT13" localSheetId="7">[6]Sheet1!#REF!</definedName>
    <definedName name="_________________DAT13">[6]Sheet1!#REF!</definedName>
    <definedName name="_________________DAT15" localSheetId="9">[6]Sheet1!#REF!</definedName>
    <definedName name="_________________DAT15" localSheetId="6">[6]Sheet1!#REF!</definedName>
    <definedName name="_________________DAT15" localSheetId="8">[6]Sheet1!#REF!</definedName>
    <definedName name="_________________DAT15" localSheetId="4">[6]Sheet1!#REF!</definedName>
    <definedName name="_________________DAT15" localSheetId="7">[6]Sheet1!#REF!</definedName>
    <definedName name="_________________DAT15">[6]Sheet1!#REF!</definedName>
    <definedName name="_________________DAT16" localSheetId="9">[6]Sheet1!#REF!</definedName>
    <definedName name="_________________DAT16" localSheetId="6">[6]Sheet1!#REF!</definedName>
    <definedName name="_________________DAT16" localSheetId="8">[6]Sheet1!#REF!</definedName>
    <definedName name="_________________DAT16" localSheetId="4">[6]Sheet1!#REF!</definedName>
    <definedName name="_________________DAT16" localSheetId="7">[6]Sheet1!#REF!</definedName>
    <definedName name="_________________DAT16">[6]Sheet1!#REF!</definedName>
    <definedName name="_________________DAT17" localSheetId="9">[6]Sheet1!#REF!</definedName>
    <definedName name="_________________DAT17" localSheetId="6">[6]Sheet1!#REF!</definedName>
    <definedName name="_________________DAT17" localSheetId="8">[6]Sheet1!#REF!</definedName>
    <definedName name="_________________DAT17" localSheetId="4">[6]Sheet1!#REF!</definedName>
    <definedName name="_________________DAT17" localSheetId="7">[6]Sheet1!#REF!</definedName>
    <definedName name="_________________DAT17">[6]Sheet1!#REF!</definedName>
    <definedName name="_________________DAT18" localSheetId="9">[6]Sheet1!#REF!</definedName>
    <definedName name="_________________DAT18" localSheetId="6">[6]Sheet1!#REF!</definedName>
    <definedName name="_________________DAT18" localSheetId="8">[6]Sheet1!#REF!</definedName>
    <definedName name="_________________DAT18" localSheetId="4">[6]Sheet1!#REF!</definedName>
    <definedName name="_________________DAT18" localSheetId="7">[6]Sheet1!#REF!</definedName>
    <definedName name="_________________DAT18">[6]Sheet1!#REF!</definedName>
    <definedName name="_________________DAT19" localSheetId="9">[6]Sheet1!#REF!</definedName>
    <definedName name="_________________DAT19" localSheetId="6">[6]Sheet1!#REF!</definedName>
    <definedName name="_________________DAT19" localSheetId="8">[6]Sheet1!#REF!</definedName>
    <definedName name="_________________DAT19" localSheetId="4">[6]Sheet1!#REF!</definedName>
    <definedName name="_________________DAT19" localSheetId="7">[6]Sheet1!#REF!</definedName>
    <definedName name="_________________DAT19">[6]Sheet1!#REF!</definedName>
    <definedName name="_________________dd1" localSheetId="5" hidden="1">{"pl_t&amp;d",#N/A,FALSE,"p&amp;l_t&amp;D_01_02 (2)"}</definedName>
    <definedName name="_________________dd1" localSheetId="9" hidden="1">{"pl_t&amp;d",#N/A,FALSE,"p&amp;l_t&amp;D_01_02 (2)"}</definedName>
    <definedName name="_________________dd1" localSheetId="6" hidden="1">{"pl_t&amp;d",#N/A,FALSE,"p&amp;l_t&amp;D_01_02 (2)"}</definedName>
    <definedName name="_________________dd1" localSheetId="4" hidden="1">{"pl_t&amp;d",#N/A,FALSE,"p&amp;l_t&amp;D_01_02 (2)"}</definedName>
    <definedName name="_________________dd1" hidden="1">{"pl_t&amp;d",#N/A,FALSE,"p&amp;l_t&amp;D_01_02 (2)"}</definedName>
    <definedName name="_________________dem2" localSheetId="5" hidden="1">{"pl_t&amp;d",#N/A,FALSE,"p&amp;l_t&amp;D_01_02 (2)"}</definedName>
    <definedName name="_________________dem2" localSheetId="9" hidden="1">{"pl_t&amp;d",#N/A,FALSE,"p&amp;l_t&amp;D_01_02 (2)"}</definedName>
    <definedName name="_________________dem2" localSheetId="6" hidden="1">{"pl_t&amp;d",#N/A,FALSE,"p&amp;l_t&amp;D_01_02 (2)"}</definedName>
    <definedName name="_________________dem2" localSheetId="4" hidden="1">{"pl_t&amp;d",#N/A,FALSE,"p&amp;l_t&amp;D_01_02 (2)"}</definedName>
    <definedName name="_________________dem2" hidden="1">{"pl_t&amp;d",#N/A,FALSE,"p&amp;l_t&amp;D_01_02 (2)"}</definedName>
    <definedName name="_________________dem3" localSheetId="5" hidden="1">{"pl_t&amp;d",#N/A,FALSE,"p&amp;l_t&amp;D_01_02 (2)"}</definedName>
    <definedName name="_________________dem3" localSheetId="9" hidden="1">{"pl_t&amp;d",#N/A,FALSE,"p&amp;l_t&amp;D_01_02 (2)"}</definedName>
    <definedName name="_________________dem3" localSheetId="6" hidden="1">{"pl_t&amp;d",#N/A,FALSE,"p&amp;l_t&amp;D_01_02 (2)"}</definedName>
    <definedName name="_________________dem3" localSheetId="4" hidden="1">{"pl_t&amp;d",#N/A,FALSE,"p&amp;l_t&amp;D_01_02 (2)"}</definedName>
    <definedName name="_________________dem3" hidden="1">{"pl_t&amp;d",#N/A,FALSE,"p&amp;l_t&amp;D_01_02 (2)"}</definedName>
    <definedName name="_________________den8" localSheetId="5" hidden="1">{"pl_t&amp;d",#N/A,FALSE,"p&amp;l_t&amp;D_01_02 (2)"}</definedName>
    <definedName name="_________________den8" localSheetId="9" hidden="1">{"pl_t&amp;d",#N/A,FALSE,"p&amp;l_t&amp;D_01_02 (2)"}</definedName>
    <definedName name="_________________den8" localSheetId="6" hidden="1">{"pl_t&amp;d",#N/A,FALSE,"p&amp;l_t&amp;D_01_02 (2)"}</definedName>
    <definedName name="_________________den8" localSheetId="4" hidden="1">{"pl_t&amp;d",#N/A,FALSE,"p&amp;l_t&amp;D_01_02 (2)"}</definedName>
    <definedName name="_________________den8" hidden="1">{"pl_t&amp;d",#N/A,FALSE,"p&amp;l_t&amp;D_01_02 (2)"}</definedName>
    <definedName name="_________________G1" localSheetId="5">#REF!</definedName>
    <definedName name="_________________G1" localSheetId="9">#REF!</definedName>
    <definedName name="_________________G1" localSheetId="6">#REF!</definedName>
    <definedName name="_________________G1" localSheetId="8">#REF!</definedName>
    <definedName name="_________________G1" localSheetId="4">#REF!</definedName>
    <definedName name="_________________G1" localSheetId="7">#REF!</definedName>
    <definedName name="_________________G1">#REF!</definedName>
    <definedName name="_________________IED1" localSheetId="5">#REF!</definedName>
    <definedName name="_________________IED1" localSheetId="9">#REF!</definedName>
    <definedName name="_________________IED1" localSheetId="6">#REF!</definedName>
    <definedName name="_________________IED1" localSheetId="8">#REF!</definedName>
    <definedName name="_________________IED1" localSheetId="4">#REF!</definedName>
    <definedName name="_________________IED1" localSheetId="7">#REF!</definedName>
    <definedName name="_________________IED1">#REF!</definedName>
    <definedName name="_________________IED2" localSheetId="5">#REF!</definedName>
    <definedName name="_________________IED2" localSheetId="9">#REF!</definedName>
    <definedName name="_________________IED2" localSheetId="6">#REF!</definedName>
    <definedName name="_________________IED2" localSheetId="8">#REF!</definedName>
    <definedName name="_________________IED2" localSheetId="4">#REF!</definedName>
    <definedName name="_________________IED2" localSheetId="7">#REF!</definedName>
    <definedName name="_________________IED2">#REF!</definedName>
    <definedName name="_________________j3" localSheetId="5" hidden="1">{"pl_t&amp;d",#N/A,FALSE,"p&amp;l_t&amp;D_01_02 (2)"}</definedName>
    <definedName name="_________________j3" localSheetId="9" hidden="1">{"pl_t&amp;d",#N/A,FALSE,"p&amp;l_t&amp;D_01_02 (2)"}</definedName>
    <definedName name="_________________j3" localSheetId="6" hidden="1">{"pl_t&amp;d",#N/A,FALSE,"p&amp;l_t&amp;D_01_02 (2)"}</definedName>
    <definedName name="_________________j3" localSheetId="4" hidden="1">{"pl_t&amp;d",#N/A,FALSE,"p&amp;l_t&amp;D_01_02 (2)"}</definedName>
    <definedName name="_________________j3" hidden="1">{"pl_t&amp;d",#N/A,FALSE,"p&amp;l_t&amp;D_01_02 (2)"}</definedName>
    <definedName name="_________________j4" localSheetId="5" hidden="1">{"pl_t&amp;d",#N/A,FALSE,"p&amp;l_t&amp;D_01_02 (2)"}</definedName>
    <definedName name="_________________j4" localSheetId="9" hidden="1">{"pl_t&amp;d",#N/A,FALSE,"p&amp;l_t&amp;D_01_02 (2)"}</definedName>
    <definedName name="_________________j4" localSheetId="6" hidden="1">{"pl_t&amp;d",#N/A,FALSE,"p&amp;l_t&amp;D_01_02 (2)"}</definedName>
    <definedName name="_________________j4" localSheetId="4" hidden="1">{"pl_t&amp;d",#N/A,FALSE,"p&amp;l_t&amp;D_01_02 (2)"}</definedName>
    <definedName name="_________________j4" hidden="1">{"pl_t&amp;d",#N/A,FALSE,"p&amp;l_t&amp;D_01_02 (2)"}</definedName>
    <definedName name="_________________j5" localSheetId="5" hidden="1">{"pl_t&amp;d",#N/A,FALSE,"p&amp;l_t&amp;D_01_02 (2)"}</definedName>
    <definedName name="_________________j5" localSheetId="9" hidden="1">{"pl_t&amp;d",#N/A,FALSE,"p&amp;l_t&amp;D_01_02 (2)"}</definedName>
    <definedName name="_________________j5" localSheetId="6" hidden="1">{"pl_t&amp;d",#N/A,FALSE,"p&amp;l_t&amp;D_01_02 (2)"}</definedName>
    <definedName name="_________________j5" localSheetId="4" hidden="1">{"pl_t&amp;d",#N/A,FALSE,"p&amp;l_t&amp;D_01_02 (2)"}</definedName>
    <definedName name="_________________j5" hidden="1">{"pl_t&amp;d",#N/A,FALSE,"p&amp;l_t&amp;D_01_02 (2)"}</definedName>
    <definedName name="_________________jpl1" localSheetId="5" hidden="1">#REF!</definedName>
    <definedName name="_________________jpl1" localSheetId="9" hidden="1">#REF!</definedName>
    <definedName name="_________________jpl1" localSheetId="6" hidden="1">#REF!</definedName>
    <definedName name="_________________jpl1" localSheetId="8" hidden="1">#REF!</definedName>
    <definedName name="_________________jpl1" localSheetId="4" hidden="1">#REF!</definedName>
    <definedName name="_________________jpl1" localSheetId="7" hidden="1">#REF!</definedName>
    <definedName name="_________________jpl1" hidden="1">#REF!</definedName>
    <definedName name="_________________k1" localSheetId="5" hidden="1">{"pl_t&amp;d",#N/A,FALSE,"p&amp;l_t&amp;D_01_02 (2)"}</definedName>
    <definedName name="_________________k1" localSheetId="9" hidden="1">{"pl_t&amp;d",#N/A,FALSE,"p&amp;l_t&amp;D_01_02 (2)"}</definedName>
    <definedName name="_________________k1" localSheetId="6" hidden="1">{"pl_t&amp;d",#N/A,FALSE,"p&amp;l_t&amp;D_01_02 (2)"}</definedName>
    <definedName name="_________________k1" localSheetId="4" hidden="1">{"pl_t&amp;d",#N/A,FALSE,"p&amp;l_t&amp;D_01_02 (2)"}</definedName>
    <definedName name="_________________k1" hidden="1">{"pl_t&amp;d",#N/A,FALSE,"p&amp;l_t&amp;D_01_02 (2)"}</definedName>
    <definedName name="_________________Mar06" localSheetId="5">[5]Newabstract!#REF!</definedName>
    <definedName name="_________________Mar06" localSheetId="9">[5]Newabstract!#REF!</definedName>
    <definedName name="_________________Mar06" localSheetId="6">[5]Newabstract!#REF!</definedName>
    <definedName name="_________________Mar06" localSheetId="8">[5]Newabstract!#REF!</definedName>
    <definedName name="_________________Mar06" localSheetId="4">[5]Newabstract!#REF!</definedName>
    <definedName name="_________________Mar06" localSheetId="7">[5]Newabstract!#REF!</definedName>
    <definedName name="_________________Mar06">[5]Newabstract!#REF!</definedName>
    <definedName name="_________________Mar09" localSheetId="9">[5]Newabstract!#REF!</definedName>
    <definedName name="_________________Mar09" localSheetId="6">[5]Newabstract!#REF!</definedName>
    <definedName name="_________________Mar09" localSheetId="8">[5]Newabstract!#REF!</definedName>
    <definedName name="_________________Mar09" localSheetId="4">[5]Newabstract!#REF!</definedName>
    <definedName name="_________________Mar09" localSheetId="7">[5]Newabstract!#REF!</definedName>
    <definedName name="_________________Mar09">[5]Newabstract!#REF!</definedName>
    <definedName name="_________________Mar10" localSheetId="9">[5]Newabstract!#REF!</definedName>
    <definedName name="_________________Mar10" localSheetId="6">[5]Newabstract!#REF!</definedName>
    <definedName name="_________________Mar10" localSheetId="8">[5]Newabstract!#REF!</definedName>
    <definedName name="_________________Mar10" localSheetId="4">[5]Newabstract!#REF!</definedName>
    <definedName name="_________________Mar10" localSheetId="7">[5]Newabstract!#REF!</definedName>
    <definedName name="_________________Mar10">[5]Newabstract!#REF!</definedName>
    <definedName name="_________________Mar11" localSheetId="9">[5]Newabstract!#REF!</definedName>
    <definedName name="_________________Mar11" localSheetId="6">[5]Newabstract!#REF!</definedName>
    <definedName name="_________________Mar11" localSheetId="8">[5]Newabstract!#REF!</definedName>
    <definedName name="_________________Mar11" localSheetId="4">[5]Newabstract!#REF!</definedName>
    <definedName name="_________________Mar11" localSheetId="7">[5]Newabstract!#REF!</definedName>
    <definedName name="_________________Mar11">[5]Newabstract!#REF!</definedName>
    <definedName name="_________________Mar12" localSheetId="9">[5]Newabstract!#REF!</definedName>
    <definedName name="_________________Mar12" localSheetId="6">[5]Newabstract!#REF!</definedName>
    <definedName name="_________________Mar12" localSheetId="8">[5]Newabstract!#REF!</definedName>
    <definedName name="_________________Mar12" localSheetId="4">[5]Newabstract!#REF!</definedName>
    <definedName name="_________________Mar12" localSheetId="7">[5]Newabstract!#REF!</definedName>
    <definedName name="_________________Mar12">[5]Newabstract!#REF!</definedName>
    <definedName name="_________________Mar13" localSheetId="9">[5]Newabstract!#REF!</definedName>
    <definedName name="_________________Mar13" localSheetId="6">[5]Newabstract!#REF!</definedName>
    <definedName name="_________________Mar13" localSheetId="8">[5]Newabstract!#REF!</definedName>
    <definedName name="_________________Mar13" localSheetId="4">[5]Newabstract!#REF!</definedName>
    <definedName name="_________________Mar13" localSheetId="7">[5]Newabstract!#REF!</definedName>
    <definedName name="_________________Mar13">[5]Newabstract!#REF!</definedName>
    <definedName name="_________________Mar16" localSheetId="9">[5]Newabstract!#REF!</definedName>
    <definedName name="_________________Mar16" localSheetId="6">[5]Newabstract!#REF!</definedName>
    <definedName name="_________________Mar16" localSheetId="8">[5]Newabstract!#REF!</definedName>
    <definedName name="_________________Mar16" localSheetId="4">[5]Newabstract!#REF!</definedName>
    <definedName name="_________________Mar16" localSheetId="7">[5]Newabstract!#REF!</definedName>
    <definedName name="_________________Mar16">[5]Newabstract!#REF!</definedName>
    <definedName name="_________________Mar17" localSheetId="9">[5]Newabstract!#REF!</definedName>
    <definedName name="_________________Mar17" localSheetId="6">[5]Newabstract!#REF!</definedName>
    <definedName name="_________________Mar17" localSheetId="8">[5]Newabstract!#REF!</definedName>
    <definedName name="_________________Mar17" localSheetId="4">[5]Newabstract!#REF!</definedName>
    <definedName name="_________________Mar17" localSheetId="7">[5]Newabstract!#REF!</definedName>
    <definedName name="_________________Mar17">[5]Newabstract!#REF!</definedName>
    <definedName name="_________________Mar18" localSheetId="9">[5]Newabstract!#REF!</definedName>
    <definedName name="_________________Mar18" localSheetId="6">[5]Newabstract!#REF!</definedName>
    <definedName name="_________________Mar18" localSheetId="8">[5]Newabstract!#REF!</definedName>
    <definedName name="_________________Mar18" localSheetId="4">[5]Newabstract!#REF!</definedName>
    <definedName name="_________________Mar18" localSheetId="7">[5]Newabstract!#REF!</definedName>
    <definedName name="_________________Mar18">[5]Newabstract!#REF!</definedName>
    <definedName name="_________________Mar19" localSheetId="9">[5]Newabstract!#REF!</definedName>
    <definedName name="_________________Mar19" localSheetId="6">[5]Newabstract!#REF!</definedName>
    <definedName name="_________________Mar19" localSheetId="8">[5]Newabstract!#REF!</definedName>
    <definedName name="_________________Mar19" localSheetId="4">[5]Newabstract!#REF!</definedName>
    <definedName name="_________________Mar19" localSheetId="7">[5]Newabstract!#REF!</definedName>
    <definedName name="_________________Mar19">[5]Newabstract!#REF!</definedName>
    <definedName name="_________________Mar20" localSheetId="9">[5]Newabstract!#REF!</definedName>
    <definedName name="_________________Mar20" localSheetId="6">[5]Newabstract!#REF!</definedName>
    <definedName name="_________________Mar20" localSheetId="8">[5]Newabstract!#REF!</definedName>
    <definedName name="_________________Mar20" localSheetId="4">[5]Newabstract!#REF!</definedName>
    <definedName name="_________________Mar20" localSheetId="7">[5]Newabstract!#REF!</definedName>
    <definedName name="_________________Mar20">[5]Newabstract!#REF!</definedName>
    <definedName name="_________________Mar23" localSheetId="9">[5]Newabstract!#REF!</definedName>
    <definedName name="_________________Mar23" localSheetId="6">[5]Newabstract!#REF!</definedName>
    <definedName name="_________________Mar23" localSheetId="8">[5]Newabstract!#REF!</definedName>
    <definedName name="_________________Mar23" localSheetId="4">[5]Newabstract!#REF!</definedName>
    <definedName name="_________________Mar23" localSheetId="7">[5]Newabstract!#REF!</definedName>
    <definedName name="_________________Mar23">[5]Newabstract!#REF!</definedName>
    <definedName name="_________________Mar24" localSheetId="9">[5]Newabstract!#REF!</definedName>
    <definedName name="_________________Mar24" localSheetId="6">[5]Newabstract!#REF!</definedName>
    <definedName name="_________________Mar24" localSheetId="8">[5]Newabstract!#REF!</definedName>
    <definedName name="_________________Mar24" localSheetId="4">[5]Newabstract!#REF!</definedName>
    <definedName name="_________________Mar24" localSheetId="7">[5]Newabstract!#REF!</definedName>
    <definedName name="_________________Mar24">[5]Newabstract!#REF!</definedName>
    <definedName name="_________________Mar25" localSheetId="9">[5]Newabstract!#REF!</definedName>
    <definedName name="_________________Mar25" localSheetId="6">[5]Newabstract!#REF!</definedName>
    <definedName name="_________________Mar25" localSheetId="8">[5]Newabstract!#REF!</definedName>
    <definedName name="_________________Mar25" localSheetId="4">[5]Newabstract!#REF!</definedName>
    <definedName name="_________________Mar25" localSheetId="7">[5]Newabstract!#REF!</definedName>
    <definedName name="_________________Mar25">[5]Newabstract!#REF!</definedName>
    <definedName name="_________________Mar26" localSheetId="9">[5]Newabstract!#REF!</definedName>
    <definedName name="_________________Mar26" localSheetId="6">[5]Newabstract!#REF!</definedName>
    <definedName name="_________________Mar26" localSheetId="8">[5]Newabstract!#REF!</definedName>
    <definedName name="_________________Mar26" localSheetId="4">[5]Newabstract!#REF!</definedName>
    <definedName name="_________________Mar26" localSheetId="7">[5]Newabstract!#REF!</definedName>
    <definedName name="_________________Mar26">[5]Newabstract!#REF!</definedName>
    <definedName name="_________________Mar27" localSheetId="9">[5]Newabstract!#REF!</definedName>
    <definedName name="_________________Mar27" localSheetId="6">[5]Newabstract!#REF!</definedName>
    <definedName name="_________________Mar27" localSheetId="8">[5]Newabstract!#REF!</definedName>
    <definedName name="_________________Mar27" localSheetId="4">[5]Newabstract!#REF!</definedName>
    <definedName name="_________________Mar27" localSheetId="7">[5]Newabstract!#REF!</definedName>
    <definedName name="_________________Mar27">[5]Newabstract!#REF!</definedName>
    <definedName name="_________________Mar28" localSheetId="9">[5]Newabstract!#REF!</definedName>
    <definedName name="_________________Mar28" localSheetId="6">[5]Newabstract!#REF!</definedName>
    <definedName name="_________________Mar28" localSheetId="8">[5]Newabstract!#REF!</definedName>
    <definedName name="_________________Mar28" localSheetId="4">[5]Newabstract!#REF!</definedName>
    <definedName name="_________________Mar28" localSheetId="7">[5]Newabstract!#REF!</definedName>
    <definedName name="_________________Mar28">[5]Newabstract!#REF!</definedName>
    <definedName name="_________________Mar30" localSheetId="9">[5]Newabstract!#REF!</definedName>
    <definedName name="_________________Mar30" localSheetId="6">[5]Newabstract!#REF!</definedName>
    <definedName name="_________________Mar30" localSheetId="8">[5]Newabstract!#REF!</definedName>
    <definedName name="_________________Mar30" localSheetId="4">[5]Newabstract!#REF!</definedName>
    <definedName name="_________________Mar30" localSheetId="7">[5]Newabstract!#REF!</definedName>
    <definedName name="_________________Mar30">[5]Newabstract!#REF!</definedName>
    <definedName name="_________________Mar31" localSheetId="9">[5]Newabstract!#REF!</definedName>
    <definedName name="_________________Mar31" localSheetId="6">[5]Newabstract!#REF!</definedName>
    <definedName name="_________________Mar31" localSheetId="8">[5]Newabstract!#REF!</definedName>
    <definedName name="_________________Mar31" localSheetId="4">[5]Newabstract!#REF!</definedName>
    <definedName name="_________________Mar31" localSheetId="7">[5]Newabstract!#REF!</definedName>
    <definedName name="_________________Mar31">[5]Newabstract!#REF!</definedName>
    <definedName name="_______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_no1" localSheetId="5" hidden="1">{"pl_t&amp;d",#N/A,FALSE,"p&amp;l_t&amp;D_01_02 (2)"}</definedName>
    <definedName name="_________________no1" localSheetId="9" hidden="1">{"pl_t&amp;d",#N/A,FALSE,"p&amp;l_t&amp;D_01_02 (2)"}</definedName>
    <definedName name="_________________no1" localSheetId="6" hidden="1">{"pl_t&amp;d",#N/A,FALSE,"p&amp;l_t&amp;D_01_02 (2)"}</definedName>
    <definedName name="_________________no1" localSheetId="4" hidden="1">{"pl_t&amp;d",#N/A,FALSE,"p&amp;l_t&amp;D_01_02 (2)"}</definedName>
    <definedName name="_________________no1" hidden="1">{"pl_t&amp;d",#N/A,FALSE,"p&amp;l_t&amp;D_01_02 (2)"}</definedName>
    <definedName name="_________________not1" localSheetId="5" hidden="1">{"pl_t&amp;d",#N/A,FALSE,"p&amp;l_t&amp;D_01_02 (2)"}</definedName>
    <definedName name="_________________not1" localSheetId="9" hidden="1">{"pl_t&amp;d",#N/A,FALSE,"p&amp;l_t&amp;D_01_02 (2)"}</definedName>
    <definedName name="_________________not1" localSheetId="6" hidden="1">{"pl_t&amp;d",#N/A,FALSE,"p&amp;l_t&amp;D_01_02 (2)"}</definedName>
    <definedName name="_________________not1" localSheetId="4" hidden="1">{"pl_t&amp;d",#N/A,FALSE,"p&amp;l_t&amp;D_01_02 (2)"}</definedName>
    <definedName name="_________________not1" hidden="1">{"pl_t&amp;d",#N/A,FALSE,"p&amp;l_t&amp;D_01_02 (2)"}</definedName>
    <definedName name="_________________p1" localSheetId="5" hidden="1">{"pl_t&amp;d",#N/A,FALSE,"p&amp;l_t&amp;D_01_02 (2)"}</definedName>
    <definedName name="_________________p1" localSheetId="9" hidden="1">{"pl_t&amp;d",#N/A,FALSE,"p&amp;l_t&amp;D_01_02 (2)"}</definedName>
    <definedName name="_________________p1" localSheetId="6" hidden="1">{"pl_t&amp;d",#N/A,FALSE,"p&amp;l_t&amp;D_01_02 (2)"}</definedName>
    <definedName name="_________________p1" localSheetId="4" hidden="1">{"pl_t&amp;d",#N/A,FALSE,"p&amp;l_t&amp;D_01_02 (2)"}</definedName>
    <definedName name="_________________p1" hidden="1">{"pl_t&amp;d",#N/A,FALSE,"p&amp;l_t&amp;D_01_02 (2)"}</definedName>
    <definedName name="_________________p2" localSheetId="5" hidden="1">{"pl_td_01_02",#N/A,FALSE,"p&amp;l_t&amp;D_01_02 (2)"}</definedName>
    <definedName name="_________________p2" localSheetId="9" hidden="1">{"pl_td_01_02",#N/A,FALSE,"p&amp;l_t&amp;D_01_02 (2)"}</definedName>
    <definedName name="_________________p2" localSheetId="6" hidden="1">{"pl_td_01_02",#N/A,FALSE,"p&amp;l_t&amp;D_01_02 (2)"}</definedName>
    <definedName name="_________________p2" localSheetId="4" hidden="1">{"pl_td_01_02",#N/A,FALSE,"p&amp;l_t&amp;D_01_02 (2)"}</definedName>
    <definedName name="_________________p2" hidden="1">{"pl_td_01_02",#N/A,FALSE,"p&amp;l_t&amp;D_01_02 (2)"}</definedName>
    <definedName name="_________________p3" localSheetId="5" hidden="1">{"pl_t&amp;d",#N/A,FALSE,"p&amp;l_t&amp;D_01_02 (2)"}</definedName>
    <definedName name="_________________p3" localSheetId="9" hidden="1">{"pl_t&amp;d",#N/A,FALSE,"p&amp;l_t&amp;D_01_02 (2)"}</definedName>
    <definedName name="_________________p3" localSheetId="6" hidden="1">{"pl_t&amp;d",#N/A,FALSE,"p&amp;l_t&amp;D_01_02 (2)"}</definedName>
    <definedName name="_________________p3" localSheetId="4" hidden="1">{"pl_t&amp;d",#N/A,FALSE,"p&amp;l_t&amp;D_01_02 (2)"}</definedName>
    <definedName name="_________________p3" hidden="1">{"pl_t&amp;d",#N/A,FALSE,"p&amp;l_t&amp;D_01_02 (2)"}</definedName>
    <definedName name="_________________p4" localSheetId="5" hidden="1">{"pl_t&amp;d",#N/A,FALSE,"p&amp;l_t&amp;D_01_02 (2)"}</definedName>
    <definedName name="_________________p4" localSheetId="9" hidden="1">{"pl_t&amp;d",#N/A,FALSE,"p&amp;l_t&amp;D_01_02 (2)"}</definedName>
    <definedName name="_________________p4" localSheetId="6" hidden="1">{"pl_t&amp;d",#N/A,FALSE,"p&amp;l_t&amp;D_01_02 (2)"}</definedName>
    <definedName name="_________________p4" localSheetId="4" hidden="1">{"pl_t&amp;d",#N/A,FALSE,"p&amp;l_t&amp;D_01_02 (2)"}</definedName>
    <definedName name="_________________p4" hidden="1">{"pl_t&amp;d",#N/A,FALSE,"p&amp;l_t&amp;D_01_02 (2)"}</definedName>
    <definedName name="_________________pp2" localSheetId="5">#REF!</definedName>
    <definedName name="_________________pp2" localSheetId="9">#REF!</definedName>
    <definedName name="_________________pp2" localSheetId="6">#REF!</definedName>
    <definedName name="_________________pp2" localSheetId="8">#REF!</definedName>
    <definedName name="_________________pp2" localSheetId="4">#REF!</definedName>
    <definedName name="_________________pp2" localSheetId="7">#REF!</definedName>
    <definedName name="_________________pp2">#REF!</definedName>
    <definedName name="_________________q2" localSheetId="5" hidden="1">{"pl_t&amp;d",#N/A,FALSE,"p&amp;l_t&amp;D_01_02 (2)"}</definedName>
    <definedName name="_________________q2" localSheetId="9" hidden="1">{"pl_t&amp;d",#N/A,FALSE,"p&amp;l_t&amp;D_01_02 (2)"}</definedName>
    <definedName name="_________________q2" localSheetId="6" hidden="1">{"pl_t&amp;d",#N/A,FALSE,"p&amp;l_t&amp;D_01_02 (2)"}</definedName>
    <definedName name="_________________q2" localSheetId="4" hidden="1">{"pl_t&amp;d",#N/A,FALSE,"p&amp;l_t&amp;D_01_02 (2)"}</definedName>
    <definedName name="_________________q2" hidden="1">{"pl_t&amp;d",#N/A,FALSE,"p&amp;l_t&amp;D_01_02 (2)"}</definedName>
    <definedName name="_________________q3" localSheetId="5" hidden="1">{"pl_t&amp;d",#N/A,FALSE,"p&amp;l_t&amp;D_01_02 (2)"}</definedName>
    <definedName name="_________________q3" localSheetId="9" hidden="1">{"pl_t&amp;d",#N/A,FALSE,"p&amp;l_t&amp;D_01_02 (2)"}</definedName>
    <definedName name="_________________q3" localSheetId="6" hidden="1">{"pl_t&amp;d",#N/A,FALSE,"p&amp;l_t&amp;D_01_02 (2)"}</definedName>
    <definedName name="_________________q3" localSheetId="4" hidden="1">{"pl_t&amp;d",#N/A,FALSE,"p&amp;l_t&amp;D_01_02 (2)"}</definedName>
    <definedName name="_________________q3" hidden="1">{"pl_t&amp;d",#N/A,FALSE,"p&amp;l_t&amp;D_01_02 (2)"}</definedName>
    <definedName name="_________________s1" localSheetId="5" hidden="1">{"pl_t&amp;d",#N/A,FALSE,"p&amp;l_t&amp;D_01_02 (2)"}</definedName>
    <definedName name="_________________s1" localSheetId="9" hidden="1">{"pl_t&amp;d",#N/A,FALSE,"p&amp;l_t&amp;D_01_02 (2)"}</definedName>
    <definedName name="_________________s1" localSheetId="6" hidden="1">{"pl_t&amp;d",#N/A,FALSE,"p&amp;l_t&amp;D_01_02 (2)"}</definedName>
    <definedName name="_________________s1" localSheetId="4" hidden="1">{"pl_t&amp;d",#N/A,FALSE,"p&amp;l_t&amp;D_01_02 (2)"}</definedName>
    <definedName name="_________________s1" hidden="1">{"pl_t&amp;d",#N/A,FALSE,"p&amp;l_t&amp;D_01_02 (2)"}</definedName>
    <definedName name="_________________S180" localSheetId="5">[2]S3_GRP_CA!#REF!</definedName>
    <definedName name="_________________S180" localSheetId="9">[2]S3_GRP_CA!#REF!</definedName>
    <definedName name="_________________S180" localSheetId="6">[2]S3_GRP_CA!#REF!</definedName>
    <definedName name="_________________S180" localSheetId="8">[2]S3_GRP_CA!#REF!</definedName>
    <definedName name="_________________S180" localSheetId="4">[2]S3_GRP_CA!#REF!</definedName>
    <definedName name="_________________S180" localSheetId="7">[2]S3_GRP_CA!#REF!</definedName>
    <definedName name="_________________S180">[2]S3_GRP_CA!#REF!</definedName>
    <definedName name="_________________s2" localSheetId="5" hidden="1">{"pl_t&amp;d",#N/A,FALSE,"p&amp;l_t&amp;D_01_02 (2)"}</definedName>
    <definedName name="_________________s2" localSheetId="9" hidden="1">{"pl_t&amp;d",#N/A,FALSE,"p&amp;l_t&amp;D_01_02 (2)"}</definedName>
    <definedName name="_________________s2" localSheetId="6" hidden="1">{"pl_t&amp;d",#N/A,FALSE,"p&amp;l_t&amp;D_01_02 (2)"}</definedName>
    <definedName name="_________________s2" localSheetId="4" hidden="1">{"pl_t&amp;d",#N/A,FALSE,"p&amp;l_t&amp;D_01_02 (2)"}</definedName>
    <definedName name="_________________s2" hidden="1">{"pl_t&amp;d",#N/A,FALSE,"p&amp;l_t&amp;D_01_02 (2)"}</definedName>
    <definedName name="_________________S6" localSheetId="9">[4]S5_CO_MA!#REF!</definedName>
    <definedName name="_________________S6" localSheetId="6">[4]S5_CO_MA!#REF!</definedName>
    <definedName name="_________________S6" localSheetId="8">[4]S5_CO_MA!#REF!</definedName>
    <definedName name="_________________S6" localSheetId="4">[4]S5_CO_MA!#REF!</definedName>
    <definedName name="_________________S6" localSheetId="7">[4]S5_CO_MA!#REF!</definedName>
    <definedName name="_________________S6">[4]S5_CO_MA!#REF!</definedName>
    <definedName name="_________________SPR1" localSheetId="5">#REF!</definedName>
    <definedName name="_________________SPR1" localSheetId="9">#REF!</definedName>
    <definedName name="_________________SPR1" localSheetId="6">#REF!</definedName>
    <definedName name="_________________SPR1" localSheetId="8">#REF!</definedName>
    <definedName name="_________________SPR1" localSheetId="4">#REF!</definedName>
    <definedName name="_________________SPR1" localSheetId="7">#REF!</definedName>
    <definedName name="_________________SPR1">#REF!</definedName>
    <definedName name="_________________spr2" localSheetId="5">#REF!</definedName>
    <definedName name="_________________spr2" localSheetId="9">#REF!</definedName>
    <definedName name="_________________spr2" localSheetId="6">#REF!</definedName>
    <definedName name="_________________spr2" localSheetId="8">#REF!</definedName>
    <definedName name="_________________spr2" localSheetId="4">#REF!</definedName>
    <definedName name="_________________spr2" localSheetId="7">#REF!</definedName>
    <definedName name="_________________spr2">#REF!</definedName>
    <definedName name="_________________usd1" localSheetId="5">'[3]cash budget'!#REF!</definedName>
    <definedName name="_________________usd1" localSheetId="9">'[3]cash budget'!#REF!</definedName>
    <definedName name="_________________usd1" localSheetId="6">'[3]cash budget'!#REF!</definedName>
    <definedName name="_________________usd1" localSheetId="8">'[3]cash budget'!#REF!</definedName>
    <definedName name="_________________usd1" localSheetId="4">'[3]cash budget'!#REF!</definedName>
    <definedName name="_________________usd1" localSheetId="7">'[3]cash budget'!#REF!</definedName>
    <definedName name="_________________usd1">'[3]cash budget'!#REF!</definedName>
    <definedName name="_________________usd2" localSheetId="5">'[3]cash budget'!#REF!</definedName>
    <definedName name="_________________usd2" localSheetId="9">'[3]cash budget'!#REF!</definedName>
    <definedName name="_________________usd2" localSheetId="6">'[3]cash budget'!#REF!</definedName>
    <definedName name="_________________usd2" localSheetId="8">'[3]cash budget'!#REF!</definedName>
    <definedName name="_________________usd2" localSheetId="4">'[3]cash budget'!#REF!</definedName>
    <definedName name="_________________usd2" localSheetId="7">'[3]cash budget'!#REF!</definedName>
    <definedName name="_________________usd2">'[3]cash budget'!#REF!</definedName>
    <definedName name="_________________usd3" localSheetId="9">'[3]cash budget'!#REF!</definedName>
    <definedName name="_________________usd3" localSheetId="6">'[3]cash budget'!#REF!</definedName>
    <definedName name="_________________usd3" localSheetId="8">'[3]cash budget'!#REF!</definedName>
    <definedName name="_________________usd3" localSheetId="4">'[3]cash budget'!#REF!</definedName>
    <definedName name="_________________usd3" localSheetId="7">'[3]cash budget'!#REF!</definedName>
    <definedName name="_________________usd3">'[3]cash budget'!#REF!</definedName>
    <definedName name="_________________usd4" localSheetId="9">'[3]cash budget'!#REF!</definedName>
    <definedName name="_________________usd4" localSheetId="6">'[3]cash budget'!#REF!</definedName>
    <definedName name="_________________usd4" localSheetId="8">'[3]cash budget'!#REF!</definedName>
    <definedName name="_________________usd4" localSheetId="4">'[3]cash budget'!#REF!</definedName>
    <definedName name="_________________usd4" localSheetId="7">'[3]cash budget'!#REF!</definedName>
    <definedName name="_________________usd4">'[3]cash budget'!#REF!</definedName>
    <definedName name="_________________xlnm._FilterDatabase_1" localSheetId="5">#REF!</definedName>
    <definedName name="_________________xlnm._FilterDatabase_1" localSheetId="9">#REF!</definedName>
    <definedName name="_________________xlnm._FilterDatabase_1" localSheetId="6">#REF!</definedName>
    <definedName name="_________________xlnm._FilterDatabase_1" localSheetId="8">#REF!</definedName>
    <definedName name="_________________xlnm._FilterDatabase_1" localSheetId="4">#REF!</definedName>
    <definedName name="_________________xlnm._FilterDatabase_1" localSheetId="7">#REF!</definedName>
    <definedName name="_________________xlnm._FilterDatabase_1">#REF!</definedName>
    <definedName name="________________A1000000" localSheetId="5">#REF!</definedName>
    <definedName name="________________A1000000" localSheetId="9">#REF!</definedName>
    <definedName name="________________A1000000" localSheetId="6">#REF!</definedName>
    <definedName name="________________A1000000" localSheetId="8">#REF!</definedName>
    <definedName name="________________A1000000" localSheetId="4">#REF!</definedName>
    <definedName name="________________A1000000" localSheetId="7">#REF!</definedName>
    <definedName name="________________A1000000">#REF!</definedName>
    <definedName name="________________a3" localSheetId="5" hidden="1">{"pl_t&amp;d",#N/A,FALSE,"p&amp;l_t&amp;D_01_02 (2)"}</definedName>
    <definedName name="________________a3" localSheetId="9" hidden="1">{"pl_t&amp;d",#N/A,FALSE,"p&amp;l_t&amp;D_01_02 (2)"}</definedName>
    <definedName name="________________a3" localSheetId="6" hidden="1">{"pl_t&amp;d",#N/A,FALSE,"p&amp;l_t&amp;D_01_02 (2)"}</definedName>
    <definedName name="________________a3" localSheetId="4" hidden="1">{"pl_t&amp;d",#N/A,FALSE,"p&amp;l_t&amp;D_01_02 (2)"}</definedName>
    <definedName name="________________a3" hidden="1">{"pl_t&amp;d",#N/A,FALSE,"p&amp;l_t&amp;D_01_02 (2)"}</definedName>
    <definedName name="________________A342542" localSheetId="5">#REF!</definedName>
    <definedName name="________________A342542" localSheetId="9">#REF!</definedName>
    <definedName name="________________A342542" localSheetId="6">#REF!</definedName>
    <definedName name="________________A342542" localSheetId="8">#REF!</definedName>
    <definedName name="________________A342542" localSheetId="4">#REF!</definedName>
    <definedName name="________________A342542" localSheetId="7">#REF!</definedName>
    <definedName name="________________A342542">#REF!</definedName>
    <definedName name="________________A920720" localSheetId="5">#REF!</definedName>
    <definedName name="________________A920720" localSheetId="9">#REF!</definedName>
    <definedName name="________________A920720" localSheetId="6">#REF!</definedName>
    <definedName name="________________A920720" localSheetId="8">#REF!</definedName>
    <definedName name="________________A920720" localSheetId="4">#REF!</definedName>
    <definedName name="________________A920720" localSheetId="7">#REF!</definedName>
    <definedName name="________________A920720">#REF!</definedName>
    <definedName name="________________aa1" localSheetId="5" hidden="1">{"pl_t&amp;d",#N/A,FALSE,"p&amp;l_t&amp;D_01_02 (2)"}</definedName>
    <definedName name="________________aa1" localSheetId="9" hidden="1">{"pl_t&amp;d",#N/A,FALSE,"p&amp;l_t&amp;D_01_02 (2)"}</definedName>
    <definedName name="________________aa1" localSheetId="6" hidden="1">{"pl_t&amp;d",#N/A,FALSE,"p&amp;l_t&amp;D_01_02 (2)"}</definedName>
    <definedName name="________________aa1" localSheetId="4" hidden="1">{"pl_t&amp;d",#N/A,FALSE,"p&amp;l_t&amp;D_01_02 (2)"}</definedName>
    <definedName name="________________aa1" hidden="1">{"pl_t&amp;d",#N/A,FALSE,"p&amp;l_t&amp;D_01_02 (2)"}</definedName>
    <definedName name="________________Apr02" localSheetId="5">[5]Newabstract!#REF!</definedName>
    <definedName name="________________Apr02" localSheetId="9">[5]Newabstract!#REF!</definedName>
    <definedName name="________________Apr02" localSheetId="6">[5]Newabstract!#REF!</definedName>
    <definedName name="________________Apr02" localSheetId="8">[5]Newabstract!#REF!</definedName>
    <definedName name="________________Apr02" localSheetId="4">[5]Newabstract!#REF!</definedName>
    <definedName name="________________Apr02" localSheetId="7">[5]Newabstract!#REF!</definedName>
    <definedName name="________________Apr02">[5]Newabstract!#REF!</definedName>
    <definedName name="________________Apr03" localSheetId="9">[5]Newabstract!#REF!</definedName>
    <definedName name="________________Apr03" localSheetId="6">[5]Newabstract!#REF!</definedName>
    <definedName name="________________Apr03" localSheetId="8">[5]Newabstract!#REF!</definedName>
    <definedName name="________________Apr03" localSheetId="4">[5]Newabstract!#REF!</definedName>
    <definedName name="________________Apr03" localSheetId="7">[5]Newabstract!#REF!</definedName>
    <definedName name="________________Apr03">[5]Newabstract!#REF!</definedName>
    <definedName name="________________Apr04" localSheetId="9">[5]Newabstract!#REF!</definedName>
    <definedName name="________________Apr04" localSheetId="6">[5]Newabstract!#REF!</definedName>
    <definedName name="________________Apr04" localSheetId="8">[5]Newabstract!#REF!</definedName>
    <definedName name="________________Apr04" localSheetId="4">[5]Newabstract!#REF!</definedName>
    <definedName name="________________Apr04" localSheetId="7">[5]Newabstract!#REF!</definedName>
    <definedName name="________________Apr04">[5]Newabstract!#REF!</definedName>
    <definedName name="________________Apr05" localSheetId="9">[5]Newabstract!#REF!</definedName>
    <definedName name="________________Apr05" localSheetId="6">[5]Newabstract!#REF!</definedName>
    <definedName name="________________Apr05" localSheetId="8">[5]Newabstract!#REF!</definedName>
    <definedName name="________________Apr05" localSheetId="4">[5]Newabstract!#REF!</definedName>
    <definedName name="________________Apr05" localSheetId="7">[5]Newabstract!#REF!</definedName>
    <definedName name="________________Apr05">[5]Newabstract!#REF!</definedName>
    <definedName name="________________Apr06" localSheetId="9">[5]Newabstract!#REF!</definedName>
    <definedName name="________________Apr06" localSheetId="6">[5]Newabstract!#REF!</definedName>
    <definedName name="________________Apr06" localSheetId="8">[5]Newabstract!#REF!</definedName>
    <definedName name="________________Apr06" localSheetId="4">[5]Newabstract!#REF!</definedName>
    <definedName name="________________Apr06" localSheetId="7">[5]Newabstract!#REF!</definedName>
    <definedName name="________________Apr06">[5]Newabstract!#REF!</definedName>
    <definedName name="________________Apr07" localSheetId="9">[5]Newabstract!#REF!</definedName>
    <definedName name="________________Apr07" localSheetId="6">[5]Newabstract!#REF!</definedName>
    <definedName name="________________Apr07" localSheetId="8">[5]Newabstract!#REF!</definedName>
    <definedName name="________________Apr07" localSheetId="4">[5]Newabstract!#REF!</definedName>
    <definedName name="________________Apr07" localSheetId="7">[5]Newabstract!#REF!</definedName>
    <definedName name="________________Apr07">[5]Newabstract!#REF!</definedName>
    <definedName name="________________Apr08" localSheetId="9">[5]Newabstract!#REF!</definedName>
    <definedName name="________________Apr08" localSheetId="6">[5]Newabstract!#REF!</definedName>
    <definedName name="________________Apr08" localSheetId="8">[5]Newabstract!#REF!</definedName>
    <definedName name="________________Apr08" localSheetId="4">[5]Newabstract!#REF!</definedName>
    <definedName name="________________Apr08" localSheetId="7">[5]Newabstract!#REF!</definedName>
    <definedName name="________________Apr08">[5]Newabstract!#REF!</definedName>
    <definedName name="________________Apr09" localSheetId="9">[5]Newabstract!#REF!</definedName>
    <definedName name="________________Apr09" localSheetId="6">[5]Newabstract!#REF!</definedName>
    <definedName name="________________Apr09" localSheetId="8">[5]Newabstract!#REF!</definedName>
    <definedName name="________________Apr09" localSheetId="4">[5]Newabstract!#REF!</definedName>
    <definedName name="________________Apr09" localSheetId="7">[5]Newabstract!#REF!</definedName>
    <definedName name="________________Apr09">[5]Newabstract!#REF!</definedName>
    <definedName name="________________Apr10" localSheetId="9">[5]Newabstract!#REF!</definedName>
    <definedName name="________________Apr10" localSheetId="6">[5]Newabstract!#REF!</definedName>
    <definedName name="________________Apr10" localSheetId="8">[5]Newabstract!#REF!</definedName>
    <definedName name="________________Apr10" localSheetId="4">[5]Newabstract!#REF!</definedName>
    <definedName name="________________Apr10" localSheetId="7">[5]Newabstract!#REF!</definedName>
    <definedName name="________________Apr10">[5]Newabstract!#REF!</definedName>
    <definedName name="________________Apr11" localSheetId="9">[5]Newabstract!#REF!</definedName>
    <definedName name="________________Apr11" localSheetId="6">[5]Newabstract!#REF!</definedName>
    <definedName name="________________Apr11" localSheetId="8">[5]Newabstract!#REF!</definedName>
    <definedName name="________________Apr11" localSheetId="4">[5]Newabstract!#REF!</definedName>
    <definedName name="________________Apr11" localSheetId="7">[5]Newabstract!#REF!</definedName>
    <definedName name="________________Apr11">[5]Newabstract!#REF!</definedName>
    <definedName name="________________Apr13" localSheetId="9">[5]Newabstract!#REF!</definedName>
    <definedName name="________________Apr13" localSheetId="6">[5]Newabstract!#REF!</definedName>
    <definedName name="________________Apr13" localSheetId="8">[5]Newabstract!#REF!</definedName>
    <definedName name="________________Apr13" localSheetId="4">[5]Newabstract!#REF!</definedName>
    <definedName name="________________Apr13" localSheetId="7">[5]Newabstract!#REF!</definedName>
    <definedName name="________________Apr13">[5]Newabstract!#REF!</definedName>
    <definedName name="________________Apr14" localSheetId="9">[5]Newabstract!#REF!</definedName>
    <definedName name="________________Apr14" localSheetId="6">[5]Newabstract!#REF!</definedName>
    <definedName name="________________Apr14" localSheetId="8">[5]Newabstract!#REF!</definedName>
    <definedName name="________________Apr14" localSheetId="4">[5]Newabstract!#REF!</definedName>
    <definedName name="________________Apr14" localSheetId="7">[5]Newabstract!#REF!</definedName>
    <definedName name="________________Apr14">[5]Newabstract!#REF!</definedName>
    <definedName name="________________Apr15" localSheetId="9">[5]Newabstract!#REF!</definedName>
    <definedName name="________________Apr15" localSheetId="6">[5]Newabstract!#REF!</definedName>
    <definedName name="________________Apr15" localSheetId="8">[5]Newabstract!#REF!</definedName>
    <definedName name="________________Apr15" localSheetId="4">[5]Newabstract!#REF!</definedName>
    <definedName name="________________Apr15" localSheetId="7">[5]Newabstract!#REF!</definedName>
    <definedName name="________________Apr15">[5]Newabstract!#REF!</definedName>
    <definedName name="________________Apr16" localSheetId="9">[5]Newabstract!#REF!</definedName>
    <definedName name="________________Apr16" localSheetId="6">[5]Newabstract!#REF!</definedName>
    <definedName name="________________Apr16" localSheetId="8">[5]Newabstract!#REF!</definedName>
    <definedName name="________________Apr16" localSheetId="4">[5]Newabstract!#REF!</definedName>
    <definedName name="________________Apr16" localSheetId="7">[5]Newabstract!#REF!</definedName>
    <definedName name="________________Apr16">[5]Newabstract!#REF!</definedName>
    <definedName name="________________Apr17" localSheetId="9">[5]Newabstract!#REF!</definedName>
    <definedName name="________________Apr17" localSheetId="6">[5]Newabstract!#REF!</definedName>
    <definedName name="________________Apr17" localSheetId="8">[5]Newabstract!#REF!</definedName>
    <definedName name="________________Apr17" localSheetId="4">[5]Newabstract!#REF!</definedName>
    <definedName name="________________Apr17" localSheetId="7">[5]Newabstract!#REF!</definedName>
    <definedName name="________________Apr17">[5]Newabstract!#REF!</definedName>
    <definedName name="________________Apr20" localSheetId="9">[5]Newabstract!#REF!</definedName>
    <definedName name="________________Apr20" localSheetId="6">[5]Newabstract!#REF!</definedName>
    <definedName name="________________Apr20" localSheetId="8">[5]Newabstract!#REF!</definedName>
    <definedName name="________________Apr20" localSheetId="4">[5]Newabstract!#REF!</definedName>
    <definedName name="________________Apr20" localSheetId="7">[5]Newabstract!#REF!</definedName>
    <definedName name="________________Apr20">[5]Newabstract!#REF!</definedName>
    <definedName name="________________Apr21" localSheetId="9">[5]Newabstract!#REF!</definedName>
    <definedName name="________________Apr21" localSheetId="6">[5]Newabstract!#REF!</definedName>
    <definedName name="________________Apr21" localSheetId="8">[5]Newabstract!#REF!</definedName>
    <definedName name="________________Apr21" localSheetId="4">[5]Newabstract!#REF!</definedName>
    <definedName name="________________Apr21" localSheetId="7">[5]Newabstract!#REF!</definedName>
    <definedName name="________________Apr21">[5]Newabstract!#REF!</definedName>
    <definedName name="________________Apr22" localSheetId="9">[5]Newabstract!#REF!</definedName>
    <definedName name="________________Apr22" localSheetId="6">[5]Newabstract!#REF!</definedName>
    <definedName name="________________Apr22" localSheetId="8">[5]Newabstract!#REF!</definedName>
    <definedName name="________________Apr22" localSheetId="4">[5]Newabstract!#REF!</definedName>
    <definedName name="________________Apr22" localSheetId="7">[5]Newabstract!#REF!</definedName>
    <definedName name="________________Apr22">[5]Newabstract!#REF!</definedName>
    <definedName name="________________Apr23" localSheetId="9">[5]Newabstract!#REF!</definedName>
    <definedName name="________________Apr23" localSheetId="6">[5]Newabstract!#REF!</definedName>
    <definedName name="________________Apr23" localSheetId="8">[5]Newabstract!#REF!</definedName>
    <definedName name="________________Apr23" localSheetId="4">[5]Newabstract!#REF!</definedName>
    <definedName name="________________Apr23" localSheetId="7">[5]Newabstract!#REF!</definedName>
    <definedName name="________________Apr23">[5]Newabstract!#REF!</definedName>
    <definedName name="________________Apr24" localSheetId="9">[5]Newabstract!#REF!</definedName>
    <definedName name="________________Apr24" localSheetId="6">[5]Newabstract!#REF!</definedName>
    <definedName name="________________Apr24" localSheetId="8">[5]Newabstract!#REF!</definedName>
    <definedName name="________________Apr24" localSheetId="4">[5]Newabstract!#REF!</definedName>
    <definedName name="________________Apr24" localSheetId="7">[5]Newabstract!#REF!</definedName>
    <definedName name="________________Apr24">[5]Newabstract!#REF!</definedName>
    <definedName name="________________Apr27" localSheetId="9">[5]Newabstract!#REF!</definedName>
    <definedName name="________________Apr27" localSheetId="6">[5]Newabstract!#REF!</definedName>
    <definedName name="________________Apr27" localSheetId="8">[5]Newabstract!#REF!</definedName>
    <definedName name="________________Apr27" localSheetId="4">[5]Newabstract!#REF!</definedName>
    <definedName name="________________Apr27" localSheetId="7">[5]Newabstract!#REF!</definedName>
    <definedName name="________________Apr27">[5]Newabstract!#REF!</definedName>
    <definedName name="________________Apr28" localSheetId="9">[5]Newabstract!#REF!</definedName>
    <definedName name="________________Apr28" localSheetId="6">[5]Newabstract!#REF!</definedName>
    <definedName name="________________Apr28" localSheetId="8">[5]Newabstract!#REF!</definedName>
    <definedName name="________________Apr28" localSheetId="4">[5]Newabstract!#REF!</definedName>
    <definedName name="________________Apr28" localSheetId="7">[5]Newabstract!#REF!</definedName>
    <definedName name="________________Apr28">[5]Newabstract!#REF!</definedName>
    <definedName name="________________Apr29" localSheetId="9">[5]Newabstract!#REF!</definedName>
    <definedName name="________________Apr29" localSheetId="6">[5]Newabstract!#REF!</definedName>
    <definedName name="________________Apr29" localSheetId="8">[5]Newabstract!#REF!</definedName>
    <definedName name="________________Apr29" localSheetId="4">[5]Newabstract!#REF!</definedName>
    <definedName name="________________Apr29" localSheetId="7">[5]Newabstract!#REF!</definedName>
    <definedName name="________________Apr29">[5]Newabstract!#REF!</definedName>
    <definedName name="________________Apr30" localSheetId="9">[5]Newabstract!#REF!</definedName>
    <definedName name="________________Apr30" localSheetId="6">[5]Newabstract!#REF!</definedName>
    <definedName name="________________Apr30" localSheetId="8">[5]Newabstract!#REF!</definedName>
    <definedName name="________________Apr30" localSheetId="4">[5]Newabstract!#REF!</definedName>
    <definedName name="________________Apr30" localSheetId="7">[5]Newabstract!#REF!</definedName>
    <definedName name="________________Apr30">[5]Newabstract!#REF!</definedName>
    <definedName name="________________B1" localSheetId="5" hidden="1">{"pl_t&amp;d",#N/A,FALSE,"p&amp;l_t&amp;D_01_02 (2)"}</definedName>
    <definedName name="________________B1" localSheetId="9" hidden="1">{"pl_t&amp;d",#N/A,FALSE,"p&amp;l_t&amp;D_01_02 (2)"}</definedName>
    <definedName name="________________B1" localSheetId="6" hidden="1">{"pl_t&amp;d",#N/A,FALSE,"p&amp;l_t&amp;D_01_02 (2)"}</definedName>
    <definedName name="________________B1" localSheetId="4" hidden="1">{"pl_t&amp;d",#N/A,FALSE,"p&amp;l_t&amp;D_01_02 (2)"}</definedName>
    <definedName name="________________B1" hidden="1">{"pl_t&amp;d",#N/A,FALSE,"p&amp;l_t&amp;D_01_02 (2)"}</definedName>
    <definedName name="________________BSD1" localSheetId="5">#REF!</definedName>
    <definedName name="________________BSD1" localSheetId="9">#REF!</definedName>
    <definedName name="________________BSD1" localSheetId="6">#REF!</definedName>
    <definedName name="________________BSD1" localSheetId="8">#REF!</definedName>
    <definedName name="________________BSD1" localSheetId="4">#REF!</definedName>
    <definedName name="________________BSD1" localSheetId="7">#REF!</definedName>
    <definedName name="________________BSD1">#REF!</definedName>
    <definedName name="________________BSD2" localSheetId="5">#REF!</definedName>
    <definedName name="________________BSD2" localSheetId="9">#REF!</definedName>
    <definedName name="________________BSD2" localSheetId="6">#REF!</definedName>
    <definedName name="________________BSD2" localSheetId="8">#REF!</definedName>
    <definedName name="________________BSD2" localSheetId="4">#REF!</definedName>
    <definedName name="________________BSD2" localSheetId="7">#REF!</definedName>
    <definedName name="________________BSD2">#REF!</definedName>
    <definedName name="________________DAT12" localSheetId="5">[6]Sheet1!#REF!</definedName>
    <definedName name="________________DAT12" localSheetId="9">[6]Sheet1!#REF!</definedName>
    <definedName name="________________DAT12" localSheetId="6">[6]Sheet1!#REF!</definedName>
    <definedName name="________________DAT12" localSheetId="8">[6]Sheet1!#REF!</definedName>
    <definedName name="________________DAT12" localSheetId="4">[6]Sheet1!#REF!</definedName>
    <definedName name="________________DAT12" localSheetId="7">[6]Sheet1!#REF!</definedName>
    <definedName name="________________DAT12">[6]Sheet1!#REF!</definedName>
    <definedName name="________________DAT13" localSheetId="5">[6]Sheet1!#REF!</definedName>
    <definedName name="________________DAT13" localSheetId="9">[6]Sheet1!#REF!</definedName>
    <definedName name="________________DAT13" localSheetId="6">[6]Sheet1!#REF!</definedName>
    <definedName name="________________DAT13" localSheetId="8">[6]Sheet1!#REF!</definedName>
    <definedName name="________________DAT13" localSheetId="4">[6]Sheet1!#REF!</definedName>
    <definedName name="________________DAT13" localSheetId="7">[6]Sheet1!#REF!</definedName>
    <definedName name="________________DAT13">[6]Sheet1!#REF!</definedName>
    <definedName name="________________DAT15" localSheetId="9">[6]Sheet1!#REF!</definedName>
    <definedName name="________________DAT15" localSheetId="6">[6]Sheet1!#REF!</definedName>
    <definedName name="________________DAT15" localSheetId="8">[6]Sheet1!#REF!</definedName>
    <definedName name="________________DAT15" localSheetId="4">[6]Sheet1!#REF!</definedName>
    <definedName name="________________DAT15" localSheetId="7">[6]Sheet1!#REF!</definedName>
    <definedName name="________________DAT15">[6]Sheet1!#REF!</definedName>
    <definedName name="________________DAT16" localSheetId="9">[6]Sheet1!#REF!</definedName>
    <definedName name="________________DAT16" localSheetId="6">[6]Sheet1!#REF!</definedName>
    <definedName name="________________DAT16" localSheetId="8">[6]Sheet1!#REF!</definedName>
    <definedName name="________________DAT16" localSheetId="4">[6]Sheet1!#REF!</definedName>
    <definedName name="________________DAT16" localSheetId="7">[6]Sheet1!#REF!</definedName>
    <definedName name="________________DAT16">[6]Sheet1!#REF!</definedName>
    <definedName name="________________DAT17" localSheetId="9">[6]Sheet1!#REF!</definedName>
    <definedName name="________________DAT17" localSheetId="6">[6]Sheet1!#REF!</definedName>
    <definedName name="________________DAT17" localSheetId="8">[6]Sheet1!#REF!</definedName>
    <definedName name="________________DAT17" localSheetId="4">[6]Sheet1!#REF!</definedName>
    <definedName name="________________DAT17" localSheetId="7">[6]Sheet1!#REF!</definedName>
    <definedName name="________________DAT17">[6]Sheet1!#REF!</definedName>
    <definedName name="________________DAT18" localSheetId="9">[6]Sheet1!#REF!</definedName>
    <definedName name="________________DAT18" localSheetId="6">[6]Sheet1!#REF!</definedName>
    <definedName name="________________DAT18" localSheetId="8">[6]Sheet1!#REF!</definedName>
    <definedName name="________________DAT18" localSheetId="4">[6]Sheet1!#REF!</definedName>
    <definedName name="________________DAT18" localSheetId="7">[6]Sheet1!#REF!</definedName>
    <definedName name="________________DAT18">[6]Sheet1!#REF!</definedName>
    <definedName name="________________DAT19" localSheetId="9">[6]Sheet1!#REF!</definedName>
    <definedName name="________________DAT19" localSheetId="6">[6]Sheet1!#REF!</definedName>
    <definedName name="________________DAT19" localSheetId="8">[6]Sheet1!#REF!</definedName>
    <definedName name="________________DAT19" localSheetId="4">[6]Sheet1!#REF!</definedName>
    <definedName name="________________DAT19" localSheetId="7">[6]Sheet1!#REF!</definedName>
    <definedName name="________________DAT19">[6]Sheet1!#REF!</definedName>
    <definedName name="________________dd1" localSheetId="5" hidden="1">{"pl_t&amp;d",#N/A,FALSE,"p&amp;l_t&amp;D_01_02 (2)"}</definedName>
    <definedName name="________________dd1" localSheetId="9" hidden="1">{"pl_t&amp;d",#N/A,FALSE,"p&amp;l_t&amp;D_01_02 (2)"}</definedName>
    <definedName name="________________dd1" localSheetId="6" hidden="1">{"pl_t&amp;d",#N/A,FALSE,"p&amp;l_t&amp;D_01_02 (2)"}</definedName>
    <definedName name="________________dd1" localSheetId="4" hidden="1">{"pl_t&amp;d",#N/A,FALSE,"p&amp;l_t&amp;D_01_02 (2)"}</definedName>
    <definedName name="________________dd1" hidden="1">{"pl_t&amp;d",#N/A,FALSE,"p&amp;l_t&amp;D_01_02 (2)"}</definedName>
    <definedName name="________________dem2" localSheetId="5" hidden="1">{"pl_t&amp;d",#N/A,FALSE,"p&amp;l_t&amp;D_01_02 (2)"}</definedName>
    <definedName name="________________dem2" localSheetId="9" hidden="1">{"pl_t&amp;d",#N/A,FALSE,"p&amp;l_t&amp;D_01_02 (2)"}</definedName>
    <definedName name="________________dem2" localSheetId="6" hidden="1">{"pl_t&amp;d",#N/A,FALSE,"p&amp;l_t&amp;D_01_02 (2)"}</definedName>
    <definedName name="________________dem2" localSheetId="4" hidden="1">{"pl_t&amp;d",#N/A,FALSE,"p&amp;l_t&amp;D_01_02 (2)"}</definedName>
    <definedName name="________________dem2" hidden="1">{"pl_t&amp;d",#N/A,FALSE,"p&amp;l_t&amp;D_01_02 (2)"}</definedName>
    <definedName name="________________dem3" localSheetId="5" hidden="1">{"pl_t&amp;d",#N/A,FALSE,"p&amp;l_t&amp;D_01_02 (2)"}</definedName>
    <definedName name="________________dem3" localSheetId="9" hidden="1">{"pl_t&amp;d",#N/A,FALSE,"p&amp;l_t&amp;D_01_02 (2)"}</definedName>
    <definedName name="________________dem3" localSheetId="6" hidden="1">{"pl_t&amp;d",#N/A,FALSE,"p&amp;l_t&amp;D_01_02 (2)"}</definedName>
    <definedName name="________________dem3" localSheetId="4" hidden="1">{"pl_t&amp;d",#N/A,FALSE,"p&amp;l_t&amp;D_01_02 (2)"}</definedName>
    <definedName name="________________dem3" hidden="1">{"pl_t&amp;d",#N/A,FALSE,"p&amp;l_t&amp;D_01_02 (2)"}</definedName>
    <definedName name="________________den8" localSheetId="5" hidden="1">{"pl_t&amp;d",#N/A,FALSE,"p&amp;l_t&amp;D_01_02 (2)"}</definedName>
    <definedName name="________________den8" localSheetId="9" hidden="1">{"pl_t&amp;d",#N/A,FALSE,"p&amp;l_t&amp;D_01_02 (2)"}</definedName>
    <definedName name="________________den8" localSheetId="6" hidden="1">{"pl_t&amp;d",#N/A,FALSE,"p&amp;l_t&amp;D_01_02 (2)"}</definedName>
    <definedName name="________________den8" localSheetId="4" hidden="1">{"pl_t&amp;d",#N/A,FALSE,"p&amp;l_t&amp;D_01_02 (2)"}</definedName>
    <definedName name="________________den8" hidden="1">{"pl_t&amp;d",#N/A,FALSE,"p&amp;l_t&amp;D_01_02 (2)"}</definedName>
    <definedName name="________________fin2" localSheetId="5" hidden="1">{"pl_t&amp;d",#N/A,FALSE,"p&amp;l_t&amp;D_01_02 (2)"}</definedName>
    <definedName name="________________fin2" localSheetId="9" hidden="1">{"pl_t&amp;d",#N/A,FALSE,"p&amp;l_t&amp;D_01_02 (2)"}</definedName>
    <definedName name="________________fin2" localSheetId="6" hidden="1">{"pl_t&amp;d",#N/A,FALSE,"p&amp;l_t&amp;D_01_02 (2)"}</definedName>
    <definedName name="________________fin2" localSheetId="4" hidden="1">{"pl_t&amp;d",#N/A,FALSE,"p&amp;l_t&amp;D_01_02 (2)"}</definedName>
    <definedName name="________________fin2" hidden="1">{"pl_t&amp;d",#N/A,FALSE,"p&amp;l_t&amp;D_01_02 (2)"}</definedName>
    <definedName name="________________for5" localSheetId="5" hidden="1">{"pl_t&amp;d",#N/A,FALSE,"p&amp;l_t&amp;D_01_02 (2)"}</definedName>
    <definedName name="________________for5" localSheetId="9" hidden="1">{"pl_t&amp;d",#N/A,FALSE,"p&amp;l_t&amp;D_01_02 (2)"}</definedName>
    <definedName name="________________for5" localSheetId="6" hidden="1">{"pl_t&amp;d",#N/A,FALSE,"p&amp;l_t&amp;D_01_02 (2)"}</definedName>
    <definedName name="________________for5" localSheetId="4" hidden="1">{"pl_t&amp;d",#N/A,FALSE,"p&amp;l_t&amp;D_01_02 (2)"}</definedName>
    <definedName name="________________for5" hidden="1">{"pl_t&amp;d",#N/A,FALSE,"p&amp;l_t&amp;D_01_02 (2)"}</definedName>
    <definedName name="________________G1" localSheetId="5">#REF!</definedName>
    <definedName name="________________G1" localSheetId="9">#REF!</definedName>
    <definedName name="________________G1" localSheetId="6">#REF!</definedName>
    <definedName name="________________G1" localSheetId="8">#REF!</definedName>
    <definedName name="________________G1" localSheetId="4">#REF!</definedName>
    <definedName name="________________G1" localSheetId="7">#REF!</definedName>
    <definedName name="________________G1">#REF!</definedName>
    <definedName name="________________IED1" localSheetId="5">#REF!</definedName>
    <definedName name="________________IED1" localSheetId="9">#REF!</definedName>
    <definedName name="________________IED1" localSheetId="6">#REF!</definedName>
    <definedName name="________________IED1" localSheetId="8">#REF!</definedName>
    <definedName name="________________IED1" localSheetId="4">#REF!</definedName>
    <definedName name="________________IED1" localSheetId="7">#REF!</definedName>
    <definedName name="________________IED1">#REF!</definedName>
    <definedName name="________________IED2" localSheetId="5">#REF!</definedName>
    <definedName name="________________IED2" localSheetId="9">#REF!</definedName>
    <definedName name="________________IED2" localSheetId="6">#REF!</definedName>
    <definedName name="________________IED2" localSheetId="8">#REF!</definedName>
    <definedName name="________________IED2" localSheetId="4">#REF!</definedName>
    <definedName name="________________IED2" localSheetId="7">#REF!</definedName>
    <definedName name="________________IED2">#REF!</definedName>
    <definedName name="________________j3" localSheetId="5" hidden="1">{"pl_t&amp;d",#N/A,FALSE,"p&amp;l_t&amp;D_01_02 (2)"}</definedName>
    <definedName name="________________j3" localSheetId="9" hidden="1">{"pl_t&amp;d",#N/A,FALSE,"p&amp;l_t&amp;D_01_02 (2)"}</definedName>
    <definedName name="________________j3" localSheetId="6" hidden="1">{"pl_t&amp;d",#N/A,FALSE,"p&amp;l_t&amp;D_01_02 (2)"}</definedName>
    <definedName name="________________j3" localSheetId="4" hidden="1">{"pl_t&amp;d",#N/A,FALSE,"p&amp;l_t&amp;D_01_02 (2)"}</definedName>
    <definedName name="________________j3" hidden="1">{"pl_t&amp;d",#N/A,FALSE,"p&amp;l_t&amp;D_01_02 (2)"}</definedName>
    <definedName name="________________j4" localSheetId="5" hidden="1">{"pl_t&amp;d",#N/A,FALSE,"p&amp;l_t&amp;D_01_02 (2)"}</definedName>
    <definedName name="________________j4" localSheetId="9" hidden="1">{"pl_t&amp;d",#N/A,FALSE,"p&amp;l_t&amp;D_01_02 (2)"}</definedName>
    <definedName name="________________j4" localSheetId="6" hidden="1">{"pl_t&amp;d",#N/A,FALSE,"p&amp;l_t&amp;D_01_02 (2)"}</definedName>
    <definedName name="________________j4" localSheetId="4" hidden="1">{"pl_t&amp;d",#N/A,FALSE,"p&amp;l_t&amp;D_01_02 (2)"}</definedName>
    <definedName name="________________j4" hidden="1">{"pl_t&amp;d",#N/A,FALSE,"p&amp;l_t&amp;D_01_02 (2)"}</definedName>
    <definedName name="________________j5" localSheetId="5" hidden="1">{"pl_t&amp;d",#N/A,FALSE,"p&amp;l_t&amp;D_01_02 (2)"}</definedName>
    <definedName name="________________j5" localSheetId="9" hidden="1">{"pl_t&amp;d",#N/A,FALSE,"p&amp;l_t&amp;D_01_02 (2)"}</definedName>
    <definedName name="________________j5" localSheetId="6" hidden="1">{"pl_t&amp;d",#N/A,FALSE,"p&amp;l_t&amp;D_01_02 (2)"}</definedName>
    <definedName name="________________j5" localSheetId="4" hidden="1">{"pl_t&amp;d",#N/A,FALSE,"p&amp;l_t&amp;D_01_02 (2)"}</definedName>
    <definedName name="________________j5" hidden="1">{"pl_t&amp;d",#N/A,FALSE,"p&amp;l_t&amp;D_01_02 (2)"}</definedName>
    <definedName name="_______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_jpl1" localSheetId="5" hidden="1">#REF!</definedName>
    <definedName name="________________jpl1" localSheetId="9" hidden="1">#REF!</definedName>
    <definedName name="________________jpl1" localSheetId="6" hidden="1">#REF!</definedName>
    <definedName name="________________jpl1" localSheetId="8" hidden="1">#REF!</definedName>
    <definedName name="________________jpl1" localSheetId="4" hidden="1">#REF!</definedName>
    <definedName name="________________jpl1" localSheetId="7" hidden="1">#REF!</definedName>
    <definedName name="________________jpl1" hidden="1">#REF!</definedName>
    <definedName name="________________k1" localSheetId="5" hidden="1">{"pl_t&amp;d",#N/A,FALSE,"p&amp;l_t&amp;D_01_02 (2)"}</definedName>
    <definedName name="________________k1" localSheetId="9" hidden="1">{"pl_t&amp;d",#N/A,FALSE,"p&amp;l_t&amp;D_01_02 (2)"}</definedName>
    <definedName name="________________k1" localSheetId="6" hidden="1">{"pl_t&amp;d",#N/A,FALSE,"p&amp;l_t&amp;D_01_02 (2)"}</definedName>
    <definedName name="________________k1" localSheetId="4" hidden="1">{"pl_t&amp;d",#N/A,FALSE,"p&amp;l_t&amp;D_01_02 (2)"}</definedName>
    <definedName name="________________k1" hidden="1">{"pl_t&amp;d",#N/A,FALSE,"p&amp;l_t&amp;D_01_02 (2)"}</definedName>
    <definedName name="________________Mar06" localSheetId="5">[5]Newabstract!#REF!</definedName>
    <definedName name="________________Mar06" localSheetId="9">[5]Newabstract!#REF!</definedName>
    <definedName name="________________Mar06" localSheetId="6">[5]Newabstract!#REF!</definedName>
    <definedName name="________________Mar06" localSheetId="8">[5]Newabstract!#REF!</definedName>
    <definedName name="________________Mar06" localSheetId="4">[5]Newabstract!#REF!</definedName>
    <definedName name="________________Mar06" localSheetId="7">[5]Newabstract!#REF!</definedName>
    <definedName name="________________Mar06">[5]Newabstract!#REF!</definedName>
    <definedName name="________________Mar09" localSheetId="9">[5]Newabstract!#REF!</definedName>
    <definedName name="________________Mar09" localSheetId="6">[5]Newabstract!#REF!</definedName>
    <definedName name="________________Mar09" localSheetId="8">[5]Newabstract!#REF!</definedName>
    <definedName name="________________Mar09" localSheetId="4">[5]Newabstract!#REF!</definedName>
    <definedName name="________________Mar09" localSheetId="7">[5]Newabstract!#REF!</definedName>
    <definedName name="________________Mar09">[5]Newabstract!#REF!</definedName>
    <definedName name="________________Mar10" localSheetId="9">[5]Newabstract!#REF!</definedName>
    <definedName name="________________Mar10" localSheetId="6">[5]Newabstract!#REF!</definedName>
    <definedName name="________________Mar10" localSheetId="8">[5]Newabstract!#REF!</definedName>
    <definedName name="________________Mar10" localSheetId="4">[5]Newabstract!#REF!</definedName>
    <definedName name="________________Mar10" localSheetId="7">[5]Newabstract!#REF!</definedName>
    <definedName name="________________Mar10">[5]Newabstract!#REF!</definedName>
    <definedName name="________________Mar11" localSheetId="9">[5]Newabstract!#REF!</definedName>
    <definedName name="________________Mar11" localSheetId="6">[5]Newabstract!#REF!</definedName>
    <definedName name="________________Mar11" localSheetId="8">[5]Newabstract!#REF!</definedName>
    <definedName name="________________Mar11" localSheetId="4">[5]Newabstract!#REF!</definedName>
    <definedName name="________________Mar11" localSheetId="7">[5]Newabstract!#REF!</definedName>
    <definedName name="________________Mar11">[5]Newabstract!#REF!</definedName>
    <definedName name="________________Mar12" localSheetId="9">[5]Newabstract!#REF!</definedName>
    <definedName name="________________Mar12" localSheetId="6">[5]Newabstract!#REF!</definedName>
    <definedName name="________________Mar12" localSheetId="8">[5]Newabstract!#REF!</definedName>
    <definedName name="________________Mar12" localSheetId="4">[5]Newabstract!#REF!</definedName>
    <definedName name="________________Mar12" localSheetId="7">[5]Newabstract!#REF!</definedName>
    <definedName name="________________Mar12">[5]Newabstract!#REF!</definedName>
    <definedName name="________________Mar13" localSheetId="9">[5]Newabstract!#REF!</definedName>
    <definedName name="________________Mar13" localSheetId="6">[5]Newabstract!#REF!</definedName>
    <definedName name="________________Mar13" localSheetId="8">[5]Newabstract!#REF!</definedName>
    <definedName name="________________Mar13" localSheetId="4">[5]Newabstract!#REF!</definedName>
    <definedName name="________________Mar13" localSheetId="7">[5]Newabstract!#REF!</definedName>
    <definedName name="________________Mar13">[5]Newabstract!#REF!</definedName>
    <definedName name="________________Mar16" localSheetId="9">[5]Newabstract!#REF!</definedName>
    <definedName name="________________Mar16" localSheetId="6">[5]Newabstract!#REF!</definedName>
    <definedName name="________________Mar16" localSheetId="8">[5]Newabstract!#REF!</definedName>
    <definedName name="________________Mar16" localSheetId="4">[5]Newabstract!#REF!</definedName>
    <definedName name="________________Mar16" localSheetId="7">[5]Newabstract!#REF!</definedName>
    <definedName name="________________Mar16">[5]Newabstract!#REF!</definedName>
    <definedName name="________________Mar17" localSheetId="9">[5]Newabstract!#REF!</definedName>
    <definedName name="________________Mar17" localSheetId="6">[5]Newabstract!#REF!</definedName>
    <definedName name="________________Mar17" localSheetId="8">[5]Newabstract!#REF!</definedName>
    <definedName name="________________Mar17" localSheetId="4">[5]Newabstract!#REF!</definedName>
    <definedName name="________________Mar17" localSheetId="7">[5]Newabstract!#REF!</definedName>
    <definedName name="________________Mar17">[5]Newabstract!#REF!</definedName>
    <definedName name="________________Mar18" localSheetId="9">[5]Newabstract!#REF!</definedName>
    <definedName name="________________Mar18" localSheetId="6">[5]Newabstract!#REF!</definedName>
    <definedName name="________________Mar18" localSheetId="8">[5]Newabstract!#REF!</definedName>
    <definedName name="________________Mar18" localSheetId="4">[5]Newabstract!#REF!</definedName>
    <definedName name="________________Mar18" localSheetId="7">[5]Newabstract!#REF!</definedName>
    <definedName name="________________Mar18">[5]Newabstract!#REF!</definedName>
    <definedName name="________________Mar19" localSheetId="9">[5]Newabstract!#REF!</definedName>
    <definedName name="________________Mar19" localSheetId="6">[5]Newabstract!#REF!</definedName>
    <definedName name="________________Mar19" localSheetId="8">[5]Newabstract!#REF!</definedName>
    <definedName name="________________Mar19" localSheetId="4">[5]Newabstract!#REF!</definedName>
    <definedName name="________________Mar19" localSheetId="7">[5]Newabstract!#REF!</definedName>
    <definedName name="________________Mar19">[5]Newabstract!#REF!</definedName>
    <definedName name="________________Mar20" localSheetId="9">[5]Newabstract!#REF!</definedName>
    <definedName name="________________Mar20" localSheetId="6">[5]Newabstract!#REF!</definedName>
    <definedName name="________________Mar20" localSheetId="8">[5]Newabstract!#REF!</definedName>
    <definedName name="________________Mar20" localSheetId="4">[5]Newabstract!#REF!</definedName>
    <definedName name="________________Mar20" localSheetId="7">[5]Newabstract!#REF!</definedName>
    <definedName name="________________Mar20">[5]Newabstract!#REF!</definedName>
    <definedName name="________________Mar23" localSheetId="9">[5]Newabstract!#REF!</definedName>
    <definedName name="________________Mar23" localSheetId="6">[5]Newabstract!#REF!</definedName>
    <definedName name="________________Mar23" localSheetId="8">[5]Newabstract!#REF!</definedName>
    <definedName name="________________Mar23" localSheetId="4">[5]Newabstract!#REF!</definedName>
    <definedName name="________________Mar23" localSheetId="7">[5]Newabstract!#REF!</definedName>
    <definedName name="________________Mar23">[5]Newabstract!#REF!</definedName>
    <definedName name="________________Mar24" localSheetId="9">[5]Newabstract!#REF!</definedName>
    <definedName name="________________Mar24" localSheetId="6">[5]Newabstract!#REF!</definedName>
    <definedName name="________________Mar24" localSheetId="8">[5]Newabstract!#REF!</definedName>
    <definedName name="________________Mar24" localSheetId="4">[5]Newabstract!#REF!</definedName>
    <definedName name="________________Mar24" localSheetId="7">[5]Newabstract!#REF!</definedName>
    <definedName name="________________Mar24">[5]Newabstract!#REF!</definedName>
    <definedName name="________________Mar25" localSheetId="9">[5]Newabstract!#REF!</definedName>
    <definedName name="________________Mar25" localSheetId="6">[5]Newabstract!#REF!</definedName>
    <definedName name="________________Mar25" localSheetId="8">[5]Newabstract!#REF!</definedName>
    <definedName name="________________Mar25" localSheetId="4">[5]Newabstract!#REF!</definedName>
    <definedName name="________________Mar25" localSheetId="7">[5]Newabstract!#REF!</definedName>
    <definedName name="________________Mar25">[5]Newabstract!#REF!</definedName>
    <definedName name="________________Mar26" localSheetId="9">[5]Newabstract!#REF!</definedName>
    <definedName name="________________Mar26" localSheetId="6">[5]Newabstract!#REF!</definedName>
    <definedName name="________________Mar26" localSheetId="8">[5]Newabstract!#REF!</definedName>
    <definedName name="________________Mar26" localSheetId="4">[5]Newabstract!#REF!</definedName>
    <definedName name="________________Mar26" localSheetId="7">[5]Newabstract!#REF!</definedName>
    <definedName name="________________Mar26">[5]Newabstract!#REF!</definedName>
    <definedName name="________________Mar27" localSheetId="9">[5]Newabstract!#REF!</definedName>
    <definedName name="________________Mar27" localSheetId="6">[5]Newabstract!#REF!</definedName>
    <definedName name="________________Mar27" localSheetId="8">[5]Newabstract!#REF!</definedName>
    <definedName name="________________Mar27" localSheetId="4">[5]Newabstract!#REF!</definedName>
    <definedName name="________________Mar27" localSheetId="7">[5]Newabstract!#REF!</definedName>
    <definedName name="________________Mar27">[5]Newabstract!#REF!</definedName>
    <definedName name="________________Mar28" localSheetId="9">[5]Newabstract!#REF!</definedName>
    <definedName name="________________Mar28" localSheetId="6">[5]Newabstract!#REF!</definedName>
    <definedName name="________________Mar28" localSheetId="8">[5]Newabstract!#REF!</definedName>
    <definedName name="________________Mar28" localSheetId="4">[5]Newabstract!#REF!</definedName>
    <definedName name="________________Mar28" localSheetId="7">[5]Newabstract!#REF!</definedName>
    <definedName name="________________Mar28">[5]Newabstract!#REF!</definedName>
    <definedName name="________________Mar30" localSheetId="9">[5]Newabstract!#REF!</definedName>
    <definedName name="________________Mar30" localSheetId="6">[5]Newabstract!#REF!</definedName>
    <definedName name="________________Mar30" localSheetId="8">[5]Newabstract!#REF!</definedName>
    <definedName name="________________Mar30" localSheetId="4">[5]Newabstract!#REF!</definedName>
    <definedName name="________________Mar30" localSheetId="7">[5]Newabstract!#REF!</definedName>
    <definedName name="________________Mar30">[5]Newabstract!#REF!</definedName>
    <definedName name="________________Mar31" localSheetId="9">[5]Newabstract!#REF!</definedName>
    <definedName name="________________Mar31" localSheetId="6">[5]Newabstract!#REF!</definedName>
    <definedName name="________________Mar31" localSheetId="8">[5]Newabstract!#REF!</definedName>
    <definedName name="________________Mar31" localSheetId="4">[5]Newabstract!#REF!</definedName>
    <definedName name="________________Mar31" localSheetId="7">[5]Newabstract!#REF!</definedName>
    <definedName name="________________Mar31">[5]Newabstract!#REF!</definedName>
    <definedName name="______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new1" localSheetId="5" hidden="1">{"pl_t&amp;d",#N/A,FALSE,"p&amp;l_t&amp;D_01_02 (2)"}</definedName>
    <definedName name="________________new1" localSheetId="9" hidden="1">{"pl_t&amp;d",#N/A,FALSE,"p&amp;l_t&amp;D_01_02 (2)"}</definedName>
    <definedName name="________________new1" localSheetId="6" hidden="1">{"pl_t&amp;d",#N/A,FALSE,"p&amp;l_t&amp;D_01_02 (2)"}</definedName>
    <definedName name="________________new1" localSheetId="4" hidden="1">{"pl_t&amp;d",#N/A,FALSE,"p&amp;l_t&amp;D_01_02 (2)"}</definedName>
    <definedName name="________________new1" hidden="1">{"pl_t&amp;d",#N/A,FALSE,"p&amp;l_t&amp;D_01_02 (2)"}</definedName>
    <definedName name="________________no1" localSheetId="5" hidden="1">{"pl_t&amp;d",#N/A,FALSE,"p&amp;l_t&amp;D_01_02 (2)"}</definedName>
    <definedName name="________________no1" localSheetId="9" hidden="1">{"pl_t&amp;d",#N/A,FALSE,"p&amp;l_t&amp;D_01_02 (2)"}</definedName>
    <definedName name="________________no1" localSheetId="6" hidden="1">{"pl_t&amp;d",#N/A,FALSE,"p&amp;l_t&amp;D_01_02 (2)"}</definedName>
    <definedName name="________________no1" localSheetId="4" hidden="1">{"pl_t&amp;d",#N/A,FALSE,"p&amp;l_t&amp;D_01_02 (2)"}</definedName>
    <definedName name="________________no1" hidden="1">{"pl_t&amp;d",#N/A,FALSE,"p&amp;l_t&amp;D_01_02 (2)"}</definedName>
    <definedName name="________________not1" localSheetId="5" hidden="1">{"pl_t&amp;d",#N/A,FALSE,"p&amp;l_t&amp;D_01_02 (2)"}</definedName>
    <definedName name="________________not1" localSheetId="9" hidden="1">{"pl_t&amp;d",#N/A,FALSE,"p&amp;l_t&amp;D_01_02 (2)"}</definedName>
    <definedName name="________________not1" localSheetId="6" hidden="1">{"pl_t&amp;d",#N/A,FALSE,"p&amp;l_t&amp;D_01_02 (2)"}</definedName>
    <definedName name="________________not1" localSheetId="4" hidden="1">{"pl_t&amp;d",#N/A,FALSE,"p&amp;l_t&amp;D_01_02 (2)"}</definedName>
    <definedName name="________________not1" hidden="1">{"pl_t&amp;d",#N/A,FALSE,"p&amp;l_t&amp;D_01_02 (2)"}</definedName>
    <definedName name="________________p1" localSheetId="5" hidden="1">{"pl_t&amp;d",#N/A,FALSE,"p&amp;l_t&amp;D_01_02 (2)"}</definedName>
    <definedName name="________________p1" localSheetId="9" hidden="1">{"pl_t&amp;d",#N/A,FALSE,"p&amp;l_t&amp;D_01_02 (2)"}</definedName>
    <definedName name="________________p1" localSheetId="6" hidden="1">{"pl_t&amp;d",#N/A,FALSE,"p&amp;l_t&amp;D_01_02 (2)"}</definedName>
    <definedName name="________________p1" localSheetId="4" hidden="1">{"pl_t&amp;d",#N/A,FALSE,"p&amp;l_t&amp;D_01_02 (2)"}</definedName>
    <definedName name="________________p1" hidden="1">{"pl_t&amp;d",#N/A,FALSE,"p&amp;l_t&amp;D_01_02 (2)"}</definedName>
    <definedName name="________________p2" localSheetId="5" hidden="1">{"pl_td_01_02",#N/A,FALSE,"p&amp;l_t&amp;D_01_02 (2)"}</definedName>
    <definedName name="________________p2" localSheetId="9" hidden="1">{"pl_td_01_02",#N/A,FALSE,"p&amp;l_t&amp;D_01_02 (2)"}</definedName>
    <definedName name="________________p2" localSheetId="6" hidden="1">{"pl_td_01_02",#N/A,FALSE,"p&amp;l_t&amp;D_01_02 (2)"}</definedName>
    <definedName name="________________p2" localSheetId="4" hidden="1">{"pl_td_01_02",#N/A,FALSE,"p&amp;l_t&amp;D_01_02 (2)"}</definedName>
    <definedName name="________________p2" hidden="1">{"pl_td_01_02",#N/A,FALSE,"p&amp;l_t&amp;D_01_02 (2)"}</definedName>
    <definedName name="________________p3" localSheetId="5" hidden="1">{"pl_t&amp;d",#N/A,FALSE,"p&amp;l_t&amp;D_01_02 (2)"}</definedName>
    <definedName name="________________p3" localSheetId="9" hidden="1">{"pl_t&amp;d",#N/A,FALSE,"p&amp;l_t&amp;D_01_02 (2)"}</definedName>
    <definedName name="________________p3" localSheetId="6" hidden="1">{"pl_t&amp;d",#N/A,FALSE,"p&amp;l_t&amp;D_01_02 (2)"}</definedName>
    <definedName name="________________p3" localSheetId="4" hidden="1">{"pl_t&amp;d",#N/A,FALSE,"p&amp;l_t&amp;D_01_02 (2)"}</definedName>
    <definedName name="________________p3" hidden="1">{"pl_t&amp;d",#N/A,FALSE,"p&amp;l_t&amp;D_01_02 (2)"}</definedName>
    <definedName name="________________p4" localSheetId="5" hidden="1">{"pl_t&amp;d",#N/A,FALSE,"p&amp;l_t&amp;D_01_02 (2)"}</definedName>
    <definedName name="________________p4" localSheetId="9" hidden="1">{"pl_t&amp;d",#N/A,FALSE,"p&amp;l_t&amp;D_01_02 (2)"}</definedName>
    <definedName name="________________p4" localSheetId="6" hidden="1">{"pl_t&amp;d",#N/A,FALSE,"p&amp;l_t&amp;D_01_02 (2)"}</definedName>
    <definedName name="________________p4" localSheetId="4" hidden="1">{"pl_t&amp;d",#N/A,FALSE,"p&amp;l_t&amp;D_01_02 (2)"}</definedName>
    <definedName name="________________p4" hidden="1">{"pl_t&amp;d",#N/A,FALSE,"p&amp;l_t&amp;D_01_02 (2)"}</definedName>
    <definedName name="________________pp2" localSheetId="5">#REF!</definedName>
    <definedName name="________________pp2" localSheetId="9">#REF!</definedName>
    <definedName name="________________pp2" localSheetId="6">#REF!</definedName>
    <definedName name="________________pp2" localSheetId="8">#REF!</definedName>
    <definedName name="________________pp2" localSheetId="4">#REF!</definedName>
    <definedName name="________________pp2" localSheetId="7">#REF!</definedName>
    <definedName name="________________pp2">#REF!</definedName>
    <definedName name="________________q2" localSheetId="5" hidden="1">{"pl_t&amp;d",#N/A,FALSE,"p&amp;l_t&amp;D_01_02 (2)"}</definedName>
    <definedName name="________________q2" localSheetId="9" hidden="1">{"pl_t&amp;d",#N/A,FALSE,"p&amp;l_t&amp;D_01_02 (2)"}</definedName>
    <definedName name="________________q2" localSheetId="6" hidden="1">{"pl_t&amp;d",#N/A,FALSE,"p&amp;l_t&amp;D_01_02 (2)"}</definedName>
    <definedName name="________________q2" localSheetId="4" hidden="1">{"pl_t&amp;d",#N/A,FALSE,"p&amp;l_t&amp;D_01_02 (2)"}</definedName>
    <definedName name="________________q2" hidden="1">{"pl_t&amp;d",#N/A,FALSE,"p&amp;l_t&amp;D_01_02 (2)"}</definedName>
    <definedName name="________________q3" localSheetId="5" hidden="1">{"pl_t&amp;d",#N/A,FALSE,"p&amp;l_t&amp;D_01_02 (2)"}</definedName>
    <definedName name="________________q3" localSheetId="9" hidden="1">{"pl_t&amp;d",#N/A,FALSE,"p&amp;l_t&amp;D_01_02 (2)"}</definedName>
    <definedName name="________________q3" localSheetId="6" hidden="1">{"pl_t&amp;d",#N/A,FALSE,"p&amp;l_t&amp;D_01_02 (2)"}</definedName>
    <definedName name="________________q3" localSheetId="4" hidden="1">{"pl_t&amp;d",#N/A,FALSE,"p&amp;l_t&amp;D_01_02 (2)"}</definedName>
    <definedName name="________________q3" hidden="1">{"pl_t&amp;d",#N/A,FALSE,"p&amp;l_t&amp;D_01_02 (2)"}</definedName>
    <definedName name="________________s1" localSheetId="5" hidden="1">{"pl_t&amp;d",#N/A,FALSE,"p&amp;l_t&amp;D_01_02 (2)"}</definedName>
    <definedName name="________________s1" localSheetId="9" hidden="1">{"pl_t&amp;d",#N/A,FALSE,"p&amp;l_t&amp;D_01_02 (2)"}</definedName>
    <definedName name="________________s1" localSheetId="6" hidden="1">{"pl_t&amp;d",#N/A,FALSE,"p&amp;l_t&amp;D_01_02 (2)"}</definedName>
    <definedName name="________________s1" localSheetId="4" hidden="1">{"pl_t&amp;d",#N/A,FALSE,"p&amp;l_t&amp;D_01_02 (2)"}</definedName>
    <definedName name="________________s1" hidden="1">{"pl_t&amp;d",#N/A,FALSE,"p&amp;l_t&amp;D_01_02 (2)"}</definedName>
    <definedName name="________________S180" localSheetId="5">[2]S3_GRP_CA!#REF!</definedName>
    <definedName name="________________S180" localSheetId="9">[2]S3_GRP_CA!#REF!</definedName>
    <definedName name="________________S180" localSheetId="6">[2]S3_GRP_CA!#REF!</definedName>
    <definedName name="________________S180" localSheetId="8">[2]S3_GRP_CA!#REF!</definedName>
    <definedName name="________________S180" localSheetId="4">[2]S3_GRP_CA!#REF!</definedName>
    <definedName name="________________S180" localSheetId="7">[2]S3_GRP_CA!#REF!</definedName>
    <definedName name="________________S180">[2]S3_GRP_CA!#REF!</definedName>
    <definedName name="________________s2" localSheetId="5" hidden="1">{"pl_t&amp;d",#N/A,FALSE,"p&amp;l_t&amp;D_01_02 (2)"}</definedName>
    <definedName name="________________s2" localSheetId="9" hidden="1">{"pl_t&amp;d",#N/A,FALSE,"p&amp;l_t&amp;D_01_02 (2)"}</definedName>
    <definedName name="________________s2" localSheetId="6" hidden="1">{"pl_t&amp;d",#N/A,FALSE,"p&amp;l_t&amp;D_01_02 (2)"}</definedName>
    <definedName name="________________s2" localSheetId="4" hidden="1">{"pl_t&amp;d",#N/A,FALSE,"p&amp;l_t&amp;D_01_02 (2)"}</definedName>
    <definedName name="________________s2" hidden="1">{"pl_t&amp;d",#N/A,FALSE,"p&amp;l_t&amp;D_01_02 (2)"}</definedName>
    <definedName name="________________S6" localSheetId="9">[4]S5_CO_MA!#REF!</definedName>
    <definedName name="________________S6" localSheetId="6">[4]S5_CO_MA!#REF!</definedName>
    <definedName name="________________S6" localSheetId="8">[4]S5_CO_MA!#REF!</definedName>
    <definedName name="________________S6" localSheetId="4">[4]S5_CO_MA!#REF!</definedName>
    <definedName name="________________S6" localSheetId="7">[4]S5_CO_MA!#REF!</definedName>
    <definedName name="________________S6">[4]S5_CO_MA!#REF!</definedName>
    <definedName name="________________SL1" localSheetId="9">[7]Salient1!#REF!</definedName>
    <definedName name="________________SL1" localSheetId="6">[7]Salient1!#REF!</definedName>
    <definedName name="________________SL1" localSheetId="8">[7]Salient1!#REF!</definedName>
    <definedName name="________________SL1" localSheetId="4">[7]Salient1!#REF!</definedName>
    <definedName name="________________SL1" localSheetId="7">[7]Salient1!#REF!</definedName>
    <definedName name="________________SL1">[7]Salient1!#REF!</definedName>
    <definedName name="________________SL2" localSheetId="9">[7]Salient1!#REF!</definedName>
    <definedName name="________________SL2" localSheetId="6">[7]Salient1!#REF!</definedName>
    <definedName name="________________SL2" localSheetId="8">[7]Salient1!#REF!</definedName>
    <definedName name="________________SL2" localSheetId="4">[7]Salient1!#REF!</definedName>
    <definedName name="________________SL2" localSheetId="7">[7]Salient1!#REF!</definedName>
    <definedName name="________________SL2">[7]Salient1!#REF!</definedName>
    <definedName name="________________SL3" localSheetId="9">[7]Salient1!#REF!</definedName>
    <definedName name="________________SL3" localSheetId="6">[7]Salient1!#REF!</definedName>
    <definedName name="________________SL3" localSheetId="8">[7]Salient1!#REF!</definedName>
    <definedName name="________________SL3" localSheetId="4">[7]Salient1!#REF!</definedName>
    <definedName name="________________SL3" localSheetId="7">[7]Salient1!#REF!</definedName>
    <definedName name="________________SL3">[7]Salient1!#REF!</definedName>
    <definedName name="________________SPR1" localSheetId="5">#REF!</definedName>
    <definedName name="________________SPR1" localSheetId="9">#REF!</definedName>
    <definedName name="________________SPR1" localSheetId="6">#REF!</definedName>
    <definedName name="________________SPR1" localSheetId="8">#REF!</definedName>
    <definedName name="________________SPR1" localSheetId="4">#REF!</definedName>
    <definedName name="________________SPR1" localSheetId="7">#REF!</definedName>
    <definedName name="________________SPR1">#REF!</definedName>
    <definedName name="________________spr2" localSheetId="5">#REF!</definedName>
    <definedName name="________________spr2" localSheetId="9">#REF!</definedName>
    <definedName name="________________spr2" localSheetId="6">#REF!</definedName>
    <definedName name="________________spr2" localSheetId="8">#REF!</definedName>
    <definedName name="________________spr2" localSheetId="4">#REF!</definedName>
    <definedName name="________________spr2" localSheetId="7">#REF!</definedName>
    <definedName name="________________spr2">#REF!</definedName>
    <definedName name="________________ss1" localSheetId="5" hidden="1">{"pl_t&amp;d",#N/A,FALSE,"p&amp;l_t&amp;D_01_02 (2)"}</definedName>
    <definedName name="________________ss1" localSheetId="9" hidden="1">{"pl_t&amp;d",#N/A,FALSE,"p&amp;l_t&amp;D_01_02 (2)"}</definedName>
    <definedName name="________________ss1" localSheetId="6" hidden="1">{"pl_t&amp;d",#N/A,FALSE,"p&amp;l_t&amp;D_01_02 (2)"}</definedName>
    <definedName name="________________ss1" localSheetId="4" hidden="1">{"pl_t&amp;d",#N/A,FALSE,"p&amp;l_t&amp;D_01_02 (2)"}</definedName>
    <definedName name="________________ss1" hidden="1">{"pl_t&amp;d",#N/A,FALSE,"p&amp;l_t&amp;D_01_02 (2)"}</definedName>
    <definedName name="________________usd1" localSheetId="5">'[3]cash budget'!#REF!</definedName>
    <definedName name="________________usd1" localSheetId="9">'[3]cash budget'!#REF!</definedName>
    <definedName name="________________usd1" localSheetId="6">'[3]cash budget'!#REF!</definedName>
    <definedName name="________________usd1" localSheetId="8">'[3]cash budget'!#REF!</definedName>
    <definedName name="________________usd1" localSheetId="4">'[3]cash budget'!#REF!</definedName>
    <definedName name="________________usd1" localSheetId="7">'[3]cash budget'!#REF!</definedName>
    <definedName name="________________usd1">'[3]cash budget'!#REF!</definedName>
    <definedName name="________________usd2" localSheetId="9">'[3]cash budget'!#REF!</definedName>
    <definedName name="________________usd2" localSheetId="6">'[3]cash budget'!#REF!</definedName>
    <definedName name="________________usd2" localSheetId="8">'[3]cash budget'!#REF!</definedName>
    <definedName name="________________usd2" localSheetId="4">'[3]cash budget'!#REF!</definedName>
    <definedName name="________________usd2" localSheetId="7">'[3]cash budget'!#REF!</definedName>
    <definedName name="________________usd2">'[3]cash budget'!#REF!</definedName>
    <definedName name="________________usd3" localSheetId="9">'[3]cash budget'!#REF!</definedName>
    <definedName name="________________usd3" localSheetId="6">'[3]cash budget'!#REF!</definedName>
    <definedName name="________________usd3" localSheetId="8">'[3]cash budget'!#REF!</definedName>
    <definedName name="________________usd3" localSheetId="4">'[3]cash budget'!#REF!</definedName>
    <definedName name="________________usd3" localSheetId="7">'[3]cash budget'!#REF!</definedName>
    <definedName name="________________usd3">'[3]cash budget'!#REF!</definedName>
    <definedName name="________________usd4" localSheetId="9">'[3]cash budget'!#REF!</definedName>
    <definedName name="________________usd4" localSheetId="6">'[3]cash budget'!#REF!</definedName>
    <definedName name="________________usd4" localSheetId="8">'[3]cash budget'!#REF!</definedName>
    <definedName name="________________usd4" localSheetId="4">'[3]cash budget'!#REF!</definedName>
    <definedName name="________________usd4" localSheetId="7">'[3]cash budget'!#REF!</definedName>
    <definedName name="________________usd4">'[3]cash budget'!#REF!</definedName>
    <definedName name="________________xlnm._FilterDatabase_1" localSheetId="5">#REF!</definedName>
    <definedName name="________________xlnm._FilterDatabase_1" localSheetId="9">#REF!</definedName>
    <definedName name="________________xlnm._FilterDatabase_1" localSheetId="6">#REF!</definedName>
    <definedName name="________________xlnm._FilterDatabase_1" localSheetId="8">#REF!</definedName>
    <definedName name="________________xlnm._FilterDatabase_1" localSheetId="4">#REF!</definedName>
    <definedName name="________________xlnm._FilterDatabase_1" localSheetId="7">#REF!</definedName>
    <definedName name="________________xlnm._FilterDatabase_1">#REF!</definedName>
    <definedName name="_______________A1000000" localSheetId="5">#REF!</definedName>
    <definedName name="_______________A1000000" localSheetId="9">#REF!</definedName>
    <definedName name="_______________A1000000" localSheetId="6">#REF!</definedName>
    <definedName name="_______________A1000000" localSheetId="8">#REF!</definedName>
    <definedName name="_______________A1000000" localSheetId="4">#REF!</definedName>
    <definedName name="_______________A1000000" localSheetId="7">#REF!</definedName>
    <definedName name="_______________A1000000">#REF!</definedName>
    <definedName name="_______________a3" localSheetId="5" hidden="1">{"pl_t&amp;d",#N/A,FALSE,"p&amp;l_t&amp;D_01_02 (2)"}</definedName>
    <definedName name="_______________a3" localSheetId="9" hidden="1">{"pl_t&amp;d",#N/A,FALSE,"p&amp;l_t&amp;D_01_02 (2)"}</definedName>
    <definedName name="_______________a3" localSheetId="6" hidden="1">{"pl_t&amp;d",#N/A,FALSE,"p&amp;l_t&amp;D_01_02 (2)"}</definedName>
    <definedName name="_______________a3" localSheetId="4" hidden="1">{"pl_t&amp;d",#N/A,FALSE,"p&amp;l_t&amp;D_01_02 (2)"}</definedName>
    <definedName name="_______________a3" hidden="1">{"pl_t&amp;d",#N/A,FALSE,"p&amp;l_t&amp;D_01_02 (2)"}</definedName>
    <definedName name="_______________A342542" localSheetId="5">#REF!</definedName>
    <definedName name="_______________A342542" localSheetId="9">#REF!</definedName>
    <definedName name="_______________A342542" localSheetId="6">#REF!</definedName>
    <definedName name="_______________A342542" localSheetId="8">#REF!</definedName>
    <definedName name="_______________A342542" localSheetId="4">#REF!</definedName>
    <definedName name="_______________A342542" localSheetId="7">#REF!</definedName>
    <definedName name="_______________A342542">#REF!</definedName>
    <definedName name="_______________A920720" localSheetId="5">#REF!</definedName>
    <definedName name="_______________A920720" localSheetId="9">#REF!</definedName>
    <definedName name="_______________A920720" localSheetId="6">#REF!</definedName>
    <definedName name="_______________A920720" localSheetId="8">#REF!</definedName>
    <definedName name="_______________A920720" localSheetId="4">#REF!</definedName>
    <definedName name="_______________A920720" localSheetId="7">#REF!</definedName>
    <definedName name="_______________A920720">#REF!</definedName>
    <definedName name="_______________aa1" localSheetId="5" hidden="1">{"pl_t&amp;d",#N/A,FALSE,"p&amp;l_t&amp;D_01_02 (2)"}</definedName>
    <definedName name="_______________aa1" localSheetId="9" hidden="1">{"pl_t&amp;d",#N/A,FALSE,"p&amp;l_t&amp;D_01_02 (2)"}</definedName>
    <definedName name="_______________aa1" localSheetId="6" hidden="1">{"pl_t&amp;d",#N/A,FALSE,"p&amp;l_t&amp;D_01_02 (2)"}</definedName>
    <definedName name="_______________aa1" localSheetId="4" hidden="1">{"pl_t&amp;d",#N/A,FALSE,"p&amp;l_t&amp;D_01_02 (2)"}</definedName>
    <definedName name="_______________aa1" hidden="1">{"pl_t&amp;d",#N/A,FALSE,"p&amp;l_t&amp;D_01_02 (2)"}</definedName>
    <definedName name="_______________Apr02" localSheetId="5">[5]Newabstract!#REF!</definedName>
    <definedName name="_______________Apr02" localSheetId="9">[5]Newabstract!#REF!</definedName>
    <definedName name="_______________Apr02" localSheetId="6">[5]Newabstract!#REF!</definedName>
    <definedName name="_______________Apr02" localSheetId="8">[5]Newabstract!#REF!</definedName>
    <definedName name="_______________Apr02" localSheetId="4">[5]Newabstract!#REF!</definedName>
    <definedName name="_______________Apr02" localSheetId="7">[5]Newabstract!#REF!</definedName>
    <definedName name="_______________Apr02">[5]Newabstract!#REF!</definedName>
    <definedName name="_______________Apr03" localSheetId="9">[5]Newabstract!#REF!</definedName>
    <definedName name="_______________Apr03" localSheetId="6">[5]Newabstract!#REF!</definedName>
    <definedName name="_______________Apr03" localSheetId="8">[5]Newabstract!#REF!</definedName>
    <definedName name="_______________Apr03" localSheetId="4">[5]Newabstract!#REF!</definedName>
    <definedName name="_______________Apr03" localSheetId="7">[5]Newabstract!#REF!</definedName>
    <definedName name="_______________Apr03">[5]Newabstract!#REF!</definedName>
    <definedName name="_______________Apr04" localSheetId="9">[5]Newabstract!#REF!</definedName>
    <definedName name="_______________Apr04" localSheetId="6">[5]Newabstract!#REF!</definedName>
    <definedName name="_______________Apr04" localSheetId="8">[5]Newabstract!#REF!</definedName>
    <definedName name="_______________Apr04" localSheetId="4">[5]Newabstract!#REF!</definedName>
    <definedName name="_______________Apr04" localSheetId="7">[5]Newabstract!#REF!</definedName>
    <definedName name="_______________Apr04">[5]Newabstract!#REF!</definedName>
    <definedName name="_______________Apr05" localSheetId="9">[5]Newabstract!#REF!</definedName>
    <definedName name="_______________Apr05" localSheetId="6">[5]Newabstract!#REF!</definedName>
    <definedName name="_______________Apr05" localSheetId="8">[5]Newabstract!#REF!</definedName>
    <definedName name="_______________Apr05" localSheetId="4">[5]Newabstract!#REF!</definedName>
    <definedName name="_______________Apr05" localSheetId="7">[5]Newabstract!#REF!</definedName>
    <definedName name="_______________Apr05">[5]Newabstract!#REF!</definedName>
    <definedName name="_______________Apr06" localSheetId="9">[5]Newabstract!#REF!</definedName>
    <definedName name="_______________Apr06" localSheetId="6">[5]Newabstract!#REF!</definedName>
    <definedName name="_______________Apr06" localSheetId="8">[5]Newabstract!#REF!</definedName>
    <definedName name="_______________Apr06" localSheetId="4">[5]Newabstract!#REF!</definedName>
    <definedName name="_______________Apr06" localSheetId="7">[5]Newabstract!#REF!</definedName>
    <definedName name="_______________Apr06">[5]Newabstract!#REF!</definedName>
    <definedName name="_______________Apr07" localSheetId="9">[5]Newabstract!#REF!</definedName>
    <definedName name="_______________Apr07" localSheetId="6">[5]Newabstract!#REF!</definedName>
    <definedName name="_______________Apr07" localSheetId="8">[5]Newabstract!#REF!</definedName>
    <definedName name="_______________Apr07" localSheetId="4">[5]Newabstract!#REF!</definedName>
    <definedName name="_______________Apr07" localSheetId="7">[5]Newabstract!#REF!</definedName>
    <definedName name="_______________Apr07">[5]Newabstract!#REF!</definedName>
    <definedName name="_______________Apr08" localSheetId="9">[5]Newabstract!#REF!</definedName>
    <definedName name="_______________Apr08" localSheetId="6">[5]Newabstract!#REF!</definedName>
    <definedName name="_______________Apr08" localSheetId="8">[5]Newabstract!#REF!</definedName>
    <definedName name="_______________Apr08" localSheetId="4">[5]Newabstract!#REF!</definedName>
    <definedName name="_______________Apr08" localSheetId="7">[5]Newabstract!#REF!</definedName>
    <definedName name="_______________Apr08">[5]Newabstract!#REF!</definedName>
    <definedName name="_______________Apr09" localSheetId="9">[5]Newabstract!#REF!</definedName>
    <definedName name="_______________Apr09" localSheetId="6">[5]Newabstract!#REF!</definedName>
    <definedName name="_______________Apr09" localSheetId="8">[5]Newabstract!#REF!</definedName>
    <definedName name="_______________Apr09" localSheetId="4">[5]Newabstract!#REF!</definedName>
    <definedName name="_______________Apr09" localSheetId="7">[5]Newabstract!#REF!</definedName>
    <definedName name="_______________Apr09">[5]Newabstract!#REF!</definedName>
    <definedName name="_______________Apr10" localSheetId="9">[5]Newabstract!#REF!</definedName>
    <definedName name="_______________Apr10" localSheetId="6">[5]Newabstract!#REF!</definedName>
    <definedName name="_______________Apr10" localSheetId="8">[5]Newabstract!#REF!</definedName>
    <definedName name="_______________Apr10" localSheetId="4">[5]Newabstract!#REF!</definedName>
    <definedName name="_______________Apr10" localSheetId="7">[5]Newabstract!#REF!</definedName>
    <definedName name="_______________Apr10">[5]Newabstract!#REF!</definedName>
    <definedName name="_______________Apr11" localSheetId="9">[5]Newabstract!#REF!</definedName>
    <definedName name="_______________Apr11" localSheetId="6">[5]Newabstract!#REF!</definedName>
    <definedName name="_______________Apr11" localSheetId="8">[5]Newabstract!#REF!</definedName>
    <definedName name="_______________Apr11" localSheetId="4">[5]Newabstract!#REF!</definedName>
    <definedName name="_______________Apr11" localSheetId="7">[5]Newabstract!#REF!</definedName>
    <definedName name="_______________Apr11">[5]Newabstract!#REF!</definedName>
    <definedName name="_______________Apr13" localSheetId="9">[5]Newabstract!#REF!</definedName>
    <definedName name="_______________Apr13" localSheetId="6">[5]Newabstract!#REF!</definedName>
    <definedName name="_______________Apr13" localSheetId="8">[5]Newabstract!#REF!</definedName>
    <definedName name="_______________Apr13" localSheetId="4">[5]Newabstract!#REF!</definedName>
    <definedName name="_______________Apr13" localSheetId="7">[5]Newabstract!#REF!</definedName>
    <definedName name="_______________Apr13">[5]Newabstract!#REF!</definedName>
    <definedName name="_______________Apr14" localSheetId="9">[5]Newabstract!#REF!</definedName>
    <definedName name="_______________Apr14" localSheetId="6">[5]Newabstract!#REF!</definedName>
    <definedName name="_______________Apr14" localSheetId="8">[5]Newabstract!#REF!</definedName>
    <definedName name="_______________Apr14" localSheetId="4">[5]Newabstract!#REF!</definedName>
    <definedName name="_______________Apr14" localSheetId="7">[5]Newabstract!#REF!</definedName>
    <definedName name="_______________Apr14">[5]Newabstract!#REF!</definedName>
    <definedName name="_______________Apr15" localSheetId="9">[5]Newabstract!#REF!</definedName>
    <definedName name="_______________Apr15" localSheetId="6">[5]Newabstract!#REF!</definedName>
    <definedName name="_______________Apr15" localSheetId="8">[5]Newabstract!#REF!</definedName>
    <definedName name="_______________Apr15" localSheetId="4">[5]Newabstract!#REF!</definedName>
    <definedName name="_______________Apr15" localSheetId="7">[5]Newabstract!#REF!</definedName>
    <definedName name="_______________Apr15">[5]Newabstract!#REF!</definedName>
    <definedName name="_______________Apr16" localSheetId="9">[5]Newabstract!#REF!</definedName>
    <definedName name="_______________Apr16" localSheetId="6">[5]Newabstract!#REF!</definedName>
    <definedName name="_______________Apr16" localSheetId="8">[5]Newabstract!#REF!</definedName>
    <definedName name="_______________Apr16" localSheetId="4">[5]Newabstract!#REF!</definedName>
    <definedName name="_______________Apr16" localSheetId="7">[5]Newabstract!#REF!</definedName>
    <definedName name="_______________Apr16">[5]Newabstract!#REF!</definedName>
    <definedName name="_______________Apr17" localSheetId="9">[5]Newabstract!#REF!</definedName>
    <definedName name="_______________Apr17" localSheetId="6">[5]Newabstract!#REF!</definedName>
    <definedName name="_______________Apr17" localSheetId="8">[5]Newabstract!#REF!</definedName>
    <definedName name="_______________Apr17" localSheetId="4">[5]Newabstract!#REF!</definedName>
    <definedName name="_______________Apr17" localSheetId="7">[5]Newabstract!#REF!</definedName>
    <definedName name="_______________Apr17">[5]Newabstract!#REF!</definedName>
    <definedName name="_______________Apr20" localSheetId="9">[5]Newabstract!#REF!</definedName>
    <definedName name="_______________Apr20" localSheetId="6">[5]Newabstract!#REF!</definedName>
    <definedName name="_______________Apr20" localSheetId="8">[5]Newabstract!#REF!</definedName>
    <definedName name="_______________Apr20" localSheetId="4">[5]Newabstract!#REF!</definedName>
    <definedName name="_______________Apr20" localSheetId="7">[5]Newabstract!#REF!</definedName>
    <definedName name="_______________Apr20">[5]Newabstract!#REF!</definedName>
    <definedName name="_______________Apr21" localSheetId="9">[5]Newabstract!#REF!</definedName>
    <definedName name="_______________Apr21" localSheetId="6">[5]Newabstract!#REF!</definedName>
    <definedName name="_______________Apr21" localSheetId="8">[5]Newabstract!#REF!</definedName>
    <definedName name="_______________Apr21" localSheetId="4">[5]Newabstract!#REF!</definedName>
    <definedName name="_______________Apr21" localSheetId="7">[5]Newabstract!#REF!</definedName>
    <definedName name="_______________Apr21">[5]Newabstract!#REF!</definedName>
    <definedName name="_______________Apr22" localSheetId="9">[5]Newabstract!#REF!</definedName>
    <definedName name="_______________Apr22" localSheetId="6">[5]Newabstract!#REF!</definedName>
    <definedName name="_______________Apr22" localSheetId="8">[5]Newabstract!#REF!</definedName>
    <definedName name="_______________Apr22" localSheetId="4">[5]Newabstract!#REF!</definedName>
    <definedName name="_______________Apr22" localSheetId="7">[5]Newabstract!#REF!</definedName>
    <definedName name="_______________Apr22">[5]Newabstract!#REF!</definedName>
    <definedName name="_______________Apr23" localSheetId="9">[5]Newabstract!#REF!</definedName>
    <definedName name="_______________Apr23" localSheetId="6">[5]Newabstract!#REF!</definedName>
    <definedName name="_______________Apr23" localSheetId="8">[5]Newabstract!#REF!</definedName>
    <definedName name="_______________Apr23" localSheetId="4">[5]Newabstract!#REF!</definedName>
    <definedName name="_______________Apr23" localSheetId="7">[5]Newabstract!#REF!</definedName>
    <definedName name="_______________Apr23">[5]Newabstract!#REF!</definedName>
    <definedName name="_______________Apr24" localSheetId="9">[5]Newabstract!#REF!</definedName>
    <definedName name="_______________Apr24" localSheetId="6">[5]Newabstract!#REF!</definedName>
    <definedName name="_______________Apr24" localSheetId="8">[5]Newabstract!#REF!</definedName>
    <definedName name="_______________Apr24" localSheetId="4">[5]Newabstract!#REF!</definedName>
    <definedName name="_______________Apr24" localSheetId="7">[5]Newabstract!#REF!</definedName>
    <definedName name="_______________Apr24">[5]Newabstract!#REF!</definedName>
    <definedName name="_______________Apr27" localSheetId="9">[5]Newabstract!#REF!</definedName>
    <definedName name="_______________Apr27" localSheetId="6">[5]Newabstract!#REF!</definedName>
    <definedName name="_______________Apr27" localSheetId="8">[5]Newabstract!#REF!</definedName>
    <definedName name="_______________Apr27" localSheetId="4">[5]Newabstract!#REF!</definedName>
    <definedName name="_______________Apr27" localSheetId="7">[5]Newabstract!#REF!</definedName>
    <definedName name="_______________Apr27">[5]Newabstract!#REF!</definedName>
    <definedName name="_______________Apr28" localSheetId="9">[5]Newabstract!#REF!</definedName>
    <definedName name="_______________Apr28" localSheetId="6">[5]Newabstract!#REF!</definedName>
    <definedName name="_______________Apr28" localSheetId="8">[5]Newabstract!#REF!</definedName>
    <definedName name="_______________Apr28" localSheetId="4">[5]Newabstract!#REF!</definedName>
    <definedName name="_______________Apr28" localSheetId="7">[5]Newabstract!#REF!</definedName>
    <definedName name="_______________Apr28">[5]Newabstract!#REF!</definedName>
    <definedName name="_______________Apr29" localSheetId="9">[5]Newabstract!#REF!</definedName>
    <definedName name="_______________Apr29" localSheetId="6">[5]Newabstract!#REF!</definedName>
    <definedName name="_______________Apr29" localSheetId="8">[5]Newabstract!#REF!</definedName>
    <definedName name="_______________Apr29" localSheetId="4">[5]Newabstract!#REF!</definedName>
    <definedName name="_______________Apr29" localSheetId="7">[5]Newabstract!#REF!</definedName>
    <definedName name="_______________Apr29">[5]Newabstract!#REF!</definedName>
    <definedName name="_______________Apr30" localSheetId="9">[5]Newabstract!#REF!</definedName>
    <definedName name="_______________Apr30" localSheetId="6">[5]Newabstract!#REF!</definedName>
    <definedName name="_______________Apr30" localSheetId="8">[5]Newabstract!#REF!</definedName>
    <definedName name="_______________Apr30" localSheetId="4">[5]Newabstract!#REF!</definedName>
    <definedName name="_______________Apr30" localSheetId="7">[5]Newabstract!#REF!</definedName>
    <definedName name="_______________Apr30">[5]Newabstract!#REF!</definedName>
    <definedName name="_______________B1" localSheetId="5" hidden="1">{"pl_t&amp;d",#N/A,FALSE,"p&amp;l_t&amp;D_01_02 (2)"}</definedName>
    <definedName name="_______________B1" localSheetId="9" hidden="1">{"pl_t&amp;d",#N/A,FALSE,"p&amp;l_t&amp;D_01_02 (2)"}</definedName>
    <definedName name="_______________B1" localSheetId="6" hidden="1">{"pl_t&amp;d",#N/A,FALSE,"p&amp;l_t&amp;D_01_02 (2)"}</definedName>
    <definedName name="_______________B1" localSheetId="4" hidden="1">{"pl_t&amp;d",#N/A,FALSE,"p&amp;l_t&amp;D_01_02 (2)"}</definedName>
    <definedName name="_______________B1" hidden="1">{"pl_t&amp;d",#N/A,FALSE,"p&amp;l_t&amp;D_01_02 (2)"}</definedName>
    <definedName name="_______________BSD1" localSheetId="5">#REF!</definedName>
    <definedName name="_______________BSD1" localSheetId="9">#REF!</definedName>
    <definedName name="_______________BSD1" localSheetId="6">#REF!</definedName>
    <definedName name="_______________BSD1" localSheetId="8">#REF!</definedName>
    <definedName name="_______________BSD1" localSheetId="4">#REF!</definedName>
    <definedName name="_______________BSD1" localSheetId="7">#REF!</definedName>
    <definedName name="_______________BSD1">#REF!</definedName>
    <definedName name="_______________BSD2" localSheetId="5">#REF!</definedName>
    <definedName name="_______________BSD2" localSheetId="9">#REF!</definedName>
    <definedName name="_______________BSD2" localSheetId="6">#REF!</definedName>
    <definedName name="_______________BSD2" localSheetId="8">#REF!</definedName>
    <definedName name="_______________BSD2" localSheetId="4">#REF!</definedName>
    <definedName name="_______________BSD2" localSheetId="7">#REF!</definedName>
    <definedName name="_______________BSD2">#REF!</definedName>
    <definedName name="_______________DAT12" localSheetId="5">[6]Sheet1!#REF!</definedName>
    <definedName name="_______________DAT12" localSheetId="9">[6]Sheet1!#REF!</definedName>
    <definedName name="_______________DAT12" localSheetId="6">[6]Sheet1!#REF!</definedName>
    <definedName name="_______________DAT12" localSheetId="8">[6]Sheet1!#REF!</definedName>
    <definedName name="_______________DAT12" localSheetId="4">[6]Sheet1!#REF!</definedName>
    <definedName name="_______________DAT12" localSheetId="7">[6]Sheet1!#REF!</definedName>
    <definedName name="_______________DAT12">[6]Sheet1!#REF!</definedName>
    <definedName name="_______________DAT13" localSheetId="5">[6]Sheet1!#REF!</definedName>
    <definedName name="_______________DAT13" localSheetId="9">[6]Sheet1!#REF!</definedName>
    <definedName name="_______________DAT13" localSheetId="6">[6]Sheet1!#REF!</definedName>
    <definedName name="_______________DAT13" localSheetId="8">[6]Sheet1!#REF!</definedName>
    <definedName name="_______________DAT13" localSheetId="4">[6]Sheet1!#REF!</definedName>
    <definedName name="_______________DAT13" localSheetId="7">[6]Sheet1!#REF!</definedName>
    <definedName name="_______________DAT13">[6]Sheet1!#REF!</definedName>
    <definedName name="_______________DAT15" localSheetId="9">[6]Sheet1!#REF!</definedName>
    <definedName name="_______________DAT15" localSheetId="6">[6]Sheet1!#REF!</definedName>
    <definedName name="_______________DAT15" localSheetId="8">[6]Sheet1!#REF!</definedName>
    <definedName name="_______________DAT15" localSheetId="4">[6]Sheet1!#REF!</definedName>
    <definedName name="_______________DAT15" localSheetId="7">[6]Sheet1!#REF!</definedName>
    <definedName name="_______________DAT15">[6]Sheet1!#REF!</definedName>
    <definedName name="_______________DAT16" localSheetId="9">[6]Sheet1!#REF!</definedName>
    <definedName name="_______________DAT16" localSheetId="6">[6]Sheet1!#REF!</definedName>
    <definedName name="_______________DAT16" localSheetId="8">[6]Sheet1!#REF!</definedName>
    <definedName name="_______________DAT16" localSheetId="4">[6]Sheet1!#REF!</definedName>
    <definedName name="_______________DAT16" localSheetId="7">[6]Sheet1!#REF!</definedName>
    <definedName name="_______________DAT16">[6]Sheet1!#REF!</definedName>
    <definedName name="_______________DAT17" localSheetId="9">[6]Sheet1!#REF!</definedName>
    <definedName name="_______________DAT17" localSheetId="6">[6]Sheet1!#REF!</definedName>
    <definedName name="_______________DAT17" localSheetId="8">[6]Sheet1!#REF!</definedName>
    <definedName name="_______________DAT17" localSheetId="4">[6]Sheet1!#REF!</definedName>
    <definedName name="_______________DAT17" localSheetId="7">[6]Sheet1!#REF!</definedName>
    <definedName name="_______________DAT17">[6]Sheet1!#REF!</definedName>
    <definedName name="_______________DAT18" localSheetId="9">[6]Sheet1!#REF!</definedName>
    <definedName name="_______________DAT18" localSheetId="6">[6]Sheet1!#REF!</definedName>
    <definedName name="_______________DAT18" localSheetId="8">[6]Sheet1!#REF!</definedName>
    <definedName name="_______________DAT18" localSheetId="4">[6]Sheet1!#REF!</definedName>
    <definedName name="_______________DAT18" localSheetId="7">[6]Sheet1!#REF!</definedName>
    <definedName name="_______________DAT18">[6]Sheet1!#REF!</definedName>
    <definedName name="_______________DAT19" localSheetId="9">[6]Sheet1!#REF!</definedName>
    <definedName name="_______________DAT19" localSheetId="6">[6]Sheet1!#REF!</definedName>
    <definedName name="_______________DAT19" localSheetId="8">[6]Sheet1!#REF!</definedName>
    <definedName name="_______________DAT19" localSheetId="4">[6]Sheet1!#REF!</definedName>
    <definedName name="_______________DAT19" localSheetId="7">[6]Sheet1!#REF!</definedName>
    <definedName name="_______________DAT19">[6]Sheet1!#REF!</definedName>
    <definedName name="_______________dd1" localSheetId="5" hidden="1">{"pl_t&amp;d",#N/A,FALSE,"p&amp;l_t&amp;D_01_02 (2)"}</definedName>
    <definedName name="_______________dd1" localSheetId="9" hidden="1">{"pl_t&amp;d",#N/A,FALSE,"p&amp;l_t&amp;D_01_02 (2)"}</definedName>
    <definedName name="_______________dd1" localSheetId="6" hidden="1">{"pl_t&amp;d",#N/A,FALSE,"p&amp;l_t&amp;D_01_02 (2)"}</definedName>
    <definedName name="_______________dd1" localSheetId="4" hidden="1">{"pl_t&amp;d",#N/A,FALSE,"p&amp;l_t&amp;D_01_02 (2)"}</definedName>
    <definedName name="_______________dd1" hidden="1">{"pl_t&amp;d",#N/A,FALSE,"p&amp;l_t&amp;D_01_02 (2)"}</definedName>
    <definedName name="_______________dem2" localSheetId="5" hidden="1">{"pl_t&amp;d",#N/A,FALSE,"p&amp;l_t&amp;D_01_02 (2)"}</definedName>
    <definedName name="_______________dem2" localSheetId="9" hidden="1">{"pl_t&amp;d",#N/A,FALSE,"p&amp;l_t&amp;D_01_02 (2)"}</definedName>
    <definedName name="_______________dem2" localSheetId="6" hidden="1">{"pl_t&amp;d",#N/A,FALSE,"p&amp;l_t&amp;D_01_02 (2)"}</definedName>
    <definedName name="_______________dem2" localSheetId="4" hidden="1">{"pl_t&amp;d",#N/A,FALSE,"p&amp;l_t&amp;D_01_02 (2)"}</definedName>
    <definedName name="_______________dem2" hidden="1">{"pl_t&amp;d",#N/A,FALSE,"p&amp;l_t&amp;D_01_02 (2)"}</definedName>
    <definedName name="_______________dem3" localSheetId="5" hidden="1">{"pl_t&amp;d",#N/A,FALSE,"p&amp;l_t&amp;D_01_02 (2)"}</definedName>
    <definedName name="_______________dem3" localSheetId="9" hidden="1">{"pl_t&amp;d",#N/A,FALSE,"p&amp;l_t&amp;D_01_02 (2)"}</definedName>
    <definedName name="_______________dem3" localSheetId="6" hidden="1">{"pl_t&amp;d",#N/A,FALSE,"p&amp;l_t&amp;D_01_02 (2)"}</definedName>
    <definedName name="_______________dem3" localSheetId="4" hidden="1">{"pl_t&amp;d",#N/A,FALSE,"p&amp;l_t&amp;D_01_02 (2)"}</definedName>
    <definedName name="_______________dem3" hidden="1">{"pl_t&amp;d",#N/A,FALSE,"p&amp;l_t&amp;D_01_02 (2)"}</definedName>
    <definedName name="_______________den8" localSheetId="5" hidden="1">{"pl_t&amp;d",#N/A,FALSE,"p&amp;l_t&amp;D_01_02 (2)"}</definedName>
    <definedName name="_______________den8" localSheetId="9" hidden="1">{"pl_t&amp;d",#N/A,FALSE,"p&amp;l_t&amp;D_01_02 (2)"}</definedName>
    <definedName name="_______________den8" localSheetId="6" hidden="1">{"pl_t&amp;d",#N/A,FALSE,"p&amp;l_t&amp;D_01_02 (2)"}</definedName>
    <definedName name="_______________den8" localSheetId="4" hidden="1">{"pl_t&amp;d",#N/A,FALSE,"p&amp;l_t&amp;D_01_02 (2)"}</definedName>
    <definedName name="_______________den8" hidden="1">{"pl_t&amp;d",#N/A,FALSE,"p&amp;l_t&amp;D_01_02 (2)"}</definedName>
    <definedName name="_______________fin2" localSheetId="5" hidden="1">{"pl_t&amp;d",#N/A,FALSE,"p&amp;l_t&amp;D_01_02 (2)"}</definedName>
    <definedName name="_______________fin2" localSheetId="9" hidden="1">{"pl_t&amp;d",#N/A,FALSE,"p&amp;l_t&amp;D_01_02 (2)"}</definedName>
    <definedName name="_______________fin2" localSheetId="6" hidden="1">{"pl_t&amp;d",#N/A,FALSE,"p&amp;l_t&amp;D_01_02 (2)"}</definedName>
    <definedName name="_______________fin2" localSheetId="4" hidden="1">{"pl_t&amp;d",#N/A,FALSE,"p&amp;l_t&amp;D_01_02 (2)"}</definedName>
    <definedName name="_______________fin2" hidden="1">{"pl_t&amp;d",#N/A,FALSE,"p&amp;l_t&amp;D_01_02 (2)"}</definedName>
    <definedName name="_______________for5" localSheetId="5" hidden="1">{"pl_t&amp;d",#N/A,FALSE,"p&amp;l_t&amp;D_01_02 (2)"}</definedName>
    <definedName name="_______________for5" localSheetId="9" hidden="1">{"pl_t&amp;d",#N/A,FALSE,"p&amp;l_t&amp;D_01_02 (2)"}</definedName>
    <definedName name="_______________for5" localSheetId="6" hidden="1">{"pl_t&amp;d",#N/A,FALSE,"p&amp;l_t&amp;D_01_02 (2)"}</definedName>
    <definedName name="_______________for5" localSheetId="4" hidden="1">{"pl_t&amp;d",#N/A,FALSE,"p&amp;l_t&amp;D_01_02 (2)"}</definedName>
    <definedName name="_______________for5" hidden="1">{"pl_t&amp;d",#N/A,FALSE,"p&amp;l_t&amp;D_01_02 (2)"}</definedName>
    <definedName name="_______________G1" localSheetId="5">#REF!</definedName>
    <definedName name="_______________G1" localSheetId="9">#REF!</definedName>
    <definedName name="_______________G1" localSheetId="6">#REF!</definedName>
    <definedName name="_______________G1" localSheetId="8">#REF!</definedName>
    <definedName name="_______________G1" localSheetId="4">#REF!</definedName>
    <definedName name="_______________G1" localSheetId="7">#REF!</definedName>
    <definedName name="_______________G1">#REF!</definedName>
    <definedName name="_______________IED1" localSheetId="5">#REF!</definedName>
    <definedName name="_______________IED1" localSheetId="9">#REF!</definedName>
    <definedName name="_______________IED1" localSheetId="6">#REF!</definedName>
    <definedName name="_______________IED1" localSheetId="8">#REF!</definedName>
    <definedName name="_______________IED1" localSheetId="4">#REF!</definedName>
    <definedName name="_______________IED1" localSheetId="7">#REF!</definedName>
    <definedName name="_______________IED1">#REF!</definedName>
    <definedName name="_______________IED2" localSheetId="5">#REF!</definedName>
    <definedName name="_______________IED2" localSheetId="9">#REF!</definedName>
    <definedName name="_______________IED2" localSheetId="6">#REF!</definedName>
    <definedName name="_______________IED2" localSheetId="8">#REF!</definedName>
    <definedName name="_______________IED2" localSheetId="4">#REF!</definedName>
    <definedName name="_______________IED2" localSheetId="7">#REF!</definedName>
    <definedName name="_______________IED2">#REF!</definedName>
    <definedName name="_______________j3" localSheetId="5" hidden="1">{"pl_t&amp;d",#N/A,FALSE,"p&amp;l_t&amp;D_01_02 (2)"}</definedName>
    <definedName name="_______________j3" localSheetId="9" hidden="1">{"pl_t&amp;d",#N/A,FALSE,"p&amp;l_t&amp;D_01_02 (2)"}</definedName>
    <definedName name="_______________j3" localSheetId="6" hidden="1">{"pl_t&amp;d",#N/A,FALSE,"p&amp;l_t&amp;D_01_02 (2)"}</definedName>
    <definedName name="_______________j3" localSheetId="4" hidden="1">{"pl_t&amp;d",#N/A,FALSE,"p&amp;l_t&amp;D_01_02 (2)"}</definedName>
    <definedName name="_______________j3" hidden="1">{"pl_t&amp;d",#N/A,FALSE,"p&amp;l_t&amp;D_01_02 (2)"}</definedName>
    <definedName name="_______________j4" localSheetId="5" hidden="1">{"pl_t&amp;d",#N/A,FALSE,"p&amp;l_t&amp;D_01_02 (2)"}</definedName>
    <definedName name="_______________j4" localSheetId="9" hidden="1">{"pl_t&amp;d",#N/A,FALSE,"p&amp;l_t&amp;D_01_02 (2)"}</definedName>
    <definedName name="_______________j4" localSheetId="6" hidden="1">{"pl_t&amp;d",#N/A,FALSE,"p&amp;l_t&amp;D_01_02 (2)"}</definedName>
    <definedName name="_______________j4" localSheetId="4" hidden="1">{"pl_t&amp;d",#N/A,FALSE,"p&amp;l_t&amp;D_01_02 (2)"}</definedName>
    <definedName name="_______________j4" hidden="1">{"pl_t&amp;d",#N/A,FALSE,"p&amp;l_t&amp;D_01_02 (2)"}</definedName>
    <definedName name="_______________j5" localSheetId="5" hidden="1">{"pl_t&amp;d",#N/A,FALSE,"p&amp;l_t&amp;D_01_02 (2)"}</definedName>
    <definedName name="_______________j5" localSheetId="9" hidden="1">{"pl_t&amp;d",#N/A,FALSE,"p&amp;l_t&amp;D_01_02 (2)"}</definedName>
    <definedName name="_______________j5" localSheetId="6" hidden="1">{"pl_t&amp;d",#N/A,FALSE,"p&amp;l_t&amp;D_01_02 (2)"}</definedName>
    <definedName name="_______________j5" localSheetId="4" hidden="1">{"pl_t&amp;d",#N/A,FALSE,"p&amp;l_t&amp;D_01_02 (2)"}</definedName>
    <definedName name="_______________j5" hidden="1">{"pl_t&amp;d",#N/A,FALSE,"p&amp;l_t&amp;D_01_02 (2)"}</definedName>
    <definedName name="______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jpl1" localSheetId="5" hidden="1">#REF!</definedName>
    <definedName name="_______________jpl1" localSheetId="9" hidden="1">#REF!</definedName>
    <definedName name="_______________jpl1" localSheetId="6" hidden="1">#REF!</definedName>
    <definedName name="_______________jpl1" localSheetId="8" hidden="1">#REF!</definedName>
    <definedName name="_______________jpl1" localSheetId="4" hidden="1">#REF!</definedName>
    <definedName name="_______________jpl1" localSheetId="7" hidden="1">#REF!</definedName>
    <definedName name="_______________jpl1" hidden="1">#REF!</definedName>
    <definedName name="_______________k1" localSheetId="5" hidden="1">{"pl_t&amp;d",#N/A,FALSE,"p&amp;l_t&amp;D_01_02 (2)"}</definedName>
    <definedName name="_______________k1" localSheetId="9" hidden="1">{"pl_t&amp;d",#N/A,FALSE,"p&amp;l_t&amp;D_01_02 (2)"}</definedName>
    <definedName name="_______________k1" localSheetId="6" hidden="1">{"pl_t&amp;d",#N/A,FALSE,"p&amp;l_t&amp;D_01_02 (2)"}</definedName>
    <definedName name="_______________k1" localSheetId="4" hidden="1">{"pl_t&amp;d",#N/A,FALSE,"p&amp;l_t&amp;D_01_02 (2)"}</definedName>
    <definedName name="_______________k1" hidden="1">{"pl_t&amp;d",#N/A,FALSE,"p&amp;l_t&amp;D_01_02 (2)"}</definedName>
    <definedName name="_______________Mar06" localSheetId="5">[5]Newabstract!#REF!</definedName>
    <definedName name="_______________Mar06" localSheetId="9">[5]Newabstract!#REF!</definedName>
    <definedName name="_______________Mar06" localSheetId="6">[5]Newabstract!#REF!</definedName>
    <definedName name="_______________Mar06" localSheetId="8">[5]Newabstract!#REF!</definedName>
    <definedName name="_______________Mar06" localSheetId="4">[5]Newabstract!#REF!</definedName>
    <definedName name="_______________Mar06" localSheetId="7">[5]Newabstract!#REF!</definedName>
    <definedName name="_______________Mar06">[5]Newabstract!#REF!</definedName>
    <definedName name="_______________Mar09" localSheetId="9">[5]Newabstract!#REF!</definedName>
    <definedName name="_______________Mar09" localSheetId="6">[5]Newabstract!#REF!</definedName>
    <definedName name="_______________Mar09" localSheetId="8">[5]Newabstract!#REF!</definedName>
    <definedName name="_______________Mar09" localSheetId="4">[5]Newabstract!#REF!</definedName>
    <definedName name="_______________Mar09" localSheetId="7">[5]Newabstract!#REF!</definedName>
    <definedName name="_______________Mar09">[5]Newabstract!#REF!</definedName>
    <definedName name="_______________Mar10" localSheetId="9">[5]Newabstract!#REF!</definedName>
    <definedName name="_______________Mar10" localSheetId="6">[5]Newabstract!#REF!</definedName>
    <definedName name="_______________Mar10" localSheetId="8">[5]Newabstract!#REF!</definedName>
    <definedName name="_______________Mar10" localSheetId="4">[5]Newabstract!#REF!</definedName>
    <definedName name="_______________Mar10" localSheetId="7">[5]Newabstract!#REF!</definedName>
    <definedName name="_______________Mar10">[5]Newabstract!#REF!</definedName>
    <definedName name="_______________Mar11" localSheetId="9">[5]Newabstract!#REF!</definedName>
    <definedName name="_______________Mar11" localSheetId="6">[5]Newabstract!#REF!</definedName>
    <definedName name="_______________Mar11" localSheetId="8">[5]Newabstract!#REF!</definedName>
    <definedName name="_______________Mar11" localSheetId="4">[5]Newabstract!#REF!</definedName>
    <definedName name="_______________Mar11" localSheetId="7">[5]Newabstract!#REF!</definedName>
    <definedName name="_______________Mar11">[5]Newabstract!#REF!</definedName>
    <definedName name="_______________Mar12" localSheetId="9">[5]Newabstract!#REF!</definedName>
    <definedName name="_______________Mar12" localSheetId="6">[5]Newabstract!#REF!</definedName>
    <definedName name="_______________Mar12" localSheetId="8">[5]Newabstract!#REF!</definedName>
    <definedName name="_______________Mar12" localSheetId="4">[5]Newabstract!#REF!</definedName>
    <definedName name="_______________Mar12" localSheetId="7">[5]Newabstract!#REF!</definedName>
    <definedName name="_______________Mar12">[5]Newabstract!#REF!</definedName>
    <definedName name="_______________Mar13" localSheetId="9">[5]Newabstract!#REF!</definedName>
    <definedName name="_______________Mar13" localSheetId="6">[5]Newabstract!#REF!</definedName>
    <definedName name="_______________Mar13" localSheetId="8">[5]Newabstract!#REF!</definedName>
    <definedName name="_______________Mar13" localSheetId="4">[5]Newabstract!#REF!</definedName>
    <definedName name="_______________Mar13" localSheetId="7">[5]Newabstract!#REF!</definedName>
    <definedName name="_______________Mar13">[5]Newabstract!#REF!</definedName>
    <definedName name="_______________Mar16" localSheetId="9">[5]Newabstract!#REF!</definedName>
    <definedName name="_______________Mar16" localSheetId="6">[5]Newabstract!#REF!</definedName>
    <definedName name="_______________Mar16" localSheetId="8">[5]Newabstract!#REF!</definedName>
    <definedName name="_______________Mar16" localSheetId="4">[5]Newabstract!#REF!</definedName>
    <definedName name="_______________Mar16" localSheetId="7">[5]Newabstract!#REF!</definedName>
    <definedName name="_______________Mar16">[5]Newabstract!#REF!</definedName>
    <definedName name="_______________Mar17" localSheetId="9">[5]Newabstract!#REF!</definedName>
    <definedName name="_______________Mar17" localSheetId="6">[5]Newabstract!#REF!</definedName>
    <definedName name="_______________Mar17" localSheetId="8">[5]Newabstract!#REF!</definedName>
    <definedName name="_______________Mar17" localSheetId="4">[5]Newabstract!#REF!</definedName>
    <definedName name="_______________Mar17" localSheetId="7">[5]Newabstract!#REF!</definedName>
    <definedName name="_______________Mar17">[5]Newabstract!#REF!</definedName>
    <definedName name="_______________Mar18" localSheetId="9">[5]Newabstract!#REF!</definedName>
    <definedName name="_______________Mar18" localSheetId="6">[5]Newabstract!#REF!</definedName>
    <definedName name="_______________Mar18" localSheetId="8">[5]Newabstract!#REF!</definedName>
    <definedName name="_______________Mar18" localSheetId="4">[5]Newabstract!#REF!</definedName>
    <definedName name="_______________Mar18" localSheetId="7">[5]Newabstract!#REF!</definedName>
    <definedName name="_______________Mar18">[5]Newabstract!#REF!</definedName>
    <definedName name="_______________Mar19" localSheetId="9">[5]Newabstract!#REF!</definedName>
    <definedName name="_______________Mar19" localSheetId="6">[5]Newabstract!#REF!</definedName>
    <definedName name="_______________Mar19" localSheetId="8">[5]Newabstract!#REF!</definedName>
    <definedName name="_______________Mar19" localSheetId="4">[5]Newabstract!#REF!</definedName>
    <definedName name="_______________Mar19" localSheetId="7">[5]Newabstract!#REF!</definedName>
    <definedName name="_______________Mar19">[5]Newabstract!#REF!</definedName>
    <definedName name="_______________Mar20" localSheetId="9">[5]Newabstract!#REF!</definedName>
    <definedName name="_______________Mar20" localSheetId="6">[5]Newabstract!#REF!</definedName>
    <definedName name="_______________Mar20" localSheetId="8">[5]Newabstract!#REF!</definedName>
    <definedName name="_______________Mar20" localSheetId="4">[5]Newabstract!#REF!</definedName>
    <definedName name="_______________Mar20" localSheetId="7">[5]Newabstract!#REF!</definedName>
    <definedName name="_______________Mar20">[5]Newabstract!#REF!</definedName>
    <definedName name="_______________Mar23" localSheetId="9">[5]Newabstract!#REF!</definedName>
    <definedName name="_______________Mar23" localSheetId="6">[5]Newabstract!#REF!</definedName>
    <definedName name="_______________Mar23" localSheetId="8">[5]Newabstract!#REF!</definedName>
    <definedName name="_______________Mar23" localSheetId="4">[5]Newabstract!#REF!</definedName>
    <definedName name="_______________Mar23" localSheetId="7">[5]Newabstract!#REF!</definedName>
    <definedName name="_______________Mar23">[5]Newabstract!#REF!</definedName>
    <definedName name="_______________Mar24" localSheetId="9">[5]Newabstract!#REF!</definedName>
    <definedName name="_______________Mar24" localSheetId="6">[5]Newabstract!#REF!</definedName>
    <definedName name="_______________Mar24" localSheetId="8">[5]Newabstract!#REF!</definedName>
    <definedName name="_______________Mar24" localSheetId="4">[5]Newabstract!#REF!</definedName>
    <definedName name="_______________Mar24" localSheetId="7">[5]Newabstract!#REF!</definedName>
    <definedName name="_______________Mar24">[5]Newabstract!#REF!</definedName>
    <definedName name="_______________Mar25" localSheetId="9">[5]Newabstract!#REF!</definedName>
    <definedName name="_______________Mar25" localSheetId="6">[5]Newabstract!#REF!</definedName>
    <definedName name="_______________Mar25" localSheetId="8">[5]Newabstract!#REF!</definedName>
    <definedName name="_______________Mar25" localSheetId="4">[5]Newabstract!#REF!</definedName>
    <definedName name="_______________Mar25" localSheetId="7">[5]Newabstract!#REF!</definedName>
    <definedName name="_______________Mar25">[5]Newabstract!#REF!</definedName>
    <definedName name="_______________Mar26" localSheetId="9">[5]Newabstract!#REF!</definedName>
    <definedName name="_______________Mar26" localSheetId="6">[5]Newabstract!#REF!</definedName>
    <definedName name="_______________Mar26" localSheetId="8">[5]Newabstract!#REF!</definedName>
    <definedName name="_______________Mar26" localSheetId="4">[5]Newabstract!#REF!</definedName>
    <definedName name="_______________Mar26" localSheetId="7">[5]Newabstract!#REF!</definedName>
    <definedName name="_______________Mar26">[5]Newabstract!#REF!</definedName>
    <definedName name="_______________Mar27" localSheetId="9">[5]Newabstract!#REF!</definedName>
    <definedName name="_______________Mar27" localSheetId="6">[5]Newabstract!#REF!</definedName>
    <definedName name="_______________Mar27" localSheetId="8">[5]Newabstract!#REF!</definedName>
    <definedName name="_______________Mar27" localSheetId="4">[5]Newabstract!#REF!</definedName>
    <definedName name="_______________Mar27" localSheetId="7">[5]Newabstract!#REF!</definedName>
    <definedName name="_______________Mar27">[5]Newabstract!#REF!</definedName>
    <definedName name="_______________Mar28" localSheetId="9">[5]Newabstract!#REF!</definedName>
    <definedName name="_______________Mar28" localSheetId="6">[5]Newabstract!#REF!</definedName>
    <definedName name="_______________Mar28" localSheetId="8">[5]Newabstract!#REF!</definedName>
    <definedName name="_______________Mar28" localSheetId="4">[5]Newabstract!#REF!</definedName>
    <definedName name="_______________Mar28" localSheetId="7">[5]Newabstract!#REF!</definedName>
    <definedName name="_______________Mar28">[5]Newabstract!#REF!</definedName>
    <definedName name="_______________Mar30" localSheetId="9">[5]Newabstract!#REF!</definedName>
    <definedName name="_______________Mar30" localSheetId="6">[5]Newabstract!#REF!</definedName>
    <definedName name="_______________Mar30" localSheetId="8">[5]Newabstract!#REF!</definedName>
    <definedName name="_______________Mar30" localSheetId="4">[5]Newabstract!#REF!</definedName>
    <definedName name="_______________Mar30" localSheetId="7">[5]Newabstract!#REF!</definedName>
    <definedName name="_______________Mar30">[5]Newabstract!#REF!</definedName>
    <definedName name="_______________Mar31" localSheetId="9">[5]Newabstract!#REF!</definedName>
    <definedName name="_______________Mar31" localSheetId="6">[5]Newabstract!#REF!</definedName>
    <definedName name="_______________Mar31" localSheetId="8">[5]Newabstract!#REF!</definedName>
    <definedName name="_______________Mar31" localSheetId="4">[5]Newabstract!#REF!</definedName>
    <definedName name="_______________Mar31" localSheetId="7">[5]Newabstract!#REF!</definedName>
    <definedName name="_______________Mar31">[5]Newabstract!#REF!</definedName>
    <definedName name="_____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new1" localSheetId="5" hidden="1">{"pl_t&amp;d",#N/A,FALSE,"p&amp;l_t&amp;D_01_02 (2)"}</definedName>
    <definedName name="_______________new1" localSheetId="9" hidden="1">{"pl_t&amp;d",#N/A,FALSE,"p&amp;l_t&amp;D_01_02 (2)"}</definedName>
    <definedName name="_______________new1" localSheetId="6" hidden="1">{"pl_t&amp;d",#N/A,FALSE,"p&amp;l_t&amp;D_01_02 (2)"}</definedName>
    <definedName name="_______________new1" localSheetId="4" hidden="1">{"pl_t&amp;d",#N/A,FALSE,"p&amp;l_t&amp;D_01_02 (2)"}</definedName>
    <definedName name="_______________new1" hidden="1">{"pl_t&amp;d",#N/A,FALSE,"p&amp;l_t&amp;D_01_02 (2)"}</definedName>
    <definedName name="_______________no1" localSheetId="5" hidden="1">{"pl_t&amp;d",#N/A,FALSE,"p&amp;l_t&amp;D_01_02 (2)"}</definedName>
    <definedName name="_______________no1" localSheetId="9" hidden="1">{"pl_t&amp;d",#N/A,FALSE,"p&amp;l_t&amp;D_01_02 (2)"}</definedName>
    <definedName name="_______________no1" localSheetId="6" hidden="1">{"pl_t&amp;d",#N/A,FALSE,"p&amp;l_t&amp;D_01_02 (2)"}</definedName>
    <definedName name="_______________no1" localSheetId="4" hidden="1">{"pl_t&amp;d",#N/A,FALSE,"p&amp;l_t&amp;D_01_02 (2)"}</definedName>
    <definedName name="_______________no1" hidden="1">{"pl_t&amp;d",#N/A,FALSE,"p&amp;l_t&amp;D_01_02 (2)"}</definedName>
    <definedName name="_______________not1" localSheetId="5" hidden="1">{"pl_t&amp;d",#N/A,FALSE,"p&amp;l_t&amp;D_01_02 (2)"}</definedName>
    <definedName name="_______________not1" localSheetId="9" hidden="1">{"pl_t&amp;d",#N/A,FALSE,"p&amp;l_t&amp;D_01_02 (2)"}</definedName>
    <definedName name="_______________not1" localSheetId="6" hidden="1">{"pl_t&amp;d",#N/A,FALSE,"p&amp;l_t&amp;D_01_02 (2)"}</definedName>
    <definedName name="_______________not1" localSheetId="4" hidden="1">{"pl_t&amp;d",#N/A,FALSE,"p&amp;l_t&amp;D_01_02 (2)"}</definedName>
    <definedName name="_______________not1" hidden="1">{"pl_t&amp;d",#N/A,FALSE,"p&amp;l_t&amp;D_01_02 (2)"}</definedName>
    <definedName name="_______________p1" localSheetId="5" hidden="1">{"pl_t&amp;d",#N/A,FALSE,"p&amp;l_t&amp;D_01_02 (2)"}</definedName>
    <definedName name="_______________p1" localSheetId="9" hidden="1">{"pl_t&amp;d",#N/A,FALSE,"p&amp;l_t&amp;D_01_02 (2)"}</definedName>
    <definedName name="_______________p1" localSheetId="6" hidden="1">{"pl_t&amp;d",#N/A,FALSE,"p&amp;l_t&amp;D_01_02 (2)"}</definedName>
    <definedName name="_______________p1" localSheetId="4" hidden="1">{"pl_t&amp;d",#N/A,FALSE,"p&amp;l_t&amp;D_01_02 (2)"}</definedName>
    <definedName name="_______________p1" hidden="1">{"pl_t&amp;d",#N/A,FALSE,"p&amp;l_t&amp;D_01_02 (2)"}</definedName>
    <definedName name="_______________p2" localSheetId="5" hidden="1">{"pl_td_01_02",#N/A,FALSE,"p&amp;l_t&amp;D_01_02 (2)"}</definedName>
    <definedName name="_______________p2" localSheetId="9" hidden="1">{"pl_td_01_02",#N/A,FALSE,"p&amp;l_t&amp;D_01_02 (2)"}</definedName>
    <definedName name="_______________p2" localSheetId="6" hidden="1">{"pl_td_01_02",#N/A,FALSE,"p&amp;l_t&amp;D_01_02 (2)"}</definedName>
    <definedName name="_______________p2" localSheetId="4" hidden="1">{"pl_td_01_02",#N/A,FALSE,"p&amp;l_t&amp;D_01_02 (2)"}</definedName>
    <definedName name="_______________p2" hidden="1">{"pl_td_01_02",#N/A,FALSE,"p&amp;l_t&amp;D_01_02 (2)"}</definedName>
    <definedName name="_______________p3" localSheetId="5" hidden="1">{"pl_t&amp;d",#N/A,FALSE,"p&amp;l_t&amp;D_01_02 (2)"}</definedName>
    <definedName name="_______________p3" localSheetId="9" hidden="1">{"pl_t&amp;d",#N/A,FALSE,"p&amp;l_t&amp;D_01_02 (2)"}</definedName>
    <definedName name="_______________p3" localSheetId="6" hidden="1">{"pl_t&amp;d",#N/A,FALSE,"p&amp;l_t&amp;D_01_02 (2)"}</definedName>
    <definedName name="_______________p3" localSheetId="4" hidden="1">{"pl_t&amp;d",#N/A,FALSE,"p&amp;l_t&amp;D_01_02 (2)"}</definedName>
    <definedName name="_______________p3" hidden="1">{"pl_t&amp;d",#N/A,FALSE,"p&amp;l_t&amp;D_01_02 (2)"}</definedName>
    <definedName name="_______________p4" localSheetId="5" hidden="1">{"pl_t&amp;d",#N/A,FALSE,"p&amp;l_t&amp;D_01_02 (2)"}</definedName>
    <definedName name="_______________p4" localSheetId="9" hidden="1">{"pl_t&amp;d",#N/A,FALSE,"p&amp;l_t&amp;D_01_02 (2)"}</definedName>
    <definedName name="_______________p4" localSheetId="6" hidden="1">{"pl_t&amp;d",#N/A,FALSE,"p&amp;l_t&amp;D_01_02 (2)"}</definedName>
    <definedName name="_______________p4" localSheetId="4" hidden="1">{"pl_t&amp;d",#N/A,FALSE,"p&amp;l_t&amp;D_01_02 (2)"}</definedName>
    <definedName name="_______________p4" hidden="1">{"pl_t&amp;d",#N/A,FALSE,"p&amp;l_t&amp;D_01_02 (2)"}</definedName>
    <definedName name="_______________pp2" localSheetId="5">#REF!</definedName>
    <definedName name="_______________pp2" localSheetId="9">#REF!</definedName>
    <definedName name="_______________pp2" localSheetId="6">#REF!</definedName>
    <definedName name="_______________pp2" localSheetId="8">#REF!</definedName>
    <definedName name="_______________pp2" localSheetId="4">#REF!</definedName>
    <definedName name="_______________pp2" localSheetId="7">#REF!</definedName>
    <definedName name="_______________pp2">#REF!</definedName>
    <definedName name="_______________q2" localSheetId="5" hidden="1">{"pl_t&amp;d",#N/A,FALSE,"p&amp;l_t&amp;D_01_02 (2)"}</definedName>
    <definedName name="_______________q2" localSheetId="9" hidden="1">{"pl_t&amp;d",#N/A,FALSE,"p&amp;l_t&amp;D_01_02 (2)"}</definedName>
    <definedName name="_______________q2" localSheetId="6" hidden="1">{"pl_t&amp;d",#N/A,FALSE,"p&amp;l_t&amp;D_01_02 (2)"}</definedName>
    <definedName name="_______________q2" localSheetId="4" hidden="1">{"pl_t&amp;d",#N/A,FALSE,"p&amp;l_t&amp;D_01_02 (2)"}</definedName>
    <definedName name="_______________q2" hidden="1">{"pl_t&amp;d",#N/A,FALSE,"p&amp;l_t&amp;D_01_02 (2)"}</definedName>
    <definedName name="_______________q3" localSheetId="5" hidden="1">{"pl_t&amp;d",#N/A,FALSE,"p&amp;l_t&amp;D_01_02 (2)"}</definedName>
    <definedName name="_______________q3" localSheetId="9" hidden="1">{"pl_t&amp;d",#N/A,FALSE,"p&amp;l_t&amp;D_01_02 (2)"}</definedName>
    <definedName name="_______________q3" localSheetId="6" hidden="1">{"pl_t&amp;d",#N/A,FALSE,"p&amp;l_t&amp;D_01_02 (2)"}</definedName>
    <definedName name="_______________q3" localSheetId="4" hidden="1">{"pl_t&amp;d",#N/A,FALSE,"p&amp;l_t&amp;D_01_02 (2)"}</definedName>
    <definedName name="_______________q3" hidden="1">{"pl_t&amp;d",#N/A,FALSE,"p&amp;l_t&amp;D_01_02 (2)"}</definedName>
    <definedName name="_______________s1" localSheetId="5" hidden="1">{"pl_t&amp;d",#N/A,FALSE,"p&amp;l_t&amp;D_01_02 (2)"}</definedName>
    <definedName name="_______________s1" localSheetId="9" hidden="1">{"pl_t&amp;d",#N/A,FALSE,"p&amp;l_t&amp;D_01_02 (2)"}</definedName>
    <definedName name="_______________s1" localSheetId="6" hidden="1">{"pl_t&amp;d",#N/A,FALSE,"p&amp;l_t&amp;D_01_02 (2)"}</definedName>
    <definedName name="_______________s1" localSheetId="4" hidden="1">{"pl_t&amp;d",#N/A,FALSE,"p&amp;l_t&amp;D_01_02 (2)"}</definedName>
    <definedName name="_______________s1" hidden="1">{"pl_t&amp;d",#N/A,FALSE,"p&amp;l_t&amp;D_01_02 (2)"}</definedName>
    <definedName name="_______________S180" localSheetId="5">[2]S3_GRP_CA!#REF!</definedName>
    <definedName name="_______________S180" localSheetId="9">[2]S3_GRP_CA!#REF!</definedName>
    <definedName name="_______________S180" localSheetId="6">[2]S3_GRP_CA!#REF!</definedName>
    <definedName name="_______________S180" localSheetId="8">[2]S3_GRP_CA!#REF!</definedName>
    <definedName name="_______________S180" localSheetId="4">[2]S3_GRP_CA!#REF!</definedName>
    <definedName name="_______________S180" localSheetId="7">[2]S3_GRP_CA!#REF!</definedName>
    <definedName name="_______________S180">[2]S3_GRP_CA!#REF!</definedName>
    <definedName name="_______________s2" localSheetId="5" hidden="1">{"pl_t&amp;d",#N/A,FALSE,"p&amp;l_t&amp;D_01_02 (2)"}</definedName>
    <definedName name="_______________s2" localSheetId="9" hidden="1">{"pl_t&amp;d",#N/A,FALSE,"p&amp;l_t&amp;D_01_02 (2)"}</definedName>
    <definedName name="_______________s2" localSheetId="6" hidden="1">{"pl_t&amp;d",#N/A,FALSE,"p&amp;l_t&amp;D_01_02 (2)"}</definedName>
    <definedName name="_______________s2" localSheetId="4" hidden="1">{"pl_t&amp;d",#N/A,FALSE,"p&amp;l_t&amp;D_01_02 (2)"}</definedName>
    <definedName name="_______________s2" hidden="1">{"pl_t&amp;d",#N/A,FALSE,"p&amp;l_t&amp;D_01_02 (2)"}</definedName>
    <definedName name="_______________S6" localSheetId="9">[4]S5_CO_MA!#REF!</definedName>
    <definedName name="_______________S6" localSheetId="6">[4]S5_CO_MA!#REF!</definedName>
    <definedName name="_______________S6" localSheetId="8">[4]S5_CO_MA!#REF!</definedName>
    <definedName name="_______________S6" localSheetId="4">[4]S5_CO_MA!#REF!</definedName>
    <definedName name="_______________S6" localSheetId="7">[4]S5_CO_MA!#REF!</definedName>
    <definedName name="_______________S6">[4]S5_CO_MA!#REF!</definedName>
    <definedName name="_______________SL1" localSheetId="9">[7]Salient1!#REF!</definedName>
    <definedName name="_______________SL1" localSheetId="6">[7]Salient1!#REF!</definedName>
    <definedName name="_______________SL1" localSheetId="8">[7]Salient1!#REF!</definedName>
    <definedName name="_______________SL1" localSheetId="4">[7]Salient1!#REF!</definedName>
    <definedName name="_______________SL1" localSheetId="7">[7]Salient1!#REF!</definedName>
    <definedName name="_______________SL1">[7]Salient1!#REF!</definedName>
    <definedName name="_______________SL2" localSheetId="9">[7]Salient1!#REF!</definedName>
    <definedName name="_______________SL2" localSheetId="6">[7]Salient1!#REF!</definedName>
    <definedName name="_______________SL2" localSheetId="8">[7]Salient1!#REF!</definedName>
    <definedName name="_______________SL2" localSheetId="4">[7]Salient1!#REF!</definedName>
    <definedName name="_______________SL2" localSheetId="7">[7]Salient1!#REF!</definedName>
    <definedName name="_______________SL2">[7]Salient1!#REF!</definedName>
    <definedName name="_______________SL3" localSheetId="9">[7]Salient1!#REF!</definedName>
    <definedName name="_______________SL3" localSheetId="6">[7]Salient1!#REF!</definedName>
    <definedName name="_______________SL3" localSheetId="8">[7]Salient1!#REF!</definedName>
    <definedName name="_______________SL3" localSheetId="4">[7]Salient1!#REF!</definedName>
    <definedName name="_______________SL3" localSheetId="7">[7]Salient1!#REF!</definedName>
    <definedName name="_______________SL3">[7]Salient1!#REF!</definedName>
    <definedName name="_______________SPR1" localSheetId="5">#REF!</definedName>
    <definedName name="_______________SPR1" localSheetId="9">#REF!</definedName>
    <definedName name="_______________SPR1" localSheetId="6">#REF!</definedName>
    <definedName name="_______________SPR1" localSheetId="8">#REF!</definedName>
    <definedName name="_______________SPR1" localSheetId="4">#REF!</definedName>
    <definedName name="_______________SPR1" localSheetId="7">#REF!</definedName>
    <definedName name="_______________SPR1">#REF!</definedName>
    <definedName name="_______________spr2" localSheetId="5">#REF!</definedName>
    <definedName name="_______________spr2" localSheetId="9">#REF!</definedName>
    <definedName name="_______________spr2" localSheetId="6">#REF!</definedName>
    <definedName name="_______________spr2" localSheetId="8">#REF!</definedName>
    <definedName name="_______________spr2" localSheetId="4">#REF!</definedName>
    <definedName name="_______________spr2" localSheetId="7">#REF!</definedName>
    <definedName name="_______________spr2">#REF!</definedName>
    <definedName name="_______________ss1" localSheetId="5" hidden="1">{"pl_t&amp;d",#N/A,FALSE,"p&amp;l_t&amp;D_01_02 (2)"}</definedName>
    <definedName name="_______________ss1" localSheetId="9" hidden="1">{"pl_t&amp;d",#N/A,FALSE,"p&amp;l_t&amp;D_01_02 (2)"}</definedName>
    <definedName name="_______________ss1" localSheetId="6" hidden="1">{"pl_t&amp;d",#N/A,FALSE,"p&amp;l_t&amp;D_01_02 (2)"}</definedName>
    <definedName name="_______________ss1" localSheetId="4" hidden="1">{"pl_t&amp;d",#N/A,FALSE,"p&amp;l_t&amp;D_01_02 (2)"}</definedName>
    <definedName name="_______________ss1" hidden="1">{"pl_t&amp;d",#N/A,FALSE,"p&amp;l_t&amp;D_01_02 (2)"}</definedName>
    <definedName name="_______________usd1" localSheetId="5">'[3]cash budget'!#REF!</definedName>
    <definedName name="_______________usd1" localSheetId="9">'[3]cash budget'!#REF!</definedName>
    <definedName name="_______________usd1" localSheetId="6">'[3]cash budget'!#REF!</definedName>
    <definedName name="_______________usd1" localSheetId="8">'[3]cash budget'!#REF!</definedName>
    <definedName name="_______________usd1" localSheetId="4">'[3]cash budget'!#REF!</definedName>
    <definedName name="_______________usd1" localSheetId="7">'[3]cash budget'!#REF!</definedName>
    <definedName name="_______________usd1">'[3]cash budget'!#REF!</definedName>
    <definedName name="_______________usd2" localSheetId="9">'[3]cash budget'!#REF!</definedName>
    <definedName name="_______________usd2" localSheetId="6">'[3]cash budget'!#REF!</definedName>
    <definedName name="_______________usd2" localSheetId="8">'[3]cash budget'!#REF!</definedName>
    <definedName name="_______________usd2" localSheetId="4">'[3]cash budget'!#REF!</definedName>
    <definedName name="_______________usd2" localSheetId="7">'[3]cash budget'!#REF!</definedName>
    <definedName name="_______________usd2">'[3]cash budget'!#REF!</definedName>
    <definedName name="_______________usd3" localSheetId="9">'[3]cash budget'!#REF!</definedName>
    <definedName name="_______________usd3" localSheetId="6">'[3]cash budget'!#REF!</definedName>
    <definedName name="_______________usd3" localSheetId="8">'[3]cash budget'!#REF!</definedName>
    <definedName name="_______________usd3" localSheetId="4">'[3]cash budget'!#REF!</definedName>
    <definedName name="_______________usd3" localSheetId="7">'[3]cash budget'!#REF!</definedName>
    <definedName name="_______________usd3">'[3]cash budget'!#REF!</definedName>
    <definedName name="_______________usd4" localSheetId="9">'[3]cash budget'!#REF!</definedName>
    <definedName name="_______________usd4" localSheetId="6">'[3]cash budget'!#REF!</definedName>
    <definedName name="_______________usd4" localSheetId="8">'[3]cash budget'!#REF!</definedName>
    <definedName name="_______________usd4" localSheetId="4">'[3]cash budget'!#REF!</definedName>
    <definedName name="_______________usd4" localSheetId="7">'[3]cash budget'!#REF!</definedName>
    <definedName name="_______________usd4">'[3]cash budget'!#REF!</definedName>
    <definedName name="_______________xlnm._FilterDatabase_1" localSheetId="5">#REF!</definedName>
    <definedName name="_______________xlnm._FilterDatabase_1" localSheetId="9">#REF!</definedName>
    <definedName name="_______________xlnm._FilterDatabase_1" localSheetId="6">#REF!</definedName>
    <definedName name="_______________xlnm._FilterDatabase_1" localSheetId="8">#REF!</definedName>
    <definedName name="_______________xlnm._FilterDatabase_1" localSheetId="4">#REF!</definedName>
    <definedName name="_______________xlnm._FilterDatabase_1" localSheetId="7">#REF!</definedName>
    <definedName name="_______________xlnm._FilterDatabase_1">#REF!</definedName>
    <definedName name="_______________xlnm.Database">"#REF!"</definedName>
    <definedName name="_______________xlnm.Print_Area">"#REF!"</definedName>
    <definedName name="_______________xlnm.Print_Titles">"#REF!"</definedName>
    <definedName name="______________A1000000" localSheetId="5">#REF!</definedName>
    <definedName name="______________A1000000" localSheetId="9">#REF!</definedName>
    <definedName name="______________A1000000" localSheetId="6">#REF!</definedName>
    <definedName name="______________A1000000" localSheetId="8">#REF!</definedName>
    <definedName name="______________A1000000" localSheetId="4">#REF!</definedName>
    <definedName name="______________A1000000" localSheetId="7">#REF!</definedName>
    <definedName name="______________A1000000">#REF!</definedName>
    <definedName name="______________a3" localSheetId="5" hidden="1">{"pl_t&amp;d",#N/A,FALSE,"p&amp;l_t&amp;D_01_02 (2)"}</definedName>
    <definedName name="______________a3" localSheetId="9" hidden="1">{"pl_t&amp;d",#N/A,FALSE,"p&amp;l_t&amp;D_01_02 (2)"}</definedName>
    <definedName name="______________a3" localSheetId="6" hidden="1">{"pl_t&amp;d",#N/A,FALSE,"p&amp;l_t&amp;D_01_02 (2)"}</definedName>
    <definedName name="______________a3" localSheetId="4" hidden="1">{"pl_t&amp;d",#N/A,FALSE,"p&amp;l_t&amp;D_01_02 (2)"}</definedName>
    <definedName name="______________a3" hidden="1">{"pl_t&amp;d",#N/A,FALSE,"p&amp;l_t&amp;D_01_02 (2)"}</definedName>
    <definedName name="______________A342542" localSheetId="5">#REF!</definedName>
    <definedName name="______________A342542" localSheetId="9">#REF!</definedName>
    <definedName name="______________A342542" localSheetId="6">#REF!</definedName>
    <definedName name="______________A342542" localSheetId="8">#REF!</definedName>
    <definedName name="______________A342542" localSheetId="4">#REF!</definedName>
    <definedName name="______________A342542" localSheetId="7">#REF!</definedName>
    <definedName name="______________A342542">#REF!</definedName>
    <definedName name="______________A920720" localSheetId="5">#REF!</definedName>
    <definedName name="______________A920720" localSheetId="9">#REF!</definedName>
    <definedName name="______________A920720" localSheetId="6">#REF!</definedName>
    <definedName name="______________A920720" localSheetId="8">#REF!</definedName>
    <definedName name="______________A920720" localSheetId="4">#REF!</definedName>
    <definedName name="______________A920720" localSheetId="7">#REF!</definedName>
    <definedName name="______________A920720">#REF!</definedName>
    <definedName name="______________aa1" localSheetId="5" hidden="1">{"pl_t&amp;d",#N/A,FALSE,"p&amp;l_t&amp;D_01_02 (2)"}</definedName>
    <definedName name="______________aa1" localSheetId="9" hidden="1">{"pl_t&amp;d",#N/A,FALSE,"p&amp;l_t&amp;D_01_02 (2)"}</definedName>
    <definedName name="______________aa1" localSheetId="6" hidden="1">{"pl_t&amp;d",#N/A,FALSE,"p&amp;l_t&amp;D_01_02 (2)"}</definedName>
    <definedName name="______________aa1" localSheetId="4" hidden="1">{"pl_t&amp;d",#N/A,FALSE,"p&amp;l_t&amp;D_01_02 (2)"}</definedName>
    <definedName name="______________aa1" hidden="1">{"pl_t&amp;d",#N/A,FALSE,"p&amp;l_t&amp;D_01_02 (2)"}</definedName>
    <definedName name="______________Apr02" localSheetId="5">[5]Newabstract!#REF!</definedName>
    <definedName name="______________Apr02" localSheetId="9">[5]Newabstract!#REF!</definedName>
    <definedName name="______________Apr02" localSheetId="6">[5]Newabstract!#REF!</definedName>
    <definedName name="______________Apr02" localSheetId="8">[5]Newabstract!#REF!</definedName>
    <definedName name="______________Apr02" localSheetId="4">[5]Newabstract!#REF!</definedName>
    <definedName name="______________Apr02" localSheetId="7">[5]Newabstract!#REF!</definedName>
    <definedName name="______________Apr02">[5]Newabstract!#REF!</definedName>
    <definedName name="______________Apr03" localSheetId="5">[5]Newabstract!#REF!</definedName>
    <definedName name="______________Apr03" localSheetId="9">[5]Newabstract!#REF!</definedName>
    <definedName name="______________Apr03" localSheetId="6">[5]Newabstract!#REF!</definedName>
    <definedName name="______________Apr03" localSheetId="8">[5]Newabstract!#REF!</definedName>
    <definedName name="______________Apr03" localSheetId="4">[5]Newabstract!#REF!</definedName>
    <definedName name="______________Apr03" localSheetId="7">[5]Newabstract!#REF!</definedName>
    <definedName name="______________Apr03">[5]Newabstract!#REF!</definedName>
    <definedName name="______________Apr04" localSheetId="5">[5]Newabstract!#REF!</definedName>
    <definedName name="______________Apr04" localSheetId="9">[5]Newabstract!#REF!</definedName>
    <definedName name="______________Apr04" localSheetId="6">[5]Newabstract!#REF!</definedName>
    <definedName name="______________Apr04" localSheetId="8">[5]Newabstract!#REF!</definedName>
    <definedName name="______________Apr04" localSheetId="4">[5]Newabstract!#REF!</definedName>
    <definedName name="______________Apr04" localSheetId="7">[5]Newabstract!#REF!</definedName>
    <definedName name="______________Apr04">[5]Newabstract!#REF!</definedName>
    <definedName name="______________Apr05" localSheetId="5">[5]Newabstract!#REF!</definedName>
    <definedName name="______________Apr05" localSheetId="9">[5]Newabstract!#REF!</definedName>
    <definedName name="______________Apr05" localSheetId="6">[5]Newabstract!#REF!</definedName>
    <definedName name="______________Apr05" localSheetId="8">[5]Newabstract!#REF!</definedName>
    <definedName name="______________Apr05" localSheetId="4">[5]Newabstract!#REF!</definedName>
    <definedName name="______________Apr05" localSheetId="7">[5]Newabstract!#REF!</definedName>
    <definedName name="______________Apr05">[5]Newabstract!#REF!</definedName>
    <definedName name="______________Apr06" localSheetId="5">[5]Newabstract!#REF!</definedName>
    <definedName name="______________Apr06" localSheetId="9">[5]Newabstract!#REF!</definedName>
    <definedName name="______________Apr06" localSheetId="6">[5]Newabstract!#REF!</definedName>
    <definedName name="______________Apr06" localSheetId="8">[5]Newabstract!#REF!</definedName>
    <definedName name="______________Apr06" localSheetId="4">[5]Newabstract!#REF!</definedName>
    <definedName name="______________Apr06" localSheetId="7">[5]Newabstract!#REF!</definedName>
    <definedName name="______________Apr06">[5]Newabstract!#REF!</definedName>
    <definedName name="______________Apr07" localSheetId="9">[5]Newabstract!#REF!</definedName>
    <definedName name="______________Apr07" localSheetId="6">[5]Newabstract!#REF!</definedName>
    <definedName name="______________Apr07" localSheetId="8">[5]Newabstract!#REF!</definedName>
    <definedName name="______________Apr07" localSheetId="4">[5]Newabstract!#REF!</definedName>
    <definedName name="______________Apr07" localSheetId="7">[5]Newabstract!#REF!</definedName>
    <definedName name="______________Apr07">[5]Newabstract!#REF!</definedName>
    <definedName name="______________Apr08" localSheetId="9">[5]Newabstract!#REF!</definedName>
    <definedName name="______________Apr08" localSheetId="6">[5]Newabstract!#REF!</definedName>
    <definedName name="______________Apr08" localSheetId="8">[5]Newabstract!#REF!</definedName>
    <definedName name="______________Apr08" localSheetId="4">[5]Newabstract!#REF!</definedName>
    <definedName name="______________Apr08" localSheetId="7">[5]Newabstract!#REF!</definedName>
    <definedName name="______________Apr08">[5]Newabstract!#REF!</definedName>
    <definedName name="______________Apr09" localSheetId="9">[5]Newabstract!#REF!</definedName>
    <definedName name="______________Apr09" localSheetId="6">[5]Newabstract!#REF!</definedName>
    <definedName name="______________Apr09" localSheetId="8">[5]Newabstract!#REF!</definedName>
    <definedName name="______________Apr09" localSheetId="4">[5]Newabstract!#REF!</definedName>
    <definedName name="______________Apr09" localSheetId="7">[5]Newabstract!#REF!</definedName>
    <definedName name="______________Apr09">[5]Newabstract!#REF!</definedName>
    <definedName name="______________Apr10" localSheetId="9">[5]Newabstract!#REF!</definedName>
    <definedName name="______________Apr10" localSheetId="6">[5]Newabstract!#REF!</definedName>
    <definedName name="______________Apr10" localSheetId="8">[5]Newabstract!#REF!</definedName>
    <definedName name="______________Apr10" localSheetId="4">[5]Newabstract!#REF!</definedName>
    <definedName name="______________Apr10" localSheetId="7">[5]Newabstract!#REF!</definedName>
    <definedName name="______________Apr10">[5]Newabstract!#REF!</definedName>
    <definedName name="______________Apr11" localSheetId="9">[5]Newabstract!#REF!</definedName>
    <definedName name="______________Apr11" localSheetId="6">[5]Newabstract!#REF!</definedName>
    <definedName name="______________Apr11" localSheetId="8">[5]Newabstract!#REF!</definedName>
    <definedName name="______________Apr11" localSheetId="4">[5]Newabstract!#REF!</definedName>
    <definedName name="______________Apr11" localSheetId="7">[5]Newabstract!#REF!</definedName>
    <definedName name="______________Apr11">[5]Newabstract!#REF!</definedName>
    <definedName name="______________Apr13" localSheetId="9">[5]Newabstract!#REF!</definedName>
    <definedName name="______________Apr13" localSheetId="6">[5]Newabstract!#REF!</definedName>
    <definedName name="______________Apr13" localSheetId="8">[5]Newabstract!#REF!</definedName>
    <definedName name="______________Apr13" localSheetId="4">[5]Newabstract!#REF!</definedName>
    <definedName name="______________Apr13" localSheetId="7">[5]Newabstract!#REF!</definedName>
    <definedName name="______________Apr13">[5]Newabstract!#REF!</definedName>
    <definedName name="______________Apr14" localSheetId="9">[5]Newabstract!#REF!</definedName>
    <definedName name="______________Apr14" localSheetId="6">[5]Newabstract!#REF!</definedName>
    <definedName name="______________Apr14" localSheetId="8">[5]Newabstract!#REF!</definedName>
    <definedName name="______________Apr14" localSheetId="4">[5]Newabstract!#REF!</definedName>
    <definedName name="______________Apr14" localSheetId="7">[5]Newabstract!#REF!</definedName>
    <definedName name="______________Apr14">[5]Newabstract!#REF!</definedName>
    <definedName name="______________Apr15" localSheetId="9">[5]Newabstract!#REF!</definedName>
    <definedName name="______________Apr15" localSheetId="6">[5]Newabstract!#REF!</definedName>
    <definedName name="______________Apr15" localSheetId="8">[5]Newabstract!#REF!</definedName>
    <definedName name="______________Apr15" localSheetId="4">[5]Newabstract!#REF!</definedName>
    <definedName name="______________Apr15" localSheetId="7">[5]Newabstract!#REF!</definedName>
    <definedName name="______________Apr15">[5]Newabstract!#REF!</definedName>
    <definedName name="______________Apr16" localSheetId="9">[5]Newabstract!#REF!</definedName>
    <definedName name="______________Apr16" localSheetId="6">[5]Newabstract!#REF!</definedName>
    <definedName name="______________Apr16" localSheetId="8">[5]Newabstract!#REF!</definedName>
    <definedName name="______________Apr16" localSheetId="4">[5]Newabstract!#REF!</definedName>
    <definedName name="______________Apr16" localSheetId="7">[5]Newabstract!#REF!</definedName>
    <definedName name="______________Apr16">[5]Newabstract!#REF!</definedName>
    <definedName name="______________Apr17" localSheetId="9">[5]Newabstract!#REF!</definedName>
    <definedName name="______________Apr17" localSheetId="6">[5]Newabstract!#REF!</definedName>
    <definedName name="______________Apr17" localSheetId="8">[5]Newabstract!#REF!</definedName>
    <definedName name="______________Apr17" localSheetId="4">[5]Newabstract!#REF!</definedName>
    <definedName name="______________Apr17" localSheetId="7">[5]Newabstract!#REF!</definedName>
    <definedName name="______________Apr17">[5]Newabstract!#REF!</definedName>
    <definedName name="______________Apr20" localSheetId="9">[5]Newabstract!#REF!</definedName>
    <definedName name="______________Apr20" localSheetId="6">[5]Newabstract!#REF!</definedName>
    <definedName name="______________Apr20" localSheetId="8">[5]Newabstract!#REF!</definedName>
    <definedName name="______________Apr20" localSheetId="4">[5]Newabstract!#REF!</definedName>
    <definedName name="______________Apr20" localSheetId="7">[5]Newabstract!#REF!</definedName>
    <definedName name="______________Apr20">[5]Newabstract!#REF!</definedName>
    <definedName name="______________Apr21" localSheetId="9">[5]Newabstract!#REF!</definedName>
    <definedName name="______________Apr21" localSheetId="6">[5]Newabstract!#REF!</definedName>
    <definedName name="______________Apr21" localSheetId="8">[5]Newabstract!#REF!</definedName>
    <definedName name="______________Apr21" localSheetId="4">[5]Newabstract!#REF!</definedName>
    <definedName name="______________Apr21" localSheetId="7">[5]Newabstract!#REF!</definedName>
    <definedName name="______________Apr21">[5]Newabstract!#REF!</definedName>
    <definedName name="______________Apr22" localSheetId="9">[5]Newabstract!#REF!</definedName>
    <definedName name="______________Apr22" localSheetId="6">[5]Newabstract!#REF!</definedName>
    <definedName name="______________Apr22" localSheetId="8">[5]Newabstract!#REF!</definedName>
    <definedName name="______________Apr22" localSheetId="4">[5]Newabstract!#REF!</definedName>
    <definedName name="______________Apr22" localSheetId="7">[5]Newabstract!#REF!</definedName>
    <definedName name="______________Apr22">[5]Newabstract!#REF!</definedName>
    <definedName name="______________Apr23" localSheetId="9">[5]Newabstract!#REF!</definedName>
    <definedName name="______________Apr23" localSheetId="6">[5]Newabstract!#REF!</definedName>
    <definedName name="______________Apr23" localSheetId="8">[5]Newabstract!#REF!</definedName>
    <definedName name="______________Apr23" localSheetId="4">[5]Newabstract!#REF!</definedName>
    <definedName name="______________Apr23" localSheetId="7">[5]Newabstract!#REF!</definedName>
    <definedName name="______________Apr23">[5]Newabstract!#REF!</definedName>
    <definedName name="______________Apr24" localSheetId="9">[5]Newabstract!#REF!</definedName>
    <definedName name="______________Apr24" localSheetId="6">[5]Newabstract!#REF!</definedName>
    <definedName name="______________Apr24" localSheetId="8">[5]Newabstract!#REF!</definedName>
    <definedName name="______________Apr24" localSheetId="4">[5]Newabstract!#REF!</definedName>
    <definedName name="______________Apr24" localSheetId="7">[5]Newabstract!#REF!</definedName>
    <definedName name="______________Apr24">[5]Newabstract!#REF!</definedName>
    <definedName name="______________Apr27" localSheetId="9">[5]Newabstract!#REF!</definedName>
    <definedName name="______________Apr27" localSheetId="6">[5]Newabstract!#REF!</definedName>
    <definedName name="______________Apr27" localSheetId="8">[5]Newabstract!#REF!</definedName>
    <definedName name="______________Apr27" localSheetId="4">[5]Newabstract!#REF!</definedName>
    <definedName name="______________Apr27" localSheetId="7">[5]Newabstract!#REF!</definedName>
    <definedName name="______________Apr27">[5]Newabstract!#REF!</definedName>
    <definedName name="______________Apr28" localSheetId="9">[5]Newabstract!#REF!</definedName>
    <definedName name="______________Apr28" localSheetId="6">[5]Newabstract!#REF!</definedName>
    <definedName name="______________Apr28" localSheetId="8">[5]Newabstract!#REF!</definedName>
    <definedName name="______________Apr28" localSheetId="4">[5]Newabstract!#REF!</definedName>
    <definedName name="______________Apr28" localSheetId="7">[5]Newabstract!#REF!</definedName>
    <definedName name="______________Apr28">[5]Newabstract!#REF!</definedName>
    <definedName name="______________Apr29" localSheetId="9">[5]Newabstract!#REF!</definedName>
    <definedName name="______________Apr29" localSheetId="6">[5]Newabstract!#REF!</definedName>
    <definedName name="______________Apr29" localSheetId="8">[5]Newabstract!#REF!</definedName>
    <definedName name="______________Apr29" localSheetId="4">[5]Newabstract!#REF!</definedName>
    <definedName name="______________Apr29" localSheetId="7">[5]Newabstract!#REF!</definedName>
    <definedName name="______________Apr29">[5]Newabstract!#REF!</definedName>
    <definedName name="______________Apr30" localSheetId="9">[5]Newabstract!#REF!</definedName>
    <definedName name="______________Apr30" localSheetId="6">[5]Newabstract!#REF!</definedName>
    <definedName name="______________Apr30" localSheetId="8">[5]Newabstract!#REF!</definedName>
    <definedName name="______________Apr30" localSheetId="4">[5]Newabstract!#REF!</definedName>
    <definedName name="______________Apr30" localSheetId="7">[5]Newabstract!#REF!</definedName>
    <definedName name="______________Apr30">[5]Newabstract!#REF!</definedName>
    <definedName name="______________B1" localSheetId="5" hidden="1">{"pl_t&amp;d",#N/A,FALSE,"p&amp;l_t&amp;D_01_02 (2)"}</definedName>
    <definedName name="______________B1" localSheetId="9" hidden="1">{"pl_t&amp;d",#N/A,FALSE,"p&amp;l_t&amp;D_01_02 (2)"}</definedName>
    <definedName name="______________B1" localSheetId="6" hidden="1">{"pl_t&amp;d",#N/A,FALSE,"p&amp;l_t&amp;D_01_02 (2)"}</definedName>
    <definedName name="______________B1" localSheetId="4" hidden="1">{"pl_t&amp;d",#N/A,FALSE,"p&amp;l_t&amp;D_01_02 (2)"}</definedName>
    <definedName name="______________B1" hidden="1">{"pl_t&amp;d",#N/A,FALSE,"p&amp;l_t&amp;D_01_02 (2)"}</definedName>
    <definedName name="______________BSD1" localSheetId="5">#REF!</definedName>
    <definedName name="______________BSD1" localSheetId="9">#REF!</definedName>
    <definedName name="______________BSD1" localSheetId="6">#REF!</definedName>
    <definedName name="______________BSD1" localSheetId="8">#REF!</definedName>
    <definedName name="______________BSD1" localSheetId="4">#REF!</definedName>
    <definedName name="______________BSD1" localSheetId="7">#REF!</definedName>
    <definedName name="______________BSD1">#REF!</definedName>
    <definedName name="______________BSD2" localSheetId="5">#REF!</definedName>
    <definedName name="______________BSD2" localSheetId="9">#REF!</definedName>
    <definedName name="______________BSD2" localSheetId="6">#REF!</definedName>
    <definedName name="______________BSD2" localSheetId="8">#REF!</definedName>
    <definedName name="______________BSD2" localSheetId="4">#REF!</definedName>
    <definedName name="______________BSD2" localSheetId="7">#REF!</definedName>
    <definedName name="______________BSD2">#REF!</definedName>
    <definedName name="______________DAT12" localSheetId="5">[6]Sheet1!#REF!</definedName>
    <definedName name="______________DAT12" localSheetId="9">[6]Sheet1!#REF!</definedName>
    <definedName name="______________DAT12" localSheetId="6">[6]Sheet1!#REF!</definedName>
    <definedName name="______________DAT12" localSheetId="8">[6]Sheet1!#REF!</definedName>
    <definedName name="______________DAT12" localSheetId="4">[6]Sheet1!#REF!</definedName>
    <definedName name="______________DAT12" localSheetId="7">[6]Sheet1!#REF!</definedName>
    <definedName name="______________DAT12">[6]Sheet1!#REF!</definedName>
    <definedName name="______________DAT13" localSheetId="5">[6]Sheet1!#REF!</definedName>
    <definedName name="______________DAT13" localSheetId="9">[6]Sheet1!#REF!</definedName>
    <definedName name="______________DAT13" localSheetId="6">[6]Sheet1!#REF!</definedName>
    <definedName name="______________DAT13" localSheetId="8">[6]Sheet1!#REF!</definedName>
    <definedName name="______________DAT13" localSheetId="4">[6]Sheet1!#REF!</definedName>
    <definedName name="______________DAT13" localSheetId="7">[6]Sheet1!#REF!</definedName>
    <definedName name="______________DAT13">[6]Sheet1!#REF!</definedName>
    <definedName name="______________DAT15" localSheetId="5">[6]Sheet1!#REF!</definedName>
    <definedName name="______________DAT15" localSheetId="9">[6]Sheet1!#REF!</definedName>
    <definedName name="______________DAT15" localSheetId="6">[6]Sheet1!#REF!</definedName>
    <definedName name="______________DAT15" localSheetId="8">[6]Sheet1!#REF!</definedName>
    <definedName name="______________DAT15" localSheetId="4">[6]Sheet1!#REF!</definedName>
    <definedName name="______________DAT15" localSheetId="7">[6]Sheet1!#REF!</definedName>
    <definedName name="______________DAT15">[6]Sheet1!#REF!</definedName>
    <definedName name="______________DAT16" localSheetId="5">[6]Sheet1!#REF!</definedName>
    <definedName name="______________DAT16" localSheetId="9">[6]Sheet1!#REF!</definedName>
    <definedName name="______________DAT16" localSheetId="6">[6]Sheet1!#REF!</definedName>
    <definedName name="______________DAT16" localSheetId="8">[6]Sheet1!#REF!</definedName>
    <definedName name="______________DAT16" localSheetId="4">[6]Sheet1!#REF!</definedName>
    <definedName name="______________DAT16" localSheetId="7">[6]Sheet1!#REF!</definedName>
    <definedName name="______________DAT16">[6]Sheet1!#REF!</definedName>
    <definedName name="______________DAT17" localSheetId="5">[6]Sheet1!#REF!</definedName>
    <definedName name="______________DAT17" localSheetId="9">[6]Sheet1!#REF!</definedName>
    <definedName name="______________DAT17" localSheetId="6">[6]Sheet1!#REF!</definedName>
    <definedName name="______________DAT17" localSheetId="8">[6]Sheet1!#REF!</definedName>
    <definedName name="______________DAT17" localSheetId="4">[6]Sheet1!#REF!</definedName>
    <definedName name="______________DAT17" localSheetId="7">[6]Sheet1!#REF!</definedName>
    <definedName name="______________DAT17">[6]Sheet1!#REF!</definedName>
    <definedName name="______________DAT18" localSheetId="9">[6]Sheet1!#REF!</definedName>
    <definedName name="______________DAT18" localSheetId="6">[6]Sheet1!#REF!</definedName>
    <definedName name="______________DAT18" localSheetId="8">[6]Sheet1!#REF!</definedName>
    <definedName name="______________DAT18" localSheetId="4">[6]Sheet1!#REF!</definedName>
    <definedName name="______________DAT18" localSheetId="7">[6]Sheet1!#REF!</definedName>
    <definedName name="______________DAT18">[6]Sheet1!#REF!</definedName>
    <definedName name="______________DAT19" localSheetId="9">[6]Sheet1!#REF!</definedName>
    <definedName name="______________DAT19" localSheetId="6">[6]Sheet1!#REF!</definedName>
    <definedName name="______________DAT19" localSheetId="8">[6]Sheet1!#REF!</definedName>
    <definedName name="______________DAT19" localSheetId="4">[6]Sheet1!#REF!</definedName>
    <definedName name="______________DAT19" localSheetId="7">[6]Sheet1!#REF!</definedName>
    <definedName name="______________DAT19">[6]Sheet1!#REF!</definedName>
    <definedName name="______________dd1" localSheetId="5" hidden="1">{"pl_t&amp;d",#N/A,FALSE,"p&amp;l_t&amp;D_01_02 (2)"}</definedName>
    <definedName name="______________dd1" localSheetId="9" hidden="1">{"pl_t&amp;d",#N/A,FALSE,"p&amp;l_t&amp;D_01_02 (2)"}</definedName>
    <definedName name="______________dd1" localSheetId="6" hidden="1">{"pl_t&amp;d",#N/A,FALSE,"p&amp;l_t&amp;D_01_02 (2)"}</definedName>
    <definedName name="______________dd1" localSheetId="4" hidden="1">{"pl_t&amp;d",#N/A,FALSE,"p&amp;l_t&amp;D_01_02 (2)"}</definedName>
    <definedName name="______________dd1" hidden="1">{"pl_t&amp;d",#N/A,FALSE,"p&amp;l_t&amp;D_01_02 (2)"}</definedName>
    <definedName name="______________dem2" localSheetId="5" hidden="1">{"pl_t&amp;d",#N/A,FALSE,"p&amp;l_t&amp;D_01_02 (2)"}</definedName>
    <definedName name="______________dem2" localSheetId="9" hidden="1">{"pl_t&amp;d",#N/A,FALSE,"p&amp;l_t&amp;D_01_02 (2)"}</definedName>
    <definedName name="______________dem2" localSheetId="6" hidden="1">{"pl_t&amp;d",#N/A,FALSE,"p&amp;l_t&amp;D_01_02 (2)"}</definedName>
    <definedName name="______________dem2" localSheetId="4" hidden="1">{"pl_t&amp;d",#N/A,FALSE,"p&amp;l_t&amp;D_01_02 (2)"}</definedName>
    <definedName name="______________dem2" hidden="1">{"pl_t&amp;d",#N/A,FALSE,"p&amp;l_t&amp;D_01_02 (2)"}</definedName>
    <definedName name="______________dem3" localSheetId="5" hidden="1">{"pl_t&amp;d",#N/A,FALSE,"p&amp;l_t&amp;D_01_02 (2)"}</definedName>
    <definedName name="______________dem3" localSheetId="9" hidden="1">{"pl_t&amp;d",#N/A,FALSE,"p&amp;l_t&amp;D_01_02 (2)"}</definedName>
    <definedName name="______________dem3" localSheetId="6" hidden="1">{"pl_t&amp;d",#N/A,FALSE,"p&amp;l_t&amp;D_01_02 (2)"}</definedName>
    <definedName name="______________dem3" localSheetId="4" hidden="1">{"pl_t&amp;d",#N/A,FALSE,"p&amp;l_t&amp;D_01_02 (2)"}</definedName>
    <definedName name="______________dem3" hidden="1">{"pl_t&amp;d",#N/A,FALSE,"p&amp;l_t&amp;D_01_02 (2)"}</definedName>
    <definedName name="______________den8" localSheetId="5" hidden="1">{"pl_t&amp;d",#N/A,FALSE,"p&amp;l_t&amp;D_01_02 (2)"}</definedName>
    <definedName name="______________den8" localSheetId="9" hidden="1">{"pl_t&amp;d",#N/A,FALSE,"p&amp;l_t&amp;D_01_02 (2)"}</definedName>
    <definedName name="______________den8" localSheetId="6" hidden="1">{"pl_t&amp;d",#N/A,FALSE,"p&amp;l_t&amp;D_01_02 (2)"}</definedName>
    <definedName name="______________den8" localSheetId="4" hidden="1">{"pl_t&amp;d",#N/A,FALSE,"p&amp;l_t&amp;D_01_02 (2)"}</definedName>
    <definedName name="______________den8" hidden="1">{"pl_t&amp;d",#N/A,FALSE,"p&amp;l_t&amp;D_01_02 (2)"}</definedName>
    <definedName name="______________fin2" localSheetId="5" hidden="1">{"pl_t&amp;d",#N/A,FALSE,"p&amp;l_t&amp;D_01_02 (2)"}</definedName>
    <definedName name="______________fin2" localSheetId="9" hidden="1">{"pl_t&amp;d",#N/A,FALSE,"p&amp;l_t&amp;D_01_02 (2)"}</definedName>
    <definedName name="______________fin2" localSheetId="6" hidden="1">{"pl_t&amp;d",#N/A,FALSE,"p&amp;l_t&amp;D_01_02 (2)"}</definedName>
    <definedName name="______________fin2" localSheetId="4" hidden="1">{"pl_t&amp;d",#N/A,FALSE,"p&amp;l_t&amp;D_01_02 (2)"}</definedName>
    <definedName name="______________fin2" hidden="1">{"pl_t&amp;d",#N/A,FALSE,"p&amp;l_t&amp;D_01_02 (2)"}</definedName>
    <definedName name="______________for5" localSheetId="5" hidden="1">{"pl_t&amp;d",#N/A,FALSE,"p&amp;l_t&amp;D_01_02 (2)"}</definedName>
    <definedName name="______________for5" localSheetId="9" hidden="1">{"pl_t&amp;d",#N/A,FALSE,"p&amp;l_t&amp;D_01_02 (2)"}</definedName>
    <definedName name="______________for5" localSheetId="6" hidden="1">{"pl_t&amp;d",#N/A,FALSE,"p&amp;l_t&amp;D_01_02 (2)"}</definedName>
    <definedName name="______________for5" localSheetId="4" hidden="1">{"pl_t&amp;d",#N/A,FALSE,"p&amp;l_t&amp;D_01_02 (2)"}</definedName>
    <definedName name="______________for5" hidden="1">{"pl_t&amp;d",#N/A,FALSE,"p&amp;l_t&amp;D_01_02 (2)"}</definedName>
    <definedName name="______________G1" localSheetId="5">#REF!</definedName>
    <definedName name="______________G1" localSheetId="9">#REF!</definedName>
    <definedName name="______________G1" localSheetId="6">#REF!</definedName>
    <definedName name="______________G1" localSheetId="8">#REF!</definedName>
    <definedName name="______________G1" localSheetId="4">#REF!</definedName>
    <definedName name="______________G1" localSheetId="7">#REF!</definedName>
    <definedName name="______________G1">#REF!</definedName>
    <definedName name="______________IED1" localSheetId="5">#REF!</definedName>
    <definedName name="______________IED1" localSheetId="9">#REF!</definedName>
    <definedName name="______________IED1" localSheetId="6">#REF!</definedName>
    <definedName name="______________IED1" localSheetId="8">#REF!</definedName>
    <definedName name="______________IED1" localSheetId="4">#REF!</definedName>
    <definedName name="______________IED1" localSheetId="7">#REF!</definedName>
    <definedName name="______________IED1">#REF!</definedName>
    <definedName name="______________IED2" localSheetId="5">#REF!</definedName>
    <definedName name="______________IED2" localSheetId="9">#REF!</definedName>
    <definedName name="______________IED2" localSheetId="6">#REF!</definedName>
    <definedName name="______________IED2" localSheetId="8">#REF!</definedName>
    <definedName name="______________IED2" localSheetId="4">#REF!</definedName>
    <definedName name="______________IED2" localSheetId="7">#REF!</definedName>
    <definedName name="______________IED2">#REF!</definedName>
    <definedName name="______________j3" localSheetId="5" hidden="1">{"pl_t&amp;d",#N/A,FALSE,"p&amp;l_t&amp;D_01_02 (2)"}</definedName>
    <definedName name="______________j3" localSheetId="9" hidden="1">{"pl_t&amp;d",#N/A,FALSE,"p&amp;l_t&amp;D_01_02 (2)"}</definedName>
    <definedName name="______________j3" localSheetId="6" hidden="1">{"pl_t&amp;d",#N/A,FALSE,"p&amp;l_t&amp;D_01_02 (2)"}</definedName>
    <definedName name="______________j3" localSheetId="4" hidden="1">{"pl_t&amp;d",#N/A,FALSE,"p&amp;l_t&amp;D_01_02 (2)"}</definedName>
    <definedName name="______________j3" hidden="1">{"pl_t&amp;d",#N/A,FALSE,"p&amp;l_t&amp;D_01_02 (2)"}</definedName>
    <definedName name="______________j4" localSheetId="5" hidden="1">{"pl_t&amp;d",#N/A,FALSE,"p&amp;l_t&amp;D_01_02 (2)"}</definedName>
    <definedName name="______________j4" localSheetId="9" hidden="1">{"pl_t&amp;d",#N/A,FALSE,"p&amp;l_t&amp;D_01_02 (2)"}</definedName>
    <definedName name="______________j4" localSheetId="6" hidden="1">{"pl_t&amp;d",#N/A,FALSE,"p&amp;l_t&amp;D_01_02 (2)"}</definedName>
    <definedName name="______________j4" localSheetId="4" hidden="1">{"pl_t&amp;d",#N/A,FALSE,"p&amp;l_t&amp;D_01_02 (2)"}</definedName>
    <definedName name="______________j4" hidden="1">{"pl_t&amp;d",#N/A,FALSE,"p&amp;l_t&amp;D_01_02 (2)"}</definedName>
    <definedName name="______________j5" localSheetId="5" hidden="1">{"pl_t&amp;d",#N/A,FALSE,"p&amp;l_t&amp;D_01_02 (2)"}</definedName>
    <definedName name="______________j5" localSheetId="9" hidden="1">{"pl_t&amp;d",#N/A,FALSE,"p&amp;l_t&amp;D_01_02 (2)"}</definedName>
    <definedName name="______________j5" localSheetId="6" hidden="1">{"pl_t&amp;d",#N/A,FALSE,"p&amp;l_t&amp;D_01_02 (2)"}</definedName>
    <definedName name="______________j5" localSheetId="4" hidden="1">{"pl_t&amp;d",#N/A,FALSE,"p&amp;l_t&amp;D_01_02 (2)"}</definedName>
    <definedName name="______________j5" hidden="1">{"pl_t&amp;d",#N/A,FALSE,"p&amp;l_t&amp;D_01_02 (2)"}</definedName>
    <definedName name="_____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jpl1" localSheetId="5" hidden="1">#REF!</definedName>
    <definedName name="______________jpl1" localSheetId="9" hidden="1">#REF!</definedName>
    <definedName name="______________jpl1" localSheetId="6" hidden="1">#REF!</definedName>
    <definedName name="______________jpl1" localSheetId="8" hidden="1">#REF!</definedName>
    <definedName name="______________jpl1" localSheetId="4" hidden="1">#REF!</definedName>
    <definedName name="______________jpl1" localSheetId="7" hidden="1">#REF!</definedName>
    <definedName name="______________jpl1" hidden="1">#REF!</definedName>
    <definedName name="______________k1" localSheetId="5" hidden="1">{"pl_t&amp;d",#N/A,FALSE,"p&amp;l_t&amp;D_01_02 (2)"}</definedName>
    <definedName name="______________k1" localSheetId="9" hidden="1">{"pl_t&amp;d",#N/A,FALSE,"p&amp;l_t&amp;D_01_02 (2)"}</definedName>
    <definedName name="______________k1" localSheetId="6" hidden="1">{"pl_t&amp;d",#N/A,FALSE,"p&amp;l_t&amp;D_01_02 (2)"}</definedName>
    <definedName name="______________k1" localSheetId="4" hidden="1">{"pl_t&amp;d",#N/A,FALSE,"p&amp;l_t&amp;D_01_02 (2)"}</definedName>
    <definedName name="______________k1" hidden="1">{"pl_t&amp;d",#N/A,FALSE,"p&amp;l_t&amp;D_01_02 (2)"}</definedName>
    <definedName name="______________Mar06" localSheetId="5">[5]Newabstract!#REF!</definedName>
    <definedName name="______________Mar06" localSheetId="9">[5]Newabstract!#REF!</definedName>
    <definedName name="______________Mar06" localSheetId="6">[5]Newabstract!#REF!</definedName>
    <definedName name="______________Mar06" localSheetId="8">[5]Newabstract!#REF!</definedName>
    <definedName name="______________Mar06" localSheetId="4">[5]Newabstract!#REF!</definedName>
    <definedName name="______________Mar06" localSheetId="7">[5]Newabstract!#REF!</definedName>
    <definedName name="______________Mar06">[5]Newabstract!#REF!</definedName>
    <definedName name="______________Mar09" localSheetId="5">[5]Newabstract!#REF!</definedName>
    <definedName name="______________Mar09" localSheetId="9">[5]Newabstract!#REF!</definedName>
    <definedName name="______________Mar09" localSheetId="6">[5]Newabstract!#REF!</definedName>
    <definedName name="______________Mar09" localSheetId="8">[5]Newabstract!#REF!</definedName>
    <definedName name="______________Mar09" localSheetId="4">[5]Newabstract!#REF!</definedName>
    <definedName name="______________Mar09" localSheetId="7">[5]Newabstract!#REF!</definedName>
    <definedName name="______________Mar09">[5]Newabstract!#REF!</definedName>
    <definedName name="______________Mar10" localSheetId="5">[5]Newabstract!#REF!</definedName>
    <definedName name="______________Mar10" localSheetId="9">[5]Newabstract!#REF!</definedName>
    <definedName name="______________Mar10" localSheetId="6">[5]Newabstract!#REF!</definedName>
    <definedName name="______________Mar10" localSheetId="8">[5]Newabstract!#REF!</definedName>
    <definedName name="______________Mar10" localSheetId="4">[5]Newabstract!#REF!</definedName>
    <definedName name="______________Mar10" localSheetId="7">[5]Newabstract!#REF!</definedName>
    <definedName name="______________Mar10">[5]Newabstract!#REF!</definedName>
    <definedName name="______________Mar11" localSheetId="5">[5]Newabstract!#REF!</definedName>
    <definedName name="______________Mar11" localSheetId="9">[5]Newabstract!#REF!</definedName>
    <definedName name="______________Mar11" localSheetId="6">[5]Newabstract!#REF!</definedName>
    <definedName name="______________Mar11" localSheetId="8">[5]Newabstract!#REF!</definedName>
    <definedName name="______________Mar11" localSheetId="4">[5]Newabstract!#REF!</definedName>
    <definedName name="______________Mar11" localSheetId="7">[5]Newabstract!#REF!</definedName>
    <definedName name="______________Mar11">[5]Newabstract!#REF!</definedName>
    <definedName name="______________Mar12" localSheetId="5">[5]Newabstract!#REF!</definedName>
    <definedName name="______________Mar12" localSheetId="9">[5]Newabstract!#REF!</definedName>
    <definedName name="______________Mar12" localSheetId="6">[5]Newabstract!#REF!</definedName>
    <definedName name="______________Mar12" localSheetId="8">[5]Newabstract!#REF!</definedName>
    <definedName name="______________Mar12" localSheetId="4">[5]Newabstract!#REF!</definedName>
    <definedName name="______________Mar12" localSheetId="7">[5]Newabstract!#REF!</definedName>
    <definedName name="______________Mar12">[5]Newabstract!#REF!</definedName>
    <definedName name="______________Mar13" localSheetId="9">[5]Newabstract!#REF!</definedName>
    <definedName name="______________Mar13" localSheetId="6">[5]Newabstract!#REF!</definedName>
    <definedName name="______________Mar13" localSheetId="8">[5]Newabstract!#REF!</definedName>
    <definedName name="______________Mar13" localSheetId="4">[5]Newabstract!#REF!</definedName>
    <definedName name="______________Mar13" localSheetId="7">[5]Newabstract!#REF!</definedName>
    <definedName name="______________Mar13">[5]Newabstract!#REF!</definedName>
    <definedName name="______________Mar16" localSheetId="9">[5]Newabstract!#REF!</definedName>
    <definedName name="______________Mar16" localSheetId="6">[5]Newabstract!#REF!</definedName>
    <definedName name="______________Mar16" localSheetId="8">[5]Newabstract!#REF!</definedName>
    <definedName name="______________Mar16" localSheetId="4">[5]Newabstract!#REF!</definedName>
    <definedName name="______________Mar16" localSheetId="7">[5]Newabstract!#REF!</definedName>
    <definedName name="______________Mar16">[5]Newabstract!#REF!</definedName>
    <definedName name="______________Mar17" localSheetId="9">[5]Newabstract!#REF!</definedName>
    <definedName name="______________Mar17" localSheetId="6">[5]Newabstract!#REF!</definedName>
    <definedName name="______________Mar17" localSheetId="8">[5]Newabstract!#REF!</definedName>
    <definedName name="______________Mar17" localSheetId="4">[5]Newabstract!#REF!</definedName>
    <definedName name="______________Mar17" localSheetId="7">[5]Newabstract!#REF!</definedName>
    <definedName name="______________Mar17">[5]Newabstract!#REF!</definedName>
    <definedName name="______________Mar18" localSheetId="9">[5]Newabstract!#REF!</definedName>
    <definedName name="______________Mar18" localSheetId="6">[5]Newabstract!#REF!</definedName>
    <definedName name="______________Mar18" localSheetId="8">[5]Newabstract!#REF!</definedName>
    <definedName name="______________Mar18" localSheetId="4">[5]Newabstract!#REF!</definedName>
    <definedName name="______________Mar18" localSheetId="7">[5]Newabstract!#REF!</definedName>
    <definedName name="______________Mar18">[5]Newabstract!#REF!</definedName>
    <definedName name="______________Mar19" localSheetId="9">[5]Newabstract!#REF!</definedName>
    <definedName name="______________Mar19" localSheetId="6">[5]Newabstract!#REF!</definedName>
    <definedName name="______________Mar19" localSheetId="8">[5]Newabstract!#REF!</definedName>
    <definedName name="______________Mar19" localSheetId="4">[5]Newabstract!#REF!</definedName>
    <definedName name="______________Mar19" localSheetId="7">[5]Newabstract!#REF!</definedName>
    <definedName name="______________Mar19">[5]Newabstract!#REF!</definedName>
    <definedName name="______________Mar20" localSheetId="9">[5]Newabstract!#REF!</definedName>
    <definedName name="______________Mar20" localSheetId="6">[5]Newabstract!#REF!</definedName>
    <definedName name="______________Mar20" localSheetId="8">[5]Newabstract!#REF!</definedName>
    <definedName name="______________Mar20" localSheetId="4">[5]Newabstract!#REF!</definedName>
    <definedName name="______________Mar20" localSheetId="7">[5]Newabstract!#REF!</definedName>
    <definedName name="______________Mar20">[5]Newabstract!#REF!</definedName>
    <definedName name="______________Mar23" localSheetId="9">[5]Newabstract!#REF!</definedName>
    <definedName name="______________Mar23" localSheetId="6">[5]Newabstract!#REF!</definedName>
    <definedName name="______________Mar23" localSheetId="8">[5]Newabstract!#REF!</definedName>
    <definedName name="______________Mar23" localSheetId="4">[5]Newabstract!#REF!</definedName>
    <definedName name="______________Mar23" localSheetId="7">[5]Newabstract!#REF!</definedName>
    <definedName name="______________Mar23">[5]Newabstract!#REF!</definedName>
    <definedName name="______________Mar24" localSheetId="9">[5]Newabstract!#REF!</definedName>
    <definedName name="______________Mar24" localSheetId="6">[5]Newabstract!#REF!</definedName>
    <definedName name="______________Mar24" localSheetId="8">[5]Newabstract!#REF!</definedName>
    <definedName name="______________Mar24" localSheetId="4">[5]Newabstract!#REF!</definedName>
    <definedName name="______________Mar24" localSheetId="7">[5]Newabstract!#REF!</definedName>
    <definedName name="______________Mar24">[5]Newabstract!#REF!</definedName>
    <definedName name="______________Mar25" localSheetId="9">[5]Newabstract!#REF!</definedName>
    <definedName name="______________Mar25" localSheetId="6">[5]Newabstract!#REF!</definedName>
    <definedName name="______________Mar25" localSheetId="8">[5]Newabstract!#REF!</definedName>
    <definedName name="______________Mar25" localSheetId="4">[5]Newabstract!#REF!</definedName>
    <definedName name="______________Mar25" localSheetId="7">[5]Newabstract!#REF!</definedName>
    <definedName name="______________Mar25">[5]Newabstract!#REF!</definedName>
    <definedName name="______________Mar26" localSheetId="9">[5]Newabstract!#REF!</definedName>
    <definedName name="______________Mar26" localSheetId="6">[5]Newabstract!#REF!</definedName>
    <definedName name="______________Mar26" localSheetId="8">[5]Newabstract!#REF!</definedName>
    <definedName name="______________Mar26" localSheetId="4">[5]Newabstract!#REF!</definedName>
    <definedName name="______________Mar26" localSheetId="7">[5]Newabstract!#REF!</definedName>
    <definedName name="______________Mar26">[5]Newabstract!#REF!</definedName>
    <definedName name="______________Mar27" localSheetId="9">[5]Newabstract!#REF!</definedName>
    <definedName name="______________Mar27" localSheetId="6">[5]Newabstract!#REF!</definedName>
    <definedName name="______________Mar27" localSheetId="8">[5]Newabstract!#REF!</definedName>
    <definedName name="______________Mar27" localSheetId="4">[5]Newabstract!#REF!</definedName>
    <definedName name="______________Mar27" localSheetId="7">[5]Newabstract!#REF!</definedName>
    <definedName name="______________Mar27">[5]Newabstract!#REF!</definedName>
    <definedName name="______________Mar28" localSheetId="9">[5]Newabstract!#REF!</definedName>
    <definedName name="______________Mar28" localSheetId="6">[5]Newabstract!#REF!</definedName>
    <definedName name="______________Mar28" localSheetId="8">[5]Newabstract!#REF!</definedName>
    <definedName name="______________Mar28" localSheetId="4">[5]Newabstract!#REF!</definedName>
    <definedName name="______________Mar28" localSheetId="7">[5]Newabstract!#REF!</definedName>
    <definedName name="______________Mar28">[5]Newabstract!#REF!</definedName>
    <definedName name="______________Mar30" localSheetId="9">[5]Newabstract!#REF!</definedName>
    <definedName name="______________Mar30" localSheetId="6">[5]Newabstract!#REF!</definedName>
    <definedName name="______________Mar30" localSheetId="8">[5]Newabstract!#REF!</definedName>
    <definedName name="______________Mar30" localSheetId="4">[5]Newabstract!#REF!</definedName>
    <definedName name="______________Mar30" localSheetId="7">[5]Newabstract!#REF!</definedName>
    <definedName name="______________Mar30">[5]Newabstract!#REF!</definedName>
    <definedName name="______________Mar31" localSheetId="9">[5]Newabstract!#REF!</definedName>
    <definedName name="______________Mar31" localSheetId="6">[5]Newabstract!#REF!</definedName>
    <definedName name="______________Mar31" localSheetId="8">[5]Newabstract!#REF!</definedName>
    <definedName name="______________Mar31" localSheetId="4">[5]Newabstract!#REF!</definedName>
    <definedName name="______________Mar31" localSheetId="7">[5]Newabstract!#REF!</definedName>
    <definedName name="______________Mar31">[5]Newabstract!#REF!</definedName>
    <definedName name="____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new1" localSheetId="5" hidden="1">{"pl_t&amp;d",#N/A,FALSE,"p&amp;l_t&amp;D_01_02 (2)"}</definedName>
    <definedName name="______________new1" localSheetId="9" hidden="1">{"pl_t&amp;d",#N/A,FALSE,"p&amp;l_t&amp;D_01_02 (2)"}</definedName>
    <definedName name="______________new1" localSheetId="6" hidden="1">{"pl_t&amp;d",#N/A,FALSE,"p&amp;l_t&amp;D_01_02 (2)"}</definedName>
    <definedName name="______________new1" localSheetId="4" hidden="1">{"pl_t&amp;d",#N/A,FALSE,"p&amp;l_t&amp;D_01_02 (2)"}</definedName>
    <definedName name="______________new1" hidden="1">{"pl_t&amp;d",#N/A,FALSE,"p&amp;l_t&amp;D_01_02 (2)"}</definedName>
    <definedName name="______________no1" localSheetId="5" hidden="1">{"pl_t&amp;d",#N/A,FALSE,"p&amp;l_t&amp;D_01_02 (2)"}</definedName>
    <definedName name="______________no1" localSheetId="9" hidden="1">{"pl_t&amp;d",#N/A,FALSE,"p&amp;l_t&amp;D_01_02 (2)"}</definedName>
    <definedName name="______________no1" localSheetId="6" hidden="1">{"pl_t&amp;d",#N/A,FALSE,"p&amp;l_t&amp;D_01_02 (2)"}</definedName>
    <definedName name="______________no1" localSheetId="4" hidden="1">{"pl_t&amp;d",#N/A,FALSE,"p&amp;l_t&amp;D_01_02 (2)"}</definedName>
    <definedName name="______________no1" hidden="1">{"pl_t&amp;d",#N/A,FALSE,"p&amp;l_t&amp;D_01_02 (2)"}</definedName>
    <definedName name="______________not1" localSheetId="5" hidden="1">{"pl_t&amp;d",#N/A,FALSE,"p&amp;l_t&amp;D_01_02 (2)"}</definedName>
    <definedName name="______________not1" localSheetId="9" hidden="1">{"pl_t&amp;d",#N/A,FALSE,"p&amp;l_t&amp;D_01_02 (2)"}</definedName>
    <definedName name="______________not1" localSheetId="6" hidden="1">{"pl_t&amp;d",#N/A,FALSE,"p&amp;l_t&amp;D_01_02 (2)"}</definedName>
    <definedName name="______________not1" localSheetId="4" hidden="1">{"pl_t&amp;d",#N/A,FALSE,"p&amp;l_t&amp;D_01_02 (2)"}</definedName>
    <definedName name="______________not1" hidden="1">{"pl_t&amp;d",#N/A,FALSE,"p&amp;l_t&amp;D_01_02 (2)"}</definedName>
    <definedName name="______________p1" localSheetId="5" hidden="1">{"pl_t&amp;d",#N/A,FALSE,"p&amp;l_t&amp;D_01_02 (2)"}</definedName>
    <definedName name="______________p1" localSheetId="9" hidden="1">{"pl_t&amp;d",#N/A,FALSE,"p&amp;l_t&amp;D_01_02 (2)"}</definedName>
    <definedName name="______________p1" localSheetId="6" hidden="1">{"pl_t&amp;d",#N/A,FALSE,"p&amp;l_t&amp;D_01_02 (2)"}</definedName>
    <definedName name="______________p1" localSheetId="4" hidden="1">{"pl_t&amp;d",#N/A,FALSE,"p&amp;l_t&amp;D_01_02 (2)"}</definedName>
    <definedName name="______________p1" hidden="1">{"pl_t&amp;d",#N/A,FALSE,"p&amp;l_t&amp;D_01_02 (2)"}</definedName>
    <definedName name="______________p2" localSheetId="5" hidden="1">{"pl_td_01_02",#N/A,FALSE,"p&amp;l_t&amp;D_01_02 (2)"}</definedName>
    <definedName name="______________p2" localSheetId="9" hidden="1">{"pl_td_01_02",#N/A,FALSE,"p&amp;l_t&amp;D_01_02 (2)"}</definedName>
    <definedName name="______________p2" localSheetId="6" hidden="1">{"pl_td_01_02",#N/A,FALSE,"p&amp;l_t&amp;D_01_02 (2)"}</definedName>
    <definedName name="______________p2" localSheetId="4" hidden="1">{"pl_td_01_02",#N/A,FALSE,"p&amp;l_t&amp;D_01_02 (2)"}</definedName>
    <definedName name="______________p2" hidden="1">{"pl_td_01_02",#N/A,FALSE,"p&amp;l_t&amp;D_01_02 (2)"}</definedName>
    <definedName name="______________p3" localSheetId="5" hidden="1">{"pl_t&amp;d",#N/A,FALSE,"p&amp;l_t&amp;D_01_02 (2)"}</definedName>
    <definedName name="______________p3" localSheetId="9" hidden="1">{"pl_t&amp;d",#N/A,FALSE,"p&amp;l_t&amp;D_01_02 (2)"}</definedName>
    <definedName name="______________p3" localSheetId="6" hidden="1">{"pl_t&amp;d",#N/A,FALSE,"p&amp;l_t&amp;D_01_02 (2)"}</definedName>
    <definedName name="______________p3" localSheetId="4" hidden="1">{"pl_t&amp;d",#N/A,FALSE,"p&amp;l_t&amp;D_01_02 (2)"}</definedName>
    <definedName name="______________p3" hidden="1">{"pl_t&amp;d",#N/A,FALSE,"p&amp;l_t&amp;D_01_02 (2)"}</definedName>
    <definedName name="______________p4" localSheetId="5" hidden="1">{"pl_t&amp;d",#N/A,FALSE,"p&amp;l_t&amp;D_01_02 (2)"}</definedName>
    <definedName name="______________p4" localSheetId="9" hidden="1">{"pl_t&amp;d",#N/A,FALSE,"p&amp;l_t&amp;D_01_02 (2)"}</definedName>
    <definedName name="______________p4" localSheetId="6" hidden="1">{"pl_t&amp;d",#N/A,FALSE,"p&amp;l_t&amp;D_01_02 (2)"}</definedName>
    <definedName name="______________p4" localSheetId="4" hidden="1">{"pl_t&amp;d",#N/A,FALSE,"p&amp;l_t&amp;D_01_02 (2)"}</definedName>
    <definedName name="______________p4" hidden="1">{"pl_t&amp;d",#N/A,FALSE,"p&amp;l_t&amp;D_01_02 (2)"}</definedName>
    <definedName name="______________pp2" localSheetId="5">#REF!</definedName>
    <definedName name="______________pp2" localSheetId="9">#REF!</definedName>
    <definedName name="______________pp2" localSheetId="6">#REF!</definedName>
    <definedName name="______________pp2" localSheetId="8">#REF!</definedName>
    <definedName name="______________pp2" localSheetId="4">#REF!</definedName>
    <definedName name="______________pp2" localSheetId="7">#REF!</definedName>
    <definedName name="______________pp2">#REF!</definedName>
    <definedName name="______________q2" localSheetId="5" hidden="1">{"pl_t&amp;d",#N/A,FALSE,"p&amp;l_t&amp;D_01_02 (2)"}</definedName>
    <definedName name="______________q2" localSheetId="9" hidden="1">{"pl_t&amp;d",#N/A,FALSE,"p&amp;l_t&amp;D_01_02 (2)"}</definedName>
    <definedName name="______________q2" localSheetId="6" hidden="1">{"pl_t&amp;d",#N/A,FALSE,"p&amp;l_t&amp;D_01_02 (2)"}</definedName>
    <definedName name="______________q2" localSheetId="4" hidden="1">{"pl_t&amp;d",#N/A,FALSE,"p&amp;l_t&amp;D_01_02 (2)"}</definedName>
    <definedName name="______________q2" hidden="1">{"pl_t&amp;d",#N/A,FALSE,"p&amp;l_t&amp;D_01_02 (2)"}</definedName>
    <definedName name="______________q3" localSheetId="5" hidden="1">{"pl_t&amp;d",#N/A,FALSE,"p&amp;l_t&amp;D_01_02 (2)"}</definedName>
    <definedName name="______________q3" localSheetId="9" hidden="1">{"pl_t&amp;d",#N/A,FALSE,"p&amp;l_t&amp;D_01_02 (2)"}</definedName>
    <definedName name="______________q3" localSheetId="6" hidden="1">{"pl_t&amp;d",#N/A,FALSE,"p&amp;l_t&amp;D_01_02 (2)"}</definedName>
    <definedName name="______________q3" localSheetId="4" hidden="1">{"pl_t&amp;d",#N/A,FALSE,"p&amp;l_t&amp;D_01_02 (2)"}</definedName>
    <definedName name="______________q3" hidden="1">{"pl_t&amp;d",#N/A,FALSE,"p&amp;l_t&amp;D_01_02 (2)"}</definedName>
    <definedName name="______________s1" localSheetId="5" hidden="1">{"pl_t&amp;d",#N/A,FALSE,"p&amp;l_t&amp;D_01_02 (2)"}</definedName>
    <definedName name="______________s1" localSheetId="9" hidden="1">{"pl_t&amp;d",#N/A,FALSE,"p&amp;l_t&amp;D_01_02 (2)"}</definedName>
    <definedName name="______________s1" localSheetId="6" hidden="1">{"pl_t&amp;d",#N/A,FALSE,"p&amp;l_t&amp;D_01_02 (2)"}</definedName>
    <definedName name="______________s1" localSheetId="4" hidden="1">{"pl_t&amp;d",#N/A,FALSE,"p&amp;l_t&amp;D_01_02 (2)"}</definedName>
    <definedName name="______________s1" hidden="1">{"pl_t&amp;d",#N/A,FALSE,"p&amp;l_t&amp;D_01_02 (2)"}</definedName>
    <definedName name="______________S180" localSheetId="5">[2]S3_GRP_CA!#REF!</definedName>
    <definedName name="______________S180" localSheetId="9">[2]S3_GRP_CA!#REF!</definedName>
    <definedName name="______________S180" localSheetId="6">[2]S3_GRP_CA!#REF!</definedName>
    <definedName name="______________S180" localSheetId="8">[2]S3_GRP_CA!#REF!</definedName>
    <definedName name="______________S180" localSheetId="4">[2]S3_GRP_CA!#REF!</definedName>
    <definedName name="______________S180" localSheetId="7">[2]S3_GRP_CA!#REF!</definedName>
    <definedName name="______________S180">[2]S3_GRP_CA!#REF!</definedName>
    <definedName name="______________s2" localSheetId="5" hidden="1">{"pl_t&amp;d",#N/A,FALSE,"p&amp;l_t&amp;D_01_02 (2)"}</definedName>
    <definedName name="______________s2" localSheetId="9" hidden="1">{"pl_t&amp;d",#N/A,FALSE,"p&amp;l_t&amp;D_01_02 (2)"}</definedName>
    <definedName name="______________s2" localSheetId="6" hidden="1">{"pl_t&amp;d",#N/A,FALSE,"p&amp;l_t&amp;D_01_02 (2)"}</definedName>
    <definedName name="______________s2" localSheetId="4" hidden="1">{"pl_t&amp;d",#N/A,FALSE,"p&amp;l_t&amp;D_01_02 (2)"}</definedName>
    <definedName name="______________s2" hidden="1">{"pl_t&amp;d",#N/A,FALSE,"p&amp;l_t&amp;D_01_02 (2)"}</definedName>
    <definedName name="______________S6" localSheetId="5">[4]S5_CO_MA!#REF!</definedName>
    <definedName name="______________S6" localSheetId="9">[4]S5_CO_MA!#REF!</definedName>
    <definedName name="______________S6" localSheetId="6">[4]S5_CO_MA!#REF!</definedName>
    <definedName name="______________S6" localSheetId="8">[4]S5_CO_MA!#REF!</definedName>
    <definedName name="______________S6" localSheetId="4">[4]S5_CO_MA!#REF!</definedName>
    <definedName name="______________S6" localSheetId="7">[4]S5_CO_MA!#REF!</definedName>
    <definedName name="______________S6">[4]S5_CO_MA!#REF!</definedName>
    <definedName name="______________SL1" localSheetId="5">[7]Salient1!#REF!</definedName>
    <definedName name="______________SL1" localSheetId="9">[7]Salient1!#REF!</definedName>
    <definedName name="______________SL1" localSheetId="6">[7]Salient1!#REF!</definedName>
    <definedName name="______________SL1" localSheetId="8">[7]Salient1!#REF!</definedName>
    <definedName name="______________SL1" localSheetId="4">[7]Salient1!#REF!</definedName>
    <definedName name="______________SL1" localSheetId="7">[7]Salient1!#REF!</definedName>
    <definedName name="______________SL1">[7]Salient1!#REF!</definedName>
    <definedName name="______________SL2" localSheetId="5">[7]Salient1!#REF!</definedName>
    <definedName name="______________SL2" localSheetId="9">[7]Salient1!#REF!</definedName>
    <definedName name="______________SL2" localSheetId="6">[7]Salient1!#REF!</definedName>
    <definedName name="______________SL2" localSheetId="8">[7]Salient1!#REF!</definedName>
    <definedName name="______________SL2" localSheetId="4">[7]Salient1!#REF!</definedName>
    <definedName name="______________SL2" localSheetId="7">[7]Salient1!#REF!</definedName>
    <definedName name="______________SL2">[7]Salient1!#REF!</definedName>
    <definedName name="______________SL3" localSheetId="5">[7]Salient1!#REF!</definedName>
    <definedName name="______________SL3" localSheetId="9">[7]Salient1!#REF!</definedName>
    <definedName name="______________SL3" localSheetId="6">[7]Salient1!#REF!</definedName>
    <definedName name="______________SL3" localSheetId="8">[7]Salient1!#REF!</definedName>
    <definedName name="______________SL3" localSheetId="4">[7]Salient1!#REF!</definedName>
    <definedName name="______________SL3" localSheetId="7">[7]Salient1!#REF!</definedName>
    <definedName name="______________SL3">[7]Salient1!#REF!</definedName>
    <definedName name="______________SPR1" localSheetId="5">#REF!</definedName>
    <definedName name="______________SPR1" localSheetId="9">#REF!</definedName>
    <definedName name="______________SPR1" localSheetId="6">#REF!</definedName>
    <definedName name="______________SPR1" localSheetId="8">#REF!</definedName>
    <definedName name="______________SPR1" localSheetId="4">#REF!</definedName>
    <definedName name="______________SPR1" localSheetId="7">#REF!</definedName>
    <definedName name="______________SPR1">#REF!</definedName>
    <definedName name="______________spr2" localSheetId="5">#REF!</definedName>
    <definedName name="______________spr2" localSheetId="9">#REF!</definedName>
    <definedName name="______________spr2" localSheetId="6">#REF!</definedName>
    <definedName name="______________spr2" localSheetId="8">#REF!</definedName>
    <definedName name="______________spr2" localSheetId="4">#REF!</definedName>
    <definedName name="______________spr2" localSheetId="7">#REF!</definedName>
    <definedName name="______________spr2">#REF!</definedName>
    <definedName name="______________ss1" localSheetId="5" hidden="1">{"pl_t&amp;d",#N/A,FALSE,"p&amp;l_t&amp;D_01_02 (2)"}</definedName>
    <definedName name="______________ss1" localSheetId="9" hidden="1">{"pl_t&amp;d",#N/A,FALSE,"p&amp;l_t&amp;D_01_02 (2)"}</definedName>
    <definedName name="______________ss1" localSheetId="6" hidden="1">{"pl_t&amp;d",#N/A,FALSE,"p&amp;l_t&amp;D_01_02 (2)"}</definedName>
    <definedName name="______________ss1" localSheetId="4" hidden="1">{"pl_t&amp;d",#N/A,FALSE,"p&amp;l_t&amp;D_01_02 (2)"}</definedName>
    <definedName name="______________ss1" hidden="1">{"pl_t&amp;d",#N/A,FALSE,"p&amp;l_t&amp;D_01_02 (2)"}</definedName>
    <definedName name="______________usd1" localSheetId="5">'[3]cash budget'!#REF!</definedName>
    <definedName name="______________usd1" localSheetId="9">'[3]cash budget'!#REF!</definedName>
    <definedName name="______________usd1" localSheetId="6">'[3]cash budget'!#REF!</definedName>
    <definedName name="______________usd1" localSheetId="8">'[3]cash budget'!#REF!</definedName>
    <definedName name="______________usd1" localSheetId="4">'[3]cash budget'!#REF!</definedName>
    <definedName name="______________usd1" localSheetId="7">'[3]cash budget'!#REF!</definedName>
    <definedName name="______________usd1">'[3]cash budget'!#REF!</definedName>
    <definedName name="______________usd2" localSheetId="5">'[3]cash budget'!#REF!</definedName>
    <definedName name="______________usd2" localSheetId="9">'[3]cash budget'!#REF!</definedName>
    <definedName name="______________usd2" localSheetId="6">'[3]cash budget'!#REF!</definedName>
    <definedName name="______________usd2" localSheetId="8">'[3]cash budget'!#REF!</definedName>
    <definedName name="______________usd2" localSheetId="4">'[3]cash budget'!#REF!</definedName>
    <definedName name="______________usd2" localSheetId="7">'[3]cash budget'!#REF!</definedName>
    <definedName name="______________usd2">'[3]cash budget'!#REF!</definedName>
    <definedName name="______________usd3" localSheetId="5">'[3]cash budget'!#REF!</definedName>
    <definedName name="______________usd3" localSheetId="9">'[3]cash budget'!#REF!</definedName>
    <definedName name="______________usd3" localSheetId="6">'[3]cash budget'!#REF!</definedName>
    <definedName name="______________usd3" localSheetId="8">'[3]cash budget'!#REF!</definedName>
    <definedName name="______________usd3" localSheetId="4">'[3]cash budget'!#REF!</definedName>
    <definedName name="______________usd3" localSheetId="7">'[3]cash budget'!#REF!</definedName>
    <definedName name="______________usd3">'[3]cash budget'!#REF!</definedName>
    <definedName name="______________usd4" localSheetId="5">'[3]cash budget'!#REF!</definedName>
    <definedName name="______________usd4" localSheetId="9">'[3]cash budget'!#REF!</definedName>
    <definedName name="______________usd4" localSheetId="6">'[3]cash budget'!#REF!</definedName>
    <definedName name="______________usd4" localSheetId="8">'[3]cash budget'!#REF!</definedName>
    <definedName name="______________usd4" localSheetId="4">'[3]cash budget'!#REF!</definedName>
    <definedName name="______________usd4" localSheetId="7">'[3]cash budget'!#REF!</definedName>
    <definedName name="______________usd4">'[3]cash budget'!#REF!</definedName>
    <definedName name="______________xlnm._FilterDatabase_1" localSheetId="5">#REF!</definedName>
    <definedName name="______________xlnm._FilterDatabase_1" localSheetId="9">#REF!</definedName>
    <definedName name="______________xlnm._FilterDatabase_1" localSheetId="6">#REF!</definedName>
    <definedName name="______________xlnm._FilterDatabase_1" localSheetId="8">#REF!</definedName>
    <definedName name="______________xlnm._FilterDatabase_1" localSheetId="4">#REF!</definedName>
    <definedName name="______________xlnm._FilterDatabase_1" localSheetId="7">#REF!</definedName>
    <definedName name="______________xlnm._FilterDatabase_1">#REF!</definedName>
    <definedName name="______________xlnm.Database">"#REF!"</definedName>
    <definedName name="______________xlnm.Print_Area">"#REF!"</definedName>
    <definedName name="______________xlnm.Print_Titles">"#REF!"</definedName>
    <definedName name="_____________A1000000" localSheetId="5">#REF!</definedName>
    <definedName name="_____________A1000000" localSheetId="9">#REF!</definedName>
    <definedName name="_____________A1000000" localSheetId="6">#REF!</definedName>
    <definedName name="_____________A1000000" localSheetId="8">#REF!</definedName>
    <definedName name="_____________A1000000" localSheetId="4">#REF!</definedName>
    <definedName name="_____________A1000000" localSheetId="7">#REF!</definedName>
    <definedName name="_____________A1000000">#REF!</definedName>
    <definedName name="_____________a3" localSheetId="5" hidden="1">{"pl_t&amp;d",#N/A,FALSE,"p&amp;l_t&amp;D_01_02 (2)"}</definedName>
    <definedName name="_____________a3" localSheetId="9" hidden="1">{"pl_t&amp;d",#N/A,FALSE,"p&amp;l_t&amp;D_01_02 (2)"}</definedName>
    <definedName name="_____________a3" localSheetId="6" hidden="1">{"pl_t&amp;d",#N/A,FALSE,"p&amp;l_t&amp;D_01_02 (2)"}</definedName>
    <definedName name="_____________a3" localSheetId="4" hidden="1">{"pl_t&amp;d",#N/A,FALSE,"p&amp;l_t&amp;D_01_02 (2)"}</definedName>
    <definedName name="_____________a3" hidden="1">{"pl_t&amp;d",#N/A,FALSE,"p&amp;l_t&amp;D_01_02 (2)"}</definedName>
    <definedName name="_____________A342542" localSheetId="5">#REF!</definedName>
    <definedName name="_____________A342542" localSheetId="9">#REF!</definedName>
    <definedName name="_____________A342542" localSheetId="6">#REF!</definedName>
    <definedName name="_____________A342542" localSheetId="8">#REF!</definedName>
    <definedName name="_____________A342542" localSheetId="4">#REF!</definedName>
    <definedName name="_____________A342542" localSheetId="7">#REF!</definedName>
    <definedName name="_____________A342542">#REF!</definedName>
    <definedName name="_____________A920720" localSheetId="5">#REF!</definedName>
    <definedName name="_____________A920720" localSheetId="9">#REF!</definedName>
    <definedName name="_____________A920720" localSheetId="6">#REF!</definedName>
    <definedName name="_____________A920720" localSheetId="8">#REF!</definedName>
    <definedName name="_____________A920720" localSheetId="4">#REF!</definedName>
    <definedName name="_____________A920720" localSheetId="7">#REF!</definedName>
    <definedName name="_____________A920720">#REF!</definedName>
    <definedName name="_____________aa1" localSheetId="5" hidden="1">{"pl_t&amp;d",#N/A,FALSE,"p&amp;l_t&amp;D_01_02 (2)"}</definedName>
    <definedName name="_____________aa1" localSheetId="9" hidden="1">{"pl_t&amp;d",#N/A,FALSE,"p&amp;l_t&amp;D_01_02 (2)"}</definedName>
    <definedName name="_____________aa1" localSheetId="6" hidden="1">{"pl_t&amp;d",#N/A,FALSE,"p&amp;l_t&amp;D_01_02 (2)"}</definedName>
    <definedName name="_____________aa1" localSheetId="4" hidden="1">{"pl_t&amp;d",#N/A,FALSE,"p&amp;l_t&amp;D_01_02 (2)"}</definedName>
    <definedName name="_____________aa1" hidden="1">{"pl_t&amp;d",#N/A,FALSE,"p&amp;l_t&amp;D_01_02 (2)"}</definedName>
    <definedName name="_____________Apr02" localSheetId="5">[5]Newabstract!#REF!</definedName>
    <definedName name="_____________Apr02" localSheetId="9">[5]Newabstract!#REF!</definedName>
    <definedName name="_____________Apr02" localSheetId="6">[5]Newabstract!#REF!</definedName>
    <definedName name="_____________Apr02" localSheetId="8">[5]Newabstract!#REF!</definedName>
    <definedName name="_____________Apr02" localSheetId="4">[5]Newabstract!#REF!</definedName>
    <definedName name="_____________Apr02" localSheetId="7">[5]Newabstract!#REF!</definedName>
    <definedName name="_____________Apr02">[5]Newabstract!#REF!</definedName>
    <definedName name="_____________Apr03" localSheetId="5">[5]Newabstract!#REF!</definedName>
    <definedName name="_____________Apr03" localSheetId="9">[5]Newabstract!#REF!</definedName>
    <definedName name="_____________Apr03" localSheetId="6">[5]Newabstract!#REF!</definedName>
    <definedName name="_____________Apr03" localSheetId="8">[5]Newabstract!#REF!</definedName>
    <definedName name="_____________Apr03" localSheetId="4">[5]Newabstract!#REF!</definedName>
    <definedName name="_____________Apr03" localSheetId="7">[5]Newabstract!#REF!</definedName>
    <definedName name="_____________Apr03">[5]Newabstract!#REF!</definedName>
    <definedName name="_____________Apr04" localSheetId="5">[5]Newabstract!#REF!</definedName>
    <definedName name="_____________Apr04" localSheetId="9">[5]Newabstract!#REF!</definedName>
    <definedName name="_____________Apr04" localSheetId="6">[5]Newabstract!#REF!</definedName>
    <definedName name="_____________Apr04" localSheetId="8">[5]Newabstract!#REF!</definedName>
    <definedName name="_____________Apr04" localSheetId="4">[5]Newabstract!#REF!</definedName>
    <definedName name="_____________Apr04" localSheetId="7">[5]Newabstract!#REF!</definedName>
    <definedName name="_____________Apr04">[5]Newabstract!#REF!</definedName>
    <definedName name="_____________Apr05" localSheetId="5">[5]Newabstract!#REF!</definedName>
    <definedName name="_____________Apr05" localSheetId="9">[5]Newabstract!#REF!</definedName>
    <definedName name="_____________Apr05" localSheetId="6">[5]Newabstract!#REF!</definedName>
    <definedName name="_____________Apr05" localSheetId="8">[5]Newabstract!#REF!</definedName>
    <definedName name="_____________Apr05" localSheetId="4">[5]Newabstract!#REF!</definedName>
    <definedName name="_____________Apr05" localSheetId="7">[5]Newabstract!#REF!</definedName>
    <definedName name="_____________Apr05">[5]Newabstract!#REF!</definedName>
    <definedName name="_____________Apr06" localSheetId="5">[5]Newabstract!#REF!</definedName>
    <definedName name="_____________Apr06" localSheetId="9">[5]Newabstract!#REF!</definedName>
    <definedName name="_____________Apr06" localSheetId="6">[5]Newabstract!#REF!</definedName>
    <definedName name="_____________Apr06" localSheetId="8">[5]Newabstract!#REF!</definedName>
    <definedName name="_____________Apr06" localSheetId="4">[5]Newabstract!#REF!</definedName>
    <definedName name="_____________Apr06" localSheetId="7">[5]Newabstract!#REF!</definedName>
    <definedName name="_____________Apr06">[5]Newabstract!#REF!</definedName>
    <definedName name="_____________Apr07" localSheetId="9">[5]Newabstract!#REF!</definedName>
    <definedName name="_____________Apr07" localSheetId="6">[5]Newabstract!#REF!</definedName>
    <definedName name="_____________Apr07" localSheetId="8">[5]Newabstract!#REF!</definedName>
    <definedName name="_____________Apr07" localSheetId="4">[5]Newabstract!#REF!</definedName>
    <definedName name="_____________Apr07" localSheetId="7">[5]Newabstract!#REF!</definedName>
    <definedName name="_____________Apr07">[5]Newabstract!#REF!</definedName>
    <definedName name="_____________Apr08" localSheetId="9">[5]Newabstract!#REF!</definedName>
    <definedName name="_____________Apr08" localSheetId="6">[5]Newabstract!#REF!</definedName>
    <definedName name="_____________Apr08" localSheetId="8">[5]Newabstract!#REF!</definedName>
    <definedName name="_____________Apr08" localSheetId="4">[5]Newabstract!#REF!</definedName>
    <definedName name="_____________Apr08" localSheetId="7">[5]Newabstract!#REF!</definedName>
    <definedName name="_____________Apr08">[5]Newabstract!#REF!</definedName>
    <definedName name="_____________Apr09" localSheetId="9">[5]Newabstract!#REF!</definedName>
    <definedName name="_____________Apr09" localSheetId="6">[5]Newabstract!#REF!</definedName>
    <definedName name="_____________Apr09" localSheetId="8">[5]Newabstract!#REF!</definedName>
    <definedName name="_____________Apr09" localSheetId="4">[5]Newabstract!#REF!</definedName>
    <definedName name="_____________Apr09" localSheetId="7">[5]Newabstract!#REF!</definedName>
    <definedName name="_____________Apr09">[5]Newabstract!#REF!</definedName>
    <definedName name="_____________Apr10" localSheetId="9">[5]Newabstract!#REF!</definedName>
    <definedName name="_____________Apr10" localSheetId="6">[5]Newabstract!#REF!</definedName>
    <definedName name="_____________Apr10" localSheetId="8">[5]Newabstract!#REF!</definedName>
    <definedName name="_____________Apr10" localSheetId="4">[5]Newabstract!#REF!</definedName>
    <definedName name="_____________Apr10" localSheetId="7">[5]Newabstract!#REF!</definedName>
    <definedName name="_____________Apr10">[5]Newabstract!#REF!</definedName>
    <definedName name="_____________Apr11" localSheetId="9">[5]Newabstract!#REF!</definedName>
    <definedName name="_____________Apr11" localSheetId="6">[5]Newabstract!#REF!</definedName>
    <definedName name="_____________Apr11" localSheetId="8">[5]Newabstract!#REF!</definedName>
    <definedName name="_____________Apr11" localSheetId="4">[5]Newabstract!#REF!</definedName>
    <definedName name="_____________Apr11" localSheetId="7">[5]Newabstract!#REF!</definedName>
    <definedName name="_____________Apr11">[5]Newabstract!#REF!</definedName>
    <definedName name="_____________Apr13" localSheetId="9">[5]Newabstract!#REF!</definedName>
    <definedName name="_____________Apr13" localSheetId="6">[5]Newabstract!#REF!</definedName>
    <definedName name="_____________Apr13" localSheetId="8">[5]Newabstract!#REF!</definedName>
    <definedName name="_____________Apr13" localSheetId="4">[5]Newabstract!#REF!</definedName>
    <definedName name="_____________Apr13" localSheetId="7">[5]Newabstract!#REF!</definedName>
    <definedName name="_____________Apr13">[5]Newabstract!#REF!</definedName>
    <definedName name="_____________Apr14" localSheetId="9">[5]Newabstract!#REF!</definedName>
    <definedName name="_____________Apr14" localSheetId="6">[5]Newabstract!#REF!</definedName>
    <definedName name="_____________Apr14" localSheetId="8">[5]Newabstract!#REF!</definedName>
    <definedName name="_____________Apr14" localSheetId="4">[5]Newabstract!#REF!</definedName>
    <definedName name="_____________Apr14" localSheetId="7">[5]Newabstract!#REF!</definedName>
    <definedName name="_____________Apr14">[5]Newabstract!#REF!</definedName>
    <definedName name="_____________Apr15" localSheetId="9">[5]Newabstract!#REF!</definedName>
    <definedName name="_____________Apr15" localSheetId="6">[5]Newabstract!#REF!</definedName>
    <definedName name="_____________Apr15" localSheetId="8">[5]Newabstract!#REF!</definedName>
    <definedName name="_____________Apr15" localSheetId="4">[5]Newabstract!#REF!</definedName>
    <definedName name="_____________Apr15" localSheetId="7">[5]Newabstract!#REF!</definedName>
    <definedName name="_____________Apr15">[5]Newabstract!#REF!</definedName>
    <definedName name="_____________Apr16" localSheetId="9">[5]Newabstract!#REF!</definedName>
    <definedName name="_____________Apr16" localSheetId="6">[5]Newabstract!#REF!</definedName>
    <definedName name="_____________Apr16" localSheetId="8">[5]Newabstract!#REF!</definedName>
    <definedName name="_____________Apr16" localSheetId="4">[5]Newabstract!#REF!</definedName>
    <definedName name="_____________Apr16" localSheetId="7">[5]Newabstract!#REF!</definedName>
    <definedName name="_____________Apr16">[5]Newabstract!#REF!</definedName>
    <definedName name="_____________Apr17" localSheetId="9">[5]Newabstract!#REF!</definedName>
    <definedName name="_____________Apr17" localSheetId="6">[5]Newabstract!#REF!</definedName>
    <definedName name="_____________Apr17" localSheetId="8">[5]Newabstract!#REF!</definedName>
    <definedName name="_____________Apr17" localSheetId="4">[5]Newabstract!#REF!</definedName>
    <definedName name="_____________Apr17" localSheetId="7">[5]Newabstract!#REF!</definedName>
    <definedName name="_____________Apr17">[5]Newabstract!#REF!</definedName>
    <definedName name="_____________Apr20" localSheetId="9">[5]Newabstract!#REF!</definedName>
    <definedName name="_____________Apr20" localSheetId="6">[5]Newabstract!#REF!</definedName>
    <definedName name="_____________Apr20" localSheetId="8">[5]Newabstract!#REF!</definedName>
    <definedName name="_____________Apr20" localSheetId="4">[5]Newabstract!#REF!</definedName>
    <definedName name="_____________Apr20" localSheetId="7">[5]Newabstract!#REF!</definedName>
    <definedName name="_____________Apr20">[5]Newabstract!#REF!</definedName>
    <definedName name="_____________Apr21" localSheetId="9">[5]Newabstract!#REF!</definedName>
    <definedName name="_____________Apr21" localSheetId="6">[5]Newabstract!#REF!</definedName>
    <definedName name="_____________Apr21" localSheetId="8">[5]Newabstract!#REF!</definedName>
    <definedName name="_____________Apr21" localSheetId="4">[5]Newabstract!#REF!</definedName>
    <definedName name="_____________Apr21" localSheetId="7">[5]Newabstract!#REF!</definedName>
    <definedName name="_____________Apr21">[5]Newabstract!#REF!</definedName>
    <definedName name="_____________Apr22" localSheetId="9">[5]Newabstract!#REF!</definedName>
    <definedName name="_____________Apr22" localSheetId="6">[5]Newabstract!#REF!</definedName>
    <definedName name="_____________Apr22" localSheetId="8">[5]Newabstract!#REF!</definedName>
    <definedName name="_____________Apr22" localSheetId="4">[5]Newabstract!#REF!</definedName>
    <definedName name="_____________Apr22" localSheetId="7">[5]Newabstract!#REF!</definedName>
    <definedName name="_____________Apr22">[5]Newabstract!#REF!</definedName>
    <definedName name="_____________Apr23" localSheetId="9">[5]Newabstract!#REF!</definedName>
    <definedName name="_____________Apr23" localSheetId="6">[5]Newabstract!#REF!</definedName>
    <definedName name="_____________Apr23" localSheetId="8">[5]Newabstract!#REF!</definedName>
    <definedName name="_____________Apr23" localSheetId="4">[5]Newabstract!#REF!</definedName>
    <definedName name="_____________Apr23" localSheetId="7">[5]Newabstract!#REF!</definedName>
    <definedName name="_____________Apr23">[5]Newabstract!#REF!</definedName>
    <definedName name="_____________Apr24" localSheetId="9">[5]Newabstract!#REF!</definedName>
    <definedName name="_____________Apr24" localSheetId="6">[5]Newabstract!#REF!</definedName>
    <definedName name="_____________Apr24" localSheetId="8">[5]Newabstract!#REF!</definedName>
    <definedName name="_____________Apr24" localSheetId="4">[5]Newabstract!#REF!</definedName>
    <definedName name="_____________Apr24" localSheetId="7">[5]Newabstract!#REF!</definedName>
    <definedName name="_____________Apr24">[5]Newabstract!#REF!</definedName>
    <definedName name="_____________Apr27" localSheetId="9">[5]Newabstract!#REF!</definedName>
    <definedName name="_____________Apr27" localSheetId="6">[5]Newabstract!#REF!</definedName>
    <definedName name="_____________Apr27" localSheetId="8">[5]Newabstract!#REF!</definedName>
    <definedName name="_____________Apr27" localSheetId="4">[5]Newabstract!#REF!</definedName>
    <definedName name="_____________Apr27" localSheetId="7">[5]Newabstract!#REF!</definedName>
    <definedName name="_____________Apr27">[5]Newabstract!#REF!</definedName>
    <definedName name="_____________Apr28" localSheetId="9">[5]Newabstract!#REF!</definedName>
    <definedName name="_____________Apr28" localSheetId="6">[5]Newabstract!#REF!</definedName>
    <definedName name="_____________Apr28" localSheetId="8">[5]Newabstract!#REF!</definedName>
    <definedName name="_____________Apr28" localSheetId="4">[5]Newabstract!#REF!</definedName>
    <definedName name="_____________Apr28" localSheetId="7">[5]Newabstract!#REF!</definedName>
    <definedName name="_____________Apr28">[5]Newabstract!#REF!</definedName>
    <definedName name="_____________Apr29" localSheetId="9">[5]Newabstract!#REF!</definedName>
    <definedName name="_____________Apr29" localSheetId="6">[5]Newabstract!#REF!</definedName>
    <definedName name="_____________Apr29" localSheetId="8">[5]Newabstract!#REF!</definedName>
    <definedName name="_____________Apr29" localSheetId="4">[5]Newabstract!#REF!</definedName>
    <definedName name="_____________Apr29" localSheetId="7">[5]Newabstract!#REF!</definedName>
    <definedName name="_____________Apr29">[5]Newabstract!#REF!</definedName>
    <definedName name="_____________Apr30" localSheetId="9">[5]Newabstract!#REF!</definedName>
    <definedName name="_____________Apr30" localSheetId="6">[5]Newabstract!#REF!</definedName>
    <definedName name="_____________Apr30" localSheetId="8">[5]Newabstract!#REF!</definedName>
    <definedName name="_____________Apr30" localSheetId="4">[5]Newabstract!#REF!</definedName>
    <definedName name="_____________Apr30" localSheetId="7">[5]Newabstract!#REF!</definedName>
    <definedName name="_____________Apr30">[5]Newabstract!#REF!</definedName>
    <definedName name="_____________B1" localSheetId="5" hidden="1">{"pl_t&amp;d",#N/A,FALSE,"p&amp;l_t&amp;D_01_02 (2)"}</definedName>
    <definedName name="_____________B1" localSheetId="9" hidden="1">{"pl_t&amp;d",#N/A,FALSE,"p&amp;l_t&amp;D_01_02 (2)"}</definedName>
    <definedName name="_____________B1" localSheetId="6" hidden="1">{"pl_t&amp;d",#N/A,FALSE,"p&amp;l_t&amp;D_01_02 (2)"}</definedName>
    <definedName name="_____________B1" localSheetId="4" hidden="1">{"pl_t&amp;d",#N/A,FALSE,"p&amp;l_t&amp;D_01_02 (2)"}</definedName>
    <definedName name="_____________B1" hidden="1">{"pl_t&amp;d",#N/A,FALSE,"p&amp;l_t&amp;D_01_02 (2)"}</definedName>
    <definedName name="_____________BSD1" localSheetId="5">#REF!</definedName>
    <definedName name="_____________BSD1" localSheetId="9">#REF!</definedName>
    <definedName name="_____________BSD1" localSheetId="6">#REF!</definedName>
    <definedName name="_____________BSD1" localSheetId="8">#REF!</definedName>
    <definedName name="_____________BSD1" localSheetId="4">#REF!</definedName>
    <definedName name="_____________BSD1" localSheetId="7">#REF!</definedName>
    <definedName name="_____________BSD1">#REF!</definedName>
    <definedName name="_____________BSD2" localSheetId="5">#REF!</definedName>
    <definedName name="_____________BSD2" localSheetId="9">#REF!</definedName>
    <definedName name="_____________BSD2" localSheetId="6">#REF!</definedName>
    <definedName name="_____________BSD2" localSheetId="8">#REF!</definedName>
    <definedName name="_____________BSD2" localSheetId="4">#REF!</definedName>
    <definedName name="_____________BSD2" localSheetId="7">#REF!</definedName>
    <definedName name="_____________BSD2">#REF!</definedName>
    <definedName name="_____________DAT12" localSheetId="5">[6]Sheet1!#REF!</definedName>
    <definedName name="_____________DAT12" localSheetId="9">[6]Sheet1!#REF!</definedName>
    <definedName name="_____________DAT12" localSheetId="6">[6]Sheet1!#REF!</definedName>
    <definedName name="_____________DAT12" localSheetId="8">[6]Sheet1!#REF!</definedName>
    <definedName name="_____________DAT12" localSheetId="4">[6]Sheet1!#REF!</definedName>
    <definedName name="_____________DAT12" localSheetId="7">[6]Sheet1!#REF!</definedName>
    <definedName name="_____________DAT12">[6]Sheet1!#REF!</definedName>
    <definedName name="_____________DAT13" localSheetId="5">[6]Sheet1!#REF!</definedName>
    <definedName name="_____________DAT13" localSheetId="9">[6]Sheet1!#REF!</definedName>
    <definedName name="_____________DAT13" localSheetId="6">[6]Sheet1!#REF!</definedName>
    <definedName name="_____________DAT13" localSheetId="8">[6]Sheet1!#REF!</definedName>
    <definedName name="_____________DAT13" localSheetId="4">[6]Sheet1!#REF!</definedName>
    <definedName name="_____________DAT13" localSheetId="7">[6]Sheet1!#REF!</definedName>
    <definedName name="_____________DAT13">[6]Sheet1!#REF!</definedName>
    <definedName name="_____________DAT15" localSheetId="5">[6]Sheet1!#REF!</definedName>
    <definedName name="_____________DAT15" localSheetId="9">[6]Sheet1!#REF!</definedName>
    <definedName name="_____________DAT15" localSheetId="6">[6]Sheet1!#REF!</definedName>
    <definedName name="_____________DAT15" localSheetId="8">[6]Sheet1!#REF!</definedName>
    <definedName name="_____________DAT15" localSheetId="4">[6]Sheet1!#REF!</definedName>
    <definedName name="_____________DAT15" localSheetId="7">[6]Sheet1!#REF!</definedName>
    <definedName name="_____________DAT15">[6]Sheet1!#REF!</definedName>
    <definedName name="_____________DAT16" localSheetId="5">[6]Sheet1!#REF!</definedName>
    <definedName name="_____________DAT16" localSheetId="9">[6]Sheet1!#REF!</definedName>
    <definedName name="_____________DAT16" localSheetId="6">[6]Sheet1!#REF!</definedName>
    <definedName name="_____________DAT16" localSheetId="8">[6]Sheet1!#REF!</definedName>
    <definedName name="_____________DAT16" localSheetId="4">[6]Sheet1!#REF!</definedName>
    <definedName name="_____________DAT16" localSheetId="7">[6]Sheet1!#REF!</definedName>
    <definedName name="_____________DAT16">[6]Sheet1!#REF!</definedName>
    <definedName name="_____________DAT17" localSheetId="5">[6]Sheet1!#REF!</definedName>
    <definedName name="_____________DAT17" localSheetId="9">[6]Sheet1!#REF!</definedName>
    <definedName name="_____________DAT17" localSheetId="6">[6]Sheet1!#REF!</definedName>
    <definedName name="_____________DAT17" localSheetId="8">[6]Sheet1!#REF!</definedName>
    <definedName name="_____________DAT17" localSheetId="4">[6]Sheet1!#REF!</definedName>
    <definedName name="_____________DAT17" localSheetId="7">[6]Sheet1!#REF!</definedName>
    <definedName name="_____________DAT17">[6]Sheet1!#REF!</definedName>
    <definedName name="_____________DAT18" localSheetId="9">[6]Sheet1!#REF!</definedName>
    <definedName name="_____________DAT18" localSheetId="6">[6]Sheet1!#REF!</definedName>
    <definedName name="_____________DAT18" localSheetId="8">[6]Sheet1!#REF!</definedName>
    <definedName name="_____________DAT18" localSheetId="4">[6]Sheet1!#REF!</definedName>
    <definedName name="_____________DAT18" localSheetId="7">[6]Sheet1!#REF!</definedName>
    <definedName name="_____________DAT18">[6]Sheet1!#REF!</definedName>
    <definedName name="_____________DAT19" localSheetId="9">[6]Sheet1!#REF!</definedName>
    <definedName name="_____________DAT19" localSheetId="6">[6]Sheet1!#REF!</definedName>
    <definedName name="_____________DAT19" localSheetId="8">[6]Sheet1!#REF!</definedName>
    <definedName name="_____________DAT19" localSheetId="4">[6]Sheet1!#REF!</definedName>
    <definedName name="_____________DAT19" localSheetId="7">[6]Sheet1!#REF!</definedName>
    <definedName name="_____________DAT19">[6]Sheet1!#REF!</definedName>
    <definedName name="_____________dd1" localSheetId="5" hidden="1">{"pl_t&amp;d",#N/A,FALSE,"p&amp;l_t&amp;D_01_02 (2)"}</definedName>
    <definedName name="_____________dd1" localSheetId="9" hidden="1">{"pl_t&amp;d",#N/A,FALSE,"p&amp;l_t&amp;D_01_02 (2)"}</definedName>
    <definedName name="_____________dd1" localSheetId="6" hidden="1">{"pl_t&amp;d",#N/A,FALSE,"p&amp;l_t&amp;D_01_02 (2)"}</definedName>
    <definedName name="_____________dd1" localSheetId="4" hidden="1">{"pl_t&amp;d",#N/A,FALSE,"p&amp;l_t&amp;D_01_02 (2)"}</definedName>
    <definedName name="_____________dd1" hidden="1">{"pl_t&amp;d",#N/A,FALSE,"p&amp;l_t&amp;D_01_02 (2)"}</definedName>
    <definedName name="_____________dem2" localSheetId="5" hidden="1">{"pl_t&amp;d",#N/A,FALSE,"p&amp;l_t&amp;D_01_02 (2)"}</definedName>
    <definedName name="_____________dem2" localSheetId="9" hidden="1">{"pl_t&amp;d",#N/A,FALSE,"p&amp;l_t&amp;D_01_02 (2)"}</definedName>
    <definedName name="_____________dem2" localSheetId="6" hidden="1">{"pl_t&amp;d",#N/A,FALSE,"p&amp;l_t&amp;D_01_02 (2)"}</definedName>
    <definedName name="_____________dem2" localSheetId="4" hidden="1">{"pl_t&amp;d",#N/A,FALSE,"p&amp;l_t&amp;D_01_02 (2)"}</definedName>
    <definedName name="_____________dem2" hidden="1">{"pl_t&amp;d",#N/A,FALSE,"p&amp;l_t&amp;D_01_02 (2)"}</definedName>
    <definedName name="_____________dem3" localSheetId="5" hidden="1">{"pl_t&amp;d",#N/A,FALSE,"p&amp;l_t&amp;D_01_02 (2)"}</definedName>
    <definedName name="_____________dem3" localSheetId="9" hidden="1">{"pl_t&amp;d",#N/A,FALSE,"p&amp;l_t&amp;D_01_02 (2)"}</definedName>
    <definedName name="_____________dem3" localSheetId="6" hidden="1">{"pl_t&amp;d",#N/A,FALSE,"p&amp;l_t&amp;D_01_02 (2)"}</definedName>
    <definedName name="_____________dem3" localSheetId="4" hidden="1">{"pl_t&amp;d",#N/A,FALSE,"p&amp;l_t&amp;D_01_02 (2)"}</definedName>
    <definedName name="_____________dem3" hidden="1">{"pl_t&amp;d",#N/A,FALSE,"p&amp;l_t&amp;D_01_02 (2)"}</definedName>
    <definedName name="_____________den8" localSheetId="5" hidden="1">{"pl_t&amp;d",#N/A,FALSE,"p&amp;l_t&amp;D_01_02 (2)"}</definedName>
    <definedName name="_____________den8" localSheetId="9" hidden="1">{"pl_t&amp;d",#N/A,FALSE,"p&amp;l_t&amp;D_01_02 (2)"}</definedName>
    <definedName name="_____________den8" localSheetId="6" hidden="1">{"pl_t&amp;d",#N/A,FALSE,"p&amp;l_t&amp;D_01_02 (2)"}</definedName>
    <definedName name="_____________den8" localSheetId="4" hidden="1">{"pl_t&amp;d",#N/A,FALSE,"p&amp;l_t&amp;D_01_02 (2)"}</definedName>
    <definedName name="_____________den8" hidden="1">{"pl_t&amp;d",#N/A,FALSE,"p&amp;l_t&amp;D_01_02 (2)"}</definedName>
    <definedName name="_____________fin2" localSheetId="5" hidden="1">{"pl_t&amp;d",#N/A,FALSE,"p&amp;l_t&amp;D_01_02 (2)"}</definedName>
    <definedName name="_____________fin2" localSheetId="9" hidden="1">{"pl_t&amp;d",#N/A,FALSE,"p&amp;l_t&amp;D_01_02 (2)"}</definedName>
    <definedName name="_____________fin2" localSheetId="6" hidden="1">{"pl_t&amp;d",#N/A,FALSE,"p&amp;l_t&amp;D_01_02 (2)"}</definedName>
    <definedName name="_____________fin2" localSheetId="4" hidden="1">{"pl_t&amp;d",#N/A,FALSE,"p&amp;l_t&amp;D_01_02 (2)"}</definedName>
    <definedName name="_____________fin2" hidden="1">{"pl_t&amp;d",#N/A,FALSE,"p&amp;l_t&amp;D_01_02 (2)"}</definedName>
    <definedName name="_____________for5" localSheetId="5" hidden="1">{"pl_t&amp;d",#N/A,FALSE,"p&amp;l_t&amp;D_01_02 (2)"}</definedName>
    <definedName name="_____________for5" localSheetId="9" hidden="1">{"pl_t&amp;d",#N/A,FALSE,"p&amp;l_t&amp;D_01_02 (2)"}</definedName>
    <definedName name="_____________for5" localSheetId="6" hidden="1">{"pl_t&amp;d",#N/A,FALSE,"p&amp;l_t&amp;D_01_02 (2)"}</definedName>
    <definedName name="_____________for5" localSheetId="4" hidden="1">{"pl_t&amp;d",#N/A,FALSE,"p&amp;l_t&amp;D_01_02 (2)"}</definedName>
    <definedName name="_____________for5" hidden="1">{"pl_t&amp;d",#N/A,FALSE,"p&amp;l_t&amp;D_01_02 (2)"}</definedName>
    <definedName name="_____________G1" localSheetId="5">#REF!</definedName>
    <definedName name="_____________G1" localSheetId="9">#REF!</definedName>
    <definedName name="_____________G1" localSheetId="6">#REF!</definedName>
    <definedName name="_____________G1" localSheetId="8">#REF!</definedName>
    <definedName name="_____________G1" localSheetId="4">#REF!</definedName>
    <definedName name="_____________G1" localSheetId="7">#REF!</definedName>
    <definedName name="_____________G1">#REF!</definedName>
    <definedName name="_____________IED1" localSheetId="5">#REF!</definedName>
    <definedName name="_____________IED1" localSheetId="9">#REF!</definedName>
    <definedName name="_____________IED1" localSheetId="6">#REF!</definedName>
    <definedName name="_____________IED1" localSheetId="8">#REF!</definedName>
    <definedName name="_____________IED1" localSheetId="4">#REF!</definedName>
    <definedName name="_____________IED1" localSheetId="7">#REF!</definedName>
    <definedName name="_____________IED1">#REF!</definedName>
    <definedName name="_____________IED2" localSheetId="5">#REF!</definedName>
    <definedName name="_____________IED2" localSheetId="9">#REF!</definedName>
    <definedName name="_____________IED2" localSheetId="6">#REF!</definedName>
    <definedName name="_____________IED2" localSheetId="8">#REF!</definedName>
    <definedName name="_____________IED2" localSheetId="4">#REF!</definedName>
    <definedName name="_____________IED2" localSheetId="7">#REF!</definedName>
    <definedName name="_____________IED2">#REF!</definedName>
    <definedName name="_____________j3" localSheetId="5" hidden="1">{"pl_t&amp;d",#N/A,FALSE,"p&amp;l_t&amp;D_01_02 (2)"}</definedName>
    <definedName name="_____________j3" localSheetId="9" hidden="1">{"pl_t&amp;d",#N/A,FALSE,"p&amp;l_t&amp;D_01_02 (2)"}</definedName>
    <definedName name="_____________j3" localSheetId="6" hidden="1">{"pl_t&amp;d",#N/A,FALSE,"p&amp;l_t&amp;D_01_02 (2)"}</definedName>
    <definedName name="_____________j3" localSheetId="4" hidden="1">{"pl_t&amp;d",#N/A,FALSE,"p&amp;l_t&amp;D_01_02 (2)"}</definedName>
    <definedName name="_____________j3" hidden="1">{"pl_t&amp;d",#N/A,FALSE,"p&amp;l_t&amp;D_01_02 (2)"}</definedName>
    <definedName name="_____________j4" localSheetId="5" hidden="1">{"pl_t&amp;d",#N/A,FALSE,"p&amp;l_t&amp;D_01_02 (2)"}</definedName>
    <definedName name="_____________j4" localSheetId="9" hidden="1">{"pl_t&amp;d",#N/A,FALSE,"p&amp;l_t&amp;D_01_02 (2)"}</definedName>
    <definedName name="_____________j4" localSheetId="6" hidden="1">{"pl_t&amp;d",#N/A,FALSE,"p&amp;l_t&amp;D_01_02 (2)"}</definedName>
    <definedName name="_____________j4" localSheetId="4" hidden="1">{"pl_t&amp;d",#N/A,FALSE,"p&amp;l_t&amp;D_01_02 (2)"}</definedName>
    <definedName name="_____________j4" hidden="1">{"pl_t&amp;d",#N/A,FALSE,"p&amp;l_t&amp;D_01_02 (2)"}</definedName>
    <definedName name="_____________j5" localSheetId="5" hidden="1">{"pl_t&amp;d",#N/A,FALSE,"p&amp;l_t&amp;D_01_02 (2)"}</definedName>
    <definedName name="_____________j5" localSheetId="9" hidden="1">{"pl_t&amp;d",#N/A,FALSE,"p&amp;l_t&amp;D_01_02 (2)"}</definedName>
    <definedName name="_____________j5" localSheetId="6" hidden="1">{"pl_t&amp;d",#N/A,FALSE,"p&amp;l_t&amp;D_01_02 (2)"}</definedName>
    <definedName name="_____________j5" localSheetId="4" hidden="1">{"pl_t&amp;d",#N/A,FALSE,"p&amp;l_t&amp;D_01_02 (2)"}</definedName>
    <definedName name="_____________j5" hidden="1">{"pl_t&amp;d",#N/A,FALSE,"p&amp;l_t&amp;D_01_02 (2)"}</definedName>
    <definedName name="____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jpl1" localSheetId="5" hidden="1">#REF!</definedName>
    <definedName name="_____________jpl1" localSheetId="9" hidden="1">#REF!</definedName>
    <definedName name="_____________jpl1" localSheetId="6" hidden="1">#REF!</definedName>
    <definedName name="_____________jpl1" localSheetId="8" hidden="1">#REF!</definedName>
    <definedName name="_____________jpl1" localSheetId="4" hidden="1">#REF!</definedName>
    <definedName name="_____________jpl1" localSheetId="7" hidden="1">#REF!</definedName>
    <definedName name="_____________jpl1" hidden="1">#REF!</definedName>
    <definedName name="_____________k1" localSheetId="5" hidden="1">{"pl_t&amp;d",#N/A,FALSE,"p&amp;l_t&amp;D_01_02 (2)"}</definedName>
    <definedName name="_____________k1" localSheetId="9" hidden="1">{"pl_t&amp;d",#N/A,FALSE,"p&amp;l_t&amp;D_01_02 (2)"}</definedName>
    <definedName name="_____________k1" localSheetId="6" hidden="1">{"pl_t&amp;d",#N/A,FALSE,"p&amp;l_t&amp;D_01_02 (2)"}</definedName>
    <definedName name="_____________k1" localSheetId="4" hidden="1">{"pl_t&amp;d",#N/A,FALSE,"p&amp;l_t&amp;D_01_02 (2)"}</definedName>
    <definedName name="_____________k1" hidden="1">{"pl_t&amp;d",#N/A,FALSE,"p&amp;l_t&amp;D_01_02 (2)"}</definedName>
    <definedName name="_____________Mar06" localSheetId="5">[5]Newabstract!#REF!</definedName>
    <definedName name="_____________Mar06" localSheetId="9">[5]Newabstract!#REF!</definedName>
    <definedName name="_____________Mar06" localSheetId="6">[5]Newabstract!#REF!</definedName>
    <definedName name="_____________Mar06" localSheetId="8">[5]Newabstract!#REF!</definedName>
    <definedName name="_____________Mar06" localSheetId="4">[5]Newabstract!#REF!</definedName>
    <definedName name="_____________Mar06" localSheetId="7">[5]Newabstract!#REF!</definedName>
    <definedName name="_____________Mar06">[5]Newabstract!#REF!</definedName>
    <definedName name="_____________Mar09" localSheetId="5">[5]Newabstract!#REF!</definedName>
    <definedName name="_____________Mar09" localSheetId="9">[5]Newabstract!#REF!</definedName>
    <definedName name="_____________Mar09" localSheetId="6">[5]Newabstract!#REF!</definedName>
    <definedName name="_____________Mar09" localSheetId="8">[5]Newabstract!#REF!</definedName>
    <definedName name="_____________Mar09" localSheetId="4">[5]Newabstract!#REF!</definedName>
    <definedName name="_____________Mar09" localSheetId="7">[5]Newabstract!#REF!</definedName>
    <definedName name="_____________Mar09">[5]Newabstract!#REF!</definedName>
    <definedName name="_____________Mar10" localSheetId="5">[5]Newabstract!#REF!</definedName>
    <definedName name="_____________Mar10" localSheetId="9">[5]Newabstract!#REF!</definedName>
    <definedName name="_____________Mar10" localSheetId="6">[5]Newabstract!#REF!</definedName>
    <definedName name="_____________Mar10" localSheetId="8">[5]Newabstract!#REF!</definedName>
    <definedName name="_____________Mar10" localSheetId="4">[5]Newabstract!#REF!</definedName>
    <definedName name="_____________Mar10" localSheetId="7">[5]Newabstract!#REF!</definedName>
    <definedName name="_____________Mar10">[5]Newabstract!#REF!</definedName>
    <definedName name="_____________Mar11" localSheetId="5">[5]Newabstract!#REF!</definedName>
    <definedName name="_____________Mar11" localSheetId="9">[5]Newabstract!#REF!</definedName>
    <definedName name="_____________Mar11" localSheetId="6">[5]Newabstract!#REF!</definedName>
    <definedName name="_____________Mar11" localSheetId="8">[5]Newabstract!#REF!</definedName>
    <definedName name="_____________Mar11" localSheetId="4">[5]Newabstract!#REF!</definedName>
    <definedName name="_____________Mar11" localSheetId="7">[5]Newabstract!#REF!</definedName>
    <definedName name="_____________Mar11">[5]Newabstract!#REF!</definedName>
    <definedName name="_____________Mar12" localSheetId="5">[5]Newabstract!#REF!</definedName>
    <definedName name="_____________Mar12" localSheetId="9">[5]Newabstract!#REF!</definedName>
    <definedName name="_____________Mar12" localSheetId="6">[5]Newabstract!#REF!</definedName>
    <definedName name="_____________Mar12" localSheetId="8">[5]Newabstract!#REF!</definedName>
    <definedName name="_____________Mar12" localSheetId="4">[5]Newabstract!#REF!</definedName>
    <definedName name="_____________Mar12" localSheetId="7">[5]Newabstract!#REF!</definedName>
    <definedName name="_____________Mar12">[5]Newabstract!#REF!</definedName>
    <definedName name="_____________Mar13" localSheetId="9">[5]Newabstract!#REF!</definedName>
    <definedName name="_____________Mar13" localSheetId="6">[5]Newabstract!#REF!</definedName>
    <definedName name="_____________Mar13" localSheetId="8">[5]Newabstract!#REF!</definedName>
    <definedName name="_____________Mar13" localSheetId="4">[5]Newabstract!#REF!</definedName>
    <definedName name="_____________Mar13" localSheetId="7">[5]Newabstract!#REF!</definedName>
    <definedName name="_____________Mar13">[5]Newabstract!#REF!</definedName>
    <definedName name="_____________Mar16" localSheetId="9">[5]Newabstract!#REF!</definedName>
    <definedName name="_____________Mar16" localSheetId="6">[5]Newabstract!#REF!</definedName>
    <definedName name="_____________Mar16" localSheetId="8">[5]Newabstract!#REF!</definedName>
    <definedName name="_____________Mar16" localSheetId="4">[5]Newabstract!#REF!</definedName>
    <definedName name="_____________Mar16" localSheetId="7">[5]Newabstract!#REF!</definedName>
    <definedName name="_____________Mar16">[5]Newabstract!#REF!</definedName>
    <definedName name="_____________Mar17" localSheetId="9">[5]Newabstract!#REF!</definedName>
    <definedName name="_____________Mar17" localSheetId="6">[5]Newabstract!#REF!</definedName>
    <definedName name="_____________Mar17" localSheetId="8">[5]Newabstract!#REF!</definedName>
    <definedName name="_____________Mar17" localSheetId="4">[5]Newabstract!#REF!</definedName>
    <definedName name="_____________Mar17" localSheetId="7">[5]Newabstract!#REF!</definedName>
    <definedName name="_____________Mar17">[5]Newabstract!#REF!</definedName>
    <definedName name="_____________Mar18" localSheetId="9">[5]Newabstract!#REF!</definedName>
    <definedName name="_____________Mar18" localSheetId="6">[5]Newabstract!#REF!</definedName>
    <definedName name="_____________Mar18" localSheetId="8">[5]Newabstract!#REF!</definedName>
    <definedName name="_____________Mar18" localSheetId="4">[5]Newabstract!#REF!</definedName>
    <definedName name="_____________Mar18" localSheetId="7">[5]Newabstract!#REF!</definedName>
    <definedName name="_____________Mar18">[5]Newabstract!#REF!</definedName>
    <definedName name="_____________Mar19" localSheetId="9">[5]Newabstract!#REF!</definedName>
    <definedName name="_____________Mar19" localSheetId="6">[5]Newabstract!#REF!</definedName>
    <definedName name="_____________Mar19" localSheetId="8">[5]Newabstract!#REF!</definedName>
    <definedName name="_____________Mar19" localSheetId="4">[5]Newabstract!#REF!</definedName>
    <definedName name="_____________Mar19" localSheetId="7">[5]Newabstract!#REF!</definedName>
    <definedName name="_____________Mar19">[5]Newabstract!#REF!</definedName>
    <definedName name="_____________Mar20" localSheetId="9">[5]Newabstract!#REF!</definedName>
    <definedName name="_____________Mar20" localSheetId="6">[5]Newabstract!#REF!</definedName>
    <definedName name="_____________Mar20" localSheetId="8">[5]Newabstract!#REF!</definedName>
    <definedName name="_____________Mar20" localSheetId="4">[5]Newabstract!#REF!</definedName>
    <definedName name="_____________Mar20" localSheetId="7">[5]Newabstract!#REF!</definedName>
    <definedName name="_____________Mar20">[5]Newabstract!#REF!</definedName>
    <definedName name="_____________Mar23" localSheetId="9">[5]Newabstract!#REF!</definedName>
    <definedName name="_____________Mar23" localSheetId="6">[5]Newabstract!#REF!</definedName>
    <definedName name="_____________Mar23" localSheetId="8">[5]Newabstract!#REF!</definedName>
    <definedName name="_____________Mar23" localSheetId="4">[5]Newabstract!#REF!</definedName>
    <definedName name="_____________Mar23" localSheetId="7">[5]Newabstract!#REF!</definedName>
    <definedName name="_____________Mar23">[5]Newabstract!#REF!</definedName>
    <definedName name="_____________Mar24" localSheetId="9">[5]Newabstract!#REF!</definedName>
    <definedName name="_____________Mar24" localSheetId="6">[5]Newabstract!#REF!</definedName>
    <definedName name="_____________Mar24" localSheetId="8">[5]Newabstract!#REF!</definedName>
    <definedName name="_____________Mar24" localSheetId="4">[5]Newabstract!#REF!</definedName>
    <definedName name="_____________Mar24" localSheetId="7">[5]Newabstract!#REF!</definedName>
    <definedName name="_____________Mar24">[5]Newabstract!#REF!</definedName>
    <definedName name="_____________Mar25" localSheetId="9">[5]Newabstract!#REF!</definedName>
    <definedName name="_____________Mar25" localSheetId="6">[5]Newabstract!#REF!</definedName>
    <definedName name="_____________Mar25" localSheetId="8">[5]Newabstract!#REF!</definedName>
    <definedName name="_____________Mar25" localSheetId="4">[5]Newabstract!#REF!</definedName>
    <definedName name="_____________Mar25" localSheetId="7">[5]Newabstract!#REF!</definedName>
    <definedName name="_____________Mar25">[5]Newabstract!#REF!</definedName>
    <definedName name="_____________Mar26" localSheetId="9">[5]Newabstract!#REF!</definedName>
    <definedName name="_____________Mar26" localSheetId="6">[5]Newabstract!#REF!</definedName>
    <definedName name="_____________Mar26" localSheetId="8">[5]Newabstract!#REF!</definedName>
    <definedName name="_____________Mar26" localSheetId="4">[5]Newabstract!#REF!</definedName>
    <definedName name="_____________Mar26" localSheetId="7">[5]Newabstract!#REF!</definedName>
    <definedName name="_____________Mar26">[5]Newabstract!#REF!</definedName>
    <definedName name="_____________Mar27" localSheetId="9">[5]Newabstract!#REF!</definedName>
    <definedName name="_____________Mar27" localSheetId="6">[5]Newabstract!#REF!</definedName>
    <definedName name="_____________Mar27" localSheetId="8">[5]Newabstract!#REF!</definedName>
    <definedName name="_____________Mar27" localSheetId="4">[5]Newabstract!#REF!</definedName>
    <definedName name="_____________Mar27" localSheetId="7">[5]Newabstract!#REF!</definedName>
    <definedName name="_____________Mar27">[5]Newabstract!#REF!</definedName>
    <definedName name="_____________Mar28" localSheetId="9">[5]Newabstract!#REF!</definedName>
    <definedName name="_____________Mar28" localSheetId="6">[5]Newabstract!#REF!</definedName>
    <definedName name="_____________Mar28" localSheetId="8">[5]Newabstract!#REF!</definedName>
    <definedName name="_____________Mar28" localSheetId="4">[5]Newabstract!#REF!</definedName>
    <definedName name="_____________Mar28" localSheetId="7">[5]Newabstract!#REF!</definedName>
    <definedName name="_____________Mar28">[5]Newabstract!#REF!</definedName>
    <definedName name="_____________Mar30" localSheetId="9">[5]Newabstract!#REF!</definedName>
    <definedName name="_____________Mar30" localSheetId="6">[5]Newabstract!#REF!</definedName>
    <definedName name="_____________Mar30" localSheetId="8">[5]Newabstract!#REF!</definedName>
    <definedName name="_____________Mar30" localSheetId="4">[5]Newabstract!#REF!</definedName>
    <definedName name="_____________Mar30" localSheetId="7">[5]Newabstract!#REF!</definedName>
    <definedName name="_____________Mar30">[5]Newabstract!#REF!</definedName>
    <definedName name="_____________Mar31" localSheetId="9">[5]Newabstract!#REF!</definedName>
    <definedName name="_____________Mar31" localSheetId="6">[5]Newabstract!#REF!</definedName>
    <definedName name="_____________Mar31" localSheetId="8">[5]Newabstract!#REF!</definedName>
    <definedName name="_____________Mar31" localSheetId="4">[5]Newabstract!#REF!</definedName>
    <definedName name="_____________Mar31" localSheetId="7">[5]Newabstract!#REF!</definedName>
    <definedName name="_____________Mar31">[5]Newabstract!#REF!</definedName>
    <definedName name="___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new1" localSheetId="5" hidden="1">{"pl_t&amp;d",#N/A,FALSE,"p&amp;l_t&amp;D_01_02 (2)"}</definedName>
    <definedName name="_____________new1" localSheetId="9" hidden="1">{"pl_t&amp;d",#N/A,FALSE,"p&amp;l_t&amp;D_01_02 (2)"}</definedName>
    <definedName name="_____________new1" localSheetId="6" hidden="1">{"pl_t&amp;d",#N/A,FALSE,"p&amp;l_t&amp;D_01_02 (2)"}</definedName>
    <definedName name="_____________new1" localSheetId="4" hidden="1">{"pl_t&amp;d",#N/A,FALSE,"p&amp;l_t&amp;D_01_02 (2)"}</definedName>
    <definedName name="_____________new1" hidden="1">{"pl_t&amp;d",#N/A,FALSE,"p&amp;l_t&amp;D_01_02 (2)"}</definedName>
    <definedName name="_____________no1" localSheetId="5" hidden="1">{"pl_t&amp;d",#N/A,FALSE,"p&amp;l_t&amp;D_01_02 (2)"}</definedName>
    <definedName name="_____________no1" localSheetId="9" hidden="1">{"pl_t&amp;d",#N/A,FALSE,"p&amp;l_t&amp;D_01_02 (2)"}</definedName>
    <definedName name="_____________no1" localSheetId="6" hidden="1">{"pl_t&amp;d",#N/A,FALSE,"p&amp;l_t&amp;D_01_02 (2)"}</definedName>
    <definedName name="_____________no1" localSheetId="4" hidden="1">{"pl_t&amp;d",#N/A,FALSE,"p&amp;l_t&amp;D_01_02 (2)"}</definedName>
    <definedName name="_____________no1" hidden="1">{"pl_t&amp;d",#N/A,FALSE,"p&amp;l_t&amp;D_01_02 (2)"}</definedName>
    <definedName name="_____________not1" localSheetId="5" hidden="1">{"pl_t&amp;d",#N/A,FALSE,"p&amp;l_t&amp;D_01_02 (2)"}</definedName>
    <definedName name="_____________not1" localSheetId="9" hidden="1">{"pl_t&amp;d",#N/A,FALSE,"p&amp;l_t&amp;D_01_02 (2)"}</definedName>
    <definedName name="_____________not1" localSheetId="6" hidden="1">{"pl_t&amp;d",#N/A,FALSE,"p&amp;l_t&amp;D_01_02 (2)"}</definedName>
    <definedName name="_____________not1" localSheetId="4" hidden="1">{"pl_t&amp;d",#N/A,FALSE,"p&amp;l_t&amp;D_01_02 (2)"}</definedName>
    <definedName name="_____________not1" hidden="1">{"pl_t&amp;d",#N/A,FALSE,"p&amp;l_t&amp;D_01_02 (2)"}</definedName>
    <definedName name="_____________p1" localSheetId="5" hidden="1">{"pl_t&amp;d",#N/A,FALSE,"p&amp;l_t&amp;D_01_02 (2)"}</definedName>
    <definedName name="_____________p1" localSheetId="9" hidden="1">{"pl_t&amp;d",#N/A,FALSE,"p&amp;l_t&amp;D_01_02 (2)"}</definedName>
    <definedName name="_____________p1" localSheetId="6" hidden="1">{"pl_t&amp;d",#N/A,FALSE,"p&amp;l_t&amp;D_01_02 (2)"}</definedName>
    <definedName name="_____________p1" localSheetId="4" hidden="1">{"pl_t&amp;d",#N/A,FALSE,"p&amp;l_t&amp;D_01_02 (2)"}</definedName>
    <definedName name="_____________p1" hidden="1">{"pl_t&amp;d",#N/A,FALSE,"p&amp;l_t&amp;D_01_02 (2)"}</definedName>
    <definedName name="_____________p2" localSheetId="5" hidden="1">{"pl_td_01_02",#N/A,FALSE,"p&amp;l_t&amp;D_01_02 (2)"}</definedName>
    <definedName name="_____________p2" localSheetId="9" hidden="1">{"pl_td_01_02",#N/A,FALSE,"p&amp;l_t&amp;D_01_02 (2)"}</definedName>
    <definedName name="_____________p2" localSheetId="6" hidden="1">{"pl_td_01_02",#N/A,FALSE,"p&amp;l_t&amp;D_01_02 (2)"}</definedName>
    <definedName name="_____________p2" localSheetId="4" hidden="1">{"pl_td_01_02",#N/A,FALSE,"p&amp;l_t&amp;D_01_02 (2)"}</definedName>
    <definedName name="_____________p2" hidden="1">{"pl_td_01_02",#N/A,FALSE,"p&amp;l_t&amp;D_01_02 (2)"}</definedName>
    <definedName name="_____________p3" localSheetId="5" hidden="1">{"pl_t&amp;d",#N/A,FALSE,"p&amp;l_t&amp;D_01_02 (2)"}</definedName>
    <definedName name="_____________p3" localSheetId="9" hidden="1">{"pl_t&amp;d",#N/A,FALSE,"p&amp;l_t&amp;D_01_02 (2)"}</definedName>
    <definedName name="_____________p3" localSheetId="6" hidden="1">{"pl_t&amp;d",#N/A,FALSE,"p&amp;l_t&amp;D_01_02 (2)"}</definedName>
    <definedName name="_____________p3" localSheetId="4" hidden="1">{"pl_t&amp;d",#N/A,FALSE,"p&amp;l_t&amp;D_01_02 (2)"}</definedName>
    <definedName name="_____________p3" hidden="1">{"pl_t&amp;d",#N/A,FALSE,"p&amp;l_t&amp;D_01_02 (2)"}</definedName>
    <definedName name="_____________p4" localSheetId="5" hidden="1">{"pl_t&amp;d",#N/A,FALSE,"p&amp;l_t&amp;D_01_02 (2)"}</definedName>
    <definedName name="_____________p4" localSheetId="9" hidden="1">{"pl_t&amp;d",#N/A,FALSE,"p&amp;l_t&amp;D_01_02 (2)"}</definedName>
    <definedName name="_____________p4" localSheetId="6" hidden="1">{"pl_t&amp;d",#N/A,FALSE,"p&amp;l_t&amp;D_01_02 (2)"}</definedName>
    <definedName name="_____________p4" localSheetId="4" hidden="1">{"pl_t&amp;d",#N/A,FALSE,"p&amp;l_t&amp;D_01_02 (2)"}</definedName>
    <definedName name="_____________p4" hidden="1">{"pl_t&amp;d",#N/A,FALSE,"p&amp;l_t&amp;D_01_02 (2)"}</definedName>
    <definedName name="_____________pp2" localSheetId="5">#REF!</definedName>
    <definedName name="_____________pp2" localSheetId="9">#REF!</definedName>
    <definedName name="_____________pp2" localSheetId="6">#REF!</definedName>
    <definedName name="_____________pp2" localSheetId="8">#REF!</definedName>
    <definedName name="_____________pp2" localSheetId="4">#REF!</definedName>
    <definedName name="_____________pp2" localSheetId="7">#REF!</definedName>
    <definedName name="_____________pp2">#REF!</definedName>
    <definedName name="_____________q2" localSheetId="5" hidden="1">{"pl_t&amp;d",#N/A,FALSE,"p&amp;l_t&amp;D_01_02 (2)"}</definedName>
    <definedName name="_____________q2" localSheetId="9" hidden="1">{"pl_t&amp;d",#N/A,FALSE,"p&amp;l_t&amp;D_01_02 (2)"}</definedName>
    <definedName name="_____________q2" localSheetId="6" hidden="1">{"pl_t&amp;d",#N/A,FALSE,"p&amp;l_t&amp;D_01_02 (2)"}</definedName>
    <definedName name="_____________q2" localSheetId="4" hidden="1">{"pl_t&amp;d",#N/A,FALSE,"p&amp;l_t&amp;D_01_02 (2)"}</definedName>
    <definedName name="_____________q2" hidden="1">{"pl_t&amp;d",#N/A,FALSE,"p&amp;l_t&amp;D_01_02 (2)"}</definedName>
    <definedName name="_____________q3" localSheetId="5" hidden="1">{"pl_t&amp;d",#N/A,FALSE,"p&amp;l_t&amp;D_01_02 (2)"}</definedName>
    <definedName name="_____________q3" localSheetId="9" hidden="1">{"pl_t&amp;d",#N/A,FALSE,"p&amp;l_t&amp;D_01_02 (2)"}</definedName>
    <definedName name="_____________q3" localSheetId="6" hidden="1">{"pl_t&amp;d",#N/A,FALSE,"p&amp;l_t&amp;D_01_02 (2)"}</definedName>
    <definedName name="_____________q3" localSheetId="4" hidden="1">{"pl_t&amp;d",#N/A,FALSE,"p&amp;l_t&amp;D_01_02 (2)"}</definedName>
    <definedName name="_____________q3" hidden="1">{"pl_t&amp;d",#N/A,FALSE,"p&amp;l_t&amp;D_01_02 (2)"}</definedName>
    <definedName name="_____________s1" localSheetId="5" hidden="1">{"pl_t&amp;d",#N/A,FALSE,"p&amp;l_t&amp;D_01_02 (2)"}</definedName>
    <definedName name="_____________s1" localSheetId="9" hidden="1">{"pl_t&amp;d",#N/A,FALSE,"p&amp;l_t&amp;D_01_02 (2)"}</definedName>
    <definedName name="_____________s1" localSheetId="6" hidden="1">{"pl_t&amp;d",#N/A,FALSE,"p&amp;l_t&amp;D_01_02 (2)"}</definedName>
    <definedName name="_____________s1" localSheetId="4" hidden="1">{"pl_t&amp;d",#N/A,FALSE,"p&amp;l_t&amp;D_01_02 (2)"}</definedName>
    <definedName name="_____________s1" hidden="1">{"pl_t&amp;d",#N/A,FALSE,"p&amp;l_t&amp;D_01_02 (2)"}</definedName>
    <definedName name="_____________S180" localSheetId="5">[2]S3_GRP_CA!#REF!</definedName>
    <definedName name="_____________S180" localSheetId="9">[2]S3_GRP_CA!#REF!</definedName>
    <definedName name="_____________S180" localSheetId="6">[2]S3_GRP_CA!#REF!</definedName>
    <definedName name="_____________S180" localSheetId="8">[2]S3_GRP_CA!#REF!</definedName>
    <definedName name="_____________S180" localSheetId="4">[2]S3_GRP_CA!#REF!</definedName>
    <definedName name="_____________S180" localSheetId="7">[2]S3_GRP_CA!#REF!</definedName>
    <definedName name="_____________S180">[2]S3_GRP_CA!#REF!</definedName>
    <definedName name="_____________s2" localSheetId="5" hidden="1">{"pl_t&amp;d",#N/A,FALSE,"p&amp;l_t&amp;D_01_02 (2)"}</definedName>
    <definedName name="_____________s2" localSheetId="9" hidden="1">{"pl_t&amp;d",#N/A,FALSE,"p&amp;l_t&amp;D_01_02 (2)"}</definedName>
    <definedName name="_____________s2" localSheetId="6" hidden="1">{"pl_t&amp;d",#N/A,FALSE,"p&amp;l_t&amp;D_01_02 (2)"}</definedName>
    <definedName name="_____________s2" localSheetId="4" hidden="1">{"pl_t&amp;d",#N/A,FALSE,"p&amp;l_t&amp;D_01_02 (2)"}</definedName>
    <definedName name="_____________s2" hidden="1">{"pl_t&amp;d",#N/A,FALSE,"p&amp;l_t&amp;D_01_02 (2)"}</definedName>
    <definedName name="_____________S6" localSheetId="5">[4]S5_CO_MA!#REF!</definedName>
    <definedName name="_____________S6" localSheetId="9">[4]S5_CO_MA!#REF!</definedName>
    <definedName name="_____________S6" localSheetId="6">[4]S5_CO_MA!#REF!</definedName>
    <definedName name="_____________S6" localSheetId="8">[4]S5_CO_MA!#REF!</definedName>
    <definedName name="_____________S6" localSheetId="4">[4]S5_CO_MA!#REF!</definedName>
    <definedName name="_____________S6" localSheetId="7">[4]S5_CO_MA!#REF!</definedName>
    <definedName name="_____________S6">[4]S5_CO_MA!#REF!</definedName>
    <definedName name="_____________SL1" localSheetId="5">[7]Salient1!#REF!</definedName>
    <definedName name="_____________SL1" localSheetId="9">[7]Salient1!#REF!</definedName>
    <definedName name="_____________SL1" localSheetId="6">[7]Salient1!#REF!</definedName>
    <definedName name="_____________SL1" localSheetId="8">[7]Salient1!#REF!</definedName>
    <definedName name="_____________SL1" localSheetId="4">[7]Salient1!#REF!</definedName>
    <definedName name="_____________SL1" localSheetId="7">[7]Salient1!#REF!</definedName>
    <definedName name="_____________SL1">[7]Salient1!#REF!</definedName>
    <definedName name="_____________SL2" localSheetId="5">[7]Salient1!#REF!</definedName>
    <definedName name="_____________SL2" localSheetId="9">[7]Salient1!#REF!</definedName>
    <definedName name="_____________SL2" localSheetId="6">[7]Salient1!#REF!</definedName>
    <definedName name="_____________SL2" localSheetId="8">[7]Salient1!#REF!</definedName>
    <definedName name="_____________SL2" localSheetId="4">[7]Salient1!#REF!</definedName>
    <definedName name="_____________SL2" localSheetId="7">[7]Salient1!#REF!</definedName>
    <definedName name="_____________SL2">[7]Salient1!#REF!</definedName>
    <definedName name="_____________SL3" localSheetId="5">[7]Salient1!#REF!</definedName>
    <definedName name="_____________SL3" localSheetId="9">[7]Salient1!#REF!</definedName>
    <definedName name="_____________SL3" localSheetId="6">[7]Salient1!#REF!</definedName>
    <definedName name="_____________SL3" localSheetId="8">[7]Salient1!#REF!</definedName>
    <definedName name="_____________SL3" localSheetId="4">[7]Salient1!#REF!</definedName>
    <definedName name="_____________SL3" localSheetId="7">[7]Salient1!#REF!</definedName>
    <definedName name="_____________SL3">[7]Salient1!#REF!</definedName>
    <definedName name="_____________SPR1" localSheetId="5">#REF!</definedName>
    <definedName name="_____________SPR1" localSheetId="9">#REF!</definedName>
    <definedName name="_____________SPR1" localSheetId="6">#REF!</definedName>
    <definedName name="_____________SPR1" localSheetId="8">#REF!</definedName>
    <definedName name="_____________SPR1" localSheetId="4">#REF!</definedName>
    <definedName name="_____________SPR1" localSheetId="7">#REF!</definedName>
    <definedName name="_____________SPR1">#REF!</definedName>
    <definedName name="_____________spr2" localSheetId="5">#REF!</definedName>
    <definedName name="_____________spr2" localSheetId="9">#REF!</definedName>
    <definedName name="_____________spr2" localSheetId="6">#REF!</definedName>
    <definedName name="_____________spr2" localSheetId="8">#REF!</definedName>
    <definedName name="_____________spr2" localSheetId="4">#REF!</definedName>
    <definedName name="_____________spr2" localSheetId="7">#REF!</definedName>
    <definedName name="_____________spr2">#REF!</definedName>
    <definedName name="_____________ss1" localSheetId="5" hidden="1">{"pl_t&amp;d",#N/A,FALSE,"p&amp;l_t&amp;D_01_02 (2)"}</definedName>
    <definedName name="_____________ss1" localSheetId="9" hidden="1">{"pl_t&amp;d",#N/A,FALSE,"p&amp;l_t&amp;D_01_02 (2)"}</definedName>
    <definedName name="_____________ss1" localSheetId="6" hidden="1">{"pl_t&amp;d",#N/A,FALSE,"p&amp;l_t&amp;D_01_02 (2)"}</definedName>
    <definedName name="_____________ss1" localSheetId="4" hidden="1">{"pl_t&amp;d",#N/A,FALSE,"p&amp;l_t&amp;D_01_02 (2)"}</definedName>
    <definedName name="_____________ss1" hidden="1">{"pl_t&amp;d",#N/A,FALSE,"p&amp;l_t&amp;D_01_02 (2)"}</definedName>
    <definedName name="_____________usd1" localSheetId="5">'[3]cash budget'!#REF!</definedName>
    <definedName name="_____________usd1" localSheetId="9">'[3]cash budget'!#REF!</definedName>
    <definedName name="_____________usd1" localSheetId="6">'[3]cash budget'!#REF!</definedName>
    <definedName name="_____________usd1" localSheetId="8">'[3]cash budget'!#REF!</definedName>
    <definedName name="_____________usd1" localSheetId="4">'[3]cash budget'!#REF!</definedName>
    <definedName name="_____________usd1" localSheetId="7">'[3]cash budget'!#REF!</definedName>
    <definedName name="_____________usd1">'[3]cash budget'!#REF!</definedName>
    <definedName name="_____________usd2" localSheetId="5">'[3]cash budget'!#REF!</definedName>
    <definedName name="_____________usd2" localSheetId="9">'[3]cash budget'!#REF!</definedName>
    <definedName name="_____________usd2" localSheetId="6">'[3]cash budget'!#REF!</definedName>
    <definedName name="_____________usd2" localSheetId="8">'[3]cash budget'!#REF!</definedName>
    <definedName name="_____________usd2" localSheetId="4">'[3]cash budget'!#REF!</definedName>
    <definedName name="_____________usd2" localSheetId="7">'[3]cash budget'!#REF!</definedName>
    <definedName name="_____________usd2">'[3]cash budget'!#REF!</definedName>
    <definedName name="_____________usd3" localSheetId="5">'[3]cash budget'!#REF!</definedName>
    <definedName name="_____________usd3" localSheetId="9">'[3]cash budget'!#REF!</definedName>
    <definedName name="_____________usd3" localSheetId="6">'[3]cash budget'!#REF!</definedName>
    <definedName name="_____________usd3" localSheetId="8">'[3]cash budget'!#REF!</definedName>
    <definedName name="_____________usd3" localSheetId="4">'[3]cash budget'!#REF!</definedName>
    <definedName name="_____________usd3" localSheetId="7">'[3]cash budget'!#REF!</definedName>
    <definedName name="_____________usd3">'[3]cash budget'!#REF!</definedName>
    <definedName name="_____________usd4" localSheetId="5">'[3]cash budget'!#REF!</definedName>
    <definedName name="_____________usd4" localSheetId="9">'[3]cash budget'!#REF!</definedName>
    <definedName name="_____________usd4" localSheetId="6">'[3]cash budget'!#REF!</definedName>
    <definedName name="_____________usd4" localSheetId="8">'[3]cash budget'!#REF!</definedName>
    <definedName name="_____________usd4" localSheetId="4">'[3]cash budget'!#REF!</definedName>
    <definedName name="_____________usd4" localSheetId="7">'[3]cash budget'!#REF!</definedName>
    <definedName name="_____________usd4">'[3]cash budget'!#REF!</definedName>
    <definedName name="_____________xlnm._FilterDatabase_1" localSheetId="5">#REF!</definedName>
    <definedName name="_____________xlnm._FilterDatabase_1" localSheetId="9">#REF!</definedName>
    <definedName name="_____________xlnm._FilterDatabase_1" localSheetId="6">#REF!</definedName>
    <definedName name="_____________xlnm._FilterDatabase_1" localSheetId="8">#REF!</definedName>
    <definedName name="_____________xlnm._FilterDatabase_1" localSheetId="4">#REF!</definedName>
    <definedName name="_____________xlnm._FilterDatabase_1" localSheetId="7">#REF!</definedName>
    <definedName name="_____________xlnm._FilterDatabase_1">#REF!</definedName>
    <definedName name="_____________xlnm.Database">"#REF!"</definedName>
    <definedName name="_____________xlnm.Print_Area">"#REF!"</definedName>
    <definedName name="_____________xlnm.Print_Titles">"#REF!"</definedName>
    <definedName name="____________A1000000" localSheetId="5">#REF!</definedName>
    <definedName name="____________A1000000" localSheetId="9">#REF!</definedName>
    <definedName name="____________A1000000" localSheetId="6">#REF!</definedName>
    <definedName name="____________A1000000" localSheetId="8">#REF!</definedName>
    <definedName name="____________A1000000" localSheetId="4">#REF!</definedName>
    <definedName name="____________A1000000" localSheetId="7">#REF!</definedName>
    <definedName name="____________A1000000">#REF!</definedName>
    <definedName name="____________a3" localSheetId="5" hidden="1">{"pl_t&amp;d",#N/A,FALSE,"p&amp;l_t&amp;D_01_02 (2)"}</definedName>
    <definedName name="____________a3" localSheetId="9" hidden="1">{"pl_t&amp;d",#N/A,FALSE,"p&amp;l_t&amp;D_01_02 (2)"}</definedName>
    <definedName name="____________a3" localSheetId="6" hidden="1">{"pl_t&amp;d",#N/A,FALSE,"p&amp;l_t&amp;D_01_02 (2)"}</definedName>
    <definedName name="____________a3" localSheetId="4" hidden="1">{"pl_t&amp;d",#N/A,FALSE,"p&amp;l_t&amp;D_01_02 (2)"}</definedName>
    <definedName name="____________a3" hidden="1">{"pl_t&amp;d",#N/A,FALSE,"p&amp;l_t&amp;D_01_02 (2)"}</definedName>
    <definedName name="____________A342542" localSheetId="5">#REF!</definedName>
    <definedName name="____________A342542" localSheetId="9">#REF!</definedName>
    <definedName name="____________A342542" localSheetId="6">#REF!</definedName>
    <definedName name="____________A342542" localSheetId="8">#REF!</definedName>
    <definedName name="____________A342542" localSheetId="4">#REF!</definedName>
    <definedName name="____________A342542" localSheetId="7">#REF!</definedName>
    <definedName name="____________A342542">#REF!</definedName>
    <definedName name="____________A920720" localSheetId="5">#REF!</definedName>
    <definedName name="____________A920720" localSheetId="9">#REF!</definedName>
    <definedName name="____________A920720" localSheetId="6">#REF!</definedName>
    <definedName name="____________A920720" localSheetId="8">#REF!</definedName>
    <definedName name="____________A920720" localSheetId="4">#REF!</definedName>
    <definedName name="____________A920720" localSheetId="7">#REF!</definedName>
    <definedName name="____________A920720">#REF!</definedName>
    <definedName name="____________aa1" localSheetId="5" hidden="1">{"pl_t&amp;d",#N/A,FALSE,"p&amp;l_t&amp;D_01_02 (2)"}</definedName>
    <definedName name="____________aa1" localSheetId="9" hidden="1">{"pl_t&amp;d",#N/A,FALSE,"p&amp;l_t&amp;D_01_02 (2)"}</definedName>
    <definedName name="____________aa1" localSheetId="6" hidden="1">{"pl_t&amp;d",#N/A,FALSE,"p&amp;l_t&amp;D_01_02 (2)"}</definedName>
    <definedName name="____________aa1" localSheetId="4" hidden="1">{"pl_t&amp;d",#N/A,FALSE,"p&amp;l_t&amp;D_01_02 (2)"}</definedName>
    <definedName name="____________aa1" hidden="1">{"pl_t&amp;d",#N/A,FALSE,"p&amp;l_t&amp;D_01_02 (2)"}</definedName>
    <definedName name="____________Apr02" localSheetId="5">[5]Newabstract!#REF!</definedName>
    <definedName name="____________Apr02" localSheetId="9">[5]Newabstract!#REF!</definedName>
    <definedName name="____________Apr02" localSheetId="6">[5]Newabstract!#REF!</definedName>
    <definedName name="____________Apr02" localSheetId="8">[5]Newabstract!#REF!</definedName>
    <definedName name="____________Apr02" localSheetId="4">[5]Newabstract!#REF!</definedName>
    <definedName name="____________Apr02" localSheetId="7">[5]Newabstract!#REF!</definedName>
    <definedName name="____________Apr02">[5]Newabstract!#REF!</definedName>
    <definedName name="____________Apr03" localSheetId="5">[5]Newabstract!#REF!</definedName>
    <definedName name="____________Apr03" localSheetId="9">[5]Newabstract!#REF!</definedName>
    <definedName name="____________Apr03" localSheetId="6">[5]Newabstract!#REF!</definedName>
    <definedName name="____________Apr03" localSheetId="8">[5]Newabstract!#REF!</definedName>
    <definedName name="____________Apr03" localSheetId="4">[5]Newabstract!#REF!</definedName>
    <definedName name="____________Apr03" localSheetId="7">[5]Newabstract!#REF!</definedName>
    <definedName name="____________Apr03">[5]Newabstract!#REF!</definedName>
    <definedName name="____________Apr04" localSheetId="5">[5]Newabstract!#REF!</definedName>
    <definedName name="____________Apr04" localSheetId="9">[5]Newabstract!#REF!</definedName>
    <definedName name="____________Apr04" localSheetId="6">[5]Newabstract!#REF!</definedName>
    <definedName name="____________Apr04" localSheetId="8">[5]Newabstract!#REF!</definedName>
    <definedName name="____________Apr04" localSheetId="4">[5]Newabstract!#REF!</definedName>
    <definedName name="____________Apr04" localSheetId="7">[5]Newabstract!#REF!</definedName>
    <definedName name="____________Apr04">[5]Newabstract!#REF!</definedName>
    <definedName name="____________Apr05" localSheetId="5">[5]Newabstract!#REF!</definedName>
    <definedName name="____________Apr05" localSheetId="9">[5]Newabstract!#REF!</definedName>
    <definedName name="____________Apr05" localSheetId="6">[5]Newabstract!#REF!</definedName>
    <definedName name="____________Apr05" localSheetId="8">[5]Newabstract!#REF!</definedName>
    <definedName name="____________Apr05" localSheetId="4">[5]Newabstract!#REF!</definedName>
    <definedName name="____________Apr05" localSheetId="7">[5]Newabstract!#REF!</definedName>
    <definedName name="____________Apr05">[5]Newabstract!#REF!</definedName>
    <definedName name="____________Apr06" localSheetId="5">[5]Newabstract!#REF!</definedName>
    <definedName name="____________Apr06" localSheetId="9">[5]Newabstract!#REF!</definedName>
    <definedName name="____________Apr06" localSheetId="6">[5]Newabstract!#REF!</definedName>
    <definedName name="____________Apr06" localSheetId="8">[5]Newabstract!#REF!</definedName>
    <definedName name="____________Apr06" localSheetId="4">[5]Newabstract!#REF!</definedName>
    <definedName name="____________Apr06" localSheetId="7">[5]Newabstract!#REF!</definedName>
    <definedName name="____________Apr06">[5]Newabstract!#REF!</definedName>
    <definedName name="____________Apr07" localSheetId="9">[5]Newabstract!#REF!</definedName>
    <definedName name="____________Apr07" localSheetId="6">[5]Newabstract!#REF!</definedName>
    <definedName name="____________Apr07" localSheetId="8">[5]Newabstract!#REF!</definedName>
    <definedName name="____________Apr07" localSheetId="4">[5]Newabstract!#REF!</definedName>
    <definedName name="____________Apr07" localSheetId="7">[5]Newabstract!#REF!</definedName>
    <definedName name="____________Apr07">[5]Newabstract!#REF!</definedName>
    <definedName name="____________Apr08" localSheetId="9">[5]Newabstract!#REF!</definedName>
    <definedName name="____________Apr08" localSheetId="6">[5]Newabstract!#REF!</definedName>
    <definedName name="____________Apr08" localSheetId="8">[5]Newabstract!#REF!</definedName>
    <definedName name="____________Apr08" localSheetId="4">[5]Newabstract!#REF!</definedName>
    <definedName name="____________Apr08" localSheetId="7">[5]Newabstract!#REF!</definedName>
    <definedName name="____________Apr08">[5]Newabstract!#REF!</definedName>
    <definedName name="____________Apr09" localSheetId="9">[5]Newabstract!#REF!</definedName>
    <definedName name="____________Apr09" localSheetId="6">[5]Newabstract!#REF!</definedName>
    <definedName name="____________Apr09" localSheetId="8">[5]Newabstract!#REF!</definedName>
    <definedName name="____________Apr09" localSheetId="4">[5]Newabstract!#REF!</definedName>
    <definedName name="____________Apr09" localSheetId="7">[5]Newabstract!#REF!</definedName>
    <definedName name="____________Apr09">[5]Newabstract!#REF!</definedName>
    <definedName name="____________Apr10" localSheetId="9">[5]Newabstract!#REF!</definedName>
    <definedName name="____________Apr10" localSheetId="6">[5]Newabstract!#REF!</definedName>
    <definedName name="____________Apr10" localSheetId="8">[5]Newabstract!#REF!</definedName>
    <definedName name="____________Apr10" localSheetId="4">[5]Newabstract!#REF!</definedName>
    <definedName name="____________Apr10" localSheetId="7">[5]Newabstract!#REF!</definedName>
    <definedName name="____________Apr10">[5]Newabstract!#REF!</definedName>
    <definedName name="____________Apr11" localSheetId="9">[5]Newabstract!#REF!</definedName>
    <definedName name="____________Apr11" localSheetId="6">[5]Newabstract!#REF!</definedName>
    <definedName name="____________Apr11" localSheetId="8">[5]Newabstract!#REF!</definedName>
    <definedName name="____________Apr11" localSheetId="4">[5]Newabstract!#REF!</definedName>
    <definedName name="____________Apr11" localSheetId="7">[5]Newabstract!#REF!</definedName>
    <definedName name="____________Apr11">[5]Newabstract!#REF!</definedName>
    <definedName name="____________Apr13" localSheetId="9">[5]Newabstract!#REF!</definedName>
    <definedName name="____________Apr13" localSheetId="6">[5]Newabstract!#REF!</definedName>
    <definedName name="____________Apr13" localSheetId="8">[5]Newabstract!#REF!</definedName>
    <definedName name="____________Apr13" localSheetId="4">[5]Newabstract!#REF!</definedName>
    <definedName name="____________Apr13" localSheetId="7">[5]Newabstract!#REF!</definedName>
    <definedName name="____________Apr13">[5]Newabstract!#REF!</definedName>
    <definedName name="____________Apr14" localSheetId="9">[5]Newabstract!#REF!</definedName>
    <definedName name="____________Apr14" localSheetId="6">[5]Newabstract!#REF!</definedName>
    <definedName name="____________Apr14" localSheetId="8">[5]Newabstract!#REF!</definedName>
    <definedName name="____________Apr14" localSheetId="4">[5]Newabstract!#REF!</definedName>
    <definedName name="____________Apr14" localSheetId="7">[5]Newabstract!#REF!</definedName>
    <definedName name="____________Apr14">[5]Newabstract!#REF!</definedName>
    <definedName name="____________Apr15" localSheetId="9">[5]Newabstract!#REF!</definedName>
    <definedName name="____________Apr15" localSheetId="6">[5]Newabstract!#REF!</definedName>
    <definedName name="____________Apr15" localSheetId="8">[5]Newabstract!#REF!</definedName>
    <definedName name="____________Apr15" localSheetId="4">[5]Newabstract!#REF!</definedName>
    <definedName name="____________Apr15" localSheetId="7">[5]Newabstract!#REF!</definedName>
    <definedName name="____________Apr15">[5]Newabstract!#REF!</definedName>
    <definedName name="____________Apr16" localSheetId="9">[5]Newabstract!#REF!</definedName>
    <definedName name="____________Apr16" localSheetId="6">[5]Newabstract!#REF!</definedName>
    <definedName name="____________Apr16" localSheetId="8">[5]Newabstract!#REF!</definedName>
    <definedName name="____________Apr16" localSheetId="4">[5]Newabstract!#REF!</definedName>
    <definedName name="____________Apr16" localSheetId="7">[5]Newabstract!#REF!</definedName>
    <definedName name="____________Apr16">[5]Newabstract!#REF!</definedName>
    <definedName name="____________Apr17" localSheetId="9">[5]Newabstract!#REF!</definedName>
    <definedName name="____________Apr17" localSheetId="6">[5]Newabstract!#REF!</definedName>
    <definedName name="____________Apr17" localSheetId="8">[5]Newabstract!#REF!</definedName>
    <definedName name="____________Apr17" localSheetId="4">[5]Newabstract!#REF!</definedName>
    <definedName name="____________Apr17" localSheetId="7">[5]Newabstract!#REF!</definedName>
    <definedName name="____________Apr17">[5]Newabstract!#REF!</definedName>
    <definedName name="____________Apr20" localSheetId="9">[5]Newabstract!#REF!</definedName>
    <definedName name="____________Apr20" localSheetId="6">[5]Newabstract!#REF!</definedName>
    <definedName name="____________Apr20" localSheetId="8">[5]Newabstract!#REF!</definedName>
    <definedName name="____________Apr20" localSheetId="4">[5]Newabstract!#REF!</definedName>
    <definedName name="____________Apr20" localSheetId="7">[5]Newabstract!#REF!</definedName>
    <definedName name="____________Apr20">[5]Newabstract!#REF!</definedName>
    <definedName name="____________Apr21" localSheetId="9">[5]Newabstract!#REF!</definedName>
    <definedName name="____________Apr21" localSheetId="6">[5]Newabstract!#REF!</definedName>
    <definedName name="____________Apr21" localSheetId="8">[5]Newabstract!#REF!</definedName>
    <definedName name="____________Apr21" localSheetId="4">[5]Newabstract!#REF!</definedName>
    <definedName name="____________Apr21" localSheetId="7">[5]Newabstract!#REF!</definedName>
    <definedName name="____________Apr21">[5]Newabstract!#REF!</definedName>
    <definedName name="____________Apr22" localSheetId="9">[5]Newabstract!#REF!</definedName>
    <definedName name="____________Apr22" localSheetId="6">[5]Newabstract!#REF!</definedName>
    <definedName name="____________Apr22" localSheetId="8">[5]Newabstract!#REF!</definedName>
    <definedName name="____________Apr22" localSheetId="4">[5]Newabstract!#REF!</definedName>
    <definedName name="____________Apr22" localSheetId="7">[5]Newabstract!#REF!</definedName>
    <definedName name="____________Apr22">[5]Newabstract!#REF!</definedName>
    <definedName name="____________Apr23" localSheetId="9">[5]Newabstract!#REF!</definedName>
    <definedName name="____________Apr23" localSheetId="6">[5]Newabstract!#REF!</definedName>
    <definedName name="____________Apr23" localSheetId="8">[5]Newabstract!#REF!</definedName>
    <definedName name="____________Apr23" localSheetId="4">[5]Newabstract!#REF!</definedName>
    <definedName name="____________Apr23" localSheetId="7">[5]Newabstract!#REF!</definedName>
    <definedName name="____________Apr23">[5]Newabstract!#REF!</definedName>
    <definedName name="____________Apr24" localSheetId="9">[5]Newabstract!#REF!</definedName>
    <definedName name="____________Apr24" localSheetId="6">[5]Newabstract!#REF!</definedName>
    <definedName name="____________Apr24" localSheetId="8">[5]Newabstract!#REF!</definedName>
    <definedName name="____________Apr24" localSheetId="4">[5]Newabstract!#REF!</definedName>
    <definedName name="____________Apr24" localSheetId="7">[5]Newabstract!#REF!</definedName>
    <definedName name="____________Apr24">[5]Newabstract!#REF!</definedName>
    <definedName name="____________Apr27" localSheetId="9">[5]Newabstract!#REF!</definedName>
    <definedName name="____________Apr27" localSheetId="6">[5]Newabstract!#REF!</definedName>
    <definedName name="____________Apr27" localSheetId="8">[5]Newabstract!#REF!</definedName>
    <definedName name="____________Apr27" localSheetId="4">[5]Newabstract!#REF!</definedName>
    <definedName name="____________Apr27" localSheetId="7">[5]Newabstract!#REF!</definedName>
    <definedName name="____________Apr27">[5]Newabstract!#REF!</definedName>
    <definedName name="____________Apr28" localSheetId="9">[5]Newabstract!#REF!</definedName>
    <definedName name="____________Apr28" localSheetId="6">[5]Newabstract!#REF!</definedName>
    <definedName name="____________Apr28" localSheetId="8">[5]Newabstract!#REF!</definedName>
    <definedName name="____________Apr28" localSheetId="4">[5]Newabstract!#REF!</definedName>
    <definedName name="____________Apr28" localSheetId="7">[5]Newabstract!#REF!</definedName>
    <definedName name="____________Apr28">[5]Newabstract!#REF!</definedName>
    <definedName name="____________Apr29" localSheetId="9">[5]Newabstract!#REF!</definedName>
    <definedName name="____________Apr29" localSheetId="6">[5]Newabstract!#REF!</definedName>
    <definedName name="____________Apr29" localSheetId="8">[5]Newabstract!#REF!</definedName>
    <definedName name="____________Apr29" localSheetId="4">[5]Newabstract!#REF!</definedName>
    <definedName name="____________Apr29" localSheetId="7">[5]Newabstract!#REF!</definedName>
    <definedName name="____________Apr29">[5]Newabstract!#REF!</definedName>
    <definedName name="____________Apr30" localSheetId="9">[5]Newabstract!#REF!</definedName>
    <definedName name="____________Apr30" localSheetId="6">[5]Newabstract!#REF!</definedName>
    <definedName name="____________Apr30" localSheetId="8">[5]Newabstract!#REF!</definedName>
    <definedName name="____________Apr30" localSheetId="4">[5]Newabstract!#REF!</definedName>
    <definedName name="____________Apr30" localSheetId="7">[5]Newabstract!#REF!</definedName>
    <definedName name="____________Apr30">[5]Newabstract!#REF!</definedName>
    <definedName name="____________B1" localSheetId="5" hidden="1">{"pl_t&amp;d",#N/A,FALSE,"p&amp;l_t&amp;D_01_02 (2)"}</definedName>
    <definedName name="____________B1" localSheetId="9" hidden="1">{"pl_t&amp;d",#N/A,FALSE,"p&amp;l_t&amp;D_01_02 (2)"}</definedName>
    <definedName name="____________B1" localSheetId="6" hidden="1">{"pl_t&amp;d",#N/A,FALSE,"p&amp;l_t&amp;D_01_02 (2)"}</definedName>
    <definedName name="____________B1" localSheetId="4" hidden="1">{"pl_t&amp;d",#N/A,FALSE,"p&amp;l_t&amp;D_01_02 (2)"}</definedName>
    <definedName name="____________B1" hidden="1">{"pl_t&amp;d",#N/A,FALSE,"p&amp;l_t&amp;D_01_02 (2)"}</definedName>
    <definedName name="____________BSD1" localSheetId="5">#REF!</definedName>
    <definedName name="____________BSD1" localSheetId="9">#REF!</definedName>
    <definedName name="____________BSD1" localSheetId="6">#REF!</definedName>
    <definedName name="____________BSD1" localSheetId="8">#REF!</definedName>
    <definedName name="____________BSD1" localSheetId="4">#REF!</definedName>
    <definedName name="____________BSD1" localSheetId="7">#REF!</definedName>
    <definedName name="____________BSD1">#REF!</definedName>
    <definedName name="____________BSD2" localSheetId="5">#REF!</definedName>
    <definedName name="____________BSD2" localSheetId="9">#REF!</definedName>
    <definedName name="____________BSD2" localSheetId="6">#REF!</definedName>
    <definedName name="____________BSD2" localSheetId="8">#REF!</definedName>
    <definedName name="____________BSD2" localSheetId="4">#REF!</definedName>
    <definedName name="____________BSD2" localSheetId="7">#REF!</definedName>
    <definedName name="____________BSD2">#REF!</definedName>
    <definedName name="____________DAT12" localSheetId="5">[6]Sheet1!#REF!</definedName>
    <definedName name="____________DAT12" localSheetId="9">[6]Sheet1!#REF!</definedName>
    <definedName name="____________DAT12" localSheetId="6">[6]Sheet1!#REF!</definedName>
    <definedName name="____________DAT12" localSheetId="8">[6]Sheet1!#REF!</definedName>
    <definedName name="____________DAT12" localSheetId="4">[6]Sheet1!#REF!</definedName>
    <definedName name="____________DAT12" localSheetId="7">[6]Sheet1!#REF!</definedName>
    <definedName name="____________DAT12">[6]Sheet1!#REF!</definedName>
    <definedName name="____________DAT13" localSheetId="5">[6]Sheet1!#REF!</definedName>
    <definedName name="____________DAT13" localSheetId="9">[6]Sheet1!#REF!</definedName>
    <definedName name="____________DAT13" localSheetId="6">[6]Sheet1!#REF!</definedName>
    <definedName name="____________DAT13" localSheetId="8">[6]Sheet1!#REF!</definedName>
    <definedName name="____________DAT13" localSheetId="4">[6]Sheet1!#REF!</definedName>
    <definedName name="____________DAT13" localSheetId="7">[6]Sheet1!#REF!</definedName>
    <definedName name="____________DAT13">[6]Sheet1!#REF!</definedName>
    <definedName name="____________DAT15" localSheetId="5">[6]Sheet1!#REF!</definedName>
    <definedName name="____________DAT15" localSheetId="9">[6]Sheet1!#REF!</definedName>
    <definedName name="____________DAT15" localSheetId="6">[6]Sheet1!#REF!</definedName>
    <definedName name="____________DAT15" localSheetId="8">[6]Sheet1!#REF!</definedName>
    <definedName name="____________DAT15" localSheetId="4">[6]Sheet1!#REF!</definedName>
    <definedName name="____________DAT15" localSheetId="7">[6]Sheet1!#REF!</definedName>
    <definedName name="____________DAT15">[6]Sheet1!#REF!</definedName>
    <definedName name="____________DAT16" localSheetId="5">[6]Sheet1!#REF!</definedName>
    <definedName name="____________DAT16" localSheetId="9">[6]Sheet1!#REF!</definedName>
    <definedName name="____________DAT16" localSheetId="6">[6]Sheet1!#REF!</definedName>
    <definedName name="____________DAT16" localSheetId="8">[6]Sheet1!#REF!</definedName>
    <definedName name="____________DAT16" localSheetId="4">[6]Sheet1!#REF!</definedName>
    <definedName name="____________DAT16" localSheetId="7">[6]Sheet1!#REF!</definedName>
    <definedName name="____________DAT16">[6]Sheet1!#REF!</definedName>
    <definedName name="____________DAT17" localSheetId="5">[6]Sheet1!#REF!</definedName>
    <definedName name="____________DAT17" localSheetId="9">[6]Sheet1!#REF!</definedName>
    <definedName name="____________DAT17" localSheetId="6">[6]Sheet1!#REF!</definedName>
    <definedName name="____________DAT17" localSheetId="8">[6]Sheet1!#REF!</definedName>
    <definedName name="____________DAT17" localSheetId="4">[6]Sheet1!#REF!</definedName>
    <definedName name="____________DAT17" localSheetId="7">[6]Sheet1!#REF!</definedName>
    <definedName name="____________DAT17">[6]Sheet1!#REF!</definedName>
    <definedName name="____________DAT18" localSheetId="9">[6]Sheet1!#REF!</definedName>
    <definedName name="____________DAT18" localSheetId="6">[6]Sheet1!#REF!</definedName>
    <definedName name="____________DAT18" localSheetId="8">[6]Sheet1!#REF!</definedName>
    <definedName name="____________DAT18" localSheetId="4">[6]Sheet1!#REF!</definedName>
    <definedName name="____________DAT18" localSheetId="7">[6]Sheet1!#REF!</definedName>
    <definedName name="____________DAT18">[6]Sheet1!#REF!</definedName>
    <definedName name="____________DAT19" localSheetId="9">[6]Sheet1!#REF!</definedName>
    <definedName name="____________DAT19" localSheetId="6">[6]Sheet1!#REF!</definedName>
    <definedName name="____________DAT19" localSheetId="8">[6]Sheet1!#REF!</definedName>
    <definedName name="____________DAT19" localSheetId="4">[6]Sheet1!#REF!</definedName>
    <definedName name="____________DAT19" localSheetId="7">[6]Sheet1!#REF!</definedName>
    <definedName name="____________DAT19">[6]Sheet1!#REF!</definedName>
    <definedName name="____________dd1" localSheetId="5" hidden="1">{"pl_t&amp;d",#N/A,FALSE,"p&amp;l_t&amp;D_01_02 (2)"}</definedName>
    <definedName name="____________dd1" localSheetId="9" hidden="1">{"pl_t&amp;d",#N/A,FALSE,"p&amp;l_t&amp;D_01_02 (2)"}</definedName>
    <definedName name="____________dd1" localSheetId="6" hidden="1">{"pl_t&amp;d",#N/A,FALSE,"p&amp;l_t&amp;D_01_02 (2)"}</definedName>
    <definedName name="____________dd1" localSheetId="4" hidden="1">{"pl_t&amp;d",#N/A,FALSE,"p&amp;l_t&amp;D_01_02 (2)"}</definedName>
    <definedName name="____________dd1" hidden="1">{"pl_t&amp;d",#N/A,FALSE,"p&amp;l_t&amp;D_01_02 (2)"}</definedName>
    <definedName name="____________dem2" localSheetId="5" hidden="1">{"pl_t&amp;d",#N/A,FALSE,"p&amp;l_t&amp;D_01_02 (2)"}</definedName>
    <definedName name="____________dem2" localSheetId="9" hidden="1">{"pl_t&amp;d",#N/A,FALSE,"p&amp;l_t&amp;D_01_02 (2)"}</definedName>
    <definedName name="____________dem2" localSheetId="6" hidden="1">{"pl_t&amp;d",#N/A,FALSE,"p&amp;l_t&amp;D_01_02 (2)"}</definedName>
    <definedName name="____________dem2" localSheetId="4" hidden="1">{"pl_t&amp;d",#N/A,FALSE,"p&amp;l_t&amp;D_01_02 (2)"}</definedName>
    <definedName name="____________dem2" hidden="1">{"pl_t&amp;d",#N/A,FALSE,"p&amp;l_t&amp;D_01_02 (2)"}</definedName>
    <definedName name="____________dem3" localSheetId="5" hidden="1">{"pl_t&amp;d",#N/A,FALSE,"p&amp;l_t&amp;D_01_02 (2)"}</definedName>
    <definedName name="____________dem3" localSheetId="9" hidden="1">{"pl_t&amp;d",#N/A,FALSE,"p&amp;l_t&amp;D_01_02 (2)"}</definedName>
    <definedName name="____________dem3" localSheetId="6" hidden="1">{"pl_t&amp;d",#N/A,FALSE,"p&amp;l_t&amp;D_01_02 (2)"}</definedName>
    <definedName name="____________dem3" localSheetId="4" hidden="1">{"pl_t&amp;d",#N/A,FALSE,"p&amp;l_t&amp;D_01_02 (2)"}</definedName>
    <definedName name="____________dem3" hidden="1">{"pl_t&amp;d",#N/A,FALSE,"p&amp;l_t&amp;D_01_02 (2)"}</definedName>
    <definedName name="____________den8" localSheetId="5" hidden="1">{"pl_t&amp;d",#N/A,FALSE,"p&amp;l_t&amp;D_01_02 (2)"}</definedName>
    <definedName name="____________den8" localSheetId="9" hidden="1">{"pl_t&amp;d",#N/A,FALSE,"p&amp;l_t&amp;D_01_02 (2)"}</definedName>
    <definedName name="____________den8" localSheetId="6" hidden="1">{"pl_t&amp;d",#N/A,FALSE,"p&amp;l_t&amp;D_01_02 (2)"}</definedName>
    <definedName name="____________den8" localSheetId="4" hidden="1">{"pl_t&amp;d",#N/A,FALSE,"p&amp;l_t&amp;D_01_02 (2)"}</definedName>
    <definedName name="____________den8" hidden="1">{"pl_t&amp;d",#N/A,FALSE,"p&amp;l_t&amp;D_01_02 (2)"}</definedName>
    <definedName name="____________fin2" localSheetId="5" hidden="1">{"pl_t&amp;d",#N/A,FALSE,"p&amp;l_t&amp;D_01_02 (2)"}</definedName>
    <definedName name="____________fin2" localSheetId="9" hidden="1">{"pl_t&amp;d",#N/A,FALSE,"p&amp;l_t&amp;D_01_02 (2)"}</definedName>
    <definedName name="____________fin2" localSheetId="6" hidden="1">{"pl_t&amp;d",#N/A,FALSE,"p&amp;l_t&amp;D_01_02 (2)"}</definedName>
    <definedName name="____________fin2" localSheetId="4" hidden="1">{"pl_t&amp;d",#N/A,FALSE,"p&amp;l_t&amp;D_01_02 (2)"}</definedName>
    <definedName name="____________fin2" hidden="1">{"pl_t&amp;d",#N/A,FALSE,"p&amp;l_t&amp;D_01_02 (2)"}</definedName>
    <definedName name="____________for5" localSheetId="5" hidden="1">{"pl_t&amp;d",#N/A,FALSE,"p&amp;l_t&amp;D_01_02 (2)"}</definedName>
    <definedName name="____________for5" localSheetId="9" hidden="1">{"pl_t&amp;d",#N/A,FALSE,"p&amp;l_t&amp;D_01_02 (2)"}</definedName>
    <definedName name="____________for5" localSheetId="6" hidden="1">{"pl_t&amp;d",#N/A,FALSE,"p&amp;l_t&amp;D_01_02 (2)"}</definedName>
    <definedName name="____________for5" localSheetId="4" hidden="1">{"pl_t&amp;d",#N/A,FALSE,"p&amp;l_t&amp;D_01_02 (2)"}</definedName>
    <definedName name="____________for5" hidden="1">{"pl_t&amp;d",#N/A,FALSE,"p&amp;l_t&amp;D_01_02 (2)"}</definedName>
    <definedName name="____________G1" localSheetId="5">#REF!</definedName>
    <definedName name="____________G1" localSheetId="9">#REF!</definedName>
    <definedName name="____________G1" localSheetId="6">#REF!</definedName>
    <definedName name="____________G1" localSheetId="8">#REF!</definedName>
    <definedName name="____________G1" localSheetId="4">#REF!</definedName>
    <definedName name="____________G1" localSheetId="7">#REF!</definedName>
    <definedName name="____________G1">#REF!</definedName>
    <definedName name="____________IED1" localSheetId="5">#REF!</definedName>
    <definedName name="____________IED1" localSheetId="9">#REF!</definedName>
    <definedName name="____________IED1" localSheetId="6">#REF!</definedName>
    <definedName name="____________IED1" localSheetId="8">#REF!</definedName>
    <definedName name="____________IED1" localSheetId="4">#REF!</definedName>
    <definedName name="____________IED1" localSheetId="7">#REF!</definedName>
    <definedName name="____________IED1">#REF!</definedName>
    <definedName name="____________IED2" localSheetId="5">#REF!</definedName>
    <definedName name="____________IED2" localSheetId="9">#REF!</definedName>
    <definedName name="____________IED2" localSheetId="6">#REF!</definedName>
    <definedName name="____________IED2" localSheetId="8">#REF!</definedName>
    <definedName name="____________IED2" localSheetId="4">#REF!</definedName>
    <definedName name="____________IED2" localSheetId="7">#REF!</definedName>
    <definedName name="____________IED2">#REF!</definedName>
    <definedName name="____________j3" localSheetId="5" hidden="1">{"pl_t&amp;d",#N/A,FALSE,"p&amp;l_t&amp;D_01_02 (2)"}</definedName>
    <definedName name="____________j3" localSheetId="9" hidden="1">{"pl_t&amp;d",#N/A,FALSE,"p&amp;l_t&amp;D_01_02 (2)"}</definedName>
    <definedName name="____________j3" localSheetId="6" hidden="1">{"pl_t&amp;d",#N/A,FALSE,"p&amp;l_t&amp;D_01_02 (2)"}</definedName>
    <definedName name="____________j3" localSheetId="4" hidden="1">{"pl_t&amp;d",#N/A,FALSE,"p&amp;l_t&amp;D_01_02 (2)"}</definedName>
    <definedName name="____________j3" hidden="1">{"pl_t&amp;d",#N/A,FALSE,"p&amp;l_t&amp;D_01_02 (2)"}</definedName>
    <definedName name="____________j4" localSheetId="5" hidden="1">{"pl_t&amp;d",#N/A,FALSE,"p&amp;l_t&amp;D_01_02 (2)"}</definedName>
    <definedName name="____________j4" localSheetId="9" hidden="1">{"pl_t&amp;d",#N/A,FALSE,"p&amp;l_t&amp;D_01_02 (2)"}</definedName>
    <definedName name="____________j4" localSheetId="6" hidden="1">{"pl_t&amp;d",#N/A,FALSE,"p&amp;l_t&amp;D_01_02 (2)"}</definedName>
    <definedName name="____________j4" localSheetId="4" hidden="1">{"pl_t&amp;d",#N/A,FALSE,"p&amp;l_t&amp;D_01_02 (2)"}</definedName>
    <definedName name="____________j4" hidden="1">{"pl_t&amp;d",#N/A,FALSE,"p&amp;l_t&amp;D_01_02 (2)"}</definedName>
    <definedName name="____________j5" localSheetId="5" hidden="1">{"pl_t&amp;d",#N/A,FALSE,"p&amp;l_t&amp;D_01_02 (2)"}</definedName>
    <definedName name="____________j5" localSheetId="9" hidden="1">{"pl_t&amp;d",#N/A,FALSE,"p&amp;l_t&amp;D_01_02 (2)"}</definedName>
    <definedName name="____________j5" localSheetId="6" hidden="1">{"pl_t&amp;d",#N/A,FALSE,"p&amp;l_t&amp;D_01_02 (2)"}</definedName>
    <definedName name="____________j5" localSheetId="4" hidden="1">{"pl_t&amp;d",#N/A,FALSE,"p&amp;l_t&amp;D_01_02 (2)"}</definedName>
    <definedName name="____________j5" hidden="1">{"pl_t&amp;d",#N/A,FALSE,"p&amp;l_t&amp;D_01_02 (2)"}</definedName>
    <definedName name="___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jpl1" localSheetId="5" hidden="1">#REF!</definedName>
    <definedName name="____________jpl1" localSheetId="9" hidden="1">#REF!</definedName>
    <definedName name="____________jpl1" localSheetId="6" hidden="1">#REF!</definedName>
    <definedName name="____________jpl1" localSheetId="8" hidden="1">#REF!</definedName>
    <definedName name="____________jpl1" localSheetId="4" hidden="1">#REF!</definedName>
    <definedName name="____________jpl1" localSheetId="7" hidden="1">#REF!</definedName>
    <definedName name="____________jpl1" hidden="1">#REF!</definedName>
    <definedName name="____________k1" localSheetId="5" hidden="1">{"pl_t&amp;d",#N/A,FALSE,"p&amp;l_t&amp;D_01_02 (2)"}</definedName>
    <definedName name="____________k1" localSheetId="9" hidden="1">{"pl_t&amp;d",#N/A,FALSE,"p&amp;l_t&amp;D_01_02 (2)"}</definedName>
    <definedName name="____________k1" localSheetId="6" hidden="1">{"pl_t&amp;d",#N/A,FALSE,"p&amp;l_t&amp;D_01_02 (2)"}</definedName>
    <definedName name="____________k1" localSheetId="4" hidden="1">{"pl_t&amp;d",#N/A,FALSE,"p&amp;l_t&amp;D_01_02 (2)"}</definedName>
    <definedName name="____________k1" hidden="1">{"pl_t&amp;d",#N/A,FALSE,"p&amp;l_t&amp;D_01_02 (2)"}</definedName>
    <definedName name="____________Mar06" localSheetId="5">[5]Newabstract!#REF!</definedName>
    <definedName name="____________Mar06" localSheetId="9">[5]Newabstract!#REF!</definedName>
    <definedName name="____________Mar06" localSheetId="6">[5]Newabstract!#REF!</definedName>
    <definedName name="____________Mar06" localSheetId="8">[5]Newabstract!#REF!</definedName>
    <definedName name="____________Mar06" localSheetId="4">[5]Newabstract!#REF!</definedName>
    <definedName name="____________Mar06" localSheetId="7">[5]Newabstract!#REF!</definedName>
    <definedName name="____________Mar06">[5]Newabstract!#REF!</definedName>
    <definedName name="____________Mar09" localSheetId="5">[5]Newabstract!#REF!</definedName>
    <definedName name="____________Mar09" localSheetId="9">[5]Newabstract!#REF!</definedName>
    <definedName name="____________Mar09" localSheetId="6">[5]Newabstract!#REF!</definedName>
    <definedName name="____________Mar09" localSheetId="8">[5]Newabstract!#REF!</definedName>
    <definedName name="____________Mar09" localSheetId="4">[5]Newabstract!#REF!</definedName>
    <definedName name="____________Mar09" localSheetId="7">[5]Newabstract!#REF!</definedName>
    <definedName name="____________Mar09">[5]Newabstract!#REF!</definedName>
    <definedName name="____________Mar10" localSheetId="5">[5]Newabstract!#REF!</definedName>
    <definedName name="____________Mar10" localSheetId="9">[5]Newabstract!#REF!</definedName>
    <definedName name="____________Mar10" localSheetId="6">[5]Newabstract!#REF!</definedName>
    <definedName name="____________Mar10" localSheetId="8">[5]Newabstract!#REF!</definedName>
    <definedName name="____________Mar10" localSheetId="4">[5]Newabstract!#REF!</definedName>
    <definedName name="____________Mar10" localSheetId="7">[5]Newabstract!#REF!</definedName>
    <definedName name="____________Mar10">[5]Newabstract!#REF!</definedName>
    <definedName name="____________Mar11" localSheetId="5">[5]Newabstract!#REF!</definedName>
    <definedName name="____________Mar11" localSheetId="9">[5]Newabstract!#REF!</definedName>
    <definedName name="____________Mar11" localSheetId="6">[5]Newabstract!#REF!</definedName>
    <definedName name="____________Mar11" localSheetId="8">[5]Newabstract!#REF!</definedName>
    <definedName name="____________Mar11" localSheetId="4">[5]Newabstract!#REF!</definedName>
    <definedName name="____________Mar11" localSheetId="7">[5]Newabstract!#REF!</definedName>
    <definedName name="____________Mar11">[5]Newabstract!#REF!</definedName>
    <definedName name="____________Mar12" localSheetId="5">[5]Newabstract!#REF!</definedName>
    <definedName name="____________Mar12" localSheetId="9">[5]Newabstract!#REF!</definedName>
    <definedName name="____________Mar12" localSheetId="6">[5]Newabstract!#REF!</definedName>
    <definedName name="____________Mar12" localSheetId="8">[5]Newabstract!#REF!</definedName>
    <definedName name="____________Mar12" localSheetId="4">[5]Newabstract!#REF!</definedName>
    <definedName name="____________Mar12" localSheetId="7">[5]Newabstract!#REF!</definedName>
    <definedName name="____________Mar12">[5]Newabstract!#REF!</definedName>
    <definedName name="____________Mar13" localSheetId="9">[5]Newabstract!#REF!</definedName>
    <definedName name="____________Mar13" localSheetId="6">[5]Newabstract!#REF!</definedName>
    <definedName name="____________Mar13" localSheetId="8">[5]Newabstract!#REF!</definedName>
    <definedName name="____________Mar13" localSheetId="4">[5]Newabstract!#REF!</definedName>
    <definedName name="____________Mar13" localSheetId="7">[5]Newabstract!#REF!</definedName>
    <definedName name="____________Mar13">[5]Newabstract!#REF!</definedName>
    <definedName name="____________Mar16" localSheetId="9">[5]Newabstract!#REF!</definedName>
    <definedName name="____________Mar16" localSheetId="6">[5]Newabstract!#REF!</definedName>
    <definedName name="____________Mar16" localSheetId="8">[5]Newabstract!#REF!</definedName>
    <definedName name="____________Mar16" localSheetId="4">[5]Newabstract!#REF!</definedName>
    <definedName name="____________Mar16" localSheetId="7">[5]Newabstract!#REF!</definedName>
    <definedName name="____________Mar16">[5]Newabstract!#REF!</definedName>
    <definedName name="____________Mar17" localSheetId="9">[5]Newabstract!#REF!</definedName>
    <definedName name="____________Mar17" localSheetId="6">[5]Newabstract!#REF!</definedName>
    <definedName name="____________Mar17" localSheetId="8">[5]Newabstract!#REF!</definedName>
    <definedName name="____________Mar17" localSheetId="4">[5]Newabstract!#REF!</definedName>
    <definedName name="____________Mar17" localSheetId="7">[5]Newabstract!#REF!</definedName>
    <definedName name="____________Mar17">[5]Newabstract!#REF!</definedName>
    <definedName name="____________Mar18" localSheetId="9">[5]Newabstract!#REF!</definedName>
    <definedName name="____________Mar18" localSheetId="6">[5]Newabstract!#REF!</definedName>
    <definedName name="____________Mar18" localSheetId="8">[5]Newabstract!#REF!</definedName>
    <definedName name="____________Mar18" localSheetId="4">[5]Newabstract!#REF!</definedName>
    <definedName name="____________Mar18" localSheetId="7">[5]Newabstract!#REF!</definedName>
    <definedName name="____________Mar18">[5]Newabstract!#REF!</definedName>
    <definedName name="____________Mar19" localSheetId="9">[5]Newabstract!#REF!</definedName>
    <definedName name="____________Mar19" localSheetId="6">[5]Newabstract!#REF!</definedName>
    <definedName name="____________Mar19" localSheetId="8">[5]Newabstract!#REF!</definedName>
    <definedName name="____________Mar19" localSheetId="4">[5]Newabstract!#REF!</definedName>
    <definedName name="____________Mar19" localSheetId="7">[5]Newabstract!#REF!</definedName>
    <definedName name="____________Mar19">[5]Newabstract!#REF!</definedName>
    <definedName name="____________Mar20" localSheetId="9">[5]Newabstract!#REF!</definedName>
    <definedName name="____________Mar20" localSheetId="6">[5]Newabstract!#REF!</definedName>
    <definedName name="____________Mar20" localSheetId="8">[5]Newabstract!#REF!</definedName>
    <definedName name="____________Mar20" localSheetId="4">[5]Newabstract!#REF!</definedName>
    <definedName name="____________Mar20" localSheetId="7">[5]Newabstract!#REF!</definedName>
    <definedName name="____________Mar20">[5]Newabstract!#REF!</definedName>
    <definedName name="____________Mar23" localSheetId="9">[5]Newabstract!#REF!</definedName>
    <definedName name="____________Mar23" localSheetId="6">[5]Newabstract!#REF!</definedName>
    <definedName name="____________Mar23" localSheetId="8">[5]Newabstract!#REF!</definedName>
    <definedName name="____________Mar23" localSheetId="4">[5]Newabstract!#REF!</definedName>
    <definedName name="____________Mar23" localSheetId="7">[5]Newabstract!#REF!</definedName>
    <definedName name="____________Mar23">[5]Newabstract!#REF!</definedName>
    <definedName name="____________Mar24" localSheetId="9">[5]Newabstract!#REF!</definedName>
    <definedName name="____________Mar24" localSheetId="6">[5]Newabstract!#REF!</definedName>
    <definedName name="____________Mar24" localSheetId="8">[5]Newabstract!#REF!</definedName>
    <definedName name="____________Mar24" localSheetId="4">[5]Newabstract!#REF!</definedName>
    <definedName name="____________Mar24" localSheetId="7">[5]Newabstract!#REF!</definedName>
    <definedName name="____________Mar24">[5]Newabstract!#REF!</definedName>
    <definedName name="____________Mar25" localSheetId="9">[5]Newabstract!#REF!</definedName>
    <definedName name="____________Mar25" localSheetId="6">[5]Newabstract!#REF!</definedName>
    <definedName name="____________Mar25" localSheetId="8">[5]Newabstract!#REF!</definedName>
    <definedName name="____________Mar25" localSheetId="4">[5]Newabstract!#REF!</definedName>
    <definedName name="____________Mar25" localSheetId="7">[5]Newabstract!#REF!</definedName>
    <definedName name="____________Mar25">[5]Newabstract!#REF!</definedName>
    <definedName name="____________Mar26" localSheetId="9">[5]Newabstract!#REF!</definedName>
    <definedName name="____________Mar26" localSheetId="6">[5]Newabstract!#REF!</definedName>
    <definedName name="____________Mar26" localSheetId="8">[5]Newabstract!#REF!</definedName>
    <definedName name="____________Mar26" localSheetId="4">[5]Newabstract!#REF!</definedName>
    <definedName name="____________Mar26" localSheetId="7">[5]Newabstract!#REF!</definedName>
    <definedName name="____________Mar26">[5]Newabstract!#REF!</definedName>
    <definedName name="____________Mar27" localSheetId="9">[5]Newabstract!#REF!</definedName>
    <definedName name="____________Mar27" localSheetId="6">[5]Newabstract!#REF!</definedName>
    <definedName name="____________Mar27" localSheetId="8">[5]Newabstract!#REF!</definedName>
    <definedName name="____________Mar27" localSheetId="4">[5]Newabstract!#REF!</definedName>
    <definedName name="____________Mar27" localSheetId="7">[5]Newabstract!#REF!</definedName>
    <definedName name="____________Mar27">[5]Newabstract!#REF!</definedName>
    <definedName name="____________Mar28" localSheetId="9">[5]Newabstract!#REF!</definedName>
    <definedName name="____________Mar28" localSheetId="6">[5]Newabstract!#REF!</definedName>
    <definedName name="____________Mar28" localSheetId="8">[5]Newabstract!#REF!</definedName>
    <definedName name="____________Mar28" localSheetId="4">[5]Newabstract!#REF!</definedName>
    <definedName name="____________Mar28" localSheetId="7">[5]Newabstract!#REF!</definedName>
    <definedName name="____________Mar28">[5]Newabstract!#REF!</definedName>
    <definedName name="____________Mar30" localSheetId="9">[5]Newabstract!#REF!</definedName>
    <definedName name="____________Mar30" localSheetId="6">[5]Newabstract!#REF!</definedName>
    <definedName name="____________Mar30" localSheetId="8">[5]Newabstract!#REF!</definedName>
    <definedName name="____________Mar30" localSheetId="4">[5]Newabstract!#REF!</definedName>
    <definedName name="____________Mar30" localSheetId="7">[5]Newabstract!#REF!</definedName>
    <definedName name="____________Mar30">[5]Newabstract!#REF!</definedName>
    <definedName name="____________Mar31" localSheetId="9">[5]Newabstract!#REF!</definedName>
    <definedName name="____________Mar31" localSheetId="6">[5]Newabstract!#REF!</definedName>
    <definedName name="____________Mar31" localSheetId="8">[5]Newabstract!#REF!</definedName>
    <definedName name="____________Mar31" localSheetId="4">[5]Newabstract!#REF!</definedName>
    <definedName name="____________Mar31" localSheetId="7">[5]Newabstract!#REF!</definedName>
    <definedName name="____________Mar31">[5]Newabstract!#REF!</definedName>
    <definedName name="__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new1" localSheetId="5" hidden="1">{"pl_t&amp;d",#N/A,FALSE,"p&amp;l_t&amp;D_01_02 (2)"}</definedName>
    <definedName name="____________new1" localSheetId="9" hidden="1">{"pl_t&amp;d",#N/A,FALSE,"p&amp;l_t&amp;D_01_02 (2)"}</definedName>
    <definedName name="____________new1" localSheetId="6" hidden="1">{"pl_t&amp;d",#N/A,FALSE,"p&amp;l_t&amp;D_01_02 (2)"}</definedName>
    <definedName name="____________new1" localSheetId="4" hidden="1">{"pl_t&amp;d",#N/A,FALSE,"p&amp;l_t&amp;D_01_02 (2)"}</definedName>
    <definedName name="____________new1" hidden="1">{"pl_t&amp;d",#N/A,FALSE,"p&amp;l_t&amp;D_01_02 (2)"}</definedName>
    <definedName name="____________no1" localSheetId="5" hidden="1">{"pl_t&amp;d",#N/A,FALSE,"p&amp;l_t&amp;D_01_02 (2)"}</definedName>
    <definedName name="____________no1" localSheetId="9" hidden="1">{"pl_t&amp;d",#N/A,FALSE,"p&amp;l_t&amp;D_01_02 (2)"}</definedName>
    <definedName name="____________no1" localSheetId="6" hidden="1">{"pl_t&amp;d",#N/A,FALSE,"p&amp;l_t&amp;D_01_02 (2)"}</definedName>
    <definedName name="____________no1" localSheetId="4" hidden="1">{"pl_t&amp;d",#N/A,FALSE,"p&amp;l_t&amp;D_01_02 (2)"}</definedName>
    <definedName name="____________no1" hidden="1">{"pl_t&amp;d",#N/A,FALSE,"p&amp;l_t&amp;D_01_02 (2)"}</definedName>
    <definedName name="____________not1" localSheetId="5" hidden="1">{"pl_t&amp;d",#N/A,FALSE,"p&amp;l_t&amp;D_01_02 (2)"}</definedName>
    <definedName name="____________not1" localSheetId="9" hidden="1">{"pl_t&amp;d",#N/A,FALSE,"p&amp;l_t&amp;D_01_02 (2)"}</definedName>
    <definedName name="____________not1" localSheetId="6" hidden="1">{"pl_t&amp;d",#N/A,FALSE,"p&amp;l_t&amp;D_01_02 (2)"}</definedName>
    <definedName name="____________not1" localSheetId="4" hidden="1">{"pl_t&amp;d",#N/A,FALSE,"p&amp;l_t&amp;D_01_02 (2)"}</definedName>
    <definedName name="____________not1" hidden="1">{"pl_t&amp;d",#N/A,FALSE,"p&amp;l_t&amp;D_01_02 (2)"}</definedName>
    <definedName name="____________p1" localSheetId="5" hidden="1">{"pl_t&amp;d",#N/A,FALSE,"p&amp;l_t&amp;D_01_02 (2)"}</definedName>
    <definedName name="____________p1" localSheetId="9" hidden="1">{"pl_t&amp;d",#N/A,FALSE,"p&amp;l_t&amp;D_01_02 (2)"}</definedName>
    <definedName name="____________p1" localSheetId="6" hidden="1">{"pl_t&amp;d",#N/A,FALSE,"p&amp;l_t&amp;D_01_02 (2)"}</definedName>
    <definedName name="____________p1" localSheetId="4" hidden="1">{"pl_t&amp;d",#N/A,FALSE,"p&amp;l_t&amp;D_01_02 (2)"}</definedName>
    <definedName name="____________p1" hidden="1">{"pl_t&amp;d",#N/A,FALSE,"p&amp;l_t&amp;D_01_02 (2)"}</definedName>
    <definedName name="____________p2" localSheetId="5" hidden="1">{"pl_td_01_02",#N/A,FALSE,"p&amp;l_t&amp;D_01_02 (2)"}</definedName>
    <definedName name="____________p2" localSheetId="9" hidden="1">{"pl_td_01_02",#N/A,FALSE,"p&amp;l_t&amp;D_01_02 (2)"}</definedName>
    <definedName name="____________p2" localSheetId="6" hidden="1">{"pl_td_01_02",#N/A,FALSE,"p&amp;l_t&amp;D_01_02 (2)"}</definedName>
    <definedName name="____________p2" localSheetId="4" hidden="1">{"pl_td_01_02",#N/A,FALSE,"p&amp;l_t&amp;D_01_02 (2)"}</definedName>
    <definedName name="____________p2" hidden="1">{"pl_td_01_02",#N/A,FALSE,"p&amp;l_t&amp;D_01_02 (2)"}</definedName>
    <definedName name="____________p3" localSheetId="5" hidden="1">{"pl_t&amp;d",#N/A,FALSE,"p&amp;l_t&amp;D_01_02 (2)"}</definedName>
    <definedName name="____________p3" localSheetId="9" hidden="1">{"pl_t&amp;d",#N/A,FALSE,"p&amp;l_t&amp;D_01_02 (2)"}</definedName>
    <definedName name="____________p3" localSheetId="6" hidden="1">{"pl_t&amp;d",#N/A,FALSE,"p&amp;l_t&amp;D_01_02 (2)"}</definedName>
    <definedName name="____________p3" localSheetId="4" hidden="1">{"pl_t&amp;d",#N/A,FALSE,"p&amp;l_t&amp;D_01_02 (2)"}</definedName>
    <definedName name="____________p3" hidden="1">{"pl_t&amp;d",#N/A,FALSE,"p&amp;l_t&amp;D_01_02 (2)"}</definedName>
    <definedName name="____________p4" localSheetId="5" hidden="1">{"pl_t&amp;d",#N/A,FALSE,"p&amp;l_t&amp;D_01_02 (2)"}</definedName>
    <definedName name="____________p4" localSheetId="9" hidden="1">{"pl_t&amp;d",#N/A,FALSE,"p&amp;l_t&amp;D_01_02 (2)"}</definedName>
    <definedName name="____________p4" localSheetId="6" hidden="1">{"pl_t&amp;d",#N/A,FALSE,"p&amp;l_t&amp;D_01_02 (2)"}</definedName>
    <definedName name="____________p4" localSheetId="4" hidden="1">{"pl_t&amp;d",#N/A,FALSE,"p&amp;l_t&amp;D_01_02 (2)"}</definedName>
    <definedName name="____________p4" hidden="1">{"pl_t&amp;d",#N/A,FALSE,"p&amp;l_t&amp;D_01_02 (2)"}</definedName>
    <definedName name="____________pp2" localSheetId="5">#REF!</definedName>
    <definedName name="____________pp2" localSheetId="9">#REF!</definedName>
    <definedName name="____________pp2" localSheetId="6">#REF!</definedName>
    <definedName name="____________pp2" localSheetId="8">#REF!</definedName>
    <definedName name="____________pp2" localSheetId="4">#REF!</definedName>
    <definedName name="____________pp2" localSheetId="7">#REF!</definedName>
    <definedName name="____________pp2">#REF!</definedName>
    <definedName name="____________q2" localSheetId="5" hidden="1">{"pl_t&amp;d",#N/A,FALSE,"p&amp;l_t&amp;D_01_02 (2)"}</definedName>
    <definedName name="____________q2" localSheetId="9" hidden="1">{"pl_t&amp;d",#N/A,FALSE,"p&amp;l_t&amp;D_01_02 (2)"}</definedName>
    <definedName name="____________q2" localSheetId="6" hidden="1">{"pl_t&amp;d",#N/A,FALSE,"p&amp;l_t&amp;D_01_02 (2)"}</definedName>
    <definedName name="____________q2" localSheetId="4" hidden="1">{"pl_t&amp;d",#N/A,FALSE,"p&amp;l_t&amp;D_01_02 (2)"}</definedName>
    <definedName name="____________q2" hidden="1">{"pl_t&amp;d",#N/A,FALSE,"p&amp;l_t&amp;D_01_02 (2)"}</definedName>
    <definedName name="____________q3" localSheetId="5" hidden="1">{"pl_t&amp;d",#N/A,FALSE,"p&amp;l_t&amp;D_01_02 (2)"}</definedName>
    <definedName name="____________q3" localSheetId="9" hidden="1">{"pl_t&amp;d",#N/A,FALSE,"p&amp;l_t&amp;D_01_02 (2)"}</definedName>
    <definedName name="____________q3" localSheetId="6" hidden="1">{"pl_t&amp;d",#N/A,FALSE,"p&amp;l_t&amp;D_01_02 (2)"}</definedName>
    <definedName name="____________q3" localSheetId="4" hidden="1">{"pl_t&amp;d",#N/A,FALSE,"p&amp;l_t&amp;D_01_02 (2)"}</definedName>
    <definedName name="____________q3" hidden="1">{"pl_t&amp;d",#N/A,FALSE,"p&amp;l_t&amp;D_01_02 (2)"}</definedName>
    <definedName name="____________s1" localSheetId="5" hidden="1">{"pl_t&amp;d",#N/A,FALSE,"p&amp;l_t&amp;D_01_02 (2)"}</definedName>
    <definedName name="____________s1" localSheetId="9" hidden="1">{"pl_t&amp;d",#N/A,FALSE,"p&amp;l_t&amp;D_01_02 (2)"}</definedName>
    <definedName name="____________s1" localSheetId="6" hidden="1">{"pl_t&amp;d",#N/A,FALSE,"p&amp;l_t&amp;D_01_02 (2)"}</definedName>
    <definedName name="____________s1" localSheetId="4" hidden="1">{"pl_t&amp;d",#N/A,FALSE,"p&amp;l_t&amp;D_01_02 (2)"}</definedName>
    <definedName name="____________s1" hidden="1">{"pl_t&amp;d",#N/A,FALSE,"p&amp;l_t&amp;D_01_02 (2)"}</definedName>
    <definedName name="____________S180" localSheetId="5">[8]S3_GRP_CA!#REF!</definedName>
    <definedName name="____________S180" localSheetId="9">[8]S3_GRP_CA!#REF!</definedName>
    <definedName name="____________S180" localSheetId="6">[8]S3_GRP_CA!#REF!</definedName>
    <definedName name="____________S180" localSheetId="8">[8]S3_GRP_CA!#REF!</definedName>
    <definedName name="____________S180" localSheetId="4">[8]S3_GRP_CA!#REF!</definedName>
    <definedName name="____________S180" localSheetId="7">[8]S3_GRP_CA!#REF!</definedName>
    <definedName name="____________S180">[8]S3_GRP_CA!#REF!</definedName>
    <definedName name="____________s2" localSheetId="5" hidden="1">{"pl_t&amp;d",#N/A,FALSE,"p&amp;l_t&amp;D_01_02 (2)"}</definedName>
    <definedName name="____________s2" localSheetId="9" hidden="1">{"pl_t&amp;d",#N/A,FALSE,"p&amp;l_t&amp;D_01_02 (2)"}</definedName>
    <definedName name="____________s2" localSheetId="6" hidden="1">{"pl_t&amp;d",#N/A,FALSE,"p&amp;l_t&amp;D_01_02 (2)"}</definedName>
    <definedName name="____________s2" localSheetId="4" hidden="1">{"pl_t&amp;d",#N/A,FALSE,"p&amp;l_t&amp;D_01_02 (2)"}</definedName>
    <definedName name="____________s2" hidden="1">{"pl_t&amp;d",#N/A,FALSE,"p&amp;l_t&amp;D_01_02 (2)"}</definedName>
    <definedName name="____________S6" localSheetId="5">[4]S5_CO_MA!#REF!</definedName>
    <definedName name="____________S6" localSheetId="9">[4]S5_CO_MA!#REF!</definedName>
    <definedName name="____________S6" localSheetId="6">[4]S5_CO_MA!#REF!</definedName>
    <definedName name="____________S6" localSheetId="8">[4]S5_CO_MA!#REF!</definedName>
    <definedName name="____________S6" localSheetId="4">[4]S5_CO_MA!#REF!</definedName>
    <definedName name="____________S6" localSheetId="7">[4]S5_CO_MA!#REF!</definedName>
    <definedName name="____________S6">[4]S5_CO_MA!#REF!</definedName>
    <definedName name="____________SL1" localSheetId="5">[7]Salient1!#REF!</definedName>
    <definedName name="____________SL1" localSheetId="9">[7]Salient1!#REF!</definedName>
    <definedName name="____________SL1" localSheetId="6">[7]Salient1!#REF!</definedName>
    <definedName name="____________SL1" localSheetId="8">[7]Salient1!#REF!</definedName>
    <definedName name="____________SL1" localSheetId="4">[7]Salient1!#REF!</definedName>
    <definedName name="____________SL1" localSheetId="7">[7]Salient1!#REF!</definedName>
    <definedName name="____________SL1">[7]Salient1!#REF!</definedName>
    <definedName name="____________SL2" localSheetId="5">[7]Salient1!#REF!</definedName>
    <definedName name="____________SL2" localSheetId="9">[7]Salient1!#REF!</definedName>
    <definedName name="____________SL2" localSheetId="6">[7]Salient1!#REF!</definedName>
    <definedName name="____________SL2" localSheetId="8">[7]Salient1!#REF!</definedName>
    <definedName name="____________SL2" localSheetId="4">[7]Salient1!#REF!</definedName>
    <definedName name="____________SL2" localSheetId="7">[7]Salient1!#REF!</definedName>
    <definedName name="____________SL2">[7]Salient1!#REF!</definedName>
    <definedName name="____________SL3" localSheetId="5">[7]Salient1!#REF!</definedName>
    <definedName name="____________SL3" localSheetId="9">[7]Salient1!#REF!</definedName>
    <definedName name="____________SL3" localSheetId="6">[7]Salient1!#REF!</definedName>
    <definedName name="____________SL3" localSheetId="8">[7]Salient1!#REF!</definedName>
    <definedName name="____________SL3" localSheetId="4">[7]Salient1!#REF!</definedName>
    <definedName name="____________SL3" localSheetId="7">[7]Salient1!#REF!</definedName>
    <definedName name="____________SL3">[7]Salient1!#REF!</definedName>
    <definedName name="____________SPR1" localSheetId="5">#REF!</definedName>
    <definedName name="____________SPR1" localSheetId="9">#REF!</definedName>
    <definedName name="____________SPR1" localSheetId="6">#REF!</definedName>
    <definedName name="____________SPR1" localSheetId="8">#REF!</definedName>
    <definedName name="____________SPR1" localSheetId="4">#REF!</definedName>
    <definedName name="____________SPR1" localSheetId="7">#REF!</definedName>
    <definedName name="____________SPR1">#REF!</definedName>
    <definedName name="____________spr2" localSheetId="5">#REF!</definedName>
    <definedName name="____________spr2" localSheetId="9">#REF!</definedName>
    <definedName name="____________spr2" localSheetId="6">#REF!</definedName>
    <definedName name="____________spr2" localSheetId="8">#REF!</definedName>
    <definedName name="____________spr2" localSheetId="4">#REF!</definedName>
    <definedName name="____________spr2" localSheetId="7">#REF!</definedName>
    <definedName name="____________spr2">#REF!</definedName>
    <definedName name="____________ss1" localSheetId="5" hidden="1">{"pl_t&amp;d",#N/A,FALSE,"p&amp;l_t&amp;D_01_02 (2)"}</definedName>
    <definedName name="____________ss1" localSheetId="9" hidden="1">{"pl_t&amp;d",#N/A,FALSE,"p&amp;l_t&amp;D_01_02 (2)"}</definedName>
    <definedName name="____________ss1" localSheetId="6" hidden="1">{"pl_t&amp;d",#N/A,FALSE,"p&amp;l_t&amp;D_01_02 (2)"}</definedName>
    <definedName name="____________ss1" localSheetId="4" hidden="1">{"pl_t&amp;d",#N/A,FALSE,"p&amp;l_t&amp;D_01_02 (2)"}</definedName>
    <definedName name="____________ss1" hidden="1">{"pl_t&amp;d",#N/A,FALSE,"p&amp;l_t&amp;D_01_02 (2)"}</definedName>
    <definedName name="____________usd1" localSheetId="5">'[3]cash budget'!#REF!</definedName>
    <definedName name="____________usd1" localSheetId="9">'[3]cash budget'!#REF!</definedName>
    <definedName name="____________usd1" localSheetId="6">'[3]cash budget'!#REF!</definedName>
    <definedName name="____________usd1" localSheetId="8">'[3]cash budget'!#REF!</definedName>
    <definedName name="____________usd1" localSheetId="4">'[3]cash budget'!#REF!</definedName>
    <definedName name="____________usd1" localSheetId="7">'[3]cash budget'!#REF!</definedName>
    <definedName name="____________usd1">'[3]cash budget'!#REF!</definedName>
    <definedName name="____________usd2" localSheetId="5">'[3]cash budget'!#REF!</definedName>
    <definedName name="____________usd2" localSheetId="9">'[3]cash budget'!#REF!</definedName>
    <definedName name="____________usd2" localSheetId="6">'[3]cash budget'!#REF!</definedName>
    <definedName name="____________usd2" localSheetId="8">'[3]cash budget'!#REF!</definedName>
    <definedName name="____________usd2" localSheetId="4">'[3]cash budget'!#REF!</definedName>
    <definedName name="____________usd2" localSheetId="7">'[3]cash budget'!#REF!</definedName>
    <definedName name="____________usd2">'[3]cash budget'!#REF!</definedName>
    <definedName name="____________usd3" localSheetId="5">'[3]cash budget'!#REF!</definedName>
    <definedName name="____________usd3" localSheetId="9">'[3]cash budget'!#REF!</definedName>
    <definedName name="____________usd3" localSheetId="6">'[3]cash budget'!#REF!</definedName>
    <definedName name="____________usd3" localSheetId="8">'[3]cash budget'!#REF!</definedName>
    <definedName name="____________usd3" localSheetId="4">'[3]cash budget'!#REF!</definedName>
    <definedName name="____________usd3" localSheetId="7">'[3]cash budget'!#REF!</definedName>
    <definedName name="____________usd3">'[3]cash budget'!#REF!</definedName>
    <definedName name="____________usd4" localSheetId="5">'[3]cash budget'!#REF!</definedName>
    <definedName name="____________usd4" localSheetId="9">'[3]cash budget'!#REF!</definedName>
    <definedName name="____________usd4" localSheetId="6">'[3]cash budget'!#REF!</definedName>
    <definedName name="____________usd4" localSheetId="8">'[3]cash budget'!#REF!</definedName>
    <definedName name="____________usd4" localSheetId="4">'[3]cash budget'!#REF!</definedName>
    <definedName name="____________usd4" localSheetId="7">'[3]cash budget'!#REF!</definedName>
    <definedName name="____________usd4">'[3]cash budget'!#REF!</definedName>
    <definedName name="____________xlnm._FilterDatabase_1" localSheetId="5">#REF!</definedName>
    <definedName name="____________xlnm._FilterDatabase_1" localSheetId="9">#REF!</definedName>
    <definedName name="____________xlnm._FilterDatabase_1" localSheetId="6">#REF!</definedName>
    <definedName name="____________xlnm._FilterDatabase_1" localSheetId="8">#REF!</definedName>
    <definedName name="____________xlnm._FilterDatabase_1" localSheetId="4">#REF!</definedName>
    <definedName name="____________xlnm._FilterDatabase_1" localSheetId="7">#REF!</definedName>
    <definedName name="____________xlnm._FilterDatabase_1">#REF!</definedName>
    <definedName name="____________xlnm.Database">"#REF!"</definedName>
    <definedName name="____________xlnm.Print_Area">"#REF!"</definedName>
    <definedName name="____________xlnm.Print_Titles">"#REF!"</definedName>
    <definedName name="___________A1000000" localSheetId="5">#REF!</definedName>
    <definedName name="___________A1000000" localSheetId="9">#REF!</definedName>
    <definedName name="___________A1000000" localSheetId="6">#REF!</definedName>
    <definedName name="___________A1000000" localSheetId="8">#REF!</definedName>
    <definedName name="___________A1000000" localSheetId="4">#REF!</definedName>
    <definedName name="___________A1000000" localSheetId="7">#REF!</definedName>
    <definedName name="___________A1000000">#REF!</definedName>
    <definedName name="___________a3" localSheetId="5" hidden="1">{"pl_t&amp;d",#N/A,FALSE,"p&amp;l_t&amp;D_01_02 (2)"}</definedName>
    <definedName name="___________a3" localSheetId="9" hidden="1">{"pl_t&amp;d",#N/A,FALSE,"p&amp;l_t&amp;D_01_02 (2)"}</definedName>
    <definedName name="___________a3" localSheetId="6" hidden="1">{"pl_t&amp;d",#N/A,FALSE,"p&amp;l_t&amp;D_01_02 (2)"}</definedName>
    <definedName name="___________a3" localSheetId="4" hidden="1">{"pl_t&amp;d",#N/A,FALSE,"p&amp;l_t&amp;D_01_02 (2)"}</definedName>
    <definedName name="___________a3" hidden="1">{"pl_t&amp;d",#N/A,FALSE,"p&amp;l_t&amp;D_01_02 (2)"}</definedName>
    <definedName name="___________A342542" localSheetId="5">#REF!</definedName>
    <definedName name="___________A342542" localSheetId="9">#REF!</definedName>
    <definedName name="___________A342542" localSheetId="6">#REF!</definedName>
    <definedName name="___________A342542" localSheetId="8">#REF!</definedName>
    <definedName name="___________A342542" localSheetId="4">#REF!</definedName>
    <definedName name="___________A342542" localSheetId="7">#REF!</definedName>
    <definedName name="___________A342542">#REF!</definedName>
    <definedName name="___________A920720" localSheetId="5">#REF!</definedName>
    <definedName name="___________A920720" localSheetId="9">#REF!</definedName>
    <definedName name="___________A920720" localSheetId="6">#REF!</definedName>
    <definedName name="___________A920720" localSheetId="8">#REF!</definedName>
    <definedName name="___________A920720" localSheetId="4">#REF!</definedName>
    <definedName name="___________A920720" localSheetId="7">#REF!</definedName>
    <definedName name="___________A920720">#REF!</definedName>
    <definedName name="___________aa1" localSheetId="5" hidden="1">{"pl_t&amp;d",#N/A,FALSE,"p&amp;l_t&amp;D_01_02 (2)"}</definedName>
    <definedName name="___________aa1" localSheetId="9" hidden="1">{"pl_t&amp;d",#N/A,FALSE,"p&amp;l_t&amp;D_01_02 (2)"}</definedName>
    <definedName name="___________aa1" localSheetId="6" hidden="1">{"pl_t&amp;d",#N/A,FALSE,"p&amp;l_t&amp;D_01_02 (2)"}</definedName>
    <definedName name="___________aa1" localSheetId="4" hidden="1">{"pl_t&amp;d",#N/A,FALSE,"p&amp;l_t&amp;D_01_02 (2)"}</definedName>
    <definedName name="___________aa1" hidden="1">{"pl_t&amp;d",#N/A,FALSE,"p&amp;l_t&amp;D_01_02 (2)"}</definedName>
    <definedName name="___________Apr02" localSheetId="5">[5]Newabstract!#REF!</definedName>
    <definedName name="___________Apr02" localSheetId="9">[5]Newabstract!#REF!</definedName>
    <definedName name="___________Apr02" localSheetId="6">[5]Newabstract!#REF!</definedName>
    <definedName name="___________Apr02" localSheetId="8">[5]Newabstract!#REF!</definedName>
    <definedName name="___________Apr02" localSheetId="4">[5]Newabstract!#REF!</definedName>
    <definedName name="___________Apr02" localSheetId="7">[5]Newabstract!#REF!</definedName>
    <definedName name="___________Apr02">[5]Newabstract!#REF!</definedName>
    <definedName name="___________Apr03" localSheetId="5">[5]Newabstract!#REF!</definedName>
    <definedName name="___________Apr03" localSheetId="9">[5]Newabstract!#REF!</definedName>
    <definedName name="___________Apr03" localSheetId="6">[5]Newabstract!#REF!</definedName>
    <definedName name="___________Apr03" localSheetId="8">[5]Newabstract!#REF!</definedName>
    <definedName name="___________Apr03" localSheetId="4">[5]Newabstract!#REF!</definedName>
    <definedName name="___________Apr03" localSheetId="7">[5]Newabstract!#REF!</definedName>
    <definedName name="___________Apr03">[5]Newabstract!#REF!</definedName>
    <definedName name="___________Apr04" localSheetId="5">[5]Newabstract!#REF!</definedName>
    <definedName name="___________Apr04" localSheetId="9">[5]Newabstract!#REF!</definedName>
    <definedName name="___________Apr04" localSheetId="6">[5]Newabstract!#REF!</definedName>
    <definedName name="___________Apr04" localSheetId="8">[5]Newabstract!#REF!</definedName>
    <definedName name="___________Apr04" localSheetId="4">[5]Newabstract!#REF!</definedName>
    <definedName name="___________Apr04" localSheetId="7">[5]Newabstract!#REF!</definedName>
    <definedName name="___________Apr04">[5]Newabstract!#REF!</definedName>
    <definedName name="___________Apr05" localSheetId="5">[5]Newabstract!#REF!</definedName>
    <definedName name="___________Apr05" localSheetId="9">[5]Newabstract!#REF!</definedName>
    <definedName name="___________Apr05" localSheetId="6">[5]Newabstract!#REF!</definedName>
    <definedName name="___________Apr05" localSheetId="8">[5]Newabstract!#REF!</definedName>
    <definedName name="___________Apr05" localSheetId="4">[5]Newabstract!#REF!</definedName>
    <definedName name="___________Apr05" localSheetId="7">[5]Newabstract!#REF!</definedName>
    <definedName name="___________Apr05">[5]Newabstract!#REF!</definedName>
    <definedName name="___________Apr06" localSheetId="5">[5]Newabstract!#REF!</definedName>
    <definedName name="___________Apr06" localSheetId="9">[5]Newabstract!#REF!</definedName>
    <definedName name="___________Apr06" localSheetId="6">[5]Newabstract!#REF!</definedName>
    <definedName name="___________Apr06" localSheetId="8">[5]Newabstract!#REF!</definedName>
    <definedName name="___________Apr06" localSheetId="4">[5]Newabstract!#REF!</definedName>
    <definedName name="___________Apr06" localSheetId="7">[5]Newabstract!#REF!</definedName>
    <definedName name="___________Apr06">[5]Newabstract!#REF!</definedName>
    <definedName name="___________Apr07" localSheetId="9">[5]Newabstract!#REF!</definedName>
    <definedName name="___________Apr07" localSheetId="6">[5]Newabstract!#REF!</definedName>
    <definedName name="___________Apr07" localSheetId="8">[5]Newabstract!#REF!</definedName>
    <definedName name="___________Apr07" localSheetId="4">[5]Newabstract!#REF!</definedName>
    <definedName name="___________Apr07" localSheetId="7">[5]Newabstract!#REF!</definedName>
    <definedName name="___________Apr07">[5]Newabstract!#REF!</definedName>
    <definedName name="___________Apr08" localSheetId="9">[5]Newabstract!#REF!</definedName>
    <definedName name="___________Apr08" localSheetId="6">[5]Newabstract!#REF!</definedName>
    <definedName name="___________Apr08" localSheetId="8">[5]Newabstract!#REF!</definedName>
    <definedName name="___________Apr08" localSheetId="4">[5]Newabstract!#REF!</definedName>
    <definedName name="___________Apr08" localSheetId="7">[5]Newabstract!#REF!</definedName>
    <definedName name="___________Apr08">[5]Newabstract!#REF!</definedName>
    <definedName name="___________Apr09" localSheetId="9">[5]Newabstract!#REF!</definedName>
    <definedName name="___________Apr09" localSheetId="6">[5]Newabstract!#REF!</definedName>
    <definedName name="___________Apr09" localSheetId="8">[5]Newabstract!#REF!</definedName>
    <definedName name="___________Apr09" localSheetId="4">[5]Newabstract!#REF!</definedName>
    <definedName name="___________Apr09" localSheetId="7">[5]Newabstract!#REF!</definedName>
    <definedName name="___________Apr09">[5]Newabstract!#REF!</definedName>
    <definedName name="___________Apr10" localSheetId="9">[5]Newabstract!#REF!</definedName>
    <definedName name="___________Apr10" localSheetId="6">[5]Newabstract!#REF!</definedName>
    <definedName name="___________Apr10" localSheetId="8">[5]Newabstract!#REF!</definedName>
    <definedName name="___________Apr10" localSheetId="4">[5]Newabstract!#REF!</definedName>
    <definedName name="___________Apr10" localSheetId="7">[5]Newabstract!#REF!</definedName>
    <definedName name="___________Apr10">[5]Newabstract!#REF!</definedName>
    <definedName name="___________Apr11" localSheetId="9">[5]Newabstract!#REF!</definedName>
    <definedName name="___________Apr11" localSheetId="6">[5]Newabstract!#REF!</definedName>
    <definedName name="___________Apr11" localSheetId="8">[5]Newabstract!#REF!</definedName>
    <definedName name="___________Apr11" localSheetId="4">[5]Newabstract!#REF!</definedName>
    <definedName name="___________Apr11" localSheetId="7">[5]Newabstract!#REF!</definedName>
    <definedName name="___________Apr11">[5]Newabstract!#REF!</definedName>
    <definedName name="___________Apr13" localSheetId="9">[5]Newabstract!#REF!</definedName>
    <definedName name="___________Apr13" localSheetId="6">[5]Newabstract!#REF!</definedName>
    <definedName name="___________Apr13" localSheetId="8">[5]Newabstract!#REF!</definedName>
    <definedName name="___________Apr13" localSheetId="4">[5]Newabstract!#REF!</definedName>
    <definedName name="___________Apr13" localSheetId="7">[5]Newabstract!#REF!</definedName>
    <definedName name="___________Apr13">[5]Newabstract!#REF!</definedName>
    <definedName name="___________Apr14" localSheetId="9">[5]Newabstract!#REF!</definedName>
    <definedName name="___________Apr14" localSheetId="6">[5]Newabstract!#REF!</definedName>
    <definedName name="___________Apr14" localSheetId="8">[5]Newabstract!#REF!</definedName>
    <definedName name="___________Apr14" localSheetId="4">[5]Newabstract!#REF!</definedName>
    <definedName name="___________Apr14" localSheetId="7">[5]Newabstract!#REF!</definedName>
    <definedName name="___________Apr14">[5]Newabstract!#REF!</definedName>
    <definedName name="___________Apr15" localSheetId="9">[5]Newabstract!#REF!</definedName>
    <definedName name="___________Apr15" localSheetId="6">[5]Newabstract!#REF!</definedName>
    <definedName name="___________Apr15" localSheetId="8">[5]Newabstract!#REF!</definedName>
    <definedName name="___________Apr15" localSheetId="4">[5]Newabstract!#REF!</definedName>
    <definedName name="___________Apr15" localSheetId="7">[5]Newabstract!#REF!</definedName>
    <definedName name="___________Apr15">[5]Newabstract!#REF!</definedName>
    <definedName name="___________Apr16" localSheetId="9">[5]Newabstract!#REF!</definedName>
    <definedName name="___________Apr16" localSheetId="6">[5]Newabstract!#REF!</definedName>
    <definedName name="___________Apr16" localSheetId="8">[5]Newabstract!#REF!</definedName>
    <definedName name="___________Apr16" localSheetId="4">[5]Newabstract!#REF!</definedName>
    <definedName name="___________Apr16" localSheetId="7">[5]Newabstract!#REF!</definedName>
    <definedName name="___________Apr16">[5]Newabstract!#REF!</definedName>
    <definedName name="___________Apr17" localSheetId="9">[5]Newabstract!#REF!</definedName>
    <definedName name="___________Apr17" localSheetId="6">[5]Newabstract!#REF!</definedName>
    <definedName name="___________Apr17" localSheetId="8">[5]Newabstract!#REF!</definedName>
    <definedName name="___________Apr17" localSheetId="4">[5]Newabstract!#REF!</definedName>
    <definedName name="___________Apr17" localSheetId="7">[5]Newabstract!#REF!</definedName>
    <definedName name="___________Apr17">[5]Newabstract!#REF!</definedName>
    <definedName name="___________Apr20" localSheetId="9">[5]Newabstract!#REF!</definedName>
    <definedName name="___________Apr20" localSheetId="6">[5]Newabstract!#REF!</definedName>
    <definedName name="___________Apr20" localSheetId="8">[5]Newabstract!#REF!</definedName>
    <definedName name="___________Apr20" localSheetId="4">[5]Newabstract!#REF!</definedName>
    <definedName name="___________Apr20" localSheetId="7">[5]Newabstract!#REF!</definedName>
    <definedName name="___________Apr20">[5]Newabstract!#REF!</definedName>
    <definedName name="___________Apr21" localSheetId="9">[5]Newabstract!#REF!</definedName>
    <definedName name="___________Apr21" localSheetId="6">[5]Newabstract!#REF!</definedName>
    <definedName name="___________Apr21" localSheetId="8">[5]Newabstract!#REF!</definedName>
    <definedName name="___________Apr21" localSheetId="4">[5]Newabstract!#REF!</definedName>
    <definedName name="___________Apr21" localSheetId="7">[5]Newabstract!#REF!</definedName>
    <definedName name="___________Apr21">[5]Newabstract!#REF!</definedName>
    <definedName name="___________Apr22" localSheetId="9">[5]Newabstract!#REF!</definedName>
    <definedName name="___________Apr22" localSheetId="6">[5]Newabstract!#REF!</definedName>
    <definedName name="___________Apr22" localSheetId="8">[5]Newabstract!#REF!</definedName>
    <definedName name="___________Apr22" localSheetId="4">[5]Newabstract!#REF!</definedName>
    <definedName name="___________Apr22" localSheetId="7">[5]Newabstract!#REF!</definedName>
    <definedName name="___________Apr22">[5]Newabstract!#REF!</definedName>
    <definedName name="___________Apr23" localSheetId="9">[5]Newabstract!#REF!</definedName>
    <definedName name="___________Apr23" localSheetId="6">[5]Newabstract!#REF!</definedName>
    <definedName name="___________Apr23" localSheetId="8">[5]Newabstract!#REF!</definedName>
    <definedName name="___________Apr23" localSheetId="4">[5]Newabstract!#REF!</definedName>
    <definedName name="___________Apr23" localSheetId="7">[5]Newabstract!#REF!</definedName>
    <definedName name="___________Apr23">[5]Newabstract!#REF!</definedName>
    <definedName name="___________Apr24" localSheetId="9">[5]Newabstract!#REF!</definedName>
    <definedName name="___________Apr24" localSheetId="6">[5]Newabstract!#REF!</definedName>
    <definedName name="___________Apr24" localSheetId="8">[5]Newabstract!#REF!</definedName>
    <definedName name="___________Apr24" localSheetId="4">[5]Newabstract!#REF!</definedName>
    <definedName name="___________Apr24" localSheetId="7">[5]Newabstract!#REF!</definedName>
    <definedName name="___________Apr24">[5]Newabstract!#REF!</definedName>
    <definedName name="___________Apr27" localSheetId="9">[5]Newabstract!#REF!</definedName>
    <definedName name="___________Apr27" localSheetId="6">[5]Newabstract!#REF!</definedName>
    <definedName name="___________Apr27" localSheetId="8">[5]Newabstract!#REF!</definedName>
    <definedName name="___________Apr27" localSheetId="4">[5]Newabstract!#REF!</definedName>
    <definedName name="___________Apr27" localSheetId="7">[5]Newabstract!#REF!</definedName>
    <definedName name="___________Apr27">[5]Newabstract!#REF!</definedName>
    <definedName name="___________Apr28" localSheetId="9">[5]Newabstract!#REF!</definedName>
    <definedName name="___________Apr28" localSheetId="6">[5]Newabstract!#REF!</definedName>
    <definedName name="___________Apr28" localSheetId="8">[5]Newabstract!#REF!</definedName>
    <definedName name="___________Apr28" localSheetId="4">[5]Newabstract!#REF!</definedName>
    <definedName name="___________Apr28" localSheetId="7">[5]Newabstract!#REF!</definedName>
    <definedName name="___________Apr28">[5]Newabstract!#REF!</definedName>
    <definedName name="___________Apr29" localSheetId="9">[5]Newabstract!#REF!</definedName>
    <definedName name="___________Apr29" localSheetId="6">[5]Newabstract!#REF!</definedName>
    <definedName name="___________Apr29" localSheetId="8">[5]Newabstract!#REF!</definedName>
    <definedName name="___________Apr29" localSheetId="4">[5]Newabstract!#REF!</definedName>
    <definedName name="___________Apr29" localSheetId="7">[5]Newabstract!#REF!</definedName>
    <definedName name="___________Apr29">[5]Newabstract!#REF!</definedName>
    <definedName name="___________Apr30" localSheetId="9">[5]Newabstract!#REF!</definedName>
    <definedName name="___________Apr30" localSheetId="6">[5]Newabstract!#REF!</definedName>
    <definedName name="___________Apr30" localSheetId="8">[5]Newabstract!#REF!</definedName>
    <definedName name="___________Apr30" localSheetId="4">[5]Newabstract!#REF!</definedName>
    <definedName name="___________Apr30" localSheetId="7">[5]Newabstract!#REF!</definedName>
    <definedName name="___________Apr30">[5]Newabstract!#REF!</definedName>
    <definedName name="___________B1" localSheetId="5" hidden="1">{"pl_t&amp;d",#N/A,FALSE,"p&amp;l_t&amp;D_01_02 (2)"}</definedName>
    <definedName name="___________B1" localSheetId="9" hidden="1">{"pl_t&amp;d",#N/A,FALSE,"p&amp;l_t&amp;D_01_02 (2)"}</definedName>
    <definedName name="___________B1" localSheetId="6" hidden="1">{"pl_t&amp;d",#N/A,FALSE,"p&amp;l_t&amp;D_01_02 (2)"}</definedName>
    <definedName name="___________B1" localSheetId="4" hidden="1">{"pl_t&amp;d",#N/A,FALSE,"p&amp;l_t&amp;D_01_02 (2)"}</definedName>
    <definedName name="___________B1" hidden="1">{"pl_t&amp;d",#N/A,FALSE,"p&amp;l_t&amp;D_01_02 (2)"}</definedName>
    <definedName name="___________BSD1" localSheetId="5">#REF!</definedName>
    <definedName name="___________BSD1" localSheetId="9">#REF!</definedName>
    <definedName name="___________BSD1" localSheetId="6">#REF!</definedName>
    <definedName name="___________BSD1" localSheetId="8">#REF!</definedName>
    <definedName name="___________BSD1" localSheetId="4">#REF!</definedName>
    <definedName name="___________BSD1" localSheetId="7">#REF!</definedName>
    <definedName name="___________BSD1">#REF!</definedName>
    <definedName name="___________BSD2" localSheetId="5">#REF!</definedName>
    <definedName name="___________BSD2" localSheetId="9">#REF!</definedName>
    <definedName name="___________BSD2" localSheetId="6">#REF!</definedName>
    <definedName name="___________BSD2" localSheetId="8">#REF!</definedName>
    <definedName name="___________BSD2" localSheetId="4">#REF!</definedName>
    <definedName name="___________BSD2" localSheetId="7">#REF!</definedName>
    <definedName name="___________BSD2">#REF!</definedName>
    <definedName name="___________DAT12" localSheetId="5">[6]Sheet1!#REF!</definedName>
    <definedName name="___________DAT12" localSheetId="9">[6]Sheet1!#REF!</definedName>
    <definedName name="___________DAT12" localSheetId="6">[6]Sheet1!#REF!</definedName>
    <definedName name="___________DAT12" localSheetId="8">[6]Sheet1!#REF!</definedName>
    <definedName name="___________DAT12" localSheetId="4">[6]Sheet1!#REF!</definedName>
    <definedName name="___________DAT12" localSheetId="7">[6]Sheet1!#REF!</definedName>
    <definedName name="___________DAT12">[6]Sheet1!#REF!</definedName>
    <definedName name="___________DAT13" localSheetId="5">[6]Sheet1!#REF!</definedName>
    <definedName name="___________DAT13" localSheetId="9">[6]Sheet1!#REF!</definedName>
    <definedName name="___________DAT13" localSheetId="6">[6]Sheet1!#REF!</definedName>
    <definedName name="___________DAT13" localSheetId="8">[6]Sheet1!#REF!</definedName>
    <definedName name="___________DAT13" localSheetId="4">[6]Sheet1!#REF!</definedName>
    <definedName name="___________DAT13" localSheetId="7">[6]Sheet1!#REF!</definedName>
    <definedName name="___________DAT13">[6]Sheet1!#REF!</definedName>
    <definedName name="___________DAT15" localSheetId="5">[6]Sheet1!#REF!</definedName>
    <definedName name="___________DAT15" localSheetId="9">[6]Sheet1!#REF!</definedName>
    <definedName name="___________DAT15" localSheetId="6">[6]Sheet1!#REF!</definedName>
    <definedName name="___________DAT15" localSheetId="8">[6]Sheet1!#REF!</definedName>
    <definedName name="___________DAT15" localSheetId="4">[6]Sheet1!#REF!</definedName>
    <definedName name="___________DAT15" localSheetId="7">[6]Sheet1!#REF!</definedName>
    <definedName name="___________DAT15">[6]Sheet1!#REF!</definedName>
    <definedName name="___________DAT16" localSheetId="5">[6]Sheet1!#REF!</definedName>
    <definedName name="___________DAT16" localSheetId="9">[6]Sheet1!#REF!</definedName>
    <definedName name="___________DAT16" localSheetId="6">[6]Sheet1!#REF!</definedName>
    <definedName name="___________DAT16" localSheetId="8">[6]Sheet1!#REF!</definedName>
    <definedName name="___________DAT16" localSheetId="4">[6]Sheet1!#REF!</definedName>
    <definedName name="___________DAT16" localSheetId="7">[6]Sheet1!#REF!</definedName>
    <definedName name="___________DAT16">[6]Sheet1!#REF!</definedName>
    <definedName name="___________DAT17" localSheetId="5">[6]Sheet1!#REF!</definedName>
    <definedName name="___________DAT17" localSheetId="9">[6]Sheet1!#REF!</definedName>
    <definedName name="___________DAT17" localSheetId="6">[6]Sheet1!#REF!</definedName>
    <definedName name="___________DAT17" localSheetId="8">[6]Sheet1!#REF!</definedName>
    <definedName name="___________DAT17" localSheetId="4">[6]Sheet1!#REF!</definedName>
    <definedName name="___________DAT17" localSheetId="7">[6]Sheet1!#REF!</definedName>
    <definedName name="___________DAT17">[6]Sheet1!#REF!</definedName>
    <definedName name="___________DAT18" localSheetId="9">[6]Sheet1!#REF!</definedName>
    <definedName name="___________DAT18" localSheetId="6">[6]Sheet1!#REF!</definedName>
    <definedName name="___________DAT18" localSheetId="8">[6]Sheet1!#REF!</definedName>
    <definedName name="___________DAT18" localSheetId="4">[6]Sheet1!#REF!</definedName>
    <definedName name="___________DAT18" localSheetId="7">[6]Sheet1!#REF!</definedName>
    <definedName name="___________DAT18">[6]Sheet1!#REF!</definedName>
    <definedName name="___________DAT19" localSheetId="9">[6]Sheet1!#REF!</definedName>
    <definedName name="___________DAT19" localSheetId="6">[6]Sheet1!#REF!</definedName>
    <definedName name="___________DAT19" localSheetId="8">[6]Sheet1!#REF!</definedName>
    <definedName name="___________DAT19" localSheetId="4">[6]Sheet1!#REF!</definedName>
    <definedName name="___________DAT19" localSheetId="7">[6]Sheet1!#REF!</definedName>
    <definedName name="___________DAT19">[6]Sheet1!#REF!</definedName>
    <definedName name="___________dd1" localSheetId="5" hidden="1">{"pl_t&amp;d",#N/A,FALSE,"p&amp;l_t&amp;D_01_02 (2)"}</definedName>
    <definedName name="___________dd1" localSheetId="9" hidden="1">{"pl_t&amp;d",#N/A,FALSE,"p&amp;l_t&amp;D_01_02 (2)"}</definedName>
    <definedName name="___________dd1" localSheetId="6" hidden="1">{"pl_t&amp;d",#N/A,FALSE,"p&amp;l_t&amp;D_01_02 (2)"}</definedName>
    <definedName name="___________dd1" localSheetId="4" hidden="1">{"pl_t&amp;d",#N/A,FALSE,"p&amp;l_t&amp;D_01_02 (2)"}</definedName>
    <definedName name="___________dd1" hidden="1">{"pl_t&amp;d",#N/A,FALSE,"p&amp;l_t&amp;D_01_02 (2)"}</definedName>
    <definedName name="___________dem2" localSheetId="5" hidden="1">{"pl_t&amp;d",#N/A,FALSE,"p&amp;l_t&amp;D_01_02 (2)"}</definedName>
    <definedName name="___________dem2" localSheetId="9" hidden="1">{"pl_t&amp;d",#N/A,FALSE,"p&amp;l_t&amp;D_01_02 (2)"}</definedName>
    <definedName name="___________dem2" localSheetId="6" hidden="1">{"pl_t&amp;d",#N/A,FALSE,"p&amp;l_t&amp;D_01_02 (2)"}</definedName>
    <definedName name="___________dem2" localSheetId="4" hidden="1">{"pl_t&amp;d",#N/A,FALSE,"p&amp;l_t&amp;D_01_02 (2)"}</definedName>
    <definedName name="___________dem2" hidden="1">{"pl_t&amp;d",#N/A,FALSE,"p&amp;l_t&amp;D_01_02 (2)"}</definedName>
    <definedName name="___________dem3" localSheetId="5" hidden="1">{"pl_t&amp;d",#N/A,FALSE,"p&amp;l_t&amp;D_01_02 (2)"}</definedName>
    <definedName name="___________dem3" localSheetId="9" hidden="1">{"pl_t&amp;d",#N/A,FALSE,"p&amp;l_t&amp;D_01_02 (2)"}</definedName>
    <definedName name="___________dem3" localSheetId="6" hidden="1">{"pl_t&amp;d",#N/A,FALSE,"p&amp;l_t&amp;D_01_02 (2)"}</definedName>
    <definedName name="___________dem3" localSheetId="4" hidden="1">{"pl_t&amp;d",#N/A,FALSE,"p&amp;l_t&amp;D_01_02 (2)"}</definedName>
    <definedName name="___________dem3" hidden="1">{"pl_t&amp;d",#N/A,FALSE,"p&amp;l_t&amp;D_01_02 (2)"}</definedName>
    <definedName name="___________den8" localSheetId="5" hidden="1">{"pl_t&amp;d",#N/A,FALSE,"p&amp;l_t&amp;D_01_02 (2)"}</definedName>
    <definedName name="___________den8" localSheetId="9" hidden="1">{"pl_t&amp;d",#N/A,FALSE,"p&amp;l_t&amp;D_01_02 (2)"}</definedName>
    <definedName name="___________den8" localSheetId="6" hidden="1">{"pl_t&amp;d",#N/A,FALSE,"p&amp;l_t&amp;D_01_02 (2)"}</definedName>
    <definedName name="___________den8" localSheetId="4" hidden="1">{"pl_t&amp;d",#N/A,FALSE,"p&amp;l_t&amp;D_01_02 (2)"}</definedName>
    <definedName name="___________den8" hidden="1">{"pl_t&amp;d",#N/A,FALSE,"p&amp;l_t&amp;D_01_02 (2)"}</definedName>
    <definedName name="___________fin2" localSheetId="5" hidden="1">{"pl_t&amp;d",#N/A,FALSE,"p&amp;l_t&amp;D_01_02 (2)"}</definedName>
    <definedName name="___________fin2" localSheetId="9" hidden="1">{"pl_t&amp;d",#N/A,FALSE,"p&amp;l_t&amp;D_01_02 (2)"}</definedName>
    <definedName name="___________fin2" localSheetId="6" hidden="1">{"pl_t&amp;d",#N/A,FALSE,"p&amp;l_t&amp;D_01_02 (2)"}</definedName>
    <definedName name="___________fin2" localSheetId="4" hidden="1">{"pl_t&amp;d",#N/A,FALSE,"p&amp;l_t&amp;D_01_02 (2)"}</definedName>
    <definedName name="___________fin2" hidden="1">{"pl_t&amp;d",#N/A,FALSE,"p&amp;l_t&amp;D_01_02 (2)"}</definedName>
    <definedName name="___________for5" localSheetId="5" hidden="1">{"pl_t&amp;d",#N/A,FALSE,"p&amp;l_t&amp;D_01_02 (2)"}</definedName>
    <definedName name="___________for5" localSheetId="9" hidden="1">{"pl_t&amp;d",#N/A,FALSE,"p&amp;l_t&amp;D_01_02 (2)"}</definedName>
    <definedName name="___________for5" localSheetId="6" hidden="1">{"pl_t&amp;d",#N/A,FALSE,"p&amp;l_t&amp;D_01_02 (2)"}</definedName>
    <definedName name="___________for5" localSheetId="4" hidden="1">{"pl_t&amp;d",#N/A,FALSE,"p&amp;l_t&amp;D_01_02 (2)"}</definedName>
    <definedName name="___________for5" hidden="1">{"pl_t&amp;d",#N/A,FALSE,"p&amp;l_t&amp;D_01_02 (2)"}</definedName>
    <definedName name="___________G1" localSheetId="5">#REF!</definedName>
    <definedName name="___________G1" localSheetId="9">#REF!</definedName>
    <definedName name="___________G1" localSheetId="6">#REF!</definedName>
    <definedName name="___________G1" localSheetId="8">#REF!</definedName>
    <definedName name="___________G1" localSheetId="4">#REF!</definedName>
    <definedName name="___________G1" localSheetId="7">#REF!</definedName>
    <definedName name="___________G1">#REF!</definedName>
    <definedName name="___________IED1" localSheetId="5">#REF!</definedName>
    <definedName name="___________IED1" localSheetId="9">#REF!</definedName>
    <definedName name="___________IED1" localSheetId="6">#REF!</definedName>
    <definedName name="___________IED1" localSheetId="8">#REF!</definedName>
    <definedName name="___________IED1" localSheetId="4">#REF!</definedName>
    <definedName name="___________IED1" localSheetId="7">#REF!</definedName>
    <definedName name="___________IED1">#REF!</definedName>
    <definedName name="___________IED2" localSheetId="5">#REF!</definedName>
    <definedName name="___________IED2" localSheetId="9">#REF!</definedName>
    <definedName name="___________IED2" localSheetId="6">#REF!</definedName>
    <definedName name="___________IED2" localSheetId="8">#REF!</definedName>
    <definedName name="___________IED2" localSheetId="4">#REF!</definedName>
    <definedName name="___________IED2" localSheetId="7">#REF!</definedName>
    <definedName name="___________IED2">#REF!</definedName>
    <definedName name="___________j3" localSheetId="5" hidden="1">{"pl_t&amp;d",#N/A,FALSE,"p&amp;l_t&amp;D_01_02 (2)"}</definedName>
    <definedName name="___________j3" localSheetId="9" hidden="1">{"pl_t&amp;d",#N/A,FALSE,"p&amp;l_t&amp;D_01_02 (2)"}</definedName>
    <definedName name="___________j3" localSheetId="6" hidden="1">{"pl_t&amp;d",#N/A,FALSE,"p&amp;l_t&amp;D_01_02 (2)"}</definedName>
    <definedName name="___________j3" localSheetId="4" hidden="1">{"pl_t&amp;d",#N/A,FALSE,"p&amp;l_t&amp;D_01_02 (2)"}</definedName>
    <definedName name="___________j3" hidden="1">{"pl_t&amp;d",#N/A,FALSE,"p&amp;l_t&amp;D_01_02 (2)"}</definedName>
    <definedName name="___________j4" localSheetId="5" hidden="1">{"pl_t&amp;d",#N/A,FALSE,"p&amp;l_t&amp;D_01_02 (2)"}</definedName>
    <definedName name="___________j4" localSheetId="9" hidden="1">{"pl_t&amp;d",#N/A,FALSE,"p&amp;l_t&amp;D_01_02 (2)"}</definedName>
    <definedName name="___________j4" localSheetId="6" hidden="1">{"pl_t&amp;d",#N/A,FALSE,"p&amp;l_t&amp;D_01_02 (2)"}</definedName>
    <definedName name="___________j4" localSheetId="4" hidden="1">{"pl_t&amp;d",#N/A,FALSE,"p&amp;l_t&amp;D_01_02 (2)"}</definedName>
    <definedName name="___________j4" hidden="1">{"pl_t&amp;d",#N/A,FALSE,"p&amp;l_t&amp;D_01_02 (2)"}</definedName>
    <definedName name="___________j5" localSheetId="5" hidden="1">{"pl_t&amp;d",#N/A,FALSE,"p&amp;l_t&amp;D_01_02 (2)"}</definedName>
    <definedName name="___________j5" localSheetId="9" hidden="1">{"pl_t&amp;d",#N/A,FALSE,"p&amp;l_t&amp;D_01_02 (2)"}</definedName>
    <definedName name="___________j5" localSheetId="6" hidden="1">{"pl_t&amp;d",#N/A,FALSE,"p&amp;l_t&amp;D_01_02 (2)"}</definedName>
    <definedName name="___________j5" localSheetId="4" hidden="1">{"pl_t&amp;d",#N/A,FALSE,"p&amp;l_t&amp;D_01_02 (2)"}</definedName>
    <definedName name="___________j5" hidden="1">{"pl_t&amp;d",#N/A,FALSE,"p&amp;l_t&amp;D_01_02 (2)"}</definedName>
    <definedName name="__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jpl1" localSheetId="5" hidden="1">#REF!</definedName>
    <definedName name="___________jpl1" localSheetId="9" hidden="1">#REF!</definedName>
    <definedName name="___________jpl1" localSheetId="6" hidden="1">#REF!</definedName>
    <definedName name="___________jpl1" localSheetId="8" hidden="1">#REF!</definedName>
    <definedName name="___________jpl1" localSheetId="4" hidden="1">#REF!</definedName>
    <definedName name="___________jpl1" localSheetId="7" hidden="1">#REF!</definedName>
    <definedName name="___________jpl1" hidden="1">#REF!</definedName>
    <definedName name="___________k1" localSheetId="5" hidden="1">{"pl_t&amp;d",#N/A,FALSE,"p&amp;l_t&amp;D_01_02 (2)"}</definedName>
    <definedName name="___________k1" localSheetId="9" hidden="1">{"pl_t&amp;d",#N/A,FALSE,"p&amp;l_t&amp;D_01_02 (2)"}</definedName>
    <definedName name="___________k1" localSheetId="6" hidden="1">{"pl_t&amp;d",#N/A,FALSE,"p&amp;l_t&amp;D_01_02 (2)"}</definedName>
    <definedName name="___________k1" localSheetId="4" hidden="1">{"pl_t&amp;d",#N/A,FALSE,"p&amp;l_t&amp;D_01_02 (2)"}</definedName>
    <definedName name="___________k1" hidden="1">{"pl_t&amp;d",#N/A,FALSE,"p&amp;l_t&amp;D_01_02 (2)"}</definedName>
    <definedName name="___________Mar06" localSheetId="5">[5]Newabstract!#REF!</definedName>
    <definedName name="___________Mar06" localSheetId="9">[5]Newabstract!#REF!</definedName>
    <definedName name="___________Mar06" localSheetId="6">[5]Newabstract!#REF!</definedName>
    <definedName name="___________Mar06" localSheetId="8">[5]Newabstract!#REF!</definedName>
    <definedName name="___________Mar06" localSheetId="4">[5]Newabstract!#REF!</definedName>
    <definedName name="___________Mar06" localSheetId="7">[5]Newabstract!#REF!</definedName>
    <definedName name="___________Mar06">[5]Newabstract!#REF!</definedName>
    <definedName name="___________Mar09" localSheetId="5">[5]Newabstract!#REF!</definedName>
    <definedName name="___________Mar09" localSheetId="9">[5]Newabstract!#REF!</definedName>
    <definedName name="___________Mar09" localSheetId="6">[5]Newabstract!#REF!</definedName>
    <definedName name="___________Mar09" localSheetId="8">[5]Newabstract!#REF!</definedName>
    <definedName name="___________Mar09" localSheetId="4">[5]Newabstract!#REF!</definedName>
    <definedName name="___________Mar09" localSheetId="7">[5]Newabstract!#REF!</definedName>
    <definedName name="___________Mar09">[5]Newabstract!#REF!</definedName>
    <definedName name="___________Mar10" localSheetId="5">[5]Newabstract!#REF!</definedName>
    <definedName name="___________Mar10" localSheetId="9">[5]Newabstract!#REF!</definedName>
    <definedName name="___________Mar10" localSheetId="6">[5]Newabstract!#REF!</definedName>
    <definedName name="___________Mar10" localSheetId="8">[5]Newabstract!#REF!</definedName>
    <definedName name="___________Mar10" localSheetId="4">[5]Newabstract!#REF!</definedName>
    <definedName name="___________Mar10" localSheetId="7">[5]Newabstract!#REF!</definedName>
    <definedName name="___________Mar10">[5]Newabstract!#REF!</definedName>
    <definedName name="___________Mar11" localSheetId="5">[5]Newabstract!#REF!</definedName>
    <definedName name="___________Mar11" localSheetId="9">[5]Newabstract!#REF!</definedName>
    <definedName name="___________Mar11" localSheetId="6">[5]Newabstract!#REF!</definedName>
    <definedName name="___________Mar11" localSheetId="8">[5]Newabstract!#REF!</definedName>
    <definedName name="___________Mar11" localSheetId="4">[5]Newabstract!#REF!</definedName>
    <definedName name="___________Mar11" localSheetId="7">[5]Newabstract!#REF!</definedName>
    <definedName name="___________Mar11">[5]Newabstract!#REF!</definedName>
    <definedName name="___________Mar12" localSheetId="5">[5]Newabstract!#REF!</definedName>
    <definedName name="___________Mar12" localSheetId="9">[5]Newabstract!#REF!</definedName>
    <definedName name="___________Mar12" localSheetId="6">[5]Newabstract!#REF!</definedName>
    <definedName name="___________Mar12" localSheetId="8">[5]Newabstract!#REF!</definedName>
    <definedName name="___________Mar12" localSheetId="4">[5]Newabstract!#REF!</definedName>
    <definedName name="___________Mar12" localSheetId="7">[5]Newabstract!#REF!</definedName>
    <definedName name="___________Mar12">[5]Newabstract!#REF!</definedName>
    <definedName name="___________Mar13" localSheetId="9">[5]Newabstract!#REF!</definedName>
    <definedName name="___________Mar13" localSheetId="6">[5]Newabstract!#REF!</definedName>
    <definedName name="___________Mar13" localSheetId="8">[5]Newabstract!#REF!</definedName>
    <definedName name="___________Mar13" localSheetId="4">[5]Newabstract!#REF!</definedName>
    <definedName name="___________Mar13" localSheetId="7">[5]Newabstract!#REF!</definedName>
    <definedName name="___________Mar13">[5]Newabstract!#REF!</definedName>
    <definedName name="___________Mar16" localSheetId="9">[5]Newabstract!#REF!</definedName>
    <definedName name="___________Mar16" localSheetId="6">[5]Newabstract!#REF!</definedName>
    <definedName name="___________Mar16" localSheetId="8">[5]Newabstract!#REF!</definedName>
    <definedName name="___________Mar16" localSheetId="4">[5]Newabstract!#REF!</definedName>
    <definedName name="___________Mar16" localSheetId="7">[5]Newabstract!#REF!</definedName>
    <definedName name="___________Mar16">[5]Newabstract!#REF!</definedName>
    <definedName name="___________Mar17" localSheetId="9">[5]Newabstract!#REF!</definedName>
    <definedName name="___________Mar17" localSheetId="6">[5]Newabstract!#REF!</definedName>
    <definedName name="___________Mar17" localSheetId="8">[5]Newabstract!#REF!</definedName>
    <definedName name="___________Mar17" localSheetId="4">[5]Newabstract!#REF!</definedName>
    <definedName name="___________Mar17" localSheetId="7">[5]Newabstract!#REF!</definedName>
    <definedName name="___________Mar17">[5]Newabstract!#REF!</definedName>
    <definedName name="___________Mar18" localSheetId="9">[5]Newabstract!#REF!</definedName>
    <definedName name="___________Mar18" localSheetId="6">[5]Newabstract!#REF!</definedName>
    <definedName name="___________Mar18" localSheetId="8">[5]Newabstract!#REF!</definedName>
    <definedName name="___________Mar18" localSheetId="4">[5]Newabstract!#REF!</definedName>
    <definedName name="___________Mar18" localSheetId="7">[5]Newabstract!#REF!</definedName>
    <definedName name="___________Mar18">[5]Newabstract!#REF!</definedName>
    <definedName name="___________Mar19" localSheetId="9">[5]Newabstract!#REF!</definedName>
    <definedName name="___________Mar19" localSheetId="6">[5]Newabstract!#REF!</definedName>
    <definedName name="___________Mar19" localSheetId="8">[5]Newabstract!#REF!</definedName>
    <definedName name="___________Mar19" localSheetId="4">[5]Newabstract!#REF!</definedName>
    <definedName name="___________Mar19" localSheetId="7">[5]Newabstract!#REF!</definedName>
    <definedName name="___________Mar19">[5]Newabstract!#REF!</definedName>
    <definedName name="___________Mar20" localSheetId="9">[5]Newabstract!#REF!</definedName>
    <definedName name="___________Mar20" localSheetId="6">[5]Newabstract!#REF!</definedName>
    <definedName name="___________Mar20" localSheetId="8">[5]Newabstract!#REF!</definedName>
    <definedName name="___________Mar20" localSheetId="4">[5]Newabstract!#REF!</definedName>
    <definedName name="___________Mar20" localSheetId="7">[5]Newabstract!#REF!</definedName>
    <definedName name="___________Mar20">[5]Newabstract!#REF!</definedName>
    <definedName name="___________Mar23" localSheetId="9">[5]Newabstract!#REF!</definedName>
    <definedName name="___________Mar23" localSheetId="6">[5]Newabstract!#REF!</definedName>
    <definedName name="___________Mar23" localSheetId="8">[5]Newabstract!#REF!</definedName>
    <definedName name="___________Mar23" localSheetId="4">[5]Newabstract!#REF!</definedName>
    <definedName name="___________Mar23" localSheetId="7">[5]Newabstract!#REF!</definedName>
    <definedName name="___________Mar23">[5]Newabstract!#REF!</definedName>
    <definedName name="___________Mar24" localSheetId="9">[5]Newabstract!#REF!</definedName>
    <definedName name="___________Mar24" localSheetId="6">[5]Newabstract!#REF!</definedName>
    <definedName name="___________Mar24" localSheetId="8">[5]Newabstract!#REF!</definedName>
    <definedName name="___________Mar24" localSheetId="4">[5]Newabstract!#REF!</definedName>
    <definedName name="___________Mar24" localSheetId="7">[5]Newabstract!#REF!</definedName>
    <definedName name="___________Mar24">[5]Newabstract!#REF!</definedName>
    <definedName name="___________Mar25" localSheetId="9">[5]Newabstract!#REF!</definedName>
    <definedName name="___________Mar25" localSheetId="6">[5]Newabstract!#REF!</definedName>
    <definedName name="___________Mar25" localSheetId="8">[5]Newabstract!#REF!</definedName>
    <definedName name="___________Mar25" localSheetId="4">[5]Newabstract!#REF!</definedName>
    <definedName name="___________Mar25" localSheetId="7">[5]Newabstract!#REF!</definedName>
    <definedName name="___________Mar25">[5]Newabstract!#REF!</definedName>
    <definedName name="___________Mar26" localSheetId="9">[5]Newabstract!#REF!</definedName>
    <definedName name="___________Mar26" localSheetId="6">[5]Newabstract!#REF!</definedName>
    <definedName name="___________Mar26" localSheetId="8">[5]Newabstract!#REF!</definedName>
    <definedName name="___________Mar26" localSheetId="4">[5]Newabstract!#REF!</definedName>
    <definedName name="___________Mar26" localSheetId="7">[5]Newabstract!#REF!</definedName>
    <definedName name="___________Mar26">[5]Newabstract!#REF!</definedName>
    <definedName name="___________Mar27" localSheetId="9">[5]Newabstract!#REF!</definedName>
    <definedName name="___________Mar27" localSheetId="6">[5]Newabstract!#REF!</definedName>
    <definedName name="___________Mar27" localSheetId="8">[5]Newabstract!#REF!</definedName>
    <definedName name="___________Mar27" localSheetId="4">[5]Newabstract!#REF!</definedName>
    <definedName name="___________Mar27" localSheetId="7">[5]Newabstract!#REF!</definedName>
    <definedName name="___________Mar27">[5]Newabstract!#REF!</definedName>
    <definedName name="___________Mar28" localSheetId="9">[5]Newabstract!#REF!</definedName>
    <definedName name="___________Mar28" localSheetId="6">[5]Newabstract!#REF!</definedName>
    <definedName name="___________Mar28" localSheetId="8">[5]Newabstract!#REF!</definedName>
    <definedName name="___________Mar28" localSheetId="4">[5]Newabstract!#REF!</definedName>
    <definedName name="___________Mar28" localSheetId="7">[5]Newabstract!#REF!</definedName>
    <definedName name="___________Mar28">[5]Newabstract!#REF!</definedName>
    <definedName name="___________Mar30" localSheetId="9">[5]Newabstract!#REF!</definedName>
    <definedName name="___________Mar30" localSheetId="6">[5]Newabstract!#REF!</definedName>
    <definedName name="___________Mar30" localSheetId="8">[5]Newabstract!#REF!</definedName>
    <definedName name="___________Mar30" localSheetId="4">[5]Newabstract!#REF!</definedName>
    <definedName name="___________Mar30" localSheetId="7">[5]Newabstract!#REF!</definedName>
    <definedName name="___________Mar30">[5]Newabstract!#REF!</definedName>
    <definedName name="___________Mar31" localSheetId="9">[5]Newabstract!#REF!</definedName>
    <definedName name="___________Mar31" localSheetId="6">[5]Newabstract!#REF!</definedName>
    <definedName name="___________Mar31" localSheetId="8">[5]Newabstract!#REF!</definedName>
    <definedName name="___________Mar31" localSheetId="4">[5]Newabstract!#REF!</definedName>
    <definedName name="___________Mar31" localSheetId="7">[5]Newabstract!#REF!</definedName>
    <definedName name="___________Mar31">[5]Newabstract!#REF!</definedName>
    <definedName name="_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new1" localSheetId="5" hidden="1">{"pl_t&amp;d",#N/A,FALSE,"p&amp;l_t&amp;D_01_02 (2)"}</definedName>
    <definedName name="___________new1" localSheetId="9" hidden="1">{"pl_t&amp;d",#N/A,FALSE,"p&amp;l_t&amp;D_01_02 (2)"}</definedName>
    <definedName name="___________new1" localSheetId="6" hidden="1">{"pl_t&amp;d",#N/A,FALSE,"p&amp;l_t&amp;D_01_02 (2)"}</definedName>
    <definedName name="___________new1" localSheetId="4" hidden="1">{"pl_t&amp;d",#N/A,FALSE,"p&amp;l_t&amp;D_01_02 (2)"}</definedName>
    <definedName name="___________new1" hidden="1">{"pl_t&amp;d",#N/A,FALSE,"p&amp;l_t&amp;D_01_02 (2)"}</definedName>
    <definedName name="___________no1" localSheetId="5" hidden="1">{"pl_t&amp;d",#N/A,FALSE,"p&amp;l_t&amp;D_01_02 (2)"}</definedName>
    <definedName name="___________no1" localSheetId="9" hidden="1">{"pl_t&amp;d",#N/A,FALSE,"p&amp;l_t&amp;D_01_02 (2)"}</definedName>
    <definedName name="___________no1" localSheetId="6" hidden="1">{"pl_t&amp;d",#N/A,FALSE,"p&amp;l_t&amp;D_01_02 (2)"}</definedName>
    <definedName name="___________no1" localSheetId="4" hidden="1">{"pl_t&amp;d",#N/A,FALSE,"p&amp;l_t&amp;D_01_02 (2)"}</definedName>
    <definedName name="___________no1" hidden="1">{"pl_t&amp;d",#N/A,FALSE,"p&amp;l_t&amp;D_01_02 (2)"}</definedName>
    <definedName name="___________not1" localSheetId="5" hidden="1">{"pl_t&amp;d",#N/A,FALSE,"p&amp;l_t&amp;D_01_02 (2)"}</definedName>
    <definedName name="___________not1" localSheetId="9" hidden="1">{"pl_t&amp;d",#N/A,FALSE,"p&amp;l_t&amp;D_01_02 (2)"}</definedName>
    <definedName name="___________not1" localSheetId="6" hidden="1">{"pl_t&amp;d",#N/A,FALSE,"p&amp;l_t&amp;D_01_02 (2)"}</definedName>
    <definedName name="___________not1" localSheetId="4" hidden="1">{"pl_t&amp;d",#N/A,FALSE,"p&amp;l_t&amp;D_01_02 (2)"}</definedName>
    <definedName name="___________not1" hidden="1">{"pl_t&amp;d",#N/A,FALSE,"p&amp;l_t&amp;D_01_02 (2)"}</definedName>
    <definedName name="___________p1" localSheetId="5" hidden="1">{"pl_t&amp;d",#N/A,FALSE,"p&amp;l_t&amp;D_01_02 (2)"}</definedName>
    <definedName name="___________p1" localSheetId="9" hidden="1">{"pl_t&amp;d",#N/A,FALSE,"p&amp;l_t&amp;D_01_02 (2)"}</definedName>
    <definedName name="___________p1" localSheetId="6" hidden="1">{"pl_t&amp;d",#N/A,FALSE,"p&amp;l_t&amp;D_01_02 (2)"}</definedName>
    <definedName name="___________p1" localSheetId="4" hidden="1">{"pl_t&amp;d",#N/A,FALSE,"p&amp;l_t&amp;D_01_02 (2)"}</definedName>
    <definedName name="___________p1" hidden="1">{"pl_t&amp;d",#N/A,FALSE,"p&amp;l_t&amp;D_01_02 (2)"}</definedName>
    <definedName name="___________p2" localSheetId="5" hidden="1">{"pl_td_01_02",#N/A,FALSE,"p&amp;l_t&amp;D_01_02 (2)"}</definedName>
    <definedName name="___________p2" localSheetId="9" hidden="1">{"pl_td_01_02",#N/A,FALSE,"p&amp;l_t&amp;D_01_02 (2)"}</definedName>
    <definedName name="___________p2" localSheetId="6" hidden="1">{"pl_td_01_02",#N/A,FALSE,"p&amp;l_t&amp;D_01_02 (2)"}</definedName>
    <definedName name="___________p2" localSheetId="4" hidden="1">{"pl_td_01_02",#N/A,FALSE,"p&amp;l_t&amp;D_01_02 (2)"}</definedName>
    <definedName name="___________p2" hidden="1">{"pl_td_01_02",#N/A,FALSE,"p&amp;l_t&amp;D_01_02 (2)"}</definedName>
    <definedName name="___________p3" localSheetId="5" hidden="1">{"pl_t&amp;d",#N/A,FALSE,"p&amp;l_t&amp;D_01_02 (2)"}</definedName>
    <definedName name="___________p3" localSheetId="9" hidden="1">{"pl_t&amp;d",#N/A,FALSE,"p&amp;l_t&amp;D_01_02 (2)"}</definedName>
    <definedName name="___________p3" localSheetId="6" hidden="1">{"pl_t&amp;d",#N/A,FALSE,"p&amp;l_t&amp;D_01_02 (2)"}</definedName>
    <definedName name="___________p3" localSheetId="4" hidden="1">{"pl_t&amp;d",#N/A,FALSE,"p&amp;l_t&amp;D_01_02 (2)"}</definedName>
    <definedName name="___________p3" hidden="1">{"pl_t&amp;d",#N/A,FALSE,"p&amp;l_t&amp;D_01_02 (2)"}</definedName>
    <definedName name="___________p4" localSheetId="5" hidden="1">{"pl_t&amp;d",#N/A,FALSE,"p&amp;l_t&amp;D_01_02 (2)"}</definedName>
    <definedName name="___________p4" localSheetId="9" hidden="1">{"pl_t&amp;d",#N/A,FALSE,"p&amp;l_t&amp;D_01_02 (2)"}</definedName>
    <definedName name="___________p4" localSheetId="6" hidden="1">{"pl_t&amp;d",#N/A,FALSE,"p&amp;l_t&amp;D_01_02 (2)"}</definedName>
    <definedName name="___________p4" localSheetId="4" hidden="1">{"pl_t&amp;d",#N/A,FALSE,"p&amp;l_t&amp;D_01_02 (2)"}</definedName>
    <definedName name="___________p4" hidden="1">{"pl_t&amp;d",#N/A,FALSE,"p&amp;l_t&amp;D_01_02 (2)"}</definedName>
    <definedName name="___________pp2" localSheetId="5">#REF!</definedName>
    <definedName name="___________pp2" localSheetId="9">#REF!</definedName>
    <definedName name="___________pp2" localSheetId="6">#REF!</definedName>
    <definedName name="___________pp2" localSheetId="8">#REF!</definedName>
    <definedName name="___________pp2" localSheetId="4">#REF!</definedName>
    <definedName name="___________pp2" localSheetId="7">#REF!</definedName>
    <definedName name="___________pp2">#REF!</definedName>
    <definedName name="___________q2" localSheetId="5" hidden="1">{"pl_t&amp;d",#N/A,FALSE,"p&amp;l_t&amp;D_01_02 (2)"}</definedName>
    <definedName name="___________q2" localSheetId="9" hidden="1">{"pl_t&amp;d",#N/A,FALSE,"p&amp;l_t&amp;D_01_02 (2)"}</definedName>
    <definedName name="___________q2" localSheetId="6" hidden="1">{"pl_t&amp;d",#N/A,FALSE,"p&amp;l_t&amp;D_01_02 (2)"}</definedName>
    <definedName name="___________q2" localSheetId="4" hidden="1">{"pl_t&amp;d",#N/A,FALSE,"p&amp;l_t&amp;D_01_02 (2)"}</definedName>
    <definedName name="___________q2" hidden="1">{"pl_t&amp;d",#N/A,FALSE,"p&amp;l_t&amp;D_01_02 (2)"}</definedName>
    <definedName name="___________q3" localSheetId="5" hidden="1">{"pl_t&amp;d",#N/A,FALSE,"p&amp;l_t&amp;D_01_02 (2)"}</definedName>
    <definedName name="___________q3" localSheetId="9" hidden="1">{"pl_t&amp;d",#N/A,FALSE,"p&amp;l_t&amp;D_01_02 (2)"}</definedName>
    <definedName name="___________q3" localSheetId="6" hidden="1">{"pl_t&amp;d",#N/A,FALSE,"p&amp;l_t&amp;D_01_02 (2)"}</definedName>
    <definedName name="___________q3" localSheetId="4" hidden="1">{"pl_t&amp;d",#N/A,FALSE,"p&amp;l_t&amp;D_01_02 (2)"}</definedName>
    <definedName name="___________q3" hidden="1">{"pl_t&amp;d",#N/A,FALSE,"p&amp;l_t&amp;D_01_02 (2)"}</definedName>
    <definedName name="___________s1" localSheetId="5" hidden="1">{"pl_t&amp;d",#N/A,FALSE,"p&amp;l_t&amp;D_01_02 (2)"}</definedName>
    <definedName name="___________s1" localSheetId="9" hidden="1">{"pl_t&amp;d",#N/A,FALSE,"p&amp;l_t&amp;D_01_02 (2)"}</definedName>
    <definedName name="___________s1" localSheetId="6" hidden="1">{"pl_t&amp;d",#N/A,FALSE,"p&amp;l_t&amp;D_01_02 (2)"}</definedName>
    <definedName name="___________s1" localSheetId="4" hidden="1">{"pl_t&amp;d",#N/A,FALSE,"p&amp;l_t&amp;D_01_02 (2)"}</definedName>
    <definedName name="___________s1" hidden="1">{"pl_t&amp;d",#N/A,FALSE,"p&amp;l_t&amp;D_01_02 (2)"}</definedName>
    <definedName name="___________S180" localSheetId="5">[9]S3_GRP_CA!#REF!</definedName>
    <definedName name="___________S180" localSheetId="9">[9]S3_GRP_CA!#REF!</definedName>
    <definedName name="___________S180" localSheetId="6">[9]S3_GRP_CA!#REF!</definedName>
    <definedName name="___________S180" localSheetId="8">[9]S3_GRP_CA!#REF!</definedName>
    <definedName name="___________S180" localSheetId="4">[9]S3_GRP_CA!#REF!</definedName>
    <definedName name="___________S180" localSheetId="7">[9]S3_GRP_CA!#REF!</definedName>
    <definedName name="___________S180">[9]S3_GRP_CA!#REF!</definedName>
    <definedName name="___________s2" localSheetId="5" hidden="1">{"pl_t&amp;d",#N/A,FALSE,"p&amp;l_t&amp;D_01_02 (2)"}</definedName>
    <definedName name="___________s2" localSheetId="9" hidden="1">{"pl_t&amp;d",#N/A,FALSE,"p&amp;l_t&amp;D_01_02 (2)"}</definedName>
    <definedName name="___________s2" localSheetId="6" hidden="1">{"pl_t&amp;d",#N/A,FALSE,"p&amp;l_t&amp;D_01_02 (2)"}</definedName>
    <definedName name="___________s2" localSheetId="4" hidden="1">{"pl_t&amp;d",#N/A,FALSE,"p&amp;l_t&amp;D_01_02 (2)"}</definedName>
    <definedName name="___________s2" hidden="1">{"pl_t&amp;d",#N/A,FALSE,"p&amp;l_t&amp;D_01_02 (2)"}</definedName>
    <definedName name="___________S6" localSheetId="5">[4]S5_CO_MA!#REF!</definedName>
    <definedName name="___________S6" localSheetId="9">[4]S5_CO_MA!#REF!</definedName>
    <definedName name="___________S6" localSheetId="6">[4]S5_CO_MA!#REF!</definedName>
    <definedName name="___________S6" localSheetId="8">[4]S5_CO_MA!#REF!</definedName>
    <definedName name="___________S6" localSheetId="4">[4]S5_CO_MA!#REF!</definedName>
    <definedName name="___________S6" localSheetId="7">[4]S5_CO_MA!#REF!</definedName>
    <definedName name="___________S6">[4]S5_CO_MA!#REF!</definedName>
    <definedName name="___________SL1" localSheetId="5">[7]Salient1!#REF!</definedName>
    <definedName name="___________SL1" localSheetId="9">[7]Salient1!#REF!</definedName>
    <definedName name="___________SL1" localSheetId="6">[7]Salient1!#REF!</definedName>
    <definedName name="___________SL1" localSheetId="8">[7]Salient1!#REF!</definedName>
    <definedName name="___________SL1" localSheetId="4">[7]Salient1!#REF!</definedName>
    <definedName name="___________SL1" localSheetId="7">[7]Salient1!#REF!</definedName>
    <definedName name="___________SL1">[7]Salient1!#REF!</definedName>
    <definedName name="___________SL2" localSheetId="5">[7]Salient1!#REF!</definedName>
    <definedName name="___________SL2" localSheetId="9">[7]Salient1!#REF!</definedName>
    <definedName name="___________SL2" localSheetId="6">[7]Salient1!#REF!</definedName>
    <definedName name="___________SL2" localSheetId="8">[7]Salient1!#REF!</definedName>
    <definedName name="___________SL2" localSheetId="4">[7]Salient1!#REF!</definedName>
    <definedName name="___________SL2" localSheetId="7">[7]Salient1!#REF!</definedName>
    <definedName name="___________SL2">[7]Salient1!#REF!</definedName>
    <definedName name="___________SL3" localSheetId="5">[7]Salient1!#REF!</definedName>
    <definedName name="___________SL3" localSheetId="9">[7]Salient1!#REF!</definedName>
    <definedName name="___________SL3" localSheetId="6">[7]Salient1!#REF!</definedName>
    <definedName name="___________SL3" localSheetId="8">[7]Salient1!#REF!</definedName>
    <definedName name="___________SL3" localSheetId="4">[7]Salient1!#REF!</definedName>
    <definedName name="___________SL3" localSheetId="7">[7]Salient1!#REF!</definedName>
    <definedName name="___________SL3">[7]Salient1!#REF!</definedName>
    <definedName name="___________SPR1" localSheetId="5">#REF!</definedName>
    <definedName name="___________SPR1" localSheetId="9">#REF!</definedName>
    <definedName name="___________SPR1" localSheetId="6">#REF!</definedName>
    <definedName name="___________SPR1" localSheetId="8">#REF!</definedName>
    <definedName name="___________SPR1" localSheetId="4">#REF!</definedName>
    <definedName name="___________SPR1" localSheetId="7">#REF!</definedName>
    <definedName name="___________SPR1">#REF!</definedName>
    <definedName name="___________spr2" localSheetId="5">#REF!</definedName>
    <definedName name="___________spr2" localSheetId="9">#REF!</definedName>
    <definedName name="___________spr2" localSheetId="6">#REF!</definedName>
    <definedName name="___________spr2" localSheetId="8">#REF!</definedName>
    <definedName name="___________spr2" localSheetId="4">#REF!</definedName>
    <definedName name="___________spr2" localSheetId="7">#REF!</definedName>
    <definedName name="___________spr2">#REF!</definedName>
    <definedName name="___________ss1" localSheetId="5" hidden="1">{"pl_t&amp;d",#N/A,FALSE,"p&amp;l_t&amp;D_01_02 (2)"}</definedName>
    <definedName name="___________ss1" localSheetId="9" hidden="1">{"pl_t&amp;d",#N/A,FALSE,"p&amp;l_t&amp;D_01_02 (2)"}</definedName>
    <definedName name="___________ss1" localSheetId="6" hidden="1">{"pl_t&amp;d",#N/A,FALSE,"p&amp;l_t&amp;D_01_02 (2)"}</definedName>
    <definedName name="___________ss1" localSheetId="4" hidden="1">{"pl_t&amp;d",#N/A,FALSE,"p&amp;l_t&amp;D_01_02 (2)"}</definedName>
    <definedName name="___________ss1" hidden="1">{"pl_t&amp;d",#N/A,FALSE,"p&amp;l_t&amp;D_01_02 (2)"}</definedName>
    <definedName name="___________usd1" localSheetId="5">'[3]cash budget'!#REF!</definedName>
    <definedName name="___________usd1" localSheetId="9">'[3]cash budget'!#REF!</definedName>
    <definedName name="___________usd1" localSheetId="6">'[3]cash budget'!#REF!</definedName>
    <definedName name="___________usd1" localSheetId="8">'[3]cash budget'!#REF!</definedName>
    <definedName name="___________usd1" localSheetId="4">'[3]cash budget'!#REF!</definedName>
    <definedName name="___________usd1" localSheetId="7">'[3]cash budget'!#REF!</definedName>
    <definedName name="___________usd1">'[3]cash budget'!#REF!</definedName>
    <definedName name="___________usd2" localSheetId="5">'[3]cash budget'!#REF!</definedName>
    <definedName name="___________usd2" localSheetId="9">'[3]cash budget'!#REF!</definedName>
    <definedName name="___________usd2" localSheetId="6">'[3]cash budget'!#REF!</definedName>
    <definedName name="___________usd2" localSheetId="8">'[3]cash budget'!#REF!</definedName>
    <definedName name="___________usd2" localSheetId="4">'[3]cash budget'!#REF!</definedName>
    <definedName name="___________usd2" localSheetId="7">'[3]cash budget'!#REF!</definedName>
    <definedName name="___________usd2">'[3]cash budget'!#REF!</definedName>
    <definedName name="___________usd3" localSheetId="5">'[3]cash budget'!#REF!</definedName>
    <definedName name="___________usd3" localSheetId="9">'[3]cash budget'!#REF!</definedName>
    <definedName name="___________usd3" localSheetId="6">'[3]cash budget'!#REF!</definedName>
    <definedName name="___________usd3" localSheetId="8">'[3]cash budget'!#REF!</definedName>
    <definedName name="___________usd3" localSheetId="4">'[3]cash budget'!#REF!</definedName>
    <definedName name="___________usd3" localSheetId="7">'[3]cash budget'!#REF!</definedName>
    <definedName name="___________usd3">'[3]cash budget'!#REF!</definedName>
    <definedName name="___________usd4" localSheetId="5">'[3]cash budget'!#REF!</definedName>
    <definedName name="___________usd4" localSheetId="9">'[3]cash budget'!#REF!</definedName>
    <definedName name="___________usd4" localSheetId="6">'[3]cash budget'!#REF!</definedName>
    <definedName name="___________usd4" localSheetId="8">'[3]cash budget'!#REF!</definedName>
    <definedName name="___________usd4" localSheetId="4">'[3]cash budget'!#REF!</definedName>
    <definedName name="___________usd4" localSheetId="7">'[3]cash budget'!#REF!</definedName>
    <definedName name="___________usd4">'[3]cash budget'!#REF!</definedName>
    <definedName name="___________xlnm._FilterDatabase_1" localSheetId="5">#REF!</definedName>
    <definedName name="___________xlnm._FilterDatabase_1" localSheetId="9">#REF!</definedName>
    <definedName name="___________xlnm._FilterDatabase_1" localSheetId="6">#REF!</definedName>
    <definedName name="___________xlnm._FilterDatabase_1" localSheetId="8">#REF!</definedName>
    <definedName name="___________xlnm._FilterDatabase_1" localSheetId="4">#REF!</definedName>
    <definedName name="___________xlnm._FilterDatabase_1" localSheetId="7">#REF!</definedName>
    <definedName name="___________xlnm._FilterDatabase_1">#REF!</definedName>
    <definedName name="___________xlnm.Database">"#REF!"</definedName>
    <definedName name="___________xlnm.Print_Area">"#REF!"</definedName>
    <definedName name="___________xlnm.Print_Titles">"#REF!"</definedName>
    <definedName name="__________A1000000" localSheetId="5">#REF!</definedName>
    <definedName name="__________A1000000" localSheetId="9">#REF!</definedName>
    <definedName name="__________A1000000" localSheetId="6">#REF!</definedName>
    <definedName name="__________A1000000" localSheetId="8">#REF!</definedName>
    <definedName name="__________A1000000" localSheetId="4">#REF!</definedName>
    <definedName name="__________A1000000" localSheetId="7">#REF!</definedName>
    <definedName name="__________A1000000">#REF!</definedName>
    <definedName name="__________a3" localSheetId="5" hidden="1">{"pl_t&amp;d",#N/A,FALSE,"p&amp;l_t&amp;D_01_02 (2)"}</definedName>
    <definedName name="__________a3" localSheetId="9" hidden="1">{"pl_t&amp;d",#N/A,FALSE,"p&amp;l_t&amp;D_01_02 (2)"}</definedName>
    <definedName name="__________a3" localSheetId="6" hidden="1">{"pl_t&amp;d",#N/A,FALSE,"p&amp;l_t&amp;D_01_02 (2)"}</definedName>
    <definedName name="__________a3" localSheetId="4" hidden="1">{"pl_t&amp;d",#N/A,FALSE,"p&amp;l_t&amp;D_01_02 (2)"}</definedName>
    <definedName name="__________a3" hidden="1">{"pl_t&amp;d",#N/A,FALSE,"p&amp;l_t&amp;D_01_02 (2)"}</definedName>
    <definedName name="__________A342542" localSheetId="5">#REF!</definedName>
    <definedName name="__________A342542" localSheetId="9">#REF!</definedName>
    <definedName name="__________A342542" localSheetId="6">#REF!</definedName>
    <definedName name="__________A342542" localSheetId="8">#REF!</definedName>
    <definedName name="__________A342542" localSheetId="4">#REF!</definedName>
    <definedName name="__________A342542" localSheetId="7">#REF!</definedName>
    <definedName name="__________A342542">#REF!</definedName>
    <definedName name="__________A920720" localSheetId="5">#REF!</definedName>
    <definedName name="__________A920720" localSheetId="9">#REF!</definedName>
    <definedName name="__________A920720" localSheetId="6">#REF!</definedName>
    <definedName name="__________A920720" localSheetId="8">#REF!</definedName>
    <definedName name="__________A920720" localSheetId="4">#REF!</definedName>
    <definedName name="__________A920720" localSheetId="7">#REF!</definedName>
    <definedName name="__________A920720">#REF!</definedName>
    <definedName name="__________aa1" localSheetId="5" hidden="1">{"pl_t&amp;d",#N/A,FALSE,"p&amp;l_t&amp;D_01_02 (2)"}</definedName>
    <definedName name="__________aa1" localSheetId="9" hidden="1">{"pl_t&amp;d",#N/A,FALSE,"p&amp;l_t&amp;D_01_02 (2)"}</definedName>
    <definedName name="__________aa1" localSheetId="6" hidden="1">{"pl_t&amp;d",#N/A,FALSE,"p&amp;l_t&amp;D_01_02 (2)"}</definedName>
    <definedName name="__________aa1" localSheetId="4" hidden="1">{"pl_t&amp;d",#N/A,FALSE,"p&amp;l_t&amp;D_01_02 (2)"}</definedName>
    <definedName name="__________aa1" hidden="1">{"pl_t&amp;d",#N/A,FALSE,"p&amp;l_t&amp;D_01_02 (2)"}</definedName>
    <definedName name="__________Apr02" localSheetId="5">[5]Newabstract!#REF!</definedName>
    <definedName name="__________Apr02" localSheetId="9">[5]Newabstract!#REF!</definedName>
    <definedName name="__________Apr02" localSheetId="6">[5]Newabstract!#REF!</definedName>
    <definedName name="__________Apr02" localSheetId="8">[5]Newabstract!#REF!</definedName>
    <definedName name="__________Apr02" localSheetId="4">[5]Newabstract!#REF!</definedName>
    <definedName name="__________Apr02" localSheetId="7">[5]Newabstract!#REF!</definedName>
    <definedName name="__________Apr02">[5]Newabstract!#REF!</definedName>
    <definedName name="__________Apr03" localSheetId="5">[5]Newabstract!#REF!</definedName>
    <definedName name="__________Apr03" localSheetId="9">[5]Newabstract!#REF!</definedName>
    <definedName name="__________Apr03" localSheetId="6">[5]Newabstract!#REF!</definedName>
    <definedName name="__________Apr03" localSheetId="8">[5]Newabstract!#REF!</definedName>
    <definedName name="__________Apr03" localSheetId="4">[5]Newabstract!#REF!</definedName>
    <definedName name="__________Apr03" localSheetId="7">[5]Newabstract!#REF!</definedName>
    <definedName name="__________Apr03">[5]Newabstract!#REF!</definedName>
    <definedName name="__________Apr04" localSheetId="5">[5]Newabstract!#REF!</definedName>
    <definedName name="__________Apr04" localSheetId="9">[5]Newabstract!#REF!</definedName>
    <definedName name="__________Apr04" localSheetId="6">[5]Newabstract!#REF!</definedName>
    <definedName name="__________Apr04" localSheetId="8">[5]Newabstract!#REF!</definedName>
    <definedName name="__________Apr04" localSheetId="4">[5]Newabstract!#REF!</definedName>
    <definedName name="__________Apr04" localSheetId="7">[5]Newabstract!#REF!</definedName>
    <definedName name="__________Apr04">[5]Newabstract!#REF!</definedName>
    <definedName name="__________Apr05" localSheetId="5">[5]Newabstract!#REF!</definedName>
    <definedName name="__________Apr05" localSheetId="9">[5]Newabstract!#REF!</definedName>
    <definedName name="__________Apr05" localSheetId="6">[5]Newabstract!#REF!</definedName>
    <definedName name="__________Apr05" localSheetId="8">[5]Newabstract!#REF!</definedName>
    <definedName name="__________Apr05" localSheetId="4">[5]Newabstract!#REF!</definedName>
    <definedName name="__________Apr05" localSheetId="7">[5]Newabstract!#REF!</definedName>
    <definedName name="__________Apr05">[5]Newabstract!#REF!</definedName>
    <definedName name="__________Apr06" localSheetId="5">[5]Newabstract!#REF!</definedName>
    <definedName name="__________Apr06" localSheetId="9">[5]Newabstract!#REF!</definedName>
    <definedName name="__________Apr06" localSheetId="6">[5]Newabstract!#REF!</definedName>
    <definedName name="__________Apr06" localSheetId="8">[5]Newabstract!#REF!</definedName>
    <definedName name="__________Apr06" localSheetId="4">[5]Newabstract!#REF!</definedName>
    <definedName name="__________Apr06" localSheetId="7">[5]Newabstract!#REF!</definedName>
    <definedName name="__________Apr06">[5]Newabstract!#REF!</definedName>
    <definedName name="__________Apr07" localSheetId="9">[5]Newabstract!#REF!</definedName>
    <definedName name="__________Apr07" localSheetId="6">[5]Newabstract!#REF!</definedName>
    <definedName name="__________Apr07" localSheetId="8">[5]Newabstract!#REF!</definedName>
    <definedName name="__________Apr07" localSheetId="4">[5]Newabstract!#REF!</definedName>
    <definedName name="__________Apr07" localSheetId="7">[5]Newabstract!#REF!</definedName>
    <definedName name="__________Apr07">[5]Newabstract!#REF!</definedName>
    <definedName name="__________Apr08" localSheetId="9">[5]Newabstract!#REF!</definedName>
    <definedName name="__________Apr08" localSheetId="6">[5]Newabstract!#REF!</definedName>
    <definedName name="__________Apr08" localSheetId="8">[5]Newabstract!#REF!</definedName>
    <definedName name="__________Apr08" localSheetId="4">[5]Newabstract!#REF!</definedName>
    <definedName name="__________Apr08" localSheetId="7">[5]Newabstract!#REF!</definedName>
    <definedName name="__________Apr08">[5]Newabstract!#REF!</definedName>
    <definedName name="__________Apr09" localSheetId="9">[5]Newabstract!#REF!</definedName>
    <definedName name="__________Apr09" localSheetId="6">[5]Newabstract!#REF!</definedName>
    <definedName name="__________Apr09" localSheetId="8">[5]Newabstract!#REF!</definedName>
    <definedName name="__________Apr09" localSheetId="4">[5]Newabstract!#REF!</definedName>
    <definedName name="__________Apr09" localSheetId="7">[5]Newabstract!#REF!</definedName>
    <definedName name="__________Apr09">[5]Newabstract!#REF!</definedName>
    <definedName name="__________Apr10" localSheetId="9">[5]Newabstract!#REF!</definedName>
    <definedName name="__________Apr10" localSheetId="6">[5]Newabstract!#REF!</definedName>
    <definedName name="__________Apr10" localSheetId="8">[5]Newabstract!#REF!</definedName>
    <definedName name="__________Apr10" localSheetId="4">[5]Newabstract!#REF!</definedName>
    <definedName name="__________Apr10" localSheetId="7">[5]Newabstract!#REF!</definedName>
    <definedName name="__________Apr10">[5]Newabstract!#REF!</definedName>
    <definedName name="__________Apr11" localSheetId="9">[5]Newabstract!#REF!</definedName>
    <definedName name="__________Apr11" localSheetId="6">[5]Newabstract!#REF!</definedName>
    <definedName name="__________Apr11" localSheetId="8">[5]Newabstract!#REF!</definedName>
    <definedName name="__________Apr11" localSheetId="4">[5]Newabstract!#REF!</definedName>
    <definedName name="__________Apr11" localSheetId="7">[5]Newabstract!#REF!</definedName>
    <definedName name="__________Apr11">[5]Newabstract!#REF!</definedName>
    <definedName name="__________Apr13" localSheetId="9">[5]Newabstract!#REF!</definedName>
    <definedName name="__________Apr13" localSheetId="6">[5]Newabstract!#REF!</definedName>
    <definedName name="__________Apr13" localSheetId="8">[5]Newabstract!#REF!</definedName>
    <definedName name="__________Apr13" localSheetId="4">[5]Newabstract!#REF!</definedName>
    <definedName name="__________Apr13" localSheetId="7">[5]Newabstract!#REF!</definedName>
    <definedName name="__________Apr13">[5]Newabstract!#REF!</definedName>
    <definedName name="__________Apr14" localSheetId="9">[5]Newabstract!#REF!</definedName>
    <definedName name="__________Apr14" localSheetId="6">[5]Newabstract!#REF!</definedName>
    <definedName name="__________Apr14" localSheetId="8">[5]Newabstract!#REF!</definedName>
    <definedName name="__________Apr14" localSheetId="4">[5]Newabstract!#REF!</definedName>
    <definedName name="__________Apr14" localSheetId="7">[5]Newabstract!#REF!</definedName>
    <definedName name="__________Apr14">[5]Newabstract!#REF!</definedName>
    <definedName name="__________Apr15" localSheetId="9">[5]Newabstract!#REF!</definedName>
    <definedName name="__________Apr15" localSheetId="6">[5]Newabstract!#REF!</definedName>
    <definedName name="__________Apr15" localSheetId="8">[5]Newabstract!#REF!</definedName>
    <definedName name="__________Apr15" localSheetId="4">[5]Newabstract!#REF!</definedName>
    <definedName name="__________Apr15" localSheetId="7">[5]Newabstract!#REF!</definedName>
    <definedName name="__________Apr15">[5]Newabstract!#REF!</definedName>
    <definedName name="__________Apr16" localSheetId="9">[5]Newabstract!#REF!</definedName>
    <definedName name="__________Apr16" localSheetId="6">[5]Newabstract!#REF!</definedName>
    <definedName name="__________Apr16" localSheetId="8">[5]Newabstract!#REF!</definedName>
    <definedName name="__________Apr16" localSheetId="4">[5]Newabstract!#REF!</definedName>
    <definedName name="__________Apr16" localSheetId="7">[5]Newabstract!#REF!</definedName>
    <definedName name="__________Apr16">[5]Newabstract!#REF!</definedName>
    <definedName name="__________Apr17" localSheetId="9">[5]Newabstract!#REF!</definedName>
    <definedName name="__________Apr17" localSheetId="6">[5]Newabstract!#REF!</definedName>
    <definedName name="__________Apr17" localSheetId="8">[5]Newabstract!#REF!</definedName>
    <definedName name="__________Apr17" localSheetId="4">[5]Newabstract!#REF!</definedName>
    <definedName name="__________Apr17" localSheetId="7">[5]Newabstract!#REF!</definedName>
    <definedName name="__________Apr17">[5]Newabstract!#REF!</definedName>
    <definedName name="__________Apr20" localSheetId="9">[5]Newabstract!#REF!</definedName>
    <definedName name="__________Apr20" localSheetId="6">[5]Newabstract!#REF!</definedName>
    <definedName name="__________Apr20" localSheetId="8">[5]Newabstract!#REF!</definedName>
    <definedName name="__________Apr20" localSheetId="4">[5]Newabstract!#REF!</definedName>
    <definedName name="__________Apr20" localSheetId="7">[5]Newabstract!#REF!</definedName>
    <definedName name="__________Apr20">[5]Newabstract!#REF!</definedName>
    <definedName name="__________Apr21" localSheetId="9">[5]Newabstract!#REF!</definedName>
    <definedName name="__________Apr21" localSheetId="6">[5]Newabstract!#REF!</definedName>
    <definedName name="__________Apr21" localSheetId="8">[5]Newabstract!#REF!</definedName>
    <definedName name="__________Apr21" localSheetId="4">[5]Newabstract!#REF!</definedName>
    <definedName name="__________Apr21" localSheetId="7">[5]Newabstract!#REF!</definedName>
    <definedName name="__________Apr21">[5]Newabstract!#REF!</definedName>
    <definedName name="__________Apr22" localSheetId="9">[5]Newabstract!#REF!</definedName>
    <definedName name="__________Apr22" localSheetId="6">[5]Newabstract!#REF!</definedName>
    <definedName name="__________Apr22" localSheetId="8">[5]Newabstract!#REF!</definedName>
    <definedName name="__________Apr22" localSheetId="4">[5]Newabstract!#REF!</definedName>
    <definedName name="__________Apr22" localSheetId="7">[5]Newabstract!#REF!</definedName>
    <definedName name="__________Apr22">[5]Newabstract!#REF!</definedName>
    <definedName name="__________Apr23" localSheetId="9">[5]Newabstract!#REF!</definedName>
    <definedName name="__________Apr23" localSheetId="6">[5]Newabstract!#REF!</definedName>
    <definedName name="__________Apr23" localSheetId="8">[5]Newabstract!#REF!</definedName>
    <definedName name="__________Apr23" localSheetId="4">[5]Newabstract!#REF!</definedName>
    <definedName name="__________Apr23" localSheetId="7">[5]Newabstract!#REF!</definedName>
    <definedName name="__________Apr23">[5]Newabstract!#REF!</definedName>
    <definedName name="__________Apr24" localSheetId="9">[5]Newabstract!#REF!</definedName>
    <definedName name="__________Apr24" localSheetId="6">[5]Newabstract!#REF!</definedName>
    <definedName name="__________Apr24" localSheetId="8">[5]Newabstract!#REF!</definedName>
    <definedName name="__________Apr24" localSheetId="4">[5]Newabstract!#REF!</definedName>
    <definedName name="__________Apr24" localSheetId="7">[5]Newabstract!#REF!</definedName>
    <definedName name="__________Apr24">[5]Newabstract!#REF!</definedName>
    <definedName name="__________Apr27" localSheetId="9">[5]Newabstract!#REF!</definedName>
    <definedName name="__________Apr27" localSheetId="6">[5]Newabstract!#REF!</definedName>
    <definedName name="__________Apr27" localSheetId="8">[5]Newabstract!#REF!</definedName>
    <definedName name="__________Apr27" localSheetId="4">[5]Newabstract!#REF!</definedName>
    <definedName name="__________Apr27" localSheetId="7">[5]Newabstract!#REF!</definedName>
    <definedName name="__________Apr27">[5]Newabstract!#REF!</definedName>
    <definedName name="__________Apr28" localSheetId="9">[5]Newabstract!#REF!</definedName>
    <definedName name="__________Apr28" localSheetId="6">[5]Newabstract!#REF!</definedName>
    <definedName name="__________Apr28" localSheetId="8">[5]Newabstract!#REF!</definedName>
    <definedName name="__________Apr28" localSheetId="4">[5]Newabstract!#REF!</definedName>
    <definedName name="__________Apr28" localSheetId="7">[5]Newabstract!#REF!</definedName>
    <definedName name="__________Apr28">[5]Newabstract!#REF!</definedName>
    <definedName name="__________Apr29" localSheetId="9">[5]Newabstract!#REF!</definedName>
    <definedName name="__________Apr29" localSheetId="6">[5]Newabstract!#REF!</definedName>
    <definedName name="__________Apr29" localSheetId="8">[5]Newabstract!#REF!</definedName>
    <definedName name="__________Apr29" localSheetId="4">[5]Newabstract!#REF!</definedName>
    <definedName name="__________Apr29" localSheetId="7">[5]Newabstract!#REF!</definedName>
    <definedName name="__________Apr29">[5]Newabstract!#REF!</definedName>
    <definedName name="__________Apr30" localSheetId="9">[5]Newabstract!#REF!</definedName>
    <definedName name="__________Apr30" localSheetId="6">[5]Newabstract!#REF!</definedName>
    <definedName name="__________Apr30" localSheetId="8">[5]Newabstract!#REF!</definedName>
    <definedName name="__________Apr30" localSheetId="4">[5]Newabstract!#REF!</definedName>
    <definedName name="__________Apr30" localSheetId="7">[5]Newabstract!#REF!</definedName>
    <definedName name="__________Apr30">[5]Newabstract!#REF!</definedName>
    <definedName name="__________B1" localSheetId="5" hidden="1">{"pl_t&amp;d",#N/A,FALSE,"p&amp;l_t&amp;D_01_02 (2)"}</definedName>
    <definedName name="__________B1" localSheetId="9" hidden="1">{"pl_t&amp;d",#N/A,FALSE,"p&amp;l_t&amp;D_01_02 (2)"}</definedName>
    <definedName name="__________B1" localSheetId="6" hidden="1">{"pl_t&amp;d",#N/A,FALSE,"p&amp;l_t&amp;D_01_02 (2)"}</definedName>
    <definedName name="__________B1" localSheetId="4" hidden="1">{"pl_t&amp;d",#N/A,FALSE,"p&amp;l_t&amp;D_01_02 (2)"}</definedName>
    <definedName name="__________B1" hidden="1">{"pl_t&amp;d",#N/A,FALSE,"p&amp;l_t&amp;D_01_02 (2)"}</definedName>
    <definedName name="__________BSD1" localSheetId="5">#REF!</definedName>
    <definedName name="__________BSD1" localSheetId="9">#REF!</definedName>
    <definedName name="__________BSD1" localSheetId="6">#REF!</definedName>
    <definedName name="__________BSD1" localSheetId="8">#REF!</definedName>
    <definedName name="__________BSD1" localSheetId="4">#REF!</definedName>
    <definedName name="__________BSD1" localSheetId="7">#REF!</definedName>
    <definedName name="__________BSD1">#REF!</definedName>
    <definedName name="__________BSD2" localSheetId="5">#REF!</definedName>
    <definedName name="__________BSD2" localSheetId="9">#REF!</definedName>
    <definedName name="__________BSD2" localSheetId="6">#REF!</definedName>
    <definedName name="__________BSD2" localSheetId="8">#REF!</definedName>
    <definedName name="__________BSD2" localSheetId="4">#REF!</definedName>
    <definedName name="__________BSD2" localSheetId="7">#REF!</definedName>
    <definedName name="__________BSD2">#REF!</definedName>
    <definedName name="__________DAT12" localSheetId="5">[6]Sheet1!#REF!</definedName>
    <definedName name="__________DAT12" localSheetId="9">[6]Sheet1!#REF!</definedName>
    <definedName name="__________DAT12" localSheetId="6">[6]Sheet1!#REF!</definedName>
    <definedName name="__________DAT12" localSheetId="8">[6]Sheet1!#REF!</definedName>
    <definedName name="__________DAT12" localSheetId="4">[6]Sheet1!#REF!</definedName>
    <definedName name="__________DAT12" localSheetId="7">[6]Sheet1!#REF!</definedName>
    <definedName name="__________DAT12">[6]Sheet1!#REF!</definedName>
    <definedName name="__________DAT13" localSheetId="5">[6]Sheet1!#REF!</definedName>
    <definedName name="__________DAT13" localSheetId="9">[6]Sheet1!#REF!</definedName>
    <definedName name="__________DAT13" localSheetId="6">[6]Sheet1!#REF!</definedName>
    <definedName name="__________DAT13" localSheetId="8">[6]Sheet1!#REF!</definedName>
    <definedName name="__________DAT13" localSheetId="4">[6]Sheet1!#REF!</definedName>
    <definedName name="__________DAT13" localSheetId="7">[6]Sheet1!#REF!</definedName>
    <definedName name="__________DAT13">[6]Sheet1!#REF!</definedName>
    <definedName name="__________DAT15" localSheetId="5">[6]Sheet1!#REF!</definedName>
    <definedName name="__________DAT15" localSheetId="9">[6]Sheet1!#REF!</definedName>
    <definedName name="__________DAT15" localSheetId="6">[6]Sheet1!#REF!</definedName>
    <definedName name="__________DAT15" localSheetId="8">[6]Sheet1!#REF!</definedName>
    <definedName name="__________DAT15" localSheetId="4">[6]Sheet1!#REF!</definedName>
    <definedName name="__________DAT15" localSheetId="7">[6]Sheet1!#REF!</definedName>
    <definedName name="__________DAT15">[6]Sheet1!#REF!</definedName>
    <definedName name="__________DAT16" localSheetId="5">[6]Sheet1!#REF!</definedName>
    <definedName name="__________DAT16" localSheetId="9">[6]Sheet1!#REF!</definedName>
    <definedName name="__________DAT16" localSheetId="6">[6]Sheet1!#REF!</definedName>
    <definedName name="__________DAT16" localSheetId="8">[6]Sheet1!#REF!</definedName>
    <definedName name="__________DAT16" localSheetId="4">[6]Sheet1!#REF!</definedName>
    <definedName name="__________DAT16" localSheetId="7">[6]Sheet1!#REF!</definedName>
    <definedName name="__________DAT16">[6]Sheet1!#REF!</definedName>
    <definedName name="__________DAT17" localSheetId="5">[6]Sheet1!#REF!</definedName>
    <definedName name="__________DAT17" localSheetId="9">[6]Sheet1!#REF!</definedName>
    <definedName name="__________DAT17" localSheetId="6">[6]Sheet1!#REF!</definedName>
    <definedName name="__________DAT17" localSheetId="8">[6]Sheet1!#REF!</definedName>
    <definedName name="__________DAT17" localSheetId="4">[6]Sheet1!#REF!</definedName>
    <definedName name="__________DAT17" localSheetId="7">[6]Sheet1!#REF!</definedName>
    <definedName name="__________DAT17">[6]Sheet1!#REF!</definedName>
    <definedName name="__________DAT18" localSheetId="9">[6]Sheet1!#REF!</definedName>
    <definedName name="__________DAT18" localSheetId="6">[6]Sheet1!#REF!</definedName>
    <definedName name="__________DAT18" localSheetId="8">[6]Sheet1!#REF!</definedName>
    <definedName name="__________DAT18" localSheetId="4">[6]Sheet1!#REF!</definedName>
    <definedName name="__________DAT18" localSheetId="7">[6]Sheet1!#REF!</definedName>
    <definedName name="__________DAT18">[6]Sheet1!#REF!</definedName>
    <definedName name="__________DAT19" localSheetId="9">[6]Sheet1!#REF!</definedName>
    <definedName name="__________DAT19" localSheetId="6">[6]Sheet1!#REF!</definedName>
    <definedName name="__________DAT19" localSheetId="8">[6]Sheet1!#REF!</definedName>
    <definedName name="__________DAT19" localSheetId="4">[6]Sheet1!#REF!</definedName>
    <definedName name="__________DAT19" localSheetId="7">[6]Sheet1!#REF!</definedName>
    <definedName name="__________DAT19">[6]Sheet1!#REF!</definedName>
    <definedName name="__________dd1" localSheetId="5" hidden="1">{"pl_t&amp;d",#N/A,FALSE,"p&amp;l_t&amp;D_01_02 (2)"}</definedName>
    <definedName name="__________dd1" localSheetId="9" hidden="1">{"pl_t&amp;d",#N/A,FALSE,"p&amp;l_t&amp;D_01_02 (2)"}</definedName>
    <definedName name="__________dd1" localSheetId="6" hidden="1">{"pl_t&amp;d",#N/A,FALSE,"p&amp;l_t&amp;D_01_02 (2)"}</definedName>
    <definedName name="__________dd1" localSheetId="4" hidden="1">{"pl_t&amp;d",#N/A,FALSE,"p&amp;l_t&amp;D_01_02 (2)"}</definedName>
    <definedName name="__________dd1" hidden="1">{"pl_t&amp;d",#N/A,FALSE,"p&amp;l_t&amp;D_01_02 (2)"}</definedName>
    <definedName name="__________dem2" localSheetId="5" hidden="1">{"pl_t&amp;d",#N/A,FALSE,"p&amp;l_t&amp;D_01_02 (2)"}</definedName>
    <definedName name="__________dem2" localSheetId="9" hidden="1">{"pl_t&amp;d",#N/A,FALSE,"p&amp;l_t&amp;D_01_02 (2)"}</definedName>
    <definedName name="__________dem2" localSheetId="6" hidden="1">{"pl_t&amp;d",#N/A,FALSE,"p&amp;l_t&amp;D_01_02 (2)"}</definedName>
    <definedName name="__________dem2" localSheetId="4" hidden="1">{"pl_t&amp;d",#N/A,FALSE,"p&amp;l_t&amp;D_01_02 (2)"}</definedName>
    <definedName name="__________dem2" hidden="1">{"pl_t&amp;d",#N/A,FALSE,"p&amp;l_t&amp;D_01_02 (2)"}</definedName>
    <definedName name="__________dem3" localSheetId="5" hidden="1">{"pl_t&amp;d",#N/A,FALSE,"p&amp;l_t&amp;D_01_02 (2)"}</definedName>
    <definedName name="__________dem3" localSheetId="9" hidden="1">{"pl_t&amp;d",#N/A,FALSE,"p&amp;l_t&amp;D_01_02 (2)"}</definedName>
    <definedName name="__________dem3" localSheetId="6" hidden="1">{"pl_t&amp;d",#N/A,FALSE,"p&amp;l_t&amp;D_01_02 (2)"}</definedName>
    <definedName name="__________dem3" localSheetId="4" hidden="1">{"pl_t&amp;d",#N/A,FALSE,"p&amp;l_t&amp;D_01_02 (2)"}</definedName>
    <definedName name="__________dem3" hidden="1">{"pl_t&amp;d",#N/A,FALSE,"p&amp;l_t&amp;D_01_02 (2)"}</definedName>
    <definedName name="__________den8" localSheetId="5" hidden="1">{"pl_t&amp;d",#N/A,FALSE,"p&amp;l_t&amp;D_01_02 (2)"}</definedName>
    <definedName name="__________den8" localSheetId="9" hidden="1">{"pl_t&amp;d",#N/A,FALSE,"p&amp;l_t&amp;D_01_02 (2)"}</definedName>
    <definedName name="__________den8" localSheetId="6" hidden="1">{"pl_t&amp;d",#N/A,FALSE,"p&amp;l_t&amp;D_01_02 (2)"}</definedName>
    <definedName name="__________den8" localSheetId="4" hidden="1">{"pl_t&amp;d",#N/A,FALSE,"p&amp;l_t&amp;D_01_02 (2)"}</definedName>
    <definedName name="__________den8" hidden="1">{"pl_t&amp;d",#N/A,FALSE,"p&amp;l_t&amp;D_01_02 (2)"}</definedName>
    <definedName name="__________fin2" localSheetId="5" hidden="1">{"pl_t&amp;d",#N/A,FALSE,"p&amp;l_t&amp;D_01_02 (2)"}</definedName>
    <definedName name="__________fin2" localSheetId="9" hidden="1">{"pl_t&amp;d",#N/A,FALSE,"p&amp;l_t&amp;D_01_02 (2)"}</definedName>
    <definedName name="__________fin2" localSheetId="6" hidden="1">{"pl_t&amp;d",#N/A,FALSE,"p&amp;l_t&amp;D_01_02 (2)"}</definedName>
    <definedName name="__________fin2" localSheetId="4" hidden="1">{"pl_t&amp;d",#N/A,FALSE,"p&amp;l_t&amp;D_01_02 (2)"}</definedName>
    <definedName name="__________fin2" hidden="1">{"pl_t&amp;d",#N/A,FALSE,"p&amp;l_t&amp;D_01_02 (2)"}</definedName>
    <definedName name="__________for5" localSheetId="5" hidden="1">{"pl_t&amp;d",#N/A,FALSE,"p&amp;l_t&amp;D_01_02 (2)"}</definedName>
    <definedName name="__________for5" localSheetId="9" hidden="1">{"pl_t&amp;d",#N/A,FALSE,"p&amp;l_t&amp;D_01_02 (2)"}</definedName>
    <definedName name="__________for5" localSheetId="6" hidden="1">{"pl_t&amp;d",#N/A,FALSE,"p&amp;l_t&amp;D_01_02 (2)"}</definedName>
    <definedName name="__________for5" localSheetId="4" hidden="1">{"pl_t&amp;d",#N/A,FALSE,"p&amp;l_t&amp;D_01_02 (2)"}</definedName>
    <definedName name="__________for5" hidden="1">{"pl_t&amp;d",#N/A,FALSE,"p&amp;l_t&amp;D_01_02 (2)"}</definedName>
    <definedName name="__________G1" localSheetId="5">#REF!</definedName>
    <definedName name="__________G1" localSheetId="9">#REF!</definedName>
    <definedName name="__________G1" localSheetId="6">#REF!</definedName>
    <definedName name="__________G1" localSheetId="8">#REF!</definedName>
    <definedName name="__________G1" localSheetId="4">#REF!</definedName>
    <definedName name="__________G1" localSheetId="7">#REF!</definedName>
    <definedName name="__________G1">#REF!</definedName>
    <definedName name="__________IED1" localSheetId="5">#REF!</definedName>
    <definedName name="__________IED1" localSheetId="9">#REF!</definedName>
    <definedName name="__________IED1" localSheetId="6">#REF!</definedName>
    <definedName name="__________IED1" localSheetId="8">#REF!</definedName>
    <definedName name="__________IED1" localSheetId="4">#REF!</definedName>
    <definedName name="__________IED1" localSheetId="7">#REF!</definedName>
    <definedName name="__________IED1">#REF!</definedName>
    <definedName name="__________IED2" localSheetId="5">#REF!</definedName>
    <definedName name="__________IED2" localSheetId="9">#REF!</definedName>
    <definedName name="__________IED2" localSheetId="6">#REF!</definedName>
    <definedName name="__________IED2" localSheetId="8">#REF!</definedName>
    <definedName name="__________IED2" localSheetId="4">#REF!</definedName>
    <definedName name="__________IED2" localSheetId="7">#REF!</definedName>
    <definedName name="__________IED2">#REF!</definedName>
    <definedName name="__________j3" localSheetId="5" hidden="1">{"pl_t&amp;d",#N/A,FALSE,"p&amp;l_t&amp;D_01_02 (2)"}</definedName>
    <definedName name="__________j3" localSheetId="9" hidden="1">{"pl_t&amp;d",#N/A,FALSE,"p&amp;l_t&amp;D_01_02 (2)"}</definedName>
    <definedName name="__________j3" localSheetId="6" hidden="1">{"pl_t&amp;d",#N/A,FALSE,"p&amp;l_t&amp;D_01_02 (2)"}</definedName>
    <definedName name="__________j3" localSheetId="4" hidden="1">{"pl_t&amp;d",#N/A,FALSE,"p&amp;l_t&amp;D_01_02 (2)"}</definedName>
    <definedName name="__________j3" hidden="1">{"pl_t&amp;d",#N/A,FALSE,"p&amp;l_t&amp;D_01_02 (2)"}</definedName>
    <definedName name="__________j4" localSheetId="5" hidden="1">{"pl_t&amp;d",#N/A,FALSE,"p&amp;l_t&amp;D_01_02 (2)"}</definedName>
    <definedName name="__________j4" localSheetId="9" hidden="1">{"pl_t&amp;d",#N/A,FALSE,"p&amp;l_t&amp;D_01_02 (2)"}</definedName>
    <definedName name="__________j4" localSheetId="6" hidden="1">{"pl_t&amp;d",#N/A,FALSE,"p&amp;l_t&amp;D_01_02 (2)"}</definedName>
    <definedName name="__________j4" localSheetId="4" hidden="1">{"pl_t&amp;d",#N/A,FALSE,"p&amp;l_t&amp;D_01_02 (2)"}</definedName>
    <definedName name="__________j4" hidden="1">{"pl_t&amp;d",#N/A,FALSE,"p&amp;l_t&amp;D_01_02 (2)"}</definedName>
    <definedName name="__________j5" localSheetId="5" hidden="1">{"pl_t&amp;d",#N/A,FALSE,"p&amp;l_t&amp;D_01_02 (2)"}</definedName>
    <definedName name="__________j5" localSheetId="9" hidden="1">{"pl_t&amp;d",#N/A,FALSE,"p&amp;l_t&amp;D_01_02 (2)"}</definedName>
    <definedName name="__________j5" localSheetId="6" hidden="1">{"pl_t&amp;d",#N/A,FALSE,"p&amp;l_t&amp;D_01_02 (2)"}</definedName>
    <definedName name="__________j5" localSheetId="4" hidden="1">{"pl_t&amp;d",#N/A,FALSE,"p&amp;l_t&amp;D_01_02 (2)"}</definedName>
    <definedName name="__________j5" hidden="1">{"pl_t&amp;d",#N/A,FALSE,"p&amp;l_t&amp;D_01_02 (2)"}</definedName>
    <definedName name="_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jpl1" localSheetId="5" hidden="1">#REF!</definedName>
    <definedName name="__________jpl1" localSheetId="9" hidden="1">#REF!</definedName>
    <definedName name="__________jpl1" localSheetId="6" hidden="1">#REF!</definedName>
    <definedName name="__________jpl1" localSheetId="8" hidden="1">#REF!</definedName>
    <definedName name="__________jpl1" localSheetId="4" hidden="1">#REF!</definedName>
    <definedName name="__________jpl1" localSheetId="7" hidden="1">#REF!</definedName>
    <definedName name="__________jpl1" hidden="1">#REF!</definedName>
    <definedName name="__________k1" localSheetId="5" hidden="1">{"pl_t&amp;d",#N/A,FALSE,"p&amp;l_t&amp;D_01_02 (2)"}</definedName>
    <definedName name="__________k1" localSheetId="9" hidden="1">{"pl_t&amp;d",#N/A,FALSE,"p&amp;l_t&amp;D_01_02 (2)"}</definedName>
    <definedName name="__________k1" localSheetId="6" hidden="1">{"pl_t&amp;d",#N/A,FALSE,"p&amp;l_t&amp;D_01_02 (2)"}</definedName>
    <definedName name="__________k1" localSheetId="4" hidden="1">{"pl_t&amp;d",#N/A,FALSE,"p&amp;l_t&amp;D_01_02 (2)"}</definedName>
    <definedName name="__________k1" hidden="1">{"pl_t&amp;d",#N/A,FALSE,"p&amp;l_t&amp;D_01_02 (2)"}</definedName>
    <definedName name="__________Mar06" localSheetId="5">[5]Newabstract!#REF!</definedName>
    <definedName name="__________Mar06" localSheetId="9">[5]Newabstract!#REF!</definedName>
    <definedName name="__________Mar06" localSheetId="6">[5]Newabstract!#REF!</definedName>
    <definedName name="__________Mar06" localSheetId="8">[5]Newabstract!#REF!</definedName>
    <definedName name="__________Mar06" localSheetId="4">[5]Newabstract!#REF!</definedName>
    <definedName name="__________Mar06" localSheetId="7">[5]Newabstract!#REF!</definedName>
    <definedName name="__________Mar06">[5]Newabstract!#REF!</definedName>
    <definedName name="__________Mar09" localSheetId="5">[5]Newabstract!#REF!</definedName>
    <definedName name="__________Mar09" localSheetId="9">[5]Newabstract!#REF!</definedName>
    <definedName name="__________Mar09" localSheetId="6">[5]Newabstract!#REF!</definedName>
    <definedName name="__________Mar09" localSheetId="8">[5]Newabstract!#REF!</definedName>
    <definedName name="__________Mar09" localSheetId="4">[5]Newabstract!#REF!</definedName>
    <definedName name="__________Mar09" localSheetId="7">[5]Newabstract!#REF!</definedName>
    <definedName name="__________Mar09">[5]Newabstract!#REF!</definedName>
    <definedName name="__________Mar10" localSheetId="5">[5]Newabstract!#REF!</definedName>
    <definedName name="__________Mar10" localSheetId="9">[5]Newabstract!#REF!</definedName>
    <definedName name="__________Mar10" localSheetId="6">[5]Newabstract!#REF!</definedName>
    <definedName name="__________Mar10" localSheetId="8">[5]Newabstract!#REF!</definedName>
    <definedName name="__________Mar10" localSheetId="4">[5]Newabstract!#REF!</definedName>
    <definedName name="__________Mar10" localSheetId="7">[5]Newabstract!#REF!</definedName>
    <definedName name="__________Mar10">[5]Newabstract!#REF!</definedName>
    <definedName name="__________Mar11" localSheetId="5">[5]Newabstract!#REF!</definedName>
    <definedName name="__________Mar11" localSheetId="9">[5]Newabstract!#REF!</definedName>
    <definedName name="__________Mar11" localSheetId="6">[5]Newabstract!#REF!</definedName>
    <definedName name="__________Mar11" localSheetId="8">[5]Newabstract!#REF!</definedName>
    <definedName name="__________Mar11" localSheetId="4">[5]Newabstract!#REF!</definedName>
    <definedName name="__________Mar11" localSheetId="7">[5]Newabstract!#REF!</definedName>
    <definedName name="__________Mar11">[5]Newabstract!#REF!</definedName>
    <definedName name="__________Mar12" localSheetId="5">[5]Newabstract!#REF!</definedName>
    <definedName name="__________Mar12" localSheetId="9">[5]Newabstract!#REF!</definedName>
    <definedName name="__________Mar12" localSheetId="6">[5]Newabstract!#REF!</definedName>
    <definedName name="__________Mar12" localSheetId="8">[5]Newabstract!#REF!</definedName>
    <definedName name="__________Mar12" localSheetId="4">[5]Newabstract!#REF!</definedName>
    <definedName name="__________Mar12" localSheetId="7">[5]Newabstract!#REF!</definedName>
    <definedName name="__________Mar12">[5]Newabstract!#REF!</definedName>
    <definedName name="__________Mar13" localSheetId="9">[5]Newabstract!#REF!</definedName>
    <definedName name="__________Mar13" localSheetId="6">[5]Newabstract!#REF!</definedName>
    <definedName name="__________Mar13" localSheetId="8">[5]Newabstract!#REF!</definedName>
    <definedName name="__________Mar13" localSheetId="4">[5]Newabstract!#REF!</definedName>
    <definedName name="__________Mar13" localSheetId="7">[5]Newabstract!#REF!</definedName>
    <definedName name="__________Mar13">[5]Newabstract!#REF!</definedName>
    <definedName name="__________Mar16" localSheetId="9">[5]Newabstract!#REF!</definedName>
    <definedName name="__________Mar16" localSheetId="6">[5]Newabstract!#REF!</definedName>
    <definedName name="__________Mar16" localSheetId="8">[5]Newabstract!#REF!</definedName>
    <definedName name="__________Mar16" localSheetId="4">[5]Newabstract!#REF!</definedName>
    <definedName name="__________Mar16" localSheetId="7">[5]Newabstract!#REF!</definedName>
    <definedName name="__________Mar16">[5]Newabstract!#REF!</definedName>
    <definedName name="__________Mar17" localSheetId="9">[5]Newabstract!#REF!</definedName>
    <definedName name="__________Mar17" localSheetId="6">[5]Newabstract!#REF!</definedName>
    <definedName name="__________Mar17" localSheetId="8">[5]Newabstract!#REF!</definedName>
    <definedName name="__________Mar17" localSheetId="4">[5]Newabstract!#REF!</definedName>
    <definedName name="__________Mar17" localSheetId="7">[5]Newabstract!#REF!</definedName>
    <definedName name="__________Mar17">[5]Newabstract!#REF!</definedName>
    <definedName name="__________Mar18" localSheetId="9">[5]Newabstract!#REF!</definedName>
    <definedName name="__________Mar18" localSheetId="6">[5]Newabstract!#REF!</definedName>
    <definedName name="__________Mar18" localSheetId="8">[5]Newabstract!#REF!</definedName>
    <definedName name="__________Mar18" localSheetId="4">[5]Newabstract!#REF!</definedName>
    <definedName name="__________Mar18" localSheetId="7">[5]Newabstract!#REF!</definedName>
    <definedName name="__________Mar18">[5]Newabstract!#REF!</definedName>
    <definedName name="__________Mar19" localSheetId="9">[5]Newabstract!#REF!</definedName>
    <definedName name="__________Mar19" localSheetId="6">[5]Newabstract!#REF!</definedName>
    <definedName name="__________Mar19" localSheetId="8">[5]Newabstract!#REF!</definedName>
    <definedName name="__________Mar19" localSheetId="4">[5]Newabstract!#REF!</definedName>
    <definedName name="__________Mar19" localSheetId="7">[5]Newabstract!#REF!</definedName>
    <definedName name="__________Mar19">[5]Newabstract!#REF!</definedName>
    <definedName name="__________Mar20" localSheetId="9">[5]Newabstract!#REF!</definedName>
    <definedName name="__________Mar20" localSheetId="6">[5]Newabstract!#REF!</definedName>
    <definedName name="__________Mar20" localSheetId="8">[5]Newabstract!#REF!</definedName>
    <definedName name="__________Mar20" localSheetId="4">[5]Newabstract!#REF!</definedName>
    <definedName name="__________Mar20" localSheetId="7">[5]Newabstract!#REF!</definedName>
    <definedName name="__________Mar20">[5]Newabstract!#REF!</definedName>
    <definedName name="__________Mar23" localSheetId="9">[5]Newabstract!#REF!</definedName>
    <definedName name="__________Mar23" localSheetId="6">[5]Newabstract!#REF!</definedName>
    <definedName name="__________Mar23" localSheetId="8">[5]Newabstract!#REF!</definedName>
    <definedName name="__________Mar23" localSheetId="4">[5]Newabstract!#REF!</definedName>
    <definedName name="__________Mar23" localSheetId="7">[5]Newabstract!#REF!</definedName>
    <definedName name="__________Mar23">[5]Newabstract!#REF!</definedName>
    <definedName name="__________Mar24" localSheetId="9">[5]Newabstract!#REF!</definedName>
    <definedName name="__________Mar24" localSheetId="6">[5]Newabstract!#REF!</definedName>
    <definedName name="__________Mar24" localSheetId="8">[5]Newabstract!#REF!</definedName>
    <definedName name="__________Mar24" localSheetId="4">[5]Newabstract!#REF!</definedName>
    <definedName name="__________Mar24" localSheetId="7">[5]Newabstract!#REF!</definedName>
    <definedName name="__________Mar24">[5]Newabstract!#REF!</definedName>
    <definedName name="__________Mar25" localSheetId="9">[5]Newabstract!#REF!</definedName>
    <definedName name="__________Mar25" localSheetId="6">[5]Newabstract!#REF!</definedName>
    <definedName name="__________Mar25" localSheetId="8">[5]Newabstract!#REF!</definedName>
    <definedName name="__________Mar25" localSheetId="4">[5]Newabstract!#REF!</definedName>
    <definedName name="__________Mar25" localSheetId="7">[5]Newabstract!#REF!</definedName>
    <definedName name="__________Mar25">[5]Newabstract!#REF!</definedName>
    <definedName name="__________Mar26" localSheetId="9">[5]Newabstract!#REF!</definedName>
    <definedName name="__________Mar26" localSheetId="6">[5]Newabstract!#REF!</definedName>
    <definedName name="__________Mar26" localSheetId="8">[5]Newabstract!#REF!</definedName>
    <definedName name="__________Mar26" localSheetId="4">[5]Newabstract!#REF!</definedName>
    <definedName name="__________Mar26" localSheetId="7">[5]Newabstract!#REF!</definedName>
    <definedName name="__________Mar26">[5]Newabstract!#REF!</definedName>
    <definedName name="__________Mar27" localSheetId="9">[5]Newabstract!#REF!</definedName>
    <definedName name="__________Mar27" localSheetId="6">[5]Newabstract!#REF!</definedName>
    <definedName name="__________Mar27" localSheetId="8">[5]Newabstract!#REF!</definedName>
    <definedName name="__________Mar27" localSheetId="4">[5]Newabstract!#REF!</definedName>
    <definedName name="__________Mar27" localSheetId="7">[5]Newabstract!#REF!</definedName>
    <definedName name="__________Mar27">[5]Newabstract!#REF!</definedName>
    <definedName name="__________Mar28" localSheetId="9">[5]Newabstract!#REF!</definedName>
    <definedName name="__________Mar28" localSheetId="6">[5]Newabstract!#REF!</definedName>
    <definedName name="__________Mar28" localSheetId="8">[5]Newabstract!#REF!</definedName>
    <definedName name="__________Mar28" localSheetId="4">[5]Newabstract!#REF!</definedName>
    <definedName name="__________Mar28" localSheetId="7">[5]Newabstract!#REF!</definedName>
    <definedName name="__________Mar28">[5]Newabstract!#REF!</definedName>
    <definedName name="__________Mar30" localSheetId="9">[5]Newabstract!#REF!</definedName>
    <definedName name="__________Mar30" localSheetId="6">[5]Newabstract!#REF!</definedName>
    <definedName name="__________Mar30" localSheetId="8">[5]Newabstract!#REF!</definedName>
    <definedName name="__________Mar30" localSheetId="4">[5]Newabstract!#REF!</definedName>
    <definedName name="__________Mar30" localSheetId="7">[5]Newabstract!#REF!</definedName>
    <definedName name="__________Mar30">[5]Newabstract!#REF!</definedName>
    <definedName name="__________Mar31" localSheetId="9">[5]Newabstract!#REF!</definedName>
    <definedName name="__________Mar31" localSheetId="6">[5]Newabstract!#REF!</definedName>
    <definedName name="__________Mar31" localSheetId="8">[5]Newabstract!#REF!</definedName>
    <definedName name="__________Mar31" localSheetId="4">[5]Newabstract!#REF!</definedName>
    <definedName name="__________Mar31" localSheetId="7">[5]Newabstract!#REF!</definedName>
    <definedName name="__________Mar31">[5]Newabstract!#REF!</definedName>
    <definedName name="_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new1" localSheetId="5" hidden="1">{"pl_t&amp;d",#N/A,FALSE,"p&amp;l_t&amp;D_01_02 (2)"}</definedName>
    <definedName name="__________new1" localSheetId="9" hidden="1">{"pl_t&amp;d",#N/A,FALSE,"p&amp;l_t&amp;D_01_02 (2)"}</definedName>
    <definedName name="__________new1" localSheetId="6" hidden="1">{"pl_t&amp;d",#N/A,FALSE,"p&amp;l_t&amp;D_01_02 (2)"}</definedName>
    <definedName name="__________new1" localSheetId="4" hidden="1">{"pl_t&amp;d",#N/A,FALSE,"p&amp;l_t&amp;D_01_02 (2)"}</definedName>
    <definedName name="__________new1" hidden="1">{"pl_t&amp;d",#N/A,FALSE,"p&amp;l_t&amp;D_01_02 (2)"}</definedName>
    <definedName name="__________no1" localSheetId="5" hidden="1">{"pl_t&amp;d",#N/A,FALSE,"p&amp;l_t&amp;D_01_02 (2)"}</definedName>
    <definedName name="__________no1" localSheetId="9" hidden="1">{"pl_t&amp;d",#N/A,FALSE,"p&amp;l_t&amp;D_01_02 (2)"}</definedName>
    <definedName name="__________no1" localSheetId="6" hidden="1">{"pl_t&amp;d",#N/A,FALSE,"p&amp;l_t&amp;D_01_02 (2)"}</definedName>
    <definedName name="__________no1" localSheetId="4" hidden="1">{"pl_t&amp;d",#N/A,FALSE,"p&amp;l_t&amp;D_01_02 (2)"}</definedName>
    <definedName name="__________no1" hidden="1">{"pl_t&amp;d",#N/A,FALSE,"p&amp;l_t&amp;D_01_02 (2)"}</definedName>
    <definedName name="__________not1" localSheetId="5" hidden="1">{"pl_t&amp;d",#N/A,FALSE,"p&amp;l_t&amp;D_01_02 (2)"}</definedName>
    <definedName name="__________not1" localSheetId="9" hidden="1">{"pl_t&amp;d",#N/A,FALSE,"p&amp;l_t&amp;D_01_02 (2)"}</definedName>
    <definedName name="__________not1" localSheetId="6" hidden="1">{"pl_t&amp;d",#N/A,FALSE,"p&amp;l_t&amp;D_01_02 (2)"}</definedName>
    <definedName name="__________not1" localSheetId="4" hidden="1">{"pl_t&amp;d",#N/A,FALSE,"p&amp;l_t&amp;D_01_02 (2)"}</definedName>
    <definedName name="__________not1" hidden="1">{"pl_t&amp;d",#N/A,FALSE,"p&amp;l_t&amp;D_01_02 (2)"}</definedName>
    <definedName name="__________p1" localSheetId="5" hidden="1">{"pl_t&amp;d",#N/A,FALSE,"p&amp;l_t&amp;D_01_02 (2)"}</definedName>
    <definedName name="__________p1" localSheetId="9" hidden="1">{"pl_t&amp;d",#N/A,FALSE,"p&amp;l_t&amp;D_01_02 (2)"}</definedName>
    <definedName name="__________p1" localSheetId="6" hidden="1">{"pl_t&amp;d",#N/A,FALSE,"p&amp;l_t&amp;D_01_02 (2)"}</definedName>
    <definedName name="__________p1" localSheetId="4" hidden="1">{"pl_t&amp;d",#N/A,FALSE,"p&amp;l_t&amp;D_01_02 (2)"}</definedName>
    <definedName name="__________p1" hidden="1">{"pl_t&amp;d",#N/A,FALSE,"p&amp;l_t&amp;D_01_02 (2)"}</definedName>
    <definedName name="__________p2" localSheetId="5" hidden="1">{"pl_td_01_02",#N/A,FALSE,"p&amp;l_t&amp;D_01_02 (2)"}</definedName>
    <definedName name="__________p2" localSheetId="9" hidden="1">{"pl_td_01_02",#N/A,FALSE,"p&amp;l_t&amp;D_01_02 (2)"}</definedName>
    <definedName name="__________p2" localSheetId="6" hidden="1">{"pl_td_01_02",#N/A,FALSE,"p&amp;l_t&amp;D_01_02 (2)"}</definedName>
    <definedName name="__________p2" localSheetId="4" hidden="1">{"pl_td_01_02",#N/A,FALSE,"p&amp;l_t&amp;D_01_02 (2)"}</definedName>
    <definedName name="__________p2" hidden="1">{"pl_td_01_02",#N/A,FALSE,"p&amp;l_t&amp;D_01_02 (2)"}</definedName>
    <definedName name="__________p3" localSheetId="5" hidden="1">{"pl_t&amp;d",#N/A,FALSE,"p&amp;l_t&amp;D_01_02 (2)"}</definedName>
    <definedName name="__________p3" localSheetId="9" hidden="1">{"pl_t&amp;d",#N/A,FALSE,"p&amp;l_t&amp;D_01_02 (2)"}</definedName>
    <definedName name="__________p3" localSheetId="6" hidden="1">{"pl_t&amp;d",#N/A,FALSE,"p&amp;l_t&amp;D_01_02 (2)"}</definedName>
    <definedName name="__________p3" localSheetId="4" hidden="1">{"pl_t&amp;d",#N/A,FALSE,"p&amp;l_t&amp;D_01_02 (2)"}</definedName>
    <definedName name="__________p3" hidden="1">{"pl_t&amp;d",#N/A,FALSE,"p&amp;l_t&amp;D_01_02 (2)"}</definedName>
    <definedName name="__________p4" localSheetId="5" hidden="1">{"pl_t&amp;d",#N/A,FALSE,"p&amp;l_t&amp;D_01_02 (2)"}</definedName>
    <definedName name="__________p4" localSheetId="9" hidden="1">{"pl_t&amp;d",#N/A,FALSE,"p&amp;l_t&amp;D_01_02 (2)"}</definedName>
    <definedName name="__________p4" localSheetId="6" hidden="1">{"pl_t&amp;d",#N/A,FALSE,"p&amp;l_t&amp;D_01_02 (2)"}</definedName>
    <definedName name="__________p4" localSheetId="4" hidden="1">{"pl_t&amp;d",#N/A,FALSE,"p&amp;l_t&amp;D_01_02 (2)"}</definedName>
    <definedName name="__________p4" hidden="1">{"pl_t&amp;d",#N/A,FALSE,"p&amp;l_t&amp;D_01_02 (2)"}</definedName>
    <definedName name="__________pp2" localSheetId="5">#REF!</definedName>
    <definedName name="__________pp2" localSheetId="9">#REF!</definedName>
    <definedName name="__________pp2" localSheetId="6">#REF!</definedName>
    <definedName name="__________pp2" localSheetId="8">#REF!</definedName>
    <definedName name="__________pp2" localSheetId="4">#REF!</definedName>
    <definedName name="__________pp2" localSheetId="7">#REF!</definedName>
    <definedName name="__________pp2">#REF!</definedName>
    <definedName name="__________q2" localSheetId="5" hidden="1">{"pl_t&amp;d",#N/A,FALSE,"p&amp;l_t&amp;D_01_02 (2)"}</definedName>
    <definedName name="__________q2" localSheetId="9" hidden="1">{"pl_t&amp;d",#N/A,FALSE,"p&amp;l_t&amp;D_01_02 (2)"}</definedName>
    <definedName name="__________q2" localSheetId="6" hidden="1">{"pl_t&amp;d",#N/A,FALSE,"p&amp;l_t&amp;D_01_02 (2)"}</definedName>
    <definedName name="__________q2" localSheetId="4" hidden="1">{"pl_t&amp;d",#N/A,FALSE,"p&amp;l_t&amp;D_01_02 (2)"}</definedName>
    <definedName name="__________q2" hidden="1">{"pl_t&amp;d",#N/A,FALSE,"p&amp;l_t&amp;D_01_02 (2)"}</definedName>
    <definedName name="__________q3" localSheetId="5" hidden="1">{"pl_t&amp;d",#N/A,FALSE,"p&amp;l_t&amp;D_01_02 (2)"}</definedName>
    <definedName name="__________q3" localSheetId="9" hidden="1">{"pl_t&amp;d",#N/A,FALSE,"p&amp;l_t&amp;D_01_02 (2)"}</definedName>
    <definedName name="__________q3" localSheetId="6" hidden="1">{"pl_t&amp;d",#N/A,FALSE,"p&amp;l_t&amp;D_01_02 (2)"}</definedName>
    <definedName name="__________q3" localSheetId="4" hidden="1">{"pl_t&amp;d",#N/A,FALSE,"p&amp;l_t&amp;D_01_02 (2)"}</definedName>
    <definedName name="__________q3" hidden="1">{"pl_t&amp;d",#N/A,FALSE,"p&amp;l_t&amp;D_01_02 (2)"}</definedName>
    <definedName name="__________s1" localSheetId="5" hidden="1">{"pl_t&amp;d",#N/A,FALSE,"p&amp;l_t&amp;D_01_02 (2)"}</definedName>
    <definedName name="__________s1" localSheetId="9" hidden="1">{"pl_t&amp;d",#N/A,FALSE,"p&amp;l_t&amp;D_01_02 (2)"}</definedName>
    <definedName name="__________s1" localSheetId="6" hidden="1">{"pl_t&amp;d",#N/A,FALSE,"p&amp;l_t&amp;D_01_02 (2)"}</definedName>
    <definedName name="__________s1" localSheetId="4" hidden="1">{"pl_t&amp;d",#N/A,FALSE,"p&amp;l_t&amp;D_01_02 (2)"}</definedName>
    <definedName name="__________s1" hidden="1">{"pl_t&amp;d",#N/A,FALSE,"p&amp;l_t&amp;D_01_02 (2)"}</definedName>
    <definedName name="__________S180" localSheetId="5">[8]S3_GRP_CA!#REF!</definedName>
    <definedName name="__________S180" localSheetId="9">[8]S3_GRP_CA!#REF!</definedName>
    <definedName name="__________S180" localSheetId="6">[8]S3_GRP_CA!#REF!</definedName>
    <definedName name="__________S180" localSheetId="8">[8]S3_GRP_CA!#REF!</definedName>
    <definedName name="__________S180" localSheetId="4">[8]S3_GRP_CA!#REF!</definedName>
    <definedName name="__________S180" localSheetId="7">[8]S3_GRP_CA!#REF!</definedName>
    <definedName name="__________S180">[8]S3_GRP_CA!#REF!</definedName>
    <definedName name="__________s2" localSheetId="5" hidden="1">{"pl_t&amp;d",#N/A,FALSE,"p&amp;l_t&amp;D_01_02 (2)"}</definedName>
    <definedName name="__________s2" localSheetId="9" hidden="1">{"pl_t&amp;d",#N/A,FALSE,"p&amp;l_t&amp;D_01_02 (2)"}</definedName>
    <definedName name="__________s2" localSheetId="6" hidden="1">{"pl_t&amp;d",#N/A,FALSE,"p&amp;l_t&amp;D_01_02 (2)"}</definedName>
    <definedName name="__________s2" localSheetId="4" hidden="1">{"pl_t&amp;d",#N/A,FALSE,"p&amp;l_t&amp;D_01_02 (2)"}</definedName>
    <definedName name="__________s2" hidden="1">{"pl_t&amp;d",#N/A,FALSE,"p&amp;l_t&amp;D_01_02 (2)"}</definedName>
    <definedName name="__________S6" localSheetId="5">[4]S5_CO_MA!#REF!</definedName>
    <definedName name="__________S6" localSheetId="9">[4]S5_CO_MA!#REF!</definedName>
    <definedName name="__________S6" localSheetId="6">[4]S5_CO_MA!#REF!</definedName>
    <definedName name="__________S6" localSheetId="8">[4]S5_CO_MA!#REF!</definedName>
    <definedName name="__________S6" localSheetId="4">[4]S5_CO_MA!#REF!</definedName>
    <definedName name="__________S6" localSheetId="7">[4]S5_CO_MA!#REF!</definedName>
    <definedName name="__________S6">[4]S5_CO_MA!#REF!</definedName>
    <definedName name="__________SL1" localSheetId="5">[7]Salient1!#REF!</definedName>
    <definedName name="__________SL1" localSheetId="9">[7]Salient1!#REF!</definedName>
    <definedName name="__________SL1" localSheetId="6">[7]Salient1!#REF!</definedName>
    <definedName name="__________SL1" localSheetId="8">[7]Salient1!#REF!</definedName>
    <definedName name="__________SL1" localSheetId="4">[7]Salient1!#REF!</definedName>
    <definedName name="__________SL1" localSheetId="7">[7]Salient1!#REF!</definedName>
    <definedName name="__________SL1">[7]Salient1!#REF!</definedName>
    <definedName name="__________SL2" localSheetId="5">[7]Salient1!#REF!</definedName>
    <definedName name="__________SL2" localSheetId="9">[7]Salient1!#REF!</definedName>
    <definedName name="__________SL2" localSheetId="6">[7]Salient1!#REF!</definedName>
    <definedName name="__________SL2" localSheetId="8">[7]Salient1!#REF!</definedName>
    <definedName name="__________SL2" localSheetId="4">[7]Salient1!#REF!</definedName>
    <definedName name="__________SL2" localSheetId="7">[7]Salient1!#REF!</definedName>
    <definedName name="__________SL2">[7]Salient1!#REF!</definedName>
    <definedName name="__________SL3" localSheetId="5">[7]Salient1!#REF!</definedName>
    <definedName name="__________SL3" localSheetId="9">[7]Salient1!#REF!</definedName>
    <definedName name="__________SL3" localSheetId="6">[7]Salient1!#REF!</definedName>
    <definedName name="__________SL3" localSheetId="8">[7]Salient1!#REF!</definedName>
    <definedName name="__________SL3" localSheetId="4">[7]Salient1!#REF!</definedName>
    <definedName name="__________SL3" localSheetId="7">[7]Salient1!#REF!</definedName>
    <definedName name="__________SL3">[7]Salient1!#REF!</definedName>
    <definedName name="__________SPR1" localSheetId="5">#REF!</definedName>
    <definedName name="__________SPR1" localSheetId="9">#REF!</definedName>
    <definedName name="__________SPR1" localSheetId="6">#REF!</definedName>
    <definedName name="__________SPR1" localSheetId="8">#REF!</definedName>
    <definedName name="__________SPR1" localSheetId="4">#REF!</definedName>
    <definedName name="__________SPR1" localSheetId="7">#REF!</definedName>
    <definedName name="__________SPR1">#REF!</definedName>
    <definedName name="__________spr2" localSheetId="5">#REF!</definedName>
    <definedName name="__________spr2" localSheetId="9">#REF!</definedName>
    <definedName name="__________spr2" localSheetId="6">#REF!</definedName>
    <definedName name="__________spr2" localSheetId="8">#REF!</definedName>
    <definedName name="__________spr2" localSheetId="4">#REF!</definedName>
    <definedName name="__________spr2" localSheetId="7">#REF!</definedName>
    <definedName name="__________spr2">#REF!</definedName>
    <definedName name="__________ss1" localSheetId="5" hidden="1">{"pl_t&amp;d",#N/A,FALSE,"p&amp;l_t&amp;D_01_02 (2)"}</definedName>
    <definedName name="__________ss1" localSheetId="9" hidden="1">{"pl_t&amp;d",#N/A,FALSE,"p&amp;l_t&amp;D_01_02 (2)"}</definedName>
    <definedName name="__________ss1" localSheetId="6" hidden="1">{"pl_t&amp;d",#N/A,FALSE,"p&amp;l_t&amp;D_01_02 (2)"}</definedName>
    <definedName name="__________ss1" localSheetId="4" hidden="1">{"pl_t&amp;d",#N/A,FALSE,"p&amp;l_t&amp;D_01_02 (2)"}</definedName>
    <definedName name="__________ss1" hidden="1">{"pl_t&amp;d",#N/A,FALSE,"p&amp;l_t&amp;D_01_02 (2)"}</definedName>
    <definedName name="__________usd1" localSheetId="5">'[3]cash budget'!#REF!</definedName>
    <definedName name="__________usd1" localSheetId="9">'[3]cash budget'!#REF!</definedName>
    <definedName name="__________usd1" localSheetId="6">'[3]cash budget'!#REF!</definedName>
    <definedName name="__________usd1" localSheetId="8">'[3]cash budget'!#REF!</definedName>
    <definedName name="__________usd1" localSheetId="4">'[3]cash budget'!#REF!</definedName>
    <definedName name="__________usd1" localSheetId="7">'[3]cash budget'!#REF!</definedName>
    <definedName name="__________usd1">'[3]cash budget'!#REF!</definedName>
    <definedName name="__________usd2" localSheetId="5">'[3]cash budget'!#REF!</definedName>
    <definedName name="__________usd2" localSheetId="9">'[3]cash budget'!#REF!</definedName>
    <definedName name="__________usd2" localSheetId="6">'[3]cash budget'!#REF!</definedName>
    <definedName name="__________usd2" localSheetId="8">'[3]cash budget'!#REF!</definedName>
    <definedName name="__________usd2" localSheetId="4">'[3]cash budget'!#REF!</definedName>
    <definedName name="__________usd2" localSheetId="7">'[3]cash budget'!#REF!</definedName>
    <definedName name="__________usd2">'[3]cash budget'!#REF!</definedName>
    <definedName name="__________usd3" localSheetId="5">'[3]cash budget'!#REF!</definedName>
    <definedName name="__________usd3" localSheetId="9">'[3]cash budget'!#REF!</definedName>
    <definedName name="__________usd3" localSheetId="6">'[3]cash budget'!#REF!</definedName>
    <definedName name="__________usd3" localSheetId="8">'[3]cash budget'!#REF!</definedName>
    <definedName name="__________usd3" localSheetId="4">'[3]cash budget'!#REF!</definedName>
    <definedName name="__________usd3" localSheetId="7">'[3]cash budget'!#REF!</definedName>
    <definedName name="__________usd3">'[3]cash budget'!#REF!</definedName>
    <definedName name="__________usd4" localSheetId="5">'[3]cash budget'!#REF!</definedName>
    <definedName name="__________usd4" localSheetId="9">'[3]cash budget'!#REF!</definedName>
    <definedName name="__________usd4" localSheetId="6">'[3]cash budget'!#REF!</definedName>
    <definedName name="__________usd4" localSheetId="8">'[3]cash budget'!#REF!</definedName>
    <definedName name="__________usd4" localSheetId="4">'[3]cash budget'!#REF!</definedName>
    <definedName name="__________usd4" localSheetId="7">'[3]cash budget'!#REF!</definedName>
    <definedName name="__________usd4">'[3]cash budget'!#REF!</definedName>
    <definedName name="__________xlnm._FilterDatabase_1" localSheetId="5">#REF!</definedName>
    <definedName name="__________xlnm._FilterDatabase_1" localSheetId="9">#REF!</definedName>
    <definedName name="__________xlnm._FilterDatabase_1" localSheetId="6">#REF!</definedName>
    <definedName name="__________xlnm._FilterDatabase_1" localSheetId="8">#REF!</definedName>
    <definedName name="__________xlnm._FilterDatabase_1" localSheetId="4">#REF!</definedName>
    <definedName name="__________xlnm._FilterDatabase_1" localSheetId="7">#REF!</definedName>
    <definedName name="__________xlnm._FilterDatabase_1">#REF!</definedName>
    <definedName name="__________xlnm.Database">"#REF!"</definedName>
    <definedName name="__________xlnm.Print_Area">"#REF!"</definedName>
    <definedName name="__________xlnm.Print_Titles">"#REF!"</definedName>
    <definedName name="_________A1000000" localSheetId="5">#REF!</definedName>
    <definedName name="_________A1000000" localSheetId="9">#REF!</definedName>
    <definedName name="_________A1000000" localSheetId="6">#REF!</definedName>
    <definedName name="_________A1000000" localSheetId="8">#REF!</definedName>
    <definedName name="_________A1000000" localSheetId="4">#REF!</definedName>
    <definedName name="_________A1000000" localSheetId="7">#REF!</definedName>
    <definedName name="_________A1000000">#REF!</definedName>
    <definedName name="_________a3" localSheetId="5" hidden="1">{"pl_t&amp;d",#N/A,FALSE,"p&amp;l_t&amp;D_01_02 (2)"}</definedName>
    <definedName name="_________a3" localSheetId="9" hidden="1">{"pl_t&amp;d",#N/A,FALSE,"p&amp;l_t&amp;D_01_02 (2)"}</definedName>
    <definedName name="_________a3" localSheetId="6" hidden="1">{"pl_t&amp;d",#N/A,FALSE,"p&amp;l_t&amp;D_01_02 (2)"}</definedName>
    <definedName name="_________a3" localSheetId="4" hidden="1">{"pl_t&amp;d",#N/A,FALSE,"p&amp;l_t&amp;D_01_02 (2)"}</definedName>
    <definedName name="_________a3" hidden="1">{"pl_t&amp;d",#N/A,FALSE,"p&amp;l_t&amp;D_01_02 (2)"}</definedName>
    <definedName name="_________A342542" localSheetId="5">#REF!</definedName>
    <definedName name="_________A342542" localSheetId="9">#REF!</definedName>
    <definedName name="_________A342542" localSheetId="6">#REF!</definedName>
    <definedName name="_________A342542" localSheetId="8">#REF!</definedName>
    <definedName name="_________A342542" localSheetId="4">#REF!</definedName>
    <definedName name="_________A342542" localSheetId="7">#REF!</definedName>
    <definedName name="_________A342542">#REF!</definedName>
    <definedName name="_________A920720" localSheetId="5">#REF!</definedName>
    <definedName name="_________A920720" localSheetId="9">#REF!</definedName>
    <definedName name="_________A920720" localSheetId="6">#REF!</definedName>
    <definedName name="_________A920720" localSheetId="8">#REF!</definedName>
    <definedName name="_________A920720" localSheetId="4">#REF!</definedName>
    <definedName name="_________A920720" localSheetId="7">#REF!</definedName>
    <definedName name="_________A920720">#REF!</definedName>
    <definedName name="_________aa1" localSheetId="5" hidden="1">{"pl_t&amp;d",#N/A,FALSE,"p&amp;l_t&amp;D_01_02 (2)"}</definedName>
    <definedName name="_________aa1" localSheetId="9" hidden="1">{"pl_t&amp;d",#N/A,FALSE,"p&amp;l_t&amp;D_01_02 (2)"}</definedName>
    <definedName name="_________aa1" localSheetId="6" hidden="1">{"pl_t&amp;d",#N/A,FALSE,"p&amp;l_t&amp;D_01_02 (2)"}</definedName>
    <definedName name="_________aa1" localSheetId="4" hidden="1">{"pl_t&amp;d",#N/A,FALSE,"p&amp;l_t&amp;D_01_02 (2)"}</definedName>
    <definedName name="_________aa1" hidden="1">{"pl_t&amp;d",#N/A,FALSE,"p&amp;l_t&amp;D_01_02 (2)"}</definedName>
    <definedName name="_________Apr02" localSheetId="5">[5]Newabstract!#REF!</definedName>
    <definedName name="_________Apr02" localSheetId="9">[5]Newabstract!#REF!</definedName>
    <definedName name="_________Apr02" localSheetId="6">[5]Newabstract!#REF!</definedName>
    <definedName name="_________Apr02" localSheetId="8">[5]Newabstract!#REF!</definedName>
    <definedName name="_________Apr02" localSheetId="4">[5]Newabstract!#REF!</definedName>
    <definedName name="_________Apr02" localSheetId="7">[5]Newabstract!#REF!</definedName>
    <definedName name="_________Apr02">[5]Newabstract!#REF!</definedName>
    <definedName name="_________Apr03" localSheetId="5">[5]Newabstract!#REF!</definedName>
    <definedName name="_________Apr03" localSheetId="9">[5]Newabstract!#REF!</definedName>
    <definedName name="_________Apr03" localSheetId="6">[5]Newabstract!#REF!</definedName>
    <definedName name="_________Apr03" localSheetId="8">[5]Newabstract!#REF!</definedName>
    <definedName name="_________Apr03" localSheetId="4">[5]Newabstract!#REF!</definedName>
    <definedName name="_________Apr03" localSheetId="7">[5]Newabstract!#REF!</definedName>
    <definedName name="_________Apr03">[5]Newabstract!#REF!</definedName>
    <definedName name="_________Apr04" localSheetId="5">[5]Newabstract!#REF!</definedName>
    <definedName name="_________Apr04" localSheetId="9">[5]Newabstract!#REF!</definedName>
    <definedName name="_________Apr04" localSheetId="6">[5]Newabstract!#REF!</definedName>
    <definedName name="_________Apr04" localSheetId="8">[5]Newabstract!#REF!</definedName>
    <definedName name="_________Apr04" localSheetId="4">[5]Newabstract!#REF!</definedName>
    <definedName name="_________Apr04" localSheetId="7">[5]Newabstract!#REF!</definedName>
    <definedName name="_________Apr04">[5]Newabstract!#REF!</definedName>
    <definedName name="_________Apr05" localSheetId="5">[5]Newabstract!#REF!</definedName>
    <definedName name="_________Apr05" localSheetId="9">[5]Newabstract!#REF!</definedName>
    <definedName name="_________Apr05" localSheetId="6">[5]Newabstract!#REF!</definedName>
    <definedName name="_________Apr05" localSheetId="8">[5]Newabstract!#REF!</definedName>
    <definedName name="_________Apr05" localSheetId="4">[5]Newabstract!#REF!</definedName>
    <definedName name="_________Apr05" localSheetId="7">[5]Newabstract!#REF!</definedName>
    <definedName name="_________Apr05">[5]Newabstract!#REF!</definedName>
    <definedName name="_________Apr06" localSheetId="5">[5]Newabstract!#REF!</definedName>
    <definedName name="_________Apr06" localSheetId="9">[5]Newabstract!#REF!</definedName>
    <definedName name="_________Apr06" localSheetId="6">[5]Newabstract!#REF!</definedName>
    <definedName name="_________Apr06" localSheetId="8">[5]Newabstract!#REF!</definedName>
    <definedName name="_________Apr06" localSheetId="4">[5]Newabstract!#REF!</definedName>
    <definedName name="_________Apr06" localSheetId="7">[5]Newabstract!#REF!</definedName>
    <definedName name="_________Apr06">[5]Newabstract!#REF!</definedName>
    <definedName name="_________Apr07" localSheetId="9">[5]Newabstract!#REF!</definedName>
    <definedName name="_________Apr07" localSheetId="6">[5]Newabstract!#REF!</definedName>
    <definedName name="_________Apr07" localSheetId="8">[5]Newabstract!#REF!</definedName>
    <definedName name="_________Apr07" localSheetId="4">[5]Newabstract!#REF!</definedName>
    <definedName name="_________Apr07" localSheetId="7">[5]Newabstract!#REF!</definedName>
    <definedName name="_________Apr07">[5]Newabstract!#REF!</definedName>
    <definedName name="_________Apr08" localSheetId="9">[5]Newabstract!#REF!</definedName>
    <definedName name="_________Apr08" localSheetId="6">[5]Newabstract!#REF!</definedName>
    <definedName name="_________Apr08" localSheetId="8">[5]Newabstract!#REF!</definedName>
    <definedName name="_________Apr08" localSheetId="4">[5]Newabstract!#REF!</definedName>
    <definedName name="_________Apr08" localSheetId="7">[5]Newabstract!#REF!</definedName>
    <definedName name="_________Apr08">[5]Newabstract!#REF!</definedName>
    <definedName name="_________Apr09" localSheetId="9">[5]Newabstract!#REF!</definedName>
    <definedName name="_________Apr09" localSheetId="6">[5]Newabstract!#REF!</definedName>
    <definedName name="_________Apr09" localSheetId="8">[5]Newabstract!#REF!</definedName>
    <definedName name="_________Apr09" localSheetId="4">[5]Newabstract!#REF!</definedName>
    <definedName name="_________Apr09" localSheetId="7">[5]Newabstract!#REF!</definedName>
    <definedName name="_________Apr09">[5]Newabstract!#REF!</definedName>
    <definedName name="_________Apr10" localSheetId="9">[5]Newabstract!#REF!</definedName>
    <definedName name="_________Apr10" localSheetId="6">[5]Newabstract!#REF!</definedName>
    <definedName name="_________Apr10" localSheetId="8">[5]Newabstract!#REF!</definedName>
    <definedName name="_________Apr10" localSheetId="4">[5]Newabstract!#REF!</definedName>
    <definedName name="_________Apr10" localSheetId="7">[5]Newabstract!#REF!</definedName>
    <definedName name="_________Apr10">[5]Newabstract!#REF!</definedName>
    <definedName name="_________Apr11" localSheetId="9">[5]Newabstract!#REF!</definedName>
    <definedName name="_________Apr11" localSheetId="6">[5]Newabstract!#REF!</definedName>
    <definedName name="_________Apr11" localSheetId="8">[5]Newabstract!#REF!</definedName>
    <definedName name="_________Apr11" localSheetId="4">[5]Newabstract!#REF!</definedName>
    <definedName name="_________Apr11" localSheetId="7">[5]Newabstract!#REF!</definedName>
    <definedName name="_________Apr11">[5]Newabstract!#REF!</definedName>
    <definedName name="_________Apr13" localSheetId="9">[5]Newabstract!#REF!</definedName>
    <definedName name="_________Apr13" localSheetId="6">[5]Newabstract!#REF!</definedName>
    <definedName name="_________Apr13" localSheetId="8">[5]Newabstract!#REF!</definedName>
    <definedName name="_________Apr13" localSheetId="4">[5]Newabstract!#REF!</definedName>
    <definedName name="_________Apr13" localSheetId="7">[5]Newabstract!#REF!</definedName>
    <definedName name="_________Apr13">[5]Newabstract!#REF!</definedName>
    <definedName name="_________Apr14" localSheetId="9">[5]Newabstract!#REF!</definedName>
    <definedName name="_________Apr14" localSheetId="6">[5]Newabstract!#REF!</definedName>
    <definedName name="_________Apr14" localSheetId="8">[5]Newabstract!#REF!</definedName>
    <definedName name="_________Apr14" localSheetId="4">[5]Newabstract!#REF!</definedName>
    <definedName name="_________Apr14" localSheetId="7">[5]Newabstract!#REF!</definedName>
    <definedName name="_________Apr14">[5]Newabstract!#REF!</definedName>
    <definedName name="_________Apr15" localSheetId="9">[5]Newabstract!#REF!</definedName>
    <definedName name="_________Apr15" localSheetId="6">[5]Newabstract!#REF!</definedName>
    <definedName name="_________Apr15" localSheetId="8">[5]Newabstract!#REF!</definedName>
    <definedName name="_________Apr15" localSheetId="4">[5]Newabstract!#REF!</definedName>
    <definedName name="_________Apr15" localSheetId="7">[5]Newabstract!#REF!</definedName>
    <definedName name="_________Apr15">[5]Newabstract!#REF!</definedName>
    <definedName name="_________Apr16" localSheetId="9">[5]Newabstract!#REF!</definedName>
    <definedName name="_________Apr16" localSheetId="6">[5]Newabstract!#REF!</definedName>
    <definedName name="_________Apr16" localSheetId="8">[5]Newabstract!#REF!</definedName>
    <definedName name="_________Apr16" localSheetId="4">[5]Newabstract!#REF!</definedName>
    <definedName name="_________Apr16" localSheetId="7">[5]Newabstract!#REF!</definedName>
    <definedName name="_________Apr16">[5]Newabstract!#REF!</definedName>
    <definedName name="_________Apr17" localSheetId="9">[5]Newabstract!#REF!</definedName>
    <definedName name="_________Apr17" localSheetId="6">[5]Newabstract!#REF!</definedName>
    <definedName name="_________Apr17" localSheetId="8">[5]Newabstract!#REF!</definedName>
    <definedName name="_________Apr17" localSheetId="4">[5]Newabstract!#REF!</definedName>
    <definedName name="_________Apr17" localSheetId="7">[5]Newabstract!#REF!</definedName>
    <definedName name="_________Apr17">[5]Newabstract!#REF!</definedName>
    <definedName name="_________Apr20" localSheetId="9">[5]Newabstract!#REF!</definedName>
    <definedName name="_________Apr20" localSheetId="6">[5]Newabstract!#REF!</definedName>
    <definedName name="_________Apr20" localSheetId="8">[5]Newabstract!#REF!</definedName>
    <definedName name="_________Apr20" localSheetId="4">[5]Newabstract!#REF!</definedName>
    <definedName name="_________Apr20" localSheetId="7">[5]Newabstract!#REF!</definedName>
    <definedName name="_________Apr20">[5]Newabstract!#REF!</definedName>
    <definedName name="_________Apr21" localSheetId="9">[5]Newabstract!#REF!</definedName>
    <definedName name="_________Apr21" localSheetId="6">[5]Newabstract!#REF!</definedName>
    <definedName name="_________Apr21" localSheetId="8">[5]Newabstract!#REF!</definedName>
    <definedName name="_________Apr21" localSheetId="4">[5]Newabstract!#REF!</definedName>
    <definedName name="_________Apr21" localSheetId="7">[5]Newabstract!#REF!</definedName>
    <definedName name="_________Apr21">[5]Newabstract!#REF!</definedName>
    <definedName name="_________Apr22" localSheetId="9">[5]Newabstract!#REF!</definedName>
    <definedName name="_________Apr22" localSheetId="6">[5]Newabstract!#REF!</definedName>
    <definedName name="_________Apr22" localSheetId="8">[5]Newabstract!#REF!</definedName>
    <definedName name="_________Apr22" localSheetId="4">[5]Newabstract!#REF!</definedName>
    <definedName name="_________Apr22" localSheetId="7">[5]Newabstract!#REF!</definedName>
    <definedName name="_________Apr22">[5]Newabstract!#REF!</definedName>
    <definedName name="_________Apr23" localSheetId="9">[5]Newabstract!#REF!</definedName>
    <definedName name="_________Apr23" localSheetId="6">[5]Newabstract!#REF!</definedName>
    <definedName name="_________Apr23" localSheetId="8">[5]Newabstract!#REF!</definedName>
    <definedName name="_________Apr23" localSheetId="4">[5]Newabstract!#REF!</definedName>
    <definedName name="_________Apr23" localSheetId="7">[5]Newabstract!#REF!</definedName>
    <definedName name="_________Apr23">[5]Newabstract!#REF!</definedName>
    <definedName name="_________Apr24" localSheetId="9">[5]Newabstract!#REF!</definedName>
    <definedName name="_________Apr24" localSheetId="6">[5]Newabstract!#REF!</definedName>
    <definedName name="_________Apr24" localSheetId="8">[5]Newabstract!#REF!</definedName>
    <definedName name="_________Apr24" localSheetId="4">[5]Newabstract!#REF!</definedName>
    <definedName name="_________Apr24" localSheetId="7">[5]Newabstract!#REF!</definedName>
    <definedName name="_________Apr24">[5]Newabstract!#REF!</definedName>
    <definedName name="_________Apr27" localSheetId="9">[5]Newabstract!#REF!</definedName>
    <definedName name="_________Apr27" localSheetId="6">[5]Newabstract!#REF!</definedName>
    <definedName name="_________Apr27" localSheetId="8">[5]Newabstract!#REF!</definedName>
    <definedName name="_________Apr27" localSheetId="4">[5]Newabstract!#REF!</definedName>
    <definedName name="_________Apr27" localSheetId="7">[5]Newabstract!#REF!</definedName>
    <definedName name="_________Apr27">[5]Newabstract!#REF!</definedName>
    <definedName name="_________Apr28" localSheetId="9">[5]Newabstract!#REF!</definedName>
    <definedName name="_________Apr28" localSheetId="6">[5]Newabstract!#REF!</definedName>
    <definedName name="_________Apr28" localSheetId="8">[5]Newabstract!#REF!</definedName>
    <definedName name="_________Apr28" localSheetId="4">[5]Newabstract!#REF!</definedName>
    <definedName name="_________Apr28" localSheetId="7">[5]Newabstract!#REF!</definedName>
    <definedName name="_________Apr28">[5]Newabstract!#REF!</definedName>
    <definedName name="_________Apr29" localSheetId="9">[5]Newabstract!#REF!</definedName>
    <definedName name="_________Apr29" localSheetId="6">[5]Newabstract!#REF!</definedName>
    <definedName name="_________Apr29" localSheetId="8">[5]Newabstract!#REF!</definedName>
    <definedName name="_________Apr29" localSheetId="4">[5]Newabstract!#REF!</definedName>
    <definedName name="_________Apr29" localSheetId="7">[5]Newabstract!#REF!</definedName>
    <definedName name="_________Apr29">[5]Newabstract!#REF!</definedName>
    <definedName name="_________Apr30" localSheetId="9">[5]Newabstract!#REF!</definedName>
    <definedName name="_________Apr30" localSheetId="6">[5]Newabstract!#REF!</definedName>
    <definedName name="_________Apr30" localSheetId="8">[5]Newabstract!#REF!</definedName>
    <definedName name="_________Apr30" localSheetId="4">[5]Newabstract!#REF!</definedName>
    <definedName name="_________Apr30" localSheetId="7">[5]Newabstract!#REF!</definedName>
    <definedName name="_________Apr30">[5]Newabstract!#REF!</definedName>
    <definedName name="_________B1" localSheetId="5" hidden="1">{"pl_t&amp;d",#N/A,FALSE,"p&amp;l_t&amp;D_01_02 (2)"}</definedName>
    <definedName name="_________B1" localSheetId="9" hidden="1">{"pl_t&amp;d",#N/A,FALSE,"p&amp;l_t&amp;D_01_02 (2)"}</definedName>
    <definedName name="_________B1" localSheetId="6" hidden="1">{"pl_t&amp;d",#N/A,FALSE,"p&amp;l_t&amp;D_01_02 (2)"}</definedName>
    <definedName name="_________B1" localSheetId="4" hidden="1">{"pl_t&amp;d",#N/A,FALSE,"p&amp;l_t&amp;D_01_02 (2)"}</definedName>
    <definedName name="_________B1" hidden="1">{"pl_t&amp;d",#N/A,FALSE,"p&amp;l_t&amp;D_01_02 (2)"}</definedName>
    <definedName name="_________BSD1" localSheetId="5">#REF!</definedName>
    <definedName name="_________BSD1" localSheetId="9">#REF!</definedName>
    <definedName name="_________BSD1" localSheetId="6">#REF!</definedName>
    <definedName name="_________BSD1" localSheetId="8">#REF!</definedName>
    <definedName name="_________BSD1" localSheetId="4">#REF!</definedName>
    <definedName name="_________BSD1" localSheetId="7">#REF!</definedName>
    <definedName name="_________BSD1">#REF!</definedName>
    <definedName name="_________BSD2" localSheetId="5">#REF!</definedName>
    <definedName name="_________BSD2" localSheetId="9">#REF!</definedName>
    <definedName name="_________BSD2" localSheetId="6">#REF!</definedName>
    <definedName name="_________BSD2" localSheetId="8">#REF!</definedName>
    <definedName name="_________BSD2" localSheetId="4">#REF!</definedName>
    <definedName name="_________BSD2" localSheetId="7">#REF!</definedName>
    <definedName name="_________BSD2">#REF!</definedName>
    <definedName name="_________DAT12" localSheetId="5">[6]Sheet1!#REF!</definedName>
    <definedName name="_________DAT12" localSheetId="9">[6]Sheet1!#REF!</definedName>
    <definedName name="_________DAT12" localSheetId="6">[6]Sheet1!#REF!</definedName>
    <definedName name="_________DAT12" localSheetId="8">[6]Sheet1!#REF!</definedName>
    <definedName name="_________DAT12" localSheetId="4">[6]Sheet1!#REF!</definedName>
    <definedName name="_________DAT12" localSheetId="7">[6]Sheet1!#REF!</definedName>
    <definedName name="_________DAT12">[6]Sheet1!#REF!</definedName>
    <definedName name="_________DAT13" localSheetId="5">[6]Sheet1!#REF!</definedName>
    <definedName name="_________DAT13" localSheetId="9">[6]Sheet1!#REF!</definedName>
    <definedName name="_________DAT13" localSheetId="6">[6]Sheet1!#REF!</definedName>
    <definedName name="_________DAT13" localSheetId="8">[6]Sheet1!#REF!</definedName>
    <definedName name="_________DAT13" localSheetId="4">[6]Sheet1!#REF!</definedName>
    <definedName name="_________DAT13" localSheetId="7">[6]Sheet1!#REF!</definedName>
    <definedName name="_________DAT13">[6]Sheet1!#REF!</definedName>
    <definedName name="_________DAT15" localSheetId="5">[6]Sheet1!#REF!</definedName>
    <definedName name="_________DAT15" localSheetId="9">[6]Sheet1!#REF!</definedName>
    <definedName name="_________DAT15" localSheetId="6">[6]Sheet1!#REF!</definedName>
    <definedName name="_________DAT15" localSheetId="8">[6]Sheet1!#REF!</definedName>
    <definedName name="_________DAT15" localSheetId="4">[6]Sheet1!#REF!</definedName>
    <definedName name="_________DAT15" localSheetId="7">[6]Sheet1!#REF!</definedName>
    <definedName name="_________DAT15">[6]Sheet1!#REF!</definedName>
    <definedName name="_________DAT16" localSheetId="5">[6]Sheet1!#REF!</definedName>
    <definedName name="_________DAT16" localSheetId="9">[6]Sheet1!#REF!</definedName>
    <definedName name="_________DAT16" localSheetId="6">[6]Sheet1!#REF!</definedName>
    <definedName name="_________DAT16" localSheetId="8">[6]Sheet1!#REF!</definedName>
    <definedName name="_________DAT16" localSheetId="4">[6]Sheet1!#REF!</definedName>
    <definedName name="_________DAT16" localSheetId="7">[6]Sheet1!#REF!</definedName>
    <definedName name="_________DAT16">[6]Sheet1!#REF!</definedName>
    <definedName name="_________DAT17" localSheetId="5">[6]Sheet1!#REF!</definedName>
    <definedName name="_________DAT17" localSheetId="9">[6]Sheet1!#REF!</definedName>
    <definedName name="_________DAT17" localSheetId="6">[6]Sheet1!#REF!</definedName>
    <definedName name="_________DAT17" localSheetId="8">[6]Sheet1!#REF!</definedName>
    <definedName name="_________DAT17" localSheetId="4">[6]Sheet1!#REF!</definedName>
    <definedName name="_________DAT17" localSheetId="7">[6]Sheet1!#REF!</definedName>
    <definedName name="_________DAT17">[6]Sheet1!#REF!</definedName>
    <definedName name="_________DAT18" localSheetId="9">[6]Sheet1!#REF!</definedName>
    <definedName name="_________DAT18" localSheetId="6">[6]Sheet1!#REF!</definedName>
    <definedName name="_________DAT18" localSheetId="8">[6]Sheet1!#REF!</definedName>
    <definedName name="_________DAT18" localSheetId="4">[6]Sheet1!#REF!</definedName>
    <definedName name="_________DAT18" localSheetId="7">[6]Sheet1!#REF!</definedName>
    <definedName name="_________DAT18">[6]Sheet1!#REF!</definedName>
    <definedName name="_________DAT19" localSheetId="9">[6]Sheet1!#REF!</definedName>
    <definedName name="_________DAT19" localSheetId="6">[6]Sheet1!#REF!</definedName>
    <definedName name="_________DAT19" localSheetId="8">[6]Sheet1!#REF!</definedName>
    <definedName name="_________DAT19" localSheetId="4">[6]Sheet1!#REF!</definedName>
    <definedName name="_________DAT19" localSheetId="7">[6]Sheet1!#REF!</definedName>
    <definedName name="_________DAT19">[6]Sheet1!#REF!</definedName>
    <definedName name="_________dd1" localSheetId="5" hidden="1">{"pl_t&amp;d",#N/A,FALSE,"p&amp;l_t&amp;D_01_02 (2)"}</definedName>
    <definedName name="_________dd1" localSheetId="9" hidden="1">{"pl_t&amp;d",#N/A,FALSE,"p&amp;l_t&amp;D_01_02 (2)"}</definedName>
    <definedName name="_________dd1" localSheetId="6" hidden="1">{"pl_t&amp;d",#N/A,FALSE,"p&amp;l_t&amp;D_01_02 (2)"}</definedName>
    <definedName name="_________dd1" localSheetId="4" hidden="1">{"pl_t&amp;d",#N/A,FALSE,"p&amp;l_t&amp;D_01_02 (2)"}</definedName>
    <definedName name="_________dd1" hidden="1">{"pl_t&amp;d",#N/A,FALSE,"p&amp;l_t&amp;D_01_02 (2)"}</definedName>
    <definedName name="_________dem2" localSheetId="5" hidden="1">{"pl_t&amp;d",#N/A,FALSE,"p&amp;l_t&amp;D_01_02 (2)"}</definedName>
    <definedName name="_________dem2" localSheetId="9" hidden="1">{"pl_t&amp;d",#N/A,FALSE,"p&amp;l_t&amp;D_01_02 (2)"}</definedName>
    <definedName name="_________dem2" localSheetId="6" hidden="1">{"pl_t&amp;d",#N/A,FALSE,"p&amp;l_t&amp;D_01_02 (2)"}</definedName>
    <definedName name="_________dem2" localSheetId="4" hidden="1">{"pl_t&amp;d",#N/A,FALSE,"p&amp;l_t&amp;D_01_02 (2)"}</definedName>
    <definedName name="_________dem2" hidden="1">{"pl_t&amp;d",#N/A,FALSE,"p&amp;l_t&amp;D_01_02 (2)"}</definedName>
    <definedName name="_________dem3" localSheetId="5" hidden="1">{"pl_t&amp;d",#N/A,FALSE,"p&amp;l_t&amp;D_01_02 (2)"}</definedName>
    <definedName name="_________dem3" localSheetId="9" hidden="1">{"pl_t&amp;d",#N/A,FALSE,"p&amp;l_t&amp;D_01_02 (2)"}</definedName>
    <definedName name="_________dem3" localSheetId="6" hidden="1">{"pl_t&amp;d",#N/A,FALSE,"p&amp;l_t&amp;D_01_02 (2)"}</definedName>
    <definedName name="_________dem3" localSheetId="4" hidden="1">{"pl_t&amp;d",#N/A,FALSE,"p&amp;l_t&amp;D_01_02 (2)"}</definedName>
    <definedName name="_________dem3" hidden="1">{"pl_t&amp;d",#N/A,FALSE,"p&amp;l_t&amp;D_01_02 (2)"}</definedName>
    <definedName name="_________den8" localSheetId="5" hidden="1">{"pl_t&amp;d",#N/A,FALSE,"p&amp;l_t&amp;D_01_02 (2)"}</definedName>
    <definedName name="_________den8" localSheetId="9" hidden="1">{"pl_t&amp;d",#N/A,FALSE,"p&amp;l_t&amp;D_01_02 (2)"}</definedName>
    <definedName name="_________den8" localSheetId="6" hidden="1">{"pl_t&amp;d",#N/A,FALSE,"p&amp;l_t&amp;D_01_02 (2)"}</definedName>
    <definedName name="_________den8" localSheetId="4" hidden="1">{"pl_t&amp;d",#N/A,FALSE,"p&amp;l_t&amp;D_01_02 (2)"}</definedName>
    <definedName name="_________den8" hidden="1">{"pl_t&amp;d",#N/A,FALSE,"p&amp;l_t&amp;D_01_02 (2)"}</definedName>
    <definedName name="_________fin2" localSheetId="5" hidden="1">{"pl_t&amp;d",#N/A,FALSE,"p&amp;l_t&amp;D_01_02 (2)"}</definedName>
    <definedName name="_________fin2" localSheetId="9" hidden="1">{"pl_t&amp;d",#N/A,FALSE,"p&amp;l_t&amp;D_01_02 (2)"}</definedName>
    <definedName name="_________fin2" localSheetId="6" hidden="1">{"pl_t&amp;d",#N/A,FALSE,"p&amp;l_t&amp;D_01_02 (2)"}</definedName>
    <definedName name="_________fin2" localSheetId="4" hidden="1">{"pl_t&amp;d",#N/A,FALSE,"p&amp;l_t&amp;D_01_02 (2)"}</definedName>
    <definedName name="_________fin2" hidden="1">{"pl_t&amp;d",#N/A,FALSE,"p&amp;l_t&amp;D_01_02 (2)"}</definedName>
    <definedName name="_________for5" localSheetId="5" hidden="1">{"pl_t&amp;d",#N/A,FALSE,"p&amp;l_t&amp;D_01_02 (2)"}</definedName>
    <definedName name="_________for5" localSheetId="9" hidden="1">{"pl_t&amp;d",#N/A,FALSE,"p&amp;l_t&amp;D_01_02 (2)"}</definedName>
    <definedName name="_________for5" localSheetId="6" hidden="1">{"pl_t&amp;d",#N/A,FALSE,"p&amp;l_t&amp;D_01_02 (2)"}</definedName>
    <definedName name="_________for5" localSheetId="4" hidden="1">{"pl_t&amp;d",#N/A,FALSE,"p&amp;l_t&amp;D_01_02 (2)"}</definedName>
    <definedName name="_________for5" hidden="1">{"pl_t&amp;d",#N/A,FALSE,"p&amp;l_t&amp;D_01_02 (2)"}</definedName>
    <definedName name="_________G1" localSheetId="5">#REF!</definedName>
    <definedName name="_________G1" localSheetId="9">#REF!</definedName>
    <definedName name="_________G1" localSheetId="6">#REF!</definedName>
    <definedName name="_________G1" localSheetId="8">#REF!</definedName>
    <definedName name="_________G1" localSheetId="4">#REF!</definedName>
    <definedName name="_________G1" localSheetId="7">#REF!</definedName>
    <definedName name="_________G1">#REF!</definedName>
    <definedName name="_________IED1" localSheetId="5">#REF!</definedName>
    <definedName name="_________IED1" localSheetId="9">#REF!</definedName>
    <definedName name="_________IED1" localSheetId="6">#REF!</definedName>
    <definedName name="_________IED1" localSheetId="8">#REF!</definedName>
    <definedName name="_________IED1" localSheetId="4">#REF!</definedName>
    <definedName name="_________IED1" localSheetId="7">#REF!</definedName>
    <definedName name="_________IED1">#REF!</definedName>
    <definedName name="_________IED2" localSheetId="5">#REF!</definedName>
    <definedName name="_________IED2" localSheetId="9">#REF!</definedName>
    <definedName name="_________IED2" localSheetId="6">#REF!</definedName>
    <definedName name="_________IED2" localSheetId="8">#REF!</definedName>
    <definedName name="_________IED2" localSheetId="4">#REF!</definedName>
    <definedName name="_________IED2" localSheetId="7">#REF!</definedName>
    <definedName name="_________IED2">#REF!</definedName>
    <definedName name="_________j3" localSheetId="5" hidden="1">{"pl_t&amp;d",#N/A,FALSE,"p&amp;l_t&amp;D_01_02 (2)"}</definedName>
    <definedName name="_________j3" localSheetId="9" hidden="1">{"pl_t&amp;d",#N/A,FALSE,"p&amp;l_t&amp;D_01_02 (2)"}</definedName>
    <definedName name="_________j3" localSheetId="6" hidden="1">{"pl_t&amp;d",#N/A,FALSE,"p&amp;l_t&amp;D_01_02 (2)"}</definedName>
    <definedName name="_________j3" localSheetId="4" hidden="1">{"pl_t&amp;d",#N/A,FALSE,"p&amp;l_t&amp;D_01_02 (2)"}</definedName>
    <definedName name="_________j3" hidden="1">{"pl_t&amp;d",#N/A,FALSE,"p&amp;l_t&amp;D_01_02 (2)"}</definedName>
    <definedName name="_________j4" localSheetId="5" hidden="1">{"pl_t&amp;d",#N/A,FALSE,"p&amp;l_t&amp;D_01_02 (2)"}</definedName>
    <definedName name="_________j4" localSheetId="9" hidden="1">{"pl_t&amp;d",#N/A,FALSE,"p&amp;l_t&amp;D_01_02 (2)"}</definedName>
    <definedName name="_________j4" localSheetId="6" hidden="1">{"pl_t&amp;d",#N/A,FALSE,"p&amp;l_t&amp;D_01_02 (2)"}</definedName>
    <definedName name="_________j4" localSheetId="4" hidden="1">{"pl_t&amp;d",#N/A,FALSE,"p&amp;l_t&amp;D_01_02 (2)"}</definedName>
    <definedName name="_________j4" hidden="1">{"pl_t&amp;d",#N/A,FALSE,"p&amp;l_t&amp;D_01_02 (2)"}</definedName>
    <definedName name="_________j5" localSheetId="5" hidden="1">{"pl_t&amp;d",#N/A,FALSE,"p&amp;l_t&amp;D_01_02 (2)"}</definedName>
    <definedName name="_________j5" localSheetId="9" hidden="1">{"pl_t&amp;d",#N/A,FALSE,"p&amp;l_t&amp;D_01_02 (2)"}</definedName>
    <definedName name="_________j5" localSheetId="6" hidden="1">{"pl_t&amp;d",#N/A,FALSE,"p&amp;l_t&amp;D_01_02 (2)"}</definedName>
    <definedName name="_________j5" localSheetId="4" hidden="1">{"pl_t&amp;d",#N/A,FALSE,"p&amp;l_t&amp;D_01_02 (2)"}</definedName>
    <definedName name="_________j5" hidden="1">{"pl_t&amp;d",#N/A,FALSE,"p&amp;l_t&amp;D_01_02 (2)"}</definedName>
    <definedName name="_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jpl1" localSheetId="5" hidden="1">#REF!</definedName>
    <definedName name="_________jpl1" localSheetId="9" hidden="1">#REF!</definedName>
    <definedName name="_________jpl1" localSheetId="6" hidden="1">#REF!</definedName>
    <definedName name="_________jpl1" localSheetId="8" hidden="1">#REF!</definedName>
    <definedName name="_________jpl1" localSheetId="4" hidden="1">#REF!</definedName>
    <definedName name="_________jpl1" localSheetId="7" hidden="1">#REF!</definedName>
    <definedName name="_________jpl1" hidden="1">#REF!</definedName>
    <definedName name="_________k1" localSheetId="5" hidden="1">{"pl_t&amp;d",#N/A,FALSE,"p&amp;l_t&amp;D_01_02 (2)"}</definedName>
    <definedName name="_________k1" localSheetId="9" hidden="1">{"pl_t&amp;d",#N/A,FALSE,"p&amp;l_t&amp;D_01_02 (2)"}</definedName>
    <definedName name="_________k1" localSheetId="6" hidden="1">{"pl_t&amp;d",#N/A,FALSE,"p&amp;l_t&amp;D_01_02 (2)"}</definedName>
    <definedName name="_________k1" localSheetId="4" hidden="1">{"pl_t&amp;d",#N/A,FALSE,"p&amp;l_t&amp;D_01_02 (2)"}</definedName>
    <definedName name="_________k1" hidden="1">{"pl_t&amp;d",#N/A,FALSE,"p&amp;l_t&amp;D_01_02 (2)"}</definedName>
    <definedName name="_________Mar06" localSheetId="5">[5]Newabstract!#REF!</definedName>
    <definedName name="_________Mar06" localSheetId="9">[5]Newabstract!#REF!</definedName>
    <definedName name="_________Mar06" localSheetId="6">[5]Newabstract!#REF!</definedName>
    <definedName name="_________Mar06" localSheetId="8">[5]Newabstract!#REF!</definedName>
    <definedName name="_________Mar06" localSheetId="4">[5]Newabstract!#REF!</definedName>
    <definedName name="_________Mar06" localSheetId="7">[5]Newabstract!#REF!</definedName>
    <definedName name="_________Mar06">[5]Newabstract!#REF!</definedName>
    <definedName name="_________Mar09" localSheetId="5">[5]Newabstract!#REF!</definedName>
    <definedName name="_________Mar09" localSheetId="9">[5]Newabstract!#REF!</definedName>
    <definedName name="_________Mar09" localSheetId="6">[5]Newabstract!#REF!</definedName>
    <definedName name="_________Mar09" localSheetId="8">[5]Newabstract!#REF!</definedName>
    <definedName name="_________Mar09" localSheetId="4">[5]Newabstract!#REF!</definedName>
    <definedName name="_________Mar09" localSheetId="7">[5]Newabstract!#REF!</definedName>
    <definedName name="_________Mar09">[5]Newabstract!#REF!</definedName>
    <definedName name="_________Mar10" localSheetId="5">[5]Newabstract!#REF!</definedName>
    <definedName name="_________Mar10" localSheetId="9">[5]Newabstract!#REF!</definedName>
    <definedName name="_________Mar10" localSheetId="6">[5]Newabstract!#REF!</definedName>
    <definedName name="_________Mar10" localSheetId="8">[5]Newabstract!#REF!</definedName>
    <definedName name="_________Mar10" localSheetId="4">[5]Newabstract!#REF!</definedName>
    <definedName name="_________Mar10" localSheetId="7">[5]Newabstract!#REF!</definedName>
    <definedName name="_________Mar10">[5]Newabstract!#REF!</definedName>
    <definedName name="_________Mar11" localSheetId="5">[5]Newabstract!#REF!</definedName>
    <definedName name="_________Mar11" localSheetId="9">[5]Newabstract!#REF!</definedName>
    <definedName name="_________Mar11" localSheetId="6">[5]Newabstract!#REF!</definedName>
    <definedName name="_________Mar11" localSheetId="8">[5]Newabstract!#REF!</definedName>
    <definedName name="_________Mar11" localSheetId="4">[5]Newabstract!#REF!</definedName>
    <definedName name="_________Mar11" localSheetId="7">[5]Newabstract!#REF!</definedName>
    <definedName name="_________Mar11">[5]Newabstract!#REF!</definedName>
    <definedName name="_________Mar12" localSheetId="5">[5]Newabstract!#REF!</definedName>
    <definedName name="_________Mar12" localSheetId="9">[5]Newabstract!#REF!</definedName>
    <definedName name="_________Mar12" localSheetId="6">[5]Newabstract!#REF!</definedName>
    <definedName name="_________Mar12" localSheetId="8">[5]Newabstract!#REF!</definedName>
    <definedName name="_________Mar12" localSheetId="4">[5]Newabstract!#REF!</definedName>
    <definedName name="_________Mar12" localSheetId="7">[5]Newabstract!#REF!</definedName>
    <definedName name="_________Mar12">[5]Newabstract!#REF!</definedName>
    <definedName name="_________Mar13" localSheetId="9">[5]Newabstract!#REF!</definedName>
    <definedName name="_________Mar13" localSheetId="6">[5]Newabstract!#REF!</definedName>
    <definedName name="_________Mar13" localSheetId="8">[5]Newabstract!#REF!</definedName>
    <definedName name="_________Mar13" localSheetId="4">[5]Newabstract!#REF!</definedName>
    <definedName name="_________Mar13" localSheetId="7">[5]Newabstract!#REF!</definedName>
    <definedName name="_________Mar13">[5]Newabstract!#REF!</definedName>
    <definedName name="_________Mar16" localSheetId="9">[5]Newabstract!#REF!</definedName>
    <definedName name="_________Mar16" localSheetId="6">[5]Newabstract!#REF!</definedName>
    <definedName name="_________Mar16" localSheetId="8">[5]Newabstract!#REF!</definedName>
    <definedName name="_________Mar16" localSheetId="4">[5]Newabstract!#REF!</definedName>
    <definedName name="_________Mar16" localSheetId="7">[5]Newabstract!#REF!</definedName>
    <definedName name="_________Mar16">[5]Newabstract!#REF!</definedName>
    <definedName name="_________Mar17" localSheetId="9">[5]Newabstract!#REF!</definedName>
    <definedName name="_________Mar17" localSheetId="6">[5]Newabstract!#REF!</definedName>
    <definedName name="_________Mar17" localSheetId="8">[5]Newabstract!#REF!</definedName>
    <definedName name="_________Mar17" localSheetId="4">[5]Newabstract!#REF!</definedName>
    <definedName name="_________Mar17" localSheetId="7">[5]Newabstract!#REF!</definedName>
    <definedName name="_________Mar17">[5]Newabstract!#REF!</definedName>
    <definedName name="_________Mar18" localSheetId="9">[5]Newabstract!#REF!</definedName>
    <definedName name="_________Mar18" localSheetId="6">[5]Newabstract!#REF!</definedName>
    <definedName name="_________Mar18" localSheetId="8">[5]Newabstract!#REF!</definedName>
    <definedName name="_________Mar18" localSheetId="4">[5]Newabstract!#REF!</definedName>
    <definedName name="_________Mar18" localSheetId="7">[5]Newabstract!#REF!</definedName>
    <definedName name="_________Mar18">[5]Newabstract!#REF!</definedName>
    <definedName name="_________Mar19" localSheetId="9">[5]Newabstract!#REF!</definedName>
    <definedName name="_________Mar19" localSheetId="6">[5]Newabstract!#REF!</definedName>
    <definedName name="_________Mar19" localSheetId="8">[5]Newabstract!#REF!</definedName>
    <definedName name="_________Mar19" localSheetId="4">[5]Newabstract!#REF!</definedName>
    <definedName name="_________Mar19" localSheetId="7">[5]Newabstract!#REF!</definedName>
    <definedName name="_________Mar19">[5]Newabstract!#REF!</definedName>
    <definedName name="_________Mar20" localSheetId="9">[5]Newabstract!#REF!</definedName>
    <definedName name="_________Mar20" localSheetId="6">[5]Newabstract!#REF!</definedName>
    <definedName name="_________Mar20" localSheetId="8">[5]Newabstract!#REF!</definedName>
    <definedName name="_________Mar20" localSheetId="4">[5]Newabstract!#REF!</definedName>
    <definedName name="_________Mar20" localSheetId="7">[5]Newabstract!#REF!</definedName>
    <definedName name="_________Mar20">[5]Newabstract!#REF!</definedName>
    <definedName name="_________Mar23" localSheetId="9">[5]Newabstract!#REF!</definedName>
    <definedName name="_________Mar23" localSheetId="6">[5]Newabstract!#REF!</definedName>
    <definedName name="_________Mar23" localSheetId="8">[5]Newabstract!#REF!</definedName>
    <definedName name="_________Mar23" localSheetId="4">[5]Newabstract!#REF!</definedName>
    <definedName name="_________Mar23" localSheetId="7">[5]Newabstract!#REF!</definedName>
    <definedName name="_________Mar23">[5]Newabstract!#REF!</definedName>
    <definedName name="_________Mar24" localSheetId="9">[5]Newabstract!#REF!</definedName>
    <definedName name="_________Mar24" localSheetId="6">[5]Newabstract!#REF!</definedName>
    <definedName name="_________Mar24" localSheetId="8">[5]Newabstract!#REF!</definedName>
    <definedName name="_________Mar24" localSheetId="4">[5]Newabstract!#REF!</definedName>
    <definedName name="_________Mar24" localSheetId="7">[5]Newabstract!#REF!</definedName>
    <definedName name="_________Mar24">[5]Newabstract!#REF!</definedName>
    <definedName name="_________Mar25" localSheetId="9">[5]Newabstract!#REF!</definedName>
    <definedName name="_________Mar25" localSheetId="6">[5]Newabstract!#REF!</definedName>
    <definedName name="_________Mar25" localSheetId="8">[5]Newabstract!#REF!</definedName>
    <definedName name="_________Mar25" localSheetId="4">[5]Newabstract!#REF!</definedName>
    <definedName name="_________Mar25" localSheetId="7">[5]Newabstract!#REF!</definedName>
    <definedName name="_________Mar25">[5]Newabstract!#REF!</definedName>
    <definedName name="_________Mar26" localSheetId="9">[5]Newabstract!#REF!</definedName>
    <definedName name="_________Mar26" localSheetId="6">[5]Newabstract!#REF!</definedName>
    <definedName name="_________Mar26" localSheetId="8">[5]Newabstract!#REF!</definedName>
    <definedName name="_________Mar26" localSheetId="4">[5]Newabstract!#REF!</definedName>
    <definedName name="_________Mar26" localSheetId="7">[5]Newabstract!#REF!</definedName>
    <definedName name="_________Mar26">[5]Newabstract!#REF!</definedName>
    <definedName name="_________Mar27" localSheetId="9">[5]Newabstract!#REF!</definedName>
    <definedName name="_________Mar27" localSheetId="6">[5]Newabstract!#REF!</definedName>
    <definedName name="_________Mar27" localSheetId="8">[5]Newabstract!#REF!</definedName>
    <definedName name="_________Mar27" localSheetId="4">[5]Newabstract!#REF!</definedName>
    <definedName name="_________Mar27" localSheetId="7">[5]Newabstract!#REF!</definedName>
    <definedName name="_________Mar27">[5]Newabstract!#REF!</definedName>
    <definedName name="_________Mar28" localSheetId="9">[5]Newabstract!#REF!</definedName>
    <definedName name="_________Mar28" localSheetId="6">[5]Newabstract!#REF!</definedName>
    <definedName name="_________Mar28" localSheetId="8">[5]Newabstract!#REF!</definedName>
    <definedName name="_________Mar28" localSheetId="4">[5]Newabstract!#REF!</definedName>
    <definedName name="_________Mar28" localSheetId="7">[5]Newabstract!#REF!</definedName>
    <definedName name="_________Mar28">[5]Newabstract!#REF!</definedName>
    <definedName name="_________Mar30" localSheetId="9">[5]Newabstract!#REF!</definedName>
    <definedName name="_________Mar30" localSheetId="6">[5]Newabstract!#REF!</definedName>
    <definedName name="_________Mar30" localSheetId="8">[5]Newabstract!#REF!</definedName>
    <definedName name="_________Mar30" localSheetId="4">[5]Newabstract!#REF!</definedName>
    <definedName name="_________Mar30" localSheetId="7">[5]Newabstract!#REF!</definedName>
    <definedName name="_________Mar30">[5]Newabstract!#REF!</definedName>
    <definedName name="_________Mar31" localSheetId="9">[5]Newabstract!#REF!</definedName>
    <definedName name="_________Mar31" localSheetId="6">[5]Newabstract!#REF!</definedName>
    <definedName name="_________Mar31" localSheetId="8">[5]Newabstract!#REF!</definedName>
    <definedName name="_________Mar31" localSheetId="4">[5]Newabstract!#REF!</definedName>
    <definedName name="_________Mar31" localSheetId="7">[5]Newabstract!#REF!</definedName>
    <definedName name="_________Mar31">[5]Newabstract!#REF!</definedName>
    <definedName name="_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new1" localSheetId="5" hidden="1">{"pl_t&amp;d",#N/A,FALSE,"p&amp;l_t&amp;D_01_02 (2)"}</definedName>
    <definedName name="_________new1" localSheetId="9" hidden="1">{"pl_t&amp;d",#N/A,FALSE,"p&amp;l_t&amp;D_01_02 (2)"}</definedName>
    <definedName name="_________new1" localSheetId="6" hidden="1">{"pl_t&amp;d",#N/A,FALSE,"p&amp;l_t&amp;D_01_02 (2)"}</definedName>
    <definedName name="_________new1" localSheetId="4" hidden="1">{"pl_t&amp;d",#N/A,FALSE,"p&amp;l_t&amp;D_01_02 (2)"}</definedName>
    <definedName name="_________new1" hidden="1">{"pl_t&amp;d",#N/A,FALSE,"p&amp;l_t&amp;D_01_02 (2)"}</definedName>
    <definedName name="_________no1" localSheetId="5" hidden="1">{"pl_t&amp;d",#N/A,FALSE,"p&amp;l_t&amp;D_01_02 (2)"}</definedName>
    <definedName name="_________no1" localSheetId="9" hidden="1">{"pl_t&amp;d",#N/A,FALSE,"p&amp;l_t&amp;D_01_02 (2)"}</definedName>
    <definedName name="_________no1" localSheetId="6" hidden="1">{"pl_t&amp;d",#N/A,FALSE,"p&amp;l_t&amp;D_01_02 (2)"}</definedName>
    <definedName name="_________no1" localSheetId="4" hidden="1">{"pl_t&amp;d",#N/A,FALSE,"p&amp;l_t&amp;D_01_02 (2)"}</definedName>
    <definedName name="_________no1" hidden="1">{"pl_t&amp;d",#N/A,FALSE,"p&amp;l_t&amp;D_01_02 (2)"}</definedName>
    <definedName name="_________not1" localSheetId="5" hidden="1">{"pl_t&amp;d",#N/A,FALSE,"p&amp;l_t&amp;D_01_02 (2)"}</definedName>
    <definedName name="_________not1" localSheetId="9" hidden="1">{"pl_t&amp;d",#N/A,FALSE,"p&amp;l_t&amp;D_01_02 (2)"}</definedName>
    <definedName name="_________not1" localSheetId="6" hidden="1">{"pl_t&amp;d",#N/A,FALSE,"p&amp;l_t&amp;D_01_02 (2)"}</definedName>
    <definedName name="_________not1" localSheetId="4" hidden="1">{"pl_t&amp;d",#N/A,FALSE,"p&amp;l_t&amp;D_01_02 (2)"}</definedName>
    <definedName name="_________not1" hidden="1">{"pl_t&amp;d",#N/A,FALSE,"p&amp;l_t&amp;D_01_02 (2)"}</definedName>
    <definedName name="_________p1" localSheetId="5" hidden="1">{"pl_t&amp;d",#N/A,FALSE,"p&amp;l_t&amp;D_01_02 (2)"}</definedName>
    <definedName name="_________p1" localSheetId="9" hidden="1">{"pl_t&amp;d",#N/A,FALSE,"p&amp;l_t&amp;D_01_02 (2)"}</definedName>
    <definedName name="_________p1" localSheetId="6" hidden="1">{"pl_t&amp;d",#N/A,FALSE,"p&amp;l_t&amp;D_01_02 (2)"}</definedName>
    <definedName name="_________p1" localSheetId="4" hidden="1">{"pl_t&amp;d",#N/A,FALSE,"p&amp;l_t&amp;D_01_02 (2)"}</definedName>
    <definedName name="_________p1" hidden="1">{"pl_t&amp;d",#N/A,FALSE,"p&amp;l_t&amp;D_01_02 (2)"}</definedName>
    <definedName name="_________p2" localSheetId="5" hidden="1">{"pl_td_01_02",#N/A,FALSE,"p&amp;l_t&amp;D_01_02 (2)"}</definedName>
    <definedName name="_________p2" localSheetId="9" hidden="1">{"pl_td_01_02",#N/A,FALSE,"p&amp;l_t&amp;D_01_02 (2)"}</definedName>
    <definedName name="_________p2" localSheetId="6" hidden="1">{"pl_td_01_02",#N/A,FALSE,"p&amp;l_t&amp;D_01_02 (2)"}</definedName>
    <definedName name="_________p2" localSheetId="4" hidden="1">{"pl_td_01_02",#N/A,FALSE,"p&amp;l_t&amp;D_01_02 (2)"}</definedName>
    <definedName name="_________p2" hidden="1">{"pl_td_01_02",#N/A,FALSE,"p&amp;l_t&amp;D_01_02 (2)"}</definedName>
    <definedName name="_________p3" localSheetId="5" hidden="1">{"pl_t&amp;d",#N/A,FALSE,"p&amp;l_t&amp;D_01_02 (2)"}</definedName>
    <definedName name="_________p3" localSheetId="9" hidden="1">{"pl_t&amp;d",#N/A,FALSE,"p&amp;l_t&amp;D_01_02 (2)"}</definedName>
    <definedName name="_________p3" localSheetId="6" hidden="1">{"pl_t&amp;d",#N/A,FALSE,"p&amp;l_t&amp;D_01_02 (2)"}</definedName>
    <definedName name="_________p3" localSheetId="4" hidden="1">{"pl_t&amp;d",#N/A,FALSE,"p&amp;l_t&amp;D_01_02 (2)"}</definedName>
    <definedName name="_________p3" hidden="1">{"pl_t&amp;d",#N/A,FALSE,"p&amp;l_t&amp;D_01_02 (2)"}</definedName>
    <definedName name="_________p4" localSheetId="5" hidden="1">{"pl_t&amp;d",#N/A,FALSE,"p&amp;l_t&amp;D_01_02 (2)"}</definedName>
    <definedName name="_________p4" localSheetId="9" hidden="1">{"pl_t&amp;d",#N/A,FALSE,"p&amp;l_t&amp;D_01_02 (2)"}</definedName>
    <definedName name="_________p4" localSheetId="6" hidden="1">{"pl_t&amp;d",#N/A,FALSE,"p&amp;l_t&amp;D_01_02 (2)"}</definedName>
    <definedName name="_________p4" localSheetId="4" hidden="1">{"pl_t&amp;d",#N/A,FALSE,"p&amp;l_t&amp;D_01_02 (2)"}</definedName>
    <definedName name="_________p4" hidden="1">{"pl_t&amp;d",#N/A,FALSE,"p&amp;l_t&amp;D_01_02 (2)"}</definedName>
    <definedName name="_________pp2" localSheetId="5">#REF!</definedName>
    <definedName name="_________pp2" localSheetId="9">#REF!</definedName>
    <definedName name="_________pp2" localSheetId="6">#REF!</definedName>
    <definedName name="_________pp2" localSheetId="8">#REF!</definedName>
    <definedName name="_________pp2" localSheetId="4">#REF!</definedName>
    <definedName name="_________pp2" localSheetId="7">#REF!</definedName>
    <definedName name="_________pp2">#REF!</definedName>
    <definedName name="_________q2" localSheetId="5" hidden="1">{"pl_t&amp;d",#N/A,FALSE,"p&amp;l_t&amp;D_01_02 (2)"}</definedName>
    <definedName name="_________q2" localSheetId="9" hidden="1">{"pl_t&amp;d",#N/A,FALSE,"p&amp;l_t&amp;D_01_02 (2)"}</definedName>
    <definedName name="_________q2" localSheetId="6" hidden="1">{"pl_t&amp;d",#N/A,FALSE,"p&amp;l_t&amp;D_01_02 (2)"}</definedName>
    <definedName name="_________q2" localSheetId="4" hidden="1">{"pl_t&amp;d",#N/A,FALSE,"p&amp;l_t&amp;D_01_02 (2)"}</definedName>
    <definedName name="_________q2" hidden="1">{"pl_t&amp;d",#N/A,FALSE,"p&amp;l_t&amp;D_01_02 (2)"}</definedName>
    <definedName name="_________q3" localSheetId="5" hidden="1">{"pl_t&amp;d",#N/A,FALSE,"p&amp;l_t&amp;D_01_02 (2)"}</definedName>
    <definedName name="_________q3" localSheetId="9" hidden="1">{"pl_t&amp;d",#N/A,FALSE,"p&amp;l_t&amp;D_01_02 (2)"}</definedName>
    <definedName name="_________q3" localSheetId="6" hidden="1">{"pl_t&amp;d",#N/A,FALSE,"p&amp;l_t&amp;D_01_02 (2)"}</definedName>
    <definedName name="_________q3" localSheetId="4" hidden="1">{"pl_t&amp;d",#N/A,FALSE,"p&amp;l_t&amp;D_01_02 (2)"}</definedName>
    <definedName name="_________q3" hidden="1">{"pl_t&amp;d",#N/A,FALSE,"p&amp;l_t&amp;D_01_02 (2)"}</definedName>
    <definedName name="_________s1" localSheetId="5" hidden="1">{"pl_t&amp;d",#N/A,FALSE,"p&amp;l_t&amp;D_01_02 (2)"}</definedName>
    <definedName name="_________s1" localSheetId="9" hidden="1">{"pl_t&amp;d",#N/A,FALSE,"p&amp;l_t&amp;D_01_02 (2)"}</definedName>
    <definedName name="_________s1" localSheetId="6" hidden="1">{"pl_t&amp;d",#N/A,FALSE,"p&amp;l_t&amp;D_01_02 (2)"}</definedName>
    <definedName name="_________s1" localSheetId="4" hidden="1">{"pl_t&amp;d",#N/A,FALSE,"p&amp;l_t&amp;D_01_02 (2)"}</definedName>
    <definedName name="_________s1" hidden="1">{"pl_t&amp;d",#N/A,FALSE,"p&amp;l_t&amp;D_01_02 (2)"}</definedName>
    <definedName name="_________S180" localSheetId="5">[2]S3_GRP_CA!#REF!</definedName>
    <definedName name="_________S180" localSheetId="9">[2]S3_GRP_CA!#REF!</definedName>
    <definedName name="_________S180" localSheetId="6">[2]S3_GRP_CA!#REF!</definedName>
    <definedName name="_________S180" localSheetId="8">[2]S3_GRP_CA!#REF!</definedName>
    <definedName name="_________S180" localSheetId="4">[2]S3_GRP_CA!#REF!</definedName>
    <definedName name="_________S180" localSheetId="7">[2]S3_GRP_CA!#REF!</definedName>
    <definedName name="_________S180">[2]S3_GRP_CA!#REF!</definedName>
    <definedName name="_________s2" localSheetId="5" hidden="1">{"pl_t&amp;d",#N/A,FALSE,"p&amp;l_t&amp;D_01_02 (2)"}</definedName>
    <definedName name="_________s2" localSheetId="9" hidden="1">{"pl_t&amp;d",#N/A,FALSE,"p&amp;l_t&amp;D_01_02 (2)"}</definedName>
    <definedName name="_________s2" localSheetId="6" hidden="1">{"pl_t&amp;d",#N/A,FALSE,"p&amp;l_t&amp;D_01_02 (2)"}</definedName>
    <definedName name="_________s2" localSheetId="4" hidden="1">{"pl_t&amp;d",#N/A,FALSE,"p&amp;l_t&amp;D_01_02 (2)"}</definedName>
    <definedName name="_________s2" hidden="1">{"pl_t&amp;d",#N/A,FALSE,"p&amp;l_t&amp;D_01_02 (2)"}</definedName>
    <definedName name="_________S6" localSheetId="5">[4]S5_CO_MA!#REF!</definedName>
    <definedName name="_________S6" localSheetId="9">[4]S5_CO_MA!#REF!</definedName>
    <definedName name="_________S6" localSheetId="6">[4]S5_CO_MA!#REF!</definedName>
    <definedName name="_________S6" localSheetId="8">[4]S5_CO_MA!#REF!</definedName>
    <definedName name="_________S6" localSheetId="4">[4]S5_CO_MA!#REF!</definedName>
    <definedName name="_________S6" localSheetId="7">[4]S5_CO_MA!#REF!</definedName>
    <definedName name="_________S6">[4]S5_CO_MA!#REF!</definedName>
    <definedName name="_________SL1" localSheetId="5">[7]Salient1!#REF!</definedName>
    <definedName name="_________SL1" localSheetId="9">[7]Salient1!#REF!</definedName>
    <definedName name="_________SL1" localSheetId="6">[7]Salient1!#REF!</definedName>
    <definedName name="_________SL1" localSheetId="8">[7]Salient1!#REF!</definedName>
    <definedName name="_________SL1" localSheetId="4">[7]Salient1!#REF!</definedName>
    <definedName name="_________SL1" localSheetId="7">[7]Salient1!#REF!</definedName>
    <definedName name="_________SL1">[7]Salient1!#REF!</definedName>
    <definedName name="_________SL2" localSheetId="5">[7]Salient1!#REF!</definedName>
    <definedName name="_________SL2" localSheetId="9">[7]Salient1!#REF!</definedName>
    <definedName name="_________SL2" localSheetId="6">[7]Salient1!#REF!</definedName>
    <definedName name="_________SL2" localSheetId="8">[7]Salient1!#REF!</definedName>
    <definedName name="_________SL2" localSheetId="4">[7]Salient1!#REF!</definedName>
    <definedName name="_________SL2" localSheetId="7">[7]Salient1!#REF!</definedName>
    <definedName name="_________SL2">[7]Salient1!#REF!</definedName>
    <definedName name="_________SL3" localSheetId="5">[7]Salient1!#REF!</definedName>
    <definedName name="_________SL3" localSheetId="9">[7]Salient1!#REF!</definedName>
    <definedName name="_________SL3" localSheetId="6">[7]Salient1!#REF!</definedName>
    <definedName name="_________SL3" localSheetId="8">[7]Salient1!#REF!</definedName>
    <definedName name="_________SL3" localSheetId="4">[7]Salient1!#REF!</definedName>
    <definedName name="_________SL3" localSheetId="7">[7]Salient1!#REF!</definedName>
    <definedName name="_________SL3">[7]Salient1!#REF!</definedName>
    <definedName name="_________SPR1" localSheetId="5">#REF!</definedName>
    <definedName name="_________SPR1" localSheetId="9">#REF!</definedName>
    <definedName name="_________SPR1" localSheetId="6">#REF!</definedName>
    <definedName name="_________SPR1" localSheetId="8">#REF!</definedName>
    <definedName name="_________SPR1" localSheetId="4">#REF!</definedName>
    <definedName name="_________SPR1" localSheetId="7">#REF!</definedName>
    <definedName name="_________SPR1">#REF!</definedName>
    <definedName name="_________spr2" localSheetId="5">#REF!</definedName>
    <definedName name="_________spr2" localSheetId="9">#REF!</definedName>
    <definedName name="_________spr2" localSheetId="6">#REF!</definedName>
    <definedName name="_________spr2" localSheetId="8">#REF!</definedName>
    <definedName name="_________spr2" localSheetId="4">#REF!</definedName>
    <definedName name="_________spr2" localSheetId="7">#REF!</definedName>
    <definedName name="_________spr2">#REF!</definedName>
    <definedName name="_________ss1" localSheetId="5" hidden="1">{"pl_t&amp;d",#N/A,FALSE,"p&amp;l_t&amp;D_01_02 (2)"}</definedName>
    <definedName name="_________ss1" localSheetId="9" hidden="1">{"pl_t&amp;d",#N/A,FALSE,"p&amp;l_t&amp;D_01_02 (2)"}</definedName>
    <definedName name="_________ss1" localSheetId="6" hidden="1">{"pl_t&amp;d",#N/A,FALSE,"p&amp;l_t&amp;D_01_02 (2)"}</definedName>
    <definedName name="_________ss1" localSheetId="4" hidden="1">{"pl_t&amp;d",#N/A,FALSE,"p&amp;l_t&amp;D_01_02 (2)"}</definedName>
    <definedName name="_________ss1" hidden="1">{"pl_t&amp;d",#N/A,FALSE,"p&amp;l_t&amp;D_01_02 (2)"}</definedName>
    <definedName name="_________usd1" localSheetId="5">'[3]cash budget'!#REF!</definedName>
    <definedName name="_________usd1" localSheetId="9">'[3]cash budget'!#REF!</definedName>
    <definedName name="_________usd1" localSheetId="6">'[3]cash budget'!#REF!</definedName>
    <definedName name="_________usd1" localSheetId="8">'[3]cash budget'!#REF!</definedName>
    <definedName name="_________usd1" localSheetId="4">'[3]cash budget'!#REF!</definedName>
    <definedName name="_________usd1" localSheetId="7">'[3]cash budget'!#REF!</definedName>
    <definedName name="_________usd1">'[3]cash budget'!#REF!</definedName>
    <definedName name="_________usd2" localSheetId="5">'[3]cash budget'!#REF!</definedName>
    <definedName name="_________usd2" localSheetId="9">'[3]cash budget'!#REF!</definedName>
    <definedName name="_________usd2" localSheetId="6">'[3]cash budget'!#REF!</definedName>
    <definedName name="_________usd2" localSheetId="8">'[3]cash budget'!#REF!</definedName>
    <definedName name="_________usd2" localSheetId="4">'[3]cash budget'!#REF!</definedName>
    <definedName name="_________usd2" localSheetId="7">'[3]cash budget'!#REF!</definedName>
    <definedName name="_________usd2">'[3]cash budget'!#REF!</definedName>
    <definedName name="_________usd3" localSheetId="5">'[3]cash budget'!#REF!</definedName>
    <definedName name="_________usd3" localSheetId="9">'[3]cash budget'!#REF!</definedName>
    <definedName name="_________usd3" localSheetId="6">'[3]cash budget'!#REF!</definedName>
    <definedName name="_________usd3" localSheetId="8">'[3]cash budget'!#REF!</definedName>
    <definedName name="_________usd3" localSheetId="4">'[3]cash budget'!#REF!</definedName>
    <definedName name="_________usd3" localSheetId="7">'[3]cash budget'!#REF!</definedName>
    <definedName name="_________usd3">'[3]cash budget'!#REF!</definedName>
    <definedName name="_________usd4" localSheetId="5">'[3]cash budget'!#REF!</definedName>
    <definedName name="_________usd4" localSheetId="9">'[3]cash budget'!#REF!</definedName>
    <definedName name="_________usd4" localSheetId="6">'[3]cash budget'!#REF!</definedName>
    <definedName name="_________usd4" localSheetId="8">'[3]cash budget'!#REF!</definedName>
    <definedName name="_________usd4" localSheetId="4">'[3]cash budget'!#REF!</definedName>
    <definedName name="_________usd4" localSheetId="7">'[3]cash budget'!#REF!</definedName>
    <definedName name="_________usd4">'[3]cash budget'!#REF!</definedName>
    <definedName name="_________xlnm._FilterDatabase_1" localSheetId="5">#REF!</definedName>
    <definedName name="_________xlnm._FilterDatabase_1" localSheetId="9">#REF!</definedName>
    <definedName name="_________xlnm._FilterDatabase_1" localSheetId="6">#REF!</definedName>
    <definedName name="_________xlnm._FilterDatabase_1" localSheetId="8">#REF!</definedName>
    <definedName name="_________xlnm._FilterDatabase_1" localSheetId="4">#REF!</definedName>
    <definedName name="_________xlnm._FilterDatabase_1" localSheetId="7">#REF!</definedName>
    <definedName name="_________xlnm._FilterDatabase_1">#REF!</definedName>
    <definedName name="_________xlnm.Database">"#REF!"</definedName>
    <definedName name="_________xlnm.Print_Area">"#REF!"</definedName>
    <definedName name="_________xlnm.Print_Titles">"#REF!"</definedName>
    <definedName name="________A1000000" localSheetId="5">#REF!</definedName>
    <definedName name="________A1000000" localSheetId="9">#REF!</definedName>
    <definedName name="________A1000000" localSheetId="6">#REF!</definedName>
    <definedName name="________A1000000" localSheetId="8">#REF!</definedName>
    <definedName name="________A1000000" localSheetId="4">#REF!</definedName>
    <definedName name="________A1000000" localSheetId="7">#REF!</definedName>
    <definedName name="________A1000000">#REF!</definedName>
    <definedName name="________a3" localSheetId="5" hidden="1">{"pl_t&amp;d",#N/A,FALSE,"p&amp;l_t&amp;D_01_02 (2)"}</definedName>
    <definedName name="________a3" localSheetId="9" hidden="1">{"pl_t&amp;d",#N/A,FALSE,"p&amp;l_t&amp;D_01_02 (2)"}</definedName>
    <definedName name="________a3" localSheetId="6" hidden="1">{"pl_t&amp;d",#N/A,FALSE,"p&amp;l_t&amp;D_01_02 (2)"}</definedName>
    <definedName name="________a3" localSheetId="4" hidden="1">{"pl_t&amp;d",#N/A,FALSE,"p&amp;l_t&amp;D_01_02 (2)"}</definedName>
    <definedName name="________a3" hidden="1">{"pl_t&amp;d",#N/A,FALSE,"p&amp;l_t&amp;D_01_02 (2)"}</definedName>
    <definedName name="________A342542" localSheetId="5">#REF!</definedName>
    <definedName name="________A342542" localSheetId="9">#REF!</definedName>
    <definedName name="________A342542" localSheetId="6">#REF!</definedName>
    <definedName name="________A342542" localSheetId="8">#REF!</definedName>
    <definedName name="________A342542" localSheetId="4">#REF!</definedName>
    <definedName name="________A342542" localSheetId="7">#REF!</definedName>
    <definedName name="________A342542">#REF!</definedName>
    <definedName name="________A920720" localSheetId="5">#REF!</definedName>
    <definedName name="________A920720" localSheetId="9">#REF!</definedName>
    <definedName name="________A920720" localSheetId="6">#REF!</definedName>
    <definedName name="________A920720" localSheetId="8">#REF!</definedName>
    <definedName name="________A920720" localSheetId="4">#REF!</definedName>
    <definedName name="________A920720" localSheetId="7">#REF!</definedName>
    <definedName name="________A920720">#REF!</definedName>
    <definedName name="________aa1" localSheetId="5" hidden="1">{"pl_t&amp;d",#N/A,FALSE,"p&amp;l_t&amp;D_01_02 (2)"}</definedName>
    <definedName name="________aa1" localSheetId="9" hidden="1">{"pl_t&amp;d",#N/A,FALSE,"p&amp;l_t&amp;D_01_02 (2)"}</definedName>
    <definedName name="________aa1" localSheetId="6" hidden="1">{"pl_t&amp;d",#N/A,FALSE,"p&amp;l_t&amp;D_01_02 (2)"}</definedName>
    <definedName name="________aa1" localSheetId="4" hidden="1">{"pl_t&amp;d",#N/A,FALSE,"p&amp;l_t&amp;D_01_02 (2)"}</definedName>
    <definedName name="________aa1" hidden="1">{"pl_t&amp;d",#N/A,FALSE,"p&amp;l_t&amp;D_01_02 (2)"}</definedName>
    <definedName name="________Apr02" localSheetId="5">[5]Newabstract!#REF!</definedName>
    <definedName name="________Apr02" localSheetId="9">[5]Newabstract!#REF!</definedName>
    <definedName name="________Apr02" localSheetId="6">[5]Newabstract!#REF!</definedName>
    <definedName name="________Apr02" localSheetId="8">[5]Newabstract!#REF!</definedName>
    <definedName name="________Apr02" localSheetId="4">[5]Newabstract!#REF!</definedName>
    <definedName name="________Apr02" localSheetId="7">[5]Newabstract!#REF!</definedName>
    <definedName name="________Apr02">[5]Newabstract!#REF!</definedName>
    <definedName name="________Apr03" localSheetId="5">[5]Newabstract!#REF!</definedName>
    <definedName name="________Apr03" localSheetId="9">[5]Newabstract!#REF!</definedName>
    <definedName name="________Apr03" localSheetId="6">[5]Newabstract!#REF!</definedName>
    <definedName name="________Apr03" localSheetId="8">[5]Newabstract!#REF!</definedName>
    <definedName name="________Apr03" localSheetId="4">[5]Newabstract!#REF!</definedName>
    <definedName name="________Apr03" localSheetId="7">[5]Newabstract!#REF!</definedName>
    <definedName name="________Apr03">[5]Newabstract!#REF!</definedName>
    <definedName name="________Apr04" localSheetId="5">[5]Newabstract!#REF!</definedName>
    <definedName name="________Apr04" localSheetId="9">[5]Newabstract!#REF!</definedName>
    <definedName name="________Apr04" localSheetId="6">[5]Newabstract!#REF!</definedName>
    <definedName name="________Apr04" localSheetId="8">[5]Newabstract!#REF!</definedName>
    <definedName name="________Apr04" localSheetId="4">[5]Newabstract!#REF!</definedName>
    <definedName name="________Apr04" localSheetId="7">[5]Newabstract!#REF!</definedName>
    <definedName name="________Apr04">[5]Newabstract!#REF!</definedName>
    <definedName name="________Apr05" localSheetId="5">[5]Newabstract!#REF!</definedName>
    <definedName name="________Apr05" localSheetId="9">[5]Newabstract!#REF!</definedName>
    <definedName name="________Apr05" localSheetId="6">[5]Newabstract!#REF!</definedName>
    <definedName name="________Apr05" localSheetId="8">[5]Newabstract!#REF!</definedName>
    <definedName name="________Apr05" localSheetId="4">[5]Newabstract!#REF!</definedName>
    <definedName name="________Apr05" localSheetId="7">[5]Newabstract!#REF!</definedName>
    <definedName name="________Apr05">[5]Newabstract!#REF!</definedName>
    <definedName name="________Apr06" localSheetId="5">[5]Newabstract!#REF!</definedName>
    <definedName name="________Apr06" localSheetId="9">[5]Newabstract!#REF!</definedName>
    <definedName name="________Apr06" localSheetId="6">[5]Newabstract!#REF!</definedName>
    <definedName name="________Apr06" localSheetId="8">[5]Newabstract!#REF!</definedName>
    <definedName name="________Apr06" localSheetId="4">[5]Newabstract!#REF!</definedName>
    <definedName name="________Apr06" localSheetId="7">[5]Newabstract!#REF!</definedName>
    <definedName name="________Apr06">[5]Newabstract!#REF!</definedName>
    <definedName name="________Apr07" localSheetId="9">[5]Newabstract!#REF!</definedName>
    <definedName name="________Apr07" localSheetId="6">[5]Newabstract!#REF!</definedName>
    <definedName name="________Apr07" localSheetId="8">[5]Newabstract!#REF!</definedName>
    <definedName name="________Apr07" localSheetId="4">[5]Newabstract!#REF!</definedName>
    <definedName name="________Apr07" localSheetId="7">[5]Newabstract!#REF!</definedName>
    <definedName name="________Apr07">[5]Newabstract!#REF!</definedName>
    <definedName name="________Apr08" localSheetId="9">[5]Newabstract!#REF!</definedName>
    <definedName name="________Apr08" localSheetId="6">[5]Newabstract!#REF!</definedName>
    <definedName name="________Apr08" localSheetId="8">[5]Newabstract!#REF!</definedName>
    <definedName name="________Apr08" localSheetId="4">[5]Newabstract!#REF!</definedName>
    <definedName name="________Apr08" localSheetId="7">[5]Newabstract!#REF!</definedName>
    <definedName name="________Apr08">[5]Newabstract!#REF!</definedName>
    <definedName name="________Apr09" localSheetId="9">[5]Newabstract!#REF!</definedName>
    <definedName name="________Apr09" localSheetId="6">[5]Newabstract!#REF!</definedName>
    <definedName name="________Apr09" localSheetId="8">[5]Newabstract!#REF!</definedName>
    <definedName name="________Apr09" localSheetId="4">[5]Newabstract!#REF!</definedName>
    <definedName name="________Apr09" localSheetId="7">[5]Newabstract!#REF!</definedName>
    <definedName name="________Apr09">[5]Newabstract!#REF!</definedName>
    <definedName name="________Apr10" localSheetId="9">[5]Newabstract!#REF!</definedName>
    <definedName name="________Apr10" localSheetId="6">[5]Newabstract!#REF!</definedName>
    <definedName name="________Apr10" localSheetId="8">[5]Newabstract!#REF!</definedName>
    <definedName name="________Apr10" localSheetId="4">[5]Newabstract!#REF!</definedName>
    <definedName name="________Apr10" localSheetId="7">[5]Newabstract!#REF!</definedName>
    <definedName name="________Apr10">[5]Newabstract!#REF!</definedName>
    <definedName name="________Apr11" localSheetId="9">[5]Newabstract!#REF!</definedName>
    <definedName name="________Apr11" localSheetId="6">[5]Newabstract!#REF!</definedName>
    <definedName name="________Apr11" localSheetId="8">[5]Newabstract!#REF!</definedName>
    <definedName name="________Apr11" localSheetId="4">[5]Newabstract!#REF!</definedName>
    <definedName name="________Apr11" localSheetId="7">[5]Newabstract!#REF!</definedName>
    <definedName name="________Apr11">[5]Newabstract!#REF!</definedName>
    <definedName name="________Apr13" localSheetId="9">[5]Newabstract!#REF!</definedName>
    <definedName name="________Apr13" localSheetId="6">[5]Newabstract!#REF!</definedName>
    <definedName name="________Apr13" localSheetId="8">[5]Newabstract!#REF!</definedName>
    <definedName name="________Apr13" localSheetId="4">[5]Newabstract!#REF!</definedName>
    <definedName name="________Apr13" localSheetId="7">[5]Newabstract!#REF!</definedName>
    <definedName name="________Apr13">[5]Newabstract!#REF!</definedName>
    <definedName name="________Apr14" localSheetId="9">[5]Newabstract!#REF!</definedName>
    <definedName name="________Apr14" localSheetId="6">[5]Newabstract!#REF!</definedName>
    <definedName name="________Apr14" localSheetId="8">[5]Newabstract!#REF!</definedName>
    <definedName name="________Apr14" localSheetId="4">[5]Newabstract!#REF!</definedName>
    <definedName name="________Apr14" localSheetId="7">[5]Newabstract!#REF!</definedName>
    <definedName name="________Apr14">[5]Newabstract!#REF!</definedName>
    <definedName name="________Apr15" localSheetId="9">[5]Newabstract!#REF!</definedName>
    <definedName name="________Apr15" localSheetId="6">[5]Newabstract!#REF!</definedName>
    <definedName name="________Apr15" localSheetId="8">[5]Newabstract!#REF!</definedName>
    <definedName name="________Apr15" localSheetId="4">[5]Newabstract!#REF!</definedName>
    <definedName name="________Apr15" localSheetId="7">[5]Newabstract!#REF!</definedName>
    <definedName name="________Apr15">[5]Newabstract!#REF!</definedName>
    <definedName name="________Apr16" localSheetId="9">[5]Newabstract!#REF!</definedName>
    <definedName name="________Apr16" localSheetId="6">[5]Newabstract!#REF!</definedName>
    <definedName name="________Apr16" localSheetId="8">[5]Newabstract!#REF!</definedName>
    <definedName name="________Apr16" localSheetId="4">[5]Newabstract!#REF!</definedName>
    <definedName name="________Apr16" localSheetId="7">[5]Newabstract!#REF!</definedName>
    <definedName name="________Apr16">[5]Newabstract!#REF!</definedName>
    <definedName name="________Apr17" localSheetId="9">[5]Newabstract!#REF!</definedName>
    <definedName name="________Apr17" localSheetId="6">[5]Newabstract!#REF!</definedName>
    <definedName name="________Apr17" localSheetId="8">[5]Newabstract!#REF!</definedName>
    <definedName name="________Apr17" localSheetId="4">[5]Newabstract!#REF!</definedName>
    <definedName name="________Apr17" localSheetId="7">[5]Newabstract!#REF!</definedName>
    <definedName name="________Apr17">[5]Newabstract!#REF!</definedName>
    <definedName name="________Apr20" localSheetId="9">[5]Newabstract!#REF!</definedName>
    <definedName name="________Apr20" localSheetId="6">[5]Newabstract!#REF!</definedName>
    <definedName name="________Apr20" localSheetId="8">[5]Newabstract!#REF!</definedName>
    <definedName name="________Apr20" localSheetId="4">[5]Newabstract!#REF!</definedName>
    <definedName name="________Apr20" localSheetId="7">[5]Newabstract!#REF!</definedName>
    <definedName name="________Apr20">[5]Newabstract!#REF!</definedName>
    <definedName name="________Apr21" localSheetId="9">[5]Newabstract!#REF!</definedName>
    <definedName name="________Apr21" localSheetId="6">[5]Newabstract!#REF!</definedName>
    <definedName name="________Apr21" localSheetId="8">[5]Newabstract!#REF!</definedName>
    <definedName name="________Apr21" localSheetId="4">[5]Newabstract!#REF!</definedName>
    <definedName name="________Apr21" localSheetId="7">[5]Newabstract!#REF!</definedName>
    <definedName name="________Apr21">[5]Newabstract!#REF!</definedName>
    <definedName name="________Apr22" localSheetId="9">[5]Newabstract!#REF!</definedName>
    <definedName name="________Apr22" localSheetId="6">[5]Newabstract!#REF!</definedName>
    <definedName name="________Apr22" localSheetId="8">[5]Newabstract!#REF!</definedName>
    <definedName name="________Apr22" localSheetId="4">[5]Newabstract!#REF!</definedName>
    <definedName name="________Apr22" localSheetId="7">[5]Newabstract!#REF!</definedName>
    <definedName name="________Apr22">[5]Newabstract!#REF!</definedName>
    <definedName name="________Apr23" localSheetId="9">[5]Newabstract!#REF!</definedName>
    <definedName name="________Apr23" localSheetId="6">[5]Newabstract!#REF!</definedName>
    <definedName name="________Apr23" localSheetId="8">[5]Newabstract!#REF!</definedName>
    <definedName name="________Apr23" localSheetId="4">[5]Newabstract!#REF!</definedName>
    <definedName name="________Apr23" localSheetId="7">[5]Newabstract!#REF!</definedName>
    <definedName name="________Apr23">[5]Newabstract!#REF!</definedName>
    <definedName name="________Apr24" localSheetId="9">[5]Newabstract!#REF!</definedName>
    <definedName name="________Apr24" localSheetId="6">[5]Newabstract!#REF!</definedName>
    <definedName name="________Apr24" localSheetId="8">[5]Newabstract!#REF!</definedName>
    <definedName name="________Apr24" localSheetId="4">[5]Newabstract!#REF!</definedName>
    <definedName name="________Apr24" localSheetId="7">[5]Newabstract!#REF!</definedName>
    <definedName name="________Apr24">[5]Newabstract!#REF!</definedName>
    <definedName name="________Apr27" localSheetId="9">[5]Newabstract!#REF!</definedName>
    <definedName name="________Apr27" localSheetId="6">[5]Newabstract!#REF!</definedName>
    <definedName name="________Apr27" localSheetId="8">[5]Newabstract!#REF!</definedName>
    <definedName name="________Apr27" localSheetId="4">[5]Newabstract!#REF!</definedName>
    <definedName name="________Apr27" localSheetId="7">[5]Newabstract!#REF!</definedName>
    <definedName name="________Apr27">[5]Newabstract!#REF!</definedName>
    <definedName name="________Apr28" localSheetId="9">[5]Newabstract!#REF!</definedName>
    <definedName name="________Apr28" localSheetId="6">[5]Newabstract!#REF!</definedName>
    <definedName name="________Apr28" localSheetId="8">[5]Newabstract!#REF!</definedName>
    <definedName name="________Apr28" localSheetId="4">[5]Newabstract!#REF!</definedName>
    <definedName name="________Apr28" localSheetId="7">[5]Newabstract!#REF!</definedName>
    <definedName name="________Apr28">[5]Newabstract!#REF!</definedName>
    <definedName name="________Apr29" localSheetId="9">[5]Newabstract!#REF!</definedName>
    <definedName name="________Apr29" localSheetId="6">[5]Newabstract!#REF!</definedName>
    <definedName name="________Apr29" localSheetId="8">[5]Newabstract!#REF!</definedName>
    <definedName name="________Apr29" localSheetId="4">[5]Newabstract!#REF!</definedName>
    <definedName name="________Apr29" localSheetId="7">[5]Newabstract!#REF!</definedName>
    <definedName name="________Apr29">[5]Newabstract!#REF!</definedName>
    <definedName name="________Apr30" localSheetId="9">[5]Newabstract!#REF!</definedName>
    <definedName name="________Apr30" localSheetId="6">[5]Newabstract!#REF!</definedName>
    <definedName name="________Apr30" localSheetId="8">[5]Newabstract!#REF!</definedName>
    <definedName name="________Apr30" localSheetId="4">[5]Newabstract!#REF!</definedName>
    <definedName name="________Apr30" localSheetId="7">[5]Newabstract!#REF!</definedName>
    <definedName name="________Apr30">[5]Newabstract!#REF!</definedName>
    <definedName name="________B1" localSheetId="5" hidden="1">{"pl_t&amp;d",#N/A,FALSE,"p&amp;l_t&amp;D_01_02 (2)"}</definedName>
    <definedName name="________B1" localSheetId="9" hidden="1">{"pl_t&amp;d",#N/A,FALSE,"p&amp;l_t&amp;D_01_02 (2)"}</definedName>
    <definedName name="________B1" localSheetId="6" hidden="1">{"pl_t&amp;d",#N/A,FALSE,"p&amp;l_t&amp;D_01_02 (2)"}</definedName>
    <definedName name="________B1" localSheetId="4" hidden="1">{"pl_t&amp;d",#N/A,FALSE,"p&amp;l_t&amp;D_01_02 (2)"}</definedName>
    <definedName name="________B1" hidden="1">{"pl_t&amp;d",#N/A,FALSE,"p&amp;l_t&amp;D_01_02 (2)"}</definedName>
    <definedName name="________BSD1" localSheetId="5">#REF!</definedName>
    <definedName name="________BSD1" localSheetId="9">#REF!</definedName>
    <definedName name="________BSD1" localSheetId="6">#REF!</definedName>
    <definedName name="________BSD1" localSheetId="8">#REF!</definedName>
    <definedName name="________BSD1" localSheetId="4">#REF!</definedName>
    <definedName name="________BSD1" localSheetId="7">#REF!</definedName>
    <definedName name="________BSD1">#REF!</definedName>
    <definedName name="________BSD2" localSheetId="5">#REF!</definedName>
    <definedName name="________BSD2" localSheetId="9">#REF!</definedName>
    <definedName name="________BSD2" localSheetId="6">#REF!</definedName>
    <definedName name="________BSD2" localSheetId="8">#REF!</definedName>
    <definedName name="________BSD2" localSheetId="4">#REF!</definedName>
    <definedName name="________BSD2" localSheetId="7">#REF!</definedName>
    <definedName name="________BSD2">#REF!</definedName>
    <definedName name="________DAT12" localSheetId="5">[6]Sheet1!#REF!</definedName>
    <definedName name="________DAT12" localSheetId="9">[6]Sheet1!#REF!</definedName>
    <definedName name="________DAT12" localSheetId="6">[6]Sheet1!#REF!</definedName>
    <definedName name="________DAT12" localSheetId="8">[6]Sheet1!#REF!</definedName>
    <definedName name="________DAT12" localSheetId="4">[6]Sheet1!#REF!</definedName>
    <definedName name="________DAT12" localSheetId="7">[6]Sheet1!#REF!</definedName>
    <definedName name="________DAT12">[6]Sheet1!#REF!</definedName>
    <definedName name="________DAT13" localSheetId="5">[6]Sheet1!#REF!</definedName>
    <definedName name="________DAT13" localSheetId="9">[6]Sheet1!#REF!</definedName>
    <definedName name="________DAT13" localSheetId="6">[6]Sheet1!#REF!</definedName>
    <definedName name="________DAT13" localSheetId="8">[6]Sheet1!#REF!</definedName>
    <definedName name="________DAT13" localSheetId="4">[6]Sheet1!#REF!</definedName>
    <definedName name="________DAT13" localSheetId="7">[6]Sheet1!#REF!</definedName>
    <definedName name="________DAT13">[6]Sheet1!#REF!</definedName>
    <definedName name="________DAT15" localSheetId="5">[6]Sheet1!#REF!</definedName>
    <definedName name="________DAT15" localSheetId="9">[6]Sheet1!#REF!</definedName>
    <definedName name="________DAT15" localSheetId="6">[6]Sheet1!#REF!</definedName>
    <definedName name="________DAT15" localSheetId="8">[6]Sheet1!#REF!</definedName>
    <definedName name="________DAT15" localSheetId="4">[6]Sheet1!#REF!</definedName>
    <definedName name="________DAT15" localSheetId="7">[6]Sheet1!#REF!</definedName>
    <definedName name="________DAT15">[6]Sheet1!#REF!</definedName>
    <definedName name="________DAT16" localSheetId="5">[6]Sheet1!#REF!</definedName>
    <definedName name="________DAT16" localSheetId="9">[6]Sheet1!#REF!</definedName>
    <definedName name="________DAT16" localSheetId="6">[6]Sheet1!#REF!</definedName>
    <definedName name="________DAT16" localSheetId="8">[6]Sheet1!#REF!</definedName>
    <definedName name="________DAT16" localSheetId="4">[6]Sheet1!#REF!</definedName>
    <definedName name="________DAT16" localSheetId="7">[6]Sheet1!#REF!</definedName>
    <definedName name="________DAT16">[6]Sheet1!#REF!</definedName>
    <definedName name="________DAT17" localSheetId="5">[6]Sheet1!#REF!</definedName>
    <definedName name="________DAT17" localSheetId="9">[6]Sheet1!#REF!</definedName>
    <definedName name="________DAT17" localSheetId="6">[6]Sheet1!#REF!</definedName>
    <definedName name="________DAT17" localSheetId="8">[6]Sheet1!#REF!</definedName>
    <definedName name="________DAT17" localSheetId="4">[6]Sheet1!#REF!</definedName>
    <definedName name="________DAT17" localSheetId="7">[6]Sheet1!#REF!</definedName>
    <definedName name="________DAT17">[6]Sheet1!#REF!</definedName>
    <definedName name="________DAT18" localSheetId="9">[6]Sheet1!#REF!</definedName>
    <definedName name="________DAT18" localSheetId="6">[6]Sheet1!#REF!</definedName>
    <definedName name="________DAT18" localSheetId="8">[6]Sheet1!#REF!</definedName>
    <definedName name="________DAT18" localSheetId="4">[6]Sheet1!#REF!</definedName>
    <definedName name="________DAT18" localSheetId="7">[6]Sheet1!#REF!</definedName>
    <definedName name="________DAT18">[6]Sheet1!#REF!</definedName>
    <definedName name="________DAT19" localSheetId="9">[6]Sheet1!#REF!</definedName>
    <definedName name="________DAT19" localSheetId="6">[6]Sheet1!#REF!</definedName>
    <definedName name="________DAT19" localSheetId="8">[6]Sheet1!#REF!</definedName>
    <definedName name="________DAT19" localSheetId="4">[6]Sheet1!#REF!</definedName>
    <definedName name="________DAT19" localSheetId="7">[6]Sheet1!#REF!</definedName>
    <definedName name="________DAT19">[6]Sheet1!#REF!</definedName>
    <definedName name="________dd1" localSheetId="5" hidden="1">{"pl_t&amp;d",#N/A,FALSE,"p&amp;l_t&amp;D_01_02 (2)"}</definedName>
    <definedName name="________dd1" localSheetId="9" hidden="1">{"pl_t&amp;d",#N/A,FALSE,"p&amp;l_t&amp;D_01_02 (2)"}</definedName>
    <definedName name="________dd1" localSheetId="6" hidden="1">{"pl_t&amp;d",#N/A,FALSE,"p&amp;l_t&amp;D_01_02 (2)"}</definedName>
    <definedName name="________dd1" localSheetId="4" hidden="1">{"pl_t&amp;d",#N/A,FALSE,"p&amp;l_t&amp;D_01_02 (2)"}</definedName>
    <definedName name="________dd1" hidden="1">{"pl_t&amp;d",#N/A,FALSE,"p&amp;l_t&amp;D_01_02 (2)"}</definedName>
    <definedName name="________dem2" localSheetId="5" hidden="1">{"pl_t&amp;d",#N/A,FALSE,"p&amp;l_t&amp;D_01_02 (2)"}</definedName>
    <definedName name="________dem2" localSheetId="9" hidden="1">{"pl_t&amp;d",#N/A,FALSE,"p&amp;l_t&amp;D_01_02 (2)"}</definedName>
    <definedName name="________dem2" localSheetId="6" hidden="1">{"pl_t&amp;d",#N/A,FALSE,"p&amp;l_t&amp;D_01_02 (2)"}</definedName>
    <definedName name="________dem2" localSheetId="4" hidden="1">{"pl_t&amp;d",#N/A,FALSE,"p&amp;l_t&amp;D_01_02 (2)"}</definedName>
    <definedName name="________dem2" hidden="1">{"pl_t&amp;d",#N/A,FALSE,"p&amp;l_t&amp;D_01_02 (2)"}</definedName>
    <definedName name="________dem3" localSheetId="5" hidden="1">{"pl_t&amp;d",#N/A,FALSE,"p&amp;l_t&amp;D_01_02 (2)"}</definedName>
    <definedName name="________dem3" localSheetId="9" hidden="1">{"pl_t&amp;d",#N/A,FALSE,"p&amp;l_t&amp;D_01_02 (2)"}</definedName>
    <definedName name="________dem3" localSheetId="6" hidden="1">{"pl_t&amp;d",#N/A,FALSE,"p&amp;l_t&amp;D_01_02 (2)"}</definedName>
    <definedName name="________dem3" localSheetId="4" hidden="1">{"pl_t&amp;d",#N/A,FALSE,"p&amp;l_t&amp;D_01_02 (2)"}</definedName>
    <definedName name="________dem3" hidden="1">{"pl_t&amp;d",#N/A,FALSE,"p&amp;l_t&amp;D_01_02 (2)"}</definedName>
    <definedName name="________den8" localSheetId="5" hidden="1">{"pl_t&amp;d",#N/A,FALSE,"p&amp;l_t&amp;D_01_02 (2)"}</definedName>
    <definedName name="________den8" localSheetId="9" hidden="1">{"pl_t&amp;d",#N/A,FALSE,"p&amp;l_t&amp;D_01_02 (2)"}</definedName>
    <definedName name="________den8" localSheetId="6" hidden="1">{"pl_t&amp;d",#N/A,FALSE,"p&amp;l_t&amp;D_01_02 (2)"}</definedName>
    <definedName name="________den8" localSheetId="4" hidden="1">{"pl_t&amp;d",#N/A,FALSE,"p&amp;l_t&amp;D_01_02 (2)"}</definedName>
    <definedName name="________den8" hidden="1">{"pl_t&amp;d",#N/A,FALSE,"p&amp;l_t&amp;D_01_02 (2)"}</definedName>
    <definedName name="________fin2" localSheetId="5" hidden="1">{"pl_t&amp;d",#N/A,FALSE,"p&amp;l_t&amp;D_01_02 (2)"}</definedName>
    <definedName name="________fin2" localSheetId="9" hidden="1">{"pl_t&amp;d",#N/A,FALSE,"p&amp;l_t&amp;D_01_02 (2)"}</definedName>
    <definedName name="________fin2" localSheetId="6" hidden="1">{"pl_t&amp;d",#N/A,FALSE,"p&amp;l_t&amp;D_01_02 (2)"}</definedName>
    <definedName name="________fin2" localSheetId="4" hidden="1">{"pl_t&amp;d",#N/A,FALSE,"p&amp;l_t&amp;D_01_02 (2)"}</definedName>
    <definedName name="________fin2" hidden="1">{"pl_t&amp;d",#N/A,FALSE,"p&amp;l_t&amp;D_01_02 (2)"}</definedName>
    <definedName name="________for5" localSheetId="5" hidden="1">{"pl_t&amp;d",#N/A,FALSE,"p&amp;l_t&amp;D_01_02 (2)"}</definedName>
    <definedName name="________for5" localSheetId="9" hidden="1">{"pl_t&amp;d",#N/A,FALSE,"p&amp;l_t&amp;D_01_02 (2)"}</definedName>
    <definedName name="________for5" localSheetId="6" hidden="1">{"pl_t&amp;d",#N/A,FALSE,"p&amp;l_t&amp;D_01_02 (2)"}</definedName>
    <definedName name="________for5" localSheetId="4" hidden="1">{"pl_t&amp;d",#N/A,FALSE,"p&amp;l_t&amp;D_01_02 (2)"}</definedName>
    <definedName name="________for5" hidden="1">{"pl_t&amp;d",#N/A,FALSE,"p&amp;l_t&amp;D_01_02 (2)"}</definedName>
    <definedName name="________G1" localSheetId="5">#REF!</definedName>
    <definedName name="________G1" localSheetId="9">#REF!</definedName>
    <definedName name="________G1" localSheetId="6">#REF!</definedName>
    <definedName name="________G1" localSheetId="8">#REF!</definedName>
    <definedName name="________G1" localSheetId="4">#REF!</definedName>
    <definedName name="________G1" localSheetId="7">#REF!</definedName>
    <definedName name="________G1">#REF!</definedName>
    <definedName name="________IED1" localSheetId="5">#REF!</definedName>
    <definedName name="________IED1" localSheetId="9">#REF!</definedName>
    <definedName name="________IED1" localSheetId="6">#REF!</definedName>
    <definedName name="________IED1" localSheetId="8">#REF!</definedName>
    <definedName name="________IED1" localSheetId="4">#REF!</definedName>
    <definedName name="________IED1" localSheetId="7">#REF!</definedName>
    <definedName name="________IED1">#REF!</definedName>
    <definedName name="________IED2" localSheetId="5">#REF!</definedName>
    <definedName name="________IED2" localSheetId="9">#REF!</definedName>
    <definedName name="________IED2" localSheetId="6">#REF!</definedName>
    <definedName name="________IED2" localSheetId="8">#REF!</definedName>
    <definedName name="________IED2" localSheetId="4">#REF!</definedName>
    <definedName name="________IED2" localSheetId="7">#REF!</definedName>
    <definedName name="________IED2">#REF!</definedName>
    <definedName name="________j3" localSheetId="5" hidden="1">{"pl_t&amp;d",#N/A,FALSE,"p&amp;l_t&amp;D_01_02 (2)"}</definedName>
    <definedName name="________j3" localSheetId="9" hidden="1">{"pl_t&amp;d",#N/A,FALSE,"p&amp;l_t&amp;D_01_02 (2)"}</definedName>
    <definedName name="________j3" localSheetId="6" hidden="1">{"pl_t&amp;d",#N/A,FALSE,"p&amp;l_t&amp;D_01_02 (2)"}</definedName>
    <definedName name="________j3" localSheetId="4" hidden="1">{"pl_t&amp;d",#N/A,FALSE,"p&amp;l_t&amp;D_01_02 (2)"}</definedName>
    <definedName name="________j3" hidden="1">{"pl_t&amp;d",#N/A,FALSE,"p&amp;l_t&amp;D_01_02 (2)"}</definedName>
    <definedName name="________j4" localSheetId="5" hidden="1">{"pl_t&amp;d",#N/A,FALSE,"p&amp;l_t&amp;D_01_02 (2)"}</definedName>
    <definedName name="________j4" localSheetId="9" hidden="1">{"pl_t&amp;d",#N/A,FALSE,"p&amp;l_t&amp;D_01_02 (2)"}</definedName>
    <definedName name="________j4" localSheetId="6" hidden="1">{"pl_t&amp;d",#N/A,FALSE,"p&amp;l_t&amp;D_01_02 (2)"}</definedName>
    <definedName name="________j4" localSheetId="4" hidden="1">{"pl_t&amp;d",#N/A,FALSE,"p&amp;l_t&amp;D_01_02 (2)"}</definedName>
    <definedName name="________j4" hidden="1">{"pl_t&amp;d",#N/A,FALSE,"p&amp;l_t&amp;D_01_02 (2)"}</definedName>
    <definedName name="________j5" localSheetId="5" hidden="1">{"pl_t&amp;d",#N/A,FALSE,"p&amp;l_t&amp;D_01_02 (2)"}</definedName>
    <definedName name="________j5" localSheetId="9" hidden="1">{"pl_t&amp;d",#N/A,FALSE,"p&amp;l_t&amp;D_01_02 (2)"}</definedName>
    <definedName name="________j5" localSheetId="6" hidden="1">{"pl_t&amp;d",#N/A,FALSE,"p&amp;l_t&amp;D_01_02 (2)"}</definedName>
    <definedName name="________j5" localSheetId="4" hidden="1">{"pl_t&amp;d",#N/A,FALSE,"p&amp;l_t&amp;D_01_02 (2)"}</definedName>
    <definedName name="________j5" hidden="1">{"pl_t&amp;d",#N/A,FALSE,"p&amp;l_t&amp;D_01_02 (2)"}</definedName>
    <definedName name="_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jpl1" localSheetId="5" hidden="1">#REF!</definedName>
    <definedName name="________jpl1" localSheetId="9" hidden="1">#REF!</definedName>
    <definedName name="________jpl1" localSheetId="6" hidden="1">#REF!</definedName>
    <definedName name="________jpl1" localSheetId="8" hidden="1">#REF!</definedName>
    <definedName name="________jpl1" localSheetId="4" hidden="1">#REF!</definedName>
    <definedName name="________jpl1" localSheetId="7" hidden="1">#REF!</definedName>
    <definedName name="________jpl1" hidden="1">#REF!</definedName>
    <definedName name="________k1" localSheetId="5" hidden="1">{"pl_t&amp;d",#N/A,FALSE,"p&amp;l_t&amp;D_01_02 (2)"}</definedName>
    <definedName name="________k1" localSheetId="9" hidden="1">{"pl_t&amp;d",#N/A,FALSE,"p&amp;l_t&amp;D_01_02 (2)"}</definedName>
    <definedName name="________k1" localSheetId="6" hidden="1">{"pl_t&amp;d",#N/A,FALSE,"p&amp;l_t&amp;D_01_02 (2)"}</definedName>
    <definedName name="________k1" localSheetId="4" hidden="1">{"pl_t&amp;d",#N/A,FALSE,"p&amp;l_t&amp;D_01_02 (2)"}</definedName>
    <definedName name="________k1" hidden="1">{"pl_t&amp;d",#N/A,FALSE,"p&amp;l_t&amp;D_01_02 (2)"}</definedName>
    <definedName name="________Mar06" localSheetId="5">[5]Newabstract!#REF!</definedName>
    <definedName name="________Mar06" localSheetId="9">[5]Newabstract!#REF!</definedName>
    <definedName name="________Mar06" localSheetId="6">[5]Newabstract!#REF!</definedName>
    <definedName name="________Mar06" localSheetId="8">[5]Newabstract!#REF!</definedName>
    <definedName name="________Mar06" localSheetId="4">[5]Newabstract!#REF!</definedName>
    <definedName name="________Mar06" localSheetId="7">[5]Newabstract!#REF!</definedName>
    <definedName name="________Mar06">[5]Newabstract!#REF!</definedName>
    <definedName name="________Mar09" localSheetId="5">[5]Newabstract!#REF!</definedName>
    <definedName name="________Mar09" localSheetId="9">[5]Newabstract!#REF!</definedName>
    <definedName name="________Mar09" localSheetId="6">[5]Newabstract!#REF!</definedName>
    <definedName name="________Mar09" localSheetId="8">[5]Newabstract!#REF!</definedName>
    <definedName name="________Mar09" localSheetId="4">[5]Newabstract!#REF!</definedName>
    <definedName name="________Mar09" localSheetId="7">[5]Newabstract!#REF!</definedName>
    <definedName name="________Mar09">[5]Newabstract!#REF!</definedName>
    <definedName name="________Mar10" localSheetId="5">[5]Newabstract!#REF!</definedName>
    <definedName name="________Mar10" localSheetId="9">[5]Newabstract!#REF!</definedName>
    <definedName name="________Mar10" localSheetId="6">[5]Newabstract!#REF!</definedName>
    <definedName name="________Mar10" localSheetId="8">[5]Newabstract!#REF!</definedName>
    <definedName name="________Mar10" localSheetId="4">[5]Newabstract!#REF!</definedName>
    <definedName name="________Mar10" localSheetId="7">[5]Newabstract!#REF!</definedName>
    <definedName name="________Mar10">[5]Newabstract!#REF!</definedName>
    <definedName name="________Mar11" localSheetId="5">[5]Newabstract!#REF!</definedName>
    <definedName name="________Mar11" localSheetId="9">[5]Newabstract!#REF!</definedName>
    <definedName name="________Mar11" localSheetId="6">[5]Newabstract!#REF!</definedName>
    <definedName name="________Mar11" localSheetId="8">[5]Newabstract!#REF!</definedName>
    <definedName name="________Mar11" localSheetId="4">[5]Newabstract!#REF!</definedName>
    <definedName name="________Mar11" localSheetId="7">[5]Newabstract!#REF!</definedName>
    <definedName name="________Mar11">[5]Newabstract!#REF!</definedName>
    <definedName name="________Mar12" localSheetId="5">[5]Newabstract!#REF!</definedName>
    <definedName name="________Mar12" localSheetId="9">[5]Newabstract!#REF!</definedName>
    <definedName name="________Mar12" localSheetId="6">[5]Newabstract!#REF!</definedName>
    <definedName name="________Mar12" localSheetId="8">[5]Newabstract!#REF!</definedName>
    <definedName name="________Mar12" localSheetId="4">[5]Newabstract!#REF!</definedName>
    <definedName name="________Mar12" localSheetId="7">[5]Newabstract!#REF!</definedName>
    <definedName name="________Mar12">[5]Newabstract!#REF!</definedName>
    <definedName name="________Mar13" localSheetId="9">[5]Newabstract!#REF!</definedName>
    <definedName name="________Mar13" localSheetId="6">[5]Newabstract!#REF!</definedName>
    <definedName name="________Mar13" localSheetId="8">[5]Newabstract!#REF!</definedName>
    <definedName name="________Mar13" localSheetId="4">[5]Newabstract!#REF!</definedName>
    <definedName name="________Mar13" localSheetId="7">[5]Newabstract!#REF!</definedName>
    <definedName name="________Mar13">[5]Newabstract!#REF!</definedName>
    <definedName name="________Mar16" localSheetId="9">[5]Newabstract!#REF!</definedName>
    <definedName name="________Mar16" localSheetId="6">[5]Newabstract!#REF!</definedName>
    <definedName name="________Mar16" localSheetId="8">[5]Newabstract!#REF!</definedName>
    <definedName name="________Mar16" localSheetId="4">[5]Newabstract!#REF!</definedName>
    <definedName name="________Mar16" localSheetId="7">[5]Newabstract!#REF!</definedName>
    <definedName name="________Mar16">[5]Newabstract!#REF!</definedName>
    <definedName name="________Mar17" localSheetId="9">[5]Newabstract!#REF!</definedName>
    <definedName name="________Mar17" localSheetId="6">[5]Newabstract!#REF!</definedName>
    <definedName name="________Mar17" localSheetId="8">[5]Newabstract!#REF!</definedName>
    <definedName name="________Mar17" localSheetId="4">[5]Newabstract!#REF!</definedName>
    <definedName name="________Mar17" localSheetId="7">[5]Newabstract!#REF!</definedName>
    <definedName name="________Mar17">[5]Newabstract!#REF!</definedName>
    <definedName name="________Mar18" localSheetId="9">[5]Newabstract!#REF!</definedName>
    <definedName name="________Mar18" localSheetId="6">[5]Newabstract!#REF!</definedName>
    <definedName name="________Mar18" localSheetId="8">[5]Newabstract!#REF!</definedName>
    <definedName name="________Mar18" localSheetId="4">[5]Newabstract!#REF!</definedName>
    <definedName name="________Mar18" localSheetId="7">[5]Newabstract!#REF!</definedName>
    <definedName name="________Mar18">[5]Newabstract!#REF!</definedName>
    <definedName name="________Mar19" localSheetId="9">[5]Newabstract!#REF!</definedName>
    <definedName name="________Mar19" localSheetId="6">[5]Newabstract!#REF!</definedName>
    <definedName name="________Mar19" localSheetId="8">[5]Newabstract!#REF!</definedName>
    <definedName name="________Mar19" localSheetId="4">[5]Newabstract!#REF!</definedName>
    <definedName name="________Mar19" localSheetId="7">[5]Newabstract!#REF!</definedName>
    <definedName name="________Mar19">[5]Newabstract!#REF!</definedName>
    <definedName name="________Mar20" localSheetId="9">[5]Newabstract!#REF!</definedName>
    <definedName name="________Mar20" localSheetId="6">[5]Newabstract!#REF!</definedName>
    <definedName name="________Mar20" localSheetId="8">[5]Newabstract!#REF!</definedName>
    <definedName name="________Mar20" localSheetId="4">[5]Newabstract!#REF!</definedName>
    <definedName name="________Mar20" localSheetId="7">[5]Newabstract!#REF!</definedName>
    <definedName name="________Mar20">[5]Newabstract!#REF!</definedName>
    <definedName name="________Mar23" localSheetId="9">[5]Newabstract!#REF!</definedName>
    <definedName name="________Mar23" localSheetId="6">[5]Newabstract!#REF!</definedName>
    <definedName name="________Mar23" localSheetId="8">[5]Newabstract!#REF!</definedName>
    <definedName name="________Mar23" localSheetId="4">[5]Newabstract!#REF!</definedName>
    <definedName name="________Mar23" localSheetId="7">[5]Newabstract!#REF!</definedName>
    <definedName name="________Mar23">[5]Newabstract!#REF!</definedName>
    <definedName name="________Mar24" localSheetId="9">[5]Newabstract!#REF!</definedName>
    <definedName name="________Mar24" localSheetId="6">[5]Newabstract!#REF!</definedName>
    <definedName name="________Mar24" localSheetId="8">[5]Newabstract!#REF!</definedName>
    <definedName name="________Mar24" localSheetId="4">[5]Newabstract!#REF!</definedName>
    <definedName name="________Mar24" localSheetId="7">[5]Newabstract!#REF!</definedName>
    <definedName name="________Mar24">[5]Newabstract!#REF!</definedName>
    <definedName name="________Mar25" localSheetId="9">[5]Newabstract!#REF!</definedName>
    <definedName name="________Mar25" localSheetId="6">[5]Newabstract!#REF!</definedName>
    <definedName name="________Mar25" localSheetId="8">[5]Newabstract!#REF!</definedName>
    <definedName name="________Mar25" localSheetId="4">[5]Newabstract!#REF!</definedName>
    <definedName name="________Mar25" localSheetId="7">[5]Newabstract!#REF!</definedName>
    <definedName name="________Mar25">[5]Newabstract!#REF!</definedName>
    <definedName name="________Mar26" localSheetId="9">[5]Newabstract!#REF!</definedName>
    <definedName name="________Mar26" localSheetId="6">[5]Newabstract!#REF!</definedName>
    <definedName name="________Mar26" localSheetId="8">[5]Newabstract!#REF!</definedName>
    <definedName name="________Mar26" localSheetId="4">[5]Newabstract!#REF!</definedName>
    <definedName name="________Mar26" localSheetId="7">[5]Newabstract!#REF!</definedName>
    <definedName name="________Mar26">[5]Newabstract!#REF!</definedName>
    <definedName name="________Mar27" localSheetId="9">[5]Newabstract!#REF!</definedName>
    <definedName name="________Mar27" localSheetId="6">[5]Newabstract!#REF!</definedName>
    <definedName name="________Mar27" localSheetId="8">[5]Newabstract!#REF!</definedName>
    <definedName name="________Mar27" localSheetId="4">[5]Newabstract!#REF!</definedName>
    <definedName name="________Mar27" localSheetId="7">[5]Newabstract!#REF!</definedName>
    <definedName name="________Mar27">[5]Newabstract!#REF!</definedName>
    <definedName name="________Mar28" localSheetId="9">[5]Newabstract!#REF!</definedName>
    <definedName name="________Mar28" localSheetId="6">[5]Newabstract!#REF!</definedName>
    <definedName name="________Mar28" localSheetId="8">[5]Newabstract!#REF!</definedName>
    <definedName name="________Mar28" localSheetId="4">[5]Newabstract!#REF!</definedName>
    <definedName name="________Mar28" localSheetId="7">[5]Newabstract!#REF!</definedName>
    <definedName name="________Mar28">[5]Newabstract!#REF!</definedName>
    <definedName name="________Mar30" localSheetId="9">[5]Newabstract!#REF!</definedName>
    <definedName name="________Mar30" localSheetId="6">[5]Newabstract!#REF!</definedName>
    <definedName name="________Mar30" localSheetId="8">[5]Newabstract!#REF!</definedName>
    <definedName name="________Mar30" localSheetId="4">[5]Newabstract!#REF!</definedName>
    <definedName name="________Mar30" localSheetId="7">[5]Newabstract!#REF!</definedName>
    <definedName name="________Mar30">[5]Newabstract!#REF!</definedName>
    <definedName name="________Mar31" localSheetId="9">[5]Newabstract!#REF!</definedName>
    <definedName name="________Mar31" localSheetId="6">[5]Newabstract!#REF!</definedName>
    <definedName name="________Mar31" localSheetId="8">[5]Newabstract!#REF!</definedName>
    <definedName name="________Mar31" localSheetId="4">[5]Newabstract!#REF!</definedName>
    <definedName name="________Mar31" localSheetId="7">[5]Newabstract!#REF!</definedName>
    <definedName name="________Mar31">[5]Newabstract!#REF!</definedName>
    <definedName name="_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_mp3" hidden="1">{#N/A,#N/A,FALSE,"1.1";#N/A,#N/A,FALSE,"1.1a";#N/A,#N/A,FALSE,"1.1b";#N/A,#N/A,FALSE,"1.1c";#N/A,#N/A,FALSE,"1.1e";#N/A,#N/A,FALSE,"1.1f";#N/A,#N/A,FALSE,"1.1g";#N/A,#N/A,FALSE,"1.1h_T";#N/A,#N/A,FALSE,"1.1h_D";#N/A,#N/A,FALSE,"1.2";#N/A,#N/A,FALSE,"1.3";#N/A,#N/A,FALSE,"1.3b";#N/A,#N/A,FALSE,"1.4";#N/A,#N/A,FALSE,"1.5";#N/A,#N/A,FALSE,"1.6";#N/A,#N/A,FALSE,"2.1";#N/A,#N/A,FALSE,"SOD";#N/A,#N/A,FALSE,"OL";#N/A,#N/A,FALSE,"CF"}</definedName>
    <definedName name="________new1" localSheetId="5" hidden="1">{"pl_t&amp;d",#N/A,FALSE,"p&amp;l_t&amp;D_01_02 (2)"}</definedName>
    <definedName name="________new1" localSheetId="9" hidden="1">{"pl_t&amp;d",#N/A,FALSE,"p&amp;l_t&amp;D_01_02 (2)"}</definedName>
    <definedName name="________new1" localSheetId="6" hidden="1">{"pl_t&amp;d",#N/A,FALSE,"p&amp;l_t&amp;D_01_02 (2)"}</definedName>
    <definedName name="________new1" localSheetId="4" hidden="1">{"pl_t&amp;d",#N/A,FALSE,"p&amp;l_t&amp;D_01_02 (2)"}</definedName>
    <definedName name="________new1" hidden="1">{"pl_t&amp;d",#N/A,FALSE,"p&amp;l_t&amp;D_01_02 (2)"}</definedName>
    <definedName name="________no1" localSheetId="5" hidden="1">{"pl_t&amp;d",#N/A,FALSE,"p&amp;l_t&amp;D_01_02 (2)"}</definedName>
    <definedName name="________no1" localSheetId="9" hidden="1">{"pl_t&amp;d",#N/A,FALSE,"p&amp;l_t&amp;D_01_02 (2)"}</definedName>
    <definedName name="________no1" localSheetId="6" hidden="1">{"pl_t&amp;d",#N/A,FALSE,"p&amp;l_t&amp;D_01_02 (2)"}</definedName>
    <definedName name="________no1" localSheetId="4" hidden="1">{"pl_t&amp;d",#N/A,FALSE,"p&amp;l_t&amp;D_01_02 (2)"}</definedName>
    <definedName name="________no1" hidden="1">{"pl_t&amp;d",#N/A,FALSE,"p&amp;l_t&amp;D_01_02 (2)"}</definedName>
    <definedName name="________not1" localSheetId="5" hidden="1">{"pl_t&amp;d",#N/A,FALSE,"p&amp;l_t&amp;D_01_02 (2)"}</definedName>
    <definedName name="________not1" localSheetId="9" hidden="1">{"pl_t&amp;d",#N/A,FALSE,"p&amp;l_t&amp;D_01_02 (2)"}</definedName>
    <definedName name="________not1" localSheetId="6" hidden="1">{"pl_t&amp;d",#N/A,FALSE,"p&amp;l_t&amp;D_01_02 (2)"}</definedName>
    <definedName name="________not1" localSheetId="4" hidden="1">{"pl_t&amp;d",#N/A,FALSE,"p&amp;l_t&amp;D_01_02 (2)"}</definedName>
    <definedName name="________not1" hidden="1">{"pl_t&amp;d",#N/A,FALSE,"p&amp;l_t&amp;D_01_02 (2)"}</definedName>
    <definedName name="________p1" localSheetId="5" hidden="1">{"pl_t&amp;d",#N/A,FALSE,"p&amp;l_t&amp;D_01_02 (2)"}</definedName>
    <definedName name="________p1" localSheetId="9" hidden="1">{"pl_t&amp;d",#N/A,FALSE,"p&amp;l_t&amp;D_01_02 (2)"}</definedName>
    <definedName name="________p1" localSheetId="6" hidden="1">{"pl_t&amp;d",#N/A,FALSE,"p&amp;l_t&amp;D_01_02 (2)"}</definedName>
    <definedName name="________p1" localSheetId="4" hidden="1">{"pl_t&amp;d",#N/A,FALSE,"p&amp;l_t&amp;D_01_02 (2)"}</definedName>
    <definedName name="________p1" hidden="1">{"pl_t&amp;d",#N/A,FALSE,"p&amp;l_t&amp;D_01_02 (2)"}</definedName>
    <definedName name="________p2" localSheetId="5" hidden="1">{"pl_td_01_02",#N/A,FALSE,"p&amp;l_t&amp;D_01_02 (2)"}</definedName>
    <definedName name="________p2" localSheetId="9" hidden="1">{"pl_td_01_02",#N/A,FALSE,"p&amp;l_t&amp;D_01_02 (2)"}</definedName>
    <definedName name="________p2" localSheetId="6" hidden="1">{"pl_td_01_02",#N/A,FALSE,"p&amp;l_t&amp;D_01_02 (2)"}</definedName>
    <definedName name="________p2" localSheetId="4" hidden="1">{"pl_td_01_02",#N/A,FALSE,"p&amp;l_t&amp;D_01_02 (2)"}</definedName>
    <definedName name="________p2" hidden="1">{"pl_td_01_02",#N/A,FALSE,"p&amp;l_t&amp;D_01_02 (2)"}</definedName>
    <definedName name="________p3" localSheetId="5" hidden="1">{"pl_t&amp;d",#N/A,FALSE,"p&amp;l_t&amp;D_01_02 (2)"}</definedName>
    <definedName name="________p3" localSheetId="9" hidden="1">{"pl_t&amp;d",#N/A,FALSE,"p&amp;l_t&amp;D_01_02 (2)"}</definedName>
    <definedName name="________p3" localSheetId="6" hidden="1">{"pl_t&amp;d",#N/A,FALSE,"p&amp;l_t&amp;D_01_02 (2)"}</definedName>
    <definedName name="________p3" localSheetId="4" hidden="1">{"pl_t&amp;d",#N/A,FALSE,"p&amp;l_t&amp;D_01_02 (2)"}</definedName>
    <definedName name="________p3" hidden="1">{"pl_t&amp;d",#N/A,FALSE,"p&amp;l_t&amp;D_01_02 (2)"}</definedName>
    <definedName name="________p4" localSheetId="5" hidden="1">{"pl_t&amp;d",#N/A,FALSE,"p&amp;l_t&amp;D_01_02 (2)"}</definedName>
    <definedName name="________p4" localSheetId="9" hidden="1">{"pl_t&amp;d",#N/A,FALSE,"p&amp;l_t&amp;D_01_02 (2)"}</definedName>
    <definedName name="________p4" localSheetId="6" hidden="1">{"pl_t&amp;d",#N/A,FALSE,"p&amp;l_t&amp;D_01_02 (2)"}</definedName>
    <definedName name="________p4" localSheetId="4" hidden="1">{"pl_t&amp;d",#N/A,FALSE,"p&amp;l_t&amp;D_01_02 (2)"}</definedName>
    <definedName name="________p4" hidden="1">{"pl_t&amp;d",#N/A,FALSE,"p&amp;l_t&amp;D_01_02 (2)"}</definedName>
    <definedName name="________pp2" localSheetId="5">#REF!</definedName>
    <definedName name="________pp2" localSheetId="9">#REF!</definedName>
    <definedName name="________pp2" localSheetId="6">#REF!</definedName>
    <definedName name="________pp2" localSheetId="8">#REF!</definedName>
    <definedName name="________pp2" localSheetId="4">#REF!</definedName>
    <definedName name="________pp2" localSheetId="7">#REF!</definedName>
    <definedName name="________pp2">#REF!</definedName>
    <definedName name="________q2" localSheetId="5" hidden="1">{"pl_t&amp;d",#N/A,FALSE,"p&amp;l_t&amp;D_01_02 (2)"}</definedName>
    <definedName name="________q2" localSheetId="9" hidden="1">{"pl_t&amp;d",#N/A,FALSE,"p&amp;l_t&amp;D_01_02 (2)"}</definedName>
    <definedName name="________q2" localSheetId="6" hidden="1">{"pl_t&amp;d",#N/A,FALSE,"p&amp;l_t&amp;D_01_02 (2)"}</definedName>
    <definedName name="________q2" localSheetId="4" hidden="1">{"pl_t&amp;d",#N/A,FALSE,"p&amp;l_t&amp;D_01_02 (2)"}</definedName>
    <definedName name="________q2" hidden="1">{"pl_t&amp;d",#N/A,FALSE,"p&amp;l_t&amp;D_01_02 (2)"}</definedName>
    <definedName name="________q3" localSheetId="5" hidden="1">{"pl_t&amp;d",#N/A,FALSE,"p&amp;l_t&amp;D_01_02 (2)"}</definedName>
    <definedName name="________q3" localSheetId="9" hidden="1">{"pl_t&amp;d",#N/A,FALSE,"p&amp;l_t&amp;D_01_02 (2)"}</definedName>
    <definedName name="________q3" localSheetId="6" hidden="1">{"pl_t&amp;d",#N/A,FALSE,"p&amp;l_t&amp;D_01_02 (2)"}</definedName>
    <definedName name="________q3" localSheetId="4" hidden="1">{"pl_t&amp;d",#N/A,FALSE,"p&amp;l_t&amp;D_01_02 (2)"}</definedName>
    <definedName name="________q3" hidden="1">{"pl_t&amp;d",#N/A,FALSE,"p&amp;l_t&amp;D_01_02 (2)"}</definedName>
    <definedName name="________s1" localSheetId="5" hidden="1">{"pl_t&amp;d",#N/A,FALSE,"p&amp;l_t&amp;D_01_02 (2)"}</definedName>
    <definedName name="________s1" localSheetId="9" hidden="1">{"pl_t&amp;d",#N/A,FALSE,"p&amp;l_t&amp;D_01_02 (2)"}</definedName>
    <definedName name="________s1" localSheetId="6" hidden="1">{"pl_t&amp;d",#N/A,FALSE,"p&amp;l_t&amp;D_01_02 (2)"}</definedName>
    <definedName name="________s1" localSheetId="4" hidden="1">{"pl_t&amp;d",#N/A,FALSE,"p&amp;l_t&amp;D_01_02 (2)"}</definedName>
    <definedName name="________s1" hidden="1">{"pl_t&amp;d",#N/A,FALSE,"p&amp;l_t&amp;D_01_02 (2)"}</definedName>
    <definedName name="________S180" localSheetId="5">[2]S3_GRP_CA!#REF!</definedName>
    <definedName name="________S180" localSheetId="9">[2]S3_GRP_CA!#REF!</definedName>
    <definedName name="________S180" localSheetId="6">[2]S3_GRP_CA!#REF!</definedName>
    <definedName name="________S180" localSheetId="8">[2]S3_GRP_CA!#REF!</definedName>
    <definedName name="________S180" localSheetId="4">[2]S3_GRP_CA!#REF!</definedName>
    <definedName name="________S180" localSheetId="7">[2]S3_GRP_CA!#REF!</definedName>
    <definedName name="________S180">[2]S3_GRP_CA!#REF!</definedName>
    <definedName name="________s2" localSheetId="5" hidden="1">{"pl_t&amp;d",#N/A,FALSE,"p&amp;l_t&amp;D_01_02 (2)"}</definedName>
    <definedName name="________s2" localSheetId="9" hidden="1">{"pl_t&amp;d",#N/A,FALSE,"p&amp;l_t&amp;D_01_02 (2)"}</definedName>
    <definedName name="________s2" localSheetId="6" hidden="1">{"pl_t&amp;d",#N/A,FALSE,"p&amp;l_t&amp;D_01_02 (2)"}</definedName>
    <definedName name="________s2" localSheetId="4" hidden="1">{"pl_t&amp;d",#N/A,FALSE,"p&amp;l_t&amp;D_01_02 (2)"}</definedName>
    <definedName name="________s2" hidden="1">{"pl_t&amp;d",#N/A,FALSE,"p&amp;l_t&amp;D_01_02 (2)"}</definedName>
    <definedName name="________S6" localSheetId="5">[4]S5_CO_MA!#REF!</definedName>
    <definedName name="________S6" localSheetId="9">[4]S5_CO_MA!#REF!</definedName>
    <definedName name="________S6" localSheetId="6">[4]S5_CO_MA!#REF!</definedName>
    <definedName name="________S6" localSheetId="8">[4]S5_CO_MA!#REF!</definedName>
    <definedName name="________S6" localSheetId="4">[4]S5_CO_MA!#REF!</definedName>
    <definedName name="________S6" localSheetId="7">[4]S5_CO_MA!#REF!</definedName>
    <definedName name="________S6">[4]S5_CO_MA!#REF!</definedName>
    <definedName name="________SL1" localSheetId="5">[7]Salient1!#REF!</definedName>
    <definedName name="________SL1" localSheetId="9">[7]Salient1!#REF!</definedName>
    <definedName name="________SL1" localSheetId="6">[7]Salient1!#REF!</definedName>
    <definedName name="________SL1" localSheetId="8">[7]Salient1!#REF!</definedName>
    <definedName name="________SL1" localSheetId="4">[7]Salient1!#REF!</definedName>
    <definedName name="________SL1" localSheetId="7">[7]Salient1!#REF!</definedName>
    <definedName name="________SL1">[7]Salient1!#REF!</definedName>
    <definedName name="________SL2" localSheetId="5">[7]Salient1!#REF!</definedName>
    <definedName name="________SL2" localSheetId="9">[7]Salient1!#REF!</definedName>
    <definedName name="________SL2" localSheetId="6">[7]Salient1!#REF!</definedName>
    <definedName name="________SL2" localSheetId="8">[7]Salient1!#REF!</definedName>
    <definedName name="________SL2" localSheetId="4">[7]Salient1!#REF!</definedName>
    <definedName name="________SL2" localSheetId="7">[7]Salient1!#REF!</definedName>
    <definedName name="________SL2">[7]Salient1!#REF!</definedName>
    <definedName name="________SL3" localSheetId="5">[7]Salient1!#REF!</definedName>
    <definedName name="________SL3" localSheetId="9">[7]Salient1!#REF!</definedName>
    <definedName name="________SL3" localSheetId="6">[7]Salient1!#REF!</definedName>
    <definedName name="________SL3" localSheetId="8">[7]Salient1!#REF!</definedName>
    <definedName name="________SL3" localSheetId="4">[7]Salient1!#REF!</definedName>
    <definedName name="________SL3" localSheetId="7">[7]Salient1!#REF!</definedName>
    <definedName name="________SL3">[7]Salient1!#REF!</definedName>
    <definedName name="________SPR1" localSheetId="5">#REF!</definedName>
    <definedName name="________SPR1" localSheetId="9">#REF!</definedName>
    <definedName name="________SPR1" localSheetId="6">#REF!</definedName>
    <definedName name="________SPR1" localSheetId="8">#REF!</definedName>
    <definedName name="________SPR1" localSheetId="4">#REF!</definedName>
    <definedName name="________SPR1" localSheetId="7">#REF!</definedName>
    <definedName name="________SPR1">#REF!</definedName>
    <definedName name="________spr2" localSheetId="5">#REF!</definedName>
    <definedName name="________spr2" localSheetId="9">#REF!</definedName>
    <definedName name="________spr2" localSheetId="6">#REF!</definedName>
    <definedName name="________spr2" localSheetId="8">#REF!</definedName>
    <definedName name="________spr2" localSheetId="4">#REF!</definedName>
    <definedName name="________spr2" localSheetId="7">#REF!</definedName>
    <definedName name="________spr2">#REF!</definedName>
    <definedName name="________ss1" localSheetId="5" hidden="1">{"pl_t&amp;d",#N/A,FALSE,"p&amp;l_t&amp;D_01_02 (2)"}</definedName>
    <definedName name="________ss1" localSheetId="9" hidden="1">{"pl_t&amp;d",#N/A,FALSE,"p&amp;l_t&amp;D_01_02 (2)"}</definedName>
    <definedName name="________ss1" localSheetId="6" hidden="1">{"pl_t&amp;d",#N/A,FALSE,"p&amp;l_t&amp;D_01_02 (2)"}</definedName>
    <definedName name="________ss1" localSheetId="4" hidden="1">{"pl_t&amp;d",#N/A,FALSE,"p&amp;l_t&amp;D_01_02 (2)"}</definedName>
    <definedName name="________ss1" hidden="1">{"pl_t&amp;d",#N/A,FALSE,"p&amp;l_t&amp;D_01_02 (2)"}</definedName>
    <definedName name="________usd1" localSheetId="5">'[3]cash budget'!#REF!</definedName>
    <definedName name="________usd1" localSheetId="9">'[3]cash budget'!#REF!</definedName>
    <definedName name="________usd1" localSheetId="6">'[3]cash budget'!#REF!</definedName>
    <definedName name="________usd1" localSheetId="8">'[3]cash budget'!#REF!</definedName>
    <definedName name="________usd1" localSheetId="4">'[3]cash budget'!#REF!</definedName>
    <definedName name="________usd1" localSheetId="7">'[3]cash budget'!#REF!</definedName>
    <definedName name="________usd1">'[3]cash budget'!#REF!</definedName>
    <definedName name="________usd2" localSheetId="5">'[3]cash budget'!#REF!</definedName>
    <definedName name="________usd2" localSheetId="9">'[3]cash budget'!#REF!</definedName>
    <definedName name="________usd2" localSheetId="6">'[3]cash budget'!#REF!</definedName>
    <definedName name="________usd2" localSheetId="8">'[3]cash budget'!#REF!</definedName>
    <definedName name="________usd2" localSheetId="4">'[3]cash budget'!#REF!</definedName>
    <definedName name="________usd2" localSheetId="7">'[3]cash budget'!#REF!</definedName>
    <definedName name="________usd2">'[3]cash budget'!#REF!</definedName>
    <definedName name="________usd3" localSheetId="5">'[3]cash budget'!#REF!</definedName>
    <definedName name="________usd3" localSheetId="9">'[3]cash budget'!#REF!</definedName>
    <definedName name="________usd3" localSheetId="6">'[3]cash budget'!#REF!</definedName>
    <definedName name="________usd3" localSheetId="8">'[3]cash budget'!#REF!</definedName>
    <definedName name="________usd3" localSheetId="4">'[3]cash budget'!#REF!</definedName>
    <definedName name="________usd3" localSheetId="7">'[3]cash budget'!#REF!</definedName>
    <definedName name="________usd3">'[3]cash budget'!#REF!</definedName>
    <definedName name="________usd4" localSheetId="5">'[3]cash budget'!#REF!</definedName>
    <definedName name="________usd4" localSheetId="9">'[3]cash budget'!#REF!</definedName>
    <definedName name="________usd4" localSheetId="6">'[3]cash budget'!#REF!</definedName>
    <definedName name="________usd4" localSheetId="8">'[3]cash budget'!#REF!</definedName>
    <definedName name="________usd4" localSheetId="4">'[3]cash budget'!#REF!</definedName>
    <definedName name="________usd4" localSheetId="7">'[3]cash budget'!#REF!</definedName>
    <definedName name="________usd4">'[3]cash budget'!#REF!</definedName>
    <definedName name="________xlnm._FilterDatabase_1" localSheetId="5">#REF!</definedName>
    <definedName name="________xlnm._FilterDatabase_1" localSheetId="9">#REF!</definedName>
    <definedName name="________xlnm._FilterDatabase_1" localSheetId="6">#REF!</definedName>
    <definedName name="________xlnm._FilterDatabase_1" localSheetId="8">#REF!</definedName>
    <definedName name="________xlnm._FilterDatabase_1" localSheetId="4">#REF!</definedName>
    <definedName name="________xlnm._FilterDatabase_1" localSheetId="7">#REF!</definedName>
    <definedName name="________xlnm._FilterDatabase_1">#REF!</definedName>
    <definedName name="________xlnm.Database">"#REF!"</definedName>
    <definedName name="________xlnm.Print_Area">"#REF!"</definedName>
    <definedName name="________xlnm.Print_Titles">"#REF!"</definedName>
    <definedName name="_______A1000000" localSheetId="5">#REF!</definedName>
    <definedName name="_______A1000000" localSheetId="9">#REF!</definedName>
    <definedName name="_______A1000000" localSheetId="6">#REF!</definedName>
    <definedName name="_______A1000000" localSheetId="8">#REF!</definedName>
    <definedName name="_______A1000000" localSheetId="4">#REF!</definedName>
    <definedName name="_______A1000000" localSheetId="7">#REF!</definedName>
    <definedName name="_______A1000000">#REF!</definedName>
    <definedName name="_______a3" localSheetId="5" hidden="1">{"pl_t&amp;d",#N/A,FALSE,"p&amp;l_t&amp;D_01_02 (2)"}</definedName>
    <definedName name="_______a3" localSheetId="9" hidden="1">{"pl_t&amp;d",#N/A,FALSE,"p&amp;l_t&amp;D_01_02 (2)"}</definedName>
    <definedName name="_______a3" localSheetId="6" hidden="1">{"pl_t&amp;d",#N/A,FALSE,"p&amp;l_t&amp;D_01_02 (2)"}</definedName>
    <definedName name="_______a3" localSheetId="4" hidden="1">{"pl_t&amp;d",#N/A,FALSE,"p&amp;l_t&amp;D_01_02 (2)"}</definedName>
    <definedName name="_______a3" hidden="1">{"pl_t&amp;d",#N/A,FALSE,"p&amp;l_t&amp;D_01_02 (2)"}</definedName>
    <definedName name="_______A342542" localSheetId="5">#REF!</definedName>
    <definedName name="_______A342542" localSheetId="9">#REF!</definedName>
    <definedName name="_______A342542" localSheetId="6">#REF!</definedName>
    <definedName name="_______A342542" localSheetId="8">#REF!</definedName>
    <definedName name="_______A342542" localSheetId="4">#REF!</definedName>
    <definedName name="_______A342542" localSheetId="7">#REF!</definedName>
    <definedName name="_______A342542">#REF!</definedName>
    <definedName name="_______A920720" localSheetId="5">#REF!</definedName>
    <definedName name="_______A920720" localSheetId="9">#REF!</definedName>
    <definedName name="_______A920720" localSheetId="6">#REF!</definedName>
    <definedName name="_______A920720" localSheetId="8">#REF!</definedName>
    <definedName name="_______A920720" localSheetId="4">#REF!</definedName>
    <definedName name="_______A920720" localSheetId="7">#REF!</definedName>
    <definedName name="_______A920720">#REF!</definedName>
    <definedName name="_______aa1" localSheetId="5" hidden="1">{"pl_t&amp;d",#N/A,FALSE,"p&amp;l_t&amp;D_01_02 (2)"}</definedName>
    <definedName name="_______aa1" localSheetId="9" hidden="1">{"pl_t&amp;d",#N/A,FALSE,"p&amp;l_t&amp;D_01_02 (2)"}</definedName>
    <definedName name="_______aa1" localSheetId="6" hidden="1">{"pl_t&amp;d",#N/A,FALSE,"p&amp;l_t&amp;D_01_02 (2)"}</definedName>
    <definedName name="_______aa1" localSheetId="4" hidden="1">{"pl_t&amp;d",#N/A,FALSE,"p&amp;l_t&amp;D_01_02 (2)"}</definedName>
    <definedName name="_______aa1" hidden="1">{"pl_t&amp;d",#N/A,FALSE,"p&amp;l_t&amp;D_01_02 (2)"}</definedName>
    <definedName name="_______Apr02" localSheetId="5">[5]Newabstract!#REF!</definedName>
    <definedName name="_______Apr02" localSheetId="9">[5]Newabstract!#REF!</definedName>
    <definedName name="_______Apr02" localSheetId="6">[5]Newabstract!#REF!</definedName>
    <definedName name="_______Apr02" localSheetId="8">[5]Newabstract!#REF!</definedName>
    <definedName name="_______Apr02" localSheetId="4">[5]Newabstract!#REF!</definedName>
    <definedName name="_______Apr02" localSheetId="7">[5]Newabstract!#REF!</definedName>
    <definedName name="_______Apr02">[5]Newabstract!#REF!</definedName>
    <definedName name="_______Apr03" localSheetId="5">[5]Newabstract!#REF!</definedName>
    <definedName name="_______Apr03" localSheetId="9">[5]Newabstract!#REF!</definedName>
    <definedName name="_______Apr03" localSheetId="6">[5]Newabstract!#REF!</definedName>
    <definedName name="_______Apr03" localSheetId="8">[5]Newabstract!#REF!</definedName>
    <definedName name="_______Apr03" localSheetId="4">[5]Newabstract!#REF!</definedName>
    <definedName name="_______Apr03" localSheetId="7">[5]Newabstract!#REF!</definedName>
    <definedName name="_______Apr03">[5]Newabstract!#REF!</definedName>
    <definedName name="_______Apr04" localSheetId="5">[5]Newabstract!#REF!</definedName>
    <definedName name="_______Apr04" localSheetId="9">[5]Newabstract!#REF!</definedName>
    <definedName name="_______Apr04" localSheetId="6">[5]Newabstract!#REF!</definedName>
    <definedName name="_______Apr04" localSheetId="8">[5]Newabstract!#REF!</definedName>
    <definedName name="_______Apr04" localSheetId="4">[5]Newabstract!#REF!</definedName>
    <definedName name="_______Apr04" localSheetId="7">[5]Newabstract!#REF!</definedName>
    <definedName name="_______Apr04">[5]Newabstract!#REF!</definedName>
    <definedName name="_______Apr05" localSheetId="5">[5]Newabstract!#REF!</definedName>
    <definedName name="_______Apr05" localSheetId="9">[5]Newabstract!#REF!</definedName>
    <definedName name="_______Apr05" localSheetId="6">[5]Newabstract!#REF!</definedName>
    <definedName name="_______Apr05" localSheetId="8">[5]Newabstract!#REF!</definedName>
    <definedName name="_______Apr05" localSheetId="4">[5]Newabstract!#REF!</definedName>
    <definedName name="_______Apr05" localSheetId="7">[5]Newabstract!#REF!</definedName>
    <definedName name="_______Apr05">[5]Newabstract!#REF!</definedName>
    <definedName name="_______Apr06" localSheetId="5">[5]Newabstract!#REF!</definedName>
    <definedName name="_______Apr06" localSheetId="9">[5]Newabstract!#REF!</definedName>
    <definedName name="_______Apr06" localSheetId="6">[5]Newabstract!#REF!</definedName>
    <definedName name="_______Apr06" localSheetId="8">[5]Newabstract!#REF!</definedName>
    <definedName name="_______Apr06" localSheetId="4">[5]Newabstract!#REF!</definedName>
    <definedName name="_______Apr06" localSheetId="7">[5]Newabstract!#REF!</definedName>
    <definedName name="_______Apr06">[5]Newabstract!#REF!</definedName>
    <definedName name="_______Apr07" localSheetId="9">[5]Newabstract!#REF!</definedName>
    <definedName name="_______Apr07" localSheetId="6">[5]Newabstract!#REF!</definedName>
    <definedName name="_______Apr07" localSheetId="8">[5]Newabstract!#REF!</definedName>
    <definedName name="_______Apr07" localSheetId="4">[5]Newabstract!#REF!</definedName>
    <definedName name="_______Apr07" localSheetId="7">[5]Newabstract!#REF!</definedName>
    <definedName name="_______Apr07">[5]Newabstract!#REF!</definedName>
    <definedName name="_______Apr08" localSheetId="9">[5]Newabstract!#REF!</definedName>
    <definedName name="_______Apr08" localSheetId="6">[5]Newabstract!#REF!</definedName>
    <definedName name="_______Apr08" localSheetId="8">[5]Newabstract!#REF!</definedName>
    <definedName name="_______Apr08" localSheetId="4">[5]Newabstract!#REF!</definedName>
    <definedName name="_______Apr08" localSheetId="7">[5]Newabstract!#REF!</definedName>
    <definedName name="_______Apr08">[5]Newabstract!#REF!</definedName>
    <definedName name="_______Apr09" localSheetId="9">[5]Newabstract!#REF!</definedName>
    <definedName name="_______Apr09" localSheetId="6">[5]Newabstract!#REF!</definedName>
    <definedName name="_______Apr09" localSheetId="8">[5]Newabstract!#REF!</definedName>
    <definedName name="_______Apr09" localSheetId="4">[5]Newabstract!#REF!</definedName>
    <definedName name="_______Apr09" localSheetId="7">[5]Newabstract!#REF!</definedName>
    <definedName name="_______Apr09">[5]Newabstract!#REF!</definedName>
    <definedName name="_______Apr10" localSheetId="9">[5]Newabstract!#REF!</definedName>
    <definedName name="_______Apr10" localSheetId="6">[5]Newabstract!#REF!</definedName>
    <definedName name="_______Apr10" localSheetId="8">[5]Newabstract!#REF!</definedName>
    <definedName name="_______Apr10" localSheetId="4">[5]Newabstract!#REF!</definedName>
    <definedName name="_______Apr10" localSheetId="7">[5]Newabstract!#REF!</definedName>
    <definedName name="_______Apr10">[5]Newabstract!#REF!</definedName>
    <definedName name="_______Apr11" localSheetId="9">[5]Newabstract!#REF!</definedName>
    <definedName name="_______Apr11" localSheetId="6">[5]Newabstract!#REF!</definedName>
    <definedName name="_______Apr11" localSheetId="8">[5]Newabstract!#REF!</definedName>
    <definedName name="_______Apr11" localSheetId="4">[5]Newabstract!#REF!</definedName>
    <definedName name="_______Apr11" localSheetId="7">[5]Newabstract!#REF!</definedName>
    <definedName name="_______Apr11">[5]Newabstract!#REF!</definedName>
    <definedName name="_______Apr13" localSheetId="9">[5]Newabstract!#REF!</definedName>
    <definedName name="_______Apr13" localSheetId="6">[5]Newabstract!#REF!</definedName>
    <definedName name="_______Apr13" localSheetId="8">[5]Newabstract!#REF!</definedName>
    <definedName name="_______Apr13" localSheetId="4">[5]Newabstract!#REF!</definedName>
    <definedName name="_______Apr13" localSheetId="7">[5]Newabstract!#REF!</definedName>
    <definedName name="_______Apr13">[5]Newabstract!#REF!</definedName>
    <definedName name="_______Apr14" localSheetId="9">[5]Newabstract!#REF!</definedName>
    <definedName name="_______Apr14" localSheetId="6">[5]Newabstract!#REF!</definedName>
    <definedName name="_______Apr14" localSheetId="8">[5]Newabstract!#REF!</definedName>
    <definedName name="_______Apr14" localSheetId="4">[5]Newabstract!#REF!</definedName>
    <definedName name="_______Apr14" localSheetId="7">[5]Newabstract!#REF!</definedName>
    <definedName name="_______Apr14">[5]Newabstract!#REF!</definedName>
    <definedName name="_______Apr15" localSheetId="9">[5]Newabstract!#REF!</definedName>
    <definedName name="_______Apr15" localSheetId="6">[5]Newabstract!#REF!</definedName>
    <definedName name="_______Apr15" localSheetId="8">[5]Newabstract!#REF!</definedName>
    <definedName name="_______Apr15" localSheetId="4">[5]Newabstract!#REF!</definedName>
    <definedName name="_______Apr15" localSheetId="7">[5]Newabstract!#REF!</definedName>
    <definedName name="_______Apr15">[5]Newabstract!#REF!</definedName>
    <definedName name="_______Apr16" localSheetId="9">[5]Newabstract!#REF!</definedName>
    <definedName name="_______Apr16" localSheetId="6">[5]Newabstract!#REF!</definedName>
    <definedName name="_______Apr16" localSheetId="8">[5]Newabstract!#REF!</definedName>
    <definedName name="_______Apr16" localSheetId="4">[5]Newabstract!#REF!</definedName>
    <definedName name="_______Apr16" localSheetId="7">[5]Newabstract!#REF!</definedName>
    <definedName name="_______Apr16">[5]Newabstract!#REF!</definedName>
    <definedName name="_______Apr17" localSheetId="9">[5]Newabstract!#REF!</definedName>
    <definedName name="_______Apr17" localSheetId="6">[5]Newabstract!#REF!</definedName>
    <definedName name="_______Apr17" localSheetId="8">[5]Newabstract!#REF!</definedName>
    <definedName name="_______Apr17" localSheetId="4">[5]Newabstract!#REF!</definedName>
    <definedName name="_______Apr17" localSheetId="7">[5]Newabstract!#REF!</definedName>
    <definedName name="_______Apr17">[5]Newabstract!#REF!</definedName>
    <definedName name="_______Apr20" localSheetId="9">[5]Newabstract!#REF!</definedName>
    <definedName name="_______Apr20" localSheetId="6">[5]Newabstract!#REF!</definedName>
    <definedName name="_______Apr20" localSheetId="8">[5]Newabstract!#REF!</definedName>
    <definedName name="_______Apr20" localSheetId="4">[5]Newabstract!#REF!</definedName>
    <definedName name="_______Apr20" localSheetId="7">[5]Newabstract!#REF!</definedName>
    <definedName name="_______Apr20">[5]Newabstract!#REF!</definedName>
    <definedName name="_______Apr21" localSheetId="9">[5]Newabstract!#REF!</definedName>
    <definedName name="_______Apr21" localSheetId="6">[5]Newabstract!#REF!</definedName>
    <definedName name="_______Apr21" localSheetId="8">[5]Newabstract!#REF!</definedName>
    <definedName name="_______Apr21" localSheetId="4">[5]Newabstract!#REF!</definedName>
    <definedName name="_______Apr21" localSheetId="7">[5]Newabstract!#REF!</definedName>
    <definedName name="_______Apr21">[5]Newabstract!#REF!</definedName>
    <definedName name="_______Apr22" localSheetId="9">[5]Newabstract!#REF!</definedName>
    <definedName name="_______Apr22" localSheetId="6">[5]Newabstract!#REF!</definedName>
    <definedName name="_______Apr22" localSheetId="8">[5]Newabstract!#REF!</definedName>
    <definedName name="_______Apr22" localSheetId="4">[5]Newabstract!#REF!</definedName>
    <definedName name="_______Apr22" localSheetId="7">[5]Newabstract!#REF!</definedName>
    <definedName name="_______Apr22">[5]Newabstract!#REF!</definedName>
    <definedName name="_______Apr23" localSheetId="9">[5]Newabstract!#REF!</definedName>
    <definedName name="_______Apr23" localSheetId="6">[5]Newabstract!#REF!</definedName>
    <definedName name="_______Apr23" localSheetId="8">[5]Newabstract!#REF!</definedName>
    <definedName name="_______Apr23" localSheetId="4">[5]Newabstract!#REF!</definedName>
    <definedName name="_______Apr23" localSheetId="7">[5]Newabstract!#REF!</definedName>
    <definedName name="_______Apr23">[5]Newabstract!#REF!</definedName>
    <definedName name="_______Apr24" localSheetId="9">[5]Newabstract!#REF!</definedName>
    <definedName name="_______Apr24" localSheetId="6">[5]Newabstract!#REF!</definedName>
    <definedName name="_______Apr24" localSheetId="8">[5]Newabstract!#REF!</definedName>
    <definedName name="_______Apr24" localSheetId="4">[5]Newabstract!#REF!</definedName>
    <definedName name="_______Apr24" localSheetId="7">[5]Newabstract!#REF!</definedName>
    <definedName name="_______Apr24">[5]Newabstract!#REF!</definedName>
    <definedName name="_______Apr27" localSheetId="9">[5]Newabstract!#REF!</definedName>
    <definedName name="_______Apr27" localSheetId="6">[5]Newabstract!#REF!</definedName>
    <definedName name="_______Apr27" localSheetId="8">[5]Newabstract!#REF!</definedName>
    <definedName name="_______Apr27" localSheetId="4">[5]Newabstract!#REF!</definedName>
    <definedName name="_______Apr27" localSheetId="7">[5]Newabstract!#REF!</definedName>
    <definedName name="_______Apr27">[5]Newabstract!#REF!</definedName>
    <definedName name="_______Apr28" localSheetId="9">[5]Newabstract!#REF!</definedName>
    <definedName name="_______Apr28" localSheetId="6">[5]Newabstract!#REF!</definedName>
    <definedName name="_______Apr28" localSheetId="8">[5]Newabstract!#REF!</definedName>
    <definedName name="_______Apr28" localSheetId="4">[5]Newabstract!#REF!</definedName>
    <definedName name="_______Apr28" localSheetId="7">[5]Newabstract!#REF!</definedName>
    <definedName name="_______Apr28">[5]Newabstract!#REF!</definedName>
    <definedName name="_______Apr29" localSheetId="9">[5]Newabstract!#REF!</definedName>
    <definedName name="_______Apr29" localSheetId="6">[5]Newabstract!#REF!</definedName>
    <definedName name="_______Apr29" localSheetId="8">[5]Newabstract!#REF!</definedName>
    <definedName name="_______Apr29" localSheetId="4">[5]Newabstract!#REF!</definedName>
    <definedName name="_______Apr29" localSheetId="7">[5]Newabstract!#REF!</definedName>
    <definedName name="_______Apr29">[5]Newabstract!#REF!</definedName>
    <definedName name="_______Apr30" localSheetId="9">[5]Newabstract!#REF!</definedName>
    <definedName name="_______Apr30" localSheetId="6">[5]Newabstract!#REF!</definedName>
    <definedName name="_______Apr30" localSheetId="8">[5]Newabstract!#REF!</definedName>
    <definedName name="_______Apr30" localSheetId="4">[5]Newabstract!#REF!</definedName>
    <definedName name="_______Apr30" localSheetId="7">[5]Newabstract!#REF!</definedName>
    <definedName name="_______Apr30">[5]Newabstract!#REF!</definedName>
    <definedName name="_______B1" localSheetId="5" hidden="1">{"pl_t&amp;d",#N/A,FALSE,"p&amp;l_t&amp;D_01_02 (2)"}</definedName>
    <definedName name="_______B1" localSheetId="9" hidden="1">{"pl_t&amp;d",#N/A,FALSE,"p&amp;l_t&amp;D_01_02 (2)"}</definedName>
    <definedName name="_______B1" localSheetId="6" hidden="1">{"pl_t&amp;d",#N/A,FALSE,"p&amp;l_t&amp;D_01_02 (2)"}</definedName>
    <definedName name="_______B1" localSheetId="4" hidden="1">{"pl_t&amp;d",#N/A,FALSE,"p&amp;l_t&amp;D_01_02 (2)"}</definedName>
    <definedName name="_______B1" hidden="1">{"pl_t&amp;d",#N/A,FALSE,"p&amp;l_t&amp;D_01_02 (2)"}</definedName>
    <definedName name="_______BSD1" localSheetId="5">#REF!</definedName>
    <definedName name="_______BSD1" localSheetId="9">#REF!</definedName>
    <definedName name="_______BSD1" localSheetId="6">#REF!</definedName>
    <definedName name="_______BSD1" localSheetId="8">#REF!</definedName>
    <definedName name="_______BSD1" localSheetId="4">#REF!</definedName>
    <definedName name="_______BSD1" localSheetId="7">#REF!</definedName>
    <definedName name="_______BSD1">#REF!</definedName>
    <definedName name="_______BSD2" localSheetId="5">#REF!</definedName>
    <definedName name="_______BSD2" localSheetId="9">#REF!</definedName>
    <definedName name="_______BSD2" localSheetId="6">#REF!</definedName>
    <definedName name="_______BSD2" localSheetId="8">#REF!</definedName>
    <definedName name="_______BSD2" localSheetId="4">#REF!</definedName>
    <definedName name="_______BSD2" localSheetId="7">#REF!</definedName>
    <definedName name="_______BSD2">#REF!</definedName>
    <definedName name="_______DAT12" localSheetId="5">[6]Sheet1!#REF!</definedName>
    <definedName name="_______DAT12" localSheetId="9">[6]Sheet1!#REF!</definedName>
    <definedName name="_______DAT12" localSheetId="6">[6]Sheet1!#REF!</definedName>
    <definedName name="_______DAT12" localSheetId="8">[6]Sheet1!#REF!</definedName>
    <definedName name="_______DAT12" localSheetId="4">[6]Sheet1!#REF!</definedName>
    <definedName name="_______DAT12" localSheetId="7">[6]Sheet1!#REF!</definedName>
    <definedName name="_______DAT12">[6]Sheet1!#REF!</definedName>
    <definedName name="_______DAT13" localSheetId="5">[6]Sheet1!#REF!</definedName>
    <definedName name="_______DAT13" localSheetId="9">[6]Sheet1!#REF!</definedName>
    <definedName name="_______DAT13" localSheetId="6">[6]Sheet1!#REF!</definedName>
    <definedName name="_______DAT13" localSheetId="8">[6]Sheet1!#REF!</definedName>
    <definedName name="_______DAT13" localSheetId="4">[6]Sheet1!#REF!</definedName>
    <definedName name="_______DAT13" localSheetId="7">[6]Sheet1!#REF!</definedName>
    <definedName name="_______DAT13">[6]Sheet1!#REF!</definedName>
    <definedName name="_______DAT15" localSheetId="5">[6]Sheet1!#REF!</definedName>
    <definedName name="_______DAT15" localSheetId="9">[6]Sheet1!#REF!</definedName>
    <definedName name="_______DAT15" localSheetId="6">[6]Sheet1!#REF!</definedName>
    <definedName name="_______DAT15" localSheetId="8">[6]Sheet1!#REF!</definedName>
    <definedName name="_______DAT15" localSheetId="4">[6]Sheet1!#REF!</definedName>
    <definedName name="_______DAT15" localSheetId="7">[6]Sheet1!#REF!</definedName>
    <definedName name="_______DAT15">[6]Sheet1!#REF!</definedName>
    <definedName name="_______DAT16" localSheetId="5">[6]Sheet1!#REF!</definedName>
    <definedName name="_______DAT16" localSheetId="9">[6]Sheet1!#REF!</definedName>
    <definedName name="_______DAT16" localSheetId="6">[6]Sheet1!#REF!</definedName>
    <definedName name="_______DAT16" localSheetId="8">[6]Sheet1!#REF!</definedName>
    <definedName name="_______DAT16" localSheetId="4">[6]Sheet1!#REF!</definedName>
    <definedName name="_______DAT16" localSheetId="7">[6]Sheet1!#REF!</definedName>
    <definedName name="_______DAT16">[6]Sheet1!#REF!</definedName>
    <definedName name="_______DAT17" localSheetId="5">[6]Sheet1!#REF!</definedName>
    <definedName name="_______DAT17" localSheetId="9">[6]Sheet1!#REF!</definedName>
    <definedName name="_______DAT17" localSheetId="6">[6]Sheet1!#REF!</definedName>
    <definedName name="_______DAT17" localSheetId="8">[6]Sheet1!#REF!</definedName>
    <definedName name="_______DAT17" localSheetId="4">[6]Sheet1!#REF!</definedName>
    <definedName name="_______DAT17" localSheetId="7">[6]Sheet1!#REF!</definedName>
    <definedName name="_______DAT17">[6]Sheet1!#REF!</definedName>
    <definedName name="_______DAT18" localSheetId="9">[6]Sheet1!#REF!</definedName>
    <definedName name="_______DAT18" localSheetId="6">[6]Sheet1!#REF!</definedName>
    <definedName name="_______DAT18" localSheetId="8">[6]Sheet1!#REF!</definedName>
    <definedName name="_______DAT18" localSheetId="4">[6]Sheet1!#REF!</definedName>
    <definedName name="_______DAT18" localSheetId="7">[6]Sheet1!#REF!</definedName>
    <definedName name="_______DAT18">[6]Sheet1!#REF!</definedName>
    <definedName name="_______DAT19" localSheetId="9">[6]Sheet1!#REF!</definedName>
    <definedName name="_______DAT19" localSheetId="6">[6]Sheet1!#REF!</definedName>
    <definedName name="_______DAT19" localSheetId="8">[6]Sheet1!#REF!</definedName>
    <definedName name="_______DAT19" localSheetId="4">[6]Sheet1!#REF!</definedName>
    <definedName name="_______DAT19" localSheetId="7">[6]Sheet1!#REF!</definedName>
    <definedName name="_______DAT19">[6]Sheet1!#REF!</definedName>
    <definedName name="_______dd1" localSheetId="5" hidden="1">{"pl_t&amp;d",#N/A,FALSE,"p&amp;l_t&amp;D_01_02 (2)"}</definedName>
    <definedName name="_______dd1" localSheetId="9" hidden="1">{"pl_t&amp;d",#N/A,FALSE,"p&amp;l_t&amp;D_01_02 (2)"}</definedName>
    <definedName name="_______dd1" localSheetId="6" hidden="1">{"pl_t&amp;d",#N/A,FALSE,"p&amp;l_t&amp;D_01_02 (2)"}</definedName>
    <definedName name="_______dd1" localSheetId="4" hidden="1">{"pl_t&amp;d",#N/A,FALSE,"p&amp;l_t&amp;D_01_02 (2)"}</definedName>
    <definedName name="_______dd1" hidden="1">{"pl_t&amp;d",#N/A,FALSE,"p&amp;l_t&amp;D_01_02 (2)"}</definedName>
    <definedName name="_______dem2" localSheetId="5" hidden="1">{"pl_t&amp;d",#N/A,FALSE,"p&amp;l_t&amp;D_01_02 (2)"}</definedName>
    <definedName name="_______dem2" localSheetId="9" hidden="1">{"pl_t&amp;d",#N/A,FALSE,"p&amp;l_t&amp;D_01_02 (2)"}</definedName>
    <definedName name="_______dem2" localSheetId="6" hidden="1">{"pl_t&amp;d",#N/A,FALSE,"p&amp;l_t&amp;D_01_02 (2)"}</definedName>
    <definedName name="_______dem2" localSheetId="4" hidden="1">{"pl_t&amp;d",#N/A,FALSE,"p&amp;l_t&amp;D_01_02 (2)"}</definedName>
    <definedName name="_______dem2" hidden="1">{"pl_t&amp;d",#N/A,FALSE,"p&amp;l_t&amp;D_01_02 (2)"}</definedName>
    <definedName name="_______dem3" localSheetId="5" hidden="1">{"pl_t&amp;d",#N/A,FALSE,"p&amp;l_t&amp;D_01_02 (2)"}</definedName>
    <definedName name="_______dem3" localSheetId="9" hidden="1">{"pl_t&amp;d",#N/A,FALSE,"p&amp;l_t&amp;D_01_02 (2)"}</definedName>
    <definedName name="_______dem3" localSheetId="6" hidden="1">{"pl_t&amp;d",#N/A,FALSE,"p&amp;l_t&amp;D_01_02 (2)"}</definedName>
    <definedName name="_______dem3" localSheetId="4" hidden="1">{"pl_t&amp;d",#N/A,FALSE,"p&amp;l_t&amp;D_01_02 (2)"}</definedName>
    <definedName name="_______dem3" hidden="1">{"pl_t&amp;d",#N/A,FALSE,"p&amp;l_t&amp;D_01_02 (2)"}</definedName>
    <definedName name="_______den8" localSheetId="5" hidden="1">{"pl_t&amp;d",#N/A,FALSE,"p&amp;l_t&amp;D_01_02 (2)"}</definedName>
    <definedName name="_______den8" localSheetId="9" hidden="1">{"pl_t&amp;d",#N/A,FALSE,"p&amp;l_t&amp;D_01_02 (2)"}</definedName>
    <definedName name="_______den8" localSheetId="6" hidden="1">{"pl_t&amp;d",#N/A,FALSE,"p&amp;l_t&amp;D_01_02 (2)"}</definedName>
    <definedName name="_______den8" localSheetId="4" hidden="1">{"pl_t&amp;d",#N/A,FALSE,"p&amp;l_t&amp;D_01_02 (2)"}</definedName>
    <definedName name="_______den8" hidden="1">{"pl_t&amp;d",#N/A,FALSE,"p&amp;l_t&amp;D_01_02 (2)"}</definedName>
    <definedName name="_______fin2" localSheetId="5" hidden="1">{"pl_t&amp;d",#N/A,FALSE,"p&amp;l_t&amp;D_01_02 (2)"}</definedName>
    <definedName name="_______fin2" localSheetId="9" hidden="1">{"pl_t&amp;d",#N/A,FALSE,"p&amp;l_t&amp;D_01_02 (2)"}</definedName>
    <definedName name="_______fin2" localSheetId="6" hidden="1">{"pl_t&amp;d",#N/A,FALSE,"p&amp;l_t&amp;D_01_02 (2)"}</definedName>
    <definedName name="_______fin2" localSheetId="4" hidden="1">{"pl_t&amp;d",#N/A,FALSE,"p&amp;l_t&amp;D_01_02 (2)"}</definedName>
    <definedName name="_______fin2" hidden="1">{"pl_t&amp;d",#N/A,FALSE,"p&amp;l_t&amp;D_01_02 (2)"}</definedName>
    <definedName name="_______for5" localSheetId="5" hidden="1">{"pl_t&amp;d",#N/A,FALSE,"p&amp;l_t&amp;D_01_02 (2)"}</definedName>
    <definedName name="_______for5" localSheetId="9" hidden="1">{"pl_t&amp;d",#N/A,FALSE,"p&amp;l_t&amp;D_01_02 (2)"}</definedName>
    <definedName name="_______for5" localSheetId="6" hidden="1">{"pl_t&amp;d",#N/A,FALSE,"p&amp;l_t&amp;D_01_02 (2)"}</definedName>
    <definedName name="_______for5" localSheetId="4" hidden="1">{"pl_t&amp;d",#N/A,FALSE,"p&amp;l_t&amp;D_01_02 (2)"}</definedName>
    <definedName name="_______for5" hidden="1">{"pl_t&amp;d",#N/A,FALSE,"p&amp;l_t&amp;D_01_02 (2)"}</definedName>
    <definedName name="_______G1" localSheetId="5">#REF!</definedName>
    <definedName name="_______G1" localSheetId="9">#REF!</definedName>
    <definedName name="_______G1" localSheetId="6">#REF!</definedName>
    <definedName name="_______G1" localSheetId="8">#REF!</definedName>
    <definedName name="_______G1" localSheetId="4">#REF!</definedName>
    <definedName name="_______G1" localSheetId="7">#REF!</definedName>
    <definedName name="_______G1">#REF!</definedName>
    <definedName name="_______IED1" localSheetId="5">#REF!</definedName>
    <definedName name="_______IED1" localSheetId="9">#REF!</definedName>
    <definedName name="_______IED1" localSheetId="6">#REF!</definedName>
    <definedName name="_______IED1" localSheetId="8">#REF!</definedName>
    <definedName name="_______IED1" localSheetId="4">#REF!</definedName>
    <definedName name="_______IED1" localSheetId="7">#REF!</definedName>
    <definedName name="_______IED1">#REF!</definedName>
    <definedName name="_______IED2" localSheetId="5">#REF!</definedName>
    <definedName name="_______IED2" localSheetId="9">#REF!</definedName>
    <definedName name="_______IED2" localSheetId="6">#REF!</definedName>
    <definedName name="_______IED2" localSheetId="8">#REF!</definedName>
    <definedName name="_______IED2" localSheetId="4">#REF!</definedName>
    <definedName name="_______IED2" localSheetId="7">#REF!</definedName>
    <definedName name="_______IED2">#REF!</definedName>
    <definedName name="_______j3" localSheetId="5" hidden="1">{"pl_t&amp;d",#N/A,FALSE,"p&amp;l_t&amp;D_01_02 (2)"}</definedName>
    <definedName name="_______j3" localSheetId="9" hidden="1">{"pl_t&amp;d",#N/A,FALSE,"p&amp;l_t&amp;D_01_02 (2)"}</definedName>
    <definedName name="_______j3" localSheetId="6" hidden="1">{"pl_t&amp;d",#N/A,FALSE,"p&amp;l_t&amp;D_01_02 (2)"}</definedName>
    <definedName name="_______j3" localSheetId="4" hidden="1">{"pl_t&amp;d",#N/A,FALSE,"p&amp;l_t&amp;D_01_02 (2)"}</definedName>
    <definedName name="_______j3" hidden="1">{"pl_t&amp;d",#N/A,FALSE,"p&amp;l_t&amp;D_01_02 (2)"}</definedName>
    <definedName name="_______j4" localSheetId="5" hidden="1">{"pl_t&amp;d",#N/A,FALSE,"p&amp;l_t&amp;D_01_02 (2)"}</definedName>
    <definedName name="_______j4" localSheetId="9" hidden="1">{"pl_t&amp;d",#N/A,FALSE,"p&amp;l_t&amp;D_01_02 (2)"}</definedName>
    <definedName name="_______j4" localSheetId="6" hidden="1">{"pl_t&amp;d",#N/A,FALSE,"p&amp;l_t&amp;D_01_02 (2)"}</definedName>
    <definedName name="_______j4" localSheetId="4" hidden="1">{"pl_t&amp;d",#N/A,FALSE,"p&amp;l_t&amp;D_01_02 (2)"}</definedName>
    <definedName name="_______j4" hidden="1">{"pl_t&amp;d",#N/A,FALSE,"p&amp;l_t&amp;D_01_02 (2)"}</definedName>
    <definedName name="_______j5" localSheetId="5" hidden="1">{"pl_t&amp;d",#N/A,FALSE,"p&amp;l_t&amp;D_01_02 (2)"}</definedName>
    <definedName name="_______j5" localSheetId="9" hidden="1">{"pl_t&amp;d",#N/A,FALSE,"p&amp;l_t&amp;D_01_02 (2)"}</definedName>
    <definedName name="_______j5" localSheetId="6" hidden="1">{"pl_t&amp;d",#N/A,FALSE,"p&amp;l_t&amp;D_01_02 (2)"}</definedName>
    <definedName name="_______j5" localSheetId="4" hidden="1">{"pl_t&amp;d",#N/A,FALSE,"p&amp;l_t&amp;D_01_02 (2)"}</definedName>
    <definedName name="_______j5" hidden="1">{"pl_t&amp;d",#N/A,FALSE,"p&amp;l_t&amp;D_01_02 (2)"}</definedName>
    <definedName name="_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jan05" hidden="1">{#N/A,#N/A,FALSE,"1.1";#N/A,#N/A,FALSE,"1.1a";#N/A,#N/A,FALSE,"1.1b";#N/A,#N/A,FALSE,"1.1c";#N/A,#N/A,FALSE,"1.1e";#N/A,#N/A,FALSE,"1.1f";#N/A,#N/A,FALSE,"1.1g";#N/A,#N/A,FALSE,"1.1h_T";#N/A,#N/A,FALSE,"1.1h_D";#N/A,#N/A,FALSE,"1.2";#N/A,#N/A,FALSE,"1.3";#N/A,#N/A,FALSE,"1.3b";#N/A,#N/A,FALSE,"1.4";#N/A,#N/A,FALSE,"1.5";#N/A,#N/A,FALSE,"1.6";#N/A,#N/A,FALSE,"2.1";#N/A,#N/A,FALSE,"SOD";#N/A,#N/A,FALSE,"OL";#N/A,#N/A,FALSE,"CF"}</definedName>
    <definedName name="_______jpl1" localSheetId="5" hidden="1">#REF!</definedName>
    <definedName name="_______jpl1" localSheetId="9" hidden="1">#REF!</definedName>
    <definedName name="_______jpl1" localSheetId="6" hidden="1">#REF!</definedName>
    <definedName name="_______jpl1" localSheetId="8" hidden="1">#REF!</definedName>
    <definedName name="_______jpl1" localSheetId="4" hidden="1">#REF!</definedName>
    <definedName name="_______jpl1" localSheetId="7" hidden="1">#REF!</definedName>
    <definedName name="_______jpl1" hidden="1">#REF!</definedName>
    <definedName name="_______k1" localSheetId="5" hidden="1">{"pl_t&amp;d",#N/A,FALSE,"p&amp;l_t&amp;D_01_02 (2)"}</definedName>
    <definedName name="_______k1" localSheetId="9" hidden="1">{"pl_t&amp;d",#N/A,FALSE,"p&amp;l_t&amp;D_01_02 (2)"}</definedName>
    <definedName name="_______k1" localSheetId="6" hidden="1">{"pl_t&amp;d",#N/A,FALSE,"p&amp;l_t&amp;D_01_02 (2)"}</definedName>
    <definedName name="_______k1" localSheetId="4" hidden="1">{"pl_t&amp;d",#N/A,FALSE,"p&amp;l_t&amp;D_01_02 (2)"}</definedName>
    <definedName name="_______k1" hidden="1">{"pl_t&amp;d",#N/A,FALSE,"p&amp;l_t&amp;D_01_02 (2)"}</definedName>
    <definedName name="_______Mar06" localSheetId="5">[5]Newabstract!#REF!</definedName>
    <definedName name="_______Mar06" localSheetId="9">[5]Newabstract!#REF!</definedName>
    <definedName name="_______Mar06" localSheetId="6">[5]Newabstract!#REF!</definedName>
    <definedName name="_______Mar06" localSheetId="8">[5]Newabstract!#REF!</definedName>
    <definedName name="_______Mar06" localSheetId="4">[5]Newabstract!#REF!</definedName>
    <definedName name="_______Mar06" localSheetId="7">[5]Newabstract!#REF!</definedName>
    <definedName name="_______Mar06">[5]Newabstract!#REF!</definedName>
    <definedName name="_______Mar09" localSheetId="5">[5]Newabstract!#REF!</definedName>
    <definedName name="_______Mar09" localSheetId="9">[5]Newabstract!#REF!</definedName>
    <definedName name="_______Mar09" localSheetId="6">[5]Newabstract!#REF!</definedName>
    <definedName name="_______Mar09" localSheetId="8">[5]Newabstract!#REF!</definedName>
    <definedName name="_______Mar09" localSheetId="4">[5]Newabstract!#REF!</definedName>
    <definedName name="_______Mar09" localSheetId="7">[5]Newabstract!#REF!</definedName>
    <definedName name="_______Mar09">[5]Newabstract!#REF!</definedName>
    <definedName name="_______Mar10" localSheetId="5">[5]Newabstract!#REF!</definedName>
    <definedName name="_______Mar10" localSheetId="9">[5]Newabstract!#REF!</definedName>
    <definedName name="_______Mar10" localSheetId="6">[5]Newabstract!#REF!</definedName>
    <definedName name="_______Mar10" localSheetId="8">[5]Newabstract!#REF!</definedName>
    <definedName name="_______Mar10" localSheetId="4">[5]Newabstract!#REF!</definedName>
    <definedName name="_______Mar10" localSheetId="7">[5]Newabstract!#REF!</definedName>
    <definedName name="_______Mar10">[5]Newabstract!#REF!</definedName>
    <definedName name="_______Mar11" localSheetId="5">[5]Newabstract!#REF!</definedName>
    <definedName name="_______Mar11" localSheetId="9">[5]Newabstract!#REF!</definedName>
    <definedName name="_______Mar11" localSheetId="6">[5]Newabstract!#REF!</definedName>
    <definedName name="_______Mar11" localSheetId="8">[5]Newabstract!#REF!</definedName>
    <definedName name="_______Mar11" localSheetId="4">[5]Newabstract!#REF!</definedName>
    <definedName name="_______Mar11" localSheetId="7">[5]Newabstract!#REF!</definedName>
    <definedName name="_______Mar11">[5]Newabstract!#REF!</definedName>
    <definedName name="_______Mar12" localSheetId="5">[5]Newabstract!#REF!</definedName>
    <definedName name="_______Mar12" localSheetId="9">[5]Newabstract!#REF!</definedName>
    <definedName name="_______Mar12" localSheetId="6">[5]Newabstract!#REF!</definedName>
    <definedName name="_______Mar12" localSheetId="8">[5]Newabstract!#REF!</definedName>
    <definedName name="_______Mar12" localSheetId="4">[5]Newabstract!#REF!</definedName>
    <definedName name="_______Mar12" localSheetId="7">[5]Newabstract!#REF!</definedName>
    <definedName name="_______Mar12">[5]Newabstract!#REF!</definedName>
    <definedName name="_______Mar13" localSheetId="9">[5]Newabstract!#REF!</definedName>
    <definedName name="_______Mar13" localSheetId="6">[5]Newabstract!#REF!</definedName>
    <definedName name="_______Mar13" localSheetId="8">[5]Newabstract!#REF!</definedName>
    <definedName name="_______Mar13" localSheetId="4">[5]Newabstract!#REF!</definedName>
    <definedName name="_______Mar13" localSheetId="7">[5]Newabstract!#REF!</definedName>
    <definedName name="_______Mar13">[5]Newabstract!#REF!</definedName>
    <definedName name="_______Mar16" localSheetId="9">[5]Newabstract!#REF!</definedName>
    <definedName name="_______Mar16" localSheetId="6">[5]Newabstract!#REF!</definedName>
    <definedName name="_______Mar16" localSheetId="8">[5]Newabstract!#REF!</definedName>
    <definedName name="_______Mar16" localSheetId="4">[5]Newabstract!#REF!</definedName>
    <definedName name="_______Mar16" localSheetId="7">[5]Newabstract!#REF!</definedName>
    <definedName name="_______Mar16">[5]Newabstract!#REF!</definedName>
    <definedName name="_______Mar17" localSheetId="9">[5]Newabstract!#REF!</definedName>
    <definedName name="_______Mar17" localSheetId="6">[5]Newabstract!#REF!</definedName>
    <definedName name="_______Mar17" localSheetId="8">[5]Newabstract!#REF!</definedName>
    <definedName name="_______Mar17" localSheetId="4">[5]Newabstract!#REF!</definedName>
    <definedName name="_______Mar17" localSheetId="7">[5]Newabstract!#REF!</definedName>
    <definedName name="_______Mar17">[5]Newabstract!#REF!</definedName>
    <definedName name="_______Mar18" localSheetId="9">[5]Newabstract!#REF!</definedName>
    <definedName name="_______Mar18" localSheetId="6">[5]Newabstract!#REF!</definedName>
    <definedName name="_______Mar18" localSheetId="8">[5]Newabstract!#REF!</definedName>
    <definedName name="_______Mar18" localSheetId="4">[5]Newabstract!#REF!</definedName>
    <definedName name="_______Mar18" localSheetId="7">[5]Newabstract!#REF!</definedName>
    <definedName name="_______Mar18">[5]Newabstract!#REF!</definedName>
    <definedName name="_______Mar19" localSheetId="9">[5]Newabstract!#REF!</definedName>
    <definedName name="_______Mar19" localSheetId="6">[5]Newabstract!#REF!</definedName>
    <definedName name="_______Mar19" localSheetId="8">[5]Newabstract!#REF!</definedName>
    <definedName name="_______Mar19" localSheetId="4">[5]Newabstract!#REF!</definedName>
    <definedName name="_______Mar19" localSheetId="7">[5]Newabstract!#REF!</definedName>
    <definedName name="_______Mar19">[5]Newabstract!#REF!</definedName>
    <definedName name="_______Mar20" localSheetId="9">[5]Newabstract!#REF!</definedName>
    <definedName name="_______Mar20" localSheetId="6">[5]Newabstract!#REF!</definedName>
    <definedName name="_______Mar20" localSheetId="8">[5]Newabstract!#REF!</definedName>
    <definedName name="_______Mar20" localSheetId="4">[5]Newabstract!#REF!</definedName>
    <definedName name="_______Mar20" localSheetId="7">[5]Newabstract!#REF!</definedName>
    <definedName name="_______Mar20">[5]Newabstract!#REF!</definedName>
    <definedName name="_______Mar23" localSheetId="9">[5]Newabstract!#REF!</definedName>
    <definedName name="_______Mar23" localSheetId="6">[5]Newabstract!#REF!</definedName>
    <definedName name="_______Mar23" localSheetId="8">[5]Newabstract!#REF!</definedName>
    <definedName name="_______Mar23" localSheetId="4">[5]Newabstract!#REF!</definedName>
    <definedName name="_______Mar23" localSheetId="7">[5]Newabstract!#REF!</definedName>
    <definedName name="_______Mar23">[5]Newabstract!#REF!</definedName>
    <definedName name="_______Mar24" localSheetId="9">[5]Newabstract!#REF!</definedName>
    <definedName name="_______Mar24" localSheetId="6">[5]Newabstract!#REF!</definedName>
    <definedName name="_______Mar24" localSheetId="8">[5]Newabstract!#REF!</definedName>
    <definedName name="_______Mar24" localSheetId="4">[5]Newabstract!#REF!</definedName>
    <definedName name="_______Mar24" localSheetId="7">[5]Newabstract!#REF!</definedName>
    <definedName name="_______Mar24">[5]Newabstract!#REF!</definedName>
    <definedName name="_______Mar25" localSheetId="9">[5]Newabstract!#REF!</definedName>
    <definedName name="_______Mar25" localSheetId="6">[5]Newabstract!#REF!</definedName>
    <definedName name="_______Mar25" localSheetId="8">[5]Newabstract!#REF!</definedName>
    <definedName name="_______Mar25" localSheetId="4">[5]Newabstract!#REF!</definedName>
    <definedName name="_______Mar25" localSheetId="7">[5]Newabstract!#REF!</definedName>
    <definedName name="_______Mar25">[5]Newabstract!#REF!</definedName>
    <definedName name="_______Mar26" localSheetId="9">[5]Newabstract!#REF!</definedName>
    <definedName name="_______Mar26" localSheetId="6">[5]Newabstract!#REF!</definedName>
    <definedName name="_______Mar26" localSheetId="8">[5]Newabstract!#REF!</definedName>
    <definedName name="_______Mar26" localSheetId="4">[5]Newabstract!#REF!</definedName>
    <definedName name="_______Mar26" localSheetId="7">[5]Newabstract!#REF!</definedName>
    <definedName name="_______Mar26">[5]Newabstract!#REF!</definedName>
    <definedName name="_______Mar27" localSheetId="9">[5]Newabstract!#REF!</definedName>
    <definedName name="_______Mar27" localSheetId="6">[5]Newabstract!#REF!</definedName>
    <definedName name="_______Mar27" localSheetId="8">[5]Newabstract!#REF!</definedName>
    <definedName name="_______Mar27" localSheetId="4">[5]Newabstract!#REF!</definedName>
    <definedName name="_______Mar27" localSheetId="7">[5]Newabstract!#REF!</definedName>
    <definedName name="_______Mar27">[5]Newabstract!#REF!</definedName>
    <definedName name="_______Mar28" localSheetId="9">[5]Newabstract!#REF!</definedName>
    <definedName name="_______Mar28" localSheetId="6">[5]Newabstract!#REF!</definedName>
    <definedName name="_______Mar28" localSheetId="8">[5]Newabstract!#REF!</definedName>
    <definedName name="_______Mar28" localSheetId="4">[5]Newabstract!#REF!</definedName>
    <definedName name="_______Mar28" localSheetId="7">[5]Newabstract!#REF!</definedName>
    <definedName name="_______Mar28">[5]Newabstract!#REF!</definedName>
    <definedName name="_______Mar30" localSheetId="9">[5]Newabstract!#REF!</definedName>
    <definedName name="_______Mar30" localSheetId="6">[5]Newabstract!#REF!</definedName>
    <definedName name="_______Mar30" localSheetId="8">[5]Newabstract!#REF!</definedName>
    <definedName name="_______Mar30" localSheetId="4">[5]Newabstract!#REF!</definedName>
    <definedName name="_______Mar30" localSheetId="7">[5]Newabstract!#REF!</definedName>
    <definedName name="_______Mar30">[5]Newabstract!#REF!</definedName>
    <definedName name="_______Mar31" localSheetId="9">[5]Newabstract!#REF!</definedName>
    <definedName name="_______Mar31" localSheetId="6">[5]Newabstract!#REF!</definedName>
    <definedName name="_______Mar31" localSheetId="8">[5]Newabstract!#REF!</definedName>
    <definedName name="_______Mar31" localSheetId="4">[5]Newabstract!#REF!</definedName>
    <definedName name="_______Mar31" localSheetId="7">[5]Newabstract!#REF!</definedName>
    <definedName name="_______Mar31">[5]Newabstract!#REF!</definedName>
    <definedName name="_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_mp3" hidden="1">{#N/A,#N/A,FALSE,"1.1";#N/A,#N/A,FALSE,"1.1a";#N/A,#N/A,FALSE,"1.1b";#N/A,#N/A,FALSE,"1.1c";#N/A,#N/A,FALSE,"1.1e";#N/A,#N/A,FALSE,"1.1f";#N/A,#N/A,FALSE,"1.1g";#N/A,#N/A,FALSE,"1.1h_T";#N/A,#N/A,FALSE,"1.1h_D";#N/A,#N/A,FALSE,"1.2";#N/A,#N/A,FALSE,"1.3";#N/A,#N/A,FALSE,"1.3b";#N/A,#N/A,FALSE,"1.4";#N/A,#N/A,FALSE,"1.5";#N/A,#N/A,FALSE,"1.6";#N/A,#N/A,FALSE,"2.1";#N/A,#N/A,FALSE,"SOD";#N/A,#N/A,FALSE,"OL";#N/A,#N/A,FALSE,"CF"}</definedName>
    <definedName name="_______new1" localSheetId="5" hidden="1">{"pl_t&amp;d",#N/A,FALSE,"p&amp;l_t&amp;D_01_02 (2)"}</definedName>
    <definedName name="_______new1" localSheetId="9" hidden="1">{"pl_t&amp;d",#N/A,FALSE,"p&amp;l_t&amp;D_01_02 (2)"}</definedName>
    <definedName name="_______new1" localSheetId="6" hidden="1">{"pl_t&amp;d",#N/A,FALSE,"p&amp;l_t&amp;D_01_02 (2)"}</definedName>
    <definedName name="_______new1" localSheetId="4" hidden="1">{"pl_t&amp;d",#N/A,FALSE,"p&amp;l_t&amp;D_01_02 (2)"}</definedName>
    <definedName name="_______new1" hidden="1">{"pl_t&amp;d",#N/A,FALSE,"p&amp;l_t&amp;D_01_02 (2)"}</definedName>
    <definedName name="_______no1" localSheetId="5" hidden="1">{"pl_t&amp;d",#N/A,FALSE,"p&amp;l_t&amp;D_01_02 (2)"}</definedName>
    <definedName name="_______no1" localSheetId="9" hidden="1">{"pl_t&amp;d",#N/A,FALSE,"p&amp;l_t&amp;D_01_02 (2)"}</definedName>
    <definedName name="_______no1" localSheetId="6" hidden="1">{"pl_t&amp;d",#N/A,FALSE,"p&amp;l_t&amp;D_01_02 (2)"}</definedName>
    <definedName name="_______no1" localSheetId="4" hidden="1">{"pl_t&amp;d",#N/A,FALSE,"p&amp;l_t&amp;D_01_02 (2)"}</definedName>
    <definedName name="_______no1" hidden="1">{"pl_t&amp;d",#N/A,FALSE,"p&amp;l_t&amp;D_01_02 (2)"}</definedName>
    <definedName name="_______not1" localSheetId="5" hidden="1">{"pl_t&amp;d",#N/A,FALSE,"p&amp;l_t&amp;D_01_02 (2)"}</definedName>
    <definedName name="_______not1" localSheetId="9" hidden="1">{"pl_t&amp;d",#N/A,FALSE,"p&amp;l_t&amp;D_01_02 (2)"}</definedName>
    <definedName name="_______not1" localSheetId="6" hidden="1">{"pl_t&amp;d",#N/A,FALSE,"p&amp;l_t&amp;D_01_02 (2)"}</definedName>
    <definedName name="_______not1" localSheetId="4" hidden="1">{"pl_t&amp;d",#N/A,FALSE,"p&amp;l_t&amp;D_01_02 (2)"}</definedName>
    <definedName name="_______not1" hidden="1">{"pl_t&amp;d",#N/A,FALSE,"p&amp;l_t&amp;D_01_02 (2)"}</definedName>
    <definedName name="_______p1" localSheetId="5" hidden="1">{"pl_t&amp;d",#N/A,FALSE,"p&amp;l_t&amp;D_01_02 (2)"}</definedName>
    <definedName name="_______p1" localSheetId="9" hidden="1">{"pl_t&amp;d",#N/A,FALSE,"p&amp;l_t&amp;D_01_02 (2)"}</definedName>
    <definedName name="_______p1" localSheetId="6" hidden="1">{"pl_t&amp;d",#N/A,FALSE,"p&amp;l_t&amp;D_01_02 (2)"}</definedName>
    <definedName name="_______p1" localSheetId="4" hidden="1">{"pl_t&amp;d",#N/A,FALSE,"p&amp;l_t&amp;D_01_02 (2)"}</definedName>
    <definedName name="_______p1" hidden="1">{"pl_t&amp;d",#N/A,FALSE,"p&amp;l_t&amp;D_01_02 (2)"}</definedName>
    <definedName name="_______p2" localSheetId="5" hidden="1">{"pl_td_01_02",#N/A,FALSE,"p&amp;l_t&amp;D_01_02 (2)"}</definedName>
    <definedName name="_______p2" localSheetId="9" hidden="1">{"pl_td_01_02",#N/A,FALSE,"p&amp;l_t&amp;D_01_02 (2)"}</definedName>
    <definedName name="_______p2" localSheetId="6" hidden="1">{"pl_td_01_02",#N/A,FALSE,"p&amp;l_t&amp;D_01_02 (2)"}</definedName>
    <definedName name="_______p2" localSheetId="4" hidden="1">{"pl_td_01_02",#N/A,FALSE,"p&amp;l_t&amp;D_01_02 (2)"}</definedName>
    <definedName name="_______p2" hidden="1">{"pl_td_01_02",#N/A,FALSE,"p&amp;l_t&amp;D_01_02 (2)"}</definedName>
    <definedName name="_______p3" localSheetId="5" hidden="1">{"pl_t&amp;d",#N/A,FALSE,"p&amp;l_t&amp;D_01_02 (2)"}</definedName>
    <definedName name="_______p3" localSheetId="9" hidden="1">{"pl_t&amp;d",#N/A,FALSE,"p&amp;l_t&amp;D_01_02 (2)"}</definedName>
    <definedName name="_______p3" localSheetId="6" hidden="1">{"pl_t&amp;d",#N/A,FALSE,"p&amp;l_t&amp;D_01_02 (2)"}</definedName>
    <definedName name="_______p3" localSheetId="4" hidden="1">{"pl_t&amp;d",#N/A,FALSE,"p&amp;l_t&amp;D_01_02 (2)"}</definedName>
    <definedName name="_______p3" hidden="1">{"pl_t&amp;d",#N/A,FALSE,"p&amp;l_t&amp;D_01_02 (2)"}</definedName>
    <definedName name="_______p4" localSheetId="5" hidden="1">{"pl_t&amp;d",#N/A,FALSE,"p&amp;l_t&amp;D_01_02 (2)"}</definedName>
    <definedName name="_______p4" localSheetId="9" hidden="1">{"pl_t&amp;d",#N/A,FALSE,"p&amp;l_t&amp;D_01_02 (2)"}</definedName>
    <definedName name="_______p4" localSheetId="6" hidden="1">{"pl_t&amp;d",#N/A,FALSE,"p&amp;l_t&amp;D_01_02 (2)"}</definedName>
    <definedName name="_______p4" localSheetId="4" hidden="1">{"pl_t&amp;d",#N/A,FALSE,"p&amp;l_t&amp;D_01_02 (2)"}</definedName>
    <definedName name="_______p4" hidden="1">{"pl_t&amp;d",#N/A,FALSE,"p&amp;l_t&amp;D_01_02 (2)"}</definedName>
    <definedName name="_______pp2" localSheetId="5">#REF!</definedName>
    <definedName name="_______pp2" localSheetId="9">#REF!</definedName>
    <definedName name="_______pp2" localSheetId="6">#REF!</definedName>
    <definedName name="_______pp2" localSheetId="8">#REF!</definedName>
    <definedName name="_______pp2" localSheetId="4">#REF!</definedName>
    <definedName name="_______pp2" localSheetId="7">#REF!</definedName>
    <definedName name="_______pp2">#REF!</definedName>
    <definedName name="_______q2" localSheetId="5" hidden="1">{"pl_t&amp;d",#N/A,FALSE,"p&amp;l_t&amp;D_01_02 (2)"}</definedName>
    <definedName name="_______q2" localSheetId="9" hidden="1">{"pl_t&amp;d",#N/A,FALSE,"p&amp;l_t&amp;D_01_02 (2)"}</definedName>
    <definedName name="_______q2" localSheetId="6" hidden="1">{"pl_t&amp;d",#N/A,FALSE,"p&amp;l_t&amp;D_01_02 (2)"}</definedName>
    <definedName name="_______q2" localSheetId="4" hidden="1">{"pl_t&amp;d",#N/A,FALSE,"p&amp;l_t&amp;D_01_02 (2)"}</definedName>
    <definedName name="_______q2" hidden="1">{"pl_t&amp;d",#N/A,FALSE,"p&amp;l_t&amp;D_01_02 (2)"}</definedName>
    <definedName name="_______q3" localSheetId="5" hidden="1">{"pl_t&amp;d",#N/A,FALSE,"p&amp;l_t&amp;D_01_02 (2)"}</definedName>
    <definedName name="_______q3" localSheetId="9" hidden="1">{"pl_t&amp;d",#N/A,FALSE,"p&amp;l_t&amp;D_01_02 (2)"}</definedName>
    <definedName name="_______q3" localSheetId="6" hidden="1">{"pl_t&amp;d",#N/A,FALSE,"p&amp;l_t&amp;D_01_02 (2)"}</definedName>
    <definedName name="_______q3" localSheetId="4" hidden="1">{"pl_t&amp;d",#N/A,FALSE,"p&amp;l_t&amp;D_01_02 (2)"}</definedName>
    <definedName name="_______q3" hidden="1">{"pl_t&amp;d",#N/A,FALSE,"p&amp;l_t&amp;D_01_02 (2)"}</definedName>
    <definedName name="_______s1" localSheetId="5" hidden="1">{"pl_t&amp;d",#N/A,FALSE,"p&amp;l_t&amp;D_01_02 (2)"}</definedName>
    <definedName name="_______s1" localSheetId="9" hidden="1">{"pl_t&amp;d",#N/A,FALSE,"p&amp;l_t&amp;D_01_02 (2)"}</definedName>
    <definedName name="_______s1" localSheetId="6" hidden="1">{"pl_t&amp;d",#N/A,FALSE,"p&amp;l_t&amp;D_01_02 (2)"}</definedName>
    <definedName name="_______s1" localSheetId="4" hidden="1">{"pl_t&amp;d",#N/A,FALSE,"p&amp;l_t&amp;D_01_02 (2)"}</definedName>
    <definedName name="_______s1" hidden="1">{"pl_t&amp;d",#N/A,FALSE,"p&amp;l_t&amp;D_01_02 (2)"}</definedName>
    <definedName name="_______S180" localSheetId="5">[2]S3_GRP_CA!#REF!</definedName>
    <definedName name="_______S180" localSheetId="9">[2]S3_GRP_CA!#REF!</definedName>
    <definedName name="_______S180" localSheetId="6">[2]S3_GRP_CA!#REF!</definedName>
    <definedName name="_______S180" localSheetId="8">[2]S3_GRP_CA!#REF!</definedName>
    <definedName name="_______S180" localSheetId="4">[2]S3_GRP_CA!#REF!</definedName>
    <definedName name="_______S180" localSheetId="7">[2]S3_GRP_CA!#REF!</definedName>
    <definedName name="_______S180">[2]S3_GRP_CA!#REF!</definedName>
    <definedName name="_______s2" localSheetId="5" hidden="1">{"pl_t&amp;d",#N/A,FALSE,"p&amp;l_t&amp;D_01_02 (2)"}</definedName>
    <definedName name="_______s2" localSheetId="9" hidden="1">{"pl_t&amp;d",#N/A,FALSE,"p&amp;l_t&amp;D_01_02 (2)"}</definedName>
    <definedName name="_______s2" localSheetId="6" hidden="1">{"pl_t&amp;d",#N/A,FALSE,"p&amp;l_t&amp;D_01_02 (2)"}</definedName>
    <definedName name="_______s2" localSheetId="4" hidden="1">{"pl_t&amp;d",#N/A,FALSE,"p&amp;l_t&amp;D_01_02 (2)"}</definedName>
    <definedName name="_______s2" hidden="1">{"pl_t&amp;d",#N/A,FALSE,"p&amp;l_t&amp;D_01_02 (2)"}</definedName>
    <definedName name="_______S6" localSheetId="5">[4]S5_CO_MA!#REF!</definedName>
    <definedName name="_______S6" localSheetId="9">[4]S5_CO_MA!#REF!</definedName>
    <definedName name="_______S6" localSheetId="6">[4]S5_CO_MA!#REF!</definedName>
    <definedName name="_______S6" localSheetId="8">[4]S5_CO_MA!#REF!</definedName>
    <definedName name="_______S6" localSheetId="4">[4]S5_CO_MA!#REF!</definedName>
    <definedName name="_______S6" localSheetId="7">[4]S5_CO_MA!#REF!</definedName>
    <definedName name="_______S6">[4]S5_CO_MA!#REF!</definedName>
    <definedName name="_______SL1" localSheetId="5">[7]Salient1!#REF!</definedName>
    <definedName name="_______SL1" localSheetId="9">[7]Salient1!#REF!</definedName>
    <definedName name="_______SL1" localSheetId="6">[7]Salient1!#REF!</definedName>
    <definedName name="_______SL1" localSheetId="8">[7]Salient1!#REF!</definedName>
    <definedName name="_______SL1" localSheetId="4">[7]Salient1!#REF!</definedName>
    <definedName name="_______SL1" localSheetId="7">[7]Salient1!#REF!</definedName>
    <definedName name="_______SL1">[7]Salient1!#REF!</definedName>
    <definedName name="_______SL2" localSheetId="5">[7]Salient1!#REF!</definedName>
    <definedName name="_______SL2" localSheetId="9">[7]Salient1!#REF!</definedName>
    <definedName name="_______SL2" localSheetId="6">[7]Salient1!#REF!</definedName>
    <definedName name="_______SL2" localSheetId="8">[7]Salient1!#REF!</definedName>
    <definedName name="_______SL2" localSheetId="4">[7]Salient1!#REF!</definedName>
    <definedName name="_______SL2" localSheetId="7">[7]Salient1!#REF!</definedName>
    <definedName name="_______SL2">[7]Salient1!#REF!</definedName>
    <definedName name="_______SL3" localSheetId="5">[7]Salient1!#REF!</definedName>
    <definedName name="_______SL3" localSheetId="9">[7]Salient1!#REF!</definedName>
    <definedName name="_______SL3" localSheetId="6">[7]Salient1!#REF!</definedName>
    <definedName name="_______SL3" localSheetId="8">[7]Salient1!#REF!</definedName>
    <definedName name="_______SL3" localSheetId="4">[7]Salient1!#REF!</definedName>
    <definedName name="_______SL3" localSheetId="7">[7]Salient1!#REF!</definedName>
    <definedName name="_______SL3">[7]Salient1!#REF!</definedName>
    <definedName name="_______SPR1" localSheetId="5">#REF!</definedName>
    <definedName name="_______SPR1" localSheetId="9">#REF!</definedName>
    <definedName name="_______SPR1" localSheetId="6">#REF!</definedName>
    <definedName name="_______SPR1" localSheetId="8">#REF!</definedName>
    <definedName name="_______SPR1" localSheetId="4">#REF!</definedName>
    <definedName name="_______SPR1" localSheetId="7">#REF!</definedName>
    <definedName name="_______SPR1">#REF!</definedName>
    <definedName name="_______spr2" localSheetId="5">#REF!</definedName>
    <definedName name="_______spr2" localSheetId="9">#REF!</definedName>
    <definedName name="_______spr2" localSheetId="6">#REF!</definedName>
    <definedName name="_______spr2" localSheetId="8">#REF!</definedName>
    <definedName name="_______spr2" localSheetId="4">#REF!</definedName>
    <definedName name="_______spr2" localSheetId="7">#REF!</definedName>
    <definedName name="_______spr2">#REF!</definedName>
    <definedName name="_______ss1" localSheetId="5" hidden="1">{"pl_t&amp;d",#N/A,FALSE,"p&amp;l_t&amp;D_01_02 (2)"}</definedName>
    <definedName name="_______ss1" localSheetId="9" hidden="1">{"pl_t&amp;d",#N/A,FALSE,"p&amp;l_t&amp;D_01_02 (2)"}</definedName>
    <definedName name="_______ss1" localSheetId="6" hidden="1">{"pl_t&amp;d",#N/A,FALSE,"p&amp;l_t&amp;D_01_02 (2)"}</definedName>
    <definedName name="_______ss1" localSheetId="4" hidden="1">{"pl_t&amp;d",#N/A,FALSE,"p&amp;l_t&amp;D_01_02 (2)"}</definedName>
    <definedName name="_______ss1" hidden="1">{"pl_t&amp;d",#N/A,FALSE,"p&amp;l_t&amp;D_01_02 (2)"}</definedName>
    <definedName name="_______usd1" localSheetId="5">'[3]cash budget'!#REF!</definedName>
    <definedName name="_______usd1" localSheetId="9">'[3]cash budget'!#REF!</definedName>
    <definedName name="_______usd1" localSheetId="6">'[3]cash budget'!#REF!</definedName>
    <definedName name="_______usd1" localSheetId="8">'[3]cash budget'!#REF!</definedName>
    <definedName name="_______usd1" localSheetId="4">'[3]cash budget'!#REF!</definedName>
    <definedName name="_______usd1" localSheetId="7">'[3]cash budget'!#REF!</definedName>
    <definedName name="_______usd1">'[3]cash budget'!#REF!</definedName>
    <definedName name="_______usd2" localSheetId="5">'[3]cash budget'!#REF!</definedName>
    <definedName name="_______usd2" localSheetId="9">'[3]cash budget'!#REF!</definedName>
    <definedName name="_______usd2" localSheetId="6">'[3]cash budget'!#REF!</definedName>
    <definedName name="_______usd2" localSheetId="8">'[3]cash budget'!#REF!</definedName>
    <definedName name="_______usd2" localSheetId="4">'[3]cash budget'!#REF!</definedName>
    <definedName name="_______usd2" localSheetId="7">'[3]cash budget'!#REF!</definedName>
    <definedName name="_______usd2">'[3]cash budget'!#REF!</definedName>
    <definedName name="_______usd3" localSheetId="5">'[3]cash budget'!#REF!</definedName>
    <definedName name="_______usd3" localSheetId="9">'[3]cash budget'!#REF!</definedName>
    <definedName name="_______usd3" localSheetId="6">'[3]cash budget'!#REF!</definedName>
    <definedName name="_______usd3" localSheetId="8">'[3]cash budget'!#REF!</definedName>
    <definedName name="_______usd3" localSheetId="4">'[3]cash budget'!#REF!</definedName>
    <definedName name="_______usd3" localSheetId="7">'[3]cash budget'!#REF!</definedName>
    <definedName name="_______usd3">'[3]cash budget'!#REF!</definedName>
    <definedName name="_______usd4" localSheetId="5">'[3]cash budget'!#REF!</definedName>
    <definedName name="_______usd4" localSheetId="9">'[3]cash budget'!#REF!</definedName>
    <definedName name="_______usd4" localSheetId="6">'[3]cash budget'!#REF!</definedName>
    <definedName name="_______usd4" localSheetId="8">'[3]cash budget'!#REF!</definedName>
    <definedName name="_______usd4" localSheetId="4">'[3]cash budget'!#REF!</definedName>
    <definedName name="_______usd4" localSheetId="7">'[3]cash budget'!#REF!</definedName>
    <definedName name="_______usd4">'[3]cash budget'!#REF!</definedName>
    <definedName name="_______xlnm._FilterDatabase_1" localSheetId="5">#REF!</definedName>
    <definedName name="_______xlnm._FilterDatabase_1" localSheetId="9">#REF!</definedName>
    <definedName name="_______xlnm._FilterDatabase_1" localSheetId="6">#REF!</definedName>
    <definedName name="_______xlnm._FilterDatabase_1" localSheetId="8">#REF!</definedName>
    <definedName name="_______xlnm._FilterDatabase_1" localSheetId="4">#REF!</definedName>
    <definedName name="_______xlnm._FilterDatabase_1" localSheetId="7">#REF!</definedName>
    <definedName name="_______xlnm._FilterDatabase_1">#REF!</definedName>
    <definedName name="_______xlnm.Database">"#REF!"</definedName>
    <definedName name="_______xlnm.Print_Area">"#REF!"</definedName>
    <definedName name="_______xlnm.Print_Titles">"#REF!"</definedName>
    <definedName name="______A1000000" localSheetId="5">#REF!</definedName>
    <definedName name="______A1000000" localSheetId="9">#REF!</definedName>
    <definedName name="______A1000000" localSheetId="6">#REF!</definedName>
    <definedName name="______A1000000" localSheetId="8">#REF!</definedName>
    <definedName name="______A1000000" localSheetId="4">#REF!</definedName>
    <definedName name="______A1000000" localSheetId="7">#REF!</definedName>
    <definedName name="______A1000000">#REF!</definedName>
    <definedName name="______a3" localSheetId="5" hidden="1">{"pl_t&amp;d",#N/A,FALSE,"p&amp;l_t&amp;D_01_02 (2)"}</definedName>
    <definedName name="______a3" localSheetId="9" hidden="1">{"pl_t&amp;d",#N/A,FALSE,"p&amp;l_t&amp;D_01_02 (2)"}</definedName>
    <definedName name="______a3" localSheetId="6" hidden="1">{"pl_t&amp;d",#N/A,FALSE,"p&amp;l_t&amp;D_01_02 (2)"}</definedName>
    <definedName name="______a3" localSheetId="4" hidden="1">{"pl_t&amp;d",#N/A,FALSE,"p&amp;l_t&amp;D_01_02 (2)"}</definedName>
    <definedName name="______a3" hidden="1">{"pl_t&amp;d",#N/A,FALSE,"p&amp;l_t&amp;D_01_02 (2)"}</definedName>
    <definedName name="______A342542" localSheetId="5">#REF!</definedName>
    <definedName name="______A342542" localSheetId="9">#REF!</definedName>
    <definedName name="______A342542" localSheetId="6">#REF!</definedName>
    <definedName name="______A342542" localSheetId="8">#REF!</definedName>
    <definedName name="______A342542" localSheetId="4">#REF!</definedName>
    <definedName name="______A342542" localSheetId="7">#REF!</definedName>
    <definedName name="______A342542">#REF!</definedName>
    <definedName name="______A920720" localSheetId="5">#REF!</definedName>
    <definedName name="______A920720" localSheetId="9">#REF!</definedName>
    <definedName name="______A920720" localSheetId="6">#REF!</definedName>
    <definedName name="______A920720" localSheetId="8">#REF!</definedName>
    <definedName name="______A920720" localSheetId="4">#REF!</definedName>
    <definedName name="______A920720" localSheetId="7">#REF!</definedName>
    <definedName name="______A920720">#REF!</definedName>
    <definedName name="______aa1" localSheetId="5" hidden="1">{"pl_t&amp;d",#N/A,FALSE,"p&amp;l_t&amp;D_01_02 (2)"}</definedName>
    <definedName name="______aa1" localSheetId="9" hidden="1">{"pl_t&amp;d",#N/A,FALSE,"p&amp;l_t&amp;D_01_02 (2)"}</definedName>
    <definedName name="______aa1" localSheetId="6" hidden="1">{"pl_t&amp;d",#N/A,FALSE,"p&amp;l_t&amp;D_01_02 (2)"}</definedName>
    <definedName name="______aa1" localSheetId="4" hidden="1">{"pl_t&amp;d",#N/A,FALSE,"p&amp;l_t&amp;D_01_02 (2)"}</definedName>
    <definedName name="______aa1" hidden="1">{"pl_t&amp;d",#N/A,FALSE,"p&amp;l_t&amp;D_01_02 (2)"}</definedName>
    <definedName name="______Apr02" localSheetId="5">[5]Newabstract!#REF!</definedName>
    <definedName name="______Apr02" localSheetId="9">[5]Newabstract!#REF!</definedName>
    <definedName name="______Apr02" localSheetId="6">[5]Newabstract!#REF!</definedName>
    <definedName name="______Apr02" localSheetId="8">[5]Newabstract!#REF!</definedName>
    <definedName name="______Apr02" localSheetId="4">[5]Newabstract!#REF!</definedName>
    <definedName name="______Apr02" localSheetId="7">[5]Newabstract!#REF!</definedName>
    <definedName name="______Apr02">[5]Newabstract!#REF!</definedName>
    <definedName name="______Apr03" localSheetId="5">[5]Newabstract!#REF!</definedName>
    <definedName name="______Apr03" localSheetId="9">[5]Newabstract!#REF!</definedName>
    <definedName name="______Apr03" localSheetId="6">[5]Newabstract!#REF!</definedName>
    <definedName name="______Apr03" localSheetId="8">[5]Newabstract!#REF!</definedName>
    <definedName name="______Apr03" localSheetId="4">[5]Newabstract!#REF!</definedName>
    <definedName name="______Apr03" localSheetId="7">[5]Newabstract!#REF!</definedName>
    <definedName name="______Apr03">[5]Newabstract!#REF!</definedName>
    <definedName name="______Apr04" localSheetId="5">[5]Newabstract!#REF!</definedName>
    <definedName name="______Apr04" localSheetId="9">[5]Newabstract!#REF!</definedName>
    <definedName name="______Apr04" localSheetId="6">[5]Newabstract!#REF!</definedName>
    <definedName name="______Apr04" localSheetId="8">[5]Newabstract!#REF!</definedName>
    <definedName name="______Apr04" localSheetId="4">[5]Newabstract!#REF!</definedName>
    <definedName name="______Apr04" localSheetId="7">[5]Newabstract!#REF!</definedName>
    <definedName name="______Apr04">[5]Newabstract!#REF!</definedName>
    <definedName name="______Apr05" localSheetId="5">[5]Newabstract!#REF!</definedName>
    <definedName name="______Apr05" localSheetId="9">[5]Newabstract!#REF!</definedName>
    <definedName name="______Apr05" localSheetId="6">[5]Newabstract!#REF!</definedName>
    <definedName name="______Apr05" localSheetId="8">[5]Newabstract!#REF!</definedName>
    <definedName name="______Apr05" localSheetId="4">[5]Newabstract!#REF!</definedName>
    <definedName name="______Apr05" localSheetId="7">[5]Newabstract!#REF!</definedName>
    <definedName name="______Apr05">[5]Newabstract!#REF!</definedName>
    <definedName name="______Apr06" localSheetId="5">[5]Newabstract!#REF!</definedName>
    <definedName name="______Apr06" localSheetId="9">[5]Newabstract!#REF!</definedName>
    <definedName name="______Apr06" localSheetId="6">[5]Newabstract!#REF!</definedName>
    <definedName name="______Apr06" localSheetId="8">[5]Newabstract!#REF!</definedName>
    <definedName name="______Apr06" localSheetId="4">[5]Newabstract!#REF!</definedName>
    <definedName name="______Apr06" localSheetId="7">[5]Newabstract!#REF!</definedName>
    <definedName name="______Apr06">[5]Newabstract!#REF!</definedName>
    <definedName name="______Apr07" localSheetId="9">[5]Newabstract!#REF!</definedName>
    <definedName name="______Apr07" localSheetId="6">[5]Newabstract!#REF!</definedName>
    <definedName name="______Apr07" localSheetId="8">[5]Newabstract!#REF!</definedName>
    <definedName name="______Apr07" localSheetId="4">[5]Newabstract!#REF!</definedName>
    <definedName name="______Apr07" localSheetId="7">[5]Newabstract!#REF!</definedName>
    <definedName name="______Apr07">[5]Newabstract!#REF!</definedName>
    <definedName name="______Apr08" localSheetId="9">[5]Newabstract!#REF!</definedName>
    <definedName name="______Apr08" localSheetId="6">[5]Newabstract!#REF!</definedName>
    <definedName name="______Apr08" localSheetId="8">[5]Newabstract!#REF!</definedName>
    <definedName name="______Apr08" localSheetId="4">[5]Newabstract!#REF!</definedName>
    <definedName name="______Apr08" localSheetId="7">[5]Newabstract!#REF!</definedName>
    <definedName name="______Apr08">[5]Newabstract!#REF!</definedName>
    <definedName name="______Apr09" localSheetId="9">[5]Newabstract!#REF!</definedName>
    <definedName name="______Apr09" localSheetId="6">[5]Newabstract!#REF!</definedName>
    <definedName name="______Apr09" localSheetId="8">[5]Newabstract!#REF!</definedName>
    <definedName name="______Apr09" localSheetId="4">[5]Newabstract!#REF!</definedName>
    <definedName name="______Apr09" localSheetId="7">[5]Newabstract!#REF!</definedName>
    <definedName name="______Apr09">[5]Newabstract!#REF!</definedName>
    <definedName name="______Apr10" localSheetId="9">[5]Newabstract!#REF!</definedName>
    <definedName name="______Apr10" localSheetId="6">[5]Newabstract!#REF!</definedName>
    <definedName name="______Apr10" localSheetId="8">[5]Newabstract!#REF!</definedName>
    <definedName name="______Apr10" localSheetId="4">[5]Newabstract!#REF!</definedName>
    <definedName name="______Apr10" localSheetId="7">[5]Newabstract!#REF!</definedName>
    <definedName name="______Apr10">[5]Newabstract!#REF!</definedName>
    <definedName name="______Apr11" localSheetId="9">[5]Newabstract!#REF!</definedName>
    <definedName name="______Apr11" localSheetId="6">[5]Newabstract!#REF!</definedName>
    <definedName name="______Apr11" localSheetId="8">[5]Newabstract!#REF!</definedName>
    <definedName name="______Apr11" localSheetId="4">[5]Newabstract!#REF!</definedName>
    <definedName name="______Apr11" localSheetId="7">[5]Newabstract!#REF!</definedName>
    <definedName name="______Apr11">[5]Newabstract!#REF!</definedName>
    <definedName name="______Apr13" localSheetId="9">[5]Newabstract!#REF!</definedName>
    <definedName name="______Apr13" localSheetId="6">[5]Newabstract!#REF!</definedName>
    <definedName name="______Apr13" localSheetId="8">[5]Newabstract!#REF!</definedName>
    <definedName name="______Apr13" localSheetId="4">[5]Newabstract!#REF!</definedName>
    <definedName name="______Apr13" localSheetId="7">[5]Newabstract!#REF!</definedName>
    <definedName name="______Apr13">[5]Newabstract!#REF!</definedName>
    <definedName name="______Apr14" localSheetId="9">[5]Newabstract!#REF!</definedName>
    <definedName name="______Apr14" localSheetId="6">[5]Newabstract!#REF!</definedName>
    <definedName name="______Apr14" localSheetId="8">[5]Newabstract!#REF!</definedName>
    <definedName name="______Apr14" localSheetId="4">[5]Newabstract!#REF!</definedName>
    <definedName name="______Apr14" localSheetId="7">[5]Newabstract!#REF!</definedName>
    <definedName name="______Apr14">[5]Newabstract!#REF!</definedName>
    <definedName name="______Apr15" localSheetId="9">[5]Newabstract!#REF!</definedName>
    <definedName name="______Apr15" localSheetId="6">[5]Newabstract!#REF!</definedName>
    <definedName name="______Apr15" localSheetId="8">[5]Newabstract!#REF!</definedName>
    <definedName name="______Apr15" localSheetId="4">[5]Newabstract!#REF!</definedName>
    <definedName name="______Apr15" localSheetId="7">[5]Newabstract!#REF!</definedName>
    <definedName name="______Apr15">[5]Newabstract!#REF!</definedName>
    <definedName name="______Apr16" localSheetId="9">[5]Newabstract!#REF!</definedName>
    <definedName name="______Apr16" localSheetId="6">[5]Newabstract!#REF!</definedName>
    <definedName name="______Apr16" localSheetId="8">[5]Newabstract!#REF!</definedName>
    <definedName name="______Apr16" localSheetId="4">[5]Newabstract!#REF!</definedName>
    <definedName name="______Apr16" localSheetId="7">[5]Newabstract!#REF!</definedName>
    <definedName name="______Apr16">[5]Newabstract!#REF!</definedName>
    <definedName name="______Apr17" localSheetId="9">[5]Newabstract!#REF!</definedName>
    <definedName name="______Apr17" localSheetId="6">[5]Newabstract!#REF!</definedName>
    <definedName name="______Apr17" localSheetId="8">[5]Newabstract!#REF!</definedName>
    <definedName name="______Apr17" localSheetId="4">[5]Newabstract!#REF!</definedName>
    <definedName name="______Apr17" localSheetId="7">[5]Newabstract!#REF!</definedName>
    <definedName name="______Apr17">[5]Newabstract!#REF!</definedName>
    <definedName name="______Apr20" localSheetId="9">[5]Newabstract!#REF!</definedName>
    <definedName name="______Apr20" localSheetId="6">[5]Newabstract!#REF!</definedName>
    <definedName name="______Apr20" localSheetId="8">[5]Newabstract!#REF!</definedName>
    <definedName name="______Apr20" localSheetId="4">[5]Newabstract!#REF!</definedName>
    <definedName name="______Apr20" localSheetId="7">[5]Newabstract!#REF!</definedName>
    <definedName name="______Apr20">[5]Newabstract!#REF!</definedName>
    <definedName name="______Apr21" localSheetId="9">[5]Newabstract!#REF!</definedName>
    <definedName name="______Apr21" localSheetId="6">[5]Newabstract!#REF!</definedName>
    <definedName name="______Apr21" localSheetId="8">[5]Newabstract!#REF!</definedName>
    <definedName name="______Apr21" localSheetId="4">[5]Newabstract!#REF!</definedName>
    <definedName name="______Apr21" localSheetId="7">[5]Newabstract!#REF!</definedName>
    <definedName name="______Apr21">[5]Newabstract!#REF!</definedName>
    <definedName name="______Apr22" localSheetId="9">[5]Newabstract!#REF!</definedName>
    <definedName name="______Apr22" localSheetId="6">[5]Newabstract!#REF!</definedName>
    <definedName name="______Apr22" localSheetId="8">[5]Newabstract!#REF!</definedName>
    <definedName name="______Apr22" localSheetId="4">[5]Newabstract!#REF!</definedName>
    <definedName name="______Apr22" localSheetId="7">[5]Newabstract!#REF!</definedName>
    <definedName name="______Apr22">[5]Newabstract!#REF!</definedName>
    <definedName name="______Apr23" localSheetId="9">[5]Newabstract!#REF!</definedName>
    <definedName name="______Apr23" localSheetId="6">[5]Newabstract!#REF!</definedName>
    <definedName name="______Apr23" localSheetId="8">[5]Newabstract!#REF!</definedName>
    <definedName name="______Apr23" localSheetId="4">[5]Newabstract!#REF!</definedName>
    <definedName name="______Apr23" localSheetId="7">[5]Newabstract!#REF!</definedName>
    <definedName name="______Apr23">[5]Newabstract!#REF!</definedName>
    <definedName name="______Apr24" localSheetId="9">[5]Newabstract!#REF!</definedName>
    <definedName name="______Apr24" localSheetId="6">[5]Newabstract!#REF!</definedName>
    <definedName name="______Apr24" localSheetId="8">[5]Newabstract!#REF!</definedName>
    <definedName name="______Apr24" localSheetId="4">[5]Newabstract!#REF!</definedName>
    <definedName name="______Apr24" localSheetId="7">[5]Newabstract!#REF!</definedName>
    <definedName name="______Apr24">[5]Newabstract!#REF!</definedName>
    <definedName name="______Apr27" localSheetId="9">[5]Newabstract!#REF!</definedName>
    <definedName name="______Apr27" localSheetId="6">[5]Newabstract!#REF!</definedName>
    <definedName name="______Apr27" localSheetId="8">[5]Newabstract!#REF!</definedName>
    <definedName name="______Apr27" localSheetId="4">[5]Newabstract!#REF!</definedName>
    <definedName name="______Apr27" localSheetId="7">[5]Newabstract!#REF!</definedName>
    <definedName name="______Apr27">[5]Newabstract!#REF!</definedName>
    <definedName name="______Apr28" localSheetId="9">[5]Newabstract!#REF!</definedName>
    <definedName name="______Apr28" localSheetId="6">[5]Newabstract!#REF!</definedName>
    <definedName name="______Apr28" localSheetId="8">[5]Newabstract!#REF!</definedName>
    <definedName name="______Apr28" localSheetId="4">[5]Newabstract!#REF!</definedName>
    <definedName name="______Apr28" localSheetId="7">[5]Newabstract!#REF!</definedName>
    <definedName name="______Apr28">[5]Newabstract!#REF!</definedName>
    <definedName name="______Apr29" localSheetId="9">[5]Newabstract!#REF!</definedName>
    <definedName name="______Apr29" localSheetId="6">[5]Newabstract!#REF!</definedName>
    <definedName name="______Apr29" localSheetId="8">[5]Newabstract!#REF!</definedName>
    <definedName name="______Apr29" localSheetId="4">[5]Newabstract!#REF!</definedName>
    <definedName name="______Apr29" localSheetId="7">[5]Newabstract!#REF!</definedName>
    <definedName name="______Apr29">[5]Newabstract!#REF!</definedName>
    <definedName name="______Apr30" localSheetId="9">[5]Newabstract!#REF!</definedName>
    <definedName name="______Apr30" localSheetId="6">[5]Newabstract!#REF!</definedName>
    <definedName name="______Apr30" localSheetId="8">[5]Newabstract!#REF!</definedName>
    <definedName name="______Apr30" localSheetId="4">[5]Newabstract!#REF!</definedName>
    <definedName name="______Apr30" localSheetId="7">[5]Newabstract!#REF!</definedName>
    <definedName name="______Apr30">[5]Newabstract!#REF!</definedName>
    <definedName name="______B1" localSheetId="5" hidden="1">{"pl_t&amp;d",#N/A,FALSE,"p&amp;l_t&amp;D_01_02 (2)"}</definedName>
    <definedName name="______B1" localSheetId="9" hidden="1">{"pl_t&amp;d",#N/A,FALSE,"p&amp;l_t&amp;D_01_02 (2)"}</definedName>
    <definedName name="______B1" localSheetId="6" hidden="1">{"pl_t&amp;d",#N/A,FALSE,"p&amp;l_t&amp;D_01_02 (2)"}</definedName>
    <definedName name="______B1" localSheetId="4" hidden="1">{"pl_t&amp;d",#N/A,FALSE,"p&amp;l_t&amp;D_01_02 (2)"}</definedName>
    <definedName name="______B1" hidden="1">{"pl_t&amp;d",#N/A,FALSE,"p&amp;l_t&amp;D_01_02 (2)"}</definedName>
    <definedName name="______BSD1" localSheetId="5">#REF!</definedName>
    <definedName name="______BSD1" localSheetId="9">#REF!</definedName>
    <definedName name="______BSD1" localSheetId="6">#REF!</definedName>
    <definedName name="______BSD1" localSheetId="8">#REF!</definedName>
    <definedName name="______BSD1" localSheetId="4">#REF!</definedName>
    <definedName name="______BSD1" localSheetId="7">#REF!</definedName>
    <definedName name="______BSD1">#REF!</definedName>
    <definedName name="______BSD2" localSheetId="5">#REF!</definedName>
    <definedName name="______BSD2" localSheetId="9">#REF!</definedName>
    <definedName name="______BSD2" localSheetId="6">#REF!</definedName>
    <definedName name="______BSD2" localSheetId="8">#REF!</definedName>
    <definedName name="______BSD2" localSheetId="4">#REF!</definedName>
    <definedName name="______BSD2" localSheetId="7">#REF!</definedName>
    <definedName name="______BSD2">#REF!</definedName>
    <definedName name="______DAT12" localSheetId="5">[6]Sheet1!#REF!</definedName>
    <definedName name="______DAT12" localSheetId="9">[6]Sheet1!#REF!</definedName>
    <definedName name="______DAT12" localSheetId="6">[6]Sheet1!#REF!</definedName>
    <definedName name="______DAT12" localSheetId="8">[6]Sheet1!#REF!</definedName>
    <definedName name="______DAT12" localSheetId="4">[6]Sheet1!#REF!</definedName>
    <definedName name="______DAT12" localSheetId="7">[6]Sheet1!#REF!</definedName>
    <definedName name="______DAT12">[6]Sheet1!#REF!</definedName>
    <definedName name="______DAT13" localSheetId="5">[6]Sheet1!#REF!</definedName>
    <definedName name="______DAT13" localSheetId="9">[6]Sheet1!#REF!</definedName>
    <definedName name="______DAT13" localSheetId="6">[6]Sheet1!#REF!</definedName>
    <definedName name="______DAT13" localSheetId="8">[6]Sheet1!#REF!</definedName>
    <definedName name="______DAT13" localSheetId="4">[6]Sheet1!#REF!</definedName>
    <definedName name="______DAT13" localSheetId="7">[6]Sheet1!#REF!</definedName>
    <definedName name="______DAT13">[6]Sheet1!#REF!</definedName>
    <definedName name="______DAT15" localSheetId="5">[6]Sheet1!#REF!</definedName>
    <definedName name="______DAT15" localSheetId="9">[6]Sheet1!#REF!</definedName>
    <definedName name="______DAT15" localSheetId="6">[6]Sheet1!#REF!</definedName>
    <definedName name="______DAT15" localSheetId="8">[6]Sheet1!#REF!</definedName>
    <definedName name="______DAT15" localSheetId="4">[6]Sheet1!#REF!</definedName>
    <definedName name="______DAT15" localSheetId="7">[6]Sheet1!#REF!</definedName>
    <definedName name="______DAT15">[6]Sheet1!#REF!</definedName>
    <definedName name="______DAT16" localSheetId="5">[6]Sheet1!#REF!</definedName>
    <definedName name="______DAT16" localSheetId="9">[6]Sheet1!#REF!</definedName>
    <definedName name="______DAT16" localSheetId="6">[6]Sheet1!#REF!</definedName>
    <definedName name="______DAT16" localSheetId="8">[6]Sheet1!#REF!</definedName>
    <definedName name="______DAT16" localSheetId="4">[6]Sheet1!#REF!</definedName>
    <definedName name="______DAT16" localSheetId="7">[6]Sheet1!#REF!</definedName>
    <definedName name="______DAT16">[6]Sheet1!#REF!</definedName>
    <definedName name="______DAT17" localSheetId="5">[6]Sheet1!#REF!</definedName>
    <definedName name="______DAT17" localSheetId="9">[6]Sheet1!#REF!</definedName>
    <definedName name="______DAT17" localSheetId="6">[6]Sheet1!#REF!</definedName>
    <definedName name="______DAT17" localSheetId="8">[6]Sheet1!#REF!</definedName>
    <definedName name="______DAT17" localSheetId="4">[6]Sheet1!#REF!</definedName>
    <definedName name="______DAT17" localSheetId="7">[6]Sheet1!#REF!</definedName>
    <definedName name="______DAT17">[6]Sheet1!#REF!</definedName>
    <definedName name="______DAT18" localSheetId="9">[6]Sheet1!#REF!</definedName>
    <definedName name="______DAT18" localSheetId="6">[6]Sheet1!#REF!</definedName>
    <definedName name="______DAT18" localSheetId="8">[6]Sheet1!#REF!</definedName>
    <definedName name="______DAT18" localSheetId="4">[6]Sheet1!#REF!</definedName>
    <definedName name="______DAT18" localSheetId="7">[6]Sheet1!#REF!</definedName>
    <definedName name="______DAT18">[6]Sheet1!#REF!</definedName>
    <definedName name="______DAT19" localSheetId="9">[6]Sheet1!#REF!</definedName>
    <definedName name="______DAT19" localSheetId="6">[6]Sheet1!#REF!</definedName>
    <definedName name="______DAT19" localSheetId="8">[6]Sheet1!#REF!</definedName>
    <definedName name="______DAT19" localSheetId="4">[6]Sheet1!#REF!</definedName>
    <definedName name="______DAT19" localSheetId="7">[6]Sheet1!#REF!</definedName>
    <definedName name="______DAT19">[6]Sheet1!#REF!</definedName>
    <definedName name="______dd1" localSheetId="5" hidden="1">{"pl_t&amp;d",#N/A,FALSE,"p&amp;l_t&amp;D_01_02 (2)"}</definedName>
    <definedName name="______dd1" localSheetId="9" hidden="1">{"pl_t&amp;d",#N/A,FALSE,"p&amp;l_t&amp;D_01_02 (2)"}</definedName>
    <definedName name="______dd1" localSheetId="6" hidden="1">{"pl_t&amp;d",#N/A,FALSE,"p&amp;l_t&amp;D_01_02 (2)"}</definedName>
    <definedName name="______dd1" localSheetId="4" hidden="1">{"pl_t&amp;d",#N/A,FALSE,"p&amp;l_t&amp;D_01_02 (2)"}</definedName>
    <definedName name="______dd1" hidden="1">{"pl_t&amp;d",#N/A,FALSE,"p&amp;l_t&amp;D_01_02 (2)"}</definedName>
    <definedName name="______dem2" localSheetId="5" hidden="1">{"pl_t&amp;d",#N/A,FALSE,"p&amp;l_t&amp;D_01_02 (2)"}</definedName>
    <definedName name="______dem2" localSheetId="9" hidden="1">{"pl_t&amp;d",#N/A,FALSE,"p&amp;l_t&amp;D_01_02 (2)"}</definedName>
    <definedName name="______dem2" localSheetId="6" hidden="1">{"pl_t&amp;d",#N/A,FALSE,"p&amp;l_t&amp;D_01_02 (2)"}</definedName>
    <definedName name="______dem2" localSheetId="4" hidden="1">{"pl_t&amp;d",#N/A,FALSE,"p&amp;l_t&amp;D_01_02 (2)"}</definedName>
    <definedName name="______dem2" hidden="1">{"pl_t&amp;d",#N/A,FALSE,"p&amp;l_t&amp;D_01_02 (2)"}</definedName>
    <definedName name="______dem3" localSheetId="5" hidden="1">{"pl_t&amp;d",#N/A,FALSE,"p&amp;l_t&amp;D_01_02 (2)"}</definedName>
    <definedName name="______dem3" localSheetId="9" hidden="1">{"pl_t&amp;d",#N/A,FALSE,"p&amp;l_t&amp;D_01_02 (2)"}</definedName>
    <definedName name="______dem3" localSheetId="6" hidden="1">{"pl_t&amp;d",#N/A,FALSE,"p&amp;l_t&amp;D_01_02 (2)"}</definedName>
    <definedName name="______dem3" localSheetId="4" hidden="1">{"pl_t&amp;d",#N/A,FALSE,"p&amp;l_t&amp;D_01_02 (2)"}</definedName>
    <definedName name="______dem3" hidden="1">{"pl_t&amp;d",#N/A,FALSE,"p&amp;l_t&amp;D_01_02 (2)"}</definedName>
    <definedName name="______den8" localSheetId="5" hidden="1">{"pl_t&amp;d",#N/A,FALSE,"p&amp;l_t&amp;D_01_02 (2)"}</definedName>
    <definedName name="______den8" localSheetId="9" hidden="1">{"pl_t&amp;d",#N/A,FALSE,"p&amp;l_t&amp;D_01_02 (2)"}</definedName>
    <definedName name="______den8" localSheetId="6" hidden="1">{"pl_t&amp;d",#N/A,FALSE,"p&amp;l_t&amp;D_01_02 (2)"}</definedName>
    <definedName name="______den8" localSheetId="4" hidden="1">{"pl_t&amp;d",#N/A,FALSE,"p&amp;l_t&amp;D_01_02 (2)"}</definedName>
    <definedName name="______den8" hidden="1">{"pl_t&amp;d",#N/A,FALSE,"p&amp;l_t&amp;D_01_02 (2)"}</definedName>
    <definedName name="______fin2" localSheetId="5" hidden="1">{"pl_t&amp;d",#N/A,FALSE,"p&amp;l_t&amp;D_01_02 (2)"}</definedName>
    <definedName name="______fin2" localSheetId="9" hidden="1">{"pl_t&amp;d",#N/A,FALSE,"p&amp;l_t&amp;D_01_02 (2)"}</definedName>
    <definedName name="______fin2" localSheetId="6" hidden="1">{"pl_t&amp;d",#N/A,FALSE,"p&amp;l_t&amp;D_01_02 (2)"}</definedName>
    <definedName name="______fin2" localSheetId="4" hidden="1">{"pl_t&amp;d",#N/A,FALSE,"p&amp;l_t&amp;D_01_02 (2)"}</definedName>
    <definedName name="______fin2" hidden="1">{"pl_t&amp;d",#N/A,FALSE,"p&amp;l_t&amp;D_01_02 (2)"}</definedName>
    <definedName name="______for5" localSheetId="5" hidden="1">{"pl_t&amp;d",#N/A,FALSE,"p&amp;l_t&amp;D_01_02 (2)"}</definedName>
    <definedName name="______for5" localSheetId="9" hidden="1">{"pl_t&amp;d",#N/A,FALSE,"p&amp;l_t&amp;D_01_02 (2)"}</definedName>
    <definedName name="______for5" localSheetId="6" hidden="1">{"pl_t&amp;d",#N/A,FALSE,"p&amp;l_t&amp;D_01_02 (2)"}</definedName>
    <definedName name="______for5" localSheetId="4" hidden="1">{"pl_t&amp;d",#N/A,FALSE,"p&amp;l_t&amp;D_01_02 (2)"}</definedName>
    <definedName name="______for5" hidden="1">{"pl_t&amp;d",#N/A,FALSE,"p&amp;l_t&amp;D_01_02 (2)"}</definedName>
    <definedName name="______G1" localSheetId="5">#REF!</definedName>
    <definedName name="______G1" localSheetId="9">#REF!</definedName>
    <definedName name="______G1" localSheetId="6">#REF!</definedName>
    <definedName name="______G1" localSheetId="8">#REF!</definedName>
    <definedName name="______G1" localSheetId="4">#REF!</definedName>
    <definedName name="______G1" localSheetId="7">#REF!</definedName>
    <definedName name="______G1">#REF!</definedName>
    <definedName name="______IED1" localSheetId="5">#REF!</definedName>
    <definedName name="______IED1" localSheetId="9">#REF!</definedName>
    <definedName name="______IED1" localSheetId="6">#REF!</definedName>
    <definedName name="______IED1" localSheetId="8">#REF!</definedName>
    <definedName name="______IED1" localSheetId="4">#REF!</definedName>
    <definedName name="______IED1" localSheetId="7">#REF!</definedName>
    <definedName name="______IED1">#REF!</definedName>
    <definedName name="______IED2" localSheetId="5">#REF!</definedName>
    <definedName name="______IED2" localSheetId="9">#REF!</definedName>
    <definedName name="______IED2" localSheetId="6">#REF!</definedName>
    <definedName name="______IED2" localSheetId="8">#REF!</definedName>
    <definedName name="______IED2" localSheetId="4">#REF!</definedName>
    <definedName name="______IED2" localSheetId="7">#REF!</definedName>
    <definedName name="______IED2">#REF!</definedName>
    <definedName name="______j3" localSheetId="5" hidden="1">{"pl_t&amp;d",#N/A,FALSE,"p&amp;l_t&amp;D_01_02 (2)"}</definedName>
    <definedName name="______j3" localSheetId="9" hidden="1">{"pl_t&amp;d",#N/A,FALSE,"p&amp;l_t&amp;D_01_02 (2)"}</definedName>
    <definedName name="______j3" localSheetId="6" hidden="1">{"pl_t&amp;d",#N/A,FALSE,"p&amp;l_t&amp;D_01_02 (2)"}</definedName>
    <definedName name="______j3" localSheetId="4" hidden="1">{"pl_t&amp;d",#N/A,FALSE,"p&amp;l_t&amp;D_01_02 (2)"}</definedName>
    <definedName name="______j3" hidden="1">{"pl_t&amp;d",#N/A,FALSE,"p&amp;l_t&amp;D_01_02 (2)"}</definedName>
    <definedName name="______j4" localSheetId="5" hidden="1">{"pl_t&amp;d",#N/A,FALSE,"p&amp;l_t&amp;D_01_02 (2)"}</definedName>
    <definedName name="______j4" localSheetId="9" hidden="1">{"pl_t&amp;d",#N/A,FALSE,"p&amp;l_t&amp;D_01_02 (2)"}</definedName>
    <definedName name="______j4" localSheetId="6" hidden="1">{"pl_t&amp;d",#N/A,FALSE,"p&amp;l_t&amp;D_01_02 (2)"}</definedName>
    <definedName name="______j4" localSheetId="4" hidden="1">{"pl_t&amp;d",#N/A,FALSE,"p&amp;l_t&amp;D_01_02 (2)"}</definedName>
    <definedName name="______j4" hidden="1">{"pl_t&amp;d",#N/A,FALSE,"p&amp;l_t&amp;D_01_02 (2)"}</definedName>
    <definedName name="______j5" localSheetId="5" hidden="1">{"pl_t&amp;d",#N/A,FALSE,"p&amp;l_t&amp;D_01_02 (2)"}</definedName>
    <definedName name="______j5" localSheetId="9" hidden="1">{"pl_t&amp;d",#N/A,FALSE,"p&amp;l_t&amp;D_01_02 (2)"}</definedName>
    <definedName name="______j5" localSheetId="6" hidden="1">{"pl_t&amp;d",#N/A,FALSE,"p&amp;l_t&amp;D_01_02 (2)"}</definedName>
    <definedName name="______j5" localSheetId="4" hidden="1">{"pl_t&amp;d",#N/A,FALSE,"p&amp;l_t&amp;D_01_02 (2)"}</definedName>
    <definedName name="______j5" hidden="1">{"pl_t&amp;d",#N/A,FALSE,"p&amp;l_t&amp;D_01_02 (2)"}</definedName>
    <definedName name="_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_jan05" hidden="1">{#N/A,#N/A,FALSE,"1.1";#N/A,#N/A,FALSE,"1.1a";#N/A,#N/A,FALSE,"1.1b";#N/A,#N/A,FALSE,"1.1c";#N/A,#N/A,FALSE,"1.1e";#N/A,#N/A,FALSE,"1.1f";#N/A,#N/A,FALSE,"1.1g";#N/A,#N/A,FALSE,"1.1h_T";#N/A,#N/A,FALSE,"1.1h_D";#N/A,#N/A,FALSE,"1.2";#N/A,#N/A,FALSE,"1.3";#N/A,#N/A,FALSE,"1.3b";#N/A,#N/A,FALSE,"1.4";#N/A,#N/A,FALSE,"1.5";#N/A,#N/A,FALSE,"1.6";#N/A,#N/A,FALSE,"2.1";#N/A,#N/A,FALSE,"SOD";#N/A,#N/A,FALSE,"OL";#N/A,#N/A,FALSE,"CF"}</definedName>
    <definedName name="______jpl1" localSheetId="5" hidden="1">#REF!</definedName>
    <definedName name="______jpl1" localSheetId="9" hidden="1">#REF!</definedName>
    <definedName name="______jpl1" localSheetId="6" hidden="1">#REF!</definedName>
    <definedName name="______jpl1" localSheetId="8" hidden="1">#REF!</definedName>
    <definedName name="______jpl1" localSheetId="4" hidden="1">#REF!</definedName>
    <definedName name="______jpl1" localSheetId="7" hidden="1">#REF!</definedName>
    <definedName name="______jpl1" hidden="1">#REF!</definedName>
    <definedName name="______k1" localSheetId="5" hidden="1">{"pl_t&amp;d",#N/A,FALSE,"p&amp;l_t&amp;D_01_02 (2)"}</definedName>
    <definedName name="______k1" localSheetId="9" hidden="1">{"pl_t&amp;d",#N/A,FALSE,"p&amp;l_t&amp;D_01_02 (2)"}</definedName>
    <definedName name="______k1" localSheetId="6" hidden="1">{"pl_t&amp;d",#N/A,FALSE,"p&amp;l_t&amp;D_01_02 (2)"}</definedName>
    <definedName name="______k1" localSheetId="4" hidden="1">{"pl_t&amp;d",#N/A,FALSE,"p&amp;l_t&amp;D_01_02 (2)"}</definedName>
    <definedName name="______k1" hidden="1">{"pl_t&amp;d",#N/A,FALSE,"p&amp;l_t&amp;D_01_02 (2)"}</definedName>
    <definedName name="______Mar06" localSheetId="5">[5]Newabstract!#REF!</definedName>
    <definedName name="______Mar06" localSheetId="9">[5]Newabstract!#REF!</definedName>
    <definedName name="______Mar06" localSheetId="6">[5]Newabstract!#REF!</definedName>
    <definedName name="______Mar06" localSheetId="8">[5]Newabstract!#REF!</definedName>
    <definedName name="______Mar06" localSheetId="4">[5]Newabstract!#REF!</definedName>
    <definedName name="______Mar06" localSheetId="7">[5]Newabstract!#REF!</definedName>
    <definedName name="______Mar06">[5]Newabstract!#REF!</definedName>
    <definedName name="______Mar09" localSheetId="5">[5]Newabstract!#REF!</definedName>
    <definedName name="______Mar09" localSheetId="9">[5]Newabstract!#REF!</definedName>
    <definedName name="______Mar09" localSheetId="6">[5]Newabstract!#REF!</definedName>
    <definedName name="______Mar09" localSheetId="8">[5]Newabstract!#REF!</definedName>
    <definedName name="______Mar09" localSheetId="4">[5]Newabstract!#REF!</definedName>
    <definedName name="______Mar09" localSheetId="7">[5]Newabstract!#REF!</definedName>
    <definedName name="______Mar09">[5]Newabstract!#REF!</definedName>
    <definedName name="______Mar10" localSheetId="5">[5]Newabstract!#REF!</definedName>
    <definedName name="______Mar10" localSheetId="9">[5]Newabstract!#REF!</definedName>
    <definedName name="______Mar10" localSheetId="6">[5]Newabstract!#REF!</definedName>
    <definedName name="______Mar10" localSheetId="8">[5]Newabstract!#REF!</definedName>
    <definedName name="______Mar10" localSheetId="4">[5]Newabstract!#REF!</definedName>
    <definedName name="______Mar10" localSheetId="7">[5]Newabstract!#REF!</definedName>
    <definedName name="______Mar10">[5]Newabstract!#REF!</definedName>
    <definedName name="______Mar11" localSheetId="5">[5]Newabstract!#REF!</definedName>
    <definedName name="______Mar11" localSheetId="9">[5]Newabstract!#REF!</definedName>
    <definedName name="______Mar11" localSheetId="6">[5]Newabstract!#REF!</definedName>
    <definedName name="______Mar11" localSheetId="8">[5]Newabstract!#REF!</definedName>
    <definedName name="______Mar11" localSheetId="4">[5]Newabstract!#REF!</definedName>
    <definedName name="______Mar11" localSheetId="7">[5]Newabstract!#REF!</definedName>
    <definedName name="______Mar11">[5]Newabstract!#REF!</definedName>
    <definedName name="______Mar12" localSheetId="5">[5]Newabstract!#REF!</definedName>
    <definedName name="______Mar12" localSheetId="9">[5]Newabstract!#REF!</definedName>
    <definedName name="______Mar12" localSheetId="6">[5]Newabstract!#REF!</definedName>
    <definedName name="______Mar12" localSheetId="8">[5]Newabstract!#REF!</definedName>
    <definedName name="______Mar12" localSheetId="4">[5]Newabstract!#REF!</definedName>
    <definedName name="______Mar12" localSheetId="7">[5]Newabstract!#REF!</definedName>
    <definedName name="______Mar12">[5]Newabstract!#REF!</definedName>
    <definedName name="______Mar13" localSheetId="9">[5]Newabstract!#REF!</definedName>
    <definedName name="______Mar13" localSheetId="6">[5]Newabstract!#REF!</definedName>
    <definedName name="______Mar13" localSheetId="8">[5]Newabstract!#REF!</definedName>
    <definedName name="______Mar13" localSheetId="4">[5]Newabstract!#REF!</definedName>
    <definedName name="______Mar13" localSheetId="7">[5]Newabstract!#REF!</definedName>
    <definedName name="______Mar13">[5]Newabstract!#REF!</definedName>
    <definedName name="______Mar16" localSheetId="9">[5]Newabstract!#REF!</definedName>
    <definedName name="______Mar16" localSheetId="6">[5]Newabstract!#REF!</definedName>
    <definedName name="______Mar16" localSheetId="8">[5]Newabstract!#REF!</definedName>
    <definedName name="______Mar16" localSheetId="4">[5]Newabstract!#REF!</definedName>
    <definedName name="______Mar16" localSheetId="7">[5]Newabstract!#REF!</definedName>
    <definedName name="______Mar16">[5]Newabstract!#REF!</definedName>
    <definedName name="______Mar17" localSheetId="9">[5]Newabstract!#REF!</definedName>
    <definedName name="______Mar17" localSheetId="6">[5]Newabstract!#REF!</definedName>
    <definedName name="______Mar17" localSheetId="8">[5]Newabstract!#REF!</definedName>
    <definedName name="______Mar17" localSheetId="4">[5]Newabstract!#REF!</definedName>
    <definedName name="______Mar17" localSheetId="7">[5]Newabstract!#REF!</definedName>
    <definedName name="______Mar17">[5]Newabstract!#REF!</definedName>
    <definedName name="______Mar18" localSheetId="9">[5]Newabstract!#REF!</definedName>
    <definedName name="______Mar18" localSheetId="6">[5]Newabstract!#REF!</definedName>
    <definedName name="______Mar18" localSheetId="8">[5]Newabstract!#REF!</definedName>
    <definedName name="______Mar18" localSheetId="4">[5]Newabstract!#REF!</definedName>
    <definedName name="______Mar18" localSheetId="7">[5]Newabstract!#REF!</definedName>
    <definedName name="______Mar18">[5]Newabstract!#REF!</definedName>
    <definedName name="______Mar19" localSheetId="9">[5]Newabstract!#REF!</definedName>
    <definedName name="______Mar19" localSheetId="6">[5]Newabstract!#REF!</definedName>
    <definedName name="______Mar19" localSheetId="8">[5]Newabstract!#REF!</definedName>
    <definedName name="______Mar19" localSheetId="4">[5]Newabstract!#REF!</definedName>
    <definedName name="______Mar19" localSheetId="7">[5]Newabstract!#REF!</definedName>
    <definedName name="______Mar19">[5]Newabstract!#REF!</definedName>
    <definedName name="______Mar20" localSheetId="9">[5]Newabstract!#REF!</definedName>
    <definedName name="______Mar20" localSheetId="6">[5]Newabstract!#REF!</definedName>
    <definedName name="______Mar20" localSheetId="8">[5]Newabstract!#REF!</definedName>
    <definedName name="______Mar20" localSheetId="4">[5]Newabstract!#REF!</definedName>
    <definedName name="______Mar20" localSheetId="7">[5]Newabstract!#REF!</definedName>
    <definedName name="______Mar20">[5]Newabstract!#REF!</definedName>
    <definedName name="______Mar23" localSheetId="9">[5]Newabstract!#REF!</definedName>
    <definedName name="______Mar23" localSheetId="6">[5]Newabstract!#REF!</definedName>
    <definedName name="______Mar23" localSheetId="8">[5]Newabstract!#REF!</definedName>
    <definedName name="______Mar23" localSheetId="4">[5]Newabstract!#REF!</definedName>
    <definedName name="______Mar23" localSheetId="7">[5]Newabstract!#REF!</definedName>
    <definedName name="______Mar23">[5]Newabstract!#REF!</definedName>
    <definedName name="______Mar24" localSheetId="9">[5]Newabstract!#REF!</definedName>
    <definedName name="______Mar24" localSheetId="6">[5]Newabstract!#REF!</definedName>
    <definedName name="______Mar24" localSheetId="8">[5]Newabstract!#REF!</definedName>
    <definedName name="______Mar24" localSheetId="4">[5]Newabstract!#REF!</definedName>
    <definedName name="______Mar24" localSheetId="7">[5]Newabstract!#REF!</definedName>
    <definedName name="______Mar24">[5]Newabstract!#REF!</definedName>
    <definedName name="______Mar25" localSheetId="9">[5]Newabstract!#REF!</definedName>
    <definedName name="______Mar25" localSheetId="6">[5]Newabstract!#REF!</definedName>
    <definedName name="______Mar25" localSheetId="8">[5]Newabstract!#REF!</definedName>
    <definedName name="______Mar25" localSheetId="4">[5]Newabstract!#REF!</definedName>
    <definedName name="______Mar25" localSheetId="7">[5]Newabstract!#REF!</definedName>
    <definedName name="______Mar25">[5]Newabstract!#REF!</definedName>
    <definedName name="______Mar26" localSheetId="9">[5]Newabstract!#REF!</definedName>
    <definedName name="______Mar26" localSheetId="6">[5]Newabstract!#REF!</definedName>
    <definedName name="______Mar26" localSheetId="8">[5]Newabstract!#REF!</definedName>
    <definedName name="______Mar26" localSheetId="4">[5]Newabstract!#REF!</definedName>
    <definedName name="______Mar26" localSheetId="7">[5]Newabstract!#REF!</definedName>
    <definedName name="______Mar26">[5]Newabstract!#REF!</definedName>
    <definedName name="______Mar27" localSheetId="9">[5]Newabstract!#REF!</definedName>
    <definedName name="______Mar27" localSheetId="6">[5]Newabstract!#REF!</definedName>
    <definedName name="______Mar27" localSheetId="8">[5]Newabstract!#REF!</definedName>
    <definedName name="______Mar27" localSheetId="4">[5]Newabstract!#REF!</definedName>
    <definedName name="______Mar27" localSheetId="7">[5]Newabstract!#REF!</definedName>
    <definedName name="______Mar27">[5]Newabstract!#REF!</definedName>
    <definedName name="______Mar28" localSheetId="9">[5]Newabstract!#REF!</definedName>
    <definedName name="______Mar28" localSheetId="6">[5]Newabstract!#REF!</definedName>
    <definedName name="______Mar28" localSheetId="8">[5]Newabstract!#REF!</definedName>
    <definedName name="______Mar28" localSheetId="4">[5]Newabstract!#REF!</definedName>
    <definedName name="______Mar28" localSheetId="7">[5]Newabstract!#REF!</definedName>
    <definedName name="______Mar28">[5]Newabstract!#REF!</definedName>
    <definedName name="______Mar30" localSheetId="9">[5]Newabstract!#REF!</definedName>
    <definedName name="______Mar30" localSheetId="6">[5]Newabstract!#REF!</definedName>
    <definedName name="______Mar30" localSheetId="8">[5]Newabstract!#REF!</definedName>
    <definedName name="______Mar30" localSheetId="4">[5]Newabstract!#REF!</definedName>
    <definedName name="______Mar30" localSheetId="7">[5]Newabstract!#REF!</definedName>
    <definedName name="______Mar30">[5]Newabstract!#REF!</definedName>
    <definedName name="______Mar31" localSheetId="9">[5]Newabstract!#REF!</definedName>
    <definedName name="______Mar31" localSheetId="6">[5]Newabstract!#REF!</definedName>
    <definedName name="______Mar31" localSheetId="8">[5]Newabstract!#REF!</definedName>
    <definedName name="______Mar31" localSheetId="4">[5]Newabstract!#REF!</definedName>
    <definedName name="______Mar31" localSheetId="7">[5]Newabstract!#REF!</definedName>
    <definedName name="______Mar31">[5]Newabstract!#REF!</definedName>
    <definedName name="_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_mp3" hidden="1">{#N/A,#N/A,FALSE,"1.1";#N/A,#N/A,FALSE,"1.1a";#N/A,#N/A,FALSE,"1.1b";#N/A,#N/A,FALSE,"1.1c";#N/A,#N/A,FALSE,"1.1e";#N/A,#N/A,FALSE,"1.1f";#N/A,#N/A,FALSE,"1.1g";#N/A,#N/A,FALSE,"1.1h_T";#N/A,#N/A,FALSE,"1.1h_D";#N/A,#N/A,FALSE,"1.2";#N/A,#N/A,FALSE,"1.3";#N/A,#N/A,FALSE,"1.3b";#N/A,#N/A,FALSE,"1.4";#N/A,#N/A,FALSE,"1.5";#N/A,#N/A,FALSE,"1.6";#N/A,#N/A,FALSE,"2.1";#N/A,#N/A,FALSE,"SOD";#N/A,#N/A,FALSE,"OL";#N/A,#N/A,FALSE,"CF"}</definedName>
    <definedName name="______new1" localSheetId="5" hidden="1">{"pl_t&amp;d",#N/A,FALSE,"p&amp;l_t&amp;D_01_02 (2)"}</definedName>
    <definedName name="______new1" localSheetId="9" hidden="1">{"pl_t&amp;d",#N/A,FALSE,"p&amp;l_t&amp;D_01_02 (2)"}</definedName>
    <definedName name="______new1" localSheetId="6" hidden="1">{"pl_t&amp;d",#N/A,FALSE,"p&amp;l_t&amp;D_01_02 (2)"}</definedName>
    <definedName name="______new1" localSheetId="4" hidden="1">{"pl_t&amp;d",#N/A,FALSE,"p&amp;l_t&amp;D_01_02 (2)"}</definedName>
    <definedName name="______new1" hidden="1">{"pl_t&amp;d",#N/A,FALSE,"p&amp;l_t&amp;D_01_02 (2)"}</definedName>
    <definedName name="______no1" localSheetId="5" hidden="1">{"pl_t&amp;d",#N/A,FALSE,"p&amp;l_t&amp;D_01_02 (2)"}</definedName>
    <definedName name="______no1" localSheetId="9" hidden="1">{"pl_t&amp;d",#N/A,FALSE,"p&amp;l_t&amp;D_01_02 (2)"}</definedName>
    <definedName name="______no1" localSheetId="6" hidden="1">{"pl_t&amp;d",#N/A,FALSE,"p&amp;l_t&amp;D_01_02 (2)"}</definedName>
    <definedName name="______no1" localSheetId="4" hidden="1">{"pl_t&amp;d",#N/A,FALSE,"p&amp;l_t&amp;D_01_02 (2)"}</definedName>
    <definedName name="______no1" hidden="1">{"pl_t&amp;d",#N/A,FALSE,"p&amp;l_t&amp;D_01_02 (2)"}</definedName>
    <definedName name="______not1" localSheetId="5" hidden="1">{"pl_t&amp;d",#N/A,FALSE,"p&amp;l_t&amp;D_01_02 (2)"}</definedName>
    <definedName name="______not1" localSheetId="9" hidden="1">{"pl_t&amp;d",#N/A,FALSE,"p&amp;l_t&amp;D_01_02 (2)"}</definedName>
    <definedName name="______not1" localSheetId="6" hidden="1">{"pl_t&amp;d",#N/A,FALSE,"p&amp;l_t&amp;D_01_02 (2)"}</definedName>
    <definedName name="______not1" localSheetId="4" hidden="1">{"pl_t&amp;d",#N/A,FALSE,"p&amp;l_t&amp;D_01_02 (2)"}</definedName>
    <definedName name="______not1" hidden="1">{"pl_t&amp;d",#N/A,FALSE,"p&amp;l_t&amp;D_01_02 (2)"}</definedName>
    <definedName name="______p1" localSheetId="5" hidden="1">{"pl_t&amp;d",#N/A,FALSE,"p&amp;l_t&amp;D_01_02 (2)"}</definedName>
    <definedName name="______p1" localSheetId="9" hidden="1">{"pl_t&amp;d",#N/A,FALSE,"p&amp;l_t&amp;D_01_02 (2)"}</definedName>
    <definedName name="______p1" localSheetId="6" hidden="1">{"pl_t&amp;d",#N/A,FALSE,"p&amp;l_t&amp;D_01_02 (2)"}</definedName>
    <definedName name="______p1" localSheetId="4" hidden="1">{"pl_t&amp;d",#N/A,FALSE,"p&amp;l_t&amp;D_01_02 (2)"}</definedName>
    <definedName name="______p1" hidden="1">{"pl_t&amp;d",#N/A,FALSE,"p&amp;l_t&amp;D_01_02 (2)"}</definedName>
    <definedName name="______p2" localSheetId="5" hidden="1">{"pl_td_01_02",#N/A,FALSE,"p&amp;l_t&amp;D_01_02 (2)"}</definedName>
    <definedName name="______p2" localSheetId="9" hidden="1">{"pl_td_01_02",#N/A,FALSE,"p&amp;l_t&amp;D_01_02 (2)"}</definedName>
    <definedName name="______p2" localSheetId="6" hidden="1">{"pl_td_01_02",#N/A,FALSE,"p&amp;l_t&amp;D_01_02 (2)"}</definedName>
    <definedName name="______p2" localSheetId="4" hidden="1">{"pl_td_01_02",#N/A,FALSE,"p&amp;l_t&amp;D_01_02 (2)"}</definedName>
    <definedName name="______p2" hidden="1">{"pl_td_01_02",#N/A,FALSE,"p&amp;l_t&amp;D_01_02 (2)"}</definedName>
    <definedName name="______p3" localSheetId="5" hidden="1">{"pl_t&amp;d",#N/A,FALSE,"p&amp;l_t&amp;D_01_02 (2)"}</definedName>
    <definedName name="______p3" localSheetId="9" hidden="1">{"pl_t&amp;d",#N/A,FALSE,"p&amp;l_t&amp;D_01_02 (2)"}</definedName>
    <definedName name="______p3" localSheetId="6" hidden="1">{"pl_t&amp;d",#N/A,FALSE,"p&amp;l_t&amp;D_01_02 (2)"}</definedName>
    <definedName name="______p3" localSheetId="4" hidden="1">{"pl_t&amp;d",#N/A,FALSE,"p&amp;l_t&amp;D_01_02 (2)"}</definedName>
    <definedName name="______p3" hidden="1">{"pl_t&amp;d",#N/A,FALSE,"p&amp;l_t&amp;D_01_02 (2)"}</definedName>
    <definedName name="______p4" localSheetId="5" hidden="1">{"pl_t&amp;d",#N/A,FALSE,"p&amp;l_t&amp;D_01_02 (2)"}</definedName>
    <definedName name="______p4" localSheetId="9" hidden="1">{"pl_t&amp;d",#N/A,FALSE,"p&amp;l_t&amp;D_01_02 (2)"}</definedName>
    <definedName name="______p4" localSheetId="6" hidden="1">{"pl_t&amp;d",#N/A,FALSE,"p&amp;l_t&amp;D_01_02 (2)"}</definedName>
    <definedName name="______p4" localSheetId="4" hidden="1">{"pl_t&amp;d",#N/A,FALSE,"p&amp;l_t&amp;D_01_02 (2)"}</definedName>
    <definedName name="______p4" hidden="1">{"pl_t&amp;d",#N/A,FALSE,"p&amp;l_t&amp;D_01_02 (2)"}</definedName>
    <definedName name="______pp2" localSheetId="5">#REF!</definedName>
    <definedName name="______pp2" localSheetId="9">#REF!</definedName>
    <definedName name="______pp2" localSheetId="6">#REF!</definedName>
    <definedName name="______pp2" localSheetId="8">#REF!</definedName>
    <definedName name="______pp2" localSheetId="4">#REF!</definedName>
    <definedName name="______pp2" localSheetId="7">#REF!</definedName>
    <definedName name="______pp2">#REF!</definedName>
    <definedName name="______q2" localSheetId="5" hidden="1">{"pl_t&amp;d",#N/A,FALSE,"p&amp;l_t&amp;D_01_02 (2)"}</definedName>
    <definedName name="______q2" localSheetId="9" hidden="1">{"pl_t&amp;d",#N/A,FALSE,"p&amp;l_t&amp;D_01_02 (2)"}</definedName>
    <definedName name="______q2" localSheetId="6" hidden="1">{"pl_t&amp;d",#N/A,FALSE,"p&amp;l_t&amp;D_01_02 (2)"}</definedName>
    <definedName name="______q2" localSheetId="4" hidden="1">{"pl_t&amp;d",#N/A,FALSE,"p&amp;l_t&amp;D_01_02 (2)"}</definedName>
    <definedName name="______q2" hidden="1">{"pl_t&amp;d",#N/A,FALSE,"p&amp;l_t&amp;D_01_02 (2)"}</definedName>
    <definedName name="______q3" localSheetId="5" hidden="1">{"pl_t&amp;d",#N/A,FALSE,"p&amp;l_t&amp;D_01_02 (2)"}</definedName>
    <definedName name="______q3" localSheetId="9" hidden="1">{"pl_t&amp;d",#N/A,FALSE,"p&amp;l_t&amp;D_01_02 (2)"}</definedName>
    <definedName name="______q3" localSheetId="6" hidden="1">{"pl_t&amp;d",#N/A,FALSE,"p&amp;l_t&amp;D_01_02 (2)"}</definedName>
    <definedName name="______q3" localSheetId="4" hidden="1">{"pl_t&amp;d",#N/A,FALSE,"p&amp;l_t&amp;D_01_02 (2)"}</definedName>
    <definedName name="______q3" hidden="1">{"pl_t&amp;d",#N/A,FALSE,"p&amp;l_t&amp;D_01_02 (2)"}</definedName>
    <definedName name="______s1" localSheetId="5" hidden="1">{"pl_t&amp;d",#N/A,FALSE,"p&amp;l_t&amp;D_01_02 (2)"}</definedName>
    <definedName name="______s1" localSheetId="9" hidden="1">{"pl_t&amp;d",#N/A,FALSE,"p&amp;l_t&amp;D_01_02 (2)"}</definedName>
    <definedName name="______s1" localSheetId="6" hidden="1">{"pl_t&amp;d",#N/A,FALSE,"p&amp;l_t&amp;D_01_02 (2)"}</definedName>
    <definedName name="______s1" localSheetId="4" hidden="1">{"pl_t&amp;d",#N/A,FALSE,"p&amp;l_t&amp;D_01_02 (2)"}</definedName>
    <definedName name="______s1" hidden="1">{"pl_t&amp;d",#N/A,FALSE,"p&amp;l_t&amp;D_01_02 (2)"}</definedName>
    <definedName name="______S180" localSheetId="5">[9]S3_GRP_CA!#REF!</definedName>
    <definedName name="______S180" localSheetId="9">[9]S3_GRP_CA!#REF!</definedName>
    <definedName name="______S180" localSheetId="6">[9]S3_GRP_CA!#REF!</definedName>
    <definedName name="______S180" localSheetId="8">[9]S3_GRP_CA!#REF!</definedName>
    <definedName name="______S180" localSheetId="4">[9]S3_GRP_CA!#REF!</definedName>
    <definedName name="______S180" localSheetId="7">[9]S3_GRP_CA!#REF!</definedName>
    <definedName name="______S180">[9]S3_GRP_CA!#REF!</definedName>
    <definedName name="______s2" localSheetId="5" hidden="1">{"pl_t&amp;d",#N/A,FALSE,"p&amp;l_t&amp;D_01_02 (2)"}</definedName>
    <definedName name="______s2" localSheetId="9" hidden="1">{"pl_t&amp;d",#N/A,FALSE,"p&amp;l_t&amp;D_01_02 (2)"}</definedName>
    <definedName name="______s2" localSheetId="6" hidden="1">{"pl_t&amp;d",#N/A,FALSE,"p&amp;l_t&amp;D_01_02 (2)"}</definedName>
    <definedName name="______s2" localSheetId="4" hidden="1">{"pl_t&amp;d",#N/A,FALSE,"p&amp;l_t&amp;D_01_02 (2)"}</definedName>
    <definedName name="______s2" hidden="1">{"pl_t&amp;d",#N/A,FALSE,"p&amp;l_t&amp;D_01_02 (2)"}</definedName>
    <definedName name="______S6" localSheetId="5">[4]S5_CO_MA!#REF!</definedName>
    <definedName name="______S6" localSheetId="9">[4]S5_CO_MA!#REF!</definedName>
    <definedName name="______S6" localSheetId="6">[4]S5_CO_MA!#REF!</definedName>
    <definedName name="______S6" localSheetId="8">[4]S5_CO_MA!#REF!</definedName>
    <definedName name="______S6" localSheetId="4">[4]S5_CO_MA!#REF!</definedName>
    <definedName name="______S6" localSheetId="7">[4]S5_CO_MA!#REF!</definedName>
    <definedName name="______S6">[4]S5_CO_MA!#REF!</definedName>
    <definedName name="______SL1" localSheetId="5">[7]Salient1!#REF!</definedName>
    <definedName name="______SL1" localSheetId="9">[7]Salient1!#REF!</definedName>
    <definedName name="______SL1" localSheetId="6">[7]Salient1!#REF!</definedName>
    <definedName name="______SL1" localSheetId="8">[7]Salient1!#REF!</definedName>
    <definedName name="______SL1" localSheetId="4">[7]Salient1!#REF!</definedName>
    <definedName name="______SL1" localSheetId="7">[7]Salient1!#REF!</definedName>
    <definedName name="______SL1">[7]Salient1!#REF!</definedName>
    <definedName name="______SL2" localSheetId="5">[7]Salient1!#REF!</definedName>
    <definedName name="______SL2" localSheetId="9">[7]Salient1!#REF!</definedName>
    <definedName name="______SL2" localSheetId="6">[7]Salient1!#REF!</definedName>
    <definedName name="______SL2" localSheetId="8">[7]Salient1!#REF!</definedName>
    <definedName name="______SL2" localSheetId="4">[7]Salient1!#REF!</definedName>
    <definedName name="______SL2" localSheetId="7">[7]Salient1!#REF!</definedName>
    <definedName name="______SL2">[7]Salient1!#REF!</definedName>
    <definedName name="______SL3" localSheetId="5">[7]Salient1!#REF!</definedName>
    <definedName name="______SL3" localSheetId="9">[7]Salient1!#REF!</definedName>
    <definedName name="______SL3" localSheetId="6">[7]Salient1!#REF!</definedName>
    <definedName name="______SL3" localSheetId="8">[7]Salient1!#REF!</definedName>
    <definedName name="______SL3" localSheetId="4">[7]Salient1!#REF!</definedName>
    <definedName name="______SL3" localSheetId="7">[7]Salient1!#REF!</definedName>
    <definedName name="______SL3">[7]Salient1!#REF!</definedName>
    <definedName name="______SPR1" localSheetId="5">#REF!</definedName>
    <definedName name="______SPR1" localSheetId="9">#REF!</definedName>
    <definedName name="______SPR1" localSheetId="6">#REF!</definedName>
    <definedName name="______SPR1" localSheetId="8">#REF!</definedName>
    <definedName name="______SPR1" localSheetId="4">#REF!</definedName>
    <definedName name="______SPR1" localSheetId="7">#REF!</definedName>
    <definedName name="______SPR1">#REF!</definedName>
    <definedName name="______spr2" localSheetId="5">#REF!</definedName>
    <definedName name="______spr2" localSheetId="9">#REF!</definedName>
    <definedName name="______spr2" localSheetId="6">#REF!</definedName>
    <definedName name="______spr2" localSheetId="8">#REF!</definedName>
    <definedName name="______spr2" localSheetId="4">#REF!</definedName>
    <definedName name="______spr2" localSheetId="7">#REF!</definedName>
    <definedName name="______spr2">#REF!</definedName>
    <definedName name="______ss1" localSheetId="5" hidden="1">{"pl_t&amp;d",#N/A,FALSE,"p&amp;l_t&amp;D_01_02 (2)"}</definedName>
    <definedName name="______ss1" localSheetId="9" hidden="1">{"pl_t&amp;d",#N/A,FALSE,"p&amp;l_t&amp;D_01_02 (2)"}</definedName>
    <definedName name="______ss1" localSheetId="6" hidden="1">{"pl_t&amp;d",#N/A,FALSE,"p&amp;l_t&amp;D_01_02 (2)"}</definedName>
    <definedName name="______ss1" localSheetId="4" hidden="1">{"pl_t&amp;d",#N/A,FALSE,"p&amp;l_t&amp;D_01_02 (2)"}</definedName>
    <definedName name="______ss1" hidden="1">{"pl_t&amp;d",#N/A,FALSE,"p&amp;l_t&amp;D_01_02 (2)"}</definedName>
    <definedName name="______usd1" localSheetId="5">'[3]cash budget'!#REF!</definedName>
    <definedName name="______usd1" localSheetId="9">'[3]cash budget'!#REF!</definedName>
    <definedName name="______usd1" localSheetId="6">'[3]cash budget'!#REF!</definedName>
    <definedName name="______usd1" localSheetId="8">'[3]cash budget'!#REF!</definedName>
    <definedName name="______usd1" localSheetId="4">'[3]cash budget'!#REF!</definedName>
    <definedName name="______usd1" localSheetId="7">'[3]cash budget'!#REF!</definedName>
    <definedName name="______usd1">'[3]cash budget'!#REF!</definedName>
    <definedName name="______usd2" localSheetId="5">'[3]cash budget'!#REF!</definedName>
    <definedName name="______usd2" localSheetId="9">'[3]cash budget'!#REF!</definedName>
    <definedName name="______usd2" localSheetId="6">'[3]cash budget'!#REF!</definedName>
    <definedName name="______usd2" localSheetId="8">'[3]cash budget'!#REF!</definedName>
    <definedName name="______usd2" localSheetId="4">'[3]cash budget'!#REF!</definedName>
    <definedName name="______usd2" localSheetId="7">'[3]cash budget'!#REF!</definedName>
    <definedName name="______usd2">'[3]cash budget'!#REF!</definedName>
    <definedName name="______usd3" localSheetId="5">'[3]cash budget'!#REF!</definedName>
    <definedName name="______usd3" localSheetId="9">'[3]cash budget'!#REF!</definedName>
    <definedName name="______usd3" localSheetId="6">'[3]cash budget'!#REF!</definedName>
    <definedName name="______usd3" localSheetId="8">'[3]cash budget'!#REF!</definedName>
    <definedName name="______usd3" localSheetId="4">'[3]cash budget'!#REF!</definedName>
    <definedName name="______usd3" localSheetId="7">'[3]cash budget'!#REF!</definedName>
    <definedName name="______usd3">'[3]cash budget'!#REF!</definedName>
    <definedName name="______usd4" localSheetId="5">'[3]cash budget'!#REF!</definedName>
    <definedName name="______usd4" localSheetId="9">'[3]cash budget'!#REF!</definedName>
    <definedName name="______usd4" localSheetId="6">'[3]cash budget'!#REF!</definedName>
    <definedName name="______usd4" localSheetId="8">'[3]cash budget'!#REF!</definedName>
    <definedName name="______usd4" localSheetId="4">'[3]cash budget'!#REF!</definedName>
    <definedName name="______usd4" localSheetId="7">'[3]cash budget'!#REF!</definedName>
    <definedName name="______usd4">'[3]cash budget'!#REF!</definedName>
    <definedName name="______xlnm._FilterDatabase_1" localSheetId="5">#REF!</definedName>
    <definedName name="______xlnm._FilterDatabase_1" localSheetId="9">#REF!</definedName>
    <definedName name="______xlnm._FilterDatabase_1" localSheetId="6">#REF!</definedName>
    <definedName name="______xlnm._FilterDatabase_1" localSheetId="8">#REF!</definedName>
    <definedName name="______xlnm._FilterDatabase_1" localSheetId="4">#REF!</definedName>
    <definedName name="______xlnm._FilterDatabase_1" localSheetId="7">#REF!</definedName>
    <definedName name="______xlnm._FilterDatabase_1">#REF!</definedName>
    <definedName name="______xlnm.Database">"#REF!"</definedName>
    <definedName name="______xlnm.Print_Area">"#REF!"</definedName>
    <definedName name="______xlnm.Print_Titles">"#REF!"</definedName>
    <definedName name="_____A1000000">"#REF!"</definedName>
    <definedName name="_____a3" localSheetId="5" hidden="1">{"pl_t&amp;d",#N/A,FALSE,"p&amp;l_t&amp;D_01_02 (2)"}</definedName>
    <definedName name="_____a3" localSheetId="9" hidden="1">{"pl_t&amp;d",#N/A,FALSE,"p&amp;l_t&amp;D_01_02 (2)"}</definedName>
    <definedName name="_____a3" localSheetId="6" hidden="1">{"pl_t&amp;d",#N/A,FALSE,"p&amp;l_t&amp;D_01_02 (2)"}</definedName>
    <definedName name="_____a3" localSheetId="4" hidden="1">{"pl_t&amp;d",#N/A,FALSE,"p&amp;l_t&amp;D_01_02 (2)"}</definedName>
    <definedName name="_____a3" hidden="1">{"pl_t&amp;d",#N/A,FALSE,"p&amp;l_t&amp;D_01_02 (2)"}</definedName>
    <definedName name="_____A342542" localSheetId="5">#REF!</definedName>
    <definedName name="_____A342542" localSheetId="9">#REF!</definedName>
    <definedName name="_____A342542" localSheetId="6">#REF!</definedName>
    <definedName name="_____A342542" localSheetId="8">#REF!</definedName>
    <definedName name="_____A342542" localSheetId="4">#REF!</definedName>
    <definedName name="_____A342542" localSheetId="7">#REF!</definedName>
    <definedName name="_____A342542">#REF!</definedName>
    <definedName name="_____A920720" localSheetId="5">#REF!</definedName>
    <definedName name="_____A920720" localSheetId="9">#REF!</definedName>
    <definedName name="_____A920720" localSheetId="6">#REF!</definedName>
    <definedName name="_____A920720" localSheetId="8">#REF!</definedName>
    <definedName name="_____A920720" localSheetId="4">#REF!</definedName>
    <definedName name="_____A920720" localSheetId="7">#REF!</definedName>
    <definedName name="_____A920720">#REF!</definedName>
    <definedName name="_____aa1" localSheetId="5" hidden="1">{"pl_t&amp;d",#N/A,FALSE,"p&amp;l_t&amp;D_01_02 (2)"}</definedName>
    <definedName name="_____aa1" localSheetId="9" hidden="1">{"pl_t&amp;d",#N/A,FALSE,"p&amp;l_t&amp;D_01_02 (2)"}</definedName>
    <definedName name="_____aa1" localSheetId="6" hidden="1">{"pl_t&amp;d",#N/A,FALSE,"p&amp;l_t&amp;D_01_02 (2)"}</definedName>
    <definedName name="_____aa1" localSheetId="4" hidden="1">{"pl_t&amp;d",#N/A,FALSE,"p&amp;l_t&amp;D_01_02 (2)"}</definedName>
    <definedName name="_____aa1" hidden="1">{"pl_t&amp;d",#N/A,FALSE,"p&amp;l_t&amp;D_01_02 (2)"}</definedName>
    <definedName name="_____Apr02">#N/A</definedName>
    <definedName name="_____Apr03">#N/A</definedName>
    <definedName name="_____Apr04">#N/A</definedName>
    <definedName name="_____Apr05">#N/A</definedName>
    <definedName name="_____Apr06">#N/A</definedName>
    <definedName name="_____Apr07">#N/A</definedName>
    <definedName name="_____Apr08">#N/A</definedName>
    <definedName name="_____Apr09">#N/A</definedName>
    <definedName name="_____Apr10">#N/A</definedName>
    <definedName name="_____Apr11">#N/A</definedName>
    <definedName name="_____Apr13">#N/A</definedName>
    <definedName name="_____Apr14">#N/A</definedName>
    <definedName name="_____Apr15">#N/A</definedName>
    <definedName name="_____Apr16">#N/A</definedName>
    <definedName name="_____Apr17">#N/A</definedName>
    <definedName name="_____Apr20">#N/A</definedName>
    <definedName name="_____Apr21">#N/A</definedName>
    <definedName name="_____Apr22">#N/A</definedName>
    <definedName name="_____Apr23">#N/A</definedName>
    <definedName name="_____Apr24">#N/A</definedName>
    <definedName name="_____Apr27">#N/A</definedName>
    <definedName name="_____Apr28">#N/A</definedName>
    <definedName name="_____Apr29">#N/A</definedName>
    <definedName name="_____Apr30">#N/A</definedName>
    <definedName name="_____B1" localSheetId="5" hidden="1">{"pl_t&amp;d",#N/A,FALSE,"p&amp;l_t&amp;D_01_02 (2)"}</definedName>
    <definedName name="_____B1" localSheetId="9" hidden="1">{"pl_t&amp;d",#N/A,FALSE,"p&amp;l_t&amp;D_01_02 (2)"}</definedName>
    <definedName name="_____B1" localSheetId="6" hidden="1">{"pl_t&amp;d",#N/A,FALSE,"p&amp;l_t&amp;D_01_02 (2)"}</definedName>
    <definedName name="_____B1" localSheetId="4" hidden="1">{"pl_t&amp;d",#N/A,FALSE,"p&amp;l_t&amp;D_01_02 (2)"}</definedName>
    <definedName name="_____B1" hidden="1">{"pl_t&amp;d",#N/A,FALSE,"p&amp;l_t&amp;D_01_02 (2)"}</definedName>
    <definedName name="_____BSD1">"#REF!"</definedName>
    <definedName name="_____BSD2">"#REF!"</definedName>
    <definedName name="_____DAT12">#N/A</definedName>
    <definedName name="_____DAT13">#N/A</definedName>
    <definedName name="_____DAT15">#N/A</definedName>
    <definedName name="_____DAT16">#N/A</definedName>
    <definedName name="_____DAT17">#N/A</definedName>
    <definedName name="_____DAT18">#N/A</definedName>
    <definedName name="_____DAT19">#N/A</definedName>
    <definedName name="_____dd1">#N/A</definedName>
    <definedName name="_____dem2">#N/A</definedName>
    <definedName name="_____dem3">#N/A</definedName>
    <definedName name="_____den8">#N/A</definedName>
    <definedName name="_____E405120" localSheetId="5">#REF!</definedName>
    <definedName name="_____E405120" localSheetId="9">#REF!</definedName>
    <definedName name="_____E405120" localSheetId="6">#REF!</definedName>
    <definedName name="_____E405120" localSheetId="8">#REF!</definedName>
    <definedName name="_____E405120" localSheetId="4">#REF!</definedName>
    <definedName name="_____E405120" localSheetId="7">#REF!</definedName>
    <definedName name="_____E405120">#REF!</definedName>
    <definedName name="_____fin2" localSheetId="5" hidden="1">{"pl_t&amp;d",#N/A,FALSE,"p&amp;l_t&amp;D_01_02 (2)"}</definedName>
    <definedName name="_____fin2" localSheetId="9" hidden="1">{"pl_t&amp;d",#N/A,FALSE,"p&amp;l_t&amp;D_01_02 (2)"}</definedName>
    <definedName name="_____fin2" localSheetId="6" hidden="1">{"pl_t&amp;d",#N/A,FALSE,"p&amp;l_t&amp;D_01_02 (2)"}</definedName>
    <definedName name="_____fin2" localSheetId="4" hidden="1">{"pl_t&amp;d",#N/A,FALSE,"p&amp;l_t&amp;D_01_02 (2)"}</definedName>
    <definedName name="_____fin2" hidden="1">{"pl_t&amp;d",#N/A,FALSE,"p&amp;l_t&amp;D_01_02 (2)"}</definedName>
    <definedName name="_____for5" localSheetId="5" hidden="1">{"pl_t&amp;d",#N/A,FALSE,"p&amp;l_t&amp;D_01_02 (2)"}</definedName>
    <definedName name="_____for5" localSheetId="9" hidden="1">{"pl_t&amp;d",#N/A,FALSE,"p&amp;l_t&amp;D_01_02 (2)"}</definedName>
    <definedName name="_____for5" localSheetId="6" hidden="1">{"pl_t&amp;d",#N/A,FALSE,"p&amp;l_t&amp;D_01_02 (2)"}</definedName>
    <definedName name="_____for5" localSheetId="4" hidden="1">{"pl_t&amp;d",#N/A,FALSE,"p&amp;l_t&amp;D_01_02 (2)"}</definedName>
    <definedName name="_____for5" hidden="1">{"pl_t&amp;d",#N/A,FALSE,"p&amp;l_t&amp;D_01_02 (2)"}</definedName>
    <definedName name="_____G1" localSheetId="5">#REF!</definedName>
    <definedName name="_____G1" localSheetId="9">#REF!</definedName>
    <definedName name="_____G1" localSheetId="6">#REF!</definedName>
    <definedName name="_____G1" localSheetId="8">#REF!</definedName>
    <definedName name="_____G1" localSheetId="4">#REF!</definedName>
    <definedName name="_____G1" localSheetId="7">#REF!</definedName>
    <definedName name="_____G1">#REF!</definedName>
    <definedName name="_____IED1">"#REF!"</definedName>
    <definedName name="_____IED2">"#REF!"</definedName>
    <definedName name="_____j3" localSheetId="5" hidden="1">{"pl_t&amp;d",#N/A,FALSE,"p&amp;l_t&amp;D_01_02 (2)"}</definedName>
    <definedName name="_____j3" localSheetId="9" hidden="1">{"pl_t&amp;d",#N/A,FALSE,"p&amp;l_t&amp;D_01_02 (2)"}</definedName>
    <definedName name="_____j3" localSheetId="6" hidden="1">{"pl_t&amp;d",#N/A,FALSE,"p&amp;l_t&amp;D_01_02 (2)"}</definedName>
    <definedName name="_____j3" localSheetId="4" hidden="1">{"pl_t&amp;d",#N/A,FALSE,"p&amp;l_t&amp;D_01_02 (2)"}</definedName>
    <definedName name="_____j3" hidden="1">{"pl_t&amp;d",#N/A,FALSE,"p&amp;l_t&amp;D_01_02 (2)"}</definedName>
    <definedName name="_____j4" localSheetId="5" hidden="1">{"pl_t&amp;d",#N/A,FALSE,"p&amp;l_t&amp;D_01_02 (2)"}</definedName>
    <definedName name="_____j4" localSheetId="9" hidden="1">{"pl_t&amp;d",#N/A,FALSE,"p&amp;l_t&amp;D_01_02 (2)"}</definedName>
    <definedName name="_____j4" localSheetId="6" hidden="1">{"pl_t&amp;d",#N/A,FALSE,"p&amp;l_t&amp;D_01_02 (2)"}</definedName>
    <definedName name="_____j4" localSheetId="4" hidden="1">{"pl_t&amp;d",#N/A,FALSE,"p&amp;l_t&amp;D_01_02 (2)"}</definedName>
    <definedName name="_____j4" hidden="1">{"pl_t&amp;d",#N/A,FALSE,"p&amp;l_t&amp;D_01_02 (2)"}</definedName>
    <definedName name="_____j5" localSheetId="5" hidden="1">{"pl_t&amp;d",#N/A,FALSE,"p&amp;l_t&amp;D_01_02 (2)"}</definedName>
    <definedName name="_____j5" localSheetId="9" hidden="1">{"pl_t&amp;d",#N/A,FALSE,"p&amp;l_t&amp;D_01_02 (2)"}</definedName>
    <definedName name="_____j5" localSheetId="6" hidden="1">{"pl_t&amp;d",#N/A,FALSE,"p&amp;l_t&amp;D_01_02 (2)"}</definedName>
    <definedName name="_____j5" localSheetId="4" hidden="1">{"pl_t&amp;d",#N/A,FALSE,"p&amp;l_t&amp;D_01_02 (2)"}</definedName>
    <definedName name="_____j5" hidden="1">{"pl_t&amp;d",#N/A,FALSE,"p&amp;l_t&amp;D_01_02 (2)"}</definedName>
    <definedName name="_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_jan05" hidden="1">{#N/A,#N/A,FALSE,"1.1";#N/A,#N/A,FALSE,"1.1a";#N/A,#N/A,FALSE,"1.1b";#N/A,#N/A,FALSE,"1.1c";#N/A,#N/A,FALSE,"1.1e";#N/A,#N/A,FALSE,"1.1f";#N/A,#N/A,FALSE,"1.1g";#N/A,#N/A,FALSE,"1.1h_T";#N/A,#N/A,FALSE,"1.1h_D";#N/A,#N/A,FALSE,"1.2";#N/A,#N/A,FALSE,"1.3";#N/A,#N/A,FALSE,"1.3b";#N/A,#N/A,FALSE,"1.4";#N/A,#N/A,FALSE,"1.5";#N/A,#N/A,FALSE,"1.6";#N/A,#N/A,FALSE,"2.1";#N/A,#N/A,FALSE,"SOD";#N/A,#N/A,FALSE,"OL";#N/A,#N/A,FALSE,"CF"}</definedName>
    <definedName name="_____jpl1" localSheetId="5" hidden="1">#REF!</definedName>
    <definedName name="_____jpl1" localSheetId="9" hidden="1">#REF!</definedName>
    <definedName name="_____jpl1" localSheetId="6" hidden="1">#REF!</definedName>
    <definedName name="_____jpl1" localSheetId="8" hidden="1">#REF!</definedName>
    <definedName name="_____jpl1" localSheetId="4" hidden="1">#REF!</definedName>
    <definedName name="_____jpl1" localSheetId="7" hidden="1">#REF!</definedName>
    <definedName name="_____jpl1" hidden="1">#REF!</definedName>
    <definedName name="_____k1" localSheetId="5" hidden="1">{"pl_t&amp;d",#N/A,FALSE,"p&amp;l_t&amp;D_01_02 (2)"}</definedName>
    <definedName name="_____k1" localSheetId="9" hidden="1">{"pl_t&amp;d",#N/A,FALSE,"p&amp;l_t&amp;D_01_02 (2)"}</definedName>
    <definedName name="_____k1" localSheetId="6" hidden="1">{"pl_t&amp;d",#N/A,FALSE,"p&amp;l_t&amp;D_01_02 (2)"}</definedName>
    <definedName name="_____k1" localSheetId="4" hidden="1">{"pl_t&amp;d",#N/A,FALSE,"p&amp;l_t&amp;D_01_02 (2)"}</definedName>
    <definedName name="_____k1" hidden="1">{"pl_t&amp;d",#N/A,FALSE,"p&amp;l_t&amp;D_01_02 (2)"}</definedName>
    <definedName name="_____Mar06">#N/A</definedName>
    <definedName name="_____Mar09">#N/A</definedName>
    <definedName name="_____Mar10">#N/A</definedName>
    <definedName name="_____Mar11">#N/A</definedName>
    <definedName name="_____Mar12">#N/A</definedName>
    <definedName name="_____Mar13">#N/A</definedName>
    <definedName name="_____Mar16">#N/A</definedName>
    <definedName name="_____Mar17">#N/A</definedName>
    <definedName name="_____Mar18">#N/A</definedName>
    <definedName name="_____Mar19">#N/A</definedName>
    <definedName name="_____Mar20">#N/A</definedName>
    <definedName name="_____Mar23">#N/A</definedName>
    <definedName name="_____Mar24">#N/A</definedName>
    <definedName name="_____Mar25">#N/A</definedName>
    <definedName name="_____Mar26">#N/A</definedName>
    <definedName name="_____Mar27">#N/A</definedName>
    <definedName name="_____Mar28">#N/A</definedName>
    <definedName name="_____Mar30">#N/A</definedName>
    <definedName name="_____Mar31">#N/A</definedName>
    <definedName name="_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_mp3" hidden="1">{#N/A,#N/A,FALSE,"1.1";#N/A,#N/A,FALSE,"1.1a";#N/A,#N/A,FALSE,"1.1b";#N/A,#N/A,FALSE,"1.1c";#N/A,#N/A,FALSE,"1.1e";#N/A,#N/A,FALSE,"1.1f";#N/A,#N/A,FALSE,"1.1g";#N/A,#N/A,FALSE,"1.1h_T";#N/A,#N/A,FALSE,"1.1h_D";#N/A,#N/A,FALSE,"1.2";#N/A,#N/A,FALSE,"1.3";#N/A,#N/A,FALSE,"1.3b";#N/A,#N/A,FALSE,"1.4";#N/A,#N/A,FALSE,"1.5";#N/A,#N/A,FALSE,"1.6";#N/A,#N/A,FALSE,"2.1";#N/A,#N/A,FALSE,"SOD";#N/A,#N/A,FALSE,"OL";#N/A,#N/A,FALSE,"CF"}</definedName>
    <definedName name="_____new1" localSheetId="5" hidden="1">{"pl_t&amp;d",#N/A,FALSE,"p&amp;l_t&amp;D_01_02 (2)"}</definedName>
    <definedName name="_____new1" localSheetId="9" hidden="1">{"pl_t&amp;d",#N/A,FALSE,"p&amp;l_t&amp;D_01_02 (2)"}</definedName>
    <definedName name="_____new1" localSheetId="6" hidden="1">{"pl_t&amp;d",#N/A,FALSE,"p&amp;l_t&amp;D_01_02 (2)"}</definedName>
    <definedName name="_____new1" localSheetId="4" hidden="1">{"pl_t&amp;d",#N/A,FALSE,"p&amp;l_t&amp;D_01_02 (2)"}</definedName>
    <definedName name="_____new1" hidden="1">{"pl_t&amp;d",#N/A,FALSE,"p&amp;l_t&amp;D_01_02 (2)"}</definedName>
    <definedName name="_____no1" localSheetId="5" hidden="1">{"pl_t&amp;d",#N/A,FALSE,"p&amp;l_t&amp;D_01_02 (2)"}</definedName>
    <definedName name="_____no1" localSheetId="9" hidden="1">{"pl_t&amp;d",#N/A,FALSE,"p&amp;l_t&amp;D_01_02 (2)"}</definedName>
    <definedName name="_____no1" localSheetId="6" hidden="1">{"pl_t&amp;d",#N/A,FALSE,"p&amp;l_t&amp;D_01_02 (2)"}</definedName>
    <definedName name="_____no1" localSheetId="4" hidden="1">{"pl_t&amp;d",#N/A,FALSE,"p&amp;l_t&amp;D_01_02 (2)"}</definedName>
    <definedName name="_____no1" hidden="1">{"pl_t&amp;d",#N/A,FALSE,"p&amp;l_t&amp;D_01_02 (2)"}</definedName>
    <definedName name="_____not1" localSheetId="5" hidden="1">{"pl_t&amp;d",#N/A,FALSE,"p&amp;l_t&amp;D_01_02 (2)"}</definedName>
    <definedName name="_____not1" localSheetId="9" hidden="1">{"pl_t&amp;d",#N/A,FALSE,"p&amp;l_t&amp;D_01_02 (2)"}</definedName>
    <definedName name="_____not1" localSheetId="6" hidden="1">{"pl_t&amp;d",#N/A,FALSE,"p&amp;l_t&amp;D_01_02 (2)"}</definedName>
    <definedName name="_____not1" localSheetId="4" hidden="1">{"pl_t&amp;d",#N/A,FALSE,"p&amp;l_t&amp;D_01_02 (2)"}</definedName>
    <definedName name="_____not1" hidden="1">{"pl_t&amp;d",#N/A,FALSE,"p&amp;l_t&amp;D_01_02 (2)"}</definedName>
    <definedName name="_____p1" localSheetId="5" hidden="1">{"pl_t&amp;d",#N/A,FALSE,"p&amp;l_t&amp;D_01_02 (2)"}</definedName>
    <definedName name="_____p1" localSheetId="9" hidden="1">{"pl_t&amp;d",#N/A,FALSE,"p&amp;l_t&amp;D_01_02 (2)"}</definedName>
    <definedName name="_____p1" localSheetId="6" hidden="1">{"pl_t&amp;d",#N/A,FALSE,"p&amp;l_t&amp;D_01_02 (2)"}</definedName>
    <definedName name="_____p1" localSheetId="4" hidden="1">{"pl_t&amp;d",#N/A,FALSE,"p&amp;l_t&amp;D_01_02 (2)"}</definedName>
    <definedName name="_____p1" hidden="1">{"pl_t&amp;d",#N/A,FALSE,"p&amp;l_t&amp;D_01_02 (2)"}</definedName>
    <definedName name="_____p2" localSheetId="5" hidden="1">{"pl_td_01_02",#N/A,FALSE,"p&amp;l_t&amp;D_01_02 (2)"}</definedName>
    <definedName name="_____p2" localSheetId="9" hidden="1">{"pl_td_01_02",#N/A,FALSE,"p&amp;l_t&amp;D_01_02 (2)"}</definedName>
    <definedName name="_____p2" localSheetId="6" hidden="1">{"pl_td_01_02",#N/A,FALSE,"p&amp;l_t&amp;D_01_02 (2)"}</definedName>
    <definedName name="_____p2" localSheetId="4" hidden="1">{"pl_td_01_02",#N/A,FALSE,"p&amp;l_t&amp;D_01_02 (2)"}</definedName>
    <definedName name="_____p2" hidden="1">{"pl_td_01_02",#N/A,FALSE,"p&amp;l_t&amp;D_01_02 (2)"}</definedName>
    <definedName name="_____p3" localSheetId="5" hidden="1">{"pl_t&amp;d",#N/A,FALSE,"p&amp;l_t&amp;D_01_02 (2)"}</definedName>
    <definedName name="_____p3" localSheetId="9" hidden="1">{"pl_t&amp;d",#N/A,FALSE,"p&amp;l_t&amp;D_01_02 (2)"}</definedName>
    <definedName name="_____p3" localSheetId="6" hidden="1">{"pl_t&amp;d",#N/A,FALSE,"p&amp;l_t&amp;D_01_02 (2)"}</definedName>
    <definedName name="_____p3" localSheetId="4" hidden="1">{"pl_t&amp;d",#N/A,FALSE,"p&amp;l_t&amp;D_01_02 (2)"}</definedName>
    <definedName name="_____p3" hidden="1">{"pl_t&amp;d",#N/A,FALSE,"p&amp;l_t&amp;D_01_02 (2)"}</definedName>
    <definedName name="_____p4" localSheetId="5" hidden="1">{"pl_t&amp;d",#N/A,FALSE,"p&amp;l_t&amp;D_01_02 (2)"}</definedName>
    <definedName name="_____p4" localSheetId="9" hidden="1">{"pl_t&amp;d",#N/A,FALSE,"p&amp;l_t&amp;D_01_02 (2)"}</definedName>
    <definedName name="_____p4" localSheetId="6" hidden="1">{"pl_t&amp;d",#N/A,FALSE,"p&amp;l_t&amp;D_01_02 (2)"}</definedName>
    <definedName name="_____p4" localSheetId="4" hidden="1">{"pl_t&amp;d",#N/A,FALSE,"p&amp;l_t&amp;D_01_02 (2)"}</definedName>
    <definedName name="_____p4" hidden="1">{"pl_t&amp;d",#N/A,FALSE,"p&amp;l_t&amp;D_01_02 (2)"}</definedName>
    <definedName name="_____pp2" localSheetId="5">#REF!</definedName>
    <definedName name="_____pp2" localSheetId="9">#REF!</definedName>
    <definedName name="_____pp2" localSheetId="6">#REF!</definedName>
    <definedName name="_____pp2" localSheetId="8">#REF!</definedName>
    <definedName name="_____pp2" localSheetId="4">#REF!</definedName>
    <definedName name="_____pp2" localSheetId="7">#REF!</definedName>
    <definedName name="_____pp2">#REF!</definedName>
    <definedName name="_____q2" localSheetId="5" hidden="1">{"pl_t&amp;d",#N/A,FALSE,"p&amp;l_t&amp;D_01_02 (2)"}</definedName>
    <definedName name="_____q2" localSheetId="9" hidden="1">{"pl_t&amp;d",#N/A,FALSE,"p&amp;l_t&amp;D_01_02 (2)"}</definedName>
    <definedName name="_____q2" localSheetId="6" hidden="1">{"pl_t&amp;d",#N/A,FALSE,"p&amp;l_t&amp;D_01_02 (2)"}</definedName>
    <definedName name="_____q2" localSheetId="4" hidden="1">{"pl_t&amp;d",#N/A,FALSE,"p&amp;l_t&amp;D_01_02 (2)"}</definedName>
    <definedName name="_____q2" hidden="1">{"pl_t&amp;d",#N/A,FALSE,"p&amp;l_t&amp;D_01_02 (2)"}</definedName>
    <definedName name="_____q3" localSheetId="5" hidden="1">{"pl_t&amp;d",#N/A,FALSE,"p&amp;l_t&amp;D_01_02 (2)"}</definedName>
    <definedName name="_____q3" localSheetId="9" hidden="1">{"pl_t&amp;d",#N/A,FALSE,"p&amp;l_t&amp;D_01_02 (2)"}</definedName>
    <definedName name="_____q3" localSheetId="6" hidden="1">{"pl_t&amp;d",#N/A,FALSE,"p&amp;l_t&amp;D_01_02 (2)"}</definedName>
    <definedName name="_____q3" localSheetId="4" hidden="1">{"pl_t&amp;d",#N/A,FALSE,"p&amp;l_t&amp;D_01_02 (2)"}</definedName>
    <definedName name="_____q3" hidden="1">{"pl_t&amp;d",#N/A,FALSE,"p&amp;l_t&amp;D_01_02 (2)"}</definedName>
    <definedName name="_____s1">#N/A</definedName>
    <definedName name="_____S180" localSheetId="5">[2]S3_GRP_CA!#REF!</definedName>
    <definedName name="_____S180" localSheetId="9">[2]S3_GRP_CA!#REF!</definedName>
    <definedName name="_____S180" localSheetId="6">[2]S3_GRP_CA!#REF!</definedName>
    <definedName name="_____S180" localSheetId="8">[2]S3_GRP_CA!#REF!</definedName>
    <definedName name="_____S180" localSheetId="4">[2]S3_GRP_CA!#REF!</definedName>
    <definedName name="_____S180" localSheetId="7">[2]S3_GRP_CA!#REF!</definedName>
    <definedName name="_____S180">[2]S3_GRP_CA!#REF!</definedName>
    <definedName name="_____s2" localSheetId="5" hidden="1">{"pl_t&amp;d",#N/A,FALSE,"p&amp;l_t&amp;D_01_02 (2)"}</definedName>
    <definedName name="_____s2" localSheetId="9" hidden="1">{"pl_t&amp;d",#N/A,FALSE,"p&amp;l_t&amp;D_01_02 (2)"}</definedName>
    <definedName name="_____s2" localSheetId="6" hidden="1">{"pl_t&amp;d",#N/A,FALSE,"p&amp;l_t&amp;D_01_02 (2)"}</definedName>
    <definedName name="_____s2" localSheetId="4" hidden="1">{"pl_t&amp;d",#N/A,FALSE,"p&amp;l_t&amp;D_01_02 (2)"}</definedName>
    <definedName name="_____s2" hidden="1">{"pl_t&amp;d",#N/A,FALSE,"p&amp;l_t&amp;D_01_02 (2)"}</definedName>
    <definedName name="_____S6" localSheetId="5">[4]S5_CO_MA!#REF!</definedName>
    <definedName name="_____S6" localSheetId="9">[4]S5_CO_MA!#REF!</definedName>
    <definedName name="_____S6" localSheetId="6">[4]S5_CO_MA!#REF!</definedName>
    <definedName name="_____S6" localSheetId="8">[4]S5_CO_MA!#REF!</definedName>
    <definedName name="_____S6" localSheetId="4">[4]S5_CO_MA!#REF!</definedName>
    <definedName name="_____S6" localSheetId="7">[4]S5_CO_MA!#REF!</definedName>
    <definedName name="_____S6">[4]S5_CO_MA!#REF!</definedName>
    <definedName name="_____SL1" localSheetId="5">[7]Salient1!#REF!</definedName>
    <definedName name="_____SL1" localSheetId="9">[7]Salient1!#REF!</definedName>
    <definedName name="_____SL1" localSheetId="6">[7]Salient1!#REF!</definedName>
    <definedName name="_____SL1" localSheetId="8">[7]Salient1!#REF!</definedName>
    <definedName name="_____SL1" localSheetId="4">[7]Salient1!#REF!</definedName>
    <definedName name="_____SL1" localSheetId="7">[7]Salient1!#REF!</definedName>
    <definedName name="_____SL1">[7]Salient1!#REF!</definedName>
    <definedName name="_____SL2" localSheetId="5">[7]Salient1!#REF!</definedName>
    <definedName name="_____SL2" localSheetId="9">[7]Salient1!#REF!</definedName>
    <definedName name="_____SL2" localSheetId="6">[7]Salient1!#REF!</definedName>
    <definedName name="_____SL2" localSheetId="8">[7]Salient1!#REF!</definedName>
    <definedName name="_____SL2" localSheetId="4">[7]Salient1!#REF!</definedName>
    <definedName name="_____SL2" localSheetId="7">[7]Salient1!#REF!</definedName>
    <definedName name="_____SL2">[7]Salient1!#REF!</definedName>
    <definedName name="_____SL3" localSheetId="5">[7]Salient1!#REF!</definedName>
    <definedName name="_____SL3" localSheetId="9">[7]Salient1!#REF!</definedName>
    <definedName name="_____SL3" localSheetId="6">[7]Salient1!#REF!</definedName>
    <definedName name="_____SL3" localSheetId="8">[7]Salient1!#REF!</definedName>
    <definedName name="_____SL3" localSheetId="4">[7]Salient1!#REF!</definedName>
    <definedName name="_____SL3" localSheetId="7">[7]Salient1!#REF!</definedName>
    <definedName name="_____SL3">[7]Salient1!#REF!</definedName>
    <definedName name="_____SPR1" localSheetId="5">#REF!</definedName>
    <definedName name="_____SPR1" localSheetId="9">#REF!</definedName>
    <definedName name="_____SPR1" localSheetId="6">#REF!</definedName>
    <definedName name="_____SPR1" localSheetId="8">#REF!</definedName>
    <definedName name="_____SPR1" localSheetId="4">#REF!</definedName>
    <definedName name="_____SPR1" localSheetId="7">#REF!</definedName>
    <definedName name="_____SPR1">#REF!</definedName>
    <definedName name="_____spr2" localSheetId="5">#REF!</definedName>
    <definedName name="_____spr2" localSheetId="9">#REF!</definedName>
    <definedName name="_____spr2" localSheetId="6">#REF!</definedName>
    <definedName name="_____spr2" localSheetId="8">#REF!</definedName>
    <definedName name="_____spr2" localSheetId="4">#REF!</definedName>
    <definedName name="_____spr2" localSheetId="7">#REF!</definedName>
    <definedName name="_____spr2">#REF!</definedName>
    <definedName name="_____ss1" localSheetId="5" hidden="1">{"pl_t&amp;d",#N/A,FALSE,"p&amp;l_t&amp;D_01_02 (2)"}</definedName>
    <definedName name="_____ss1" localSheetId="9" hidden="1">{"pl_t&amp;d",#N/A,FALSE,"p&amp;l_t&amp;D_01_02 (2)"}</definedName>
    <definedName name="_____ss1" localSheetId="6" hidden="1">{"pl_t&amp;d",#N/A,FALSE,"p&amp;l_t&amp;D_01_02 (2)"}</definedName>
    <definedName name="_____ss1" localSheetId="4" hidden="1">{"pl_t&amp;d",#N/A,FALSE,"p&amp;l_t&amp;D_01_02 (2)"}</definedName>
    <definedName name="_____ss1" hidden="1">{"pl_t&amp;d",#N/A,FALSE,"p&amp;l_t&amp;D_01_02 (2)"}</definedName>
    <definedName name="_____usd1" localSheetId="5">'[10]cash budget'!#REF!</definedName>
    <definedName name="_____usd1" localSheetId="9">'[10]cash budget'!#REF!</definedName>
    <definedName name="_____usd1" localSheetId="6">'[10]cash budget'!#REF!</definedName>
    <definedName name="_____usd1" localSheetId="8">'[10]cash budget'!#REF!</definedName>
    <definedName name="_____usd1" localSheetId="4">'[10]cash budget'!#REF!</definedName>
    <definedName name="_____usd1" localSheetId="7">'[10]cash budget'!#REF!</definedName>
    <definedName name="_____usd1">'[10]cash budget'!#REF!</definedName>
    <definedName name="_____usd2" localSheetId="5">'[10]cash budget'!#REF!</definedName>
    <definedName name="_____usd2" localSheetId="9">'[10]cash budget'!#REF!</definedName>
    <definedName name="_____usd2" localSheetId="6">'[10]cash budget'!#REF!</definedName>
    <definedName name="_____usd2" localSheetId="8">'[10]cash budget'!#REF!</definedName>
    <definedName name="_____usd2" localSheetId="4">'[10]cash budget'!#REF!</definedName>
    <definedName name="_____usd2" localSheetId="7">'[10]cash budget'!#REF!</definedName>
    <definedName name="_____usd2">'[10]cash budget'!#REF!</definedName>
    <definedName name="_____usd3" localSheetId="5">'[10]cash budget'!#REF!</definedName>
    <definedName name="_____usd3" localSheetId="9">'[10]cash budget'!#REF!</definedName>
    <definedName name="_____usd3" localSheetId="6">'[10]cash budget'!#REF!</definedName>
    <definedName name="_____usd3" localSheetId="8">'[10]cash budget'!#REF!</definedName>
    <definedName name="_____usd3" localSheetId="4">'[10]cash budget'!#REF!</definedName>
    <definedName name="_____usd3" localSheetId="7">'[10]cash budget'!#REF!</definedName>
    <definedName name="_____usd3">'[10]cash budget'!#REF!</definedName>
    <definedName name="_____usd4" localSheetId="5">'[10]cash budget'!#REF!</definedName>
    <definedName name="_____usd4" localSheetId="9">'[10]cash budget'!#REF!</definedName>
    <definedName name="_____usd4" localSheetId="6">'[10]cash budget'!#REF!</definedName>
    <definedName name="_____usd4" localSheetId="8">'[10]cash budget'!#REF!</definedName>
    <definedName name="_____usd4" localSheetId="4">'[10]cash budget'!#REF!</definedName>
    <definedName name="_____usd4" localSheetId="7">'[10]cash budget'!#REF!</definedName>
    <definedName name="_____usd4">'[10]cash budget'!#REF!</definedName>
    <definedName name="_____xlnm._FilterDatabase_1" localSheetId="5">#REF!</definedName>
    <definedName name="_____xlnm._FilterDatabase_1" localSheetId="9">#REF!</definedName>
    <definedName name="_____xlnm._FilterDatabase_1" localSheetId="6">#REF!</definedName>
    <definedName name="_____xlnm._FilterDatabase_1" localSheetId="8">#REF!</definedName>
    <definedName name="_____xlnm._FilterDatabase_1" localSheetId="4">#REF!</definedName>
    <definedName name="_____xlnm._FilterDatabase_1" localSheetId="7">#REF!</definedName>
    <definedName name="_____xlnm._FilterDatabase_1">#REF!</definedName>
    <definedName name="_____xlnm.Database">"#REF!"</definedName>
    <definedName name="_____xlnm.Print_Area">"#REF!"</definedName>
    <definedName name="_____xlnm.Print_Titles">"#REF!"</definedName>
    <definedName name="____A1000000" localSheetId="5">#REF!</definedName>
    <definedName name="____A1000000" localSheetId="9">#REF!</definedName>
    <definedName name="____A1000000" localSheetId="6">#REF!</definedName>
    <definedName name="____A1000000" localSheetId="8">#REF!</definedName>
    <definedName name="____A1000000" localSheetId="4">#REF!</definedName>
    <definedName name="____A1000000" localSheetId="7">#REF!</definedName>
    <definedName name="____A1000000">#REF!</definedName>
    <definedName name="____a3" localSheetId="5" hidden="1">{"pl_t&amp;d",#N/A,FALSE,"p&amp;l_t&amp;D_01_02 (2)"}</definedName>
    <definedName name="____a3" localSheetId="9" hidden="1">{"pl_t&amp;d",#N/A,FALSE,"p&amp;l_t&amp;D_01_02 (2)"}</definedName>
    <definedName name="____a3" localSheetId="6" hidden="1">{"pl_t&amp;d",#N/A,FALSE,"p&amp;l_t&amp;D_01_02 (2)"}</definedName>
    <definedName name="____a3" localSheetId="4" hidden="1">{"pl_t&amp;d",#N/A,FALSE,"p&amp;l_t&amp;D_01_02 (2)"}</definedName>
    <definedName name="____a3" hidden="1">{"pl_t&amp;d",#N/A,FALSE,"p&amp;l_t&amp;D_01_02 (2)"}</definedName>
    <definedName name="____A342542" localSheetId="5">#REF!</definedName>
    <definedName name="____A342542" localSheetId="9">#REF!</definedName>
    <definedName name="____A342542" localSheetId="6">#REF!</definedName>
    <definedName name="____A342542" localSheetId="8">#REF!</definedName>
    <definedName name="____A342542" localSheetId="4">#REF!</definedName>
    <definedName name="____A342542" localSheetId="7">#REF!</definedName>
    <definedName name="____A342542">#REF!</definedName>
    <definedName name="____A920720" localSheetId="5">#REF!</definedName>
    <definedName name="____A920720" localSheetId="9">#REF!</definedName>
    <definedName name="____A920720" localSheetId="6">#REF!</definedName>
    <definedName name="____A920720" localSheetId="8">#REF!</definedName>
    <definedName name="____A920720" localSheetId="4">#REF!</definedName>
    <definedName name="____A920720" localSheetId="7">#REF!</definedName>
    <definedName name="____A920720">#REF!</definedName>
    <definedName name="____aa1" localSheetId="5" hidden="1">{"pl_t&amp;d",#N/A,FALSE,"p&amp;l_t&amp;D_01_02 (2)"}</definedName>
    <definedName name="____aa1" localSheetId="9" hidden="1">{"pl_t&amp;d",#N/A,FALSE,"p&amp;l_t&amp;D_01_02 (2)"}</definedName>
    <definedName name="____aa1" localSheetId="6" hidden="1">{"pl_t&amp;d",#N/A,FALSE,"p&amp;l_t&amp;D_01_02 (2)"}</definedName>
    <definedName name="____aa1" localSheetId="4" hidden="1">{"pl_t&amp;d",#N/A,FALSE,"p&amp;l_t&amp;D_01_02 (2)"}</definedName>
    <definedName name="____aa1" hidden="1">{"pl_t&amp;d",#N/A,FALSE,"p&amp;l_t&amp;D_01_02 (2)"}</definedName>
    <definedName name="____Apr02" localSheetId="5">[5]Newabstract!#REF!</definedName>
    <definedName name="____Apr02" localSheetId="9">[5]Newabstract!#REF!</definedName>
    <definedName name="____Apr02" localSheetId="6">[5]Newabstract!#REF!</definedName>
    <definedName name="____Apr02" localSheetId="8">[5]Newabstract!#REF!</definedName>
    <definedName name="____Apr02" localSheetId="4">[5]Newabstract!#REF!</definedName>
    <definedName name="____Apr02" localSheetId="7">[5]Newabstract!#REF!</definedName>
    <definedName name="____Apr02">[5]Newabstract!#REF!</definedName>
    <definedName name="____Apr03" localSheetId="5">[5]Newabstract!#REF!</definedName>
    <definedName name="____Apr03" localSheetId="9">[5]Newabstract!#REF!</definedName>
    <definedName name="____Apr03" localSheetId="6">[5]Newabstract!#REF!</definedName>
    <definedName name="____Apr03" localSheetId="8">[5]Newabstract!#REF!</definedName>
    <definedName name="____Apr03" localSheetId="4">[5]Newabstract!#REF!</definedName>
    <definedName name="____Apr03" localSheetId="7">[5]Newabstract!#REF!</definedName>
    <definedName name="____Apr03">[5]Newabstract!#REF!</definedName>
    <definedName name="____Apr04" localSheetId="5">[5]Newabstract!#REF!</definedName>
    <definedName name="____Apr04" localSheetId="9">[5]Newabstract!#REF!</definedName>
    <definedName name="____Apr04" localSheetId="6">[5]Newabstract!#REF!</definedName>
    <definedName name="____Apr04" localSheetId="8">[5]Newabstract!#REF!</definedName>
    <definedName name="____Apr04" localSheetId="4">[5]Newabstract!#REF!</definedName>
    <definedName name="____Apr04" localSheetId="7">[5]Newabstract!#REF!</definedName>
    <definedName name="____Apr04">[5]Newabstract!#REF!</definedName>
    <definedName name="____Apr05" localSheetId="5">[5]Newabstract!#REF!</definedName>
    <definedName name="____Apr05" localSheetId="9">[5]Newabstract!#REF!</definedName>
    <definedName name="____Apr05" localSheetId="6">[5]Newabstract!#REF!</definedName>
    <definedName name="____Apr05" localSheetId="8">[5]Newabstract!#REF!</definedName>
    <definedName name="____Apr05" localSheetId="4">[5]Newabstract!#REF!</definedName>
    <definedName name="____Apr05" localSheetId="7">[5]Newabstract!#REF!</definedName>
    <definedName name="____Apr05">[5]Newabstract!#REF!</definedName>
    <definedName name="____Apr06" localSheetId="5">[5]Newabstract!#REF!</definedName>
    <definedName name="____Apr06" localSheetId="9">[5]Newabstract!#REF!</definedName>
    <definedName name="____Apr06" localSheetId="6">[5]Newabstract!#REF!</definedName>
    <definedName name="____Apr06" localSheetId="8">[5]Newabstract!#REF!</definedName>
    <definedName name="____Apr06" localSheetId="4">[5]Newabstract!#REF!</definedName>
    <definedName name="____Apr06" localSheetId="7">[5]Newabstract!#REF!</definedName>
    <definedName name="____Apr06">[5]Newabstract!#REF!</definedName>
    <definedName name="____Apr07" localSheetId="9">[5]Newabstract!#REF!</definedName>
    <definedName name="____Apr07" localSheetId="6">[5]Newabstract!#REF!</definedName>
    <definedName name="____Apr07" localSheetId="8">[5]Newabstract!#REF!</definedName>
    <definedName name="____Apr07" localSheetId="4">[5]Newabstract!#REF!</definedName>
    <definedName name="____Apr07" localSheetId="7">[5]Newabstract!#REF!</definedName>
    <definedName name="____Apr07">[5]Newabstract!#REF!</definedName>
    <definedName name="____Apr08" localSheetId="9">[5]Newabstract!#REF!</definedName>
    <definedName name="____Apr08" localSheetId="6">[5]Newabstract!#REF!</definedName>
    <definedName name="____Apr08" localSheetId="8">[5]Newabstract!#REF!</definedName>
    <definedName name="____Apr08" localSheetId="4">[5]Newabstract!#REF!</definedName>
    <definedName name="____Apr08" localSheetId="7">[5]Newabstract!#REF!</definedName>
    <definedName name="____Apr08">[5]Newabstract!#REF!</definedName>
    <definedName name="____Apr09" localSheetId="9">[5]Newabstract!#REF!</definedName>
    <definedName name="____Apr09" localSheetId="6">[5]Newabstract!#REF!</definedName>
    <definedName name="____Apr09" localSheetId="8">[5]Newabstract!#REF!</definedName>
    <definedName name="____Apr09" localSheetId="4">[5]Newabstract!#REF!</definedName>
    <definedName name="____Apr09" localSheetId="7">[5]Newabstract!#REF!</definedName>
    <definedName name="____Apr09">[5]Newabstract!#REF!</definedName>
    <definedName name="____Apr10" localSheetId="9">[5]Newabstract!#REF!</definedName>
    <definedName name="____Apr10" localSheetId="6">[5]Newabstract!#REF!</definedName>
    <definedName name="____Apr10" localSheetId="8">[5]Newabstract!#REF!</definedName>
    <definedName name="____Apr10" localSheetId="4">[5]Newabstract!#REF!</definedName>
    <definedName name="____Apr10" localSheetId="7">[5]Newabstract!#REF!</definedName>
    <definedName name="____Apr10">[5]Newabstract!#REF!</definedName>
    <definedName name="____Apr11" localSheetId="9">[5]Newabstract!#REF!</definedName>
    <definedName name="____Apr11" localSheetId="6">[5]Newabstract!#REF!</definedName>
    <definedName name="____Apr11" localSheetId="8">[5]Newabstract!#REF!</definedName>
    <definedName name="____Apr11" localSheetId="4">[5]Newabstract!#REF!</definedName>
    <definedName name="____Apr11" localSheetId="7">[5]Newabstract!#REF!</definedName>
    <definedName name="____Apr11">[5]Newabstract!#REF!</definedName>
    <definedName name="____Apr13" localSheetId="9">[5]Newabstract!#REF!</definedName>
    <definedName name="____Apr13" localSheetId="6">[5]Newabstract!#REF!</definedName>
    <definedName name="____Apr13" localSheetId="8">[5]Newabstract!#REF!</definedName>
    <definedName name="____Apr13" localSheetId="4">[5]Newabstract!#REF!</definedName>
    <definedName name="____Apr13" localSheetId="7">[5]Newabstract!#REF!</definedName>
    <definedName name="____Apr13">[5]Newabstract!#REF!</definedName>
    <definedName name="____Apr14" localSheetId="9">[5]Newabstract!#REF!</definedName>
    <definedName name="____Apr14" localSheetId="6">[5]Newabstract!#REF!</definedName>
    <definedName name="____Apr14" localSheetId="8">[5]Newabstract!#REF!</definedName>
    <definedName name="____Apr14" localSheetId="4">[5]Newabstract!#REF!</definedName>
    <definedName name="____Apr14" localSheetId="7">[5]Newabstract!#REF!</definedName>
    <definedName name="____Apr14">[5]Newabstract!#REF!</definedName>
    <definedName name="____Apr15" localSheetId="9">[5]Newabstract!#REF!</definedName>
    <definedName name="____Apr15" localSheetId="6">[5]Newabstract!#REF!</definedName>
    <definedName name="____Apr15" localSheetId="8">[5]Newabstract!#REF!</definedName>
    <definedName name="____Apr15" localSheetId="4">[5]Newabstract!#REF!</definedName>
    <definedName name="____Apr15" localSheetId="7">[5]Newabstract!#REF!</definedName>
    <definedName name="____Apr15">[5]Newabstract!#REF!</definedName>
    <definedName name="____Apr16" localSheetId="9">[5]Newabstract!#REF!</definedName>
    <definedName name="____Apr16" localSheetId="6">[5]Newabstract!#REF!</definedName>
    <definedName name="____Apr16" localSheetId="8">[5]Newabstract!#REF!</definedName>
    <definedName name="____Apr16" localSheetId="4">[5]Newabstract!#REF!</definedName>
    <definedName name="____Apr16" localSheetId="7">[5]Newabstract!#REF!</definedName>
    <definedName name="____Apr16">[5]Newabstract!#REF!</definedName>
    <definedName name="____Apr17" localSheetId="9">[5]Newabstract!#REF!</definedName>
    <definedName name="____Apr17" localSheetId="6">[5]Newabstract!#REF!</definedName>
    <definedName name="____Apr17" localSheetId="8">[5]Newabstract!#REF!</definedName>
    <definedName name="____Apr17" localSheetId="4">[5]Newabstract!#REF!</definedName>
    <definedName name="____Apr17" localSheetId="7">[5]Newabstract!#REF!</definedName>
    <definedName name="____Apr17">[5]Newabstract!#REF!</definedName>
    <definedName name="____Apr20" localSheetId="9">[5]Newabstract!#REF!</definedName>
    <definedName name="____Apr20" localSheetId="6">[5]Newabstract!#REF!</definedName>
    <definedName name="____Apr20" localSheetId="8">[5]Newabstract!#REF!</definedName>
    <definedName name="____Apr20" localSheetId="4">[5]Newabstract!#REF!</definedName>
    <definedName name="____Apr20" localSheetId="7">[5]Newabstract!#REF!</definedName>
    <definedName name="____Apr20">[5]Newabstract!#REF!</definedName>
    <definedName name="____Apr21" localSheetId="9">[5]Newabstract!#REF!</definedName>
    <definedName name="____Apr21" localSheetId="6">[5]Newabstract!#REF!</definedName>
    <definedName name="____Apr21" localSheetId="8">[5]Newabstract!#REF!</definedName>
    <definedName name="____Apr21" localSheetId="4">[5]Newabstract!#REF!</definedName>
    <definedName name="____Apr21" localSheetId="7">[5]Newabstract!#REF!</definedName>
    <definedName name="____Apr21">[5]Newabstract!#REF!</definedName>
    <definedName name="____Apr22" localSheetId="9">[5]Newabstract!#REF!</definedName>
    <definedName name="____Apr22" localSheetId="6">[5]Newabstract!#REF!</definedName>
    <definedName name="____Apr22" localSheetId="8">[5]Newabstract!#REF!</definedName>
    <definedName name="____Apr22" localSheetId="4">[5]Newabstract!#REF!</definedName>
    <definedName name="____Apr22" localSheetId="7">[5]Newabstract!#REF!</definedName>
    <definedName name="____Apr22">[5]Newabstract!#REF!</definedName>
    <definedName name="____Apr23" localSheetId="9">[5]Newabstract!#REF!</definedName>
    <definedName name="____Apr23" localSheetId="6">[5]Newabstract!#REF!</definedName>
    <definedName name="____Apr23" localSheetId="8">[5]Newabstract!#REF!</definedName>
    <definedName name="____Apr23" localSheetId="4">[5]Newabstract!#REF!</definedName>
    <definedName name="____Apr23" localSheetId="7">[5]Newabstract!#REF!</definedName>
    <definedName name="____Apr23">[5]Newabstract!#REF!</definedName>
    <definedName name="____Apr24" localSheetId="9">[5]Newabstract!#REF!</definedName>
    <definedName name="____Apr24" localSheetId="6">[5]Newabstract!#REF!</definedName>
    <definedName name="____Apr24" localSheetId="8">[5]Newabstract!#REF!</definedName>
    <definedName name="____Apr24" localSheetId="4">[5]Newabstract!#REF!</definedName>
    <definedName name="____Apr24" localSheetId="7">[5]Newabstract!#REF!</definedName>
    <definedName name="____Apr24">[5]Newabstract!#REF!</definedName>
    <definedName name="____Apr27" localSheetId="9">[5]Newabstract!#REF!</definedName>
    <definedName name="____Apr27" localSheetId="6">[5]Newabstract!#REF!</definedName>
    <definedName name="____Apr27" localSheetId="8">[5]Newabstract!#REF!</definedName>
    <definedName name="____Apr27" localSheetId="4">[5]Newabstract!#REF!</definedName>
    <definedName name="____Apr27" localSheetId="7">[5]Newabstract!#REF!</definedName>
    <definedName name="____Apr27">[5]Newabstract!#REF!</definedName>
    <definedName name="____Apr28" localSheetId="9">[5]Newabstract!#REF!</definedName>
    <definedName name="____Apr28" localSheetId="6">[5]Newabstract!#REF!</definedName>
    <definedName name="____Apr28" localSheetId="8">[5]Newabstract!#REF!</definedName>
    <definedName name="____Apr28" localSheetId="4">[5]Newabstract!#REF!</definedName>
    <definedName name="____Apr28" localSheetId="7">[5]Newabstract!#REF!</definedName>
    <definedName name="____Apr28">[5]Newabstract!#REF!</definedName>
    <definedName name="____Apr29" localSheetId="9">[5]Newabstract!#REF!</definedName>
    <definedName name="____Apr29" localSheetId="6">[5]Newabstract!#REF!</definedName>
    <definedName name="____Apr29" localSheetId="8">[5]Newabstract!#REF!</definedName>
    <definedName name="____Apr29" localSheetId="4">[5]Newabstract!#REF!</definedName>
    <definedName name="____Apr29" localSheetId="7">[5]Newabstract!#REF!</definedName>
    <definedName name="____Apr29">[5]Newabstract!#REF!</definedName>
    <definedName name="____Apr30" localSheetId="9">[5]Newabstract!#REF!</definedName>
    <definedName name="____Apr30" localSheetId="6">[5]Newabstract!#REF!</definedName>
    <definedName name="____Apr30" localSheetId="8">[5]Newabstract!#REF!</definedName>
    <definedName name="____Apr30" localSheetId="4">[5]Newabstract!#REF!</definedName>
    <definedName name="____Apr30" localSheetId="7">[5]Newabstract!#REF!</definedName>
    <definedName name="____Apr30">[5]Newabstract!#REF!</definedName>
    <definedName name="____B1" localSheetId="5" hidden="1">{"pl_t&amp;d",#N/A,FALSE,"p&amp;l_t&amp;D_01_02 (2)"}</definedName>
    <definedName name="____B1" localSheetId="9" hidden="1">{"pl_t&amp;d",#N/A,FALSE,"p&amp;l_t&amp;D_01_02 (2)"}</definedName>
    <definedName name="____B1" localSheetId="6" hidden="1">{"pl_t&amp;d",#N/A,FALSE,"p&amp;l_t&amp;D_01_02 (2)"}</definedName>
    <definedName name="____B1" localSheetId="4" hidden="1">{"pl_t&amp;d",#N/A,FALSE,"p&amp;l_t&amp;D_01_02 (2)"}</definedName>
    <definedName name="____B1" hidden="1">{"pl_t&amp;d",#N/A,FALSE,"p&amp;l_t&amp;D_01_02 (2)"}</definedName>
    <definedName name="____BSD1" localSheetId="5">#REF!</definedName>
    <definedName name="____BSD1" localSheetId="9">#REF!</definedName>
    <definedName name="____BSD1" localSheetId="6">#REF!</definedName>
    <definedName name="____BSD1" localSheetId="8">#REF!</definedName>
    <definedName name="____BSD1" localSheetId="4">#REF!</definedName>
    <definedName name="____BSD1" localSheetId="7">#REF!</definedName>
    <definedName name="____BSD1">#REF!</definedName>
    <definedName name="____BSD2" localSheetId="5">#REF!</definedName>
    <definedName name="____BSD2" localSheetId="9">#REF!</definedName>
    <definedName name="____BSD2" localSheetId="6">#REF!</definedName>
    <definedName name="____BSD2" localSheetId="8">#REF!</definedName>
    <definedName name="____BSD2" localSheetId="4">#REF!</definedName>
    <definedName name="____BSD2" localSheetId="7">#REF!</definedName>
    <definedName name="____BSD2">#REF!</definedName>
    <definedName name="____DAT12" localSheetId="5">[6]Sheet1!#REF!</definedName>
    <definedName name="____DAT12" localSheetId="9">[6]Sheet1!#REF!</definedName>
    <definedName name="____DAT12" localSheetId="6">[6]Sheet1!#REF!</definedName>
    <definedName name="____DAT12" localSheetId="8">[6]Sheet1!#REF!</definedName>
    <definedName name="____DAT12" localSheetId="4">[6]Sheet1!#REF!</definedName>
    <definedName name="____DAT12" localSheetId="7">[6]Sheet1!#REF!</definedName>
    <definedName name="____DAT12">[6]Sheet1!#REF!</definedName>
    <definedName name="____DAT13" localSheetId="5">[6]Sheet1!#REF!</definedName>
    <definedName name="____DAT13" localSheetId="9">[6]Sheet1!#REF!</definedName>
    <definedName name="____DAT13" localSheetId="6">[6]Sheet1!#REF!</definedName>
    <definedName name="____DAT13" localSheetId="8">[6]Sheet1!#REF!</definedName>
    <definedName name="____DAT13" localSheetId="4">[6]Sheet1!#REF!</definedName>
    <definedName name="____DAT13" localSheetId="7">[6]Sheet1!#REF!</definedName>
    <definedName name="____DAT13">[6]Sheet1!#REF!</definedName>
    <definedName name="____DAT15" localSheetId="5">[6]Sheet1!#REF!</definedName>
    <definedName name="____DAT15" localSheetId="9">[6]Sheet1!#REF!</definedName>
    <definedName name="____DAT15" localSheetId="6">[6]Sheet1!#REF!</definedName>
    <definedName name="____DAT15" localSheetId="8">[6]Sheet1!#REF!</definedName>
    <definedName name="____DAT15" localSheetId="4">[6]Sheet1!#REF!</definedName>
    <definedName name="____DAT15" localSheetId="7">[6]Sheet1!#REF!</definedName>
    <definedName name="____DAT15">[6]Sheet1!#REF!</definedName>
    <definedName name="____DAT16" localSheetId="5">[6]Sheet1!#REF!</definedName>
    <definedName name="____DAT16" localSheetId="9">[6]Sheet1!#REF!</definedName>
    <definedName name="____DAT16" localSheetId="6">[6]Sheet1!#REF!</definedName>
    <definedName name="____DAT16" localSheetId="8">[6]Sheet1!#REF!</definedName>
    <definedName name="____DAT16" localSheetId="4">[6]Sheet1!#REF!</definedName>
    <definedName name="____DAT16" localSheetId="7">[6]Sheet1!#REF!</definedName>
    <definedName name="____DAT16">[6]Sheet1!#REF!</definedName>
    <definedName name="____DAT17" localSheetId="5">[6]Sheet1!#REF!</definedName>
    <definedName name="____DAT17" localSheetId="9">[6]Sheet1!#REF!</definedName>
    <definedName name="____DAT17" localSheetId="6">[6]Sheet1!#REF!</definedName>
    <definedName name="____DAT17" localSheetId="8">[6]Sheet1!#REF!</definedName>
    <definedName name="____DAT17" localSheetId="4">[6]Sheet1!#REF!</definedName>
    <definedName name="____DAT17" localSheetId="7">[6]Sheet1!#REF!</definedName>
    <definedName name="____DAT17">[6]Sheet1!#REF!</definedName>
    <definedName name="____DAT18" localSheetId="9">[6]Sheet1!#REF!</definedName>
    <definedName name="____DAT18" localSheetId="6">[6]Sheet1!#REF!</definedName>
    <definedName name="____DAT18" localSheetId="8">[6]Sheet1!#REF!</definedName>
    <definedName name="____DAT18" localSheetId="4">[6]Sheet1!#REF!</definedName>
    <definedName name="____DAT18" localSheetId="7">[6]Sheet1!#REF!</definedName>
    <definedName name="____DAT18">[6]Sheet1!#REF!</definedName>
    <definedName name="____DAT19" localSheetId="9">[6]Sheet1!#REF!</definedName>
    <definedName name="____DAT19" localSheetId="6">[6]Sheet1!#REF!</definedName>
    <definedName name="____DAT19" localSheetId="8">[6]Sheet1!#REF!</definedName>
    <definedName name="____DAT19" localSheetId="4">[6]Sheet1!#REF!</definedName>
    <definedName name="____DAT19" localSheetId="7">[6]Sheet1!#REF!</definedName>
    <definedName name="____DAT19">[6]Sheet1!#REF!</definedName>
    <definedName name="____dd1" localSheetId="5" hidden="1">{"pl_t&amp;d",#N/A,FALSE,"p&amp;l_t&amp;D_01_02 (2)"}</definedName>
    <definedName name="____dd1" localSheetId="9" hidden="1">{"pl_t&amp;d",#N/A,FALSE,"p&amp;l_t&amp;D_01_02 (2)"}</definedName>
    <definedName name="____dd1" localSheetId="6" hidden="1">{"pl_t&amp;d",#N/A,FALSE,"p&amp;l_t&amp;D_01_02 (2)"}</definedName>
    <definedName name="____dd1" localSheetId="4" hidden="1">{"pl_t&amp;d",#N/A,FALSE,"p&amp;l_t&amp;D_01_02 (2)"}</definedName>
    <definedName name="____dd1" hidden="1">{"pl_t&amp;d",#N/A,FALSE,"p&amp;l_t&amp;D_01_02 (2)"}</definedName>
    <definedName name="____dem2" localSheetId="5" hidden="1">{"pl_t&amp;d",#N/A,FALSE,"p&amp;l_t&amp;D_01_02 (2)"}</definedName>
    <definedName name="____dem2" localSheetId="9" hidden="1">{"pl_t&amp;d",#N/A,FALSE,"p&amp;l_t&amp;D_01_02 (2)"}</definedName>
    <definedName name="____dem2" localSheetId="6" hidden="1">{"pl_t&amp;d",#N/A,FALSE,"p&amp;l_t&amp;D_01_02 (2)"}</definedName>
    <definedName name="____dem2" localSheetId="4" hidden="1">{"pl_t&amp;d",#N/A,FALSE,"p&amp;l_t&amp;D_01_02 (2)"}</definedName>
    <definedName name="____dem2" hidden="1">{"pl_t&amp;d",#N/A,FALSE,"p&amp;l_t&amp;D_01_02 (2)"}</definedName>
    <definedName name="____dem3" localSheetId="5" hidden="1">{"pl_t&amp;d",#N/A,FALSE,"p&amp;l_t&amp;D_01_02 (2)"}</definedName>
    <definedName name="____dem3" localSheetId="9" hidden="1">{"pl_t&amp;d",#N/A,FALSE,"p&amp;l_t&amp;D_01_02 (2)"}</definedName>
    <definedName name="____dem3" localSheetId="6" hidden="1">{"pl_t&amp;d",#N/A,FALSE,"p&amp;l_t&amp;D_01_02 (2)"}</definedName>
    <definedName name="____dem3" localSheetId="4" hidden="1">{"pl_t&amp;d",#N/A,FALSE,"p&amp;l_t&amp;D_01_02 (2)"}</definedName>
    <definedName name="____dem3" hidden="1">{"pl_t&amp;d",#N/A,FALSE,"p&amp;l_t&amp;D_01_02 (2)"}</definedName>
    <definedName name="____den8" localSheetId="5" hidden="1">{"pl_t&amp;d",#N/A,FALSE,"p&amp;l_t&amp;D_01_02 (2)"}</definedName>
    <definedName name="____den8" localSheetId="9" hidden="1">{"pl_t&amp;d",#N/A,FALSE,"p&amp;l_t&amp;D_01_02 (2)"}</definedName>
    <definedName name="____den8" localSheetId="6" hidden="1">{"pl_t&amp;d",#N/A,FALSE,"p&amp;l_t&amp;D_01_02 (2)"}</definedName>
    <definedName name="____den8" localSheetId="4" hidden="1">{"pl_t&amp;d",#N/A,FALSE,"p&amp;l_t&amp;D_01_02 (2)"}</definedName>
    <definedName name="____den8" hidden="1">{"pl_t&amp;d",#N/A,FALSE,"p&amp;l_t&amp;D_01_02 (2)"}</definedName>
    <definedName name="____E405120" localSheetId="5">#REF!</definedName>
    <definedName name="____E405120" localSheetId="9">#REF!</definedName>
    <definedName name="____E405120" localSheetId="6">#REF!</definedName>
    <definedName name="____E405120" localSheetId="8">#REF!</definedName>
    <definedName name="____E405120" localSheetId="4">#REF!</definedName>
    <definedName name="____E405120" localSheetId="7">#REF!</definedName>
    <definedName name="____E405120">#REF!</definedName>
    <definedName name="____fin2" localSheetId="5" hidden="1">{"pl_t&amp;d",#N/A,FALSE,"p&amp;l_t&amp;D_01_02 (2)"}</definedName>
    <definedName name="____fin2" localSheetId="9" hidden="1">{"pl_t&amp;d",#N/A,FALSE,"p&amp;l_t&amp;D_01_02 (2)"}</definedName>
    <definedName name="____fin2" localSheetId="6" hidden="1">{"pl_t&amp;d",#N/A,FALSE,"p&amp;l_t&amp;D_01_02 (2)"}</definedName>
    <definedName name="____fin2" localSheetId="4" hidden="1">{"pl_t&amp;d",#N/A,FALSE,"p&amp;l_t&amp;D_01_02 (2)"}</definedName>
    <definedName name="____fin2" hidden="1">{"pl_t&amp;d",#N/A,FALSE,"p&amp;l_t&amp;D_01_02 (2)"}</definedName>
    <definedName name="____for5" localSheetId="5" hidden="1">{"pl_t&amp;d",#N/A,FALSE,"p&amp;l_t&amp;D_01_02 (2)"}</definedName>
    <definedName name="____for5" localSheetId="9" hidden="1">{"pl_t&amp;d",#N/A,FALSE,"p&amp;l_t&amp;D_01_02 (2)"}</definedName>
    <definedName name="____for5" localSheetId="6" hidden="1">{"pl_t&amp;d",#N/A,FALSE,"p&amp;l_t&amp;D_01_02 (2)"}</definedName>
    <definedName name="____for5" localSheetId="4" hidden="1">{"pl_t&amp;d",#N/A,FALSE,"p&amp;l_t&amp;D_01_02 (2)"}</definedName>
    <definedName name="____for5" hidden="1">{"pl_t&amp;d",#N/A,FALSE,"p&amp;l_t&amp;D_01_02 (2)"}</definedName>
    <definedName name="____G1" localSheetId="5">#REF!</definedName>
    <definedName name="____G1" localSheetId="9">#REF!</definedName>
    <definedName name="____G1" localSheetId="6">#REF!</definedName>
    <definedName name="____G1" localSheetId="8">#REF!</definedName>
    <definedName name="____G1" localSheetId="4">#REF!</definedName>
    <definedName name="____G1" localSheetId="7">#REF!</definedName>
    <definedName name="____G1">#REF!</definedName>
    <definedName name="____IED1" localSheetId="5">#REF!</definedName>
    <definedName name="____IED1" localSheetId="9">#REF!</definedName>
    <definedName name="____IED1" localSheetId="6">#REF!</definedName>
    <definedName name="____IED1" localSheetId="8">#REF!</definedName>
    <definedName name="____IED1" localSheetId="4">#REF!</definedName>
    <definedName name="____IED1" localSheetId="7">#REF!</definedName>
    <definedName name="____IED1">#REF!</definedName>
    <definedName name="____IED2" localSheetId="5">#REF!</definedName>
    <definedName name="____IED2" localSheetId="9">#REF!</definedName>
    <definedName name="____IED2" localSheetId="6">#REF!</definedName>
    <definedName name="____IED2" localSheetId="8">#REF!</definedName>
    <definedName name="____IED2" localSheetId="4">#REF!</definedName>
    <definedName name="____IED2" localSheetId="7">#REF!</definedName>
    <definedName name="____IED2">#REF!</definedName>
    <definedName name="____j3" localSheetId="5" hidden="1">{"pl_t&amp;d",#N/A,FALSE,"p&amp;l_t&amp;D_01_02 (2)"}</definedName>
    <definedName name="____j3" localSheetId="9" hidden="1">{"pl_t&amp;d",#N/A,FALSE,"p&amp;l_t&amp;D_01_02 (2)"}</definedName>
    <definedName name="____j3" localSheetId="6" hidden="1">{"pl_t&amp;d",#N/A,FALSE,"p&amp;l_t&amp;D_01_02 (2)"}</definedName>
    <definedName name="____j3" localSheetId="4" hidden="1">{"pl_t&amp;d",#N/A,FALSE,"p&amp;l_t&amp;D_01_02 (2)"}</definedName>
    <definedName name="____j3" hidden="1">{"pl_t&amp;d",#N/A,FALSE,"p&amp;l_t&amp;D_01_02 (2)"}</definedName>
    <definedName name="____j4" localSheetId="5" hidden="1">{"pl_t&amp;d",#N/A,FALSE,"p&amp;l_t&amp;D_01_02 (2)"}</definedName>
    <definedName name="____j4" localSheetId="9" hidden="1">{"pl_t&amp;d",#N/A,FALSE,"p&amp;l_t&amp;D_01_02 (2)"}</definedName>
    <definedName name="____j4" localSheetId="6" hidden="1">{"pl_t&amp;d",#N/A,FALSE,"p&amp;l_t&amp;D_01_02 (2)"}</definedName>
    <definedName name="____j4" localSheetId="4" hidden="1">{"pl_t&amp;d",#N/A,FALSE,"p&amp;l_t&amp;D_01_02 (2)"}</definedName>
    <definedName name="____j4" hidden="1">{"pl_t&amp;d",#N/A,FALSE,"p&amp;l_t&amp;D_01_02 (2)"}</definedName>
    <definedName name="____j5" localSheetId="5" hidden="1">{"pl_t&amp;d",#N/A,FALSE,"p&amp;l_t&amp;D_01_02 (2)"}</definedName>
    <definedName name="____j5" localSheetId="9" hidden="1">{"pl_t&amp;d",#N/A,FALSE,"p&amp;l_t&amp;D_01_02 (2)"}</definedName>
    <definedName name="____j5" localSheetId="6" hidden="1">{"pl_t&amp;d",#N/A,FALSE,"p&amp;l_t&amp;D_01_02 (2)"}</definedName>
    <definedName name="____j5" localSheetId="4" hidden="1">{"pl_t&amp;d",#N/A,FALSE,"p&amp;l_t&amp;D_01_02 (2)"}</definedName>
    <definedName name="____j5" hidden="1">{"pl_t&amp;d",#N/A,FALSE,"p&amp;l_t&amp;D_01_02 (2)"}</definedName>
    <definedName name="_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_jan05" hidden="1">{#N/A,#N/A,FALSE,"1.1";#N/A,#N/A,FALSE,"1.1a";#N/A,#N/A,FALSE,"1.1b";#N/A,#N/A,FALSE,"1.1c";#N/A,#N/A,FALSE,"1.1e";#N/A,#N/A,FALSE,"1.1f";#N/A,#N/A,FALSE,"1.1g";#N/A,#N/A,FALSE,"1.1h_T";#N/A,#N/A,FALSE,"1.1h_D";#N/A,#N/A,FALSE,"1.2";#N/A,#N/A,FALSE,"1.3";#N/A,#N/A,FALSE,"1.3b";#N/A,#N/A,FALSE,"1.4";#N/A,#N/A,FALSE,"1.5";#N/A,#N/A,FALSE,"1.6";#N/A,#N/A,FALSE,"2.1";#N/A,#N/A,FALSE,"SOD";#N/A,#N/A,FALSE,"OL";#N/A,#N/A,FALSE,"CF"}</definedName>
    <definedName name="____jpl1" localSheetId="5" hidden="1">#REF!</definedName>
    <definedName name="____jpl1" localSheetId="9" hidden="1">#REF!</definedName>
    <definedName name="____jpl1" localSheetId="6" hidden="1">#REF!</definedName>
    <definedName name="____jpl1" localSheetId="8" hidden="1">#REF!</definedName>
    <definedName name="____jpl1" localSheetId="4" hidden="1">#REF!</definedName>
    <definedName name="____jpl1" localSheetId="7" hidden="1">#REF!</definedName>
    <definedName name="____jpl1" hidden="1">#REF!</definedName>
    <definedName name="____k1" localSheetId="5" hidden="1">{"pl_t&amp;d",#N/A,FALSE,"p&amp;l_t&amp;D_01_02 (2)"}</definedName>
    <definedName name="____k1" localSheetId="9" hidden="1">{"pl_t&amp;d",#N/A,FALSE,"p&amp;l_t&amp;D_01_02 (2)"}</definedName>
    <definedName name="____k1" localSheetId="6" hidden="1">{"pl_t&amp;d",#N/A,FALSE,"p&amp;l_t&amp;D_01_02 (2)"}</definedName>
    <definedName name="____k1" localSheetId="4" hidden="1">{"pl_t&amp;d",#N/A,FALSE,"p&amp;l_t&amp;D_01_02 (2)"}</definedName>
    <definedName name="____k1" hidden="1">{"pl_t&amp;d",#N/A,FALSE,"p&amp;l_t&amp;D_01_02 (2)"}</definedName>
    <definedName name="____Mar06" localSheetId="5">[5]Newabstract!#REF!</definedName>
    <definedName name="____Mar06" localSheetId="9">[5]Newabstract!#REF!</definedName>
    <definedName name="____Mar06" localSheetId="6">[5]Newabstract!#REF!</definedName>
    <definedName name="____Mar06" localSheetId="8">[5]Newabstract!#REF!</definedName>
    <definedName name="____Mar06" localSheetId="4">[5]Newabstract!#REF!</definedName>
    <definedName name="____Mar06" localSheetId="7">[5]Newabstract!#REF!</definedName>
    <definedName name="____Mar06">[5]Newabstract!#REF!</definedName>
    <definedName name="____Mar09" localSheetId="5">[5]Newabstract!#REF!</definedName>
    <definedName name="____Mar09" localSheetId="9">[5]Newabstract!#REF!</definedName>
    <definedName name="____Mar09" localSheetId="6">[5]Newabstract!#REF!</definedName>
    <definedName name="____Mar09" localSheetId="8">[5]Newabstract!#REF!</definedName>
    <definedName name="____Mar09" localSheetId="4">[5]Newabstract!#REF!</definedName>
    <definedName name="____Mar09" localSheetId="7">[5]Newabstract!#REF!</definedName>
    <definedName name="____Mar09">[5]Newabstract!#REF!</definedName>
    <definedName name="____Mar10" localSheetId="5">[5]Newabstract!#REF!</definedName>
    <definedName name="____Mar10" localSheetId="9">[5]Newabstract!#REF!</definedName>
    <definedName name="____Mar10" localSheetId="6">[5]Newabstract!#REF!</definedName>
    <definedName name="____Mar10" localSheetId="8">[5]Newabstract!#REF!</definedName>
    <definedName name="____Mar10" localSheetId="4">[5]Newabstract!#REF!</definedName>
    <definedName name="____Mar10" localSheetId="7">[5]Newabstract!#REF!</definedName>
    <definedName name="____Mar10">[5]Newabstract!#REF!</definedName>
    <definedName name="____Mar11" localSheetId="5">[5]Newabstract!#REF!</definedName>
    <definedName name="____Mar11" localSheetId="9">[5]Newabstract!#REF!</definedName>
    <definedName name="____Mar11" localSheetId="6">[5]Newabstract!#REF!</definedName>
    <definedName name="____Mar11" localSheetId="8">[5]Newabstract!#REF!</definedName>
    <definedName name="____Mar11" localSheetId="4">[5]Newabstract!#REF!</definedName>
    <definedName name="____Mar11" localSheetId="7">[5]Newabstract!#REF!</definedName>
    <definedName name="____Mar11">[5]Newabstract!#REF!</definedName>
    <definedName name="____Mar12" localSheetId="5">[5]Newabstract!#REF!</definedName>
    <definedName name="____Mar12" localSheetId="9">[5]Newabstract!#REF!</definedName>
    <definedName name="____Mar12" localSheetId="6">[5]Newabstract!#REF!</definedName>
    <definedName name="____Mar12" localSheetId="8">[5]Newabstract!#REF!</definedName>
    <definedName name="____Mar12" localSheetId="4">[5]Newabstract!#REF!</definedName>
    <definedName name="____Mar12" localSheetId="7">[5]Newabstract!#REF!</definedName>
    <definedName name="____Mar12">[5]Newabstract!#REF!</definedName>
    <definedName name="____Mar13" localSheetId="9">[5]Newabstract!#REF!</definedName>
    <definedName name="____Mar13" localSheetId="6">[5]Newabstract!#REF!</definedName>
    <definedName name="____Mar13" localSheetId="8">[5]Newabstract!#REF!</definedName>
    <definedName name="____Mar13" localSheetId="4">[5]Newabstract!#REF!</definedName>
    <definedName name="____Mar13" localSheetId="7">[5]Newabstract!#REF!</definedName>
    <definedName name="____Mar13">[5]Newabstract!#REF!</definedName>
    <definedName name="____Mar16" localSheetId="9">[5]Newabstract!#REF!</definedName>
    <definedName name="____Mar16" localSheetId="6">[5]Newabstract!#REF!</definedName>
    <definedName name="____Mar16" localSheetId="8">[5]Newabstract!#REF!</definedName>
    <definedName name="____Mar16" localSheetId="4">[5]Newabstract!#REF!</definedName>
    <definedName name="____Mar16" localSheetId="7">[5]Newabstract!#REF!</definedName>
    <definedName name="____Mar16">[5]Newabstract!#REF!</definedName>
    <definedName name="____Mar17" localSheetId="9">[5]Newabstract!#REF!</definedName>
    <definedName name="____Mar17" localSheetId="6">[5]Newabstract!#REF!</definedName>
    <definedName name="____Mar17" localSheetId="8">[5]Newabstract!#REF!</definedName>
    <definedName name="____Mar17" localSheetId="4">[5]Newabstract!#REF!</definedName>
    <definedName name="____Mar17" localSheetId="7">[5]Newabstract!#REF!</definedName>
    <definedName name="____Mar17">[5]Newabstract!#REF!</definedName>
    <definedName name="____Mar18" localSheetId="9">[5]Newabstract!#REF!</definedName>
    <definedName name="____Mar18" localSheetId="6">[5]Newabstract!#REF!</definedName>
    <definedName name="____Mar18" localSheetId="8">[5]Newabstract!#REF!</definedName>
    <definedName name="____Mar18" localSheetId="4">[5]Newabstract!#REF!</definedName>
    <definedName name="____Mar18" localSheetId="7">[5]Newabstract!#REF!</definedName>
    <definedName name="____Mar18">[5]Newabstract!#REF!</definedName>
    <definedName name="____Mar19" localSheetId="9">[5]Newabstract!#REF!</definedName>
    <definedName name="____Mar19" localSheetId="6">[5]Newabstract!#REF!</definedName>
    <definedName name="____Mar19" localSheetId="8">[5]Newabstract!#REF!</definedName>
    <definedName name="____Mar19" localSheetId="4">[5]Newabstract!#REF!</definedName>
    <definedName name="____Mar19" localSheetId="7">[5]Newabstract!#REF!</definedName>
    <definedName name="____Mar19">[5]Newabstract!#REF!</definedName>
    <definedName name="____Mar20" localSheetId="9">[5]Newabstract!#REF!</definedName>
    <definedName name="____Mar20" localSheetId="6">[5]Newabstract!#REF!</definedName>
    <definedName name="____Mar20" localSheetId="8">[5]Newabstract!#REF!</definedName>
    <definedName name="____Mar20" localSheetId="4">[5]Newabstract!#REF!</definedName>
    <definedName name="____Mar20" localSheetId="7">[5]Newabstract!#REF!</definedName>
    <definedName name="____Mar20">[5]Newabstract!#REF!</definedName>
    <definedName name="____Mar23" localSheetId="9">[5]Newabstract!#REF!</definedName>
    <definedName name="____Mar23" localSheetId="6">[5]Newabstract!#REF!</definedName>
    <definedName name="____Mar23" localSheetId="8">[5]Newabstract!#REF!</definedName>
    <definedName name="____Mar23" localSheetId="4">[5]Newabstract!#REF!</definedName>
    <definedName name="____Mar23" localSheetId="7">[5]Newabstract!#REF!</definedName>
    <definedName name="____Mar23">[5]Newabstract!#REF!</definedName>
    <definedName name="____Mar24" localSheetId="9">[5]Newabstract!#REF!</definedName>
    <definedName name="____Mar24" localSheetId="6">[5]Newabstract!#REF!</definedName>
    <definedName name="____Mar24" localSheetId="8">[5]Newabstract!#REF!</definedName>
    <definedName name="____Mar24" localSheetId="4">[5]Newabstract!#REF!</definedName>
    <definedName name="____Mar24" localSheetId="7">[5]Newabstract!#REF!</definedName>
    <definedName name="____Mar24">[5]Newabstract!#REF!</definedName>
    <definedName name="____Mar25" localSheetId="9">[5]Newabstract!#REF!</definedName>
    <definedName name="____Mar25" localSheetId="6">[5]Newabstract!#REF!</definedName>
    <definedName name="____Mar25" localSheetId="8">[5]Newabstract!#REF!</definedName>
    <definedName name="____Mar25" localSheetId="4">[5]Newabstract!#REF!</definedName>
    <definedName name="____Mar25" localSheetId="7">[5]Newabstract!#REF!</definedName>
    <definedName name="____Mar25">[5]Newabstract!#REF!</definedName>
    <definedName name="____Mar26" localSheetId="9">[5]Newabstract!#REF!</definedName>
    <definedName name="____Mar26" localSheetId="6">[5]Newabstract!#REF!</definedName>
    <definedName name="____Mar26" localSheetId="8">[5]Newabstract!#REF!</definedName>
    <definedName name="____Mar26" localSheetId="4">[5]Newabstract!#REF!</definedName>
    <definedName name="____Mar26" localSheetId="7">[5]Newabstract!#REF!</definedName>
    <definedName name="____Mar26">[5]Newabstract!#REF!</definedName>
    <definedName name="____Mar27" localSheetId="9">[5]Newabstract!#REF!</definedName>
    <definedName name="____Mar27" localSheetId="6">[5]Newabstract!#REF!</definedName>
    <definedName name="____Mar27" localSheetId="8">[5]Newabstract!#REF!</definedName>
    <definedName name="____Mar27" localSheetId="4">[5]Newabstract!#REF!</definedName>
    <definedName name="____Mar27" localSheetId="7">[5]Newabstract!#REF!</definedName>
    <definedName name="____Mar27">[5]Newabstract!#REF!</definedName>
    <definedName name="____Mar28" localSheetId="9">[5]Newabstract!#REF!</definedName>
    <definedName name="____Mar28" localSheetId="6">[5]Newabstract!#REF!</definedName>
    <definedName name="____Mar28" localSheetId="8">[5]Newabstract!#REF!</definedName>
    <definedName name="____Mar28" localSheetId="4">[5]Newabstract!#REF!</definedName>
    <definedName name="____Mar28" localSheetId="7">[5]Newabstract!#REF!</definedName>
    <definedName name="____Mar28">[5]Newabstract!#REF!</definedName>
    <definedName name="____Mar30" localSheetId="9">[5]Newabstract!#REF!</definedName>
    <definedName name="____Mar30" localSheetId="6">[5]Newabstract!#REF!</definedName>
    <definedName name="____Mar30" localSheetId="8">[5]Newabstract!#REF!</definedName>
    <definedName name="____Mar30" localSheetId="4">[5]Newabstract!#REF!</definedName>
    <definedName name="____Mar30" localSheetId="7">[5]Newabstract!#REF!</definedName>
    <definedName name="____Mar30">[5]Newabstract!#REF!</definedName>
    <definedName name="____Mar31" localSheetId="9">[5]Newabstract!#REF!</definedName>
    <definedName name="____Mar31" localSheetId="6">[5]Newabstract!#REF!</definedName>
    <definedName name="____Mar31" localSheetId="8">[5]Newabstract!#REF!</definedName>
    <definedName name="____Mar31" localSheetId="4">[5]Newabstract!#REF!</definedName>
    <definedName name="____Mar31" localSheetId="7">[5]Newabstract!#REF!</definedName>
    <definedName name="____Mar31">[5]Newabstract!#REF!</definedName>
    <definedName name="__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__mp3" hidden="1">{#N/A,#N/A,FALSE,"1.1";#N/A,#N/A,FALSE,"1.1a";#N/A,#N/A,FALSE,"1.1b";#N/A,#N/A,FALSE,"1.1c";#N/A,#N/A,FALSE,"1.1e";#N/A,#N/A,FALSE,"1.1f";#N/A,#N/A,FALSE,"1.1g";#N/A,#N/A,FALSE,"1.1h_T";#N/A,#N/A,FALSE,"1.1h_D";#N/A,#N/A,FALSE,"1.2";#N/A,#N/A,FALSE,"1.3";#N/A,#N/A,FALSE,"1.3b";#N/A,#N/A,FALSE,"1.4";#N/A,#N/A,FALSE,"1.5";#N/A,#N/A,FALSE,"1.6";#N/A,#N/A,FALSE,"2.1";#N/A,#N/A,FALSE,"SOD";#N/A,#N/A,FALSE,"OL";#N/A,#N/A,FALSE,"CF"}</definedName>
    <definedName name="____new1" localSheetId="5" hidden="1">{"pl_t&amp;d",#N/A,FALSE,"p&amp;l_t&amp;D_01_02 (2)"}</definedName>
    <definedName name="____new1" localSheetId="9" hidden="1">{"pl_t&amp;d",#N/A,FALSE,"p&amp;l_t&amp;D_01_02 (2)"}</definedName>
    <definedName name="____new1" localSheetId="6" hidden="1">{"pl_t&amp;d",#N/A,FALSE,"p&amp;l_t&amp;D_01_02 (2)"}</definedName>
    <definedName name="____new1" localSheetId="4" hidden="1">{"pl_t&amp;d",#N/A,FALSE,"p&amp;l_t&amp;D_01_02 (2)"}</definedName>
    <definedName name="____new1" hidden="1">{"pl_t&amp;d",#N/A,FALSE,"p&amp;l_t&amp;D_01_02 (2)"}</definedName>
    <definedName name="____no1" localSheetId="5" hidden="1">{"pl_t&amp;d",#N/A,FALSE,"p&amp;l_t&amp;D_01_02 (2)"}</definedName>
    <definedName name="____no1" localSheetId="9" hidden="1">{"pl_t&amp;d",#N/A,FALSE,"p&amp;l_t&amp;D_01_02 (2)"}</definedName>
    <definedName name="____no1" localSheetId="6" hidden="1">{"pl_t&amp;d",#N/A,FALSE,"p&amp;l_t&amp;D_01_02 (2)"}</definedName>
    <definedName name="____no1" localSheetId="4" hidden="1">{"pl_t&amp;d",#N/A,FALSE,"p&amp;l_t&amp;D_01_02 (2)"}</definedName>
    <definedName name="____no1" hidden="1">{"pl_t&amp;d",#N/A,FALSE,"p&amp;l_t&amp;D_01_02 (2)"}</definedName>
    <definedName name="____not1" localSheetId="5" hidden="1">{"pl_t&amp;d",#N/A,FALSE,"p&amp;l_t&amp;D_01_02 (2)"}</definedName>
    <definedName name="____not1" localSheetId="9" hidden="1">{"pl_t&amp;d",#N/A,FALSE,"p&amp;l_t&amp;D_01_02 (2)"}</definedName>
    <definedName name="____not1" localSheetId="6" hidden="1">{"pl_t&amp;d",#N/A,FALSE,"p&amp;l_t&amp;D_01_02 (2)"}</definedName>
    <definedName name="____not1" localSheetId="4" hidden="1">{"pl_t&amp;d",#N/A,FALSE,"p&amp;l_t&amp;D_01_02 (2)"}</definedName>
    <definedName name="____not1" hidden="1">{"pl_t&amp;d",#N/A,FALSE,"p&amp;l_t&amp;D_01_02 (2)"}</definedName>
    <definedName name="____p1" localSheetId="5" hidden="1">{"pl_t&amp;d",#N/A,FALSE,"p&amp;l_t&amp;D_01_02 (2)"}</definedName>
    <definedName name="____p1" localSheetId="9" hidden="1">{"pl_t&amp;d",#N/A,FALSE,"p&amp;l_t&amp;D_01_02 (2)"}</definedName>
    <definedName name="____p1" localSheetId="6" hidden="1">{"pl_t&amp;d",#N/A,FALSE,"p&amp;l_t&amp;D_01_02 (2)"}</definedName>
    <definedName name="____p1" localSheetId="4" hidden="1">{"pl_t&amp;d",#N/A,FALSE,"p&amp;l_t&amp;D_01_02 (2)"}</definedName>
    <definedName name="____p1" hidden="1">{"pl_t&amp;d",#N/A,FALSE,"p&amp;l_t&amp;D_01_02 (2)"}</definedName>
    <definedName name="____p2" localSheetId="5" hidden="1">{"pl_td_01_02",#N/A,FALSE,"p&amp;l_t&amp;D_01_02 (2)"}</definedName>
    <definedName name="____p2" localSheetId="9" hidden="1">{"pl_td_01_02",#N/A,FALSE,"p&amp;l_t&amp;D_01_02 (2)"}</definedName>
    <definedName name="____p2" localSheetId="6" hidden="1">{"pl_td_01_02",#N/A,FALSE,"p&amp;l_t&amp;D_01_02 (2)"}</definedName>
    <definedName name="____p2" localSheetId="4" hidden="1">{"pl_td_01_02",#N/A,FALSE,"p&amp;l_t&amp;D_01_02 (2)"}</definedName>
    <definedName name="____p2" hidden="1">{"pl_td_01_02",#N/A,FALSE,"p&amp;l_t&amp;D_01_02 (2)"}</definedName>
    <definedName name="____p3" localSheetId="5" hidden="1">{"pl_t&amp;d",#N/A,FALSE,"p&amp;l_t&amp;D_01_02 (2)"}</definedName>
    <definedName name="____p3" localSheetId="9" hidden="1">{"pl_t&amp;d",#N/A,FALSE,"p&amp;l_t&amp;D_01_02 (2)"}</definedName>
    <definedName name="____p3" localSheetId="6" hidden="1">{"pl_t&amp;d",#N/A,FALSE,"p&amp;l_t&amp;D_01_02 (2)"}</definedName>
    <definedName name="____p3" localSheetId="4" hidden="1">{"pl_t&amp;d",#N/A,FALSE,"p&amp;l_t&amp;D_01_02 (2)"}</definedName>
    <definedName name="____p3" hidden="1">{"pl_t&amp;d",#N/A,FALSE,"p&amp;l_t&amp;D_01_02 (2)"}</definedName>
    <definedName name="____p4" localSheetId="5" hidden="1">{"pl_t&amp;d",#N/A,FALSE,"p&amp;l_t&amp;D_01_02 (2)"}</definedName>
    <definedName name="____p4" localSheetId="9" hidden="1">{"pl_t&amp;d",#N/A,FALSE,"p&amp;l_t&amp;D_01_02 (2)"}</definedName>
    <definedName name="____p4" localSheetId="6" hidden="1">{"pl_t&amp;d",#N/A,FALSE,"p&amp;l_t&amp;D_01_02 (2)"}</definedName>
    <definedName name="____p4" localSheetId="4" hidden="1">{"pl_t&amp;d",#N/A,FALSE,"p&amp;l_t&amp;D_01_02 (2)"}</definedName>
    <definedName name="____p4" hidden="1">{"pl_t&amp;d",#N/A,FALSE,"p&amp;l_t&amp;D_01_02 (2)"}</definedName>
    <definedName name="____pp2" localSheetId="5">#REF!</definedName>
    <definedName name="____pp2" localSheetId="9">#REF!</definedName>
    <definedName name="____pp2" localSheetId="6">#REF!</definedName>
    <definedName name="____pp2" localSheetId="8">#REF!</definedName>
    <definedName name="____pp2" localSheetId="4">#REF!</definedName>
    <definedName name="____pp2" localSheetId="7">#REF!</definedName>
    <definedName name="____pp2">#REF!</definedName>
    <definedName name="____q2" localSheetId="5" hidden="1">{"pl_t&amp;d",#N/A,FALSE,"p&amp;l_t&amp;D_01_02 (2)"}</definedName>
    <definedName name="____q2" localSheetId="9" hidden="1">{"pl_t&amp;d",#N/A,FALSE,"p&amp;l_t&amp;D_01_02 (2)"}</definedName>
    <definedName name="____q2" localSheetId="6" hidden="1">{"pl_t&amp;d",#N/A,FALSE,"p&amp;l_t&amp;D_01_02 (2)"}</definedName>
    <definedName name="____q2" localSheetId="4" hidden="1">{"pl_t&amp;d",#N/A,FALSE,"p&amp;l_t&amp;D_01_02 (2)"}</definedName>
    <definedName name="____q2" hidden="1">{"pl_t&amp;d",#N/A,FALSE,"p&amp;l_t&amp;D_01_02 (2)"}</definedName>
    <definedName name="____q3" localSheetId="5" hidden="1">{"pl_t&amp;d",#N/A,FALSE,"p&amp;l_t&amp;D_01_02 (2)"}</definedName>
    <definedName name="____q3" localSheetId="9" hidden="1">{"pl_t&amp;d",#N/A,FALSE,"p&amp;l_t&amp;D_01_02 (2)"}</definedName>
    <definedName name="____q3" localSheetId="6" hidden="1">{"pl_t&amp;d",#N/A,FALSE,"p&amp;l_t&amp;D_01_02 (2)"}</definedName>
    <definedName name="____q3" localSheetId="4" hidden="1">{"pl_t&amp;d",#N/A,FALSE,"p&amp;l_t&amp;D_01_02 (2)"}</definedName>
    <definedName name="____q3" hidden="1">{"pl_t&amp;d",#N/A,FALSE,"p&amp;l_t&amp;D_01_02 (2)"}</definedName>
    <definedName name="____s1" localSheetId="5" hidden="1">{"pl_t&amp;d",#N/A,FALSE,"p&amp;l_t&amp;D_01_02 (2)"}</definedName>
    <definedName name="____s1" localSheetId="9" hidden="1">{"pl_t&amp;d",#N/A,FALSE,"p&amp;l_t&amp;D_01_02 (2)"}</definedName>
    <definedName name="____s1" localSheetId="6" hidden="1">{"pl_t&amp;d",#N/A,FALSE,"p&amp;l_t&amp;D_01_02 (2)"}</definedName>
    <definedName name="____s1" localSheetId="4" hidden="1">{"pl_t&amp;d",#N/A,FALSE,"p&amp;l_t&amp;D_01_02 (2)"}</definedName>
    <definedName name="____s1" hidden="1">{"pl_t&amp;d",#N/A,FALSE,"p&amp;l_t&amp;D_01_02 (2)"}</definedName>
    <definedName name="____S180" localSheetId="5">[2]S3_GRP_CA!#REF!</definedName>
    <definedName name="____S180" localSheetId="9">[2]S3_GRP_CA!#REF!</definedName>
    <definedName name="____S180" localSheetId="6">[2]S3_GRP_CA!#REF!</definedName>
    <definedName name="____S180" localSheetId="8">[2]S3_GRP_CA!#REF!</definedName>
    <definedName name="____S180" localSheetId="4">[2]S3_GRP_CA!#REF!</definedName>
    <definedName name="____S180" localSheetId="7">[2]S3_GRP_CA!#REF!</definedName>
    <definedName name="____S180">[2]S3_GRP_CA!#REF!</definedName>
    <definedName name="____s2" localSheetId="5" hidden="1">{"pl_t&amp;d",#N/A,FALSE,"p&amp;l_t&amp;D_01_02 (2)"}</definedName>
    <definedName name="____s2" localSheetId="9" hidden="1">{"pl_t&amp;d",#N/A,FALSE,"p&amp;l_t&amp;D_01_02 (2)"}</definedName>
    <definedName name="____s2" localSheetId="6" hidden="1">{"pl_t&amp;d",#N/A,FALSE,"p&amp;l_t&amp;D_01_02 (2)"}</definedName>
    <definedName name="____s2" localSheetId="4" hidden="1">{"pl_t&amp;d",#N/A,FALSE,"p&amp;l_t&amp;D_01_02 (2)"}</definedName>
    <definedName name="____s2" hidden="1">{"pl_t&amp;d",#N/A,FALSE,"p&amp;l_t&amp;D_01_02 (2)"}</definedName>
    <definedName name="____S6" localSheetId="5">[4]S5_CO_MA!#REF!</definedName>
    <definedName name="____S6" localSheetId="9">[4]S5_CO_MA!#REF!</definedName>
    <definedName name="____S6" localSheetId="6">[4]S5_CO_MA!#REF!</definedName>
    <definedName name="____S6" localSheetId="8">[4]S5_CO_MA!#REF!</definedName>
    <definedName name="____S6" localSheetId="4">[4]S5_CO_MA!#REF!</definedName>
    <definedName name="____S6" localSheetId="7">[4]S5_CO_MA!#REF!</definedName>
    <definedName name="____S6">[4]S5_CO_MA!#REF!</definedName>
    <definedName name="____SL1" localSheetId="5">[7]Salient1!#REF!</definedName>
    <definedName name="____SL1" localSheetId="9">[7]Salient1!#REF!</definedName>
    <definedName name="____SL1" localSheetId="6">[7]Salient1!#REF!</definedName>
    <definedName name="____SL1" localSheetId="8">[7]Salient1!#REF!</definedName>
    <definedName name="____SL1" localSheetId="4">[7]Salient1!#REF!</definedName>
    <definedName name="____SL1" localSheetId="7">[7]Salient1!#REF!</definedName>
    <definedName name="____SL1">[7]Salient1!#REF!</definedName>
    <definedName name="____SL2" localSheetId="5">[7]Salient1!#REF!</definedName>
    <definedName name="____SL2" localSheetId="9">[7]Salient1!#REF!</definedName>
    <definedName name="____SL2" localSheetId="6">[7]Salient1!#REF!</definedName>
    <definedName name="____SL2" localSheetId="8">[7]Salient1!#REF!</definedName>
    <definedName name="____SL2" localSheetId="4">[7]Salient1!#REF!</definedName>
    <definedName name="____SL2" localSheetId="7">[7]Salient1!#REF!</definedName>
    <definedName name="____SL2">[7]Salient1!#REF!</definedName>
    <definedName name="____SL3" localSheetId="5">[7]Salient1!#REF!</definedName>
    <definedName name="____SL3" localSheetId="9">[7]Salient1!#REF!</definedName>
    <definedName name="____SL3" localSheetId="6">[7]Salient1!#REF!</definedName>
    <definedName name="____SL3" localSheetId="8">[7]Salient1!#REF!</definedName>
    <definedName name="____SL3" localSheetId="4">[7]Salient1!#REF!</definedName>
    <definedName name="____SL3" localSheetId="7">[7]Salient1!#REF!</definedName>
    <definedName name="____SL3">[7]Salient1!#REF!</definedName>
    <definedName name="____SPR1" localSheetId="5">#REF!</definedName>
    <definedName name="____SPR1" localSheetId="9">#REF!</definedName>
    <definedName name="____SPR1" localSheetId="6">#REF!</definedName>
    <definedName name="____SPR1" localSheetId="8">#REF!</definedName>
    <definedName name="____SPR1" localSheetId="4">#REF!</definedName>
    <definedName name="____SPR1" localSheetId="7">#REF!</definedName>
    <definedName name="____SPR1">#REF!</definedName>
    <definedName name="____spr2" localSheetId="5">#REF!</definedName>
    <definedName name="____spr2" localSheetId="9">#REF!</definedName>
    <definedName name="____spr2" localSheetId="6">#REF!</definedName>
    <definedName name="____spr2" localSheetId="8">#REF!</definedName>
    <definedName name="____spr2" localSheetId="4">#REF!</definedName>
    <definedName name="____spr2" localSheetId="7">#REF!</definedName>
    <definedName name="____spr2">#REF!</definedName>
    <definedName name="____ss1" localSheetId="5" hidden="1">{"pl_t&amp;d",#N/A,FALSE,"p&amp;l_t&amp;D_01_02 (2)"}</definedName>
    <definedName name="____ss1" localSheetId="9" hidden="1">{"pl_t&amp;d",#N/A,FALSE,"p&amp;l_t&amp;D_01_02 (2)"}</definedName>
    <definedName name="____ss1" localSheetId="6" hidden="1">{"pl_t&amp;d",#N/A,FALSE,"p&amp;l_t&amp;D_01_02 (2)"}</definedName>
    <definedName name="____ss1" localSheetId="4" hidden="1">{"pl_t&amp;d",#N/A,FALSE,"p&amp;l_t&amp;D_01_02 (2)"}</definedName>
    <definedName name="____ss1" hidden="1">{"pl_t&amp;d",#N/A,FALSE,"p&amp;l_t&amp;D_01_02 (2)"}</definedName>
    <definedName name="____usd1" localSheetId="5">'[3]cash budget'!#REF!</definedName>
    <definedName name="____usd1" localSheetId="9">'[3]cash budget'!#REF!</definedName>
    <definedName name="____usd1" localSheetId="6">'[3]cash budget'!#REF!</definedName>
    <definedName name="____usd1" localSheetId="8">'[3]cash budget'!#REF!</definedName>
    <definedName name="____usd1" localSheetId="4">'[3]cash budget'!#REF!</definedName>
    <definedName name="____usd1" localSheetId="7">'[3]cash budget'!#REF!</definedName>
    <definedName name="____usd1">'[3]cash budget'!#REF!</definedName>
    <definedName name="____usd2" localSheetId="5">'[3]cash budget'!#REF!</definedName>
    <definedName name="____usd2" localSheetId="9">'[3]cash budget'!#REF!</definedName>
    <definedName name="____usd2" localSheetId="6">'[3]cash budget'!#REF!</definedName>
    <definedName name="____usd2" localSheetId="8">'[3]cash budget'!#REF!</definedName>
    <definedName name="____usd2" localSheetId="4">'[3]cash budget'!#REF!</definedName>
    <definedName name="____usd2" localSheetId="7">'[3]cash budget'!#REF!</definedName>
    <definedName name="____usd2">'[3]cash budget'!#REF!</definedName>
    <definedName name="____usd3" localSheetId="5">'[3]cash budget'!#REF!</definedName>
    <definedName name="____usd3" localSheetId="9">'[3]cash budget'!#REF!</definedName>
    <definedName name="____usd3" localSheetId="6">'[3]cash budget'!#REF!</definedName>
    <definedName name="____usd3" localSheetId="8">'[3]cash budget'!#REF!</definedName>
    <definedName name="____usd3" localSheetId="4">'[3]cash budget'!#REF!</definedName>
    <definedName name="____usd3" localSheetId="7">'[3]cash budget'!#REF!</definedName>
    <definedName name="____usd3">'[3]cash budget'!#REF!</definedName>
    <definedName name="____usd4" localSheetId="5">'[3]cash budget'!#REF!</definedName>
    <definedName name="____usd4" localSheetId="9">'[3]cash budget'!#REF!</definedName>
    <definedName name="____usd4" localSheetId="6">'[3]cash budget'!#REF!</definedName>
    <definedName name="____usd4" localSheetId="8">'[3]cash budget'!#REF!</definedName>
    <definedName name="____usd4" localSheetId="4">'[3]cash budget'!#REF!</definedName>
    <definedName name="____usd4" localSheetId="7">'[3]cash budget'!#REF!</definedName>
    <definedName name="____usd4">'[3]cash budget'!#REF!</definedName>
    <definedName name="____xlnm._FilterDatabase_1" localSheetId="5">#REF!</definedName>
    <definedName name="____xlnm._FilterDatabase_1" localSheetId="9">#REF!</definedName>
    <definedName name="____xlnm._FilterDatabase_1" localSheetId="6">#REF!</definedName>
    <definedName name="____xlnm._FilterDatabase_1" localSheetId="8">#REF!</definedName>
    <definedName name="____xlnm._FilterDatabase_1" localSheetId="4">#REF!</definedName>
    <definedName name="____xlnm._FilterDatabase_1" localSheetId="7">#REF!</definedName>
    <definedName name="____xlnm._FilterDatabase_1">#REF!</definedName>
    <definedName name="____xlnm.Database">"#REF!"</definedName>
    <definedName name="____xlnm.Print_Area">"#REF!"</definedName>
    <definedName name="____xlnm.Print_Titles">"#REF!"</definedName>
    <definedName name="___A1000000" localSheetId="5">#REF!</definedName>
    <definedName name="___A1000000" localSheetId="9">#REF!</definedName>
    <definedName name="___A1000000" localSheetId="6">#REF!</definedName>
    <definedName name="___A1000000" localSheetId="8">#REF!</definedName>
    <definedName name="___A1000000" localSheetId="4">#REF!</definedName>
    <definedName name="___A1000000" localSheetId="7">#REF!</definedName>
    <definedName name="___A1000000">#REF!</definedName>
    <definedName name="___a3" localSheetId="5" hidden="1">{"pl_t&amp;d",#N/A,FALSE,"p&amp;l_t&amp;D_01_02 (2)"}</definedName>
    <definedName name="___a3" localSheetId="9" hidden="1">{"pl_t&amp;d",#N/A,FALSE,"p&amp;l_t&amp;D_01_02 (2)"}</definedName>
    <definedName name="___a3" localSheetId="6" hidden="1">{"pl_t&amp;d",#N/A,FALSE,"p&amp;l_t&amp;D_01_02 (2)"}</definedName>
    <definedName name="___a3" localSheetId="4" hidden="1">{"pl_t&amp;d",#N/A,FALSE,"p&amp;l_t&amp;D_01_02 (2)"}</definedName>
    <definedName name="___a3" hidden="1">{"pl_t&amp;d",#N/A,FALSE,"p&amp;l_t&amp;D_01_02 (2)"}</definedName>
    <definedName name="___A342542" localSheetId="5">#REF!</definedName>
    <definedName name="___A342542" localSheetId="9">#REF!</definedName>
    <definedName name="___A342542" localSheetId="6">#REF!</definedName>
    <definedName name="___A342542" localSheetId="8">#REF!</definedName>
    <definedName name="___A342542" localSheetId="4">#REF!</definedName>
    <definedName name="___A342542" localSheetId="7">#REF!</definedName>
    <definedName name="___A342542">#REF!</definedName>
    <definedName name="___A920720" localSheetId="5">#REF!</definedName>
    <definedName name="___A920720" localSheetId="9">#REF!</definedName>
    <definedName name="___A920720" localSheetId="6">#REF!</definedName>
    <definedName name="___A920720" localSheetId="8">#REF!</definedName>
    <definedName name="___A920720" localSheetId="4">#REF!</definedName>
    <definedName name="___A920720" localSheetId="7">#REF!</definedName>
    <definedName name="___A920720">#REF!</definedName>
    <definedName name="___aa1">#N/A</definedName>
    <definedName name="___Apr02" localSheetId="5">[5]Newabstract!#REF!</definedName>
    <definedName name="___Apr02" localSheetId="9">[5]Newabstract!#REF!</definedName>
    <definedName name="___Apr02" localSheetId="6">[5]Newabstract!#REF!</definedName>
    <definedName name="___Apr02" localSheetId="8">[5]Newabstract!#REF!</definedName>
    <definedName name="___Apr02" localSheetId="4">[5]Newabstract!#REF!</definedName>
    <definedName name="___Apr02" localSheetId="7">[5]Newabstract!#REF!</definedName>
    <definedName name="___Apr02">[5]Newabstract!#REF!</definedName>
    <definedName name="___Apr03" localSheetId="5">[5]Newabstract!#REF!</definedName>
    <definedName name="___Apr03" localSheetId="9">[5]Newabstract!#REF!</definedName>
    <definedName name="___Apr03" localSheetId="6">[5]Newabstract!#REF!</definedName>
    <definedName name="___Apr03" localSheetId="8">[5]Newabstract!#REF!</definedName>
    <definedName name="___Apr03" localSheetId="4">[5]Newabstract!#REF!</definedName>
    <definedName name="___Apr03" localSheetId="7">[5]Newabstract!#REF!</definedName>
    <definedName name="___Apr03">[5]Newabstract!#REF!</definedName>
    <definedName name="___Apr04" localSheetId="5">[5]Newabstract!#REF!</definedName>
    <definedName name="___Apr04" localSheetId="9">[5]Newabstract!#REF!</definedName>
    <definedName name="___Apr04" localSheetId="6">[5]Newabstract!#REF!</definedName>
    <definedName name="___Apr04" localSheetId="8">[5]Newabstract!#REF!</definedName>
    <definedName name="___Apr04" localSheetId="4">[5]Newabstract!#REF!</definedName>
    <definedName name="___Apr04" localSheetId="7">[5]Newabstract!#REF!</definedName>
    <definedName name="___Apr04">[5]Newabstract!#REF!</definedName>
    <definedName name="___Apr05" localSheetId="5">[5]Newabstract!#REF!</definedName>
    <definedName name="___Apr05" localSheetId="9">[5]Newabstract!#REF!</definedName>
    <definedName name="___Apr05" localSheetId="6">[5]Newabstract!#REF!</definedName>
    <definedName name="___Apr05" localSheetId="8">[5]Newabstract!#REF!</definedName>
    <definedName name="___Apr05" localSheetId="4">[5]Newabstract!#REF!</definedName>
    <definedName name="___Apr05" localSheetId="7">[5]Newabstract!#REF!</definedName>
    <definedName name="___Apr05">[5]Newabstract!#REF!</definedName>
    <definedName name="___Apr06" localSheetId="5">[5]Newabstract!#REF!</definedName>
    <definedName name="___Apr06" localSheetId="9">[5]Newabstract!#REF!</definedName>
    <definedName name="___Apr06" localSheetId="6">[5]Newabstract!#REF!</definedName>
    <definedName name="___Apr06" localSheetId="8">[5]Newabstract!#REF!</definedName>
    <definedName name="___Apr06" localSheetId="4">[5]Newabstract!#REF!</definedName>
    <definedName name="___Apr06" localSheetId="7">[5]Newabstract!#REF!</definedName>
    <definedName name="___Apr06">[5]Newabstract!#REF!</definedName>
    <definedName name="___Apr07" localSheetId="9">[5]Newabstract!#REF!</definedName>
    <definedName name="___Apr07" localSheetId="6">[5]Newabstract!#REF!</definedName>
    <definedName name="___Apr07" localSheetId="8">[5]Newabstract!#REF!</definedName>
    <definedName name="___Apr07" localSheetId="4">[5]Newabstract!#REF!</definedName>
    <definedName name="___Apr07" localSheetId="7">[5]Newabstract!#REF!</definedName>
    <definedName name="___Apr07">[5]Newabstract!#REF!</definedName>
    <definedName name="___Apr08" localSheetId="9">[5]Newabstract!#REF!</definedName>
    <definedName name="___Apr08" localSheetId="6">[5]Newabstract!#REF!</definedName>
    <definedName name="___Apr08" localSheetId="8">[5]Newabstract!#REF!</definedName>
    <definedName name="___Apr08" localSheetId="4">[5]Newabstract!#REF!</definedName>
    <definedName name="___Apr08" localSheetId="7">[5]Newabstract!#REF!</definedName>
    <definedName name="___Apr08">[5]Newabstract!#REF!</definedName>
    <definedName name="___Apr09" localSheetId="9">[5]Newabstract!#REF!</definedName>
    <definedName name="___Apr09" localSheetId="6">[5]Newabstract!#REF!</definedName>
    <definedName name="___Apr09" localSheetId="8">[5]Newabstract!#REF!</definedName>
    <definedName name="___Apr09" localSheetId="4">[5]Newabstract!#REF!</definedName>
    <definedName name="___Apr09" localSheetId="7">[5]Newabstract!#REF!</definedName>
    <definedName name="___Apr09">[5]Newabstract!#REF!</definedName>
    <definedName name="___Apr10" localSheetId="9">[5]Newabstract!#REF!</definedName>
    <definedName name="___Apr10" localSheetId="6">[5]Newabstract!#REF!</definedName>
    <definedName name="___Apr10" localSheetId="8">[5]Newabstract!#REF!</definedName>
    <definedName name="___Apr10" localSheetId="4">[5]Newabstract!#REF!</definedName>
    <definedName name="___Apr10" localSheetId="7">[5]Newabstract!#REF!</definedName>
    <definedName name="___Apr10">[5]Newabstract!#REF!</definedName>
    <definedName name="___Apr11" localSheetId="9">[5]Newabstract!#REF!</definedName>
    <definedName name="___Apr11" localSheetId="6">[5]Newabstract!#REF!</definedName>
    <definedName name="___Apr11" localSheetId="8">[5]Newabstract!#REF!</definedName>
    <definedName name="___Apr11" localSheetId="4">[5]Newabstract!#REF!</definedName>
    <definedName name="___Apr11" localSheetId="7">[5]Newabstract!#REF!</definedName>
    <definedName name="___Apr11">[5]Newabstract!#REF!</definedName>
    <definedName name="___Apr13" localSheetId="9">[5]Newabstract!#REF!</definedName>
    <definedName name="___Apr13" localSheetId="6">[5]Newabstract!#REF!</definedName>
    <definedName name="___Apr13" localSheetId="8">[5]Newabstract!#REF!</definedName>
    <definedName name="___Apr13" localSheetId="4">[5]Newabstract!#REF!</definedName>
    <definedName name="___Apr13" localSheetId="7">[5]Newabstract!#REF!</definedName>
    <definedName name="___Apr13">[5]Newabstract!#REF!</definedName>
    <definedName name="___Apr14" localSheetId="9">[5]Newabstract!#REF!</definedName>
    <definedName name="___Apr14" localSheetId="6">[5]Newabstract!#REF!</definedName>
    <definedName name="___Apr14" localSheetId="8">[5]Newabstract!#REF!</definedName>
    <definedName name="___Apr14" localSheetId="4">[5]Newabstract!#REF!</definedName>
    <definedName name="___Apr14" localSheetId="7">[5]Newabstract!#REF!</definedName>
    <definedName name="___Apr14">[5]Newabstract!#REF!</definedName>
    <definedName name="___Apr15" localSheetId="9">[5]Newabstract!#REF!</definedName>
    <definedName name="___Apr15" localSheetId="6">[5]Newabstract!#REF!</definedName>
    <definedName name="___Apr15" localSheetId="8">[5]Newabstract!#REF!</definedName>
    <definedName name="___Apr15" localSheetId="4">[5]Newabstract!#REF!</definedName>
    <definedName name="___Apr15" localSheetId="7">[5]Newabstract!#REF!</definedName>
    <definedName name="___Apr15">[5]Newabstract!#REF!</definedName>
    <definedName name="___Apr16" localSheetId="9">[5]Newabstract!#REF!</definedName>
    <definedName name="___Apr16" localSheetId="6">[5]Newabstract!#REF!</definedName>
    <definedName name="___Apr16" localSheetId="8">[5]Newabstract!#REF!</definedName>
    <definedName name="___Apr16" localSheetId="4">[5]Newabstract!#REF!</definedName>
    <definedName name="___Apr16" localSheetId="7">[5]Newabstract!#REF!</definedName>
    <definedName name="___Apr16">[5]Newabstract!#REF!</definedName>
    <definedName name="___Apr17" localSheetId="9">[5]Newabstract!#REF!</definedName>
    <definedName name="___Apr17" localSheetId="6">[5]Newabstract!#REF!</definedName>
    <definedName name="___Apr17" localSheetId="8">[5]Newabstract!#REF!</definedName>
    <definedName name="___Apr17" localSheetId="4">[5]Newabstract!#REF!</definedName>
    <definedName name="___Apr17" localSheetId="7">[5]Newabstract!#REF!</definedName>
    <definedName name="___Apr17">[5]Newabstract!#REF!</definedName>
    <definedName name="___Apr20" localSheetId="9">[5]Newabstract!#REF!</definedName>
    <definedName name="___Apr20" localSheetId="6">[5]Newabstract!#REF!</definedName>
    <definedName name="___Apr20" localSheetId="8">[5]Newabstract!#REF!</definedName>
    <definedName name="___Apr20" localSheetId="4">[5]Newabstract!#REF!</definedName>
    <definedName name="___Apr20" localSheetId="7">[5]Newabstract!#REF!</definedName>
    <definedName name="___Apr20">[5]Newabstract!#REF!</definedName>
    <definedName name="___Apr21" localSheetId="9">[5]Newabstract!#REF!</definedName>
    <definedName name="___Apr21" localSheetId="6">[5]Newabstract!#REF!</definedName>
    <definedName name="___Apr21" localSheetId="8">[5]Newabstract!#REF!</definedName>
    <definedName name="___Apr21" localSheetId="4">[5]Newabstract!#REF!</definedName>
    <definedName name="___Apr21" localSheetId="7">[5]Newabstract!#REF!</definedName>
    <definedName name="___Apr21">[5]Newabstract!#REF!</definedName>
    <definedName name="___Apr22" localSheetId="9">[5]Newabstract!#REF!</definedName>
    <definedName name="___Apr22" localSheetId="6">[5]Newabstract!#REF!</definedName>
    <definedName name="___Apr22" localSheetId="8">[5]Newabstract!#REF!</definedName>
    <definedName name="___Apr22" localSheetId="4">[5]Newabstract!#REF!</definedName>
    <definedName name="___Apr22" localSheetId="7">[5]Newabstract!#REF!</definedName>
    <definedName name="___Apr22">[5]Newabstract!#REF!</definedName>
    <definedName name="___Apr23" localSheetId="9">[5]Newabstract!#REF!</definedName>
    <definedName name="___Apr23" localSheetId="6">[5]Newabstract!#REF!</definedName>
    <definedName name="___Apr23" localSheetId="8">[5]Newabstract!#REF!</definedName>
    <definedName name="___Apr23" localSheetId="4">[5]Newabstract!#REF!</definedName>
    <definedName name="___Apr23" localSheetId="7">[5]Newabstract!#REF!</definedName>
    <definedName name="___Apr23">[5]Newabstract!#REF!</definedName>
    <definedName name="___Apr24" localSheetId="9">[5]Newabstract!#REF!</definedName>
    <definedName name="___Apr24" localSheetId="6">[5]Newabstract!#REF!</definedName>
    <definedName name="___Apr24" localSheetId="8">[5]Newabstract!#REF!</definedName>
    <definedName name="___Apr24" localSheetId="4">[5]Newabstract!#REF!</definedName>
    <definedName name="___Apr24" localSheetId="7">[5]Newabstract!#REF!</definedName>
    <definedName name="___Apr24">[5]Newabstract!#REF!</definedName>
    <definedName name="___Apr27" localSheetId="9">[5]Newabstract!#REF!</definedName>
    <definedName name="___Apr27" localSheetId="6">[5]Newabstract!#REF!</definedName>
    <definedName name="___Apr27" localSheetId="8">[5]Newabstract!#REF!</definedName>
    <definedName name="___Apr27" localSheetId="4">[5]Newabstract!#REF!</definedName>
    <definedName name="___Apr27" localSheetId="7">[5]Newabstract!#REF!</definedName>
    <definedName name="___Apr27">[5]Newabstract!#REF!</definedName>
    <definedName name="___Apr28" localSheetId="9">[5]Newabstract!#REF!</definedName>
    <definedName name="___Apr28" localSheetId="6">[5]Newabstract!#REF!</definedName>
    <definedName name="___Apr28" localSheetId="8">[5]Newabstract!#REF!</definedName>
    <definedName name="___Apr28" localSheetId="4">[5]Newabstract!#REF!</definedName>
    <definedName name="___Apr28" localSheetId="7">[5]Newabstract!#REF!</definedName>
    <definedName name="___Apr28">[5]Newabstract!#REF!</definedName>
    <definedName name="___Apr29" localSheetId="9">[5]Newabstract!#REF!</definedName>
    <definedName name="___Apr29" localSheetId="6">[5]Newabstract!#REF!</definedName>
    <definedName name="___Apr29" localSheetId="8">[5]Newabstract!#REF!</definedName>
    <definedName name="___Apr29" localSheetId="4">[5]Newabstract!#REF!</definedName>
    <definedName name="___Apr29" localSheetId="7">[5]Newabstract!#REF!</definedName>
    <definedName name="___Apr29">[5]Newabstract!#REF!</definedName>
    <definedName name="___Apr30" localSheetId="9">[5]Newabstract!#REF!</definedName>
    <definedName name="___Apr30" localSheetId="6">[5]Newabstract!#REF!</definedName>
    <definedName name="___Apr30" localSheetId="8">[5]Newabstract!#REF!</definedName>
    <definedName name="___Apr30" localSheetId="4">[5]Newabstract!#REF!</definedName>
    <definedName name="___Apr30" localSheetId="7">[5]Newabstract!#REF!</definedName>
    <definedName name="___Apr30">[5]Newabstract!#REF!</definedName>
    <definedName name="___B1">#N/A</definedName>
    <definedName name="___BSD1" localSheetId="5">#REF!</definedName>
    <definedName name="___BSD1" localSheetId="9">#REF!</definedName>
    <definedName name="___BSD1" localSheetId="6">#REF!</definedName>
    <definedName name="___BSD1" localSheetId="8">#REF!</definedName>
    <definedName name="___BSD1" localSheetId="4">#REF!</definedName>
    <definedName name="___BSD1" localSheetId="7">#REF!</definedName>
    <definedName name="___BSD1">#REF!</definedName>
    <definedName name="___BSD2" localSheetId="5">#REF!</definedName>
    <definedName name="___BSD2" localSheetId="9">#REF!</definedName>
    <definedName name="___BSD2" localSheetId="6">#REF!</definedName>
    <definedName name="___BSD2" localSheetId="8">#REF!</definedName>
    <definedName name="___BSD2" localSheetId="4">#REF!</definedName>
    <definedName name="___BSD2" localSheetId="7">#REF!</definedName>
    <definedName name="___BSD2">#REF!</definedName>
    <definedName name="___DAT12" localSheetId="5">[6]Sheet1!#REF!</definedName>
    <definedName name="___DAT12" localSheetId="9">[6]Sheet1!#REF!</definedName>
    <definedName name="___DAT12" localSheetId="6">[6]Sheet1!#REF!</definedName>
    <definedName name="___DAT12" localSheetId="8">[6]Sheet1!#REF!</definedName>
    <definedName name="___DAT12" localSheetId="4">[6]Sheet1!#REF!</definedName>
    <definedName name="___DAT12" localSheetId="7">[6]Sheet1!#REF!</definedName>
    <definedName name="___DAT12">[6]Sheet1!#REF!</definedName>
    <definedName name="___DAT13" localSheetId="5">[6]Sheet1!#REF!</definedName>
    <definedName name="___DAT13" localSheetId="9">[6]Sheet1!#REF!</definedName>
    <definedName name="___DAT13" localSheetId="6">[6]Sheet1!#REF!</definedName>
    <definedName name="___DAT13" localSheetId="8">[6]Sheet1!#REF!</definedName>
    <definedName name="___DAT13" localSheetId="4">[6]Sheet1!#REF!</definedName>
    <definedName name="___DAT13" localSheetId="7">[6]Sheet1!#REF!</definedName>
    <definedName name="___DAT13">[6]Sheet1!#REF!</definedName>
    <definedName name="___DAT15" localSheetId="5">[6]Sheet1!#REF!</definedName>
    <definedName name="___DAT15" localSheetId="9">[6]Sheet1!#REF!</definedName>
    <definedName name="___DAT15" localSheetId="6">[6]Sheet1!#REF!</definedName>
    <definedName name="___DAT15" localSheetId="8">[6]Sheet1!#REF!</definedName>
    <definedName name="___DAT15" localSheetId="4">[6]Sheet1!#REF!</definedName>
    <definedName name="___DAT15" localSheetId="7">[6]Sheet1!#REF!</definedName>
    <definedName name="___DAT15">[6]Sheet1!#REF!</definedName>
    <definedName name="___DAT16" localSheetId="9">[6]Sheet1!#REF!</definedName>
    <definedName name="___DAT16" localSheetId="6">[6]Sheet1!#REF!</definedName>
    <definedName name="___DAT16" localSheetId="8">[6]Sheet1!#REF!</definedName>
    <definedName name="___DAT16" localSheetId="4">[6]Sheet1!#REF!</definedName>
    <definedName name="___DAT16" localSheetId="7">[6]Sheet1!#REF!</definedName>
    <definedName name="___DAT16">[6]Sheet1!#REF!</definedName>
    <definedName name="___DAT17" localSheetId="9">[6]Sheet1!#REF!</definedName>
    <definedName name="___DAT17" localSheetId="6">[6]Sheet1!#REF!</definedName>
    <definedName name="___DAT17" localSheetId="8">[6]Sheet1!#REF!</definedName>
    <definedName name="___DAT17" localSheetId="4">[6]Sheet1!#REF!</definedName>
    <definedName name="___DAT17" localSheetId="7">[6]Sheet1!#REF!</definedName>
    <definedName name="___DAT17">[6]Sheet1!#REF!</definedName>
    <definedName name="___DAT18" localSheetId="9">[6]Sheet1!#REF!</definedName>
    <definedName name="___DAT18" localSheetId="6">[6]Sheet1!#REF!</definedName>
    <definedName name="___DAT18" localSheetId="8">[6]Sheet1!#REF!</definedName>
    <definedName name="___DAT18" localSheetId="4">[6]Sheet1!#REF!</definedName>
    <definedName name="___DAT18" localSheetId="7">[6]Sheet1!#REF!</definedName>
    <definedName name="___DAT18">[6]Sheet1!#REF!</definedName>
    <definedName name="___DAT19" localSheetId="9">[6]Sheet1!#REF!</definedName>
    <definedName name="___DAT19" localSheetId="6">[6]Sheet1!#REF!</definedName>
    <definedName name="___DAT19" localSheetId="8">[6]Sheet1!#REF!</definedName>
    <definedName name="___DAT19" localSheetId="4">[6]Sheet1!#REF!</definedName>
    <definedName name="___DAT19" localSheetId="7">[6]Sheet1!#REF!</definedName>
    <definedName name="___DAT19">[6]Sheet1!#REF!</definedName>
    <definedName name="___dd1" localSheetId="5" hidden="1">{"pl_t&amp;d",#N/A,FALSE,"p&amp;l_t&amp;D_01_02 (2)"}</definedName>
    <definedName name="___dd1" localSheetId="9" hidden="1">{"pl_t&amp;d",#N/A,FALSE,"p&amp;l_t&amp;D_01_02 (2)"}</definedName>
    <definedName name="___dd1" localSheetId="6" hidden="1">{"pl_t&amp;d",#N/A,FALSE,"p&amp;l_t&amp;D_01_02 (2)"}</definedName>
    <definedName name="___dd1" localSheetId="4" hidden="1">{"pl_t&amp;d",#N/A,FALSE,"p&amp;l_t&amp;D_01_02 (2)"}</definedName>
    <definedName name="___dd1" hidden="1">{"pl_t&amp;d",#N/A,FALSE,"p&amp;l_t&amp;D_01_02 (2)"}</definedName>
    <definedName name="___dem2" localSheetId="5" hidden="1">{"pl_t&amp;d",#N/A,FALSE,"p&amp;l_t&amp;D_01_02 (2)"}</definedName>
    <definedName name="___dem2" localSheetId="9" hidden="1">{"pl_t&amp;d",#N/A,FALSE,"p&amp;l_t&amp;D_01_02 (2)"}</definedName>
    <definedName name="___dem2" localSheetId="6" hidden="1">{"pl_t&amp;d",#N/A,FALSE,"p&amp;l_t&amp;D_01_02 (2)"}</definedName>
    <definedName name="___dem2" localSheetId="4" hidden="1">{"pl_t&amp;d",#N/A,FALSE,"p&amp;l_t&amp;D_01_02 (2)"}</definedName>
    <definedName name="___dem2" hidden="1">{"pl_t&amp;d",#N/A,FALSE,"p&amp;l_t&amp;D_01_02 (2)"}</definedName>
    <definedName name="___dem3" localSheetId="5" hidden="1">{"pl_t&amp;d",#N/A,FALSE,"p&amp;l_t&amp;D_01_02 (2)"}</definedName>
    <definedName name="___dem3" localSheetId="9" hidden="1">{"pl_t&amp;d",#N/A,FALSE,"p&amp;l_t&amp;D_01_02 (2)"}</definedName>
    <definedName name="___dem3" localSheetId="6" hidden="1">{"pl_t&amp;d",#N/A,FALSE,"p&amp;l_t&amp;D_01_02 (2)"}</definedName>
    <definedName name="___dem3" localSheetId="4" hidden="1">{"pl_t&amp;d",#N/A,FALSE,"p&amp;l_t&amp;D_01_02 (2)"}</definedName>
    <definedName name="___dem3" hidden="1">{"pl_t&amp;d",#N/A,FALSE,"p&amp;l_t&amp;D_01_02 (2)"}</definedName>
    <definedName name="___den8" localSheetId="5" hidden="1">{"pl_t&amp;d",#N/A,FALSE,"p&amp;l_t&amp;D_01_02 (2)"}</definedName>
    <definedName name="___den8" localSheetId="9" hidden="1">{"pl_t&amp;d",#N/A,FALSE,"p&amp;l_t&amp;D_01_02 (2)"}</definedName>
    <definedName name="___den8" localSheetId="6" hidden="1">{"pl_t&amp;d",#N/A,FALSE,"p&amp;l_t&amp;D_01_02 (2)"}</definedName>
    <definedName name="___den8" localSheetId="4" hidden="1">{"pl_t&amp;d",#N/A,FALSE,"p&amp;l_t&amp;D_01_02 (2)"}</definedName>
    <definedName name="___den8" hidden="1">{"pl_t&amp;d",#N/A,FALSE,"p&amp;l_t&amp;D_01_02 (2)"}</definedName>
    <definedName name="___E405120" localSheetId="5">#REF!</definedName>
    <definedName name="___E405120" localSheetId="9">#REF!</definedName>
    <definedName name="___E405120" localSheetId="6">#REF!</definedName>
    <definedName name="___E405120" localSheetId="8">#REF!</definedName>
    <definedName name="___E405120" localSheetId="4">#REF!</definedName>
    <definedName name="___E405120" localSheetId="7">#REF!</definedName>
    <definedName name="___E405120">#REF!</definedName>
    <definedName name="___fin2" localSheetId="5" hidden="1">{"pl_t&amp;d",#N/A,FALSE,"p&amp;l_t&amp;D_01_02 (2)"}</definedName>
    <definedName name="___fin2" localSheetId="9" hidden="1">{"pl_t&amp;d",#N/A,FALSE,"p&amp;l_t&amp;D_01_02 (2)"}</definedName>
    <definedName name="___fin2" localSheetId="6" hidden="1">{"pl_t&amp;d",#N/A,FALSE,"p&amp;l_t&amp;D_01_02 (2)"}</definedName>
    <definedName name="___fin2" localSheetId="4" hidden="1">{"pl_t&amp;d",#N/A,FALSE,"p&amp;l_t&amp;D_01_02 (2)"}</definedName>
    <definedName name="___fin2" hidden="1">{"pl_t&amp;d",#N/A,FALSE,"p&amp;l_t&amp;D_01_02 (2)"}</definedName>
    <definedName name="___for5" localSheetId="5" hidden="1">{"pl_t&amp;d",#N/A,FALSE,"p&amp;l_t&amp;D_01_02 (2)"}</definedName>
    <definedName name="___for5" localSheetId="9" hidden="1">{"pl_t&amp;d",#N/A,FALSE,"p&amp;l_t&amp;D_01_02 (2)"}</definedName>
    <definedName name="___for5" localSheetId="6" hidden="1">{"pl_t&amp;d",#N/A,FALSE,"p&amp;l_t&amp;D_01_02 (2)"}</definedName>
    <definedName name="___for5" localSheetId="4" hidden="1">{"pl_t&amp;d",#N/A,FALSE,"p&amp;l_t&amp;D_01_02 (2)"}</definedName>
    <definedName name="___for5" hidden="1">{"pl_t&amp;d",#N/A,FALSE,"p&amp;l_t&amp;D_01_02 (2)"}</definedName>
    <definedName name="___G1" localSheetId="5">#REF!</definedName>
    <definedName name="___G1" localSheetId="9">#REF!</definedName>
    <definedName name="___G1" localSheetId="6">#REF!</definedName>
    <definedName name="___G1" localSheetId="8">#REF!</definedName>
    <definedName name="___G1" localSheetId="4">#REF!</definedName>
    <definedName name="___G1" localSheetId="7">#REF!</definedName>
    <definedName name="___G1">#REF!</definedName>
    <definedName name="___IED1" localSheetId="5">#REF!</definedName>
    <definedName name="___IED1" localSheetId="9">#REF!</definedName>
    <definedName name="___IED1" localSheetId="6">#REF!</definedName>
    <definedName name="___IED1" localSheetId="8">#REF!</definedName>
    <definedName name="___IED1" localSheetId="4">#REF!</definedName>
    <definedName name="___IED1" localSheetId="7">#REF!</definedName>
    <definedName name="___IED1">#REF!</definedName>
    <definedName name="___IED2" localSheetId="5">#REF!</definedName>
    <definedName name="___IED2" localSheetId="9">#REF!</definedName>
    <definedName name="___IED2" localSheetId="6">#REF!</definedName>
    <definedName name="___IED2" localSheetId="8">#REF!</definedName>
    <definedName name="___IED2" localSheetId="4">#REF!</definedName>
    <definedName name="___IED2" localSheetId="7">#REF!</definedName>
    <definedName name="___IED2">#REF!</definedName>
    <definedName name="___j3">#N/A</definedName>
    <definedName name="___j4">#N/A</definedName>
    <definedName name="___j5">#N/A</definedName>
    <definedName name="__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__jan05" hidden="1">{#N/A,#N/A,FALSE,"1.1";#N/A,#N/A,FALSE,"1.1a";#N/A,#N/A,FALSE,"1.1b";#N/A,#N/A,FALSE,"1.1c";#N/A,#N/A,FALSE,"1.1e";#N/A,#N/A,FALSE,"1.1f";#N/A,#N/A,FALSE,"1.1g";#N/A,#N/A,FALSE,"1.1h_T";#N/A,#N/A,FALSE,"1.1h_D";#N/A,#N/A,FALSE,"1.2";#N/A,#N/A,FALSE,"1.3";#N/A,#N/A,FALSE,"1.3b";#N/A,#N/A,FALSE,"1.4";#N/A,#N/A,FALSE,"1.5";#N/A,#N/A,FALSE,"1.6";#N/A,#N/A,FALSE,"2.1";#N/A,#N/A,FALSE,"SOD";#N/A,#N/A,FALSE,"OL";#N/A,#N/A,FALSE,"CF"}</definedName>
    <definedName name="___jpl1" localSheetId="5" hidden="1">#REF!</definedName>
    <definedName name="___jpl1" localSheetId="9" hidden="1">#REF!</definedName>
    <definedName name="___jpl1" localSheetId="6" hidden="1">#REF!</definedName>
    <definedName name="___jpl1" localSheetId="8" hidden="1">#REF!</definedName>
    <definedName name="___jpl1" localSheetId="4" hidden="1">#REF!</definedName>
    <definedName name="___jpl1" localSheetId="7" hidden="1">#REF!</definedName>
    <definedName name="___jpl1" hidden="1">#REF!</definedName>
    <definedName name="___k1">#N/A</definedName>
    <definedName name="___Mar06" localSheetId="5">[5]Newabstract!#REF!</definedName>
    <definedName name="___Mar06" localSheetId="9">[5]Newabstract!#REF!</definedName>
    <definedName name="___Mar06" localSheetId="6">[5]Newabstract!#REF!</definedName>
    <definedName name="___Mar06" localSheetId="8">[5]Newabstract!#REF!</definedName>
    <definedName name="___Mar06" localSheetId="4">[5]Newabstract!#REF!</definedName>
    <definedName name="___Mar06" localSheetId="7">[5]Newabstract!#REF!</definedName>
    <definedName name="___Mar06">[5]Newabstract!#REF!</definedName>
    <definedName name="___Mar09" localSheetId="5">[5]Newabstract!#REF!</definedName>
    <definedName name="___Mar09" localSheetId="9">[5]Newabstract!#REF!</definedName>
    <definedName name="___Mar09" localSheetId="6">[5]Newabstract!#REF!</definedName>
    <definedName name="___Mar09" localSheetId="8">[5]Newabstract!#REF!</definedName>
    <definedName name="___Mar09" localSheetId="4">[5]Newabstract!#REF!</definedName>
    <definedName name="___Mar09" localSheetId="7">[5]Newabstract!#REF!</definedName>
    <definedName name="___Mar09">[5]Newabstract!#REF!</definedName>
    <definedName name="___Mar10" localSheetId="5">[5]Newabstract!#REF!</definedName>
    <definedName name="___Mar10" localSheetId="9">[5]Newabstract!#REF!</definedName>
    <definedName name="___Mar10" localSheetId="6">[5]Newabstract!#REF!</definedName>
    <definedName name="___Mar10" localSheetId="8">[5]Newabstract!#REF!</definedName>
    <definedName name="___Mar10" localSheetId="4">[5]Newabstract!#REF!</definedName>
    <definedName name="___Mar10" localSheetId="7">[5]Newabstract!#REF!</definedName>
    <definedName name="___Mar10">[5]Newabstract!#REF!</definedName>
    <definedName name="___Mar11" localSheetId="5">[5]Newabstract!#REF!</definedName>
    <definedName name="___Mar11" localSheetId="9">[5]Newabstract!#REF!</definedName>
    <definedName name="___Mar11" localSheetId="6">[5]Newabstract!#REF!</definedName>
    <definedName name="___Mar11" localSheetId="8">[5]Newabstract!#REF!</definedName>
    <definedName name="___Mar11" localSheetId="4">[5]Newabstract!#REF!</definedName>
    <definedName name="___Mar11" localSheetId="7">[5]Newabstract!#REF!</definedName>
    <definedName name="___Mar11">[5]Newabstract!#REF!</definedName>
    <definedName name="___Mar12" localSheetId="5">[5]Newabstract!#REF!</definedName>
    <definedName name="___Mar12" localSheetId="9">[5]Newabstract!#REF!</definedName>
    <definedName name="___Mar12" localSheetId="6">[5]Newabstract!#REF!</definedName>
    <definedName name="___Mar12" localSheetId="8">[5]Newabstract!#REF!</definedName>
    <definedName name="___Mar12" localSheetId="4">[5]Newabstract!#REF!</definedName>
    <definedName name="___Mar12" localSheetId="7">[5]Newabstract!#REF!</definedName>
    <definedName name="___Mar12">[5]Newabstract!#REF!</definedName>
    <definedName name="___Mar13" localSheetId="9">[5]Newabstract!#REF!</definedName>
    <definedName name="___Mar13" localSheetId="6">[5]Newabstract!#REF!</definedName>
    <definedName name="___Mar13" localSheetId="8">[5]Newabstract!#REF!</definedName>
    <definedName name="___Mar13" localSheetId="4">[5]Newabstract!#REF!</definedName>
    <definedName name="___Mar13" localSheetId="7">[5]Newabstract!#REF!</definedName>
    <definedName name="___Mar13">[5]Newabstract!#REF!</definedName>
    <definedName name="___Mar16" localSheetId="9">[5]Newabstract!#REF!</definedName>
    <definedName name="___Mar16" localSheetId="6">[5]Newabstract!#REF!</definedName>
    <definedName name="___Mar16" localSheetId="8">[5]Newabstract!#REF!</definedName>
    <definedName name="___Mar16" localSheetId="4">[5]Newabstract!#REF!</definedName>
    <definedName name="___Mar16" localSheetId="7">[5]Newabstract!#REF!</definedName>
    <definedName name="___Mar16">[5]Newabstract!#REF!</definedName>
    <definedName name="___Mar17" localSheetId="9">[5]Newabstract!#REF!</definedName>
    <definedName name="___Mar17" localSheetId="6">[5]Newabstract!#REF!</definedName>
    <definedName name="___Mar17" localSheetId="8">[5]Newabstract!#REF!</definedName>
    <definedName name="___Mar17" localSheetId="4">[5]Newabstract!#REF!</definedName>
    <definedName name="___Mar17" localSheetId="7">[5]Newabstract!#REF!</definedName>
    <definedName name="___Mar17">[5]Newabstract!#REF!</definedName>
    <definedName name="___Mar18" localSheetId="9">[5]Newabstract!#REF!</definedName>
    <definedName name="___Mar18" localSheetId="6">[5]Newabstract!#REF!</definedName>
    <definedName name="___Mar18" localSheetId="8">[5]Newabstract!#REF!</definedName>
    <definedName name="___Mar18" localSheetId="4">[5]Newabstract!#REF!</definedName>
    <definedName name="___Mar18" localSheetId="7">[5]Newabstract!#REF!</definedName>
    <definedName name="___Mar18">[5]Newabstract!#REF!</definedName>
    <definedName name="___Mar19" localSheetId="9">[5]Newabstract!#REF!</definedName>
    <definedName name="___Mar19" localSheetId="6">[5]Newabstract!#REF!</definedName>
    <definedName name="___Mar19" localSheetId="8">[5]Newabstract!#REF!</definedName>
    <definedName name="___Mar19" localSheetId="4">[5]Newabstract!#REF!</definedName>
    <definedName name="___Mar19" localSheetId="7">[5]Newabstract!#REF!</definedName>
    <definedName name="___Mar19">[5]Newabstract!#REF!</definedName>
    <definedName name="___Mar20" localSheetId="9">[5]Newabstract!#REF!</definedName>
    <definedName name="___Mar20" localSheetId="6">[5]Newabstract!#REF!</definedName>
    <definedName name="___Mar20" localSheetId="8">[5]Newabstract!#REF!</definedName>
    <definedName name="___Mar20" localSheetId="4">[5]Newabstract!#REF!</definedName>
    <definedName name="___Mar20" localSheetId="7">[5]Newabstract!#REF!</definedName>
    <definedName name="___Mar20">[5]Newabstract!#REF!</definedName>
    <definedName name="___Mar23" localSheetId="9">[5]Newabstract!#REF!</definedName>
    <definedName name="___Mar23" localSheetId="6">[5]Newabstract!#REF!</definedName>
    <definedName name="___Mar23" localSheetId="8">[5]Newabstract!#REF!</definedName>
    <definedName name="___Mar23" localSheetId="4">[5]Newabstract!#REF!</definedName>
    <definedName name="___Mar23" localSheetId="7">[5]Newabstract!#REF!</definedName>
    <definedName name="___Mar23">[5]Newabstract!#REF!</definedName>
    <definedName name="___Mar24" localSheetId="9">[5]Newabstract!#REF!</definedName>
    <definedName name="___Mar24" localSheetId="6">[5]Newabstract!#REF!</definedName>
    <definedName name="___Mar24" localSheetId="8">[5]Newabstract!#REF!</definedName>
    <definedName name="___Mar24" localSheetId="4">[5]Newabstract!#REF!</definedName>
    <definedName name="___Mar24" localSheetId="7">[5]Newabstract!#REF!</definedName>
    <definedName name="___Mar24">[5]Newabstract!#REF!</definedName>
    <definedName name="___Mar25" localSheetId="9">[5]Newabstract!#REF!</definedName>
    <definedName name="___Mar25" localSheetId="6">[5]Newabstract!#REF!</definedName>
    <definedName name="___Mar25" localSheetId="8">[5]Newabstract!#REF!</definedName>
    <definedName name="___Mar25" localSheetId="4">[5]Newabstract!#REF!</definedName>
    <definedName name="___Mar25" localSheetId="7">[5]Newabstract!#REF!</definedName>
    <definedName name="___Mar25">[5]Newabstract!#REF!</definedName>
    <definedName name="___Mar26" localSheetId="9">[5]Newabstract!#REF!</definedName>
    <definedName name="___Mar26" localSheetId="6">[5]Newabstract!#REF!</definedName>
    <definedName name="___Mar26" localSheetId="8">[5]Newabstract!#REF!</definedName>
    <definedName name="___Mar26" localSheetId="4">[5]Newabstract!#REF!</definedName>
    <definedName name="___Mar26" localSheetId="7">[5]Newabstract!#REF!</definedName>
    <definedName name="___Mar26">[5]Newabstract!#REF!</definedName>
    <definedName name="___Mar27" localSheetId="9">[5]Newabstract!#REF!</definedName>
    <definedName name="___Mar27" localSheetId="6">[5]Newabstract!#REF!</definedName>
    <definedName name="___Mar27" localSheetId="8">[5]Newabstract!#REF!</definedName>
    <definedName name="___Mar27" localSheetId="4">[5]Newabstract!#REF!</definedName>
    <definedName name="___Mar27" localSheetId="7">[5]Newabstract!#REF!</definedName>
    <definedName name="___Mar27">[5]Newabstract!#REF!</definedName>
    <definedName name="___Mar28" localSheetId="9">[5]Newabstract!#REF!</definedName>
    <definedName name="___Mar28" localSheetId="6">[5]Newabstract!#REF!</definedName>
    <definedName name="___Mar28" localSheetId="8">[5]Newabstract!#REF!</definedName>
    <definedName name="___Mar28" localSheetId="4">[5]Newabstract!#REF!</definedName>
    <definedName name="___Mar28" localSheetId="7">[5]Newabstract!#REF!</definedName>
    <definedName name="___Mar28">[5]Newabstract!#REF!</definedName>
    <definedName name="___Mar30" localSheetId="9">[5]Newabstract!#REF!</definedName>
    <definedName name="___Mar30" localSheetId="6">[5]Newabstract!#REF!</definedName>
    <definedName name="___Mar30" localSheetId="8">[5]Newabstract!#REF!</definedName>
    <definedName name="___Mar30" localSheetId="4">[5]Newabstract!#REF!</definedName>
    <definedName name="___Mar30" localSheetId="7">[5]Newabstract!#REF!</definedName>
    <definedName name="___Mar30">[5]Newabstract!#REF!</definedName>
    <definedName name="___Mar31" localSheetId="9">[5]Newabstract!#REF!</definedName>
    <definedName name="___Mar31" localSheetId="6">[5]Newabstract!#REF!</definedName>
    <definedName name="___Mar31" localSheetId="8">[5]Newabstract!#REF!</definedName>
    <definedName name="___Mar31" localSheetId="4">[5]Newabstract!#REF!</definedName>
    <definedName name="___Mar31" localSheetId="7">[5]Newabstract!#REF!</definedName>
    <definedName name="___Mar31">[5]Newabstract!#REF!</definedName>
    <definedName name="___mp3">#N/A</definedName>
    <definedName name="___new1" localSheetId="5" hidden="1">{"pl_t&amp;d",#N/A,FALSE,"p&amp;l_t&amp;D_01_02 (2)"}</definedName>
    <definedName name="___new1" localSheetId="9" hidden="1">{"pl_t&amp;d",#N/A,FALSE,"p&amp;l_t&amp;D_01_02 (2)"}</definedName>
    <definedName name="___new1" localSheetId="6" hidden="1">{"pl_t&amp;d",#N/A,FALSE,"p&amp;l_t&amp;D_01_02 (2)"}</definedName>
    <definedName name="___new1" localSheetId="4" hidden="1">{"pl_t&amp;d",#N/A,FALSE,"p&amp;l_t&amp;D_01_02 (2)"}</definedName>
    <definedName name="___new1" hidden="1">{"pl_t&amp;d",#N/A,FALSE,"p&amp;l_t&amp;D_01_02 (2)"}</definedName>
    <definedName name="___no1">#N/A</definedName>
    <definedName name="___not1">#N/A</definedName>
    <definedName name="___p1">#N/A</definedName>
    <definedName name="___p2">#N/A</definedName>
    <definedName name="___p3">#N/A</definedName>
    <definedName name="___p4">#N/A</definedName>
    <definedName name="___pp2" localSheetId="5">#REF!</definedName>
    <definedName name="___pp2" localSheetId="9">#REF!</definedName>
    <definedName name="___pp2" localSheetId="6">#REF!</definedName>
    <definedName name="___pp2" localSheetId="8">#REF!</definedName>
    <definedName name="___pp2" localSheetId="4">#REF!</definedName>
    <definedName name="___pp2" localSheetId="7">#REF!</definedName>
    <definedName name="___pp2">#REF!</definedName>
    <definedName name="___q2">#N/A</definedName>
    <definedName name="___q3">#N/A</definedName>
    <definedName name="___s1" localSheetId="5" hidden="1">{"pl_t&amp;d",#N/A,FALSE,"p&amp;l_t&amp;D_01_02 (2)"}</definedName>
    <definedName name="___s1" localSheetId="9" hidden="1">{"pl_t&amp;d",#N/A,FALSE,"p&amp;l_t&amp;D_01_02 (2)"}</definedName>
    <definedName name="___s1" localSheetId="6" hidden="1">{"pl_t&amp;d",#N/A,FALSE,"p&amp;l_t&amp;D_01_02 (2)"}</definedName>
    <definedName name="___s1" localSheetId="4" hidden="1">{"pl_t&amp;d",#N/A,FALSE,"p&amp;l_t&amp;D_01_02 (2)"}</definedName>
    <definedName name="___s1" hidden="1">{"pl_t&amp;d",#N/A,FALSE,"p&amp;l_t&amp;D_01_02 (2)"}</definedName>
    <definedName name="___S180" localSheetId="5">[2]S3_GRP_CA!#REF!</definedName>
    <definedName name="___S180" localSheetId="9">[2]S3_GRP_CA!#REF!</definedName>
    <definedName name="___S180" localSheetId="6">[2]S3_GRP_CA!#REF!</definedName>
    <definedName name="___S180" localSheetId="8">[2]S3_GRP_CA!#REF!</definedName>
    <definedName name="___S180" localSheetId="4">[2]S3_GRP_CA!#REF!</definedName>
    <definedName name="___S180" localSheetId="7">[2]S3_GRP_CA!#REF!</definedName>
    <definedName name="___S180">[2]S3_GRP_CA!#REF!</definedName>
    <definedName name="___s2">#N/A</definedName>
    <definedName name="___S6" localSheetId="5">[4]S5_CO_MA!#REF!</definedName>
    <definedName name="___S6" localSheetId="9">[4]S5_CO_MA!#REF!</definedName>
    <definedName name="___S6" localSheetId="6">[4]S5_CO_MA!#REF!</definedName>
    <definedName name="___S6" localSheetId="8">[4]S5_CO_MA!#REF!</definedName>
    <definedName name="___S6" localSheetId="4">[4]S5_CO_MA!#REF!</definedName>
    <definedName name="___S6" localSheetId="7">[4]S5_CO_MA!#REF!</definedName>
    <definedName name="___S6">[4]S5_CO_MA!#REF!</definedName>
    <definedName name="___SL1" localSheetId="5">[7]Salient1!#REF!</definedName>
    <definedName name="___SL1" localSheetId="9">[7]Salient1!#REF!</definedName>
    <definedName name="___SL1" localSheetId="6">[7]Salient1!#REF!</definedName>
    <definedName name="___SL1" localSheetId="8">[7]Salient1!#REF!</definedName>
    <definedName name="___SL1" localSheetId="4">[7]Salient1!#REF!</definedName>
    <definedName name="___SL1" localSheetId="7">[7]Salient1!#REF!</definedName>
    <definedName name="___SL1">[7]Salient1!#REF!</definedName>
    <definedName name="___SL2" localSheetId="5">[7]Salient1!#REF!</definedName>
    <definedName name="___SL2" localSheetId="9">[7]Salient1!#REF!</definedName>
    <definedName name="___SL2" localSheetId="6">[7]Salient1!#REF!</definedName>
    <definedName name="___SL2" localSheetId="8">[7]Salient1!#REF!</definedName>
    <definedName name="___SL2" localSheetId="4">[7]Salient1!#REF!</definedName>
    <definedName name="___SL2" localSheetId="7">[7]Salient1!#REF!</definedName>
    <definedName name="___SL2">[7]Salient1!#REF!</definedName>
    <definedName name="___SL3" localSheetId="5">[7]Salient1!#REF!</definedName>
    <definedName name="___SL3" localSheetId="9">[7]Salient1!#REF!</definedName>
    <definedName name="___SL3" localSheetId="6">[7]Salient1!#REF!</definedName>
    <definedName name="___SL3" localSheetId="8">[7]Salient1!#REF!</definedName>
    <definedName name="___SL3" localSheetId="4">[7]Salient1!#REF!</definedName>
    <definedName name="___SL3" localSheetId="7">[7]Salient1!#REF!</definedName>
    <definedName name="___SL3">[7]Salient1!#REF!</definedName>
    <definedName name="___SPR1" localSheetId="5">#REF!</definedName>
    <definedName name="___SPR1" localSheetId="9">#REF!</definedName>
    <definedName name="___SPR1" localSheetId="6">#REF!</definedName>
    <definedName name="___SPR1" localSheetId="8">#REF!</definedName>
    <definedName name="___SPR1" localSheetId="4">#REF!</definedName>
    <definedName name="___SPR1" localSheetId="7">#REF!</definedName>
    <definedName name="___SPR1">#REF!</definedName>
    <definedName name="___spr2" localSheetId="5">#REF!</definedName>
    <definedName name="___spr2" localSheetId="9">#REF!</definedName>
    <definedName name="___spr2" localSheetId="6">#REF!</definedName>
    <definedName name="___spr2" localSheetId="8">#REF!</definedName>
    <definedName name="___spr2" localSheetId="4">#REF!</definedName>
    <definedName name="___spr2" localSheetId="7">#REF!</definedName>
    <definedName name="___spr2">#REF!</definedName>
    <definedName name="___ss1" localSheetId="5" hidden="1">{"pl_t&amp;d",#N/A,FALSE,"p&amp;l_t&amp;D_01_02 (2)"}</definedName>
    <definedName name="___ss1" localSheetId="9" hidden="1">{"pl_t&amp;d",#N/A,FALSE,"p&amp;l_t&amp;D_01_02 (2)"}</definedName>
    <definedName name="___ss1" localSheetId="6" hidden="1">{"pl_t&amp;d",#N/A,FALSE,"p&amp;l_t&amp;D_01_02 (2)"}</definedName>
    <definedName name="___ss1" localSheetId="4" hidden="1">{"pl_t&amp;d",#N/A,FALSE,"p&amp;l_t&amp;D_01_02 (2)"}</definedName>
    <definedName name="___ss1" hidden="1">{"pl_t&amp;d",#N/A,FALSE,"p&amp;l_t&amp;D_01_02 (2)"}</definedName>
    <definedName name="___usd1" localSheetId="5">'[11]cash budget'!#REF!</definedName>
    <definedName name="___usd1" localSheetId="9">'[11]cash budget'!#REF!</definedName>
    <definedName name="___usd1" localSheetId="6">'[11]cash budget'!#REF!</definedName>
    <definedName name="___usd1" localSheetId="8">'[11]cash budget'!#REF!</definedName>
    <definedName name="___usd1" localSheetId="4">'[11]cash budget'!#REF!</definedName>
    <definedName name="___usd1" localSheetId="7">'[11]cash budget'!#REF!</definedName>
    <definedName name="___usd1">'[11]cash budget'!#REF!</definedName>
    <definedName name="___usd2" localSheetId="5">'[11]cash budget'!#REF!</definedName>
    <definedName name="___usd2" localSheetId="9">'[11]cash budget'!#REF!</definedName>
    <definedName name="___usd2" localSheetId="6">'[11]cash budget'!#REF!</definedName>
    <definedName name="___usd2" localSheetId="8">'[11]cash budget'!#REF!</definedName>
    <definedName name="___usd2" localSheetId="4">'[11]cash budget'!#REF!</definedName>
    <definedName name="___usd2" localSheetId="7">'[11]cash budget'!#REF!</definedName>
    <definedName name="___usd2">'[11]cash budget'!#REF!</definedName>
    <definedName name="___usd3" localSheetId="5">'[11]cash budget'!#REF!</definedName>
    <definedName name="___usd3" localSheetId="9">'[11]cash budget'!#REF!</definedName>
    <definedName name="___usd3" localSheetId="6">'[11]cash budget'!#REF!</definedName>
    <definedName name="___usd3" localSheetId="8">'[11]cash budget'!#REF!</definedName>
    <definedName name="___usd3" localSheetId="4">'[11]cash budget'!#REF!</definedName>
    <definedName name="___usd3" localSheetId="7">'[11]cash budget'!#REF!</definedName>
    <definedName name="___usd3">'[11]cash budget'!#REF!</definedName>
    <definedName name="___usd4" localSheetId="5">'[11]cash budget'!#REF!</definedName>
    <definedName name="___usd4" localSheetId="9">'[11]cash budget'!#REF!</definedName>
    <definedName name="___usd4" localSheetId="6">'[11]cash budget'!#REF!</definedName>
    <definedName name="___usd4" localSheetId="8">'[11]cash budget'!#REF!</definedName>
    <definedName name="___usd4" localSheetId="4">'[11]cash budget'!#REF!</definedName>
    <definedName name="___usd4" localSheetId="7">'[11]cash budget'!#REF!</definedName>
    <definedName name="___usd4">'[11]cash budget'!#REF!</definedName>
    <definedName name="___xlnm._FilterDatabase_1" localSheetId="5">#REF!</definedName>
    <definedName name="___xlnm._FilterDatabase_1" localSheetId="9">#REF!</definedName>
    <definedName name="___xlnm._FilterDatabase_1" localSheetId="6">#REF!</definedName>
    <definedName name="___xlnm._FilterDatabase_1" localSheetId="8">#REF!</definedName>
    <definedName name="___xlnm._FilterDatabase_1" localSheetId="4">#REF!</definedName>
    <definedName name="___xlnm._FilterDatabase_1" localSheetId="7">#REF!</definedName>
    <definedName name="___xlnm._FilterDatabase_1">#REF!</definedName>
    <definedName name="___xlnm.Database">"#REF!"</definedName>
    <definedName name="___xlnm.Print_Area">"#REF!"</definedName>
    <definedName name="___xlnm.Print_Titles">"#REF!"</definedName>
    <definedName name="__a1">#N/A</definedName>
    <definedName name="__A1000000" localSheetId="5">#REF!</definedName>
    <definedName name="__A1000000" localSheetId="9">#REF!</definedName>
    <definedName name="__A1000000" localSheetId="6">#REF!</definedName>
    <definedName name="__A1000000" localSheetId="8">#REF!</definedName>
    <definedName name="__A1000000" localSheetId="4">#REF!</definedName>
    <definedName name="__A1000000" localSheetId="7">#REF!</definedName>
    <definedName name="__A1000000">#REF!</definedName>
    <definedName name="__a3">#N/A</definedName>
    <definedName name="__A342542">"#REF!"</definedName>
    <definedName name="__a5">#N/A</definedName>
    <definedName name="__A920720">"#REF!"</definedName>
    <definedName name="__aa1" localSheetId="5" hidden="1">{"pl_t&amp;d",#N/A,FALSE,"p&amp;l_t&amp;D_01_02 (2)"}</definedName>
    <definedName name="__aa1" localSheetId="9" hidden="1">{"pl_t&amp;d",#N/A,FALSE,"p&amp;l_t&amp;D_01_02 (2)"}</definedName>
    <definedName name="__aa1" localSheetId="6" hidden="1">{"pl_t&amp;d",#N/A,FALSE,"p&amp;l_t&amp;D_01_02 (2)"}</definedName>
    <definedName name="__aa1" localSheetId="4" hidden="1">{"pl_t&amp;d",#N/A,FALSE,"p&amp;l_t&amp;D_01_02 (2)"}</definedName>
    <definedName name="__aa1" hidden="1">{"pl_t&amp;d",#N/A,FALSE,"p&amp;l_t&amp;D_01_02 (2)"}</definedName>
    <definedName name="__Apr02" localSheetId="5">[5]Newabstract!#REF!</definedName>
    <definedName name="__Apr02" localSheetId="9">[5]Newabstract!#REF!</definedName>
    <definedName name="__Apr02" localSheetId="6">[5]Newabstract!#REF!</definedName>
    <definedName name="__Apr02" localSheetId="8">[5]Newabstract!#REF!</definedName>
    <definedName name="__Apr02" localSheetId="4">[5]Newabstract!#REF!</definedName>
    <definedName name="__Apr02" localSheetId="7">[5]Newabstract!#REF!</definedName>
    <definedName name="__Apr02">[5]Newabstract!#REF!</definedName>
    <definedName name="__Apr03" localSheetId="5">[5]Newabstract!#REF!</definedName>
    <definedName name="__Apr03" localSheetId="9">[5]Newabstract!#REF!</definedName>
    <definedName name="__Apr03" localSheetId="6">[5]Newabstract!#REF!</definedName>
    <definedName name="__Apr03" localSheetId="8">[5]Newabstract!#REF!</definedName>
    <definedName name="__Apr03" localSheetId="4">[5]Newabstract!#REF!</definedName>
    <definedName name="__Apr03" localSheetId="7">[5]Newabstract!#REF!</definedName>
    <definedName name="__Apr03">[5]Newabstract!#REF!</definedName>
    <definedName name="__Apr04" localSheetId="5">[5]Newabstract!#REF!</definedName>
    <definedName name="__Apr04" localSheetId="9">[5]Newabstract!#REF!</definedName>
    <definedName name="__Apr04" localSheetId="6">[5]Newabstract!#REF!</definedName>
    <definedName name="__Apr04" localSheetId="8">[5]Newabstract!#REF!</definedName>
    <definedName name="__Apr04" localSheetId="4">[5]Newabstract!#REF!</definedName>
    <definedName name="__Apr04" localSheetId="7">[5]Newabstract!#REF!</definedName>
    <definedName name="__Apr04">[5]Newabstract!#REF!</definedName>
    <definedName name="__Apr05" localSheetId="5">[5]Newabstract!#REF!</definedName>
    <definedName name="__Apr05" localSheetId="9">[5]Newabstract!#REF!</definedName>
    <definedName name="__Apr05" localSheetId="6">[5]Newabstract!#REF!</definedName>
    <definedName name="__Apr05" localSheetId="8">[5]Newabstract!#REF!</definedName>
    <definedName name="__Apr05" localSheetId="4">[5]Newabstract!#REF!</definedName>
    <definedName name="__Apr05" localSheetId="7">[5]Newabstract!#REF!</definedName>
    <definedName name="__Apr05">[5]Newabstract!#REF!</definedName>
    <definedName name="__Apr06" localSheetId="5">[5]Newabstract!#REF!</definedName>
    <definedName name="__Apr06" localSheetId="9">[5]Newabstract!#REF!</definedName>
    <definedName name="__Apr06" localSheetId="6">[5]Newabstract!#REF!</definedName>
    <definedName name="__Apr06" localSheetId="8">[5]Newabstract!#REF!</definedName>
    <definedName name="__Apr06" localSheetId="4">[5]Newabstract!#REF!</definedName>
    <definedName name="__Apr06" localSheetId="7">[5]Newabstract!#REF!</definedName>
    <definedName name="__Apr06">[5]Newabstract!#REF!</definedName>
    <definedName name="__Apr07" localSheetId="9">[5]Newabstract!#REF!</definedName>
    <definedName name="__Apr07" localSheetId="6">[5]Newabstract!#REF!</definedName>
    <definedName name="__Apr07" localSheetId="8">[5]Newabstract!#REF!</definedName>
    <definedName name="__Apr07" localSheetId="4">[5]Newabstract!#REF!</definedName>
    <definedName name="__Apr07" localSheetId="7">[5]Newabstract!#REF!</definedName>
    <definedName name="__Apr07">[5]Newabstract!#REF!</definedName>
    <definedName name="__Apr08" localSheetId="9">[5]Newabstract!#REF!</definedName>
    <definedName name="__Apr08" localSheetId="6">[5]Newabstract!#REF!</definedName>
    <definedName name="__Apr08" localSheetId="8">[5]Newabstract!#REF!</definedName>
    <definedName name="__Apr08" localSheetId="4">[5]Newabstract!#REF!</definedName>
    <definedName name="__Apr08" localSheetId="7">[5]Newabstract!#REF!</definedName>
    <definedName name="__Apr08">[5]Newabstract!#REF!</definedName>
    <definedName name="__Apr09" localSheetId="9">[5]Newabstract!#REF!</definedName>
    <definedName name="__Apr09" localSheetId="6">[5]Newabstract!#REF!</definedName>
    <definedName name="__Apr09" localSheetId="8">[5]Newabstract!#REF!</definedName>
    <definedName name="__Apr09" localSheetId="4">[5]Newabstract!#REF!</definedName>
    <definedName name="__Apr09" localSheetId="7">[5]Newabstract!#REF!</definedName>
    <definedName name="__Apr09">[5]Newabstract!#REF!</definedName>
    <definedName name="__Apr10" localSheetId="9">[5]Newabstract!#REF!</definedName>
    <definedName name="__Apr10" localSheetId="6">[5]Newabstract!#REF!</definedName>
    <definedName name="__Apr10" localSheetId="8">[5]Newabstract!#REF!</definedName>
    <definedName name="__Apr10" localSheetId="4">[5]Newabstract!#REF!</definedName>
    <definedName name="__Apr10" localSheetId="7">[5]Newabstract!#REF!</definedName>
    <definedName name="__Apr10">[5]Newabstract!#REF!</definedName>
    <definedName name="__Apr11" localSheetId="9">[5]Newabstract!#REF!</definedName>
    <definedName name="__Apr11" localSheetId="6">[5]Newabstract!#REF!</definedName>
    <definedName name="__Apr11" localSheetId="8">[5]Newabstract!#REF!</definedName>
    <definedName name="__Apr11" localSheetId="4">[5]Newabstract!#REF!</definedName>
    <definedName name="__Apr11" localSheetId="7">[5]Newabstract!#REF!</definedName>
    <definedName name="__Apr11">[5]Newabstract!#REF!</definedName>
    <definedName name="__Apr13" localSheetId="9">[5]Newabstract!#REF!</definedName>
    <definedName name="__Apr13" localSheetId="6">[5]Newabstract!#REF!</definedName>
    <definedName name="__Apr13" localSheetId="8">[5]Newabstract!#REF!</definedName>
    <definedName name="__Apr13" localSheetId="4">[5]Newabstract!#REF!</definedName>
    <definedName name="__Apr13" localSheetId="7">[5]Newabstract!#REF!</definedName>
    <definedName name="__Apr13">[5]Newabstract!#REF!</definedName>
    <definedName name="__Apr14" localSheetId="9">[5]Newabstract!#REF!</definedName>
    <definedName name="__Apr14" localSheetId="6">[5]Newabstract!#REF!</definedName>
    <definedName name="__Apr14" localSheetId="8">[5]Newabstract!#REF!</definedName>
    <definedName name="__Apr14" localSheetId="4">[5]Newabstract!#REF!</definedName>
    <definedName name="__Apr14" localSheetId="7">[5]Newabstract!#REF!</definedName>
    <definedName name="__Apr14">[5]Newabstract!#REF!</definedName>
    <definedName name="__Apr15" localSheetId="9">[5]Newabstract!#REF!</definedName>
    <definedName name="__Apr15" localSheetId="6">[5]Newabstract!#REF!</definedName>
    <definedName name="__Apr15" localSheetId="8">[5]Newabstract!#REF!</definedName>
    <definedName name="__Apr15" localSheetId="4">[5]Newabstract!#REF!</definedName>
    <definedName name="__Apr15" localSheetId="7">[5]Newabstract!#REF!</definedName>
    <definedName name="__Apr15">[5]Newabstract!#REF!</definedName>
    <definedName name="__Apr16" localSheetId="9">[5]Newabstract!#REF!</definedName>
    <definedName name="__Apr16" localSheetId="6">[5]Newabstract!#REF!</definedName>
    <definedName name="__Apr16" localSheetId="8">[5]Newabstract!#REF!</definedName>
    <definedName name="__Apr16" localSheetId="4">[5]Newabstract!#REF!</definedName>
    <definedName name="__Apr16" localSheetId="7">[5]Newabstract!#REF!</definedName>
    <definedName name="__Apr16">[5]Newabstract!#REF!</definedName>
    <definedName name="__Apr17" localSheetId="9">[5]Newabstract!#REF!</definedName>
    <definedName name="__Apr17" localSheetId="6">[5]Newabstract!#REF!</definedName>
    <definedName name="__Apr17" localSheetId="8">[5]Newabstract!#REF!</definedName>
    <definedName name="__Apr17" localSheetId="4">[5]Newabstract!#REF!</definedName>
    <definedName name="__Apr17" localSheetId="7">[5]Newabstract!#REF!</definedName>
    <definedName name="__Apr17">[5]Newabstract!#REF!</definedName>
    <definedName name="__Apr20" localSheetId="9">[5]Newabstract!#REF!</definedName>
    <definedName name="__Apr20" localSheetId="6">[5]Newabstract!#REF!</definedName>
    <definedName name="__Apr20" localSheetId="8">[5]Newabstract!#REF!</definedName>
    <definedName name="__Apr20" localSheetId="4">[5]Newabstract!#REF!</definedName>
    <definedName name="__Apr20" localSheetId="7">[5]Newabstract!#REF!</definedName>
    <definedName name="__Apr20">[5]Newabstract!#REF!</definedName>
    <definedName name="__Apr21" localSheetId="9">[5]Newabstract!#REF!</definedName>
    <definedName name="__Apr21" localSheetId="6">[5]Newabstract!#REF!</definedName>
    <definedName name="__Apr21" localSheetId="8">[5]Newabstract!#REF!</definedName>
    <definedName name="__Apr21" localSheetId="4">[5]Newabstract!#REF!</definedName>
    <definedName name="__Apr21" localSheetId="7">[5]Newabstract!#REF!</definedName>
    <definedName name="__Apr21">[5]Newabstract!#REF!</definedName>
    <definedName name="__Apr22" localSheetId="9">[5]Newabstract!#REF!</definedName>
    <definedName name="__Apr22" localSheetId="6">[5]Newabstract!#REF!</definedName>
    <definedName name="__Apr22" localSheetId="8">[5]Newabstract!#REF!</definedName>
    <definedName name="__Apr22" localSheetId="4">[5]Newabstract!#REF!</definedName>
    <definedName name="__Apr22" localSheetId="7">[5]Newabstract!#REF!</definedName>
    <definedName name="__Apr22">[5]Newabstract!#REF!</definedName>
    <definedName name="__Apr23" localSheetId="9">[5]Newabstract!#REF!</definedName>
    <definedName name="__Apr23" localSheetId="6">[5]Newabstract!#REF!</definedName>
    <definedName name="__Apr23" localSheetId="8">[5]Newabstract!#REF!</definedName>
    <definedName name="__Apr23" localSheetId="4">[5]Newabstract!#REF!</definedName>
    <definedName name="__Apr23" localSheetId="7">[5]Newabstract!#REF!</definedName>
    <definedName name="__Apr23">[5]Newabstract!#REF!</definedName>
    <definedName name="__Apr24" localSheetId="9">[5]Newabstract!#REF!</definedName>
    <definedName name="__Apr24" localSheetId="6">[5]Newabstract!#REF!</definedName>
    <definedName name="__Apr24" localSheetId="8">[5]Newabstract!#REF!</definedName>
    <definedName name="__Apr24" localSheetId="4">[5]Newabstract!#REF!</definedName>
    <definedName name="__Apr24" localSheetId="7">[5]Newabstract!#REF!</definedName>
    <definedName name="__Apr24">[5]Newabstract!#REF!</definedName>
    <definedName name="__Apr27" localSheetId="9">[5]Newabstract!#REF!</definedName>
    <definedName name="__Apr27" localSheetId="6">[5]Newabstract!#REF!</definedName>
    <definedName name="__Apr27" localSheetId="8">[5]Newabstract!#REF!</definedName>
    <definedName name="__Apr27" localSheetId="4">[5]Newabstract!#REF!</definedName>
    <definedName name="__Apr27" localSheetId="7">[5]Newabstract!#REF!</definedName>
    <definedName name="__Apr27">[5]Newabstract!#REF!</definedName>
    <definedName name="__Apr28" localSheetId="9">[5]Newabstract!#REF!</definedName>
    <definedName name="__Apr28" localSheetId="6">[5]Newabstract!#REF!</definedName>
    <definedName name="__Apr28" localSheetId="8">[5]Newabstract!#REF!</definedName>
    <definedName name="__Apr28" localSheetId="4">[5]Newabstract!#REF!</definedName>
    <definedName name="__Apr28" localSheetId="7">[5]Newabstract!#REF!</definedName>
    <definedName name="__Apr28">[5]Newabstract!#REF!</definedName>
    <definedName name="__Apr29" localSheetId="9">[5]Newabstract!#REF!</definedName>
    <definedName name="__Apr29" localSheetId="6">[5]Newabstract!#REF!</definedName>
    <definedName name="__Apr29" localSheetId="8">[5]Newabstract!#REF!</definedName>
    <definedName name="__Apr29" localSheetId="4">[5]Newabstract!#REF!</definedName>
    <definedName name="__Apr29" localSheetId="7">[5]Newabstract!#REF!</definedName>
    <definedName name="__Apr29">[5]Newabstract!#REF!</definedName>
    <definedName name="__Apr30" localSheetId="9">[5]Newabstract!#REF!</definedName>
    <definedName name="__Apr30" localSheetId="6">[5]Newabstract!#REF!</definedName>
    <definedName name="__Apr30" localSheetId="8">[5]Newabstract!#REF!</definedName>
    <definedName name="__Apr30" localSheetId="4">[5]Newabstract!#REF!</definedName>
    <definedName name="__Apr30" localSheetId="7">[5]Newabstract!#REF!</definedName>
    <definedName name="__Apr30">[5]Newabstract!#REF!</definedName>
    <definedName name="__B1" localSheetId="5" hidden="1">{"pl_t&amp;d",#N/A,FALSE,"p&amp;l_t&amp;D_01_02 (2)"}</definedName>
    <definedName name="__B1" localSheetId="9" hidden="1">{"pl_t&amp;d",#N/A,FALSE,"p&amp;l_t&amp;D_01_02 (2)"}</definedName>
    <definedName name="__B1" localSheetId="6" hidden="1">{"pl_t&amp;d",#N/A,FALSE,"p&amp;l_t&amp;D_01_02 (2)"}</definedName>
    <definedName name="__B1" localSheetId="4" hidden="1">{"pl_t&amp;d",#N/A,FALSE,"p&amp;l_t&amp;D_01_02 (2)"}</definedName>
    <definedName name="__B1" hidden="1">{"pl_t&amp;d",#N/A,FALSE,"p&amp;l_t&amp;D_01_02 (2)"}</definedName>
    <definedName name="__BSD1" localSheetId="5">#REF!</definedName>
    <definedName name="__BSD1" localSheetId="9">#REF!</definedName>
    <definedName name="__BSD1" localSheetId="6">#REF!</definedName>
    <definedName name="__BSD1" localSheetId="8">#REF!</definedName>
    <definedName name="__BSD1" localSheetId="4">#REF!</definedName>
    <definedName name="__BSD1" localSheetId="7">#REF!</definedName>
    <definedName name="__BSD1">#REF!</definedName>
    <definedName name="__BSD2" localSheetId="5">#REF!</definedName>
    <definedName name="__BSD2" localSheetId="9">#REF!</definedName>
    <definedName name="__BSD2" localSheetId="6">#REF!</definedName>
    <definedName name="__BSD2" localSheetId="8">#REF!</definedName>
    <definedName name="__BSD2" localSheetId="4">#REF!</definedName>
    <definedName name="__BSD2" localSheetId="7">#REF!</definedName>
    <definedName name="__BSD2">#REF!</definedName>
    <definedName name="__DAT12" localSheetId="5">[6]Sheet1!#REF!</definedName>
    <definedName name="__DAT12" localSheetId="9">[6]Sheet1!#REF!</definedName>
    <definedName name="__DAT12" localSheetId="6">[6]Sheet1!#REF!</definedName>
    <definedName name="__DAT12" localSheetId="8">[6]Sheet1!#REF!</definedName>
    <definedName name="__DAT12" localSheetId="4">[6]Sheet1!#REF!</definedName>
    <definedName name="__DAT12" localSheetId="7">[6]Sheet1!#REF!</definedName>
    <definedName name="__DAT12">[6]Sheet1!#REF!</definedName>
    <definedName name="__DAT13" localSheetId="5">[6]Sheet1!#REF!</definedName>
    <definedName name="__DAT13" localSheetId="9">[6]Sheet1!#REF!</definedName>
    <definedName name="__DAT13" localSheetId="6">[6]Sheet1!#REF!</definedName>
    <definedName name="__DAT13" localSheetId="8">[6]Sheet1!#REF!</definedName>
    <definedName name="__DAT13" localSheetId="4">[6]Sheet1!#REF!</definedName>
    <definedName name="__DAT13" localSheetId="7">[6]Sheet1!#REF!</definedName>
    <definedName name="__DAT13">[6]Sheet1!#REF!</definedName>
    <definedName name="__DAT15" localSheetId="5">[6]Sheet1!#REF!</definedName>
    <definedName name="__DAT15" localSheetId="9">[6]Sheet1!#REF!</definedName>
    <definedName name="__DAT15" localSheetId="6">[6]Sheet1!#REF!</definedName>
    <definedName name="__DAT15" localSheetId="8">[6]Sheet1!#REF!</definedName>
    <definedName name="__DAT15" localSheetId="4">[6]Sheet1!#REF!</definedName>
    <definedName name="__DAT15" localSheetId="7">[6]Sheet1!#REF!</definedName>
    <definedName name="__DAT15">[6]Sheet1!#REF!</definedName>
    <definedName name="__DAT16" localSheetId="5">[6]Sheet1!#REF!</definedName>
    <definedName name="__DAT16" localSheetId="9">[6]Sheet1!#REF!</definedName>
    <definedName name="__DAT16" localSheetId="6">[6]Sheet1!#REF!</definedName>
    <definedName name="__DAT16" localSheetId="8">[6]Sheet1!#REF!</definedName>
    <definedName name="__DAT16" localSheetId="4">[6]Sheet1!#REF!</definedName>
    <definedName name="__DAT16" localSheetId="7">[6]Sheet1!#REF!</definedName>
    <definedName name="__DAT16">[6]Sheet1!#REF!</definedName>
    <definedName name="__DAT17" localSheetId="5">[6]Sheet1!#REF!</definedName>
    <definedName name="__DAT17" localSheetId="9">[6]Sheet1!#REF!</definedName>
    <definedName name="__DAT17" localSheetId="6">[6]Sheet1!#REF!</definedName>
    <definedName name="__DAT17" localSheetId="8">[6]Sheet1!#REF!</definedName>
    <definedName name="__DAT17" localSheetId="4">[6]Sheet1!#REF!</definedName>
    <definedName name="__DAT17" localSheetId="7">[6]Sheet1!#REF!</definedName>
    <definedName name="__DAT17">[6]Sheet1!#REF!</definedName>
    <definedName name="__DAT18" localSheetId="9">[6]Sheet1!#REF!</definedName>
    <definedName name="__DAT18" localSheetId="6">[6]Sheet1!#REF!</definedName>
    <definedName name="__DAT18" localSheetId="8">[6]Sheet1!#REF!</definedName>
    <definedName name="__DAT18" localSheetId="4">[6]Sheet1!#REF!</definedName>
    <definedName name="__DAT18" localSheetId="7">[6]Sheet1!#REF!</definedName>
    <definedName name="__DAT18">[6]Sheet1!#REF!</definedName>
    <definedName name="__DAT19" localSheetId="9">[6]Sheet1!#REF!</definedName>
    <definedName name="__DAT19" localSheetId="6">[6]Sheet1!#REF!</definedName>
    <definedName name="__DAT19" localSheetId="8">[6]Sheet1!#REF!</definedName>
    <definedName name="__DAT19" localSheetId="4">[6]Sheet1!#REF!</definedName>
    <definedName name="__DAT19" localSheetId="7">[6]Sheet1!#REF!</definedName>
    <definedName name="__DAT19">[6]Sheet1!#REF!</definedName>
    <definedName name="__dd1" localSheetId="5" hidden="1">{"pl_t&amp;d",#N/A,FALSE,"p&amp;l_t&amp;D_01_02 (2)"}</definedName>
    <definedName name="__dd1" localSheetId="9" hidden="1">{"pl_t&amp;d",#N/A,FALSE,"p&amp;l_t&amp;D_01_02 (2)"}</definedName>
    <definedName name="__dd1" localSheetId="6" hidden="1">{"pl_t&amp;d",#N/A,FALSE,"p&amp;l_t&amp;D_01_02 (2)"}</definedName>
    <definedName name="__dd1" localSheetId="4" hidden="1">{"pl_t&amp;d",#N/A,FALSE,"p&amp;l_t&amp;D_01_02 (2)"}</definedName>
    <definedName name="__dd1" hidden="1">{"pl_t&amp;d",#N/A,FALSE,"p&amp;l_t&amp;D_01_02 (2)"}</definedName>
    <definedName name="__dem2" localSheetId="5" hidden="1">{"pl_t&amp;d",#N/A,FALSE,"p&amp;l_t&amp;D_01_02 (2)"}</definedName>
    <definedName name="__dem2" localSheetId="9" hidden="1">{"pl_t&amp;d",#N/A,FALSE,"p&amp;l_t&amp;D_01_02 (2)"}</definedName>
    <definedName name="__dem2" localSheetId="6" hidden="1">{"pl_t&amp;d",#N/A,FALSE,"p&amp;l_t&amp;D_01_02 (2)"}</definedName>
    <definedName name="__dem2" localSheetId="4" hidden="1">{"pl_t&amp;d",#N/A,FALSE,"p&amp;l_t&amp;D_01_02 (2)"}</definedName>
    <definedName name="__dem2" hidden="1">{"pl_t&amp;d",#N/A,FALSE,"p&amp;l_t&amp;D_01_02 (2)"}</definedName>
    <definedName name="__dem3" localSheetId="5" hidden="1">{"pl_t&amp;d",#N/A,FALSE,"p&amp;l_t&amp;D_01_02 (2)"}</definedName>
    <definedName name="__dem3" localSheetId="9" hidden="1">{"pl_t&amp;d",#N/A,FALSE,"p&amp;l_t&amp;D_01_02 (2)"}</definedName>
    <definedName name="__dem3" localSheetId="6" hidden="1">{"pl_t&amp;d",#N/A,FALSE,"p&amp;l_t&amp;D_01_02 (2)"}</definedName>
    <definedName name="__dem3" localSheetId="4" hidden="1">{"pl_t&amp;d",#N/A,FALSE,"p&amp;l_t&amp;D_01_02 (2)"}</definedName>
    <definedName name="__dem3" hidden="1">{"pl_t&amp;d",#N/A,FALSE,"p&amp;l_t&amp;D_01_02 (2)"}</definedName>
    <definedName name="__den8" localSheetId="5" hidden="1">{"pl_t&amp;d",#N/A,FALSE,"p&amp;l_t&amp;D_01_02 (2)"}</definedName>
    <definedName name="__den8" localSheetId="9" hidden="1">{"pl_t&amp;d",#N/A,FALSE,"p&amp;l_t&amp;D_01_02 (2)"}</definedName>
    <definedName name="__den8" localSheetId="6" hidden="1">{"pl_t&amp;d",#N/A,FALSE,"p&amp;l_t&amp;D_01_02 (2)"}</definedName>
    <definedName name="__den8" localSheetId="4" hidden="1">{"pl_t&amp;d",#N/A,FALSE,"p&amp;l_t&amp;D_01_02 (2)"}</definedName>
    <definedName name="__den8" hidden="1">{"pl_t&amp;d",#N/A,FALSE,"p&amp;l_t&amp;D_01_02 (2)"}</definedName>
    <definedName name="__E405120" localSheetId="5">#REF!</definedName>
    <definedName name="__E405120" localSheetId="9">#REF!</definedName>
    <definedName name="__E405120" localSheetId="6">#REF!</definedName>
    <definedName name="__E405120" localSheetId="8">#REF!</definedName>
    <definedName name="__E405120" localSheetId="4">#REF!</definedName>
    <definedName name="__E405120" localSheetId="7">#REF!</definedName>
    <definedName name="__E405120">#REF!</definedName>
    <definedName name="__FDS_HYPERLINK_TOGGLE_STATE__" hidden="1">"ON"</definedName>
    <definedName name="__fin2">#N/A</definedName>
    <definedName name="__for5">#N/A</definedName>
    <definedName name="__G1">"#REF!"</definedName>
    <definedName name="__IED1" localSheetId="5">#REF!</definedName>
    <definedName name="__IED1" localSheetId="9">#REF!</definedName>
    <definedName name="__IED1" localSheetId="6">#REF!</definedName>
    <definedName name="__IED1" localSheetId="8">#REF!</definedName>
    <definedName name="__IED1" localSheetId="4">#REF!</definedName>
    <definedName name="__IED1" localSheetId="7">#REF!</definedName>
    <definedName name="__IED1">#REF!</definedName>
    <definedName name="__IED2" localSheetId="5">#REF!</definedName>
    <definedName name="__IED2" localSheetId="9">#REF!</definedName>
    <definedName name="__IED2" localSheetId="6">#REF!</definedName>
    <definedName name="__IED2" localSheetId="8">#REF!</definedName>
    <definedName name="__IED2" localSheetId="4">#REF!</definedName>
    <definedName name="__IED2" localSheetId="7">#REF!</definedName>
    <definedName name="__IED2">#REF!</definedName>
    <definedName name="__j3" localSheetId="5" hidden="1">{"pl_t&amp;d",#N/A,FALSE,"p&amp;l_t&amp;D_01_02 (2)"}</definedName>
    <definedName name="__j3" localSheetId="9" hidden="1">{"pl_t&amp;d",#N/A,FALSE,"p&amp;l_t&amp;D_01_02 (2)"}</definedName>
    <definedName name="__j3" localSheetId="6" hidden="1">{"pl_t&amp;d",#N/A,FALSE,"p&amp;l_t&amp;D_01_02 (2)"}</definedName>
    <definedName name="__j3" localSheetId="4" hidden="1">{"pl_t&amp;d",#N/A,FALSE,"p&amp;l_t&amp;D_01_02 (2)"}</definedName>
    <definedName name="__j3" hidden="1">{"pl_t&amp;d",#N/A,FALSE,"p&amp;l_t&amp;D_01_02 (2)"}</definedName>
    <definedName name="__j4" localSheetId="5" hidden="1">{"pl_t&amp;d",#N/A,FALSE,"p&amp;l_t&amp;D_01_02 (2)"}</definedName>
    <definedName name="__j4" localSheetId="9" hidden="1">{"pl_t&amp;d",#N/A,FALSE,"p&amp;l_t&amp;D_01_02 (2)"}</definedName>
    <definedName name="__j4" localSheetId="6" hidden="1">{"pl_t&amp;d",#N/A,FALSE,"p&amp;l_t&amp;D_01_02 (2)"}</definedName>
    <definedName name="__j4" localSheetId="4" hidden="1">{"pl_t&amp;d",#N/A,FALSE,"p&amp;l_t&amp;D_01_02 (2)"}</definedName>
    <definedName name="__j4" hidden="1">{"pl_t&amp;d",#N/A,FALSE,"p&amp;l_t&amp;D_01_02 (2)"}</definedName>
    <definedName name="__j5" localSheetId="5" hidden="1">{"pl_t&amp;d",#N/A,FALSE,"p&amp;l_t&amp;D_01_02 (2)"}</definedName>
    <definedName name="__j5" localSheetId="9" hidden="1">{"pl_t&amp;d",#N/A,FALSE,"p&amp;l_t&amp;D_01_02 (2)"}</definedName>
    <definedName name="__j5" localSheetId="6" hidden="1">{"pl_t&amp;d",#N/A,FALSE,"p&amp;l_t&amp;D_01_02 (2)"}</definedName>
    <definedName name="__j5" localSheetId="4" hidden="1">{"pl_t&amp;d",#N/A,FALSE,"p&amp;l_t&amp;D_01_02 (2)"}</definedName>
    <definedName name="__j5" hidden="1">{"pl_t&amp;d",#N/A,FALSE,"p&amp;l_t&amp;D_01_02 (2)"}</definedName>
    <definedName name="__jan05">#N/A</definedName>
    <definedName name="__jpl1" localSheetId="5" hidden="1">#REF!</definedName>
    <definedName name="__jpl1" localSheetId="9" hidden="1">#REF!</definedName>
    <definedName name="__jpl1" localSheetId="6" hidden="1">#REF!</definedName>
    <definedName name="__jpl1" localSheetId="8" hidden="1">#REF!</definedName>
    <definedName name="__jpl1" localSheetId="4" hidden="1">#REF!</definedName>
    <definedName name="__jpl1" localSheetId="7" hidden="1">#REF!</definedName>
    <definedName name="__jpl1" hidden="1">#REF!</definedName>
    <definedName name="__k1" localSheetId="5" hidden="1">{"pl_t&amp;d",#N/A,FALSE,"p&amp;l_t&amp;D_01_02 (2)"}</definedName>
    <definedName name="__k1" localSheetId="9" hidden="1">{"pl_t&amp;d",#N/A,FALSE,"p&amp;l_t&amp;D_01_02 (2)"}</definedName>
    <definedName name="__k1" localSheetId="6" hidden="1">{"pl_t&amp;d",#N/A,FALSE,"p&amp;l_t&amp;D_01_02 (2)"}</definedName>
    <definedName name="__k1" localSheetId="4" hidden="1">{"pl_t&amp;d",#N/A,FALSE,"p&amp;l_t&amp;D_01_02 (2)"}</definedName>
    <definedName name="__k1" hidden="1">{"pl_t&amp;d",#N/A,FALSE,"p&amp;l_t&amp;D_01_02 (2)"}</definedName>
    <definedName name="__Mar06" localSheetId="5">[5]Newabstract!#REF!</definedName>
    <definedName name="__Mar06" localSheetId="9">[5]Newabstract!#REF!</definedName>
    <definedName name="__Mar06" localSheetId="6">[5]Newabstract!#REF!</definedName>
    <definedName name="__Mar06" localSheetId="8">[5]Newabstract!#REF!</definedName>
    <definedName name="__Mar06" localSheetId="4">[5]Newabstract!#REF!</definedName>
    <definedName name="__Mar06" localSheetId="7">[5]Newabstract!#REF!</definedName>
    <definedName name="__Mar06">[5]Newabstract!#REF!</definedName>
    <definedName name="__Mar09" localSheetId="5">[5]Newabstract!#REF!</definedName>
    <definedName name="__Mar09" localSheetId="9">[5]Newabstract!#REF!</definedName>
    <definedName name="__Mar09" localSheetId="6">[5]Newabstract!#REF!</definedName>
    <definedName name="__Mar09" localSheetId="8">[5]Newabstract!#REF!</definedName>
    <definedName name="__Mar09" localSheetId="4">[5]Newabstract!#REF!</definedName>
    <definedName name="__Mar09" localSheetId="7">[5]Newabstract!#REF!</definedName>
    <definedName name="__Mar09">[5]Newabstract!#REF!</definedName>
    <definedName name="__Mar10" localSheetId="5">[5]Newabstract!#REF!</definedName>
    <definedName name="__Mar10" localSheetId="9">[5]Newabstract!#REF!</definedName>
    <definedName name="__Mar10" localSheetId="6">[5]Newabstract!#REF!</definedName>
    <definedName name="__Mar10" localSheetId="8">[5]Newabstract!#REF!</definedName>
    <definedName name="__Mar10" localSheetId="4">[5]Newabstract!#REF!</definedName>
    <definedName name="__Mar10" localSheetId="7">[5]Newabstract!#REF!</definedName>
    <definedName name="__Mar10">[5]Newabstract!#REF!</definedName>
    <definedName name="__Mar11" localSheetId="5">[5]Newabstract!#REF!</definedName>
    <definedName name="__Mar11" localSheetId="9">[5]Newabstract!#REF!</definedName>
    <definedName name="__Mar11" localSheetId="6">[5]Newabstract!#REF!</definedName>
    <definedName name="__Mar11" localSheetId="8">[5]Newabstract!#REF!</definedName>
    <definedName name="__Mar11" localSheetId="4">[5]Newabstract!#REF!</definedName>
    <definedName name="__Mar11" localSheetId="7">[5]Newabstract!#REF!</definedName>
    <definedName name="__Mar11">[5]Newabstract!#REF!</definedName>
    <definedName name="__Mar12" localSheetId="5">[5]Newabstract!#REF!</definedName>
    <definedName name="__Mar12" localSheetId="9">[5]Newabstract!#REF!</definedName>
    <definedName name="__Mar12" localSheetId="6">[5]Newabstract!#REF!</definedName>
    <definedName name="__Mar12" localSheetId="8">[5]Newabstract!#REF!</definedName>
    <definedName name="__Mar12" localSheetId="4">[5]Newabstract!#REF!</definedName>
    <definedName name="__Mar12" localSheetId="7">[5]Newabstract!#REF!</definedName>
    <definedName name="__Mar12">[5]Newabstract!#REF!</definedName>
    <definedName name="__Mar13" localSheetId="9">[5]Newabstract!#REF!</definedName>
    <definedName name="__Mar13" localSheetId="6">[5]Newabstract!#REF!</definedName>
    <definedName name="__Mar13" localSheetId="8">[5]Newabstract!#REF!</definedName>
    <definedName name="__Mar13" localSheetId="4">[5]Newabstract!#REF!</definedName>
    <definedName name="__Mar13" localSheetId="7">[5]Newabstract!#REF!</definedName>
    <definedName name="__Mar13">[5]Newabstract!#REF!</definedName>
    <definedName name="__Mar16" localSheetId="9">[5]Newabstract!#REF!</definedName>
    <definedName name="__Mar16" localSheetId="6">[5]Newabstract!#REF!</definedName>
    <definedName name="__Mar16" localSheetId="8">[5]Newabstract!#REF!</definedName>
    <definedName name="__Mar16" localSheetId="4">[5]Newabstract!#REF!</definedName>
    <definedName name="__Mar16" localSheetId="7">[5]Newabstract!#REF!</definedName>
    <definedName name="__Mar16">[5]Newabstract!#REF!</definedName>
    <definedName name="__Mar17" localSheetId="9">[5]Newabstract!#REF!</definedName>
    <definedName name="__Mar17" localSheetId="6">[5]Newabstract!#REF!</definedName>
    <definedName name="__Mar17" localSheetId="8">[5]Newabstract!#REF!</definedName>
    <definedName name="__Mar17" localSheetId="4">[5]Newabstract!#REF!</definedName>
    <definedName name="__Mar17" localSheetId="7">[5]Newabstract!#REF!</definedName>
    <definedName name="__Mar17">[5]Newabstract!#REF!</definedName>
    <definedName name="__Mar18" localSheetId="9">[5]Newabstract!#REF!</definedName>
    <definedName name="__Mar18" localSheetId="6">[5]Newabstract!#REF!</definedName>
    <definedName name="__Mar18" localSheetId="8">[5]Newabstract!#REF!</definedName>
    <definedName name="__Mar18" localSheetId="4">[5]Newabstract!#REF!</definedName>
    <definedName name="__Mar18" localSheetId="7">[5]Newabstract!#REF!</definedName>
    <definedName name="__Mar18">[5]Newabstract!#REF!</definedName>
    <definedName name="__Mar19" localSheetId="9">[5]Newabstract!#REF!</definedName>
    <definedName name="__Mar19" localSheetId="6">[5]Newabstract!#REF!</definedName>
    <definedName name="__Mar19" localSheetId="8">[5]Newabstract!#REF!</definedName>
    <definedName name="__Mar19" localSheetId="4">[5]Newabstract!#REF!</definedName>
    <definedName name="__Mar19" localSheetId="7">[5]Newabstract!#REF!</definedName>
    <definedName name="__Mar19">[5]Newabstract!#REF!</definedName>
    <definedName name="__Mar20" localSheetId="9">[5]Newabstract!#REF!</definedName>
    <definedName name="__Mar20" localSheetId="6">[5]Newabstract!#REF!</definedName>
    <definedName name="__Mar20" localSheetId="8">[5]Newabstract!#REF!</definedName>
    <definedName name="__Mar20" localSheetId="4">[5]Newabstract!#REF!</definedName>
    <definedName name="__Mar20" localSheetId="7">[5]Newabstract!#REF!</definedName>
    <definedName name="__Mar20">[5]Newabstract!#REF!</definedName>
    <definedName name="__Mar23" localSheetId="9">[5]Newabstract!#REF!</definedName>
    <definedName name="__Mar23" localSheetId="6">[5]Newabstract!#REF!</definedName>
    <definedName name="__Mar23" localSheetId="8">[5]Newabstract!#REF!</definedName>
    <definedName name="__Mar23" localSheetId="4">[5]Newabstract!#REF!</definedName>
    <definedName name="__Mar23" localSheetId="7">[5]Newabstract!#REF!</definedName>
    <definedName name="__Mar23">[5]Newabstract!#REF!</definedName>
    <definedName name="__Mar24" localSheetId="9">[5]Newabstract!#REF!</definedName>
    <definedName name="__Mar24" localSheetId="6">[5]Newabstract!#REF!</definedName>
    <definedName name="__Mar24" localSheetId="8">[5]Newabstract!#REF!</definedName>
    <definedName name="__Mar24" localSheetId="4">[5]Newabstract!#REF!</definedName>
    <definedName name="__Mar24" localSheetId="7">[5]Newabstract!#REF!</definedName>
    <definedName name="__Mar24">[5]Newabstract!#REF!</definedName>
    <definedName name="__Mar25" localSheetId="9">[5]Newabstract!#REF!</definedName>
    <definedName name="__Mar25" localSheetId="6">[5]Newabstract!#REF!</definedName>
    <definedName name="__Mar25" localSheetId="8">[5]Newabstract!#REF!</definedName>
    <definedName name="__Mar25" localSheetId="4">[5]Newabstract!#REF!</definedName>
    <definedName name="__Mar25" localSheetId="7">[5]Newabstract!#REF!</definedName>
    <definedName name="__Mar25">[5]Newabstract!#REF!</definedName>
    <definedName name="__Mar26" localSheetId="9">[5]Newabstract!#REF!</definedName>
    <definedName name="__Mar26" localSheetId="6">[5]Newabstract!#REF!</definedName>
    <definedName name="__Mar26" localSheetId="8">[5]Newabstract!#REF!</definedName>
    <definedName name="__Mar26" localSheetId="4">[5]Newabstract!#REF!</definedName>
    <definedName name="__Mar26" localSheetId="7">[5]Newabstract!#REF!</definedName>
    <definedName name="__Mar26">[5]Newabstract!#REF!</definedName>
    <definedName name="__Mar27" localSheetId="9">[5]Newabstract!#REF!</definedName>
    <definedName name="__Mar27" localSheetId="6">[5]Newabstract!#REF!</definedName>
    <definedName name="__Mar27" localSheetId="8">[5]Newabstract!#REF!</definedName>
    <definedName name="__Mar27" localSheetId="4">[5]Newabstract!#REF!</definedName>
    <definedName name="__Mar27" localSheetId="7">[5]Newabstract!#REF!</definedName>
    <definedName name="__Mar27">[5]Newabstract!#REF!</definedName>
    <definedName name="__Mar28" localSheetId="9">[5]Newabstract!#REF!</definedName>
    <definedName name="__Mar28" localSheetId="6">[5]Newabstract!#REF!</definedName>
    <definedName name="__Mar28" localSheetId="8">[5]Newabstract!#REF!</definedName>
    <definedName name="__Mar28" localSheetId="4">[5]Newabstract!#REF!</definedName>
    <definedName name="__Mar28" localSheetId="7">[5]Newabstract!#REF!</definedName>
    <definedName name="__Mar28">[5]Newabstract!#REF!</definedName>
    <definedName name="__Mar30" localSheetId="9">[5]Newabstract!#REF!</definedName>
    <definedName name="__Mar30" localSheetId="6">[5]Newabstract!#REF!</definedName>
    <definedName name="__Mar30" localSheetId="8">[5]Newabstract!#REF!</definedName>
    <definedName name="__Mar30" localSheetId="4">[5]Newabstract!#REF!</definedName>
    <definedName name="__Mar30" localSheetId="7">[5]Newabstract!#REF!</definedName>
    <definedName name="__Mar30">[5]Newabstract!#REF!</definedName>
    <definedName name="__Mar31" localSheetId="9">[5]Newabstract!#REF!</definedName>
    <definedName name="__Mar31" localSheetId="6">[5]Newabstract!#REF!</definedName>
    <definedName name="__Mar31" localSheetId="8">[5]Newabstract!#REF!</definedName>
    <definedName name="__Mar31" localSheetId="4">[5]Newabstract!#REF!</definedName>
    <definedName name="__Mar31" localSheetId="7">[5]Newabstract!#REF!</definedName>
    <definedName name="__Mar31">[5]Newabstract!#REF!</definedName>
    <definedName name="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mp3" hidden="1">{#N/A,#N/A,FALSE,"1.1";#N/A,#N/A,FALSE,"1.1a";#N/A,#N/A,FALSE,"1.1b";#N/A,#N/A,FALSE,"1.1c";#N/A,#N/A,FALSE,"1.1e";#N/A,#N/A,FALSE,"1.1f";#N/A,#N/A,FALSE,"1.1g";#N/A,#N/A,FALSE,"1.1h_T";#N/A,#N/A,FALSE,"1.1h_D";#N/A,#N/A,FALSE,"1.2";#N/A,#N/A,FALSE,"1.3";#N/A,#N/A,FALSE,"1.3b";#N/A,#N/A,FALSE,"1.4";#N/A,#N/A,FALSE,"1.5";#N/A,#N/A,FALSE,"1.6";#N/A,#N/A,FALSE,"2.1";#N/A,#N/A,FALSE,"SOD";#N/A,#N/A,FALSE,"OL";#N/A,#N/A,FALSE,"CF"}</definedName>
    <definedName name="__new1">#N/A</definedName>
    <definedName name="__no1" localSheetId="5" hidden="1">{"pl_t&amp;d",#N/A,FALSE,"p&amp;l_t&amp;D_01_02 (2)"}</definedName>
    <definedName name="__no1" localSheetId="9" hidden="1">{"pl_t&amp;d",#N/A,FALSE,"p&amp;l_t&amp;D_01_02 (2)"}</definedName>
    <definedName name="__no1" localSheetId="6" hidden="1">{"pl_t&amp;d",#N/A,FALSE,"p&amp;l_t&amp;D_01_02 (2)"}</definedName>
    <definedName name="__no1" localSheetId="4" hidden="1">{"pl_t&amp;d",#N/A,FALSE,"p&amp;l_t&amp;D_01_02 (2)"}</definedName>
    <definedName name="__no1" hidden="1">{"pl_t&amp;d",#N/A,FALSE,"p&amp;l_t&amp;D_01_02 (2)"}</definedName>
    <definedName name="__not1" localSheetId="5" hidden="1">{"pl_t&amp;d",#N/A,FALSE,"p&amp;l_t&amp;D_01_02 (2)"}</definedName>
    <definedName name="__not1" localSheetId="9" hidden="1">{"pl_t&amp;d",#N/A,FALSE,"p&amp;l_t&amp;D_01_02 (2)"}</definedName>
    <definedName name="__not1" localSheetId="6" hidden="1">{"pl_t&amp;d",#N/A,FALSE,"p&amp;l_t&amp;D_01_02 (2)"}</definedName>
    <definedName name="__not1" localSheetId="4" hidden="1">{"pl_t&amp;d",#N/A,FALSE,"p&amp;l_t&amp;D_01_02 (2)"}</definedName>
    <definedName name="__not1" hidden="1">{"pl_t&amp;d",#N/A,FALSE,"p&amp;l_t&amp;D_01_02 (2)"}</definedName>
    <definedName name="__p1" localSheetId="5" hidden="1">{"pl_t&amp;d",#N/A,FALSE,"p&amp;l_t&amp;D_01_02 (2)"}</definedName>
    <definedName name="__p1" localSheetId="9" hidden="1">{"pl_t&amp;d",#N/A,FALSE,"p&amp;l_t&amp;D_01_02 (2)"}</definedName>
    <definedName name="__p1" localSheetId="6" hidden="1">{"pl_t&amp;d",#N/A,FALSE,"p&amp;l_t&amp;D_01_02 (2)"}</definedName>
    <definedName name="__p1" localSheetId="4" hidden="1">{"pl_t&amp;d",#N/A,FALSE,"p&amp;l_t&amp;D_01_02 (2)"}</definedName>
    <definedName name="__p1" hidden="1">{"pl_t&amp;d",#N/A,FALSE,"p&amp;l_t&amp;D_01_02 (2)"}</definedName>
    <definedName name="__p2" localSheetId="5" hidden="1">{"pl_td_01_02",#N/A,FALSE,"p&amp;l_t&amp;D_01_02 (2)"}</definedName>
    <definedName name="__p2" localSheetId="9" hidden="1">{"pl_td_01_02",#N/A,FALSE,"p&amp;l_t&amp;D_01_02 (2)"}</definedName>
    <definedName name="__p2" localSheetId="6" hidden="1">{"pl_td_01_02",#N/A,FALSE,"p&amp;l_t&amp;D_01_02 (2)"}</definedName>
    <definedName name="__p2" localSheetId="4" hidden="1">{"pl_td_01_02",#N/A,FALSE,"p&amp;l_t&amp;D_01_02 (2)"}</definedName>
    <definedName name="__p2" hidden="1">{"pl_td_01_02",#N/A,FALSE,"p&amp;l_t&amp;D_01_02 (2)"}</definedName>
    <definedName name="__p3" localSheetId="5" hidden="1">{"pl_t&amp;d",#N/A,FALSE,"p&amp;l_t&amp;D_01_02 (2)"}</definedName>
    <definedName name="__p3" localSheetId="9" hidden="1">{"pl_t&amp;d",#N/A,FALSE,"p&amp;l_t&amp;D_01_02 (2)"}</definedName>
    <definedName name="__p3" localSheetId="6" hidden="1">{"pl_t&amp;d",#N/A,FALSE,"p&amp;l_t&amp;D_01_02 (2)"}</definedName>
    <definedName name="__p3" localSheetId="4" hidden="1">{"pl_t&amp;d",#N/A,FALSE,"p&amp;l_t&amp;D_01_02 (2)"}</definedName>
    <definedName name="__p3" hidden="1">{"pl_t&amp;d",#N/A,FALSE,"p&amp;l_t&amp;D_01_02 (2)"}</definedName>
    <definedName name="__p4" localSheetId="5" hidden="1">{"pl_t&amp;d",#N/A,FALSE,"p&amp;l_t&amp;D_01_02 (2)"}</definedName>
    <definedName name="__p4" localSheetId="9" hidden="1">{"pl_t&amp;d",#N/A,FALSE,"p&amp;l_t&amp;D_01_02 (2)"}</definedName>
    <definedName name="__p4" localSheetId="6" hidden="1">{"pl_t&amp;d",#N/A,FALSE,"p&amp;l_t&amp;D_01_02 (2)"}</definedName>
    <definedName name="__p4" localSheetId="4" hidden="1">{"pl_t&amp;d",#N/A,FALSE,"p&amp;l_t&amp;D_01_02 (2)"}</definedName>
    <definedName name="__p4" hidden="1">{"pl_t&amp;d",#N/A,FALSE,"p&amp;l_t&amp;D_01_02 (2)"}</definedName>
    <definedName name="__pp2" localSheetId="5">#REF!</definedName>
    <definedName name="__pp2" localSheetId="9">#REF!</definedName>
    <definedName name="__pp2" localSheetId="6">#REF!</definedName>
    <definedName name="__pp2" localSheetId="8">#REF!</definedName>
    <definedName name="__pp2" localSheetId="4">#REF!</definedName>
    <definedName name="__pp2" localSheetId="7">#REF!</definedName>
    <definedName name="__pp2">#REF!</definedName>
    <definedName name="__q2" localSheetId="5" hidden="1">{"pl_t&amp;d",#N/A,FALSE,"p&amp;l_t&amp;D_01_02 (2)"}</definedName>
    <definedName name="__q2" localSheetId="9" hidden="1">{"pl_t&amp;d",#N/A,FALSE,"p&amp;l_t&amp;D_01_02 (2)"}</definedName>
    <definedName name="__q2" localSheetId="6" hidden="1">{"pl_t&amp;d",#N/A,FALSE,"p&amp;l_t&amp;D_01_02 (2)"}</definedName>
    <definedName name="__q2" localSheetId="4" hidden="1">{"pl_t&amp;d",#N/A,FALSE,"p&amp;l_t&amp;D_01_02 (2)"}</definedName>
    <definedName name="__q2" hidden="1">{"pl_t&amp;d",#N/A,FALSE,"p&amp;l_t&amp;D_01_02 (2)"}</definedName>
    <definedName name="__q3" localSheetId="5" hidden="1">{"pl_t&amp;d",#N/A,FALSE,"p&amp;l_t&amp;D_01_02 (2)"}</definedName>
    <definedName name="__q3" localSheetId="9" hidden="1">{"pl_t&amp;d",#N/A,FALSE,"p&amp;l_t&amp;D_01_02 (2)"}</definedName>
    <definedName name="__q3" localSheetId="6" hidden="1">{"pl_t&amp;d",#N/A,FALSE,"p&amp;l_t&amp;D_01_02 (2)"}</definedName>
    <definedName name="__q3" localSheetId="4" hidden="1">{"pl_t&amp;d",#N/A,FALSE,"p&amp;l_t&amp;D_01_02 (2)"}</definedName>
    <definedName name="__q3" hidden="1">{"pl_t&amp;d",#N/A,FALSE,"p&amp;l_t&amp;D_01_02 (2)"}</definedName>
    <definedName name="__s1" localSheetId="5" hidden="1">{"pl_t&amp;d",#N/A,FALSE,"p&amp;l_t&amp;D_01_02 (2)"}</definedName>
    <definedName name="__s1" localSheetId="9" hidden="1">{"pl_t&amp;d",#N/A,FALSE,"p&amp;l_t&amp;D_01_02 (2)"}</definedName>
    <definedName name="__s1" localSheetId="6" hidden="1">{"pl_t&amp;d",#N/A,FALSE,"p&amp;l_t&amp;D_01_02 (2)"}</definedName>
    <definedName name="__s1" localSheetId="4" hidden="1">{"pl_t&amp;d",#N/A,FALSE,"p&amp;l_t&amp;D_01_02 (2)"}</definedName>
    <definedName name="__s1" hidden="1">{"pl_t&amp;d",#N/A,FALSE,"p&amp;l_t&amp;D_01_02 (2)"}</definedName>
    <definedName name="__S180" localSheetId="5">[12]S3_GRP_CA!#REF!</definedName>
    <definedName name="__S180" localSheetId="9">[12]S3_GRP_CA!#REF!</definedName>
    <definedName name="__S180" localSheetId="6">[12]S3_GRP_CA!#REF!</definedName>
    <definedName name="__S180" localSheetId="8">[12]S3_GRP_CA!#REF!</definedName>
    <definedName name="__S180" localSheetId="4">[12]S3_GRP_CA!#REF!</definedName>
    <definedName name="__S180" localSheetId="7">[12]S3_GRP_CA!#REF!</definedName>
    <definedName name="__S180">[12]S3_GRP_CA!#REF!</definedName>
    <definedName name="__s2" localSheetId="5" hidden="1">{"pl_t&amp;d",#N/A,FALSE,"p&amp;l_t&amp;D_01_02 (2)"}</definedName>
    <definedName name="__s2" localSheetId="9" hidden="1">{"pl_t&amp;d",#N/A,FALSE,"p&amp;l_t&amp;D_01_02 (2)"}</definedName>
    <definedName name="__s2" localSheetId="6" hidden="1">{"pl_t&amp;d",#N/A,FALSE,"p&amp;l_t&amp;D_01_02 (2)"}</definedName>
    <definedName name="__s2" localSheetId="4" hidden="1">{"pl_t&amp;d",#N/A,FALSE,"p&amp;l_t&amp;D_01_02 (2)"}</definedName>
    <definedName name="__s2" hidden="1">{"pl_t&amp;d",#N/A,FALSE,"p&amp;l_t&amp;D_01_02 (2)"}</definedName>
    <definedName name="__S6" localSheetId="5">[4]S5_CO_MA!#REF!</definedName>
    <definedName name="__S6" localSheetId="9">[4]S5_CO_MA!#REF!</definedName>
    <definedName name="__S6" localSheetId="6">[4]S5_CO_MA!#REF!</definedName>
    <definedName name="__S6" localSheetId="8">[4]S5_CO_MA!#REF!</definedName>
    <definedName name="__S6" localSheetId="4">[4]S5_CO_MA!#REF!</definedName>
    <definedName name="__S6" localSheetId="7">[4]S5_CO_MA!#REF!</definedName>
    <definedName name="__S6">[4]S5_CO_MA!#REF!</definedName>
    <definedName name="__SL1">#N/A</definedName>
    <definedName name="__SL2">#N/A</definedName>
    <definedName name="__SL3">#N/A</definedName>
    <definedName name="__SPR1" localSheetId="5">#REF!</definedName>
    <definedName name="__SPR1" localSheetId="9">#REF!</definedName>
    <definedName name="__SPR1" localSheetId="6">#REF!</definedName>
    <definedName name="__SPR1" localSheetId="8">#REF!</definedName>
    <definedName name="__SPR1" localSheetId="4">#REF!</definedName>
    <definedName name="__SPR1" localSheetId="7">#REF!</definedName>
    <definedName name="__SPR1">#REF!</definedName>
    <definedName name="__spr2" localSheetId="5">#REF!</definedName>
    <definedName name="__spr2" localSheetId="9">#REF!</definedName>
    <definedName name="__spr2" localSheetId="6">#REF!</definedName>
    <definedName name="__spr2" localSheetId="8">#REF!</definedName>
    <definedName name="__spr2" localSheetId="4">#REF!</definedName>
    <definedName name="__spr2" localSheetId="7">#REF!</definedName>
    <definedName name="__spr2">#REF!</definedName>
    <definedName name="__ss1">#N/A</definedName>
    <definedName name="__usd1" localSheetId="5">'[3]cash budget'!#REF!</definedName>
    <definedName name="__usd1" localSheetId="9">'[3]cash budget'!#REF!</definedName>
    <definedName name="__usd1" localSheetId="6">'[3]cash budget'!#REF!</definedName>
    <definedName name="__usd1" localSheetId="8">'[3]cash budget'!#REF!</definedName>
    <definedName name="__usd1" localSheetId="4">'[3]cash budget'!#REF!</definedName>
    <definedName name="__usd1" localSheetId="7">'[3]cash budget'!#REF!</definedName>
    <definedName name="__usd1">'[3]cash budget'!#REF!</definedName>
    <definedName name="__usd2" localSheetId="5">'[3]cash budget'!#REF!</definedName>
    <definedName name="__usd2" localSheetId="9">'[3]cash budget'!#REF!</definedName>
    <definedName name="__usd2" localSheetId="6">'[3]cash budget'!#REF!</definedName>
    <definedName name="__usd2" localSheetId="8">'[3]cash budget'!#REF!</definedName>
    <definedName name="__usd2" localSheetId="4">'[3]cash budget'!#REF!</definedName>
    <definedName name="__usd2" localSheetId="7">'[3]cash budget'!#REF!</definedName>
    <definedName name="__usd2">'[3]cash budget'!#REF!</definedName>
    <definedName name="__usd3" localSheetId="5">'[3]cash budget'!#REF!</definedName>
    <definedName name="__usd3" localSheetId="9">'[3]cash budget'!#REF!</definedName>
    <definedName name="__usd3" localSheetId="6">'[3]cash budget'!#REF!</definedName>
    <definedName name="__usd3" localSheetId="8">'[3]cash budget'!#REF!</definedName>
    <definedName name="__usd3" localSheetId="4">'[3]cash budget'!#REF!</definedName>
    <definedName name="__usd3" localSheetId="7">'[3]cash budget'!#REF!</definedName>
    <definedName name="__usd3">'[3]cash budget'!#REF!</definedName>
    <definedName name="__usd4" localSheetId="5">'[3]cash budget'!#REF!</definedName>
    <definedName name="__usd4" localSheetId="9">'[3]cash budget'!#REF!</definedName>
    <definedName name="__usd4" localSheetId="6">'[3]cash budget'!#REF!</definedName>
    <definedName name="__usd4" localSheetId="8">'[3]cash budget'!#REF!</definedName>
    <definedName name="__usd4" localSheetId="4">'[3]cash budget'!#REF!</definedName>
    <definedName name="__usd4" localSheetId="7">'[3]cash budget'!#REF!</definedName>
    <definedName name="__usd4">'[3]cash budget'!#REF!</definedName>
    <definedName name="__xlnm._FilterDatabase_1">"#REF!"</definedName>
    <definedName name="__xlnm.Database">"#REF!"</definedName>
    <definedName name="__xlnm.Print_Area">"#REF!"</definedName>
    <definedName name="__xlnm.Print_Titles">"#REF!"</definedName>
    <definedName name="_10_9_BT_DECEMB" localSheetId="5">#REF!</definedName>
    <definedName name="_10_9_BT_DECEMB" localSheetId="9">#REF!</definedName>
    <definedName name="_10_9_BT_DECEMB" localSheetId="6">#REF!</definedName>
    <definedName name="_10_9_BT_DECEMB" localSheetId="8">#REF!</definedName>
    <definedName name="_10_9_BT_DECEMB" localSheetId="4">#REF!</definedName>
    <definedName name="_10_9_BT_DECEMB" localSheetId="7">#REF!</definedName>
    <definedName name="_10_9_BT_DECEMB">#REF!</definedName>
    <definedName name="_10_9_BT_DECEMB_" localSheetId="5">#REF!</definedName>
    <definedName name="_10_9_BT_DECEMB_" localSheetId="9">#REF!</definedName>
    <definedName name="_10_9_BT_DECEMB_" localSheetId="6">#REF!</definedName>
    <definedName name="_10_9_BT_DECEMB_" localSheetId="8">#REF!</definedName>
    <definedName name="_10_9_BT_DECEMB_" localSheetId="4">#REF!</definedName>
    <definedName name="_10_9_BT_DECEMB_" localSheetId="7">#REF!</definedName>
    <definedName name="_10_9_BT_DECEMB_">#REF!</definedName>
    <definedName name="_10_9_BT_FEBRUA" localSheetId="5">#REF!</definedName>
    <definedName name="_10_9_BT_FEBRUA" localSheetId="9">#REF!</definedName>
    <definedName name="_10_9_BT_FEBRUA" localSheetId="6">#REF!</definedName>
    <definedName name="_10_9_BT_FEBRUA" localSheetId="8">#REF!</definedName>
    <definedName name="_10_9_BT_FEBRUA" localSheetId="4">#REF!</definedName>
    <definedName name="_10_9_BT_FEBRUA" localSheetId="7">#REF!</definedName>
    <definedName name="_10_9_BT_FEBRUA">#REF!</definedName>
    <definedName name="_10_9_BT_NOVEMB" localSheetId="9">#REF!</definedName>
    <definedName name="_10_9_BT_NOVEMB" localSheetId="6">#REF!</definedName>
    <definedName name="_10_9_BT_NOVEMB" localSheetId="8">#REF!</definedName>
    <definedName name="_10_9_BT_NOVEMB" localSheetId="4">#REF!</definedName>
    <definedName name="_10_9_BT_NOVEMB" localSheetId="7">#REF!</definedName>
    <definedName name="_10_9_BT_NOVEMB">#REF!</definedName>
    <definedName name="_10_9_BT_SEPTEM" localSheetId="9">#REF!</definedName>
    <definedName name="_10_9_BT_SEPTEM" localSheetId="6">#REF!</definedName>
    <definedName name="_10_9_BT_SEPTEM" localSheetId="8">#REF!</definedName>
    <definedName name="_10_9_BT_SEPTEM" localSheetId="4">#REF!</definedName>
    <definedName name="_10_9_BT_SEPTEM" localSheetId="7">#REF!</definedName>
    <definedName name="_10_9_BT_SEPTEM">#REF!</definedName>
    <definedName name="_10_9_BTU_ANNUA" localSheetId="9">#REF!</definedName>
    <definedName name="_10_9_BTU_ANNUA" localSheetId="6">#REF!</definedName>
    <definedName name="_10_9_BTU_ANNUA" localSheetId="8">#REF!</definedName>
    <definedName name="_10_9_BTU_ANNUA" localSheetId="4">#REF!</definedName>
    <definedName name="_10_9_BTU_ANNUA" localSheetId="7">#REF!</definedName>
    <definedName name="_10_9_BTU_ANNUA">#REF!</definedName>
    <definedName name="_10_9_BTU_APRIL" localSheetId="9">#REF!</definedName>
    <definedName name="_10_9_BTU_APRIL" localSheetId="6">#REF!</definedName>
    <definedName name="_10_9_BTU_APRIL" localSheetId="8">#REF!</definedName>
    <definedName name="_10_9_BTU_APRIL" localSheetId="4">#REF!</definedName>
    <definedName name="_10_9_BTU_APRIL" localSheetId="7">#REF!</definedName>
    <definedName name="_10_9_BTU_APRIL">#REF!</definedName>
    <definedName name="_10_9_BTU_AUGUS" localSheetId="9">#REF!</definedName>
    <definedName name="_10_9_BTU_AUGUS" localSheetId="6">#REF!</definedName>
    <definedName name="_10_9_BTU_AUGUS" localSheetId="8">#REF!</definedName>
    <definedName name="_10_9_BTU_AUGUS" localSheetId="4">#REF!</definedName>
    <definedName name="_10_9_BTU_AUGUS" localSheetId="7">#REF!</definedName>
    <definedName name="_10_9_BTU_AUGUS">#REF!</definedName>
    <definedName name="_10_9_BTU_JANUA" localSheetId="9">#REF!</definedName>
    <definedName name="_10_9_BTU_JANUA" localSheetId="6">#REF!</definedName>
    <definedName name="_10_9_BTU_JANUA" localSheetId="8">#REF!</definedName>
    <definedName name="_10_9_BTU_JANUA" localSheetId="4">#REF!</definedName>
    <definedName name="_10_9_BTU_JANUA" localSheetId="7">#REF!</definedName>
    <definedName name="_10_9_BTU_JANUA">#REF!</definedName>
    <definedName name="_10_9_BTU_JULY" localSheetId="9">#REF!</definedName>
    <definedName name="_10_9_BTU_JULY" localSheetId="6">#REF!</definedName>
    <definedName name="_10_9_BTU_JULY" localSheetId="8">#REF!</definedName>
    <definedName name="_10_9_BTU_JULY" localSheetId="4">#REF!</definedName>
    <definedName name="_10_9_BTU_JULY" localSheetId="7">#REF!</definedName>
    <definedName name="_10_9_BTU_JULY">#REF!</definedName>
    <definedName name="_10_9_BTU_JUNE" localSheetId="9">#REF!</definedName>
    <definedName name="_10_9_BTU_JUNE" localSheetId="6">#REF!</definedName>
    <definedName name="_10_9_BTU_JUNE" localSheetId="8">#REF!</definedName>
    <definedName name="_10_9_BTU_JUNE" localSheetId="4">#REF!</definedName>
    <definedName name="_10_9_BTU_JUNE" localSheetId="7">#REF!</definedName>
    <definedName name="_10_9_BTU_JUNE">#REF!</definedName>
    <definedName name="_10_9_BTU_MARCH" localSheetId="9">#REF!</definedName>
    <definedName name="_10_9_BTU_MARCH" localSheetId="6">#REF!</definedName>
    <definedName name="_10_9_BTU_MARCH" localSheetId="8">#REF!</definedName>
    <definedName name="_10_9_BTU_MARCH" localSheetId="4">#REF!</definedName>
    <definedName name="_10_9_BTU_MARCH" localSheetId="7">#REF!</definedName>
    <definedName name="_10_9_BTU_MARCH">#REF!</definedName>
    <definedName name="_10_9_BTU_MAY" localSheetId="9">#REF!</definedName>
    <definedName name="_10_9_BTU_MAY" localSheetId="6">#REF!</definedName>
    <definedName name="_10_9_BTU_MAY" localSheetId="8">#REF!</definedName>
    <definedName name="_10_9_BTU_MAY" localSheetId="4">#REF!</definedName>
    <definedName name="_10_9_BTU_MAY" localSheetId="7">#REF!</definedName>
    <definedName name="_10_9_BTU_MAY">#REF!</definedName>
    <definedName name="_10_9_BTU_OCTOB" localSheetId="9">#REF!</definedName>
    <definedName name="_10_9_BTU_OCTOB" localSheetId="6">#REF!</definedName>
    <definedName name="_10_9_BTU_OCTOB" localSheetId="8">#REF!</definedName>
    <definedName name="_10_9_BTU_OCTOB" localSheetId="4">#REF!</definedName>
    <definedName name="_10_9_BTU_OCTOB" localSheetId="7">#REF!</definedName>
    <definedName name="_10_9_BTU_OCTOB">#REF!</definedName>
    <definedName name="_A1000000" localSheetId="9">#REF!</definedName>
    <definedName name="_A1000000" localSheetId="6">#REF!</definedName>
    <definedName name="_A1000000" localSheetId="8">#REF!</definedName>
    <definedName name="_A1000000" localSheetId="4">#REF!</definedName>
    <definedName name="_A1000000" localSheetId="7">#REF!</definedName>
    <definedName name="_A1000000">#REF!</definedName>
    <definedName name="_A2" localSheetId="9">#REF!</definedName>
    <definedName name="_A2" localSheetId="6">#REF!</definedName>
    <definedName name="_A2" localSheetId="8">#REF!</definedName>
    <definedName name="_A2" localSheetId="4">#REF!</definedName>
    <definedName name="_A2" localSheetId="7">#REF!</definedName>
    <definedName name="_A2">#REF!</definedName>
    <definedName name="_a3" localSheetId="5" hidden="1">{"pl_t&amp;d",#N/A,FALSE,"p&amp;l_t&amp;D_01_02 (2)"}</definedName>
    <definedName name="_a3" localSheetId="9" hidden="1">{"pl_t&amp;d",#N/A,FALSE,"p&amp;l_t&amp;D_01_02 (2)"}</definedName>
    <definedName name="_a3" localSheetId="6" hidden="1">{"pl_t&amp;d",#N/A,FALSE,"p&amp;l_t&amp;D_01_02 (2)"}</definedName>
    <definedName name="_a3" localSheetId="4" hidden="1">{"pl_t&amp;d",#N/A,FALSE,"p&amp;l_t&amp;D_01_02 (2)"}</definedName>
    <definedName name="_a3" hidden="1">{"pl_t&amp;d",#N/A,FALSE,"p&amp;l_t&amp;D_01_02 (2)"}</definedName>
    <definedName name="_A342542" localSheetId="5">#REF!</definedName>
    <definedName name="_A342542" localSheetId="9">#REF!</definedName>
    <definedName name="_A342542" localSheetId="6">#REF!</definedName>
    <definedName name="_A342542" localSheetId="8">#REF!</definedName>
    <definedName name="_A342542" localSheetId="4">#REF!</definedName>
    <definedName name="_A342542" localSheetId="7">#REF!</definedName>
    <definedName name="_A342542">#REF!</definedName>
    <definedName name="_A920720" localSheetId="5">#REF!</definedName>
    <definedName name="_A920720" localSheetId="9">#REF!</definedName>
    <definedName name="_A920720" localSheetId="6">#REF!</definedName>
    <definedName name="_A920720" localSheetId="8">#REF!</definedName>
    <definedName name="_A920720" localSheetId="4">#REF!</definedName>
    <definedName name="_A920720" localSheetId="7">#REF!</definedName>
    <definedName name="_A920720">#REF!</definedName>
    <definedName name="_aa1" localSheetId="5" hidden="1">{"pl_t&amp;d",#N/A,FALSE,"p&amp;l_t&amp;D_01_02 (2)"}</definedName>
    <definedName name="_aa1" localSheetId="9" hidden="1">{"pl_t&amp;d",#N/A,FALSE,"p&amp;l_t&amp;D_01_02 (2)"}</definedName>
    <definedName name="_aa1" localSheetId="6" hidden="1">{"pl_t&amp;d",#N/A,FALSE,"p&amp;l_t&amp;D_01_02 (2)"}</definedName>
    <definedName name="_aa1" localSheetId="4" hidden="1">{"pl_t&amp;d",#N/A,FALSE,"p&amp;l_t&amp;D_01_02 (2)"}</definedName>
    <definedName name="_aa1" hidden="1">{"pl_t&amp;d",#N/A,FALSE,"p&amp;l_t&amp;D_01_02 (2)"}</definedName>
    <definedName name="_ACK1" localSheetId="5">#REF!</definedName>
    <definedName name="_ACK1" localSheetId="9">#REF!</definedName>
    <definedName name="_ACK1" localSheetId="6">#REF!</definedName>
    <definedName name="_ACK1" localSheetId="8">#REF!</definedName>
    <definedName name="_ACK1" localSheetId="4">#REF!</definedName>
    <definedName name="_ACK1" localSheetId="7">#REF!</definedName>
    <definedName name="_ACK1">#REF!</definedName>
    <definedName name="_ack2" localSheetId="5">#REF!</definedName>
    <definedName name="_ack2" localSheetId="9">#REF!</definedName>
    <definedName name="_ack2" localSheetId="6">#REF!</definedName>
    <definedName name="_ack2" localSheetId="8">#REF!</definedName>
    <definedName name="_ack2" localSheetId="4">#REF!</definedName>
    <definedName name="_ack2" localSheetId="7">#REF!</definedName>
    <definedName name="_ack2">#REF!</definedName>
    <definedName name="_ann2" localSheetId="5">#REF!</definedName>
    <definedName name="_ann2" localSheetId="9">#REF!</definedName>
    <definedName name="_ann2" localSheetId="6">#REF!</definedName>
    <definedName name="_ann2" localSheetId="8">#REF!</definedName>
    <definedName name="_ann2" localSheetId="4">#REF!</definedName>
    <definedName name="_ann2" localSheetId="7">#REF!</definedName>
    <definedName name="_ann2">#REF!</definedName>
    <definedName name="_ann3" localSheetId="9">#REF!</definedName>
    <definedName name="_ann3" localSheetId="6">#REF!</definedName>
    <definedName name="_ann3" localSheetId="8">#REF!</definedName>
    <definedName name="_ann3" localSheetId="4">#REF!</definedName>
    <definedName name="_ann3" localSheetId="7">#REF!</definedName>
    <definedName name="_ann3">#REF!</definedName>
    <definedName name="_Apr02" localSheetId="5">[5]Newabstract!#REF!</definedName>
    <definedName name="_Apr02" localSheetId="9">[5]Newabstract!#REF!</definedName>
    <definedName name="_Apr02" localSheetId="6">[5]Newabstract!#REF!</definedName>
    <definedName name="_Apr02" localSheetId="8">[5]Newabstract!#REF!</definedName>
    <definedName name="_Apr02" localSheetId="4">[5]Newabstract!#REF!</definedName>
    <definedName name="_Apr02" localSheetId="7">[5]Newabstract!#REF!</definedName>
    <definedName name="_Apr02">[5]Newabstract!#REF!</definedName>
    <definedName name="_Apr03" localSheetId="5">[5]Newabstract!#REF!</definedName>
    <definedName name="_Apr03" localSheetId="9">[5]Newabstract!#REF!</definedName>
    <definedName name="_Apr03" localSheetId="6">[5]Newabstract!#REF!</definedName>
    <definedName name="_Apr03" localSheetId="8">[5]Newabstract!#REF!</definedName>
    <definedName name="_Apr03" localSheetId="4">[5]Newabstract!#REF!</definedName>
    <definedName name="_Apr03" localSheetId="7">[5]Newabstract!#REF!</definedName>
    <definedName name="_Apr03">[5]Newabstract!#REF!</definedName>
    <definedName name="_Apr04" localSheetId="5">[5]Newabstract!#REF!</definedName>
    <definedName name="_Apr04" localSheetId="9">[5]Newabstract!#REF!</definedName>
    <definedName name="_Apr04" localSheetId="6">[5]Newabstract!#REF!</definedName>
    <definedName name="_Apr04" localSheetId="8">[5]Newabstract!#REF!</definedName>
    <definedName name="_Apr04" localSheetId="4">[5]Newabstract!#REF!</definedName>
    <definedName name="_Apr04" localSheetId="7">[5]Newabstract!#REF!</definedName>
    <definedName name="_Apr04">[5]Newabstract!#REF!</definedName>
    <definedName name="_Apr05" localSheetId="5">[5]Newabstract!#REF!</definedName>
    <definedName name="_Apr05" localSheetId="9">[5]Newabstract!#REF!</definedName>
    <definedName name="_Apr05" localSheetId="6">[5]Newabstract!#REF!</definedName>
    <definedName name="_Apr05" localSheetId="8">[5]Newabstract!#REF!</definedName>
    <definedName name="_Apr05" localSheetId="4">[5]Newabstract!#REF!</definedName>
    <definedName name="_Apr05" localSheetId="7">[5]Newabstract!#REF!</definedName>
    <definedName name="_Apr05">[5]Newabstract!#REF!</definedName>
    <definedName name="_Apr06" localSheetId="5">[5]Newabstract!#REF!</definedName>
    <definedName name="_Apr06" localSheetId="9">[5]Newabstract!#REF!</definedName>
    <definedName name="_Apr06" localSheetId="6">[5]Newabstract!#REF!</definedName>
    <definedName name="_Apr06" localSheetId="8">[5]Newabstract!#REF!</definedName>
    <definedName name="_Apr06" localSheetId="4">[5]Newabstract!#REF!</definedName>
    <definedName name="_Apr06" localSheetId="7">[5]Newabstract!#REF!</definedName>
    <definedName name="_Apr06">[5]Newabstract!#REF!</definedName>
    <definedName name="_Apr07" localSheetId="9">[5]Newabstract!#REF!</definedName>
    <definedName name="_Apr07" localSheetId="6">[5]Newabstract!#REF!</definedName>
    <definedName name="_Apr07" localSheetId="8">[5]Newabstract!#REF!</definedName>
    <definedName name="_Apr07" localSheetId="4">[5]Newabstract!#REF!</definedName>
    <definedName name="_Apr07" localSheetId="7">[5]Newabstract!#REF!</definedName>
    <definedName name="_Apr07">[5]Newabstract!#REF!</definedName>
    <definedName name="_Apr08" localSheetId="9">[5]Newabstract!#REF!</definedName>
    <definedName name="_Apr08" localSheetId="6">[5]Newabstract!#REF!</definedName>
    <definedName name="_Apr08" localSheetId="8">[5]Newabstract!#REF!</definedName>
    <definedName name="_Apr08" localSheetId="4">[5]Newabstract!#REF!</definedName>
    <definedName name="_Apr08" localSheetId="7">[5]Newabstract!#REF!</definedName>
    <definedName name="_Apr08">[5]Newabstract!#REF!</definedName>
    <definedName name="_Apr09" localSheetId="9">[5]Newabstract!#REF!</definedName>
    <definedName name="_Apr09" localSheetId="6">[5]Newabstract!#REF!</definedName>
    <definedName name="_Apr09" localSheetId="8">[5]Newabstract!#REF!</definedName>
    <definedName name="_Apr09" localSheetId="4">[5]Newabstract!#REF!</definedName>
    <definedName name="_Apr09" localSheetId="7">[5]Newabstract!#REF!</definedName>
    <definedName name="_Apr09">[5]Newabstract!#REF!</definedName>
    <definedName name="_Apr10" localSheetId="9">[5]Newabstract!#REF!</definedName>
    <definedName name="_Apr10" localSheetId="6">[5]Newabstract!#REF!</definedName>
    <definedName name="_Apr10" localSheetId="8">[5]Newabstract!#REF!</definedName>
    <definedName name="_Apr10" localSheetId="4">[5]Newabstract!#REF!</definedName>
    <definedName name="_Apr10" localSheetId="7">[5]Newabstract!#REF!</definedName>
    <definedName name="_Apr10">[5]Newabstract!#REF!</definedName>
    <definedName name="_Apr11" localSheetId="9">[5]Newabstract!#REF!</definedName>
    <definedName name="_Apr11" localSheetId="6">[5]Newabstract!#REF!</definedName>
    <definedName name="_Apr11" localSheetId="8">[5]Newabstract!#REF!</definedName>
    <definedName name="_Apr11" localSheetId="4">[5]Newabstract!#REF!</definedName>
    <definedName name="_Apr11" localSheetId="7">[5]Newabstract!#REF!</definedName>
    <definedName name="_Apr11">[5]Newabstract!#REF!</definedName>
    <definedName name="_Apr13" localSheetId="9">[5]Newabstract!#REF!</definedName>
    <definedName name="_Apr13" localSheetId="6">[5]Newabstract!#REF!</definedName>
    <definedName name="_Apr13" localSheetId="8">[5]Newabstract!#REF!</definedName>
    <definedName name="_Apr13" localSheetId="4">[5]Newabstract!#REF!</definedName>
    <definedName name="_Apr13" localSheetId="7">[5]Newabstract!#REF!</definedName>
    <definedName name="_Apr13">[5]Newabstract!#REF!</definedName>
    <definedName name="_Apr14" localSheetId="9">[5]Newabstract!#REF!</definedName>
    <definedName name="_Apr14" localSheetId="6">[5]Newabstract!#REF!</definedName>
    <definedName name="_Apr14" localSheetId="8">[5]Newabstract!#REF!</definedName>
    <definedName name="_Apr14" localSheetId="4">[5]Newabstract!#REF!</definedName>
    <definedName name="_Apr14" localSheetId="7">[5]Newabstract!#REF!</definedName>
    <definedName name="_Apr14">[5]Newabstract!#REF!</definedName>
    <definedName name="_Apr15" localSheetId="9">[5]Newabstract!#REF!</definedName>
    <definedName name="_Apr15" localSheetId="6">[5]Newabstract!#REF!</definedName>
    <definedName name="_Apr15" localSheetId="8">[5]Newabstract!#REF!</definedName>
    <definedName name="_Apr15" localSheetId="4">[5]Newabstract!#REF!</definedName>
    <definedName name="_Apr15" localSheetId="7">[5]Newabstract!#REF!</definedName>
    <definedName name="_Apr15">[5]Newabstract!#REF!</definedName>
    <definedName name="_Apr16" localSheetId="9">[5]Newabstract!#REF!</definedName>
    <definedName name="_Apr16" localSheetId="6">[5]Newabstract!#REF!</definedName>
    <definedName name="_Apr16" localSheetId="8">[5]Newabstract!#REF!</definedName>
    <definedName name="_Apr16" localSheetId="4">[5]Newabstract!#REF!</definedName>
    <definedName name="_Apr16" localSheetId="7">[5]Newabstract!#REF!</definedName>
    <definedName name="_Apr16">[5]Newabstract!#REF!</definedName>
    <definedName name="_Apr17" localSheetId="9">[5]Newabstract!#REF!</definedName>
    <definedName name="_Apr17" localSheetId="6">[5]Newabstract!#REF!</definedName>
    <definedName name="_Apr17" localSheetId="8">[5]Newabstract!#REF!</definedName>
    <definedName name="_Apr17" localSheetId="4">[5]Newabstract!#REF!</definedName>
    <definedName name="_Apr17" localSheetId="7">[5]Newabstract!#REF!</definedName>
    <definedName name="_Apr17">[5]Newabstract!#REF!</definedName>
    <definedName name="_Apr20" localSheetId="9">[5]Newabstract!#REF!</definedName>
    <definedName name="_Apr20" localSheetId="6">[5]Newabstract!#REF!</definedName>
    <definedName name="_Apr20" localSheetId="8">[5]Newabstract!#REF!</definedName>
    <definedName name="_Apr20" localSheetId="4">[5]Newabstract!#REF!</definedName>
    <definedName name="_Apr20" localSheetId="7">[5]Newabstract!#REF!</definedName>
    <definedName name="_Apr20">[5]Newabstract!#REF!</definedName>
    <definedName name="_Apr21" localSheetId="9">[5]Newabstract!#REF!</definedName>
    <definedName name="_Apr21" localSheetId="6">[5]Newabstract!#REF!</definedName>
    <definedName name="_Apr21" localSheetId="8">[5]Newabstract!#REF!</definedName>
    <definedName name="_Apr21" localSheetId="4">[5]Newabstract!#REF!</definedName>
    <definedName name="_Apr21" localSheetId="7">[5]Newabstract!#REF!</definedName>
    <definedName name="_Apr21">[5]Newabstract!#REF!</definedName>
    <definedName name="_Apr22" localSheetId="9">[5]Newabstract!#REF!</definedName>
    <definedName name="_Apr22" localSheetId="6">[5]Newabstract!#REF!</definedName>
    <definedName name="_Apr22" localSheetId="8">[5]Newabstract!#REF!</definedName>
    <definedName name="_Apr22" localSheetId="4">[5]Newabstract!#REF!</definedName>
    <definedName name="_Apr22" localSheetId="7">[5]Newabstract!#REF!</definedName>
    <definedName name="_Apr22">[5]Newabstract!#REF!</definedName>
    <definedName name="_Apr23" localSheetId="9">[5]Newabstract!#REF!</definedName>
    <definedName name="_Apr23" localSheetId="6">[5]Newabstract!#REF!</definedName>
    <definedName name="_Apr23" localSheetId="8">[5]Newabstract!#REF!</definedName>
    <definedName name="_Apr23" localSheetId="4">[5]Newabstract!#REF!</definedName>
    <definedName name="_Apr23" localSheetId="7">[5]Newabstract!#REF!</definedName>
    <definedName name="_Apr23">[5]Newabstract!#REF!</definedName>
    <definedName name="_Apr24" localSheetId="9">[5]Newabstract!#REF!</definedName>
    <definedName name="_Apr24" localSheetId="6">[5]Newabstract!#REF!</definedName>
    <definedName name="_Apr24" localSheetId="8">[5]Newabstract!#REF!</definedName>
    <definedName name="_Apr24" localSheetId="4">[5]Newabstract!#REF!</definedName>
    <definedName name="_Apr24" localSheetId="7">[5]Newabstract!#REF!</definedName>
    <definedName name="_Apr24">[5]Newabstract!#REF!</definedName>
    <definedName name="_Apr27" localSheetId="9">[5]Newabstract!#REF!</definedName>
    <definedName name="_Apr27" localSheetId="6">[5]Newabstract!#REF!</definedName>
    <definedName name="_Apr27" localSheetId="8">[5]Newabstract!#REF!</definedName>
    <definedName name="_Apr27" localSheetId="4">[5]Newabstract!#REF!</definedName>
    <definedName name="_Apr27" localSheetId="7">[5]Newabstract!#REF!</definedName>
    <definedName name="_Apr27">[5]Newabstract!#REF!</definedName>
    <definedName name="_Apr28" localSheetId="9">[5]Newabstract!#REF!</definedName>
    <definedName name="_Apr28" localSheetId="6">[5]Newabstract!#REF!</definedName>
    <definedName name="_Apr28" localSheetId="8">[5]Newabstract!#REF!</definedName>
    <definedName name="_Apr28" localSheetId="4">[5]Newabstract!#REF!</definedName>
    <definedName name="_Apr28" localSheetId="7">[5]Newabstract!#REF!</definedName>
    <definedName name="_Apr28">[5]Newabstract!#REF!</definedName>
    <definedName name="_Apr29" localSheetId="9">[5]Newabstract!#REF!</definedName>
    <definedName name="_Apr29" localSheetId="6">[5]Newabstract!#REF!</definedName>
    <definedName name="_Apr29" localSheetId="8">[5]Newabstract!#REF!</definedName>
    <definedName name="_Apr29" localSheetId="4">[5]Newabstract!#REF!</definedName>
    <definedName name="_Apr29" localSheetId="7">[5]Newabstract!#REF!</definedName>
    <definedName name="_Apr29">[5]Newabstract!#REF!</definedName>
    <definedName name="_Apr30" localSheetId="9">[5]Newabstract!#REF!</definedName>
    <definedName name="_Apr30" localSheetId="6">[5]Newabstract!#REF!</definedName>
    <definedName name="_Apr30" localSheetId="8">[5]Newabstract!#REF!</definedName>
    <definedName name="_Apr30" localSheetId="4">[5]Newabstract!#REF!</definedName>
    <definedName name="_Apr30" localSheetId="7">[5]Newabstract!#REF!</definedName>
    <definedName name="_Apr30">[5]Newabstract!#REF!</definedName>
    <definedName name="_B1" localSheetId="5" hidden="1">{"pl_t&amp;d",#N/A,FALSE,"p&amp;l_t&amp;D_01_02 (2)"}</definedName>
    <definedName name="_B1" localSheetId="9" hidden="1">{"pl_t&amp;d",#N/A,FALSE,"p&amp;l_t&amp;D_01_02 (2)"}</definedName>
    <definedName name="_B1" localSheetId="6" hidden="1">{"pl_t&amp;d",#N/A,FALSE,"p&amp;l_t&amp;D_01_02 (2)"}</definedName>
    <definedName name="_B1" localSheetId="4" hidden="1">{"pl_t&amp;d",#N/A,FALSE,"p&amp;l_t&amp;D_01_02 (2)"}</definedName>
    <definedName name="_B1" hidden="1">{"pl_t&amp;d",#N/A,FALSE,"p&amp;l_t&amp;D_01_02 (2)"}</definedName>
    <definedName name="_bdm.3B6FCF5F9FBA4AF69F60C15C92ED64EC.edm" localSheetId="5" hidden="1">#REF!</definedName>
    <definedName name="_bdm.3B6FCF5F9FBA4AF69F60C15C92ED64EC.edm" localSheetId="9" hidden="1">#REF!</definedName>
    <definedName name="_bdm.3B6FCF5F9FBA4AF69F60C15C92ED64EC.edm" localSheetId="6" hidden="1">#REF!</definedName>
    <definedName name="_bdm.3B6FCF5F9FBA4AF69F60C15C92ED64EC.edm" localSheetId="8" hidden="1">#REF!</definedName>
    <definedName name="_bdm.3B6FCF5F9FBA4AF69F60C15C92ED64EC.edm" localSheetId="4" hidden="1">#REF!</definedName>
    <definedName name="_bdm.3B6FCF5F9FBA4AF69F60C15C92ED64EC.edm" localSheetId="7" hidden="1">#REF!</definedName>
    <definedName name="_bdm.3B6FCF5F9FBA4AF69F60C15C92ED64EC.edm" hidden="1">#REF!</definedName>
    <definedName name="_bdm.DD6FB5AE2D66459682AA2B11A69B3093.edm" localSheetId="5" hidden="1">#REF!</definedName>
    <definedName name="_bdm.DD6FB5AE2D66459682AA2B11A69B3093.edm" localSheetId="9" hidden="1">#REF!</definedName>
    <definedName name="_bdm.DD6FB5AE2D66459682AA2B11A69B3093.edm" localSheetId="6" hidden="1">#REF!</definedName>
    <definedName name="_bdm.DD6FB5AE2D66459682AA2B11A69B3093.edm" localSheetId="8" hidden="1">#REF!</definedName>
    <definedName name="_bdm.DD6FB5AE2D66459682AA2B11A69B3093.edm" localSheetId="4" hidden="1">#REF!</definedName>
    <definedName name="_bdm.DD6FB5AE2D66459682AA2B11A69B3093.edm" localSheetId="7" hidden="1">#REF!</definedName>
    <definedName name="_bdm.DD6FB5AE2D66459682AA2B11A69B3093.edm" hidden="1">#REF!</definedName>
    <definedName name="_bdm.FE64B2F958B547D9A1EBFFBB6E7004E8.edm" localSheetId="5" hidden="1">#REF!</definedName>
    <definedName name="_bdm.FE64B2F958B547D9A1EBFFBB6E7004E8.edm" localSheetId="9" hidden="1">#REF!</definedName>
    <definedName name="_bdm.FE64B2F958B547D9A1EBFFBB6E7004E8.edm" localSheetId="6" hidden="1">#REF!</definedName>
    <definedName name="_bdm.FE64B2F958B547D9A1EBFFBB6E7004E8.edm" localSheetId="8" hidden="1">#REF!</definedName>
    <definedName name="_bdm.FE64B2F958B547D9A1EBFFBB6E7004E8.edm" localSheetId="4" hidden="1">#REF!</definedName>
    <definedName name="_bdm.FE64B2F958B547D9A1EBFFBB6E7004E8.edm" localSheetId="7" hidden="1">#REF!</definedName>
    <definedName name="_bdm.FE64B2F958B547D9A1EBFFBB6E7004E8.edm" hidden="1">#REF!</definedName>
    <definedName name="_BSD1" localSheetId="9">#REF!</definedName>
    <definedName name="_BSD1" localSheetId="6">#REF!</definedName>
    <definedName name="_BSD1" localSheetId="8">#REF!</definedName>
    <definedName name="_BSD1" localSheetId="4">#REF!</definedName>
    <definedName name="_BSD1" localSheetId="7">#REF!</definedName>
    <definedName name="_BSD1">#REF!</definedName>
    <definedName name="_BSD2" localSheetId="9">#REF!</definedName>
    <definedName name="_BSD2" localSheetId="6">#REF!</definedName>
    <definedName name="_BSD2" localSheetId="8">#REF!</definedName>
    <definedName name="_BSD2" localSheetId="4">#REF!</definedName>
    <definedName name="_BSD2" localSheetId="7">#REF!</definedName>
    <definedName name="_BSD2">#REF!</definedName>
    <definedName name="_C" localSheetId="9">#REF!</definedName>
    <definedName name="_C" localSheetId="6">#REF!</definedName>
    <definedName name="_C" localSheetId="8">#REF!</definedName>
    <definedName name="_C" localSheetId="4">#REF!</definedName>
    <definedName name="_C" localSheetId="7">#REF!</definedName>
    <definedName name="_C">#REF!</definedName>
    <definedName name="_DAT12" localSheetId="5">[6]Sheet1!#REF!</definedName>
    <definedName name="_DAT12" localSheetId="9">[6]Sheet1!#REF!</definedName>
    <definedName name="_DAT12" localSheetId="6">[6]Sheet1!#REF!</definedName>
    <definedName name="_DAT12" localSheetId="8">[6]Sheet1!#REF!</definedName>
    <definedName name="_DAT12" localSheetId="4">[6]Sheet1!#REF!</definedName>
    <definedName name="_DAT12" localSheetId="7">[6]Sheet1!#REF!</definedName>
    <definedName name="_DAT12">[6]Sheet1!#REF!</definedName>
    <definedName name="_DAT13" localSheetId="5">[6]Sheet1!#REF!</definedName>
    <definedName name="_DAT13" localSheetId="9">[6]Sheet1!#REF!</definedName>
    <definedName name="_DAT13" localSheetId="6">[6]Sheet1!#REF!</definedName>
    <definedName name="_DAT13" localSheetId="8">[6]Sheet1!#REF!</definedName>
    <definedName name="_DAT13" localSheetId="4">[6]Sheet1!#REF!</definedName>
    <definedName name="_DAT13" localSheetId="7">[6]Sheet1!#REF!</definedName>
    <definedName name="_DAT13">[6]Sheet1!#REF!</definedName>
    <definedName name="_DAT15" localSheetId="5">[6]Sheet1!#REF!</definedName>
    <definedName name="_DAT15" localSheetId="9">[6]Sheet1!#REF!</definedName>
    <definedName name="_DAT15" localSheetId="6">[6]Sheet1!#REF!</definedName>
    <definedName name="_DAT15" localSheetId="8">[6]Sheet1!#REF!</definedName>
    <definedName name="_DAT15" localSheetId="4">[6]Sheet1!#REF!</definedName>
    <definedName name="_DAT15" localSheetId="7">[6]Sheet1!#REF!</definedName>
    <definedName name="_DAT15">[6]Sheet1!#REF!</definedName>
    <definedName name="_DAT16" localSheetId="5">[6]Sheet1!#REF!</definedName>
    <definedName name="_DAT16" localSheetId="9">[6]Sheet1!#REF!</definedName>
    <definedName name="_DAT16" localSheetId="6">[6]Sheet1!#REF!</definedName>
    <definedName name="_DAT16" localSheetId="8">[6]Sheet1!#REF!</definedName>
    <definedName name="_DAT16" localSheetId="4">[6]Sheet1!#REF!</definedName>
    <definedName name="_DAT16" localSheetId="7">[6]Sheet1!#REF!</definedName>
    <definedName name="_DAT16">[6]Sheet1!#REF!</definedName>
    <definedName name="_DAT17" localSheetId="5">[6]Sheet1!#REF!</definedName>
    <definedName name="_DAT17" localSheetId="9">[6]Sheet1!#REF!</definedName>
    <definedName name="_DAT17" localSheetId="6">[6]Sheet1!#REF!</definedName>
    <definedName name="_DAT17" localSheetId="8">[6]Sheet1!#REF!</definedName>
    <definedName name="_DAT17" localSheetId="4">[6]Sheet1!#REF!</definedName>
    <definedName name="_DAT17" localSheetId="7">[6]Sheet1!#REF!</definedName>
    <definedName name="_DAT17">[6]Sheet1!#REF!</definedName>
    <definedName name="_DAT18" localSheetId="9">[6]Sheet1!#REF!</definedName>
    <definedName name="_DAT18" localSheetId="6">[6]Sheet1!#REF!</definedName>
    <definedName name="_DAT18" localSheetId="8">[6]Sheet1!#REF!</definedName>
    <definedName name="_DAT18" localSheetId="4">[6]Sheet1!#REF!</definedName>
    <definedName name="_DAT18" localSheetId="7">[6]Sheet1!#REF!</definedName>
    <definedName name="_DAT18">[6]Sheet1!#REF!</definedName>
    <definedName name="_DAT19" localSheetId="9">[6]Sheet1!#REF!</definedName>
    <definedName name="_DAT19" localSheetId="6">[6]Sheet1!#REF!</definedName>
    <definedName name="_DAT19" localSheetId="8">[6]Sheet1!#REF!</definedName>
    <definedName name="_DAT19" localSheetId="4">[6]Sheet1!#REF!</definedName>
    <definedName name="_DAT19" localSheetId="7">[6]Sheet1!#REF!</definedName>
    <definedName name="_DAT19">[6]Sheet1!#REF!</definedName>
    <definedName name="_dd1" localSheetId="5" hidden="1">{"pl_t&amp;d",#N/A,FALSE,"p&amp;l_t&amp;D_01_02 (2)"}</definedName>
    <definedName name="_dd1" localSheetId="9" hidden="1">{"pl_t&amp;d",#N/A,FALSE,"p&amp;l_t&amp;D_01_02 (2)"}</definedName>
    <definedName name="_dd1" localSheetId="6" hidden="1">{"pl_t&amp;d",#N/A,FALSE,"p&amp;l_t&amp;D_01_02 (2)"}</definedName>
    <definedName name="_dd1" localSheetId="4" hidden="1">{"pl_t&amp;d",#N/A,FALSE,"p&amp;l_t&amp;D_01_02 (2)"}</definedName>
    <definedName name="_dd1" hidden="1">{"pl_t&amp;d",#N/A,FALSE,"p&amp;l_t&amp;D_01_02 (2)"}</definedName>
    <definedName name="_dem2" localSheetId="5" hidden="1">{"pl_t&amp;d",#N/A,FALSE,"p&amp;l_t&amp;D_01_02 (2)"}</definedName>
    <definedName name="_dem2" localSheetId="9" hidden="1">{"pl_t&amp;d",#N/A,FALSE,"p&amp;l_t&amp;D_01_02 (2)"}</definedName>
    <definedName name="_dem2" localSheetId="6" hidden="1">{"pl_t&amp;d",#N/A,FALSE,"p&amp;l_t&amp;D_01_02 (2)"}</definedName>
    <definedName name="_dem2" localSheetId="4" hidden="1">{"pl_t&amp;d",#N/A,FALSE,"p&amp;l_t&amp;D_01_02 (2)"}</definedName>
    <definedName name="_dem2" hidden="1">{"pl_t&amp;d",#N/A,FALSE,"p&amp;l_t&amp;D_01_02 (2)"}</definedName>
    <definedName name="_dem3" localSheetId="5" hidden="1">{"pl_t&amp;d",#N/A,FALSE,"p&amp;l_t&amp;D_01_02 (2)"}</definedName>
    <definedName name="_dem3" localSheetId="9" hidden="1">{"pl_t&amp;d",#N/A,FALSE,"p&amp;l_t&amp;D_01_02 (2)"}</definedName>
    <definedName name="_dem3" localSheetId="6" hidden="1">{"pl_t&amp;d",#N/A,FALSE,"p&amp;l_t&amp;D_01_02 (2)"}</definedName>
    <definedName name="_dem3" localSheetId="4" hidden="1">{"pl_t&amp;d",#N/A,FALSE,"p&amp;l_t&amp;D_01_02 (2)"}</definedName>
    <definedName name="_dem3" hidden="1">{"pl_t&amp;d",#N/A,FALSE,"p&amp;l_t&amp;D_01_02 (2)"}</definedName>
    <definedName name="_den8" localSheetId="5" hidden="1">{"pl_t&amp;d",#N/A,FALSE,"p&amp;l_t&amp;D_01_02 (2)"}</definedName>
    <definedName name="_den8" localSheetId="9" hidden="1">{"pl_t&amp;d",#N/A,FALSE,"p&amp;l_t&amp;D_01_02 (2)"}</definedName>
    <definedName name="_den8" localSheetId="6" hidden="1">{"pl_t&amp;d",#N/A,FALSE,"p&amp;l_t&amp;D_01_02 (2)"}</definedName>
    <definedName name="_den8" localSheetId="4" hidden="1">{"pl_t&amp;d",#N/A,FALSE,"p&amp;l_t&amp;D_01_02 (2)"}</definedName>
    <definedName name="_den8" hidden="1">{"pl_t&amp;d",#N/A,FALSE,"p&amp;l_t&amp;D_01_02 (2)"}</definedName>
    <definedName name="_E405120" localSheetId="5">#REF!</definedName>
    <definedName name="_E405120" localSheetId="9">#REF!</definedName>
    <definedName name="_E405120" localSheetId="6">#REF!</definedName>
    <definedName name="_E405120" localSheetId="8">#REF!</definedName>
    <definedName name="_E405120" localSheetId="4">#REF!</definedName>
    <definedName name="_E405120" localSheetId="7">#REF!</definedName>
    <definedName name="_E405120">#REF!</definedName>
    <definedName name="_Fill" localSheetId="5" hidden="1">[13]Sheet1!#REF!</definedName>
    <definedName name="_Fill" localSheetId="9" hidden="1">[13]Sheet1!#REF!</definedName>
    <definedName name="_Fill" localSheetId="6" hidden="1">[13]Sheet1!#REF!</definedName>
    <definedName name="_Fill" localSheetId="8" hidden="1">[13]Sheet1!#REF!</definedName>
    <definedName name="_Fill" localSheetId="4" hidden="1">[13]Sheet1!#REF!</definedName>
    <definedName name="_Fill" localSheetId="7" hidden="1">[13]Sheet1!#REF!</definedName>
    <definedName name="_Fill" hidden="1">[13]Sheet1!#REF!</definedName>
    <definedName name="_Fill1" localSheetId="5" hidden="1">[1]Sheet1!#REF!</definedName>
    <definedName name="_Fill1" localSheetId="9" hidden="1">[1]Sheet1!#REF!</definedName>
    <definedName name="_Fill1" localSheetId="6" hidden="1">[1]Sheet1!#REF!</definedName>
    <definedName name="_Fill1" localSheetId="8" hidden="1">[1]Sheet1!#REF!</definedName>
    <definedName name="_Fill1" localSheetId="4" hidden="1">[1]Sheet1!#REF!</definedName>
    <definedName name="_Fill1" localSheetId="7" hidden="1">[1]Sheet1!#REF!</definedName>
    <definedName name="_Fill1" hidden="1">[1]Sheet1!#REF!</definedName>
    <definedName name="_xlnm._FilterDatabase" localSheetId="5" hidden="1">'A. Generation at Transmission'!$A$8:$K$16</definedName>
    <definedName name="_xlnm._FilterDatabase" localSheetId="8" hidden="1">'Details on Feeder Levels '!$A$3:$V$6605</definedName>
    <definedName name="_xlnm._FilterDatabase" localSheetId="7" hidden="1">'Form-Input energy (2)'!$A$29:$Y$721</definedName>
    <definedName name="_fin2" localSheetId="5" hidden="1">{"pl_t&amp;d",#N/A,FALSE,"p&amp;l_t&amp;D_01_02 (2)"}</definedName>
    <definedName name="_fin2" localSheetId="9" hidden="1">{"pl_t&amp;d",#N/A,FALSE,"p&amp;l_t&amp;D_01_02 (2)"}</definedName>
    <definedName name="_fin2" localSheetId="6" hidden="1">{"pl_t&amp;d",#N/A,FALSE,"p&amp;l_t&amp;D_01_02 (2)"}</definedName>
    <definedName name="_fin2" localSheetId="4" hidden="1">{"pl_t&amp;d",#N/A,FALSE,"p&amp;l_t&amp;D_01_02 (2)"}</definedName>
    <definedName name="_fin2" hidden="1">{"pl_t&amp;d",#N/A,FALSE,"p&amp;l_t&amp;D_01_02 (2)"}</definedName>
    <definedName name="_for5" localSheetId="5" hidden="1">{"pl_t&amp;d",#N/A,FALSE,"p&amp;l_t&amp;D_01_02 (2)"}</definedName>
    <definedName name="_for5" localSheetId="9" hidden="1">{"pl_t&amp;d",#N/A,FALSE,"p&amp;l_t&amp;D_01_02 (2)"}</definedName>
    <definedName name="_for5" localSheetId="6" hidden="1">{"pl_t&amp;d",#N/A,FALSE,"p&amp;l_t&amp;D_01_02 (2)"}</definedName>
    <definedName name="_for5" localSheetId="4" hidden="1">{"pl_t&amp;d",#N/A,FALSE,"p&amp;l_t&amp;D_01_02 (2)"}</definedName>
    <definedName name="_for5" hidden="1">{"pl_t&amp;d",#N/A,FALSE,"p&amp;l_t&amp;D_01_02 (2)"}</definedName>
    <definedName name="_G1" localSheetId="5">#REF!</definedName>
    <definedName name="_G1" localSheetId="9">#REF!</definedName>
    <definedName name="_G1" localSheetId="6">#REF!</definedName>
    <definedName name="_G1" localSheetId="8">#REF!</definedName>
    <definedName name="_G1" localSheetId="4">#REF!</definedName>
    <definedName name="_G1" localSheetId="7">#REF!</definedName>
    <definedName name="_G1">#REF!</definedName>
    <definedName name="_hgdf" localSheetId="5" hidden="1">{"'Sheet1'!$A$4386:$N$4591"}</definedName>
    <definedName name="_hgdf" localSheetId="9" hidden="1">{"'Sheet1'!$A$4386:$N$4591"}</definedName>
    <definedName name="_hgdf" localSheetId="6" hidden="1">{"'Sheet1'!$A$4386:$N$4591"}</definedName>
    <definedName name="_hgdf" localSheetId="4" hidden="1">{"'Sheet1'!$A$4386:$N$4591"}</definedName>
    <definedName name="_hgdf" hidden="1">{"'Sheet1'!$A$4386:$N$4591"}</definedName>
    <definedName name="_IED1" localSheetId="5">#REF!</definedName>
    <definedName name="_IED1" localSheetId="9">#REF!</definedName>
    <definedName name="_IED1" localSheetId="6">#REF!</definedName>
    <definedName name="_IED1" localSheetId="8">#REF!</definedName>
    <definedName name="_IED1" localSheetId="4">#REF!</definedName>
    <definedName name="_IED1" localSheetId="7">#REF!</definedName>
    <definedName name="_IED1">#REF!</definedName>
    <definedName name="_IED2" localSheetId="5">#REF!</definedName>
    <definedName name="_IED2" localSheetId="9">#REF!</definedName>
    <definedName name="_IED2" localSheetId="6">#REF!</definedName>
    <definedName name="_IED2" localSheetId="8">#REF!</definedName>
    <definedName name="_IED2" localSheetId="4">#REF!</definedName>
    <definedName name="_IED2" localSheetId="7">#REF!</definedName>
    <definedName name="_IED2">#REF!</definedName>
    <definedName name="_j3" localSheetId="5" hidden="1">{"pl_t&amp;d",#N/A,FALSE,"p&amp;l_t&amp;D_01_02 (2)"}</definedName>
    <definedName name="_j3" localSheetId="9" hidden="1">{"pl_t&amp;d",#N/A,FALSE,"p&amp;l_t&amp;D_01_02 (2)"}</definedName>
    <definedName name="_j3" localSheetId="6" hidden="1">{"pl_t&amp;d",#N/A,FALSE,"p&amp;l_t&amp;D_01_02 (2)"}</definedName>
    <definedName name="_j3" localSheetId="4" hidden="1">{"pl_t&amp;d",#N/A,FALSE,"p&amp;l_t&amp;D_01_02 (2)"}</definedName>
    <definedName name="_j3" hidden="1">{"pl_t&amp;d",#N/A,FALSE,"p&amp;l_t&amp;D_01_02 (2)"}</definedName>
    <definedName name="_j4" localSheetId="5" hidden="1">{"pl_t&amp;d",#N/A,FALSE,"p&amp;l_t&amp;D_01_02 (2)"}</definedName>
    <definedName name="_j4" localSheetId="9" hidden="1">{"pl_t&amp;d",#N/A,FALSE,"p&amp;l_t&amp;D_01_02 (2)"}</definedName>
    <definedName name="_j4" localSheetId="6" hidden="1">{"pl_t&amp;d",#N/A,FALSE,"p&amp;l_t&amp;D_01_02 (2)"}</definedName>
    <definedName name="_j4" localSheetId="4" hidden="1">{"pl_t&amp;d",#N/A,FALSE,"p&amp;l_t&amp;D_01_02 (2)"}</definedName>
    <definedName name="_j4" hidden="1">{"pl_t&amp;d",#N/A,FALSE,"p&amp;l_t&amp;D_01_02 (2)"}</definedName>
    <definedName name="_j5" localSheetId="5" hidden="1">{"pl_t&amp;d",#N/A,FALSE,"p&amp;l_t&amp;D_01_02 (2)"}</definedName>
    <definedName name="_j5" localSheetId="9" hidden="1">{"pl_t&amp;d",#N/A,FALSE,"p&amp;l_t&amp;D_01_02 (2)"}</definedName>
    <definedName name="_j5" localSheetId="6" hidden="1">{"pl_t&amp;d",#N/A,FALSE,"p&amp;l_t&amp;D_01_02 (2)"}</definedName>
    <definedName name="_j5" localSheetId="4" hidden="1">{"pl_t&amp;d",#N/A,FALSE,"p&amp;l_t&amp;D_01_02 (2)"}</definedName>
    <definedName name="_j5" hidden="1">{"pl_t&amp;d",#N/A,FALSE,"p&amp;l_t&amp;D_01_02 (2)"}</definedName>
    <definedName name="_jan05" localSheetId="5" hidden="1">{#N/A,#N/A,FALSE,"1.1";#N/A,#N/A,FALSE,"1.1a";#N/A,#N/A,FALSE,"1.1b";#N/A,#N/A,FALSE,"1.1c";#N/A,#N/A,FALSE,"1.1e";#N/A,#N/A,FALSE,"1.1f";#N/A,#N/A,FALSE,"1.1g";#N/A,#N/A,FALSE,"1.1h_T";#N/A,#N/A,FALSE,"1.1h_D";#N/A,#N/A,FALSE,"1.2";#N/A,#N/A,FALSE,"1.3";#N/A,#N/A,FALSE,"1.3b";#N/A,#N/A,FALSE,"1.4";#N/A,#N/A,FALSE,"1.5";#N/A,#N/A,FALSE,"1.6";#N/A,#N/A,FALSE,"2.1";#N/A,#N/A,FALSE,"SOD";#N/A,#N/A,FALSE,"OL";#N/A,#N/A,FALSE,"CF"}</definedName>
    <definedName name="_jan05" localSheetId="9" hidden="1">{#N/A,#N/A,FALSE,"1.1";#N/A,#N/A,FALSE,"1.1a";#N/A,#N/A,FALSE,"1.1b";#N/A,#N/A,FALSE,"1.1c";#N/A,#N/A,FALSE,"1.1e";#N/A,#N/A,FALSE,"1.1f";#N/A,#N/A,FALSE,"1.1g";#N/A,#N/A,FALSE,"1.1h_T";#N/A,#N/A,FALSE,"1.1h_D";#N/A,#N/A,FALSE,"1.2";#N/A,#N/A,FALSE,"1.3";#N/A,#N/A,FALSE,"1.3b";#N/A,#N/A,FALSE,"1.4";#N/A,#N/A,FALSE,"1.5";#N/A,#N/A,FALSE,"1.6";#N/A,#N/A,FALSE,"2.1";#N/A,#N/A,FALSE,"SOD";#N/A,#N/A,FALSE,"OL";#N/A,#N/A,FALSE,"CF"}</definedName>
    <definedName name="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jan05" localSheetId="4" hidden="1">{#N/A,#N/A,FALSE,"1.1";#N/A,#N/A,FALSE,"1.1a";#N/A,#N/A,FALSE,"1.1b";#N/A,#N/A,FALSE,"1.1c";#N/A,#N/A,FALSE,"1.1e";#N/A,#N/A,FALSE,"1.1f";#N/A,#N/A,FALSE,"1.1g";#N/A,#N/A,FALSE,"1.1h_T";#N/A,#N/A,FALSE,"1.1h_D";#N/A,#N/A,FALSE,"1.2";#N/A,#N/A,FALSE,"1.3";#N/A,#N/A,FALSE,"1.3b";#N/A,#N/A,FALSE,"1.4";#N/A,#N/A,FALSE,"1.5";#N/A,#N/A,FALSE,"1.6";#N/A,#N/A,FALSE,"2.1";#N/A,#N/A,FALSE,"SOD";#N/A,#N/A,FALSE,"OL";#N/A,#N/A,FALSE,"CF"}</definedName>
    <definedName name="_jan05" hidden="1">{#N/A,#N/A,FALSE,"1.1";#N/A,#N/A,FALSE,"1.1a";#N/A,#N/A,FALSE,"1.1b";#N/A,#N/A,FALSE,"1.1c";#N/A,#N/A,FALSE,"1.1e";#N/A,#N/A,FALSE,"1.1f";#N/A,#N/A,FALSE,"1.1g";#N/A,#N/A,FALSE,"1.1h_T";#N/A,#N/A,FALSE,"1.1h_D";#N/A,#N/A,FALSE,"1.2";#N/A,#N/A,FALSE,"1.3";#N/A,#N/A,FALSE,"1.3b";#N/A,#N/A,FALSE,"1.4";#N/A,#N/A,FALSE,"1.5";#N/A,#N/A,FALSE,"1.6";#N/A,#N/A,FALSE,"2.1";#N/A,#N/A,FALSE,"SOD";#N/A,#N/A,FALSE,"OL";#N/A,#N/A,FALSE,"CF"}</definedName>
    <definedName name="_jpl1" localSheetId="5" hidden="1">#REF!</definedName>
    <definedName name="_jpl1" localSheetId="9" hidden="1">#REF!</definedName>
    <definedName name="_jpl1" localSheetId="6" hidden="1">#REF!</definedName>
    <definedName name="_jpl1" localSheetId="8" hidden="1">#REF!</definedName>
    <definedName name="_jpl1" localSheetId="4" hidden="1">#REF!</definedName>
    <definedName name="_jpl1" localSheetId="7" hidden="1">#REF!</definedName>
    <definedName name="_jpl1" hidden="1">#REF!</definedName>
    <definedName name="_k1" localSheetId="5" hidden="1">{"pl_t&amp;d",#N/A,FALSE,"p&amp;l_t&amp;D_01_02 (2)"}</definedName>
    <definedName name="_k1" localSheetId="9" hidden="1">{"pl_t&amp;d",#N/A,FALSE,"p&amp;l_t&amp;D_01_02 (2)"}</definedName>
    <definedName name="_k1" localSheetId="6" hidden="1">{"pl_t&amp;d",#N/A,FALSE,"p&amp;l_t&amp;D_01_02 (2)"}</definedName>
    <definedName name="_k1" localSheetId="4" hidden="1">{"pl_t&amp;d",#N/A,FALSE,"p&amp;l_t&amp;D_01_02 (2)"}</definedName>
    <definedName name="_k1" hidden="1">{"pl_t&amp;d",#N/A,FALSE,"p&amp;l_t&amp;D_01_02 (2)"}</definedName>
    <definedName name="_Key1" localSheetId="5" hidden="1">#REF!</definedName>
    <definedName name="_Key1" localSheetId="9" hidden="1">#REF!</definedName>
    <definedName name="_Key1" localSheetId="6" hidden="1">#REF!</definedName>
    <definedName name="_Key1" localSheetId="8" hidden="1">#REF!</definedName>
    <definedName name="_Key1" localSheetId="4" hidden="1">#REF!</definedName>
    <definedName name="_Key1" localSheetId="7" hidden="1">#REF!</definedName>
    <definedName name="_Key1" hidden="1">#REF!</definedName>
    <definedName name="_Key2" localSheetId="5" hidden="1">#REF!</definedName>
    <definedName name="_Key2" localSheetId="9" hidden="1">#REF!</definedName>
    <definedName name="_Key2" localSheetId="6" hidden="1">#REF!</definedName>
    <definedName name="_Key2" localSheetId="8" hidden="1">#REF!</definedName>
    <definedName name="_Key2" localSheetId="4" hidden="1">#REF!</definedName>
    <definedName name="_Key2" localSheetId="7" hidden="1">#REF!</definedName>
    <definedName name="_Key2" hidden="1">#REF!</definedName>
    <definedName name="_Mar06" localSheetId="5">[5]Newabstract!#REF!</definedName>
    <definedName name="_Mar06" localSheetId="9">[5]Newabstract!#REF!</definedName>
    <definedName name="_Mar06" localSheetId="6">[5]Newabstract!#REF!</definedName>
    <definedName name="_Mar06" localSheetId="8">[5]Newabstract!#REF!</definedName>
    <definedName name="_Mar06" localSheetId="4">[5]Newabstract!#REF!</definedName>
    <definedName name="_Mar06" localSheetId="7">[5]Newabstract!#REF!</definedName>
    <definedName name="_Mar06">[5]Newabstract!#REF!</definedName>
    <definedName name="_Mar09" localSheetId="5">[5]Newabstract!#REF!</definedName>
    <definedName name="_Mar09" localSheetId="9">[5]Newabstract!#REF!</definedName>
    <definedName name="_Mar09" localSheetId="6">[5]Newabstract!#REF!</definedName>
    <definedName name="_Mar09" localSheetId="8">[5]Newabstract!#REF!</definedName>
    <definedName name="_Mar09" localSheetId="4">[5]Newabstract!#REF!</definedName>
    <definedName name="_Mar09" localSheetId="7">[5]Newabstract!#REF!</definedName>
    <definedName name="_Mar09">[5]Newabstract!#REF!</definedName>
    <definedName name="_Mar10" localSheetId="9">[5]Newabstract!#REF!</definedName>
    <definedName name="_Mar10" localSheetId="6">[5]Newabstract!#REF!</definedName>
    <definedName name="_Mar10" localSheetId="8">[5]Newabstract!#REF!</definedName>
    <definedName name="_Mar10" localSheetId="4">[5]Newabstract!#REF!</definedName>
    <definedName name="_Mar10" localSheetId="7">[5]Newabstract!#REF!</definedName>
    <definedName name="_Mar10">[5]Newabstract!#REF!</definedName>
    <definedName name="_Mar11" localSheetId="9">[5]Newabstract!#REF!</definedName>
    <definedName name="_Mar11" localSheetId="6">[5]Newabstract!#REF!</definedName>
    <definedName name="_Mar11" localSheetId="8">[5]Newabstract!#REF!</definedName>
    <definedName name="_Mar11" localSheetId="4">[5]Newabstract!#REF!</definedName>
    <definedName name="_Mar11" localSheetId="7">[5]Newabstract!#REF!</definedName>
    <definedName name="_Mar11">[5]Newabstract!#REF!</definedName>
    <definedName name="_Mar12" localSheetId="9">[5]Newabstract!#REF!</definedName>
    <definedName name="_Mar12" localSheetId="6">[5]Newabstract!#REF!</definedName>
    <definedName name="_Mar12" localSheetId="8">[5]Newabstract!#REF!</definedName>
    <definedName name="_Mar12" localSheetId="4">[5]Newabstract!#REF!</definedName>
    <definedName name="_Mar12" localSheetId="7">[5]Newabstract!#REF!</definedName>
    <definedName name="_Mar12">[5]Newabstract!#REF!</definedName>
    <definedName name="_Mar13" localSheetId="9">[5]Newabstract!#REF!</definedName>
    <definedName name="_Mar13" localSheetId="6">[5]Newabstract!#REF!</definedName>
    <definedName name="_Mar13" localSheetId="8">[5]Newabstract!#REF!</definedName>
    <definedName name="_Mar13" localSheetId="4">[5]Newabstract!#REF!</definedName>
    <definedName name="_Mar13" localSheetId="7">[5]Newabstract!#REF!</definedName>
    <definedName name="_Mar13">[5]Newabstract!#REF!</definedName>
    <definedName name="_Mar16" localSheetId="9">[5]Newabstract!#REF!</definedName>
    <definedName name="_Mar16" localSheetId="6">[5]Newabstract!#REF!</definedName>
    <definedName name="_Mar16" localSheetId="8">[5]Newabstract!#REF!</definedName>
    <definedName name="_Mar16" localSheetId="4">[5]Newabstract!#REF!</definedName>
    <definedName name="_Mar16" localSheetId="7">[5]Newabstract!#REF!</definedName>
    <definedName name="_Mar16">[5]Newabstract!#REF!</definedName>
    <definedName name="_Mar17" localSheetId="9">[5]Newabstract!#REF!</definedName>
    <definedName name="_Mar17" localSheetId="6">[5]Newabstract!#REF!</definedName>
    <definedName name="_Mar17" localSheetId="8">[5]Newabstract!#REF!</definedName>
    <definedName name="_Mar17" localSheetId="4">[5]Newabstract!#REF!</definedName>
    <definedName name="_Mar17" localSheetId="7">[5]Newabstract!#REF!</definedName>
    <definedName name="_Mar17">[5]Newabstract!#REF!</definedName>
    <definedName name="_Mar18" localSheetId="9">[5]Newabstract!#REF!</definedName>
    <definedName name="_Mar18" localSheetId="6">[5]Newabstract!#REF!</definedName>
    <definedName name="_Mar18" localSheetId="8">[5]Newabstract!#REF!</definedName>
    <definedName name="_Mar18" localSheetId="4">[5]Newabstract!#REF!</definedName>
    <definedName name="_Mar18" localSheetId="7">[5]Newabstract!#REF!</definedName>
    <definedName name="_Mar18">[5]Newabstract!#REF!</definedName>
    <definedName name="_Mar19" localSheetId="9">[5]Newabstract!#REF!</definedName>
    <definedName name="_Mar19" localSheetId="6">[5]Newabstract!#REF!</definedName>
    <definedName name="_Mar19" localSheetId="8">[5]Newabstract!#REF!</definedName>
    <definedName name="_Mar19" localSheetId="4">[5]Newabstract!#REF!</definedName>
    <definedName name="_Mar19" localSheetId="7">[5]Newabstract!#REF!</definedName>
    <definedName name="_Mar19">[5]Newabstract!#REF!</definedName>
    <definedName name="_Mar20" localSheetId="9">[5]Newabstract!#REF!</definedName>
    <definedName name="_Mar20" localSheetId="6">[5]Newabstract!#REF!</definedName>
    <definedName name="_Mar20" localSheetId="8">[5]Newabstract!#REF!</definedName>
    <definedName name="_Mar20" localSheetId="4">[5]Newabstract!#REF!</definedName>
    <definedName name="_Mar20" localSheetId="7">[5]Newabstract!#REF!</definedName>
    <definedName name="_Mar20">[5]Newabstract!#REF!</definedName>
    <definedName name="_Mar23" localSheetId="9">[5]Newabstract!#REF!</definedName>
    <definedName name="_Mar23" localSheetId="6">[5]Newabstract!#REF!</definedName>
    <definedName name="_Mar23" localSheetId="8">[5]Newabstract!#REF!</definedName>
    <definedName name="_Mar23" localSheetId="4">[5]Newabstract!#REF!</definedName>
    <definedName name="_Mar23" localSheetId="7">[5]Newabstract!#REF!</definedName>
    <definedName name="_Mar23">[5]Newabstract!#REF!</definedName>
    <definedName name="_Mar24" localSheetId="9">[5]Newabstract!#REF!</definedName>
    <definedName name="_Mar24" localSheetId="6">[5]Newabstract!#REF!</definedName>
    <definedName name="_Mar24" localSheetId="8">[5]Newabstract!#REF!</definedName>
    <definedName name="_Mar24" localSheetId="4">[5]Newabstract!#REF!</definedName>
    <definedName name="_Mar24" localSheetId="7">[5]Newabstract!#REF!</definedName>
    <definedName name="_Mar24">[5]Newabstract!#REF!</definedName>
    <definedName name="_Mar25" localSheetId="9">[5]Newabstract!#REF!</definedName>
    <definedName name="_Mar25" localSheetId="6">[5]Newabstract!#REF!</definedName>
    <definedName name="_Mar25" localSheetId="8">[5]Newabstract!#REF!</definedName>
    <definedName name="_Mar25" localSheetId="4">[5]Newabstract!#REF!</definedName>
    <definedName name="_Mar25" localSheetId="7">[5]Newabstract!#REF!</definedName>
    <definedName name="_Mar25">[5]Newabstract!#REF!</definedName>
    <definedName name="_Mar26" localSheetId="9">[5]Newabstract!#REF!</definedName>
    <definedName name="_Mar26" localSheetId="6">[5]Newabstract!#REF!</definedName>
    <definedName name="_Mar26" localSheetId="8">[5]Newabstract!#REF!</definedName>
    <definedName name="_Mar26" localSheetId="4">[5]Newabstract!#REF!</definedName>
    <definedName name="_Mar26" localSheetId="7">[5]Newabstract!#REF!</definedName>
    <definedName name="_Mar26">[5]Newabstract!#REF!</definedName>
    <definedName name="_Mar27" localSheetId="9">[5]Newabstract!#REF!</definedName>
    <definedName name="_Mar27" localSheetId="6">[5]Newabstract!#REF!</definedName>
    <definedName name="_Mar27" localSheetId="8">[5]Newabstract!#REF!</definedName>
    <definedName name="_Mar27" localSheetId="4">[5]Newabstract!#REF!</definedName>
    <definedName name="_Mar27" localSheetId="7">[5]Newabstract!#REF!</definedName>
    <definedName name="_Mar27">[5]Newabstract!#REF!</definedName>
    <definedName name="_Mar28" localSheetId="9">[5]Newabstract!#REF!</definedName>
    <definedName name="_Mar28" localSheetId="6">[5]Newabstract!#REF!</definedName>
    <definedName name="_Mar28" localSheetId="8">[5]Newabstract!#REF!</definedName>
    <definedName name="_Mar28" localSheetId="4">[5]Newabstract!#REF!</definedName>
    <definedName name="_Mar28" localSheetId="7">[5]Newabstract!#REF!</definedName>
    <definedName name="_Mar28">[5]Newabstract!#REF!</definedName>
    <definedName name="_Mar30" localSheetId="9">[5]Newabstract!#REF!</definedName>
    <definedName name="_Mar30" localSheetId="6">[5]Newabstract!#REF!</definedName>
    <definedName name="_Mar30" localSheetId="8">[5]Newabstract!#REF!</definedName>
    <definedName name="_Mar30" localSheetId="4">[5]Newabstract!#REF!</definedName>
    <definedName name="_Mar30" localSheetId="7">[5]Newabstract!#REF!</definedName>
    <definedName name="_Mar30">[5]Newabstract!#REF!</definedName>
    <definedName name="_Mar31" localSheetId="9">[5]Newabstract!#REF!</definedName>
    <definedName name="_Mar31" localSheetId="6">[5]Newabstract!#REF!</definedName>
    <definedName name="_Mar31" localSheetId="8">[5]Newabstract!#REF!</definedName>
    <definedName name="_Mar31" localSheetId="4">[5]Newabstract!#REF!</definedName>
    <definedName name="_Mar31" localSheetId="7">[5]Newabstract!#REF!</definedName>
    <definedName name="_Mar31">[5]Newabstract!#REF!</definedName>
    <definedName name="_mp3" localSheetId="5" hidden="1">{#N/A,#N/A,FALSE,"1.1";#N/A,#N/A,FALSE,"1.1a";#N/A,#N/A,FALSE,"1.1b";#N/A,#N/A,FALSE,"1.1c";#N/A,#N/A,FALSE,"1.1e";#N/A,#N/A,FALSE,"1.1f";#N/A,#N/A,FALSE,"1.1g";#N/A,#N/A,FALSE,"1.1h_T";#N/A,#N/A,FALSE,"1.1h_D";#N/A,#N/A,FALSE,"1.2";#N/A,#N/A,FALSE,"1.3";#N/A,#N/A,FALSE,"1.3b";#N/A,#N/A,FALSE,"1.4";#N/A,#N/A,FALSE,"1.5";#N/A,#N/A,FALSE,"1.6";#N/A,#N/A,FALSE,"2.1";#N/A,#N/A,FALSE,"SOD";#N/A,#N/A,FALSE,"OL";#N/A,#N/A,FALSE,"CF"}</definedName>
    <definedName name="_mp3" localSheetId="9" hidden="1">{#N/A,#N/A,FALSE,"1.1";#N/A,#N/A,FALSE,"1.1a";#N/A,#N/A,FALSE,"1.1b";#N/A,#N/A,FALSE,"1.1c";#N/A,#N/A,FALSE,"1.1e";#N/A,#N/A,FALSE,"1.1f";#N/A,#N/A,FALSE,"1.1g";#N/A,#N/A,FALSE,"1.1h_T";#N/A,#N/A,FALSE,"1.1h_D";#N/A,#N/A,FALSE,"1.2";#N/A,#N/A,FALSE,"1.3";#N/A,#N/A,FALSE,"1.3b";#N/A,#N/A,FALSE,"1.4";#N/A,#N/A,FALSE,"1.5";#N/A,#N/A,FALSE,"1.6";#N/A,#N/A,FALSE,"2.1";#N/A,#N/A,FALSE,"SOD";#N/A,#N/A,FALSE,"OL";#N/A,#N/A,FALSE,"CF"}</definedName>
    <definedName name="_mp3" localSheetId="6" hidden="1">{#N/A,#N/A,FALSE,"1.1";#N/A,#N/A,FALSE,"1.1a";#N/A,#N/A,FALSE,"1.1b";#N/A,#N/A,FALSE,"1.1c";#N/A,#N/A,FALSE,"1.1e";#N/A,#N/A,FALSE,"1.1f";#N/A,#N/A,FALSE,"1.1g";#N/A,#N/A,FALSE,"1.1h_T";#N/A,#N/A,FALSE,"1.1h_D";#N/A,#N/A,FALSE,"1.2";#N/A,#N/A,FALSE,"1.3";#N/A,#N/A,FALSE,"1.3b";#N/A,#N/A,FALSE,"1.4";#N/A,#N/A,FALSE,"1.5";#N/A,#N/A,FALSE,"1.6";#N/A,#N/A,FALSE,"2.1";#N/A,#N/A,FALSE,"SOD";#N/A,#N/A,FALSE,"OL";#N/A,#N/A,FALSE,"CF"}</definedName>
    <definedName name="_mp3" localSheetId="4" hidden="1">{#N/A,#N/A,FALSE,"1.1";#N/A,#N/A,FALSE,"1.1a";#N/A,#N/A,FALSE,"1.1b";#N/A,#N/A,FALSE,"1.1c";#N/A,#N/A,FALSE,"1.1e";#N/A,#N/A,FALSE,"1.1f";#N/A,#N/A,FALSE,"1.1g";#N/A,#N/A,FALSE,"1.1h_T";#N/A,#N/A,FALSE,"1.1h_D";#N/A,#N/A,FALSE,"1.2";#N/A,#N/A,FALSE,"1.3";#N/A,#N/A,FALSE,"1.3b";#N/A,#N/A,FALSE,"1.4";#N/A,#N/A,FALSE,"1.5";#N/A,#N/A,FALSE,"1.6";#N/A,#N/A,FALSE,"2.1";#N/A,#N/A,FALSE,"SOD";#N/A,#N/A,FALSE,"OL";#N/A,#N/A,FALSE,"CF"}</definedName>
    <definedName name="_mp3" hidden="1">{#N/A,#N/A,FALSE,"1.1";#N/A,#N/A,FALSE,"1.1a";#N/A,#N/A,FALSE,"1.1b";#N/A,#N/A,FALSE,"1.1c";#N/A,#N/A,FALSE,"1.1e";#N/A,#N/A,FALSE,"1.1f";#N/A,#N/A,FALSE,"1.1g";#N/A,#N/A,FALSE,"1.1h_T";#N/A,#N/A,FALSE,"1.1h_D";#N/A,#N/A,FALSE,"1.2";#N/A,#N/A,FALSE,"1.3";#N/A,#N/A,FALSE,"1.3b";#N/A,#N/A,FALSE,"1.4";#N/A,#N/A,FALSE,"1.5";#N/A,#N/A,FALSE,"1.6";#N/A,#N/A,FALSE,"2.1";#N/A,#N/A,FALSE,"SOD";#N/A,#N/A,FALSE,"OL";#N/A,#N/A,FALSE,"CF"}</definedName>
    <definedName name="_new1" localSheetId="5" hidden="1">{"pl_t&amp;d",#N/A,FALSE,"p&amp;l_t&amp;D_01_02 (2)"}</definedName>
    <definedName name="_new1" localSheetId="9" hidden="1">{"pl_t&amp;d",#N/A,FALSE,"p&amp;l_t&amp;D_01_02 (2)"}</definedName>
    <definedName name="_new1" localSheetId="6" hidden="1">{"pl_t&amp;d",#N/A,FALSE,"p&amp;l_t&amp;D_01_02 (2)"}</definedName>
    <definedName name="_new1" localSheetId="4" hidden="1">{"pl_t&amp;d",#N/A,FALSE,"p&amp;l_t&amp;D_01_02 (2)"}</definedName>
    <definedName name="_new1" hidden="1">{"pl_t&amp;d",#N/A,FALSE,"p&amp;l_t&amp;D_01_02 (2)"}</definedName>
    <definedName name="_no1" localSheetId="5" hidden="1">{"pl_t&amp;d",#N/A,FALSE,"p&amp;l_t&amp;D_01_02 (2)"}</definedName>
    <definedName name="_no1" localSheetId="9" hidden="1">{"pl_t&amp;d",#N/A,FALSE,"p&amp;l_t&amp;D_01_02 (2)"}</definedName>
    <definedName name="_no1" localSheetId="6" hidden="1">{"pl_t&amp;d",#N/A,FALSE,"p&amp;l_t&amp;D_01_02 (2)"}</definedName>
    <definedName name="_no1" localSheetId="4" hidden="1">{"pl_t&amp;d",#N/A,FALSE,"p&amp;l_t&amp;D_01_02 (2)"}</definedName>
    <definedName name="_no1" hidden="1">{"pl_t&amp;d",#N/A,FALSE,"p&amp;l_t&amp;D_01_02 (2)"}</definedName>
    <definedName name="_not1" localSheetId="5" hidden="1">{"pl_t&amp;d",#N/A,FALSE,"p&amp;l_t&amp;D_01_02 (2)"}</definedName>
    <definedName name="_not1" localSheetId="9" hidden="1">{"pl_t&amp;d",#N/A,FALSE,"p&amp;l_t&amp;D_01_02 (2)"}</definedName>
    <definedName name="_not1" localSheetId="6" hidden="1">{"pl_t&amp;d",#N/A,FALSE,"p&amp;l_t&amp;D_01_02 (2)"}</definedName>
    <definedName name="_not1" localSheetId="4" hidden="1">{"pl_t&amp;d",#N/A,FALSE,"p&amp;l_t&amp;D_01_02 (2)"}</definedName>
    <definedName name="_not1" hidden="1">{"pl_t&amp;d",#N/A,FALSE,"p&amp;l_t&amp;D_01_02 (2)"}</definedName>
    <definedName name="_Order1" hidden="1">255</definedName>
    <definedName name="_Order2" hidden="1">0</definedName>
    <definedName name="_p1" localSheetId="5" hidden="1">{"pl_t&amp;d",#N/A,FALSE,"p&amp;l_t&amp;D_01_02 (2)"}</definedName>
    <definedName name="_p1" localSheetId="9" hidden="1">{"pl_t&amp;d",#N/A,FALSE,"p&amp;l_t&amp;D_01_02 (2)"}</definedName>
    <definedName name="_p1" localSheetId="6" hidden="1">{"pl_t&amp;d",#N/A,FALSE,"p&amp;l_t&amp;D_01_02 (2)"}</definedName>
    <definedName name="_p1" localSheetId="4" hidden="1">{"pl_t&amp;d",#N/A,FALSE,"p&amp;l_t&amp;D_01_02 (2)"}</definedName>
    <definedName name="_p1" hidden="1">{"pl_t&amp;d",#N/A,FALSE,"p&amp;l_t&amp;D_01_02 (2)"}</definedName>
    <definedName name="_p2" localSheetId="5" hidden="1">{"pl_td_01_02",#N/A,FALSE,"p&amp;l_t&amp;D_01_02 (2)"}</definedName>
    <definedName name="_p2" localSheetId="9" hidden="1">{"pl_td_01_02",#N/A,FALSE,"p&amp;l_t&amp;D_01_02 (2)"}</definedName>
    <definedName name="_p2" localSheetId="6" hidden="1">{"pl_td_01_02",#N/A,FALSE,"p&amp;l_t&amp;D_01_02 (2)"}</definedName>
    <definedName name="_p2" localSheetId="4" hidden="1">{"pl_td_01_02",#N/A,FALSE,"p&amp;l_t&amp;D_01_02 (2)"}</definedName>
    <definedName name="_p2" hidden="1">{"pl_td_01_02",#N/A,FALSE,"p&amp;l_t&amp;D_01_02 (2)"}</definedName>
    <definedName name="_p3" localSheetId="5" hidden="1">{"pl_t&amp;d",#N/A,FALSE,"p&amp;l_t&amp;D_01_02 (2)"}</definedName>
    <definedName name="_p3" localSheetId="9" hidden="1">{"pl_t&amp;d",#N/A,FALSE,"p&amp;l_t&amp;D_01_02 (2)"}</definedName>
    <definedName name="_p3" localSheetId="6" hidden="1">{"pl_t&amp;d",#N/A,FALSE,"p&amp;l_t&amp;D_01_02 (2)"}</definedName>
    <definedName name="_p3" localSheetId="4" hidden="1">{"pl_t&amp;d",#N/A,FALSE,"p&amp;l_t&amp;D_01_02 (2)"}</definedName>
    <definedName name="_p3" hidden="1">{"pl_t&amp;d",#N/A,FALSE,"p&amp;l_t&amp;D_01_02 (2)"}</definedName>
    <definedName name="_p4" localSheetId="5" hidden="1">{"pl_t&amp;d",#N/A,FALSE,"p&amp;l_t&amp;D_01_02 (2)"}</definedName>
    <definedName name="_p4" localSheetId="9" hidden="1">{"pl_t&amp;d",#N/A,FALSE,"p&amp;l_t&amp;D_01_02 (2)"}</definedName>
    <definedName name="_p4" localSheetId="6" hidden="1">{"pl_t&amp;d",#N/A,FALSE,"p&amp;l_t&amp;D_01_02 (2)"}</definedName>
    <definedName name="_p4" localSheetId="4" hidden="1">{"pl_t&amp;d",#N/A,FALSE,"p&amp;l_t&amp;D_01_02 (2)"}</definedName>
    <definedName name="_p4" hidden="1">{"pl_t&amp;d",#N/A,FALSE,"p&amp;l_t&amp;D_01_02 (2)"}</definedName>
    <definedName name="_Parse_In" localSheetId="5" hidden="1">#REF!</definedName>
    <definedName name="_Parse_In" localSheetId="9" hidden="1">#REF!</definedName>
    <definedName name="_Parse_In" localSheetId="6" hidden="1">#REF!</definedName>
    <definedName name="_Parse_In" localSheetId="8" hidden="1">#REF!</definedName>
    <definedName name="_Parse_In" localSheetId="4" hidden="1">#REF!</definedName>
    <definedName name="_Parse_In" localSheetId="7" hidden="1">#REF!</definedName>
    <definedName name="_Parse_In" hidden="1">#REF!</definedName>
    <definedName name="_Parse_Out" localSheetId="5" hidden="1">#REF!</definedName>
    <definedName name="_Parse_Out" localSheetId="9" hidden="1">#REF!</definedName>
    <definedName name="_Parse_Out" localSheetId="6" hidden="1">#REF!</definedName>
    <definedName name="_Parse_Out" localSheetId="8" hidden="1">#REF!</definedName>
    <definedName name="_Parse_Out" localSheetId="4" hidden="1">#REF!</definedName>
    <definedName name="_Parse_Out" localSheetId="7" hidden="1">#REF!</definedName>
    <definedName name="_Parse_Out" hidden="1">#REF!</definedName>
    <definedName name="_PG1" localSheetId="5">#REF!</definedName>
    <definedName name="_PG1" localSheetId="9">#REF!</definedName>
    <definedName name="_PG1" localSheetId="6">#REF!</definedName>
    <definedName name="_PG1" localSheetId="8">#REF!</definedName>
    <definedName name="_PG1" localSheetId="4">#REF!</definedName>
    <definedName name="_PG1" localSheetId="7">#REF!</definedName>
    <definedName name="_PG1">#REF!</definedName>
    <definedName name="_pg10" localSheetId="9">#REF!</definedName>
    <definedName name="_pg10" localSheetId="6">#REF!</definedName>
    <definedName name="_pg10" localSheetId="8">#REF!</definedName>
    <definedName name="_pg10" localSheetId="4">#REF!</definedName>
    <definedName name="_pg10" localSheetId="7">#REF!</definedName>
    <definedName name="_pg10">#REF!</definedName>
    <definedName name="_pg2" localSheetId="9">#REF!</definedName>
    <definedName name="_pg2" localSheetId="6">#REF!</definedName>
    <definedName name="_pg2" localSheetId="8">#REF!</definedName>
    <definedName name="_pg2" localSheetId="4">#REF!</definedName>
    <definedName name="_pg2" localSheetId="7">#REF!</definedName>
    <definedName name="_pg2">#REF!</definedName>
    <definedName name="_pg3" localSheetId="9">#REF!</definedName>
    <definedName name="_pg3" localSheetId="6">#REF!</definedName>
    <definedName name="_pg3" localSheetId="8">#REF!</definedName>
    <definedName name="_pg3" localSheetId="4">#REF!</definedName>
    <definedName name="_pg3" localSheetId="7">#REF!</definedName>
    <definedName name="_pg3">#REF!</definedName>
    <definedName name="_pg4" localSheetId="9">#REF!</definedName>
    <definedName name="_pg4" localSheetId="6">#REF!</definedName>
    <definedName name="_pg4" localSheetId="8">#REF!</definedName>
    <definedName name="_pg4" localSheetId="4">#REF!</definedName>
    <definedName name="_pg4" localSheetId="7">#REF!</definedName>
    <definedName name="_pg4">#REF!</definedName>
    <definedName name="_pg5" localSheetId="9">#REF!</definedName>
    <definedName name="_pg5" localSheetId="6">#REF!</definedName>
    <definedName name="_pg5" localSheetId="8">#REF!</definedName>
    <definedName name="_pg5" localSheetId="4">#REF!</definedName>
    <definedName name="_pg5" localSheetId="7">#REF!</definedName>
    <definedName name="_pg5">#REF!</definedName>
    <definedName name="_pg6" localSheetId="9">#REF!</definedName>
    <definedName name="_pg6" localSheetId="6">#REF!</definedName>
    <definedName name="_pg6" localSheetId="8">#REF!</definedName>
    <definedName name="_pg6" localSheetId="4">#REF!</definedName>
    <definedName name="_pg6" localSheetId="7">#REF!</definedName>
    <definedName name="_pg6">#REF!</definedName>
    <definedName name="_pg7" localSheetId="9">#REF!</definedName>
    <definedName name="_pg7" localSheetId="6">#REF!</definedName>
    <definedName name="_pg7" localSheetId="8">#REF!</definedName>
    <definedName name="_pg7" localSheetId="4">#REF!</definedName>
    <definedName name="_pg7" localSheetId="7">#REF!</definedName>
    <definedName name="_pg7">#REF!</definedName>
    <definedName name="_pg8" localSheetId="9">#REF!</definedName>
    <definedName name="_pg8" localSheetId="6">#REF!</definedName>
    <definedName name="_pg8" localSheetId="8">#REF!</definedName>
    <definedName name="_pg8" localSheetId="4">#REF!</definedName>
    <definedName name="_pg8" localSheetId="7">#REF!</definedName>
    <definedName name="_pg8">#REF!</definedName>
    <definedName name="_pg9" localSheetId="9">#REF!</definedName>
    <definedName name="_pg9" localSheetId="6">#REF!</definedName>
    <definedName name="_pg9" localSheetId="8">#REF!</definedName>
    <definedName name="_pg9" localSheetId="4">#REF!</definedName>
    <definedName name="_pg9" localSheetId="7">#REF!</definedName>
    <definedName name="_pg9">#REF!</definedName>
    <definedName name="_PGE1" localSheetId="9">#REF!</definedName>
    <definedName name="_PGE1" localSheetId="6">#REF!</definedName>
    <definedName name="_PGE1" localSheetId="8">#REF!</definedName>
    <definedName name="_PGE1" localSheetId="4">#REF!</definedName>
    <definedName name="_PGE1" localSheetId="7">#REF!</definedName>
    <definedName name="_PGE1">#REF!</definedName>
    <definedName name="_PGE10" localSheetId="9">#REF!</definedName>
    <definedName name="_PGE10" localSheetId="6">#REF!</definedName>
    <definedName name="_PGE10" localSheetId="8">#REF!</definedName>
    <definedName name="_PGE10" localSheetId="4">#REF!</definedName>
    <definedName name="_PGE10" localSheetId="7">#REF!</definedName>
    <definedName name="_PGE10">#REF!</definedName>
    <definedName name="_PGE2" localSheetId="9">#REF!</definedName>
    <definedName name="_PGE2" localSheetId="6">#REF!</definedName>
    <definedName name="_PGE2" localSheetId="8">#REF!</definedName>
    <definedName name="_PGE2" localSheetId="4">#REF!</definedName>
    <definedName name="_PGE2" localSheetId="7">#REF!</definedName>
    <definedName name="_PGE2">#REF!</definedName>
    <definedName name="_PGE3" localSheetId="9">#REF!</definedName>
    <definedName name="_PGE3" localSheetId="6">#REF!</definedName>
    <definedName name="_PGE3" localSheetId="8">#REF!</definedName>
    <definedName name="_PGE3" localSheetId="4">#REF!</definedName>
    <definedName name="_PGE3" localSheetId="7">#REF!</definedName>
    <definedName name="_PGE3">#REF!</definedName>
    <definedName name="_PGE4" localSheetId="9">#REF!</definedName>
    <definedName name="_PGE4" localSheetId="6">#REF!</definedName>
    <definedName name="_PGE4" localSheetId="8">#REF!</definedName>
    <definedName name="_PGE4" localSheetId="4">#REF!</definedName>
    <definedName name="_PGE4" localSheetId="7">#REF!</definedName>
    <definedName name="_PGE4">#REF!</definedName>
    <definedName name="_PGE5" localSheetId="9">#REF!</definedName>
    <definedName name="_PGE5" localSheetId="6">#REF!</definedName>
    <definedName name="_PGE5" localSheetId="8">#REF!</definedName>
    <definedName name="_PGE5" localSheetId="4">#REF!</definedName>
    <definedName name="_PGE5" localSheetId="7">#REF!</definedName>
    <definedName name="_PGE5">#REF!</definedName>
    <definedName name="_PGE6" localSheetId="9">#REF!</definedName>
    <definedName name="_PGE6" localSheetId="6">#REF!</definedName>
    <definedName name="_PGE6" localSheetId="8">#REF!</definedName>
    <definedName name="_PGE6" localSheetId="4">#REF!</definedName>
    <definedName name="_PGE6" localSheetId="7">#REF!</definedName>
    <definedName name="_PGE6">#REF!</definedName>
    <definedName name="_PGE7" localSheetId="9">#REF!</definedName>
    <definedName name="_PGE7" localSheetId="6">#REF!</definedName>
    <definedName name="_PGE7" localSheetId="8">#REF!</definedName>
    <definedName name="_PGE7" localSheetId="4">#REF!</definedName>
    <definedName name="_PGE7" localSheetId="7">#REF!</definedName>
    <definedName name="_PGE7">#REF!</definedName>
    <definedName name="_PGE8" localSheetId="9">#REF!</definedName>
    <definedName name="_PGE8" localSheetId="6">#REF!</definedName>
    <definedName name="_PGE8" localSheetId="8">#REF!</definedName>
    <definedName name="_PGE8" localSheetId="4">#REF!</definedName>
    <definedName name="_PGE8" localSheetId="7">#REF!</definedName>
    <definedName name="_PGE8">#REF!</definedName>
    <definedName name="_PGE9" localSheetId="9">#REF!</definedName>
    <definedName name="_PGE9" localSheetId="6">#REF!</definedName>
    <definedName name="_PGE9" localSheetId="8">#REF!</definedName>
    <definedName name="_PGE9" localSheetId="4">#REF!</definedName>
    <definedName name="_PGE9" localSheetId="7">#REF!</definedName>
    <definedName name="_PGE9">#REF!</definedName>
    <definedName name="_pp2" localSheetId="9">#REF!</definedName>
    <definedName name="_pp2" localSheetId="6">#REF!</definedName>
    <definedName name="_pp2" localSheetId="8">#REF!</definedName>
    <definedName name="_pp2" localSheetId="4">#REF!</definedName>
    <definedName name="_pp2" localSheetId="7">#REF!</definedName>
    <definedName name="_pp2">#REF!</definedName>
    <definedName name="_q2" localSheetId="5" hidden="1">{"pl_t&amp;d",#N/A,FALSE,"p&amp;l_t&amp;D_01_02 (2)"}</definedName>
    <definedName name="_q2" localSheetId="9" hidden="1">{"pl_t&amp;d",#N/A,FALSE,"p&amp;l_t&amp;D_01_02 (2)"}</definedName>
    <definedName name="_q2" localSheetId="6" hidden="1">{"pl_t&amp;d",#N/A,FALSE,"p&amp;l_t&amp;D_01_02 (2)"}</definedName>
    <definedName name="_q2" localSheetId="4" hidden="1">{"pl_t&amp;d",#N/A,FALSE,"p&amp;l_t&amp;D_01_02 (2)"}</definedName>
    <definedName name="_q2" hidden="1">{"pl_t&amp;d",#N/A,FALSE,"p&amp;l_t&amp;D_01_02 (2)"}</definedName>
    <definedName name="_q3" localSheetId="5" hidden="1">{"pl_t&amp;d",#N/A,FALSE,"p&amp;l_t&amp;D_01_02 (2)"}</definedName>
    <definedName name="_q3" localSheetId="9" hidden="1">{"pl_t&amp;d",#N/A,FALSE,"p&amp;l_t&amp;D_01_02 (2)"}</definedName>
    <definedName name="_q3" localSheetId="6" hidden="1">{"pl_t&amp;d",#N/A,FALSE,"p&amp;l_t&amp;D_01_02 (2)"}</definedName>
    <definedName name="_q3" localSheetId="4" hidden="1">{"pl_t&amp;d",#N/A,FALSE,"p&amp;l_t&amp;D_01_02 (2)"}</definedName>
    <definedName name="_q3" hidden="1">{"pl_t&amp;d",#N/A,FALSE,"p&amp;l_t&amp;D_01_02 (2)"}</definedName>
    <definedName name="_Regression_X" localSheetId="5" hidden="1">#REF!</definedName>
    <definedName name="_Regression_X" localSheetId="9" hidden="1">#REF!</definedName>
    <definedName name="_Regression_X" localSheetId="6" hidden="1">#REF!</definedName>
    <definedName name="_Regression_X" localSheetId="8" hidden="1">#REF!</definedName>
    <definedName name="_Regression_X" localSheetId="4" hidden="1">#REF!</definedName>
    <definedName name="_Regression_X" localSheetId="7" hidden="1">#REF!</definedName>
    <definedName name="_Regression_X" hidden="1">#REF!</definedName>
    <definedName name="_s1" localSheetId="5" hidden="1">{"pl_t&amp;d",#N/A,FALSE,"p&amp;l_t&amp;D_01_02 (2)"}</definedName>
    <definedName name="_s1" localSheetId="9" hidden="1">{"pl_t&amp;d",#N/A,FALSE,"p&amp;l_t&amp;D_01_02 (2)"}</definedName>
    <definedName name="_s1" localSheetId="6" hidden="1">{"pl_t&amp;d",#N/A,FALSE,"p&amp;l_t&amp;D_01_02 (2)"}</definedName>
    <definedName name="_s1" localSheetId="4" hidden="1">{"pl_t&amp;d",#N/A,FALSE,"p&amp;l_t&amp;D_01_02 (2)"}</definedName>
    <definedName name="_s1" hidden="1">{"pl_t&amp;d",#N/A,FALSE,"p&amp;l_t&amp;D_01_02 (2)"}</definedName>
    <definedName name="_S180" localSheetId="5">[12]S3_GRP_CA!#REF!</definedName>
    <definedName name="_S180" localSheetId="9">[12]S3_GRP_CA!#REF!</definedName>
    <definedName name="_S180" localSheetId="6">[12]S3_GRP_CA!#REF!</definedName>
    <definedName name="_S180" localSheetId="8">[12]S3_GRP_CA!#REF!</definedName>
    <definedName name="_S180" localSheetId="4">[12]S3_GRP_CA!#REF!</definedName>
    <definedName name="_S180" localSheetId="7">[12]S3_GRP_CA!#REF!</definedName>
    <definedName name="_S180">[12]S3_GRP_CA!#REF!</definedName>
    <definedName name="_s2" localSheetId="5" hidden="1">{"pl_t&amp;d",#N/A,FALSE,"p&amp;l_t&amp;D_01_02 (2)"}</definedName>
    <definedName name="_s2" localSheetId="9" hidden="1">{"pl_t&amp;d",#N/A,FALSE,"p&amp;l_t&amp;D_01_02 (2)"}</definedName>
    <definedName name="_s2" localSheetId="6" hidden="1">{"pl_t&amp;d",#N/A,FALSE,"p&amp;l_t&amp;D_01_02 (2)"}</definedName>
    <definedName name="_s2" localSheetId="4" hidden="1">{"pl_t&amp;d",#N/A,FALSE,"p&amp;l_t&amp;D_01_02 (2)"}</definedName>
    <definedName name="_s2" hidden="1">{"pl_t&amp;d",#N/A,FALSE,"p&amp;l_t&amp;D_01_02 (2)"}</definedName>
    <definedName name="_S6" localSheetId="9">[4]S5_CO_MA!#REF!</definedName>
    <definedName name="_S6" localSheetId="6">[4]S5_CO_MA!#REF!</definedName>
    <definedName name="_S6" localSheetId="8">[4]S5_CO_MA!#REF!</definedName>
    <definedName name="_S6" localSheetId="4">[4]S5_CO_MA!#REF!</definedName>
    <definedName name="_S6" localSheetId="7">[4]S5_CO_MA!#REF!</definedName>
    <definedName name="_S6">[4]S5_CO_MA!#REF!</definedName>
    <definedName name="_sch1" localSheetId="5">#REF!</definedName>
    <definedName name="_sch1" localSheetId="9">#REF!</definedName>
    <definedName name="_sch1" localSheetId="6">#REF!</definedName>
    <definedName name="_sch1" localSheetId="8">#REF!</definedName>
    <definedName name="_sch1" localSheetId="4">#REF!</definedName>
    <definedName name="_sch1" localSheetId="7">#REF!</definedName>
    <definedName name="_sch1">#REF!</definedName>
    <definedName name="_SCH11" localSheetId="5">#REF!</definedName>
    <definedName name="_SCH11" localSheetId="9">#REF!</definedName>
    <definedName name="_SCH11" localSheetId="6">#REF!</definedName>
    <definedName name="_SCH11" localSheetId="8">#REF!</definedName>
    <definedName name="_SCH11" localSheetId="4">#REF!</definedName>
    <definedName name="_SCH11" localSheetId="7">#REF!</definedName>
    <definedName name="_SCH11">#REF!</definedName>
    <definedName name="_SCH4" localSheetId="5">#REF!</definedName>
    <definedName name="_SCH4" localSheetId="9">#REF!</definedName>
    <definedName name="_SCH4" localSheetId="6">#REF!</definedName>
    <definedName name="_SCH4" localSheetId="8">#REF!</definedName>
    <definedName name="_SCH4" localSheetId="4">#REF!</definedName>
    <definedName name="_SCH4" localSheetId="7">#REF!</definedName>
    <definedName name="_SCH4">#REF!</definedName>
    <definedName name="_SCH8" localSheetId="9">#REF!</definedName>
    <definedName name="_SCH8" localSheetId="6">#REF!</definedName>
    <definedName name="_SCH8" localSheetId="8">#REF!</definedName>
    <definedName name="_SCH8" localSheetId="4">#REF!</definedName>
    <definedName name="_SCH8" localSheetId="7">#REF!</definedName>
    <definedName name="_SCH8">#REF!</definedName>
    <definedName name="_sep97" localSheetId="9">#REF!</definedName>
    <definedName name="_sep97" localSheetId="6">#REF!</definedName>
    <definedName name="_sep97" localSheetId="8">#REF!</definedName>
    <definedName name="_sep97" localSheetId="4">#REF!</definedName>
    <definedName name="_sep97" localSheetId="7">#REF!</definedName>
    <definedName name="_sep97">#REF!</definedName>
    <definedName name="_SL1" localSheetId="5">[14]Salient1!#REF!</definedName>
    <definedName name="_SL1" localSheetId="9">[14]Salient1!#REF!</definedName>
    <definedName name="_SL1" localSheetId="6">[14]Salient1!#REF!</definedName>
    <definedName name="_SL1" localSheetId="8">[14]Salient1!#REF!</definedName>
    <definedName name="_SL1" localSheetId="4">[14]Salient1!#REF!</definedName>
    <definedName name="_SL1" localSheetId="7">[14]Salient1!#REF!</definedName>
    <definedName name="_SL1">[14]Salient1!#REF!</definedName>
    <definedName name="_SL2" localSheetId="5">[14]Salient1!#REF!</definedName>
    <definedName name="_SL2" localSheetId="9">[14]Salient1!#REF!</definedName>
    <definedName name="_SL2" localSheetId="6">[14]Salient1!#REF!</definedName>
    <definedName name="_SL2" localSheetId="8">[14]Salient1!#REF!</definedName>
    <definedName name="_SL2" localSheetId="4">[14]Salient1!#REF!</definedName>
    <definedName name="_SL2" localSheetId="7">[14]Salient1!#REF!</definedName>
    <definedName name="_SL2">[14]Salient1!#REF!</definedName>
    <definedName name="_SL3" localSheetId="5">[14]Salient1!#REF!</definedName>
    <definedName name="_SL3" localSheetId="9">[14]Salient1!#REF!</definedName>
    <definedName name="_SL3" localSheetId="6">[14]Salient1!#REF!</definedName>
    <definedName name="_SL3" localSheetId="8">[14]Salient1!#REF!</definedName>
    <definedName name="_SL3" localSheetId="4">[14]Salient1!#REF!</definedName>
    <definedName name="_SL3" localSheetId="7">[14]Salient1!#REF!</definedName>
    <definedName name="_SL3">[14]Salient1!#REF!</definedName>
    <definedName name="_Sort" localSheetId="5" hidden="1">#REF!</definedName>
    <definedName name="_Sort" localSheetId="9" hidden="1">#REF!</definedName>
    <definedName name="_Sort" localSheetId="6" hidden="1">#REF!</definedName>
    <definedName name="_Sort" localSheetId="8" hidden="1">#REF!</definedName>
    <definedName name="_Sort" localSheetId="4" hidden="1">#REF!</definedName>
    <definedName name="_Sort" localSheetId="7" hidden="1">#REF!</definedName>
    <definedName name="_Sort" hidden="1">#REF!</definedName>
    <definedName name="_SPR1">"#REF!"</definedName>
    <definedName name="_spr2">"#REF!"</definedName>
    <definedName name="_ss1" localSheetId="5" hidden="1">{"pl_t&amp;d",#N/A,FALSE,"p&amp;l_t&amp;D_01_02 (2)"}</definedName>
    <definedName name="_ss1" localSheetId="9" hidden="1">{"pl_t&amp;d",#N/A,FALSE,"p&amp;l_t&amp;D_01_02 (2)"}</definedName>
    <definedName name="_ss1" localSheetId="6" hidden="1">{"pl_t&amp;d",#N/A,FALSE,"p&amp;l_t&amp;D_01_02 (2)"}</definedName>
    <definedName name="_ss1" localSheetId="4" hidden="1">{"pl_t&amp;d",#N/A,FALSE,"p&amp;l_t&amp;D_01_02 (2)"}</definedName>
    <definedName name="_ss1" hidden="1">{"pl_t&amp;d",#N/A,FALSE,"p&amp;l_t&amp;D_01_02 (2)"}</definedName>
    <definedName name="_usd1" localSheetId="5">'[15]cash budget'!#REF!</definedName>
    <definedName name="_usd1" localSheetId="9">'[15]cash budget'!#REF!</definedName>
    <definedName name="_usd1" localSheetId="6">'[15]cash budget'!#REF!</definedName>
    <definedName name="_usd1" localSheetId="8">'[15]cash budget'!#REF!</definedName>
    <definedName name="_usd1" localSheetId="4">'[15]cash budget'!#REF!</definedName>
    <definedName name="_usd1" localSheetId="7">'[15]cash budget'!#REF!</definedName>
    <definedName name="_usd1">'[15]cash budget'!#REF!</definedName>
    <definedName name="_usd2" localSheetId="5">'[15]cash budget'!#REF!</definedName>
    <definedName name="_usd2" localSheetId="9">'[15]cash budget'!#REF!</definedName>
    <definedName name="_usd2" localSheetId="6">'[15]cash budget'!#REF!</definedName>
    <definedName name="_usd2" localSheetId="8">'[15]cash budget'!#REF!</definedName>
    <definedName name="_usd2" localSheetId="4">'[15]cash budget'!#REF!</definedName>
    <definedName name="_usd2" localSheetId="7">'[15]cash budget'!#REF!</definedName>
    <definedName name="_usd2">'[15]cash budget'!#REF!</definedName>
    <definedName name="_usd3" localSheetId="5">'[15]cash budget'!#REF!</definedName>
    <definedName name="_usd3" localSheetId="9">'[15]cash budget'!#REF!</definedName>
    <definedName name="_usd3" localSheetId="6">'[15]cash budget'!#REF!</definedName>
    <definedName name="_usd3" localSheetId="8">'[15]cash budget'!#REF!</definedName>
    <definedName name="_usd3" localSheetId="4">'[15]cash budget'!#REF!</definedName>
    <definedName name="_usd3" localSheetId="7">'[15]cash budget'!#REF!</definedName>
    <definedName name="_usd3">'[15]cash budget'!#REF!</definedName>
    <definedName name="_usd4" localSheetId="5">'[15]cash budget'!#REF!</definedName>
    <definedName name="_usd4" localSheetId="9">'[15]cash budget'!#REF!</definedName>
    <definedName name="_usd4" localSheetId="6">'[15]cash budget'!#REF!</definedName>
    <definedName name="_usd4" localSheetId="8">'[15]cash budget'!#REF!</definedName>
    <definedName name="_usd4" localSheetId="4">'[15]cash budget'!#REF!</definedName>
    <definedName name="_usd4" localSheetId="7">'[15]cash budget'!#REF!</definedName>
    <definedName name="_usd4">'[15]cash budget'!#REF!</definedName>
    <definedName name="A" localSheetId="5" hidden="1">{"pl_t&amp;d",#N/A,FALSE,"p&amp;l_t&amp;D_01_02 (2)"}</definedName>
    <definedName name="A" localSheetId="9" hidden="1">{"pl_t&amp;d",#N/A,FALSE,"p&amp;l_t&amp;D_01_02 (2)"}</definedName>
    <definedName name="A" localSheetId="6" hidden="1">{"pl_t&amp;d",#N/A,FALSE,"p&amp;l_t&amp;D_01_02 (2)"}</definedName>
    <definedName name="A" localSheetId="4" hidden="1">{"pl_t&amp;d",#N/A,FALSE,"p&amp;l_t&amp;D_01_02 (2)"}</definedName>
    <definedName name="A" hidden="1">{"pl_t&amp;d",#N/A,FALSE,"p&amp;l_t&amp;D_01_02 (2)"}</definedName>
    <definedName name="A0" localSheetId="5">#REF!</definedName>
    <definedName name="A0" localSheetId="9">#REF!</definedName>
    <definedName name="A0" localSheetId="6">#REF!</definedName>
    <definedName name="A0" localSheetId="8">#REF!</definedName>
    <definedName name="A0" localSheetId="4">#REF!</definedName>
    <definedName name="A0" localSheetId="7">#REF!</definedName>
    <definedName name="A0">#REF!</definedName>
    <definedName name="A1000000___0" localSheetId="5">#REF!</definedName>
    <definedName name="A1000000___0" localSheetId="9">#REF!</definedName>
    <definedName name="A1000000___0" localSheetId="6">#REF!</definedName>
    <definedName name="A1000000___0" localSheetId="8">#REF!</definedName>
    <definedName name="A1000000___0" localSheetId="4">#REF!</definedName>
    <definedName name="A1000000___0" localSheetId="7">#REF!</definedName>
    <definedName name="A1000000___0">#REF!</definedName>
    <definedName name="a654645454545" localSheetId="5">#REF!</definedName>
    <definedName name="a654645454545" localSheetId="9">#REF!</definedName>
    <definedName name="a654645454545" localSheetId="6">#REF!</definedName>
    <definedName name="a654645454545" localSheetId="8">#REF!</definedName>
    <definedName name="a654645454545" localSheetId="4">#REF!</definedName>
    <definedName name="a654645454545" localSheetId="7">#REF!</definedName>
    <definedName name="a654645454545">#REF!</definedName>
    <definedName name="AA" localSheetId="5">[5]Newabstract!#REF!</definedName>
    <definedName name="AA" localSheetId="9">[5]Newabstract!#REF!</definedName>
    <definedName name="AA" localSheetId="6">[5]Newabstract!#REF!</definedName>
    <definedName name="AA" localSheetId="8">[5]Newabstract!#REF!</definedName>
    <definedName name="AA" localSheetId="4">[5]Newabstract!#REF!</definedName>
    <definedName name="AA" localSheetId="7">[5]Newabstract!#REF!</definedName>
    <definedName name="AA">[5]Newabstract!#REF!</definedName>
    <definedName name="AAA" localSheetId="5">#REF!</definedName>
    <definedName name="AAA" localSheetId="9">#REF!</definedName>
    <definedName name="AAA" localSheetId="6">#REF!</definedName>
    <definedName name="AAA" localSheetId="8">#REF!</definedName>
    <definedName name="AAA" localSheetId="4">#REF!</definedName>
    <definedName name="AAA" localSheetId="7">#REF!</definedName>
    <definedName name="AAA">#REF!</definedName>
    <definedName name="aaaa" localSheetId="5">[5]Newabstract!#REF!</definedName>
    <definedName name="aaaa" localSheetId="9">[5]Newabstract!#REF!</definedName>
    <definedName name="aaaa" localSheetId="6">[5]Newabstract!#REF!</definedName>
    <definedName name="aaaa" localSheetId="8">[5]Newabstract!#REF!</definedName>
    <definedName name="aaaa" localSheetId="4">[5]Newabstract!#REF!</definedName>
    <definedName name="aaaa" localSheetId="7">[5]Newabstract!#REF!</definedName>
    <definedName name="aaaa">[5]Newabstract!#REF!</definedName>
    <definedName name="AAAAA" localSheetId="5" hidden="1">{"pl_t&amp;d",#N/A,FALSE,"p&amp;l_t&amp;D_01_02 (2)"}</definedName>
    <definedName name="AAAAA" localSheetId="9" hidden="1">{"pl_t&amp;d",#N/A,FALSE,"p&amp;l_t&amp;D_01_02 (2)"}</definedName>
    <definedName name="AAAAA" localSheetId="6" hidden="1">{"pl_t&amp;d",#N/A,FALSE,"p&amp;l_t&amp;D_01_02 (2)"}</definedName>
    <definedName name="AAAAA" localSheetId="4" hidden="1">{"pl_t&amp;d",#N/A,FALSE,"p&amp;l_t&amp;D_01_02 (2)"}</definedName>
    <definedName name="AAAAA" hidden="1">{"pl_t&amp;d",#N/A,FALSE,"p&amp;l_t&amp;D_01_02 (2)"}</definedName>
    <definedName name="aaaaaaa" localSheetId="5" hidden="1">{"pl_t&amp;d",#N/A,FALSE,"p&amp;l_t&amp;D_01_02 (2)"}</definedName>
    <definedName name="aaaaaaa" localSheetId="9" hidden="1">{"pl_t&amp;d",#N/A,FALSE,"p&amp;l_t&amp;D_01_02 (2)"}</definedName>
    <definedName name="aaaaaaa" localSheetId="6" hidden="1">{"pl_t&amp;d",#N/A,FALSE,"p&amp;l_t&amp;D_01_02 (2)"}</definedName>
    <definedName name="aaaaaaa" localSheetId="4" hidden="1">{"pl_t&amp;d",#N/A,FALSE,"p&amp;l_t&amp;D_01_02 (2)"}</definedName>
    <definedName name="aaaaaaa" hidden="1">{"pl_t&amp;d",#N/A,FALSE,"p&amp;l_t&amp;D_01_02 (2)"}</definedName>
    <definedName name="aaaaaaaa" localSheetId="5">#REF!</definedName>
    <definedName name="aaaaaaaa" localSheetId="9">#REF!</definedName>
    <definedName name="aaaaaaaa" localSheetId="6">#REF!</definedName>
    <definedName name="aaaaaaaa" localSheetId="8">#REF!</definedName>
    <definedName name="aaaaaaaa" localSheetId="4">#REF!</definedName>
    <definedName name="aaaaaaaa" localSheetId="7">#REF!</definedName>
    <definedName name="aaaaaaaa">#REF!</definedName>
    <definedName name="aaaaaaaaaaa" localSheetId="5">#REF!</definedName>
    <definedName name="aaaaaaaaaaa" localSheetId="9">#REF!</definedName>
    <definedName name="aaaaaaaaaaa" localSheetId="6">#REF!</definedName>
    <definedName name="aaaaaaaaaaa" localSheetId="8">#REF!</definedName>
    <definedName name="aaaaaaaaaaa" localSheetId="4">#REF!</definedName>
    <definedName name="aaaaaaaaaaa" localSheetId="7">#REF!</definedName>
    <definedName name="aaaaaaaaaaa">#REF!</definedName>
    <definedName name="aaaw" localSheetId="5" hidden="1">{"'Sheet1'!$A$4386:$N$4591"}</definedName>
    <definedName name="aaaw" localSheetId="9" hidden="1">{"'Sheet1'!$A$4386:$N$4591"}</definedName>
    <definedName name="aaaw" localSheetId="6" hidden="1">{"'Sheet1'!$A$4386:$N$4591"}</definedName>
    <definedName name="aaaw" localSheetId="4" hidden="1">{"'Sheet1'!$A$4386:$N$4591"}</definedName>
    <definedName name="aaaw" hidden="1">{"'Sheet1'!$A$4386:$N$4591"}</definedName>
    <definedName name="aaq" localSheetId="5">#REF!</definedName>
    <definedName name="aaq" localSheetId="9">#REF!</definedName>
    <definedName name="aaq" localSheetId="6">#REF!</definedName>
    <definedName name="aaq" localSheetId="8">#REF!</definedName>
    <definedName name="aaq" localSheetId="4">#REF!</definedName>
    <definedName name="aaq" localSheetId="7">#REF!</definedName>
    <definedName name="aaq">#REF!</definedName>
    <definedName name="ab" localSheetId="5" hidden="1">{"pl_t&amp;d",#N/A,FALSE,"p&amp;l_t&amp;D_01_02 (2)"}</definedName>
    <definedName name="ab" localSheetId="9" hidden="1">{"pl_t&amp;d",#N/A,FALSE,"p&amp;l_t&amp;D_01_02 (2)"}</definedName>
    <definedName name="ab" localSheetId="6" hidden="1">{"pl_t&amp;d",#N/A,FALSE,"p&amp;l_t&amp;D_01_02 (2)"}</definedName>
    <definedName name="ab" localSheetId="4" hidden="1">{"pl_t&amp;d",#N/A,FALSE,"p&amp;l_t&amp;D_01_02 (2)"}</definedName>
    <definedName name="ab" hidden="1">{"pl_t&amp;d",#N/A,FALSE,"p&amp;l_t&amp;D_01_02 (2)"}</definedName>
    <definedName name="abb" localSheetId="5" hidden="1">{"pl_t&amp;d",#N/A,FALSE,"p&amp;l_t&amp;D_01_02 (2)"}</definedName>
    <definedName name="abb" localSheetId="9" hidden="1">{"pl_t&amp;d",#N/A,FALSE,"p&amp;l_t&amp;D_01_02 (2)"}</definedName>
    <definedName name="abb" localSheetId="6" hidden="1">{"pl_t&amp;d",#N/A,FALSE,"p&amp;l_t&amp;D_01_02 (2)"}</definedName>
    <definedName name="abb" localSheetId="4" hidden="1">{"pl_t&amp;d",#N/A,FALSE,"p&amp;l_t&amp;D_01_02 (2)"}</definedName>
    <definedName name="abb" hidden="1">{"pl_t&amp;d",#N/A,FALSE,"p&amp;l_t&amp;D_01_02 (2)"}</definedName>
    <definedName name="abc" localSheetId="5">#REF!</definedName>
    <definedName name="abc" localSheetId="9">#REF!</definedName>
    <definedName name="abc" localSheetId="6">#REF!</definedName>
    <definedName name="abc" localSheetId="8">#REF!</definedName>
    <definedName name="abc" localSheetId="4">#REF!</definedName>
    <definedName name="abc" localSheetId="7">#REF!</definedName>
    <definedName name="abc">#REF!</definedName>
    <definedName name="abcd" localSheetId="5">#REF!</definedName>
    <definedName name="abcd" localSheetId="9">#REF!</definedName>
    <definedName name="abcd" localSheetId="6">#REF!</definedName>
    <definedName name="abcd" localSheetId="8">#REF!</definedName>
    <definedName name="abcd" localSheetId="4">#REF!</definedName>
    <definedName name="abcd" localSheetId="7">#REF!</definedName>
    <definedName name="abcd">#REF!</definedName>
    <definedName name="abd" localSheetId="5">#REF!</definedName>
    <definedName name="abd" localSheetId="9">#REF!</definedName>
    <definedName name="abd" localSheetId="6">#REF!</definedName>
    <definedName name="abd" localSheetId="8">#REF!</definedName>
    <definedName name="abd" localSheetId="4">#REF!</definedName>
    <definedName name="abd" localSheetId="7">#REF!</definedName>
    <definedName name="abd">#REF!</definedName>
    <definedName name="Abstract" localSheetId="5" hidden="1">{"pl_t&amp;d",#N/A,FALSE,"p&amp;l_t&amp;D_01_02 (2)"}</definedName>
    <definedName name="Abstract" localSheetId="9" hidden="1">{"pl_t&amp;d",#N/A,FALSE,"p&amp;l_t&amp;D_01_02 (2)"}</definedName>
    <definedName name="Abstract" localSheetId="6" hidden="1">{"pl_t&amp;d",#N/A,FALSE,"p&amp;l_t&amp;D_01_02 (2)"}</definedName>
    <definedName name="Abstract" localSheetId="4" hidden="1">{"pl_t&amp;d",#N/A,FALSE,"p&amp;l_t&amp;D_01_02 (2)"}</definedName>
    <definedName name="Abstract" hidden="1">{"pl_t&amp;d",#N/A,FALSE,"p&amp;l_t&amp;D_01_02 (2)"}</definedName>
    <definedName name="abstract1" localSheetId="5" hidden="1">{"pl_t&amp;d",#N/A,FALSE,"p&amp;l_t&amp;D_01_02 (2)"}</definedName>
    <definedName name="abstract1" localSheetId="9" hidden="1">{"pl_t&amp;d",#N/A,FALSE,"p&amp;l_t&amp;D_01_02 (2)"}</definedName>
    <definedName name="abstract1" localSheetId="6" hidden="1">{"pl_t&amp;d",#N/A,FALSE,"p&amp;l_t&amp;D_01_02 (2)"}</definedName>
    <definedName name="abstract1" localSheetId="4" hidden="1">{"pl_t&amp;d",#N/A,FALSE,"p&amp;l_t&amp;D_01_02 (2)"}</definedName>
    <definedName name="abstract1" hidden="1">{"pl_t&amp;d",#N/A,FALSE,"p&amp;l_t&amp;D_01_02 (2)"}</definedName>
    <definedName name="abstractsales" localSheetId="5">#REF!</definedName>
    <definedName name="abstractsales" localSheetId="9">#REF!</definedName>
    <definedName name="abstractsales" localSheetId="6">#REF!</definedName>
    <definedName name="abstractsales" localSheetId="8">#REF!</definedName>
    <definedName name="abstractsales" localSheetId="4">#REF!</definedName>
    <definedName name="abstractsales" localSheetId="7">#REF!</definedName>
    <definedName name="abstractsales">#REF!</definedName>
    <definedName name="abx" localSheetId="5"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9"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CCOUNT" localSheetId="5">#REF!</definedName>
    <definedName name="ACCOUNT" localSheetId="9">#REF!</definedName>
    <definedName name="ACCOUNT" localSheetId="6">#REF!</definedName>
    <definedName name="ACCOUNT" localSheetId="8">#REF!</definedName>
    <definedName name="ACCOUNT" localSheetId="4">#REF!</definedName>
    <definedName name="ACCOUNT" localSheetId="7">#REF!</definedName>
    <definedName name="ACCOUNT">#REF!</definedName>
    <definedName name="ACK" localSheetId="5">#REF!</definedName>
    <definedName name="ACK" localSheetId="9">#REF!</definedName>
    <definedName name="ACK" localSheetId="6">#REF!</definedName>
    <definedName name="ACK" localSheetId="8">#REF!</definedName>
    <definedName name="ACK" localSheetId="4">#REF!</definedName>
    <definedName name="ACK" localSheetId="7">#REF!</definedName>
    <definedName name="ACK">#REF!</definedName>
    <definedName name="adaa" localSheetId="5">#REF!</definedName>
    <definedName name="adaa" localSheetId="9">#REF!</definedName>
    <definedName name="adaa" localSheetId="6">#REF!</definedName>
    <definedName name="adaa" localSheetId="8">#REF!</definedName>
    <definedName name="adaa" localSheetId="4">#REF!</definedName>
    <definedName name="adaa" localSheetId="7">#REF!</definedName>
    <definedName name="adaa">#REF!</definedName>
    <definedName name="adb" localSheetId="5" hidden="1">{"pl_t&amp;d",#N/A,FALSE,"p&amp;l_t&amp;D_01_02 (2)"}</definedName>
    <definedName name="adb" localSheetId="9" hidden="1">{"pl_t&amp;d",#N/A,FALSE,"p&amp;l_t&amp;D_01_02 (2)"}</definedName>
    <definedName name="adb" localSheetId="6" hidden="1">{"pl_t&amp;d",#N/A,FALSE,"p&amp;l_t&amp;D_01_02 (2)"}</definedName>
    <definedName name="adb" localSheetId="4" hidden="1">{"pl_t&amp;d",#N/A,FALSE,"p&amp;l_t&amp;D_01_02 (2)"}</definedName>
    <definedName name="adb" hidden="1">{"pl_t&amp;d",#N/A,FALSE,"p&amp;l_t&amp;D_01_02 (2)"}</definedName>
    <definedName name="Add__Donations" localSheetId="5">#REF!</definedName>
    <definedName name="Add__Donations" localSheetId="9">#REF!</definedName>
    <definedName name="Add__Donations" localSheetId="6">#REF!</definedName>
    <definedName name="Add__Donations" localSheetId="8">#REF!</definedName>
    <definedName name="Add__Donations" localSheetId="4">#REF!</definedName>
    <definedName name="Add__Donations" localSheetId="7">#REF!</definedName>
    <definedName name="Add__Donations">#REF!</definedName>
    <definedName name="ADDRESS" localSheetId="5">#REF!</definedName>
    <definedName name="ADDRESS" localSheetId="9">#REF!</definedName>
    <definedName name="ADDRESS" localSheetId="6">#REF!</definedName>
    <definedName name="ADDRESS" localSheetId="8">#REF!</definedName>
    <definedName name="ADDRESS" localSheetId="4">#REF!</definedName>
    <definedName name="ADDRESS" localSheetId="7">#REF!</definedName>
    <definedName name="ADDRESS">#REF!</definedName>
    <definedName name="adherance" localSheetId="5" hidden="1">{"pl_t&amp;d",#N/A,FALSE,"p&amp;l_t&amp;D_01_02 (2)"}</definedName>
    <definedName name="adherance" localSheetId="9" hidden="1">{"pl_t&amp;d",#N/A,FALSE,"p&amp;l_t&amp;D_01_02 (2)"}</definedName>
    <definedName name="adherance" localSheetId="6" hidden="1">{"pl_t&amp;d",#N/A,FALSE,"p&amp;l_t&amp;D_01_02 (2)"}</definedName>
    <definedName name="adherance" localSheetId="4" hidden="1">{"pl_t&amp;d",#N/A,FALSE,"p&amp;l_t&amp;D_01_02 (2)"}</definedName>
    <definedName name="adherance" hidden="1">{"pl_t&amp;d",#N/A,FALSE,"p&amp;l_t&amp;D_01_02 (2)"}</definedName>
    <definedName name="AdminD" localSheetId="5">#REF!</definedName>
    <definedName name="AdminD" localSheetId="9">#REF!</definedName>
    <definedName name="AdminD" localSheetId="6">#REF!</definedName>
    <definedName name="AdminD" localSheetId="8">#REF!</definedName>
    <definedName name="AdminD" localSheetId="4">#REF!</definedName>
    <definedName name="AdminD" localSheetId="7">#REF!</definedName>
    <definedName name="AdminD">#REF!</definedName>
    <definedName name="AdminExp" localSheetId="5">#REF!</definedName>
    <definedName name="AdminExp" localSheetId="9">#REF!</definedName>
    <definedName name="AdminExp" localSheetId="6">#REF!</definedName>
    <definedName name="AdminExp" localSheetId="8">#REF!</definedName>
    <definedName name="AdminExp" localSheetId="4">#REF!</definedName>
    <definedName name="AdminExp" localSheetId="7">#REF!</definedName>
    <definedName name="AdminExp">#REF!</definedName>
    <definedName name="adrga" localSheetId="5">#REF!</definedName>
    <definedName name="adrga" localSheetId="9">#REF!</definedName>
    <definedName name="adrga" localSheetId="6">#REF!</definedName>
    <definedName name="adrga" localSheetId="8">#REF!</definedName>
    <definedName name="adrga" localSheetId="4">#REF!</definedName>
    <definedName name="adrga" localSheetId="7">#REF!</definedName>
    <definedName name="adrga">#REF!</definedName>
    <definedName name="AET" localSheetId="5" hidden="1">{"pl_t&amp;d",#N/A,FALSE,"p&amp;l_t&amp;D_01_02 (2)"}</definedName>
    <definedName name="AET" localSheetId="9" hidden="1">{"pl_t&amp;d",#N/A,FALSE,"p&amp;l_t&amp;D_01_02 (2)"}</definedName>
    <definedName name="AET" localSheetId="6" hidden="1">{"pl_t&amp;d",#N/A,FALSE,"p&amp;l_t&amp;D_01_02 (2)"}</definedName>
    <definedName name="AET" localSheetId="4" hidden="1">{"pl_t&amp;d",#N/A,FALSE,"p&amp;l_t&amp;D_01_02 (2)"}</definedName>
    <definedName name="AET" hidden="1">{"pl_t&amp;d",#N/A,FALSE,"p&amp;l_t&amp;D_01_02 (2)"}</definedName>
    <definedName name="aey" localSheetId="5">#REF!</definedName>
    <definedName name="aey" localSheetId="9">#REF!</definedName>
    <definedName name="aey" localSheetId="6">#REF!</definedName>
    <definedName name="aey" localSheetId="8">#REF!</definedName>
    <definedName name="aey" localSheetId="4">#REF!</definedName>
    <definedName name="aey" localSheetId="7">#REF!</definedName>
    <definedName name="aey">#REF!</definedName>
    <definedName name="AFD" localSheetId="5" hidden="1">{"pl_t&amp;d",#N/A,FALSE,"p&amp;l_t&amp;D_01_02 (2)"}</definedName>
    <definedName name="AFD" localSheetId="9" hidden="1">{"pl_t&amp;d",#N/A,FALSE,"p&amp;l_t&amp;D_01_02 (2)"}</definedName>
    <definedName name="AFD" localSheetId="6" hidden="1">{"pl_t&amp;d",#N/A,FALSE,"p&amp;l_t&amp;D_01_02 (2)"}</definedName>
    <definedName name="AFD" localSheetId="4" hidden="1">{"pl_t&amp;d",#N/A,FALSE,"p&amp;l_t&amp;D_01_02 (2)"}</definedName>
    <definedName name="AFD" hidden="1">{"pl_t&amp;d",#N/A,FALSE,"p&amp;l_t&amp;D_01_02 (2)"}</definedName>
    <definedName name="ag" localSheetId="5">#REF!</definedName>
    <definedName name="ag" localSheetId="9">#REF!</definedName>
    <definedName name="ag" localSheetId="6">#REF!</definedName>
    <definedName name="ag" localSheetId="8">#REF!</definedName>
    <definedName name="ag" localSheetId="4">#REF!</definedName>
    <definedName name="ag" localSheetId="7">#REF!</definedName>
    <definedName name="ag">#REF!</definedName>
    <definedName name="agd" localSheetId="5" hidden="1">#REF!</definedName>
    <definedName name="agd" localSheetId="9" hidden="1">#REF!</definedName>
    <definedName name="agd" localSheetId="6" hidden="1">#REF!</definedName>
    <definedName name="agd" localSheetId="8" hidden="1">#REF!</definedName>
    <definedName name="agd" localSheetId="4" hidden="1">#REF!</definedName>
    <definedName name="agd" localSheetId="7" hidden="1">#REF!</definedName>
    <definedName name="agd" hidden="1">#REF!</definedName>
    <definedName name="agl" localSheetId="5" hidden="1">{"pl_t&amp;d",#N/A,FALSE,"p&amp;l_t&amp;D_01_02 (2)"}</definedName>
    <definedName name="agl" localSheetId="9" hidden="1">{"pl_t&amp;d",#N/A,FALSE,"p&amp;l_t&amp;D_01_02 (2)"}</definedName>
    <definedName name="agl" localSheetId="6" hidden="1">{"pl_t&amp;d",#N/A,FALSE,"p&amp;l_t&amp;D_01_02 (2)"}</definedName>
    <definedName name="agl" localSheetId="4" hidden="1">{"pl_t&amp;d",#N/A,FALSE,"p&amp;l_t&amp;D_01_02 (2)"}</definedName>
    <definedName name="agl" hidden="1">{"pl_t&amp;d",#N/A,FALSE,"p&amp;l_t&amp;D_01_02 (2)"}</definedName>
    <definedName name="agll" localSheetId="5" hidden="1">{"pl_t&amp;d",#N/A,FALSE,"p&amp;l_t&amp;D_01_02 (2)"}</definedName>
    <definedName name="agll" localSheetId="9" hidden="1">{"pl_t&amp;d",#N/A,FALSE,"p&amp;l_t&amp;D_01_02 (2)"}</definedName>
    <definedName name="agll" localSheetId="6" hidden="1">{"pl_t&amp;d",#N/A,FALSE,"p&amp;l_t&amp;D_01_02 (2)"}</definedName>
    <definedName name="agll" localSheetId="4" hidden="1">{"pl_t&amp;d",#N/A,FALSE,"p&amp;l_t&amp;D_01_02 (2)"}</definedName>
    <definedName name="agll" hidden="1">{"pl_t&amp;d",#N/A,FALSE,"p&amp;l_t&amp;D_01_02 (2)"}</definedName>
    <definedName name="agr" localSheetId="5" hidden="1">{"pl_t&amp;d",#N/A,FALSE,"p&amp;l_t&amp;D_01_02 (2)"}</definedName>
    <definedName name="agr" localSheetId="9" hidden="1">{"pl_t&amp;d",#N/A,FALSE,"p&amp;l_t&amp;D_01_02 (2)"}</definedName>
    <definedName name="agr" localSheetId="6" hidden="1">{"pl_t&amp;d",#N/A,FALSE,"p&amp;l_t&amp;D_01_02 (2)"}</definedName>
    <definedName name="agr" localSheetId="4" hidden="1">{"pl_t&amp;d",#N/A,FALSE,"p&amp;l_t&amp;D_01_02 (2)"}</definedName>
    <definedName name="agr" hidden="1">{"pl_t&amp;d",#N/A,FALSE,"p&amp;l_t&amp;D_01_02 (2)"}</definedName>
    <definedName name="agri" localSheetId="5">#REF!</definedName>
    <definedName name="agri" localSheetId="9">#REF!</definedName>
    <definedName name="agri" localSheetId="6">#REF!</definedName>
    <definedName name="agri" localSheetId="8">#REF!</definedName>
    <definedName name="agri" localSheetId="4">#REF!</definedName>
    <definedName name="agri" localSheetId="7">#REF!</definedName>
    <definedName name="agri">#REF!</definedName>
    <definedName name="alfhkjgr" localSheetId="5" hidden="1">{"pl_t&amp;d",#N/A,FALSE,"p&amp;l_t&amp;D_01_02 (2)"}</definedName>
    <definedName name="alfhkjgr" localSheetId="9" hidden="1">{"pl_t&amp;d",#N/A,FALSE,"p&amp;l_t&amp;D_01_02 (2)"}</definedName>
    <definedName name="alfhkjgr" localSheetId="6" hidden="1">{"pl_t&amp;d",#N/A,FALSE,"p&amp;l_t&amp;D_01_02 (2)"}</definedName>
    <definedName name="alfhkjgr" localSheetId="4" hidden="1">{"pl_t&amp;d",#N/A,FALSE,"p&amp;l_t&amp;D_01_02 (2)"}</definedName>
    <definedName name="alfhkjgr" hidden="1">{"pl_t&amp;d",#N/A,FALSE,"p&amp;l_t&amp;D_01_02 (2)"}</definedName>
    <definedName name="ALL" localSheetId="5">#REF!</definedName>
    <definedName name="ALL" localSheetId="9">#REF!</definedName>
    <definedName name="ALL" localSheetId="6">#REF!</definedName>
    <definedName name="ALL" localSheetId="8">#REF!</definedName>
    <definedName name="ALL" localSheetId="4">#REF!</definedName>
    <definedName name="ALL" localSheetId="7">#REF!</definedName>
    <definedName name="ALL">#REF!</definedName>
    <definedName name="ALL_EXP" localSheetId="5">#REF!</definedName>
    <definedName name="ALL_EXP" localSheetId="9">#REF!</definedName>
    <definedName name="ALL_EXP" localSheetId="6">#REF!</definedName>
    <definedName name="ALL_EXP" localSheetId="8">#REF!</definedName>
    <definedName name="ALL_EXP" localSheetId="4">#REF!</definedName>
    <definedName name="ALL_EXP" localSheetId="7">#REF!</definedName>
    <definedName name="ALL_EXP">#REF!</definedName>
    <definedName name="Allow" localSheetId="5">#REF!</definedName>
    <definedName name="Allow" localSheetId="9">#REF!</definedName>
    <definedName name="Allow" localSheetId="6">#REF!</definedName>
    <definedName name="Allow" localSheetId="8">#REF!</definedName>
    <definedName name="Allow" localSheetId="4">#REF!</definedName>
    <definedName name="Allow" localSheetId="7">#REF!</definedName>
    <definedName name="Allow">#REF!</definedName>
    <definedName name="amar" localSheetId="5" hidden="1">{"pl_t&amp;d",#N/A,FALSE,"p&amp;l_t&amp;D_01_02 (2)"}</definedName>
    <definedName name="amar" localSheetId="9" hidden="1">{"pl_t&amp;d",#N/A,FALSE,"p&amp;l_t&amp;D_01_02 (2)"}</definedName>
    <definedName name="amar" localSheetId="6" hidden="1">{"pl_t&amp;d",#N/A,FALSE,"p&amp;l_t&amp;D_01_02 (2)"}</definedName>
    <definedName name="amar" localSheetId="4" hidden="1">{"pl_t&amp;d",#N/A,FALSE,"p&amp;l_t&amp;D_01_02 (2)"}</definedName>
    <definedName name="amar" hidden="1">{"pl_t&amp;d",#N/A,FALSE,"p&amp;l_t&amp;D_01_02 (2)"}</definedName>
    <definedName name="AMARNATH" localSheetId="5" hidden="1">{"pl_t&amp;d",#N/A,FALSE,"p&amp;l_t&amp;D_01_02 (2)"}</definedName>
    <definedName name="AMARNATH" localSheetId="9" hidden="1">{"pl_t&amp;d",#N/A,FALSE,"p&amp;l_t&amp;D_01_02 (2)"}</definedName>
    <definedName name="AMARNATH" localSheetId="6" hidden="1">{"pl_t&amp;d",#N/A,FALSE,"p&amp;l_t&amp;D_01_02 (2)"}</definedName>
    <definedName name="AMARNATH" localSheetId="4" hidden="1">{"pl_t&amp;d",#N/A,FALSE,"p&amp;l_t&amp;D_01_02 (2)"}</definedName>
    <definedName name="AMARNATH" hidden="1">{"pl_t&amp;d",#N/A,FALSE,"p&amp;l_t&amp;D_01_02 (2)"}</definedName>
    <definedName name="an" localSheetId="5" hidden="1">{"pl_t&amp;d",#N/A,FALSE,"p&amp;l_t&amp;D_01_02 (2)"}</definedName>
    <definedName name="an" localSheetId="9" hidden="1">{"pl_t&amp;d",#N/A,FALSE,"p&amp;l_t&amp;D_01_02 (2)"}</definedName>
    <definedName name="an" localSheetId="6" hidden="1">{"pl_t&amp;d",#N/A,FALSE,"p&amp;l_t&amp;D_01_02 (2)"}</definedName>
    <definedName name="an" localSheetId="4" hidden="1">{"pl_t&amp;d",#N/A,FALSE,"p&amp;l_t&amp;D_01_02 (2)"}</definedName>
    <definedName name="an" hidden="1">{"pl_t&amp;d",#N/A,FALSE,"p&amp;l_t&amp;D_01_02 (2)"}</definedName>
    <definedName name="anil" localSheetId="5">#REF!</definedName>
    <definedName name="anil" localSheetId="9">#REF!</definedName>
    <definedName name="anil" localSheetId="6">#REF!</definedName>
    <definedName name="anil" localSheetId="8">#REF!</definedName>
    <definedName name="anil" localSheetId="4">#REF!</definedName>
    <definedName name="anil" localSheetId="7">#REF!</definedName>
    <definedName name="anil">#REF!</definedName>
    <definedName name="ann" localSheetId="5">#REF!</definedName>
    <definedName name="ann" localSheetId="9">#REF!</definedName>
    <definedName name="ann" localSheetId="6">#REF!</definedName>
    <definedName name="ann" localSheetId="8">#REF!</definedName>
    <definedName name="ann" localSheetId="4">#REF!</definedName>
    <definedName name="ann" localSheetId="7">#REF!</definedName>
    <definedName name="ann">#REF!</definedName>
    <definedName name="AnnAvail" localSheetId="5">#REF!</definedName>
    <definedName name="AnnAvail" localSheetId="9">#REF!</definedName>
    <definedName name="AnnAvail" localSheetId="6">#REF!</definedName>
    <definedName name="AnnAvail" localSheetId="8">#REF!</definedName>
    <definedName name="AnnAvail" localSheetId="4">#REF!</definedName>
    <definedName name="AnnAvail" localSheetId="7">#REF!</definedName>
    <definedName name="AnnAvail">#REF!</definedName>
    <definedName name="AnnCapacity" localSheetId="9">#REF!</definedName>
    <definedName name="AnnCapacity" localSheetId="6">#REF!</definedName>
    <definedName name="AnnCapacity" localSheetId="8">#REF!</definedName>
    <definedName name="AnnCapacity" localSheetId="4">#REF!</definedName>
    <definedName name="AnnCapacity" localSheetId="7">#REF!</definedName>
    <definedName name="AnnCapacity">#REF!</definedName>
    <definedName name="annex" localSheetId="5">[1]Sheet1!#REF!</definedName>
    <definedName name="annex" localSheetId="9">[1]Sheet1!#REF!</definedName>
    <definedName name="annex" localSheetId="6">[1]Sheet1!#REF!</definedName>
    <definedName name="annex" localSheetId="8">[1]Sheet1!#REF!</definedName>
    <definedName name="annex" localSheetId="4">[1]Sheet1!#REF!</definedName>
    <definedName name="annex" localSheetId="7">[1]Sheet1!#REF!</definedName>
    <definedName name="annex">[1]Sheet1!#REF!</definedName>
    <definedName name="annex1" localSheetId="5">#REF!</definedName>
    <definedName name="annex1" localSheetId="9">#REF!</definedName>
    <definedName name="annex1" localSheetId="6">#REF!</definedName>
    <definedName name="annex1" localSheetId="8">#REF!</definedName>
    <definedName name="annex1" localSheetId="4">#REF!</definedName>
    <definedName name="annex1" localSheetId="7">#REF!</definedName>
    <definedName name="annex1">#REF!</definedName>
    <definedName name="annex2b" localSheetId="5">#REF!</definedName>
    <definedName name="annex2b" localSheetId="9">#REF!</definedName>
    <definedName name="annex2b" localSheetId="6">#REF!</definedName>
    <definedName name="annex2b" localSheetId="8">#REF!</definedName>
    <definedName name="annex2b" localSheetId="4">#REF!</definedName>
    <definedName name="annex2b" localSheetId="7">#REF!</definedName>
    <definedName name="annex2b">#REF!</definedName>
    <definedName name="annex3a" localSheetId="5">#REF!</definedName>
    <definedName name="annex3a" localSheetId="9">#REF!</definedName>
    <definedName name="annex3a" localSheetId="6">#REF!</definedName>
    <definedName name="annex3a" localSheetId="8">#REF!</definedName>
    <definedName name="annex3a" localSheetId="4">#REF!</definedName>
    <definedName name="annex3a" localSheetId="7">#REF!</definedName>
    <definedName name="annex3a">#REF!</definedName>
    <definedName name="annex4d" localSheetId="9">#REF!</definedName>
    <definedName name="annex4d" localSheetId="6">#REF!</definedName>
    <definedName name="annex4d" localSheetId="8">#REF!</definedName>
    <definedName name="annex4d" localSheetId="4">#REF!</definedName>
    <definedName name="annex4d" localSheetId="7">#REF!</definedName>
    <definedName name="annex4d">#REF!</definedName>
    <definedName name="annex6" localSheetId="9">#REF!</definedName>
    <definedName name="annex6" localSheetId="6">#REF!</definedName>
    <definedName name="annex6" localSheetId="8">#REF!</definedName>
    <definedName name="annex6" localSheetId="4">#REF!</definedName>
    <definedName name="annex6" localSheetId="7">#REF!</definedName>
    <definedName name="annex6">#REF!</definedName>
    <definedName name="Annexure" localSheetId="5" hidden="1">{"pl_t&amp;d",#N/A,FALSE,"p&amp;l_t&amp;D_01_02 (2)"}</definedName>
    <definedName name="Annexure" localSheetId="9" hidden="1">{"pl_t&amp;d",#N/A,FALSE,"p&amp;l_t&amp;D_01_02 (2)"}</definedName>
    <definedName name="Annexure" localSheetId="6" hidden="1">{"pl_t&amp;d",#N/A,FALSE,"p&amp;l_t&amp;D_01_02 (2)"}</definedName>
    <definedName name="Annexure" localSheetId="4" hidden="1">{"pl_t&amp;d",#N/A,FALSE,"p&amp;l_t&amp;D_01_02 (2)"}</definedName>
    <definedName name="Annexure" hidden="1">{"pl_t&amp;d",#N/A,FALSE,"p&amp;l_t&amp;D_01_02 (2)"}</definedName>
    <definedName name="annexure_1" localSheetId="5">#REF!</definedName>
    <definedName name="annexure_1" localSheetId="9">#REF!</definedName>
    <definedName name="annexure_1" localSheetId="6">#REF!</definedName>
    <definedName name="annexure_1" localSheetId="8">#REF!</definedName>
    <definedName name="annexure_1" localSheetId="4">#REF!</definedName>
    <definedName name="annexure_1" localSheetId="7">#REF!</definedName>
    <definedName name="annexure_1">#REF!</definedName>
    <definedName name="Annexure1" localSheetId="5">#REF!</definedName>
    <definedName name="Annexure1" localSheetId="9">#REF!</definedName>
    <definedName name="Annexure1" localSheetId="6">#REF!</definedName>
    <definedName name="Annexure1" localSheetId="8">#REF!</definedName>
    <definedName name="Annexure1" localSheetId="4">#REF!</definedName>
    <definedName name="Annexure1" localSheetId="7">#REF!</definedName>
    <definedName name="Annexure1">#REF!</definedName>
    <definedName name="Annexure2" localSheetId="5">#REF!</definedName>
    <definedName name="Annexure2" localSheetId="9">#REF!</definedName>
    <definedName name="Annexure2" localSheetId="6">#REF!</definedName>
    <definedName name="Annexure2" localSheetId="8">#REF!</definedName>
    <definedName name="Annexure2" localSheetId="4">#REF!</definedName>
    <definedName name="Annexure2" localSheetId="7">#REF!</definedName>
    <definedName name="Annexure2">#REF!</definedName>
    <definedName name="AnnexurePART1" localSheetId="9">#REF!</definedName>
    <definedName name="AnnexurePART1" localSheetId="6">#REF!</definedName>
    <definedName name="AnnexurePART1" localSheetId="8">#REF!</definedName>
    <definedName name="AnnexurePART1" localSheetId="4">#REF!</definedName>
    <definedName name="AnnexurePART1" localSheetId="7">#REF!</definedName>
    <definedName name="AnnexurePART1">#REF!</definedName>
    <definedName name="annx" localSheetId="5">[16]cashflow!#REF!</definedName>
    <definedName name="annx" localSheetId="9">[16]cashflow!#REF!</definedName>
    <definedName name="annx" localSheetId="6">[16]cashflow!#REF!</definedName>
    <definedName name="annx" localSheetId="8">[16]cashflow!#REF!</definedName>
    <definedName name="annx" localSheetId="4">[16]cashflow!#REF!</definedName>
    <definedName name="annx" localSheetId="7">[16]cashflow!#REF!</definedName>
    <definedName name="annx">[16]cashflow!#REF!</definedName>
    <definedName name="anscount" hidden="1">1</definedName>
    <definedName name="anx" localSheetId="5">#REF!</definedName>
    <definedName name="anx" localSheetId="9">#REF!</definedName>
    <definedName name="anx" localSheetId="6">#REF!</definedName>
    <definedName name="anx" localSheetId="8">#REF!</definedName>
    <definedName name="anx" localSheetId="4">#REF!</definedName>
    <definedName name="anx" localSheetId="7">#REF!</definedName>
    <definedName name="anx">#REF!</definedName>
    <definedName name="AP" localSheetId="5">#REF!</definedName>
    <definedName name="AP" localSheetId="9">#REF!</definedName>
    <definedName name="AP" localSheetId="6">#REF!</definedName>
    <definedName name="AP" localSheetId="8">#REF!</definedName>
    <definedName name="AP" localSheetId="4">#REF!</definedName>
    <definedName name="AP" localSheetId="7">#REF!</definedName>
    <definedName name="AP">#REF!</definedName>
    <definedName name="Apay520" localSheetId="9">#REF!</definedName>
    <definedName name="Apay520" localSheetId="6">#REF!</definedName>
    <definedName name="Apay520" localSheetId="8">#REF!</definedName>
    <definedName name="Apay520" localSheetId="4">#REF!</definedName>
    <definedName name="Apay520" localSheetId="7">#REF!</definedName>
    <definedName name="Apay520">#REF!</definedName>
    <definedName name="APay520Q" localSheetId="9">#REF!</definedName>
    <definedName name="APay520Q" localSheetId="6">#REF!</definedName>
    <definedName name="APay520Q" localSheetId="8">#REF!</definedName>
    <definedName name="APay520Q" localSheetId="4">#REF!</definedName>
    <definedName name="APay520Q" localSheetId="7">#REF!</definedName>
    <definedName name="APay520Q">#REF!</definedName>
    <definedName name="APay525" localSheetId="9">#REF!</definedName>
    <definedName name="APay525" localSheetId="6">#REF!</definedName>
    <definedName name="APay525" localSheetId="8">#REF!</definedName>
    <definedName name="APay525" localSheetId="4">#REF!</definedName>
    <definedName name="APay525" localSheetId="7">#REF!</definedName>
    <definedName name="APay525">#REF!</definedName>
    <definedName name="APay525Q" localSheetId="9">#REF!</definedName>
    <definedName name="APay525Q" localSheetId="6">#REF!</definedName>
    <definedName name="APay525Q" localSheetId="8">#REF!</definedName>
    <definedName name="APay525Q" localSheetId="4">#REF!</definedName>
    <definedName name="APay525Q" localSheetId="7">#REF!</definedName>
    <definedName name="APay525Q">#REF!</definedName>
    <definedName name="APPCC" localSheetId="9">#REF!</definedName>
    <definedName name="APPCC" localSheetId="6">#REF!</definedName>
    <definedName name="APPCC" localSheetId="8">#REF!</definedName>
    <definedName name="APPCC" localSheetId="4">#REF!</definedName>
    <definedName name="APPCC" localSheetId="7">#REF!</definedName>
    <definedName name="APPCC">#REF!</definedName>
    <definedName name="Apr" localSheetId="5">[5]Newabstract!#REF!</definedName>
    <definedName name="Apr" localSheetId="9">[5]Newabstract!#REF!</definedName>
    <definedName name="Apr" localSheetId="6">[5]Newabstract!#REF!</definedName>
    <definedName name="Apr" localSheetId="8">[5]Newabstract!#REF!</definedName>
    <definedName name="Apr" localSheetId="4">[5]Newabstract!#REF!</definedName>
    <definedName name="Apr" localSheetId="7">[5]Newabstract!#REF!</definedName>
    <definedName name="Apr">[5]Newabstract!#REF!</definedName>
    <definedName name="Apr02___0" localSheetId="5">[5]Newabstract!#REF!</definedName>
    <definedName name="Apr02___0" localSheetId="9">[5]Newabstract!#REF!</definedName>
    <definedName name="Apr02___0" localSheetId="6">[5]Newabstract!#REF!</definedName>
    <definedName name="Apr02___0" localSheetId="8">[5]Newabstract!#REF!</definedName>
    <definedName name="Apr02___0" localSheetId="4">[5]Newabstract!#REF!</definedName>
    <definedName name="Apr02___0" localSheetId="7">[5]Newabstract!#REF!</definedName>
    <definedName name="Apr02___0">[5]Newabstract!#REF!</definedName>
    <definedName name="Apr03___0" localSheetId="5">[5]Newabstract!#REF!</definedName>
    <definedName name="Apr03___0" localSheetId="9">[5]Newabstract!#REF!</definedName>
    <definedName name="Apr03___0" localSheetId="6">[5]Newabstract!#REF!</definedName>
    <definedName name="Apr03___0" localSheetId="8">[5]Newabstract!#REF!</definedName>
    <definedName name="Apr03___0" localSheetId="4">[5]Newabstract!#REF!</definedName>
    <definedName name="Apr03___0" localSheetId="7">[5]Newabstract!#REF!</definedName>
    <definedName name="Apr03___0">[5]Newabstract!#REF!</definedName>
    <definedName name="Apr04___0" localSheetId="5">[5]Newabstract!#REF!</definedName>
    <definedName name="Apr04___0" localSheetId="9">[5]Newabstract!#REF!</definedName>
    <definedName name="Apr04___0" localSheetId="6">[5]Newabstract!#REF!</definedName>
    <definedName name="Apr04___0" localSheetId="8">[5]Newabstract!#REF!</definedName>
    <definedName name="Apr04___0" localSheetId="4">[5]Newabstract!#REF!</definedName>
    <definedName name="Apr04___0" localSheetId="7">[5]Newabstract!#REF!</definedName>
    <definedName name="Apr04___0">[5]Newabstract!#REF!</definedName>
    <definedName name="Apr05___0" localSheetId="5">[5]Newabstract!#REF!</definedName>
    <definedName name="Apr05___0" localSheetId="9">[5]Newabstract!#REF!</definedName>
    <definedName name="Apr05___0" localSheetId="6">[5]Newabstract!#REF!</definedName>
    <definedName name="Apr05___0" localSheetId="8">[5]Newabstract!#REF!</definedName>
    <definedName name="Apr05___0" localSheetId="4">[5]Newabstract!#REF!</definedName>
    <definedName name="Apr05___0" localSheetId="7">[5]Newabstract!#REF!</definedName>
    <definedName name="Apr05___0">[5]Newabstract!#REF!</definedName>
    <definedName name="Apr06___0" localSheetId="9">[5]Newabstract!#REF!</definedName>
    <definedName name="Apr06___0" localSheetId="6">[5]Newabstract!#REF!</definedName>
    <definedName name="Apr06___0" localSheetId="8">[5]Newabstract!#REF!</definedName>
    <definedName name="Apr06___0" localSheetId="4">[5]Newabstract!#REF!</definedName>
    <definedName name="Apr06___0" localSheetId="7">[5]Newabstract!#REF!</definedName>
    <definedName name="Apr06___0">[5]Newabstract!#REF!</definedName>
    <definedName name="Apr07___0" localSheetId="9">[5]Newabstract!#REF!</definedName>
    <definedName name="Apr07___0" localSheetId="6">[5]Newabstract!#REF!</definedName>
    <definedName name="Apr07___0" localSheetId="8">[5]Newabstract!#REF!</definedName>
    <definedName name="Apr07___0" localSheetId="4">[5]Newabstract!#REF!</definedName>
    <definedName name="Apr07___0" localSheetId="7">[5]Newabstract!#REF!</definedName>
    <definedName name="Apr07___0">[5]Newabstract!#REF!</definedName>
    <definedName name="Apr08___0" localSheetId="9">[5]Newabstract!#REF!</definedName>
    <definedName name="Apr08___0" localSheetId="6">[5]Newabstract!#REF!</definedName>
    <definedName name="Apr08___0" localSheetId="8">[5]Newabstract!#REF!</definedName>
    <definedName name="Apr08___0" localSheetId="4">[5]Newabstract!#REF!</definedName>
    <definedName name="Apr08___0" localSheetId="7">[5]Newabstract!#REF!</definedName>
    <definedName name="Apr08___0">[5]Newabstract!#REF!</definedName>
    <definedName name="Apr09___0" localSheetId="9">[5]Newabstract!#REF!</definedName>
    <definedName name="Apr09___0" localSheetId="6">[5]Newabstract!#REF!</definedName>
    <definedName name="Apr09___0" localSheetId="8">[5]Newabstract!#REF!</definedName>
    <definedName name="Apr09___0" localSheetId="4">[5]Newabstract!#REF!</definedName>
    <definedName name="Apr09___0" localSheetId="7">[5]Newabstract!#REF!</definedName>
    <definedName name="Apr09___0">[5]Newabstract!#REF!</definedName>
    <definedName name="Apr10___0" localSheetId="9">[5]Newabstract!#REF!</definedName>
    <definedName name="Apr10___0" localSheetId="6">[5]Newabstract!#REF!</definedName>
    <definedName name="Apr10___0" localSheetId="8">[5]Newabstract!#REF!</definedName>
    <definedName name="Apr10___0" localSheetId="4">[5]Newabstract!#REF!</definedName>
    <definedName name="Apr10___0" localSheetId="7">[5]Newabstract!#REF!</definedName>
    <definedName name="Apr10___0">[5]Newabstract!#REF!</definedName>
    <definedName name="Apr11___0" localSheetId="9">[5]Newabstract!#REF!</definedName>
    <definedName name="Apr11___0" localSheetId="6">[5]Newabstract!#REF!</definedName>
    <definedName name="Apr11___0" localSheetId="8">[5]Newabstract!#REF!</definedName>
    <definedName name="Apr11___0" localSheetId="4">[5]Newabstract!#REF!</definedName>
    <definedName name="Apr11___0" localSheetId="7">[5]Newabstract!#REF!</definedName>
    <definedName name="Apr11___0">[5]Newabstract!#REF!</definedName>
    <definedName name="Apr13___0" localSheetId="9">[5]Newabstract!#REF!</definedName>
    <definedName name="Apr13___0" localSheetId="6">[5]Newabstract!#REF!</definedName>
    <definedName name="Apr13___0" localSheetId="8">[5]Newabstract!#REF!</definedName>
    <definedName name="Apr13___0" localSheetId="4">[5]Newabstract!#REF!</definedName>
    <definedName name="Apr13___0" localSheetId="7">[5]Newabstract!#REF!</definedName>
    <definedName name="Apr13___0">[5]Newabstract!#REF!</definedName>
    <definedName name="Apr14___0" localSheetId="9">[5]Newabstract!#REF!</definedName>
    <definedName name="Apr14___0" localSheetId="6">[5]Newabstract!#REF!</definedName>
    <definedName name="Apr14___0" localSheetId="8">[5]Newabstract!#REF!</definedName>
    <definedName name="Apr14___0" localSheetId="4">[5]Newabstract!#REF!</definedName>
    <definedName name="Apr14___0" localSheetId="7">[5]Newabstract!#REF!</definedName>
    <definedName name="Apr14___0">[5]Newabstract!#REF!</definedName>
    <definedName name="Apr15___0" localSheetId="9">[5]Newabstract!#REF!</definedName>
    <definedName name="Apr15___0" localSheetId="6">[5]Newabstract!#REF!</definedName>
    <definedName name="Apr15___0" localSheetId="8">[5]Newabstract!#REF!</definedName>
    <definedName name="Apr15___0" localSheetId="4">[5]Newabstract!#REF!</definedName>
    <definedName name="Apr15___0" localSheetId="7">[5]Newabstract!#REF!</definedName>
    <definedName name="Apr15___0">[5]Newabstract!#REF!</definedName>
    <definedName name="Apr16___0" localSheetId="9">[5]Newabstract!#REF!</definedName>
    <definedName name="Apr16___0" localSheetId="6">[5]Newabstract!#REF!</definedName>
    <definedName name="Apr16___0" localSheetId="8">[5]Newabstract!#REF!</definedName>
    <definedName name="Apr16___0" localSheetId="4">[5]Newabstract!#REF!</definedName>
    <definedName name="Apr16___0" localSheetId="7">[5]Newabstract!#REF!</definedName>
    <definedName name="Apr16___0">[5]Newabstract!#REF!</definedName>
    <definedName name="Apr17___0" localSheetId="9">[5]Newabstract!#REF!</definedName>
    <definedName name="Apr17___0" localSheetId="6">[5]Newabstract!#REF!</definedName>
    <definedName name="Apr17___0" localSheetId="8">[5]Newabstract!#REF!</definedName>
    <definedName name="Apr17___0" localSheetId="4">[5]Newabstract!#REF!</definedName>
    <definedName name="Apr17___0" localSheetId="7">[5]Newabstract!#REF!</definedName>
    <definedName name="Apr17___0">[5]Newabstract!#REF!</definedName>
    <definedName name="Apr20___0" localSheetId="9">[5]Newabstract!#REF!</definedName>
    <definedName name="Apr20___0" localSheetId="6">[5]Newabstract!#REF!</definedName>
    <definedName name="Apr20___0" localSheetId="8">[5]Newabstract!#REF!</definedName>
    <definedName name="Apr20___0" localSheetId="4">[5]Newabstract!#REF!</definedName>
    <definedName name="Apr20___0" localSheetId="7">[5]Newabstract!#REF!</definedName>
    <definedName name="Apr20___0">[5]Newabstract!#REF!</definedName>
    <definedName name="Apr21___0" localSheetId="9">[5]Newabstract!#REF!</definedName>
    <definedName name="Apr21___0" localSheetId="6">[5]Newabstract!#REF!</definedName>
    <definedName name="Apr21___0" localSheetId="8">[5]Newabstract!#REF!</definedName>
    <definedName name="Apr21___0" localSheetId="4">[5]Newabstract!#REF!</definedName>
    <definedName name="Apr21___0" localSheetId="7">[5]Newabstract!#REF!</definedName>
    <definedName name="Apr21___0">[5]Newabstract!#REF!</definedName>
    <definedName name="Apr22___0" localSheetId="9">[5]Newabstract!#REF!</definedName>
    <definedName name="Apr22___0" localSheetId="6">[5]Newabstract!#REF!</definedName>
    <definedName name="Apr22___0" localSheetId="8">[5]Newabstract!#REF!</definedName>
    <definedName name="Apr22___0" localSheetId="4">[5]Newabstract!#REF!</definedName>
    <definedName name="Apr22___0" localSheetId="7">[5]Newabstract!#REF!</definedName>
    <definedName name="Apr22___0">[5]Newabstract!#REF!</definedName>
    <definedName name="Apr23___0" localSheetId="9">[5]Newabstract!#REF!</definedName>
    <definedName name="Apr23___0" localSheetId="6">[5]Newabstract!#REF!</definedName>
    <definedName name="Apr23___0" localSheetId="8">[5]Newabstract!#REF!</definedName>
    <definedName name="Apr23___0" localSheetId="4">[5]Newabstract!#REF!</definedName>
    <definedName name="Apr23___0" localSheetId="7">[5]Newabstract!#REF!</definedName>
    <definedName name="Apr23___0">[5]Newabstract!#REF!</definedName>
    <definedName name="Apr24___0" localSheetId="9">[5]Newabstract!#REF!</definedName>
    <definedName name="Apr24___0" localSheetId="6">[5]Newabstract!#REF!</definedName>
    <definedName name="Apr24___0" localSheetId="8">[5]Newabstract!#REF!</definedName>
    <definedName name="Apr24___0" localSheetId="4">[5]Newabstract!#REF!</definedName>
    <definedName name="Apr24___0" localSheetId="7">[5]Newabstract!#REF!</definedName>
    <definedName name="Apr24___0">[5]Newabstract!#REF!</definedName>
    <definedName name="Apr27___0" localSheetId="9">[5]Newabstract!#REF!</definedName>
    <definedName name="Apr27___0" localSheetId="6">[5]Newabstract!#REF!</definedName>
    <definedName name="Apr27___0" localSheetId="8">[5]Newabstract!#REF!</definedName>
    <definedName name="Apr27___0" localSheetId="4">[5]Newabstract!#REF!</definedName>
    <definedName name="Apr27___0" localSheetId="7">[5]Newabstract!#REF!</definedName>
    <definedName name="Apr27___0">[5]Newabstract!#REF!</definedName>
    <definedName name="Apr28___0" localSheetId="9">[5]Newabstract!#REF!</definedName>
    <definedName name="Apr28___0" localSheetId="6">[5]Newabstract!#REF!</definedName>
    <definedName name="Apr28___0" localSheetId="8">[5]Newabstract!#REF!</definedName>
    <definedName name="Apr28___0" localSheetId="4">[5]Newabstract!#REF!</definedName>
    <definedName name="Apr28___0" localSheetId="7">[5]Newabstract!#REF!</definedName>
    <definedName name="Apr28___0">[5]Newabstract!#REF!</definedName>
    <definedName name="Apr29___0" localSheetId="9">[5]Newabstract!#REF!</definedName>
    <definedName name="Apr29___0" localSheetId="6">[5]Newabstract!#REF!</definedName>
    <definedName name="Apr29___0" localSheetId="8">[5]Newabstract!#REF!</definedName>
    <definedName name="Apr29___0" localSheetId="4">[5]Newabstract!#REF!</definedName>
    <definedName name="Apr29___0" localSheetId="7">[5]Newabstract!#REF!</definedName>
    <definedName name="Apr29___0">[5]Newabstract!#REF!</definedName>
    <definedName name="Apr30___0" localSheetId="9">[5]Newabstract!#REF!</definedName>
    <definedName name="Apr30___0" localSheetId="6">[5]Newabstract!#REF!</definedName>
    <definedName name="Apr30___0" localSheetId="8">[5]Newabstract!#REF!</definedName>
    <definedName name="Apr30___0" localSheetId="4">[5]Newabstract!#REF!</definedName>
    <definedName name="Apr30___0" localSheetId="7">[5]Newabstract!#REF!</definedName>
    <definedName name="Apr30___0">[5]Newabstract!#REF!</definedName>
    <definedName name="APRDATA?" localSheetId="5">#REF!</definedName>
    <definedName name="APRDATA?" localSheetId="9">#REF!</definedName>
    <definedName name="APRDATA?" localSheetId="6">#REF!</definedName>
    <definedName name="APRDATA?" localSheetId="8">#REF!</definedName>
    <definedName name="APRDATA?" localSheetId="4">#REF!</definedName>
    <definedName name="APRDATA?" localSheetId="7">#REF!</definedName>
    <definedName name="APRDATA?">#REF!</definedName>
    <definedName name="april" localSheetId="5">#REF!</definedName>
    <definedName name="april" localSheetId="9">#REF!</definedName>
    <definedName name="april" localSheetId="6">#REF!</definedName>
    <definedName name="april" localSheetId="8">#REF!</definedName>
    <definedName name="april" localSheetId="4">#REF!</definedName>
    <definedName name="april" localSheetId="7">#REF!</definedName>
    <definedName name="april">#REF!</definedName>
    <definedName name="APRIL_03_NEW" localSheetId="5">#REF!</definedName>
    <definedName name="APRIL_03_NEW" localSheetId="9">#REF!</definedName>
    <definedName name="APRIL_03_NEW" localSheetId="6">#REF!</definedName>
    <definedName name="APRIL_03_NEW" localSheetId="8">#REF!</definedName>
    <definedName name="APRIL_03_NEW" localSheetId="4">#REF!</definedName>
    <definedName name="APRIL_03_NEW" localSheetId="7">#REF!</definedName>
    <definedName name="APRIL_03_NEW">#REF!</definedName>
    <definedName name="Area" localSheetId="9">#REF!</definedName>
    <definedName name="Area" localSheetId="6">#REF!</definedName>
    <definedName name="Area" localSheetId="8">#REF!</definedName>
    <definedName name="Area" localSheetId="4">#REF!</definedName>
    <definedName name="Area" localSheetId="7">#REF!</definedName>
    <definedName name="Area">#REF!</definedName>
    <definedName name="area1" localSheetId="9">#REF!</definedName>
    <definedName name="area1" localSheetId="6">#REF!</definedName>
    <definedName name="area1" localSheetId="8">#REF!</definedName>
    <definedName name="area1" localSheetId="4">#REF!</definedName>
    <definedName name="area1" localSheetId="7">#REF!</definedName>
    <definedName name="area1">#REF!</definedName>
    <definedName name="area2" localSheetId="9">#REF!</definedName>
    <definedName name="area2" localSheetId="6">#REF!</definedName>
    <definedName name="area2" localSheetId="8">#REF!</definedName>
    <definedName name="area2" localSheetId="4">#REF!</definedName>
    <definedName name="area2" localSheetId="7">#REF!</definedName>
    <definedName name="area2">#REF!</definedName>
    <definedName name="area3" localSheetId="9">#REF!</definedName>
    <definedName name="area3" localSheetId="6">#REF!</definedName>
    <definedName name="area3" localSheetId="8">#REF!</definedName>
    <definedName name="area3" localSheetId="4">#REF!</definedName>
    <definedName name="area3" localSheetId="7">#REF!</definedName>
    <definedName name="area3">#REF!</definedName>
    <definedName name="ARec110Q" localSheetId="9">#REF!</definedName>
    <definedName name="ARec110Q" localSheetId="6">#REF!</definedName>
    <definedName name="ARec110Q" localSheetId="8">#REF!</definedName>
    <definedName name="ARec110Q" localSheetId="4">#REF!</definedName>
    <definedName name="ARec110Q" localSheetId="7">#REF!</definedName>
    <definedName name="ARec110Q">#REF!</definedName>
    <definedName name="ARec117" localSheetId="9">#REF!</definedName>
    <definedName name="ARec117" localSheetId="6">#REF!</definedName>
    <definedName name="ARec117" localSheetId="8">#REF!</definedName>
    <definedName name="ARec117" localSheetId="4">#REF!</definedName>
    <definedName name="ARec117" localSheetId="7">#REF!</definedName>
    <definedName name="ARec117">#REF!</definedName>
    <definedName name="arec117a" localSheetId="9">#REF!</definedName>
    <definedName name="arec117a" localSheetId="6">#REF!</definedName>
    <definedName name="arec117a" localSheetId="8">#REF!</definedName>
    <definedName name="arec117a" localSheetId="4">#REF!</definedName>
    <definedName name="arec117a" localSheetId="7">#REF!</definedName>
    <definedName name="arec117a">#REF!</definedName>
    <definedName name="ARec117Q" localSheetId="9">#REF!</definedName>
    <definedName name="ARec117Q" localSheetId="6">#REF!</definedName>
    <definedName name="ARec117Q" localSheetId="8">#REF!</definedName>
    <definedName name="ARec117Q" localSheetId="4">#REF!</definedName>
    <definedName name="ARec117Q" localSheetId="7">#REF!</definedName>
    <definedName name="ARec117Q">#REF!</definedName>
    <definedName name="areya" localSheetId="9">#REF!</definedName>
    <definedName name="areya" localSheetId="6">#REF!</definedName>
    <definedName name="areya" localSheetId="8">#REF!</definedName>
    <definedName name="areya" localSheetId="4">#REF!</definedName>
    <definedName name="areya" localSheetId="7">#REF!</definedName>
    <definedName name="areya">#REF!</definedName>
    <definedName name="arun" localSheetId="5">[5]Newabstract!#REF!</definedName>
    <definedName name="arun" localSheetId="9">[5]Newabstract!#REF!</definedName>
    <definedName name="arun" localSheetId="6">[5]Newabstract!#REF!</definedName>
    <definedName name="arun" localSheetId="8">[5]Newabstract!#REF!</definedName>
    <definedName name="arun" localSheetId="4">[5]Newabstract!#REF!</definedName>
    <definedName name="arun" localSheetId="7">[5]Newabstract!#REF!</definedName>
    <definedName name="arun">[5]Newabstract!#REF!</definedName>
    <definedName name="as">#N/A</definedName>
    <definedName name="AS2DocOpenMode" hidden="1">"AS2DocumentEdit"</definedName>
    <definedName name="AS2NamedRange" hidden="1">5</definedName>
    <definedName name="AS2ReportLS" hidden="1">1</definedName>
    <definedName name="AS2SyncStepLS" hidden="1">0</definedName>
    <definedName name="AS2TickmarkLS" localSheetId="5" hidden="1">#REF!</definedName>
    <definedName name="AS2TickmarkLS" localSheetId="9" hidden="1">#REF!</definedName>
    <definedName name="AS2TickmarkLS" localSheetId="6" hidden="1">#REF!</definedName>
    <definedName name="AS2TickmarkLS" localSheetId="8" hidden="1">#REF!</definedName>
    <definedName name="AS2TickmarkLS" localSheetId="4" hidden="1">#REF!</definedName>
    <definedName name="AS2TickmarkLS" localSheetId="7" hidden="1">#REF!</definedName>
    <definedName name="AS2TickmarkLS" hidden="1">#REF!</definedName>
    <definedName name="AS2VersionLS" hidden="1">300</definedName>
    <definedName name="asas" localSheetId="5">#REF!</definedName>
    <definedName name="asas" localSheetId="9">#REF!</definedName>
    <definedName name="asas" localSheetId="6">#REF!</definedName>
    <definedName name="asas" localSheetId="8">#REF!</definedName>
    <definedName name="asas" localSheetId="4">#REF!</definedName>
    <definedName name="asas" localSheetId="7">#REF!</definedName>
    <definedName name="asas">#REF!</definedName>
    <definedName name="asd" localSheetId="5" hidden="1">{"pl_t&amp;d",#N/A,FALSE,"p&amp;l_t&amp;D_01_02 (2)"}</definedName>
    <definedName name="asd" localSheetId="9" hidden="1">{"pl_t&amp;d",#N/A,FALSE,"p&amp;l_t&amp;D_01_02 (2)"}</definedName>
    <definedName name="asd" localSheetId="6" hidden="1">{"pl_t&amp;d",#N/A,FALSE,"p&amp;l_t&amp;D_01_02 (2)"}</definedName>
    <definedName name="asd" localSheetId="4" hidden="1">{"pl_t&amp;d",#N/A,FALSE,"p&amp;l_t&amp;D_01_02 (2)"}</definedName>
    <definedName name="asd" hidden="1">{"pl_t&amp;d",#N/A,FALSE,"p&amp;l_t&amp;D_01_02 (2)"}</definedName>
    <definedName name="asdf" localSheetId="5">[5]Newabstract!#REF!</definedName>
    <definedName name="asdf" localSheetId="9">[5]Newabstract!#REF!</definedName>
    <definedName name="asdf" localSheetId="6">[5]Newabstract!#REF!</definedName>
    <definedName name="asdf" localSheetId="8">[5]Newabstract!#REF!</definedName>
    <definedName name="asdf" localSheetId="4">[5]Newabstract!#REF!</definedName>
    <definedName name="asdf" localSheetId="7">[5]Newabstract!#REF!</definedName>
    <definedName name="asdf">[5]Newabstract!#REF!</definedName>
    <definedName name="asdfsdfsd" localSheetId="5" hidden="1">{"pl_t&amp;d",#N/A,FALSE,"p&amp;l_t&amp;D_01_02 (2)"}</definedName>
    <definedName name="asdfsdfsd" localSheetId="9" hidden="1">{"pl_t&amp;d",#N/A,FALSE,"p&amp;l_t&amp;D_01_02 (2)"}</definedName>
    <definedName name="asdfsdfsd" localSheetId="6" hidden="1">{"pl_t&amp;d",#N/A,FALSE,"p&amp;l_t&amp;D_01_02 (2)"}</definedName>
    <definedName name="asdfsdfsd" localSheetId="4" hidden="1">{"pl_t&amp;d",#N/A,FALSE,"p&amp;l_t&amp;D_01_02 (2)"}</definedName>
    <definedName name="asdfsdfsd" hidden="1">{"pl_t&amp;d",#N/A,FALSE,"p&amp;l_t&amp;D_01_02 (2)"}</definedName>
    <definedName name="asdgsg" localSheetId="5">#REF!</definedName>
    <definedName name="asdgsg" localSheetId="9">#REF!</definedName>
    <definedName name="asdgsg" localSheetId="6">#REF!</definedName>
    <definedName name="asdgsg" localSheetId="8">#REF!</definedName>
    <definedName name="asdgsg" localSheetId="4">#REF!</definedName>
    <definedName name="asdgsg" localSheetId="7">#REF!</definedName>
    <definedName name="asdgsg">#REF!</definedName>
    <definedName name="ASHOK" localSheetId="5" hidden="1">{"pl_t&amp;d",#N/A,FALSE,"p&amp;l_t&amp;D_01_02 (2)"}</definedName>
    <definedName name="ASHOK" localSheetId="9" hidden="1">{"pl_t&amp;d",#N/A,FALSE,"p&amp;l_t&amp;D_01_02 (2)"}</definedName>
    <definedName name="ASHOK" localSheetId="6" hidden="1">{"pl_t&amp;d",#N/A,FALSE,"p&amp;l_t&amp;D_01_02 (2)"}</definedName>
    <definedName name="ASHOK" localSheetId="4" hidden="1">{"pl_t&amp;d",#N/A,FALSE,"p&amp;l_t&amp;D_01_02 (2)"}</definedName>
    <definedName name="ASHOK" hidden="1">{"pl_t&amp;d",#N/A,FALSE,"p&amp;l_t&amp;D_01_02 (2)"}</definedName>
    <definedName name="ASRS">[17]Criteria!$C$81:$C$95</definedName>
    <definedName name="ass_cc">[18]Sheet1!$A$1:$C$2443</definedName>
    <definedName name="assasa" localSheetId="5">#REF!</definedName>
    <definedName name="assasa" localSheetId="9">#REF!</definedName>
    <definedName name="assasa" localSheetId="6">#REF!</definedName>
    <definedName name="assasa" localSheetId="8">#REF!</definedName>
    <definedName name="assasa" localSheetId="4">#REF!</definedName>
    <definedName name="assasa" localSheetId="7">#REF!</definedName>
    <definedName name="assasa">#REF!</definedName>
    <definedName name="Assessment" localSheetId="5">#REF!</definedName>
    <definedName name="Assessment" localSheetId="9">#REF!</definedName>
    <definedName name="Assessment" localSheetId="6">#REF!</definedName>
    <definedName name="Assessment" localSheetId="8">#REF!</definedName>
    <definedName name="Assessment" localSheetId="4">#REF!</definedName>
    <definedName name="Assessment" localSheetId="7">#REF!</definedName>
    <definedName name="Assessment">#REF!</definedName>
    <definedName name="astrtyqt" localSheetId="5">#REF!</definedName>
    <definedName name="astrtyqt" localSheetId="9">#REF!</definedName>
    <definedName name="astrtyqt" localSheetId="6">#REF!</definedName>
    <definedName name="astrtyqt" localSheetId="8">#REF!</definedName>
    <definedName name="astrtyqt" localSheetId="4">#REF!</definedName>
    <definedName name="astrtyqt" localSheetId="7">#REF!</definedName>
    <definedName name="astrtyqt">#REF!</definedName>
    <definedName name="atp" localSheetId="9">#REF!</definedName>
    <definedName name="atp" localSheetId="6">#REF!</definedName>
    <definedName name="atp" localSheetId="8">#REF!</definedName>
    <definedName name="atp" localSheetId="4">#REF!</definedName>
    <definedName name="atp" localSheetId="7">#REF!</definedName>
    <definedName name="atp">#REF!</definedName>
    <definedName name="ATPNOV02" localSheetId="9">#REF!</definedName>
    <definedName name="ATPNOV02" localSheetId="6">#REF!</definedName>
    <definedName name="ATPNOV02" localSheetId="8">#REF!</definedName>
    <definedName name="ATPNOV02" localSheetId="4">#REF!</definedName>
    <definedName name="ATPNOV02" localSheetId="7">#REF!</definedName>
    <definedName name="ATPNOV02">#REF!</definedName>
    <definedName name="AUG" localSheetId="9">#REF!</definedName>
    <definedName name="AUG" localSheetId="6">#REF!</definedName>
    <definedName name="AUG" localSheetId="8">#REF!</definedName>
    <definedName name="AUG" localSheetId="4">#REF!</definedName>
    <definedName name="AUG" localSheetId="7">#REF!</definedName>
    <definedName name="AUG">#REF!</definedName>
    <definedName name="AUGDATA?" localSheetId="9">#REF!</definedName>
    <definedName name="AUGDATA?" localSheetId="6">#REF!</definedName>
    <definedName name="AUGDATA?" localSheetId="8">#REF!</definedName>
    <definedName name="AUGDATA?" localSheetId="4">#REF!</definedName>
    <definedName name="AUGDATA?" localSheetId="7">#REF!</definedName>
    <definedName name="AUGDATA?">#REF!</definedName>
    <definedName name="august" localSheetId="9">#REF!</definedName>
    <definedName name="august" localSheetId="6">#REF!</definedName>
    <definedName name="august" localSheetId="8">#REF!</definedName>
    <definedName name="august" localSheetId="4">#REF!</definedName>
    <definedName name="august" localSheetId="7">#REF!</definedName>
    <definedName name="august">#REF!</definedName>
    <definedName name="AUST" localSheetId="9">#REF!</definedName>
    <definedName name="AUST" localSheetId="6">#REF!</definedName>
    <definedName name="AUST" localSheetId="8">#REF!</definedName>
    <definedName name="AUST" localSheetId="4">#REF!</definedName>
    <definedName name="AUST" localSheetId="7">#REF!</definedName>
    <definedName name="AUST">#REF!</definedName>
    <definedName name="AUSTRALIA" localSheetId="9">#REF!</definedName>
    <definedName name="AUSTRALIA" localSheetId="6">#REF!</definedName>
    <definedName name="AUSTRALIA" localSheetId="8">#REF!</definedName>
    <definedName name="AUSTRALIA" localSheetId="4">#REF!</definedName>
    <definedName name="AUSTRALIA" localSheetId="7">#REF!</definedName>
    <definedName name="AUSTRALIA">#REF!</definedName>
    <definedName name="AUSTRIA" localSheetId="9">#REF!</definedName>
    <definedName name="AUSTRIA" localSheetId="6">#REF!</definedName>
    <definedName name="AUSTRIA" localSheetId="8">#REF!</definedName>
    <definedName name="AUSTRIA" localSheetId="4">#REF!</definedName>
    <definedName name="AUSTRIA" localSheetId="7">#REF!</definedName>
    <definedName name="AUSTRIA">#REF!</definedName>
    <definedName name="AUTOPRINT_1" localSheetId="9">#REF!</definedName>
    <definedName name="AUTOPRINT_1" localSheetId="6">#REF!</definedName>
    <definedName name="AUTOPRINT_1" localSheetId="8">#REF!</definedName>
    <definedName name="AUTOPRINT_1" localSheetId="4">#REF!</definedName>
    <definedName name="AUTOPRINT_1" localSheetId="7">#REF!</definedName>
    <definedName name="AUTOPRINT_1">#REF!</definedName>
    <definedName name="AUTOPRINT_2" localSheetId="9">#REF!</definedName>
    <definedName name="AUTOPRINT_2" localSheetId="6">#REF!</definedName>
    <definedName name="AUTOPRINT_2" localSheetId="8">#REF!</definedName>
    <definedName name="AUTOPRINT_2" localSheetId="4">#REF!</definedName>
    <definedName name="AUTOPRINT_2" localSheetId="7">#REF!</definedName>
    <definedName name="AUTOPRINT_2">#REF!</definedName>
    <definedName name="avvn" localSheetId="9">#REF!</definedName>
    <definedName name="avvn" localSheetId="6">#REF!</definedName>
    <definedName name="avvn" localSheetId="8">#REF!</definedName>
    <definedName name="avvn" localSheetId="4">#REF!</definedName>
    <definedName name="avvn" localSheetId="7">#REF!</definedName>
    <definedName name="avvn">#REF!</definedName>
    <definedName name="awa" localSheetId="5">[4]S5_CO_MA!#REF!</definedName>
    <definedName name="awa" localSheetId="9">[4]S5_CO_MA!#REF!</definedName>
    <definedName name="awa" localSheetId="6">[4]S5_CO_MA!#REF!</definedName>
    <definedName name="awa" localSheetId="8">[4]S5_CO_MA!#REF!</definedName>
    <definedName name="awa" localSheetId="4">[4]S5_CO_MA!#REF!</definedName>
    <definedName name="awa" localSheetId="7">[4]S5_CO_MA!#REF!</definedName>
    <definedName name="awa">[4]S5_CO_MA!#REF!</definedName>
    <definedName name="b" localSheetId="5">#REF!</definedName>
    <definedName name="b" localSheetId="9">#REF!</definedName>
    <definedName name="b" localSheetId="6">#REF!</definedName>
    <definedName name="b" localSheetId="8">#REF!</definedName>
    <definedName name="b" localSheetId="4">#REF!</definedName>
    <definedName name="b" localSheetId="7">#REF!</definedName>
    <definedName name="b">#REF!</definedName>
    <definedName name="B0" localSheetId="5">#REF!</definedName>
    <definedName name="B0" localSheetId="9">#REF!</definedName>
    <definedName name="B0" localSheetId="6">#REF!</definedName>
    <definedName name="B0" localSheetId="8">#REF!</definedName>
    <definedName name="B0" localSheetId="4">#REF!</definedName>
    <definedName name="B0" localSheetId="7">#REF!</definedName>
    <definedName name="B0">#REF!</definedName>
    <definedName name="bab" localSheetId="5" hidden="1">{"pl_t&amp;d",#N/A,FALSE,"p&amp;l_t&amp;D_01_02 (2)"}</definedName>
    <definedName name="bab" localSheetId="9" hidden="1">{"pl_t&amp;d",#N/A,FALSE,"p&amp;l_t&amp;D_01_02 (2)"}</definedName>
    <definedName name="bab" localSheetId="6" hidden="1">{"pl_t&amp;d",#N/A,FALSE,"p&amp;l_t&amp;D_01_02 (2)"}</definedName>
    <definedName name="bab" localSheetId="4" hidden="1">{"pl_t&amp;d",#N/A,FALSE,"p&amp;l_t&amp;D_01_02 (2)"}</definedName>
    <definedName name="bab" hidden="1">{"pl_t&amp;d",#N/A,FALSE,"p&amp;l_t&amp;D_01_02 (2)"}</definedName>
    <definedName name="Bank100" localSheetId="5">#REF!</definedName>
    <definedName name="Bank100" localSheetId="9">#REF!</definedName>
    <definedName name="Bank100" localSheetId="6">#REF!</definedName>
    <definedName name="Bank100" localSheetId="8">#REF!</definedName>
    <definedName name="Bank100" localSheetId="4">#REF!</definedName>
    <definedName name="Bank100" localSheetId="7">#REF!</definedName>
    <definedName name="Bank100">#REF!</definedName>
    <definedName name="Bank100Q" localSheetId="5">#REF!</definedName>
    <definedName name="Bank100Q" localSheetId="9">#REF!</definedName>
    <definedName name="Bank100Q" localSheetId="6">#REF!</definedName>
    <definedName name="Bank100Q" localSheetId="8">#REF!</definedName>
    <definedName name="Bank100Q" localSheetId="4">#REF!</definedName>
    <definedName name="Bank100Q" localSheetId="7">#REF!</definedName>
    <definedName name="Bank100Q">#REF!</definedName>
    <definedName name="BASE_YEAR" localSheetId="5">#REF!</definedName>
    <definedName name="BASE_YEAR" localSheetId="9">#REF!</definedName>
    <definedName name="BASE_YEAR" localSheetId="6">#REF!</definedName>
    <definedName name="BASE_YEAR" localSheetId="8">#REF!</definedName>
    <definedName name="BASE_YEAR" localSheetId="4">#REF!</definedName>
    <definedName name="BASE_YEAR" localSheetId="7">#REF!</definedName>
    <definedName name="BASE_YEAR">#REF!</definedName>
    <definedName name="Base_Yr">'[19]Setup Variables'!$D$11</definedName>
    <definedName name="BASIS_YEAR" localSheetId="5">#REF!</definedName>
    <definedName name="BASIS_YEAR" localSheetId="9">#REF!</definedName>
    <definedName name="BASIS_YEAR" localSheetId="6">#REF!</definedName>
    <definedName name="BASIS_YEAR" localSheetId="8">#REF!</definedName>
    <definedName name="BASIS_YEAR" localSheetId="4">#REF!</definedName>
    <definedName name="BASIS_YEAR" localSheetId="7">#REF!</definedName>
    <definedName name="BASIS_YEAR">#REF!</definedName>
    <definedName name="bb" localSheetId="5" hidden="1">{"pl_t&amp;d",#N/A,FALSE,"p&amp;l_t&amp;D_01_02 (2)"}</definedName>
    <definedName name="bb" localSheetId="9" hidden="1">{"pl_t&amp;d",#N/A,FALSE,"p&amp;l_t&amp;D_01_02 (2)"}</definedName>
    <definedName name="bb" localSheetId="6" hidden="1">{"pl_t&amp;d",#N/A,FALSE,"p&amp;l_t&amp;D_01_02 (2)"}</definedName>
    <definedName name="bb" localSheetId="4" hidden="1">{"pl_t&amp;d",#N/A,FALSE,"p&amp;l_t&amp;D_01_02 (2)"}</definedName>
    <definedName name="bb" hidden="1">{"pl_t&amp;d",#N/A,FALSE,"p&amp;l_t&amp;D_01_02 (2)"}</definedName>
    <definedName name="bdatp" localSheetId="5">#REF!</definedName>
    <definedName name="bdatp" localSheetId="9">#REF!</definedName>
    <definedName name="bdatp" localSheetId="6">#REF!</definedName>
    <definedName name="bdatp" localSheetId="8">#REF!</definedName>
    <definedName name="bdatp" localSheetId="4">#REF!</definedName>
    <definedName name="bdatp" localSheetId="7">#REF!</definedName>
    <definedName name="bdatp">#REF!</definedName>
    <definedName name="bdc" localSheetId="5" hidden="1">{"pl_t&amp;d",#N/A,FALSE,"p&amp;l_t&amp;D_01_02 (2)"}</definedName>
    <definedName name="bdc" localSheetId="9" hidden="1">{"pl_t&amp;d",#N/A,FALSE,"p&amp;l_t&amp;D_01_02 (2)"}</definedName>
    <definedName name="bdc" localSheetId="6" hidden="1">{"pl_t&amp;d",#N/A,FALSE,"p&amp;l_t&amp;D_01_02 (2)"}</definedName>
    <definedName name="bdc" localSheetId="4" hidden="1">{"pl_t&amp;d",#N/A,FALSE,"p&amp;l_t&amp;D_01_02 (2)"}</definedName>
    <definedName name="bdc" hidden="1">{"pl_t&amp;d",#N/A,FALSE,"p&amp;l_t&amp;D_01_02 (2)"}</definedName>
    <definedName name="bdhydc" localSheetId="5">#REF!</definedName>
    <definedName name="bdhydc" localSheetId="9">#REF!</definedName>
    <definedName name="bdhydc" localSheetId="6">#REF!</definedName>
    <definedName name="bdhydc" localSheetId="8">#REF!</definedName>
    <definedName name="bdhydc" localSheetId="4">#REF!</definedName>
    <definedName name="bdhydc" localSheetId="7">#REF!</definedName>
    <definedName name="bdhydc">#REF!</definedName>
    <definedName name="bdhydn" localSheetId="5">#REF!</definedName>
    <definedName name="bdhydn" localSheetId="9">#REF!</definedName>
    <definedName name="bdhydn" localSheetId="6">#REF!</definedName>
    <definedName name="bdhydn" localSheetId="8">#REF!</definedName>
    <definedName name="bdhydn" localSheetId="4">#REF!</definedName>
    <definedName name="bdhydn" localSheetId="7">#REF!</definedName>
    <definedName name="bdhydn">#REF!</definedName>
    <definedName name="bdhyds" localSheetId="5">#REF!</definedName>
    <definedName name="bdhyds" localSheetId="9">#REF!</definedName>
    <definedName name="bdhyds" localSheetId="6">#REF!</definedName>
    <definedName name="bdhyds" localSheetId="8">#REF!</definedName>
    <definedName name="bdhyds" localSheetId="4">#REF!</definedName>
    <definedName name="bdhyds" localSheetId="7">#REF!</definedName>
    <definedName name="bdhyds">#REF!</definedName>
    <definedName name="bdknl" localSheetId="9">#REF!</definedName>
    <definedName name="bdknl" localSheetId="6">#REF!</definedName>
    <definedName name="bdknl" localSheetId="8">#REF!</definedName>
    <definedName name="bdknl" localSheetId="4">#REF!</definedName>
    <definedName name="bdknl" localSheetId="7">#REF!</definedName>
    <definedName name="bdknl">#REF!</definedName>
    <definedName name="bdmbnr" localSheetId="9">#REF!</definedName>
    <definedName name="bdmbnr" localSheetId="6">#REF!</definedName>
    <definedName name="bdmbnr" localSheetId="8">#REF!</definedName>
    <definedName name="bdmbnr" localSheetId="4">#REF!</definedName>
    <definedName name="bdmbnr" localSheetId="7">#REF!</definedName>
    <definedName name="bdmbnr">#REF!</definedName>
    <definedName name="bdmdk" localSheetId="9">#REF!</definedName>
    <definedName name="bdmdk" localSheetId="6">#REF!</definedName>
    <definedName name="bdmdk" localSheetId="8">#REF!</definedName>
    <definedName name="bdmdk" localSheetId="4">#REF!</definedName>
    <definedName name="bdmdk" localSheetId="7">#REF!</definedName>
    <definedName name="bdmdk">#REF!</definedName>
    <definedName name="bdnlg" localSheetId="9">#REF!</definedName>
    <definedName name="bdnlg" localSheetId="6">#REF!</definedName>
    <definedName name="bdnlg" localSheetId="8">#REF!</definedName>
    <definedName name="bdnlg" localSheetId="4">#REF!</definedName>
    <definedName name="bdnlg" localSheetId="7">#REF!</definedName>
    <definedName name="bdnlg">#REF!</definedName>
    <definedName name="bdrrb" localSheetId="9">#REF!</definedName>
    <definedName name="bdrrb" localSheetId="6">#REF!</definedName>
    <definedName name="bdrrb" localSheetId="8">#REF!</definedName>
    <definedName name="bdrrb" localSheetId="4">#REF!</definedName>
    <definedName name="bdrrb" localSheetId="7">#REF!</definedName>
    <definedName name="bdrrb">#REF!</definedName>
    <definedName name="bdrrn" localSheetId="9">#REF!</definedName>
    <definedName name="bdrrn" localSheetId="6">#REF!</definedName>
    <definedName name="bdrrn" localSheetId="8">#REF!</definedName>
    <definedName name="bdrrn" localSheetId="4">#REF!</definedName>
    <definedName name="bdrrn" localSheetId="7">#REF!</definedName>
    <definedName name="bdrrn">#REF!</definedName>
    <definedName name="bdrrs" localSheetId="9">#REF!</definedName>
    <definedName name="bdrrs" localSheetId="6">#REF!</definedName>
    <definedName name="bdrrs" localSheetId="8">#REF!</definedName>
    <definedName name="bdrrs" localSheetId="4">#REF!</definedName>
    <definedName name="bdrrs" localSheetId="7">#REF!</definedName>
    <definedName name="bdrrs">#REF!</definedName>
    <definedName name="Beg_Bal" localSheetId="9">#REF!</definedName>
    <definedName name="Beg_Bal" localSheetId="6">#REF!</definedName>
    <definedName name="Beg_Bal" localSheetId="8">#REF!</definedName>
    <definedName name="Beg_Bal" localSheetId="4">#REF!</definedName>
    <definedName name="Beg_Bal" localSheetId="7">#REF!</definedName>
    <definedName name="Beg_Bal">#REF!</definedName>
    <definedName name="BEGIN" localSheetId="9">#REF!</definedName>
    <definedName name="BEGIN" localSheetId="6">#REF!</definedName>
    <definedName name="BEGIN" localSheetId="8">#REF!</definedName>
    <definedName name="BEGIN" localSheetId="4">#REF!</definedName>
    <definedName name="BEGIN" localSheetId="7">#REF!</definedName>
    <definedName name="BEGIN">#REF!</definedName>
    <definedName name="Beurteilung" localSheetId="9">#REF!</definedName>
    <definedName name="Beurteilung" localSheetId="6">#REF!</definedName>
    <definedName name="Beurteilung" localSheetId="8">#REF!</definedName>
    <definedName name="Beurteilung" localSheetId="4">#REF!</definedName>
    <definedName name="Beurteilung" localSheetId="7">#REF!</definedName>
    <definedName name="Beurteilung">#REF!</definedName>
    <definedName name="BG_Del" hidden="1">15</definedName>
    <definedName name="BG_Ins" hidden="1">4</definedName>
    <definedName name="BG_Mod" hidden="1">6</definedName>
    <definedName name="bhasoodee">'[20]Groupings-final'!$A:$IV</definedName>
    <definedName name="bi" localSheetId="5">#REF!</definedName>
    <definedName name="bi" localSheetId="9">#REF!</definedName>
    <definedName name="bi" localSheetId="6">#REF!</definedName>
    <definedName name="bi" localSheetId="8">#REF!</definedName>
    <definedName name="bi" localSheetId="4">#REF!</definedName>
    <definedName name="bi" localSheetId="7">#REF!</definedName>
    <definedName name="bi">#REF!</definedName>
    <definedName name="BILLING_RATE" localSheetId="5">#REF!</definedName>
    <definedName name="BILLING_RATE" localSheetId="9">#REF!</definedName>
    <definedName name="BILLING_RATE" localSheetId="6">#REF!</definedName>
    <definedName name="BILLING_RATE" localSheetId="8">#REF!</definedName>
    <definedName name="BILLING_RATE" localSheetId="4">#REF!</definedName>
    <definedName name="BILLING_RATE" localSheetId="7">#REF!</definedName>
    <definedName name="BILLING_RATE">#REF!</definedName>
    <definedName name="BillRealYtd" localSheetId="5">#REF!</definedName>
    <definedName name="BillRealYtd" localSheetId="9">#REF!</definedName>
    <definedName name="BillRealYtd" localSheetId="6">#REF!</definedName>
    <definedName name="BillRealYtd" localSheetId="8">#REF!</definedName>
    <definedName name="BillRealYtd" localSheetId="4">#REF!</definedName>
    <definedName name="BillRealYtd" localSheetId="7">#REF!</definedName>
    <definedName name="BillRealYtd">#REF!</definedName>
    <definedName name="Blank3" hidden="1">[21]CAP!$AI$6</definedName>
    <definedName name="Blank4" hidden="1">[21]CAP!$AJ$6</definedName>
    <definedName name="Blank5" hidden="1">[21]CAP!$AK$6</definedName>
    <definedName name="Blank6" hidden="1">[21]CAP!$AL$6</definedName>
    <definedName name="Blank7" hidden="1">[21]CAP!$AM$6</definedName>
    <definedName name="Blank8" hidden="1">[21]CAP!$AN$6</definedName>
    <definedName name="BLR80IA">#N/A</definedName>
    <definedName name="BlrChemCost" localSheetId="5">#REF!</definedName>
    <definedName name="BlrChemCost" localSheetId="9">#REF!</definedName>
    <definedName name="BlrChemCost" localSheetId="6">#REF!</definedName>
    <definedName name="BlrChemCost" localSheetId="8">#REF!</definedName>
    <definedName name="BlrChemCost" localSheetId="4">#REF!</definedName>
    <definedName name="BlrChemCost" localSheetId="7">#REF!</definedName>
    <definedName name="BlrChemCost">#REF!</definedName>
    <definedName name="bnd" localSheetId="5" hidden="1">{"'Sheet1'!$A$4386:$N$4591"}</definedName>
    <definedName name="bnd" localSheetId="9" hidden="1">{"'Sheet1'!$A$4386:$N$4591"}</definedName>
    <definedName name="bnd" localSheetId="6" hidden="1">{"'Sheet1'!$A$4386:$N$4591"}</definedName>
    <definedName name="bnd" localSheetId="4" hidden="1">{"'Sheet1'!$A$4386:$N$4591"}</definedName>
    <definedName name="bnd" hidden="1">{"'Sheet1'!$A$4386:$N$4591"}</definedName>
    <definedName name="bns" localSheetId="5" hidden="1">{"'Sheet1'!$A$4386:$N$4591"}</definedName>
    <definedName name="bns" localSheetId="9" hidden="1">{"'Sheet1'!$A$4386:$N$4591"}</definedName>
    <definedName name="bns" localSheetId="6" hidden="1">{"'Sheet1'!$A$4386:$N$4591"}</definedName>
    <definedName name="bns" localSheetId="4" hidden="1">{"'Sheet1'!$A$4386:$N$4591"}</definedName>
    <definedName name="bns" hidden="1">{"'Sheet1'!$A$4386:$N$4591"}</definedName>
    <definedName name="Bonus" localSheetId="5">#REF!</definedName>
    <definedName name="Bonus" localSheetId="9">#REF!</definedName>
    <definedName name="Bonus" localSheetId="6">#REF!</definedName>
    <definedName name="Bonus" localSheetId="8">#REF!</definedName>
    <definedName name="Bonus" localSheetId="4">#REF!</definedName>
    <definedName name="Bonus" localSheetId="7">#REF!</definedName>
    <definedName name="Bonus">#REF!</definedName>
    <definedName name="BonusFee" localSheetId="5">#REF!</definedName>
    <definedName name="BonusFee" localSheetId="9">#REF!</definedName>
    <definedName name="BonusFee" localSheetId="6">#REF!</definedName>
    <definedName name="BonusFee" localSheetId="8">#REF!</definedName>
    <definedName name="BonusFee" localSheetId="4">#REF!</definedName>
    <definedName name="BonusFee" localSheetId="7">#REF!</definedName>
    <definedName name="BonusFee">#REF!</definedName>
    <definedName name="book" localSheetId="5" hidden="1">{"pl_t&amp;d",#N/A,FALSE,"p&amp;l_t&amp;D_01_02 (2)"}</definedName>
    <definedName name="book" localSheetId="9" hidden="1">{"pl_t&amp;d",#N/A,FALSE,"p&amp;l_t&amp;D_01_02 (2)"}</definedName>
    <definedName name="book" localSheetId="6" hidden="1">{"pl_t&amp;d",#N/A,FALSE,"p&amp;l_t&amp;D_01_02 (2)"}</definedName>
    <definedName name="book" localSheetId="4" hidden="1">{"pl_t&amp;d",#N/A,FALSE,"p&amp;l_t&amp;D_01_02 (2)"}</definedName>
    <definedName name="book" hidden="1">{"pl_t&amp;d",#N/A,FALSE,"p&amp;l_t&amp;D_01_02 (2)"}</definedName>
    <definedName name="Breakdowns" localSheetId="5" hidden="1">{"pl_t&amp;d",#N/A,FALSE,"p&amp;l_t&amp;D_01_02 (2)"}</definedName>
    <definedName name="Breakdowns" localSheetId="9" hidden="1">{"pl_t&amp;d",#N/A,FALSE,"p&amp;l_t&amp;D_01_02 (2)"}</definedName>
    <definedName name="Breakdowns" localSheetId="6" hidden="1">{"pl_t&amp;d",#N/A,FALSE,"p&amp;l_t&amp;D_01_02 (2)"}</definedName>
    <definedName name="Breakdowns" localSheetId="4" hidden="1">{"pl_t&amp;d",#N/A,FALSE,"p&amp;l_t&amp;D_01_02 (2)"}</definedName>
    <definedName name="Breakdowns" hidden="1">{"pl_t&amp;d",#N/A,FALSE,"p&amp;l_t&amp;D_01_02 (2)"}</definedName>
    <definedName name="bs" localSheetId="5">#REF!</definedName>
    <definedName name="bs" localSheetId="9">#REF!</definedName>
    <definedName name="bs" localSheetId="6">#REF!</definedName>
    <definedName name="bs" localSheetId="8">#REF!</definedName>
    <definedName name="bs" localSheetId="4">#REF!</definedName>
    <definedName name="bs" localSheetId="7">#REF!</definedName>
    <definedName name="bs">#REF!</definedName>
    <definedName name="BSAssets" localSheetId="5">#REF!</definedName>
    <definedName name="BSAssets" localSheetId="9">#REF!</definedName>
    <definedName name="BSAssets" localSheetId="6">#REF!</definedName>
    <definedName name="BSAssets" localSheetId="8">#REF!</definedName>
    <definedName name="BSAssets" localSheetId="4">#REF!</definedName>
    <definedName name="BSAssets" localSheetId="7">#REF!</definedName>
    <definedName name="BSAssets">#REF!</definedName>
    <definedName name="BSGROUP" localSheetId="5">#REF!</definedName>
    <definedName name="BSGROUP" localSheetId="9">#REF!</definedName>
    <definedName name="BSGROUP" localSheetId="6">#REF!</definedName>
    <definedName name="BSGROUP" localSheetId="8">#REF!</definedName>
    <definedName name="BSGROUP" localSheetId="4">#REF!</definedName>
    <definedName name="BSGROUP" localSheetId="7">#REF!</definedName>
    <definedName name="BSGROUP">#REF!</definedName>
    <definedName name="BSLiabilities" localSheetId="9">#REF!</definedName>
    <definedName name="BSLiabilities" localSheetId="6">#REF!</definedName>
    <definedName name="BSLiabilities" localSheetId="8">#REF!</definedName>
    <definedName name="BSLiabilities" localSheetId="4">#REF!</definedName>
    <definedName name="BSLiabilities" localSheetId="7">#REF!</definedName>
    <definedName name="BSLiabilities">#REF!</definedName>
    <definedName name="BUDGET_YEAR" localSheetId="9">#REF!</definedName>
    <definedName name="BUDGET_YEAR" localSheetId="6">#REF!</definedName>
    <definedName name="BUDGET_YEAR" localSheetId="8">#REF!</definedName>
    <definedName name="BUDGET_YEAR" localSheetId="4">#REF!</definedName>
    <definedName name="BUDGET_YEAR" localSheetId="7">#REF!</definedName>
    <definedName name="BUDGET_YEAR">#REF!</definedName>
    <definedName name="BUILDING">[22]Criteria!$C$17:$C$21</definedName>
    <definedName name="BuiltIn_Print_Area" localSheetId="5">#REF!</definedName>
    <definedName name="BuiltIn_Print_Area" localSheetId="9">#REF!</definedName>
    <definedName name="BuiltIn_Print_Area" localSheetId="6">#REF!</definedName>
    <definedName name="BuiltIn_Print_Area" localSheetId="8">#REF!</definedName>
    <definedName name="BuiltIn_Print_Area" localSheetId="4">#REF!</definedName>
    <definedName name="BuiltIn_Print_Area" localSheetId="7">#REF!</definedName>
    <definedName name="BuiltIn_Print_Area">#REF!</definedName>
    <definedName name="BuiltIn_Print_Area___0" localSheetId="5">#REF!</definedName>
    <definedName name="BuiltIn_Print_Area___0" localSheetId="9">#REF!</definedName>
    <definedName name="BuiltIn_Print_Area___0" localSheetId="6">#REF!</definedName>
    <definedName name="BuiltIn_Print_Area___0" localSheetId="8">#REF!</definedName>
    <definedName name="BuiltIn_Print_Area___0" localSheetId="4">#REF!</definedName>
    <definedName name="BuiltIn_Print_Area___0" localSheetId="7">#REF!</definedName>
    <definedName name="BuiltIn_Print_Area___0">#REF!</definedName>
    <definedName name="BuiltIn_Print_Area___11___0" localSheetId="5">#REF!</definedName>
    <definedName name="BuiltIn_Print_Area___11___0" localSheetId="9">#REF!</definedName>
    <definedName name="BuiltIn_Print_Area___11___0" localSheetId="6">#REF!</definedName>
    <definedName name="BuiltIn_Print_Area___11___0" localSheetId="8">#REF!</definedName>
    <definedName name="BuiltIn_Print_Area___11___0" localSheetId="4">#REF!</definedName>
    <definedName name="BuiltIn_Print_Area___11___0" localSheetId="7">#REF!</definedName>
    <definedName name="BuiltIn_Print_Area___11___0">#REF!</definedName>
    <definedName name="BuiltIn_Print_Area___12___0" localSheetId="9">#REF!</definedName>
    <definedName name="BuiltIn_Print_Area___12___0" localSheetId="6">#REF!</definedName>
    <definedName name="BuiltIn_Print_Area___12___0" localSheetId="8">#REF!</definedName>
    <definedName name="BuiltIn_Print_Area___12___0" localSheetId="4">#REF!</definedName>
    <definedName name="BuiltIn_Print_Area___12___0" localSheetId="7">#REF!</definedName>
    <definedName name="BuiltIn_Print_Area___12___0">#REF!</definedName>
    <definedName name="BuiltIn_Print_Area___12___0_22" localSheetId="9">#REF!</definedName>
    <definedName name="BuiltIn_Print_Area___12___0_22" localSheetId="6">#REF!</definedName>
    <definedName name="BuiltIn_Print_Area___12___0_22" localSheetId="8">#REF!</definedName>
    <definedName name="BuiltIn_Print_Area___12___0_22" localSheetId="4">#REF!</definedName>
    <definedName name="BuiltIn_Print_Area___12___0_22" localSheetId="7">#REF!</definedName>
    <definedName name="BuiltIn_Print_Area___12___0_22">#REF!</definedName>
    <definedName name="BuiltIn_Print_Area___12___0_34" localSheetId="9">#REF!</definedName>
    <definedName name="BuiltIn_Print_Area___12___0_34" localSheetId="6">#REF!</definedName>
    <definedName name="BuiltIn_Print_Area___12___0_34" localSheetId="8">#REF!</definedName>
    <definedName name="BuiltIn_Print_Area___12___0_34" localSheetId="4">#REF!</definedName>
    <definedName name="BuiltIn_Print_Area___12___0_34" localSheetId="7">#REF!</definedName>
    <definedName name="BuiltIn_Print_Area___12___0_34">#REF!</definedName>
    <definedName name="BuiltIn_Print_Area___14___0" localSheetId="9">#REF!</definedName>
    <definedName name="BuiltIn_Print_Area___14___0" localSheetId="6">#REF!</definedName>
    <definedName name="BuiltIn_Print_Area___14___0" localSheetId="8">#REF!</definedName>
    <definedName name="BuiltIn_Print_Area___14___0" localSheetId="4">#REF!</definedName>
    <definedName name="BuiltIn_Print_Area___14___0" localSheetId="7">#REF!</definedName>
    <definedName name="BuiltIn_Print_Area___14___0">#REF!</definedName>
    <definedName name="BuiltIn_Print_Area___15___0" localSheetId="9">#REF!</definedName>
    <definedName name="BuiltIn_Print_Area___15___0" localSheetId="6">#REF!</definedName>
    <definedName name="BuiltIn_Print_Area___15___0" localSheetId="8">#REF!</definedName>
    <definedName name="BuiltIn_Print_Area___15___0" localSheetId="4">#REF!</definedName>
    <definedName name="BuiltIn_Print_Area___15___0" localSheetId="7">#REF!</definedName>
    <definedName name="BuiltIn_Print_Area___15___0">#REF!</definedName>
    <definedName name="BuiltIn_Print_Area___4___0" localSheetId="9">#REF!</definedName>
    <definedName name="BuiltIn_Print_Area___4___0" localSheetId="6">#REF!</definedName>
    <definedName name="BuiltIn_Print_Area___4___0" localSheetId="8">#REF!</definedName>
    <definedName name="BuiltIn_Print_Area___4___0" localSheetId="4">#REF!</definedName>
    <definedName name="BuiltIn_Print_Area___4___0" localSheetId="7">#REF!</definedName>
    <definedName name="BuiltIn_Print_Area___4___0">#REF!</definedName>
    <definedName name="BuiltIn_Print_Area___7" localSheetId="9">#REF!</definedName>
    <definedName name="BuiltIn_Print_Area___7" localSheetId="6">#REF!</definedName>
    <definedName name="BuiltIn_Print_Area___7" localSheetId="8">#REF!</definedName>
    <definedName name="BuiltIn_Print_Area___7" localSheetId="4">#REF!</definedName>
    <definedName name="BuiltIn_Print_Area___7" localSheetId="7">#REF!</definedName>
    <definedName name="BuiltIn_Print_Area___7">#REF!</definedName>
    <definedName name="BuiltIn_Print_Area___7___0">"$adv_02.$A$#REF!:$adv_02.$C$#REF!"</definedName>
    <definedName name="BuiltIn_Print_Titles" localSheetId="5">#REF!</definedName>
    <definedName name="BuiltIn_Print_Titles" localSheetId="9">#REF!</definedName>
    <definedName name="BuiltIn_Print_Titles" localSheetId="6">#REF!</definedName>
    <definedName name="BuiltIn_Print_Titles" localSheetId="8">#REF!</definedName>
    <definedName name="BuiltIn_Print_Titles" localSheetId="4">#REF!</definedName>
    <definedName name="BuiltIn_Print_Titles" localSheetId="7">#REF!</definedName>
    <definedName name="BuiltIn_Print_Titles">#REF!</definedName>
    <definedName name="BuiltIn_Print_Titles___0" localSheetId="5">#REF!</definedName>
    <definedName name="BuiltIn_Print_Titles___0" localSheetId="9">#REF!</definedName>
    <definedName name="BuiltIn_Print_Titles___0" localSheetId="6">#REF!</definedName>
    <definedName name="BuiltIn_Print_Titles___0" localSheetId="8">#REF!</definedName>
    <definedName name="BuiltIn_Print_Titles___0" localSheetId="4">#REF!</definedName>
    <definedName name="BuiltIn_Print_Titles___0" localSheetId="7">#REF!</definedName>
    <definedName name="BuiltIn_Print_Titles___0">#REF!</definedName>
    <definedName name="burnt" localSheetId="5" hidden="1">{"pl_td_01_02",#N/A,FALSE,"p&amp;l_t&amp;D_01_02 (2)"}</definedName>
    <definedName name="burnt" localSheetId="9" hidden="1">{"pl_td_01_02",#N/A,FALSE,"p&amp;l_t&amp;D_01_02 (2)"}</definedName>
    <definedName name="burnt" localSheetId="6" hidden="1">{"pl_td_01_02",#N/A,FALSE,"p&amp;l_t&amp;D_01_02 (2)"}</definedName>
    <definedName name="burnt" localSheetId="4" hidden="1">{"pl_td_01_02",#N/A,FALSE,"p&amp;l_t&amp;D_01_02 (2)"}</definedName>
    <definedName name="burnt" hidden="1">{"pl_td_01_02",#N/A,FALSE,"p&amp;l_t&amp;D_01_02 (2)"}</definedName>
    <definedName name="Business_Unit" localSheetId="5">[23]RevenueInput!#REF!</definedName>
    <definedName name="Business_Unit" localSheetId="9">[23]RevenueInput!#REF!</definedName>
    <definedName name="Business_Unit" localSheetId="6">[23]RevenueInput!#REF!</definedName>
    <definedName name="Business_Unit" localSheetId="8">[23]RevenueInput!#REF!</definedName>
    <definedName name="Business_Unit" localSheetId="4">[23]RevenueInput!#REF!</definedName>
    <definedName name="Business_Unit" localSheetId="7">[23]RevenueInput!#REF!</definedName>
    <definedName name="Business_Unit">[23]RevenueInput!#REF!</definedName>
    <definedName name="Button1_Click">#N/A</definedName>
    <definedName name="Button2_Click">#N/A</definedName>
    <definedName name="C_">#N/A</definedName>
    <definedName name="c_1">'[24]C-1'!$G$36</definedName>
    <definedName name="c_10">'[24]C-10'!$G$54</definedName>
    <definedName name="c_11">'[24]C-11'!$G$20</definedName>
    <definedName name="c_12">'[24]C-12'!$G$12</definedName>
    <definedName name="c_2">'[24]C-2'!$G$35</definedName>
    <definedName name="c_3">'[24]C-3'!$G$23</definedName>
    <definedName name="c_4">'[24]C-4'!$G$24</definedName>
    <definedName name="c_5">'[24]C-5'!$G$25</definedName>
    <definedName name="c_5a">'[24]C-5A'!$G$22</definedName>
    <definedName name="c_6">'[24]C-6'!$G$49</definedName>
    <definedName name="c_6a">'[24]C-6A'!$G$48</definedName>
    <definedName name="c_7">'[24]C-7'!$H$40</definedName>
    <definedName name="c_8">'[24]C-8'!$G$31</definedName>
    <definedName name="c_9">'[24]C-9'!$G$32</definedName>
    <definedName name="CAPAPR" localSheetId="5">[1]Sheet1!#REF!</definedName>
    <definedName name="CAPAPR" localSheetId="9">[1]Sheet1!#REF!</definedName>
    <definedName name="CAPAPR" localSheetId="6">[1]Sheet1!#REF!</definedName>
    <definedName name="CAPAPR" localSheetId="8">[1]Sheet1!#REF!</definedName>
    <definedName name="CAPAPR" localSheetId="4">[1]Sheet1!#REF!</definedName>
    <definedName name="CAPAPR" localSheetId="7">[1]Sheet1!#REF!</definedName>
    <definedName name="CAPAPR">[1]Sheet1!#REF!</definedName>
    <definedName name="CAPAUG" localSheetId="5">[1]Sheet1!#REF!</definedName>
    <definedName name="CAPAUG" localSheetId="9">[1]Sheet1!#REF!</definedName>
    <definedName name="CAPAUG" localSheetId="6">[1]Sheet1!#REF!</definedName>
    <definedName name="CAPAUG" localSheetId="8">[1]Sheet1!#REF!</definedName>
    <definedName name="CAPAUG" localSheetId="4">[1]Sheet1!#REF!</definedName>
    <definedName name="CAPAUG" localSheetId="7">[1]Sheet1!#REF!</definedName>
    <definedName name="CAPAUG">[1]Sheet1!#REF!</definedName>
    <definedName name="CAPDEC" localSheetId="5">[1]Sheet1!#REF!</definedName>
    <definedName name="CAPDEC" localSheetId="9">[1]Sheet1!#REF!</definedName>
    <definedName name="CAPDEC" localSheetId="6">[1]Sheet1!#REF!</definedName>
    <definedName name="CAPDEC" localSheetId="8">[1]Sheet1!#REF!</definedName>
    <definedName name="CAPDEC" localSheetId="4">[1]Sheet1!#REF!</definedName>
    <definedName name="CAPDEC" localSheetId="7">[1]Sheet1!#REF!</definedName>
    <definedName name="CAPDEC">[1]Sheet1!#REF!</definedName>
    <definedName name="CAPFEB" localSheetId="5">[1]Sheet1!#REF!</definedName>
    <definedName name="CAPFEB" localSheetId="9">[1]Sheet1!#REF!</definedName>
    <definedName name="CAPFEB" localSheetId="6">[1]Sheet1!#REF!</definedName>
    <definedName name="CAPFEB" localSheetId="8">[1]Sheet1!#REF!</definedName>
    <definedName name="CAPFEB" localSheetId="4">[1]Sheet1!#REF!</definedName>
    <definedName name="CAPFEB" localSheetId="7">[1]Sheet1!#REF!</definedName>
    <definedName name="CAPFEB">[1]Sheet1!#REF!</definedName>
    <definedName name="CapitalGains_exempt_PrintArea" localSheetId="5">#REF!</definedName>
    <definedName name="CapitalGains_exempt_PrintArea" localSheetId="9">#REF!</definedName>
    <definedName name="CapitalGains_exempt_PrintArea" localSheetId="6">#REF!</definedName>
    <definedName name="CapitalGains_exempt_PrintArea" localSheetId="8">#REF!</definedName>
    <definedName name="CapitalGains_exempt_PrintArea" localSheetId="4">#REF!</definedName>
    <definedName name="CapitalGains_exempt_PrintArea" localSheetId="7">#REF!</definedName>
    <definedName name="CapitalGains_exempt_PrintArea">#REF!</definedName>
    <definedName name="CapitalGains_taxable_PrintArea" localSheetId="5">#REF!</definedName>
    <definedName name="CapitalGains_taxable_PrintArea" localSheetId="9">#REF!</definedName>
    <definedName name="CapitalGains_taxable_PrintArea" localSheetId="6">#REF!</definedName>
    <definedName name="CapitalGains_taxable_PrintArea" localSheetId="8">#REF!</definedName>
    <definedName name="CapitalGains_taxable_PrintArea" localSheetId="4">#REF!</definedName>
    <definedName name="CapitalGains_taxable_PrintArea" localSheetId="7">#REF!</definedName>
    <definedName name="CapitalGains_taxable_PrintArea">#REF!</definedName>
    <definedName name="CAPJAN" localSheetId="5">[1]Sheet1!#REF!</definedName>
    <definedName name="CAPJAN" localSheetId="9">[1]Sheet1!#REF!</definedName>
    <definedName name="CAPJAN" localSheetId="6">[1]Sheet1!#REF!</definedName>
    <definedName name="CAPJAN" localSheetId="8">[1]Sheet1!#REF!</definedName>
    <definedName name="CAPJAN" localSheetId="4">[1]Sheet1!#REF!</definedName>
    <definedName name="CAPJAN" localSheetId="7">[1]Sheet1!#REF!</definedName>
    <definedName name="CAPJAN">[1]Sheet1!#REF!</definedName>
    <definedName name="CAPJUL" localSheetId="5">[1]Sheet1!#REF!</definedName>
    <definedName name="CAPJUL" localSheetId="9">[1]Sheet1!#REF!</definedName>
    <definedName name="CAPJUL" localSheetId="6">[1]Sheet1!#REF!</definedName>
    <definedName name="CAPJUL" localSheetId="8">[1]Sheet1!#REF!</definedName>
    <definedName name="CAPJUL" localSheetId="4">[1]Sheet1!#REF!</definedName>
    <definedName name="CAPJUL" localSheetId="7">[1]Sheet1!#REF!</definedName>
    <definedName name="CAPJUL">[1]Sheet1!#REF!</definedName>
    <definedName name="CAPJUN" localSheetId="5">[1]Sheet1!#REF!</definedName>
    <definedName name="CAPJUN" localSheetId="9">[1]Sheet1!#REF!</definedName>
    <definedName name="CAPJUN" localSheetId="6">[1]Sheet1!#REF!</definedName>
    <definedName name="CAPJUN" localSheetId="8">[1]Sheet1!#REF!</definedName>
    <definedName name="CAPJUN" localSheetId="4">[1]Sheet1!#REF!</definedName>
    <definedName name="CAPJUN" localSheetId="7">[1]Sheet1!#REF!</definedName>
    <definedName name="CAPJUN">[1]Sheet1!#REF!</definedName>
    <definedName name="CAPMAR" localSheetId="5">[1]Sheet1!#REF!</definedName>
    <definedName name="CAPMAR" localSheetId="9">[1]Sheet1!#REF!</definedName>
    <definedName name="CAPMAR" localSheetId="6">[1]Sheet1!#REF!</definedName>
    <definedName name="CAPMAR" localSheetId="8">[1]Sheet1!#REF!</definedName>
    <definedName name="CAPMAR" localSheetId="4">[1]Sheet1!#REF!</definedName>
    <definedName name="CAPMAR" localSheetId="7">[1]Sheet1!#REF!</definedName>
    <definedName name="CAPMAR">[1]Sheet1!#REF!</definedName>
    <definedName name="CAPMAY" localSheetId="9">[1]Sheet1!#REF!</definedName>
    <definedName name="CAPMAY" localSheetId="6">[1]Sheet1!#REF!</definedName>
    <definedName name="CAPMAY" localSheetId="8">[1]Sheet1!#REF!</definedName>
    <definedName name="CAPMAY" localSheetId="4">[1]Sheet1!#REF!</definedName>
    <definedName name="CAPMAY" localSheetId="7">[1]Sheet1!#REF!</definedName>
    <definedName name="CAPMAY">[1]Sheet1!#REF!</definedName>
    <definedName name="CAPNOV" localSheetId="9">[1]Sheet1!#REF!</definedName>
    <definedName name="CAPNOV" localSheetId="6">[1]Sheet1!#REF!</definedName>
    <definedName name="CAPNOV" localSheetId="8">[1]Sheet1!#REF!</definedName>
    <definedName name="CAPNOV" localSheetId="4">[1]Sheet1!#REF!</definedName>
    <definedName name="CAPNOV" localSheetId="7">[1]Sheet1!#REF!</definedName>
    <definedName name="CAPNOV">[1]Sheet1!#REF!</definedName>
    <definedName name="CAPOCT" localSheetId="9">[1]Sheet1!#REF!</definedName>
    <definedName name="CAPOCT" localSheetId="6">[1]Sheet1!#REF!</definedName>
    <definedName name="CAPOCT" localSheetId="8">[1]Sheet1!#REF!</definedName>
    <definedName name="CAPOCT" localSheetId="4">[1]Sheet1!#REF!</definedName>
    <definedName name="CAPOCT" localSheetId="7">[1]Sheet1!#REF!</definedName>
    <definedName name="CAPOCT">[1]Sheet1!#REF!</definedName>
    <definedName name="CAPSEP" localSheetId="9">[1]Sheet1!#REF!</definedName>
    <definedName name="CAPSEP" localSheetId="6">[1]Sheet1!#REF!</definedName>
    <definedName name="CAPSEP" localSheetId="8">[1]Sheet1!#REF!</definedName>
    <definedName name="CAPSEP" localSheetId="4">[1]Sheet1!#REF!</definedName>
    <definedName name="CAPSEP" localSheetId="7">[1]Sheet1!#REF!</definedName>
    <definedName name="CAPSEP">[1]Sheet1!#REF!</definedName>
    <definedName name="cARRY" localSheetId="5">#REF!</definedName>
    <definedName name="cARRY" localSheetId="9">#REF!</definedName>
    <definedName name="cARRY" localSheetId="6">#REF!</definedName>
    <definedName name="cARRY" localSheetId="8">#REF!</definedName>
    <definedName name="cARRY" localSheetId="4">#REF!</definedName>
    <definedName name="cARRY" localSheetId="7">#REF!</definedName>
    <definedName name="cARRY">#REF!</definedName>
    <definedName name="carryforw" localSheetId="5">#REF!</definedName>
    <definedName name="carryforw" localSheetId="9">#REF!</definedName>
    <definedName name="carryforw" localSheetId="6">#REF!</definedName>
    <definedName name="carryforw" localSheetId="8">#REF!</definedName>
    <definedName name="carryforw" localSheetId="4">#REF!</definedName>
    <definedName name="carryforw" localSheetId="7">#REF!</definedName>
    <definedName name="carryforw">#REF!</definedName>
    <definedName name="CASE" localSheetId="5" hidden="1">{"pl_t&amp;d",#N/A,FALSE,"p&amp;l_t&amp;D_01_02 (2)"}</definedName>
    <definedName name="CASE" localSheetId="9" hidden="1">{"pl_t&amp;d",#N/A,FALSE,"p&amp;l_t&amp;D_01_02 (2)"}</definedName>
    <definedName name="CASE" localSheetId="6" hidden="1">{"pl_t&amp;d",#N/A,FALSE,"p&amp;l_t&amp;D_01_02 (2)"}</definedName>
    <definedName name="CASE" localSheetId="4" hidden="1">{"pl_t&amp;d",#N/A,FALSE,"p&amp;l_t&amp;D_01_02 (2)"}</definedName>
    <definedName name="CASE" hidden="1">{"pl_t&amp;d",#N/A,FALSE,"p&amp;l_t&amp;D_01_02 (2)"}</definedName>
    <definedName name="Cashflow" localSheetId="5" hidden="1">{#N/A,#N/A,FALSE,"Aging Summary";#N/A,#N/A,FALSE,"Ratio Analysis";#N/A,#N/A,FALSE,"Test 120 Day Accts";#N/A,#N/A,FALSE,"Tickmarks"}</definedName>
    <definedName name="Cashflow" localSheetId="9" hidden="1">{#N/A,#N/A,FALSE,"Aging Summary";#N/A,#N/A,FALSE,"Ratio Analysis";#N/A,#N/A,FALSE,"Test 120 Day Accts";#N/A,#N/A,FALSE,"Tickmarks"}</definedName>
    <definedName name="Cashflow" localSheetId="6" hidden="1">{#N/A,#N/A,FALSE,"Aging Summary";#N/A,#N/A,FALSE,"Ratio Analysis";#N/A,#N/A,FALSE,"Test 120 Day Accts";#N/A,#N/A,FALSE,"Tickmarks"}</definedName>
    <definedName name="Cashflow" localSheetId="4" hidden="1">{#N/A,#N/A,FALSE,"Aging Summary";#N/A,#N/A,FALSE,"Ratio Analysis";#N/A,#N/A,FALSE,"Test 120 Day Accts";#N/A,#N/A,FALSE,"Tickmarks"}</definedName>
    <definedName name="Cashflow" hidden="1">{#N/A,#N/A,FALSE,"Aging Summary";#N/A,#N/A,FALSE,"Ratio Analysis";#N/A,#N/A,FALSE,"Test 120 Day Accts";#N/A,#N/A,FALSE,"Tickmarks"}</definedName>
    <definedName name="Cashflowa" localSheetId="5">#REF!</definedName>
    <definedName name="Cashflowa" localSheetId="9">#REF!</definedName>
    <definedName name="Cashflowa" localSheetId="6">#REF!</definedName>
    <definedName name="Cashflowa" localSheetId="8">#REF!</definedName>
    <definedName name="Cashflowa" localSheetId="4">#REF!</definedName>
    <definedName name="Cashflowa" localSheetId="7">#REF!</definedName>
    <definedName name="Cashflowa">#REF!</definedName>
    <definedName name="CATEGORY_HEADER" localSheetId="5">#REF!</definedName>
    <definedName name="CATEGORY_HEADER" localSheetId="9">#REF!</definedName>
    <definedName name="CATEGORY_HEADER" localSheetId="6">#REF!</definedName>
    <definedName name="CATEGORY_HEADER" localSheetId="8">#REF!</definedName>
    <definedName name="CATEGORY_HEADER" localSheetId="4">#REF!</definedName>
    <definedName name="CATEGORY_HEADER" localSheetId="7">#REF!</definedName>
    <definedName name="CATEGORY_HEADER">#REF!</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bg" localSheetId="5">#REF!</definedName>
    <definedName name="cbbg" localSheetId="9">#REF!</definedName>
    <definedName name="cbbg" localSheetId="6">#REF!</definedName>
    <definedName name="cbbg" localSheetId="8">#REF!</definedName>
    <definedName name="cbbg" localSheetId="4">#REF!</definedName>
    <definedName name="cbbg" localSheetId="7">#REF!</definedName>
    <definedName name="cbbg">#REF!</definedName>
    <definedName name="cbcb" localSheetId="5" hidden="1">{"'Sheet1'!$A$4386:$N$4591"}</definedName>
    <definedName name="cbcb" localSheetId="9" hidden="1">{"'Sheet1'!$A$4386:$N$4591"}</definedName>
    <definedName name="cbcb" localSheetId="6" hidden="1">{"'Sheet1'!$A$4386:$N$4591"}</definedName>
    <definedName name="cbcb" localSheetId="4" hidden="1">{"'Sheet1'!$A$4386:$N$4591"}</definedName>
    <definedName name="cbcb" hidden="1">{"'Sheet1'!$A$4386:$N$4591"}</definedName>
    <definedName name="cbcvb" localSheetId="5">#REF!</definedName>
    <definedName name="cbcvb" localSheetId="9">#REF!</definedName>
    <definedName name="cbcvb" localSheetId="6">#REF!</definedName>
    <definedName name="cbcvb" localSheetId="8">#REF!</definedName>
    <definedName name="cbcvb" localSheetId="4">#REF!</definedName>
    <definedName name="cbcvb" localSheetId="7">#REF!</definedName>
    <definedName name="cbcvb">#REF!</definedName>
    <definedName name="cc" localSheetId="5" hidden="1">{"pl_t&amp;d",#N/A,FALSE,"p&amp;l_t&amp;D_01_02 (2)"}</definedName>
    <definedName name="cc" localSheetId="9" hidden="1">{"pl_t&amp;d",#N/A,FALSE,"p&amp;l_t&amp;D_01_02 (2)"}</definedName>
    <definedName name="cc" localSheetId="6" hidden="1">{"pl_t&amp;d",#N/A,FALSE,"p&amp;l_t&amp;D_01_02 (2)"}</definedName>
    <definedName name="cc" localSheetId="4" hidden="1">{"pl_t&amp;d",#N/A,FALSE,"p&amp;l_t&amp;D_01_02 (2)"}</definedName>
    <definedName name="cc" hidden="1">{"pl_t&amp;d",#N/A,FALSE,"p&amp;l_t&amp;D_01_02 (2)"}</definedName>
    <definedName name="ccc" localSheetId="5" hidden="1">{#N/A,#N/A,FALSE,"1.1";#N/A,#N/A,FALSE,"1.1a";#N/A,#N/A,FALSE,"1.1b";#N/A,#N/A,FALSE,"1.1c";#N/A,#N/A,FALSE,"1.1e";#N/A,#N/A,FALSE,"1.1f";#N/A,#N/A,FALSE,"1.1g";#N/A,#N/A,FALSE,"1.1h_T";#N/A,#N/A,FALSE,"1.1h_D";#N/A,#N/A,FALSE,"1.2";#N/A,#N/A,FALSE,"1.3";#N/A,#N/A,FALSE,"1.3b";#N/A,#N/A,FALSE,"1.4";#N/A,#N/A,FALSE,"1.5";#N/A,#N/A,FALSE,"1.6";#N/A,#N/A,FALSE,"2.1";#N/A,#N/A,FALSE,"SOD";#N/A,#N/A,FALSE,"OL";#N/A,#N/A,FALSE,"CF"}</definedName>
    <definedName name="ccc" localSheetId="9" hidden="1">{#N/A,#N/A,FALSE,"1.1";#N/A,#N/A,FALSE,"1.1a";#N/A,#N/A,FALSE,"1.1b";#N/A,#N/A,FALSE,"1.1c";#N/A,#N/A,FALSE,"1.1e";#N/A,#N/A,FALSE,"1.1f";#N/A,#N/A,FALSE,"1.1g";#N/A,#N/A,FALSE,"1.1h_T";#N/A,#N/A,FALSE,"1.1h_D";#N/A,#N/A,FALSE,"1.2";#N/A,#N/A,FALSE,"1.3";#N/A,#N/A,FALSE,"1.3b";#N/A,#N/A,FALSE,"1.4";#N/A,#N/A,FALSE,"1.5";#N/A,#N/A,FALSE,"1.6";#N/A,#N/A,FALSE,"2.1";#N/A,#N/A,FALSE,"SOD";#N/A,#N/A,FALSE,"OL";#N/A,#N/A,FALSE,"CF"}</definedName>
    <definedName name="ccc" localSheetId="6" hidden="1">{#N/A,#N/A,FALSE,"1.1";#N/A,#N/A,FALSE,"1.1a";#N/A,#N/A,FALSE,"1.1b";#N/A,#N/A,FALSE,"1.1c";#N/A,#N/A,FALSE,"1.1e";#N/A,#N/A,FALSE,"1.1f";#N/A,#N/A,FALSE,"1.1g";#N/A,#N/A,FALSE,"1.1h_T";#N/A,#N/A,FALSE,"1.1h_D";#N/A,#N/A,FALSE,"1.2";#N/A,#N/A,FALSE,"1.3";#N/A,#N/A,FALSE,"1.3b";#N/A,#N/A,FALSE,"1.4";#N/A,#N/A,FALSE,"1.5";#N/A,#N/A,FALSE,"1.6";#N/A,#N/A,FALSE,"2.1";#N/A,#N/A,FALSE,"SOD";#N/A,#N/A,FALSE,"OL";#N/A,#N/A,FALSE,"CF"}</definedName>
    <definedName name="ccc" localSheetId="4" hidden="1">{#N/A,#N/A,FALSE,"1.1";#N/A,#N/A,FALSE,"1.1a";#N/A,#N/A,FALSE,"1.1b";#N/A,#N/A,FALSE,"1.1c";#N/A,#N/A,FALSE,"1.1e";#N/A,#N/A,FALSE,"1.1f";#N/A,#N/A,FALSE,"1.1g";#N/A,#N/A,FALSE,"1.1h_T";#N/A,#N/A,FALSE,"1.1h_D";#N/A,#N/A,FALSE,"1.2";#N/A,#N/A,FALSE,"1.3";#N/A,#N/A,FALSE,"1.3b";#N/A,#N/A,FALSE,"1.4";#N/A,#N/A,FALSE,"1.5";#N/A,#N/A,FALSE,"1.6";#N/A,#N/A,FALSE,"2.1";#N/A,#N/A,FALSE,"SOD";#N/A,#N/A,FALSE,"OL";#N/A,#N/A,FALSE,"CF"}</definedName>
    <definedName name="ccc" hidden="1">{#N/A,#N/A,FALSE,"1.1";#N/A,#N/A,FALSE,"1.1a";#N/A,#N/A,FALSE,"1.1b";#N/A,#N/A,FALSE,"1.1c";#N/A,#N/A,FALSE,"1.1e";#N/A,#N/A,FALSE,"1.1f";#N/A,#N/A,FALSE,"1.1g";#N/A,#N/A,FALSE,"1.1h_T";#N/A,#N/A,FALSE,"1.1h_D";#N/A,#N/A,FALSE,"1.2";#N/A,#N/A,FALSE,"1.3";#N/A,#N/A,FALSE,"1.3b";#N/A,#N/A,FALSE,"1.4";#N/A,#N/A,FALSE,"1.5";#N/A,#N/A,FALSE,"1.6";#N/A,#N/A,FALSE,"2.1";#N/A,#N/A,FALSE,"SOD";#N/A,#N/A,FALSE,"OL";#N/A,#N/A,FALSE,"CF"}</definedName>
    <definedName name="cccc" localSheetId="5">'[3]cash budget'!#REF!</definedName>
    <definedName name="cccc" localSheetId="9">'[3]cash budget'!#REF!</definedName>
    <definedName name="cccc" localSheetId="6">'[3]cash budget'!#REF!</definedName>
    <definedName name="cccc" localSheetId="8">'[3]cash budget'!#REF!</definedName>
    <definedName name="cccc" localSheetId="4">'[3]cash budget'!#REF!</definedName>
    <definedName name="cccc" localSheetId="7">'[3]cash budget'!#REF!</definedName>
    <definedName name="cccc">'[3]cash budget'!#REF!</definedName>
    <definedName name="ccodes" localSheetId="5">#REF!</definedName>
    <definedName name="ccodes" localSheetId="9">#REF!</definedName>
    <definedName name="ccodes" localSheetId="6">#REF!</definedName>
    <definedName name="ccodes" localSheetId="8">#REF!</definedName>
    <definedName name="ccodes" localSheetId="4">#REF!</definedName>
    <definedName name="ccodes" localSheetId="7">#REF!</definedName>
    <definedName name="ccodes">#REF!</definedName>
    <definedName name="CF" localSheetId="5">#REF!</definedName>
    <definedName name="CF" localSheetId="9">#REF!</definedName>
    <definedName name="CF" localSheetId="6">#REF!</definedName>
    <definedName name="CF" localSheetId="8">#REF!</definedName>
    <definedName name="CF" localSheetId="4">#REF!</definedName>
    <definedName name="CF" localSheetId="7">#REF!</definedName>
    <definedName name="CF">#REF!</definedName>
    <definedName name="CFSC" localSheetId="5">#REF!</definedName>
    <definedName name="CFSC" localSheetId="9">#REF!</definedName>
    <definedName name="CFSC" localSheetId="6">#REF!</definedName>
    <definedName name="CFSC" localSheetId="8">#REF!</definedName>
    <definedName name="CFSC" localSheetId="4">#REF!</definedName>
    <definedName name="CFSC" localSheetId="7">#REF!</definedName>
    <definedName name="CFSC">#REF!</definedName>
    <definedName name="CGTScale" localSheetId="9">#REF!</definedName>
    <definedName name="CGTScale" localSheetId="6">#REF!</definedName>
    <definedName name="CGTScale" localSheetId="8">#REF!</definedName>
    <definedName name="CGTScale" localSheetId="4">#REF!</definedName>
    <definedName name="CGTScale" localSheetId="7">#REF!</definedName>
    <definedName name="CGTScale">#REF!</definedName>
    <definedName name="CHA" localSheetId="9">#REF!</definedName>
    <definedName name="CHA" localSheetId="6">#REF!</definedName>
    <definedName name="CHA" localSheetId="8">#REF!</definedName>
    <definedName name="CHA" localSheetId="4">#REF!</definedName>
    <definedName name="CHA" localSheetId="7">#REF!</definedName>
    <definedName name="CHA">#REF!</definedName>
    <definedName name="CHANGE" localSheetId="9">#REF!</definedName>
    <definedName name="CHANGE" localSheetId="6">#REF!</definedName>
    <definedName name="CHANGE" localSheetId="8">#REF!</definedName>
    <definedName name="CHANGE" localSheetId="4">#REF!</definedName>
    <definedName name="CHANGE" localSheetId="7">#REF!</definedName>
    <definedName name="CHANGE">#REF!</definedName>
    <definedName name="Charu" localSheetId="5" hidden="1">{"'Sheet1'!$A$4386:$N$4591"}</definedName>
    <definedName name="Charu" localSheetId="9" hidden="1">{"'Sheet1'!$A$4386:$N$4591"}</definedName>
    <definedName name="Charu" localSheetId="6" hidden="1">{"'Sheet1'!$A$4386:$N$4591"}</definedName>
    <definedName name="Charu" localSheetId="4" hidden="1">{"'Sheet1'!$A$4386:$N$4591"}</definedName>
    <definedName name="Charu" hidden="1">{"'Sheet1'!$A$4386:$N$4591"}</definedName>
    <definedName name="chd" localSheetId="5">#REF!</definedName>
    <definedName name="chd" localSheetId="9">#REF!</definedName>
    <definedName name="chd" localSheetId="6">#REF!</definedName>
    <definedName name="chd" localSheetId="8">#REF!</definedName>
    <definedName name="chd" localSheetId="4">#REF!</definedName>
    <definedName name="chd" localSheetId="7">#REF!</definedName>
    <definedName name="chd">#REF!</definedName>
    <definedName name="checked" localSheetId="5">#REF!</definedName>
    <definedName name="checked" localSheetId="9">#REF!</definedName>
    <definedName name="checked" localSheetId="6">#REF!</definedName>
    <definedName name="checked" localSheetId="8">#REF!</definedName>
    <definedName name="checked" localSheetId="4">#REF!</definedName>
    <definedName name="checked" localSheetId="7">#REF!</definedName>
    <definedName name="checked">#REF!</definedName>
    <definedName name="CHENNAI1" localSheetId="5" hidden="1">{#N/A,#N/A,FALSE,"Aging Summary";#N/A,#N/A,FALSE,"Ratio Analysis";#N/A,#N/A,FALSE,"Test 120 Day Accts";#N/A,#N/A,FALSE,"Tickmarks"}</definedName>
    <definedName name="CHENNAI1" localSheetId="9" hidden="1">{#N/A,#N/A,FALSE,"Aging Summary";#N/A,#N/A,FALSE,"Ratio Analysis";#N/A,#N/A,FALSE,"Test 120 Day Accts";#N/A,#N/A,FALSE,"Tickmarks"}</definedName>
    <definedName name="CHENNAI1" localSheetId="6" hidden="1">{#N/A,#N/A,FALSE,"Aging Summary";#N/A,#N/A,FALSE,"Ratio Analysis";#N/A,#N/A,FALSE,"Test 120 Day Accts";#N/A,#N/A,FALSE,"Tickmarks"}</definedName>
    <definedName name="CHENNAI1" localSheetId="4" hidden="1">{#N/A,#N/A,FALSE,"Aging Summary";#N/A,#N/A,FALSE,"Ratio Analysis";#N/A,#N/A,FALSE,"Test 120 Day Accts";#N/A,#N/A,FALSE,"Tickmarks"}</definedName>
    <definedName name="CHENNAI1" hidden="1">{#N/A,#N/A,FALSE,"Aging Summary";#N/A,#N/A,FALSE,"Ratio Analysis";#N/A,#N/A,FALSE,"Test 120 Day Accts";#N/A,#N/A,FALSE,"Tickmarks"}</definedName>
    <definedName name="chin" localSheetId="5">#REF!</definedName>
    <definedName name="chin" localSheetId="9">#REF!</definedName>
    <definedName name="chin" localSheetId="6">#REF!</definedName>
    <definedName name="chin" localSheetId="8">#REF!</definedName>
    <definedName name="chin" localSheetId="4">#REF!</definedName>
    <definedName name="chin" localSheetId="7">#REF!</definedName>
    <definedName name="chin">#REF!</definedName>
    <definedName name="Circle1" localSheetId="5" hidden="1">{"pl_t&amp;d",#N/A,FALSE,"p&amp;l_t&amp;D_01_02 (2)"}</definedName>
    <definedName name="Circle1" localSheetId="9" hidden="1">{"pl_t&amp;d",#N/A,FALSE,"p&amp;l_t&amp;D_01_02 (2)"}</definedName>
    <definedName name="Circle1" localSheetId="6" hidden="1">{"pl_t&amp;d",#N/A,FALSE,"p&amp;l_t&amp;D_01_02 (2)"}</definedName>
    <definedName name="Circle1" localSheetId="4" hidden="1">{"pl_t&amp;d",#N/A,FALSE,"p&amp;l_t&amp;D_01_02 (2)"}</definedName>
    <definedName name="Circle1" hidden="1">{"pl_t&amp;d",#N/A,FALSE,"p&amp;l_t&amp;D_01_02 (2)"}</definedName>
    <definedName name="CITY">[25]MASTER!$D$2:$D$100</definedName>
    <definedName name="cjv" localSheetId="5">#REF!</definedName>
    <definedName name="cjv" localSheetId="9">#REF!</definedName>
    <definedName name="cjv" localSheetId="6">#REF!</definedName>
    <definedName name="cjv" localSheetId="8">#REF!</definedName>
    <definedName name="cjv" localSheetId="4">#REF!</definedName>
    <definedName name="cjv" localSheetId="7">#REF!</definedName>
    <definedName name="cjv">#REF!</definedName>
    <definedName name="clause10" localSheetId="5">#REF!</definedName>
    <definedName name="clause10" localSheetId="9">#REF!</definedName>
    <definedName name="clause10" localSheetId="6">#REF!</definedName>
    <definedName name="clause10" localSheetId="8">#REF!</definedName>
    <definedName name="clause10" localSheetId="4">#REF!</definedName>
    <definedName name="clause10" localSheetId="7">#REF!</definedName>
    <definedName name="clause10">#REF!</definedName>
    <definedName name="CLAUSE13" localSheetId="5">#REF!</definedName>
    <definedName name="CLAUSE13" localSheetId="9">#REF!</definedName>
    <definedName name="CLAUSE13" localSheetId="6">#REF!</definedName>
    <definedName name="CLAUSE13" localSheetId="8">#REF!</definedName>
    <definedName name="CLAUSE13" localSheetId="4">#REF!</definedName>
    <definedName name="CLAUSE13" localSheetId="7">#REF!</definedName>
    <definedName name="CLAUSE13">#REF!</definedName>
    <definedName name="CLAUSE13b" localSheetId="9">#REF!</definedName>
    <definedName name="CLAUSE13b" localSheetId="6">#REF!</definedName>
    <definedName name="CLAUSE13b" localSheetId="8">#REF!</definedName>
    <definedName name="CLAUSE13b" localSheetId="4">#REF!</definedName>
    <definedName name="CLAUSE13b" localSheetId="7">#REF!</definedName>
    <definedName name="CLAUSE13b">#REF!</definedName>
    <definedName name="clause14" localSheetId="9">#REF!</definedName>
    <definedName name="clause14" localSheetId="6">#REF!</definedName>
    <definedName name="clause14" localSheetId="8">#REF!</definedName>
    <definedName name="clause14" localSheetId="4">#REF!</definedName>
    <definedName name="clause14" localSheetId="7">#REF!</definedName>
    <definedName name="clause14">#REF!</definedName>
    <definedName name="clause14d" localSheetId="9">#REF!</definedName>
    <definedName name="clause14d" localSheetId="6">#REF!</definedName>
    <definedName name="clause14d" localSheetId="8">#REF!</definedName>
    <definedName name="clause14d" localSheetId="4">#REF!</definedName>
    <definedName name="clause14d" localSheetId="7">#REF!</definedName>
    <definedName name="clause14d">#REF!</definedName>
    <definedName name="clause15" localSheetId="9">#REF!</definedName>
    <definedName name="clause15" localSheetId="6">#REF!</definedName>
    <definedName name="clause15" localSheetId="8">#REF!</definedName>
    <definedName name="clause15" localSheetId="4">#REF!</definedName>
    <definedName name="clause15" localSheetId="7">#REF!</definedName>
    <definedName name="clause15">#REF!</definedName>
    <definedName name="clause16b" localSheetId="9">#REF!</definedName>
    <definedName name="clause16b" localSheetId="6">#REF!</definedName>
    <definedName name="clause16b" localSheetId="8">#REF!</definedName>
    <definedName name="clause16b" localSheetId="4">#REF!</definedName>
    <definedName name="clause16b" localSheetId="7">#REF!</definedName>
    <definedName name="clause16b">#REF!</definedName>
    <definedName name="clause17a" localSheetId="9">#REF!</definedName>
    <definedName name="clause17a" localSheetId="6">#REF!</definedName>
    <definedName name="clause17a" localSheetId="8">#REF!</definedName>
    <definedName name="clause17a" localSheetId="4">#REF!</definedName>
    <definedName name="clause17a" localSheetId="7">#REF!</definedName>
    <definedName name="clause17a">#REF!</definedName>
    <definedName name="clause17B" localSheetId="9">#REF!</definedName>
    <definedName name="clause17B" localSheetId="6">#REF!</definedName>
    <definedName name="clause17B" localSheetId="8">#REF!</definedName>
    <definedName name="clause17B" localSheetId="4">#REF!</definedName>
    <definedName name="clause17B" localSheetId="7">#REF!</definedName>
    <definedName name="clause17B">#REF!</definedName>
    <definedName name="clause17C" localSheetId="9">#REF!</definedName>
    <definedName name="clause17C" localSheetId="6">#REF!</definedName>
    <definedName name="clause17C" localSheetId="8">#REF!</definedName>
    <definedName name="clause17C" localSheetId="4">#REF!</definedName>
    <definedName name="clause17C" localSheetId="7">#REF!</definedName>
    <definedName name="clause17C">#REF!</definedName>
    <definedName name="CLAUSE17D" localSheetId="9">#REF!</definedName>
    <definedName name="CLAUSE17D" localSheetId="6">#REF!</definedName>
    <definedName name="CLAUSE17D" localSheetId="8">#REF!</definedName>
    <definedName name="CLAUSE17D" localSheetId="4">#REF!</definedName>
    <definedName name="CLAUSE17D" localSheetId="7">#REF!</definedName>
    <definedName name="CLAUSE17D">#REF!</definedName>
    <definedName name="clause17E" localSheetId="9">#REF!</definedName>
    <definedName name="clause17E" localSheetId="6">#REF!</definedName>
    <definedName name="clause17E" localSheetId="8">#REF!</definedName>
    <definedName name="clause17E" localSheetId="4">#REF!</definedName>
    <definedName name="clause17E" localSheetId="7">#REF!</definedName>
    <definedName name="clause17E">#REF!</definedName>
    <definedName name="clause17F" localSheetId="9">#REF!</definedName>
    <definedName name="clause17F" localSheetId="6">#REF!</definedName>
    <definedName name="clause17F" localSheetId="8">#REF!</definedName>
    <definedName name="clause17F" localSheetId="4">#REF!</definedName>
    <definedName name="clause17F" localSheetId="7">#REF!</definedName>
    <definedName name="clause17F">#REF!</definedName>
    <definedName name="clause17h" localSheetId="9">#REF!</definedName>
    <definedName name="clause17h" localSheetId="6">#REF!</definedName>
    <definedName name="clause17h" localSheetId="8">#REF!</definedName>
    <definedName name="clause17h" localSheetId="4">#REF!</definedName>
    <definedName name="clause17h" localSheetId="7">#REF!</definedName>
    <definedName name="clause17h">#REF!</definedName>
    <definedName name="clause17K" localSheetId="9">#REF!</definedName>
    <definedName name="clause17K" localSheetId="6">#REF!</definedName>
    <definedName name="clause17K" localSheetId="8">#REF!</definedName>
    <definedName name="clause17K" localSheetId="4">#REF!</definedName>
    <definedName name="clause17K" localSheetId="7">#REF!</definedName>
    <definedName name="clause17K">#REF!</definedName>
    <definedName name="clause18" localSheetId="9">#REF!</definedName>
    <definedName name="clause18" localSheetId="6">#REF!</definedName>
    <definedName name="clause18" localSheetId="8">#REF!</definedName>
    <definedName name="clause18" localSheetId="4">#REF!</definedName>
    <definedName name="clause18" localSheetId="7">#REF!</definedName>
    <definedName name="clause18">#REF!</definedName>
    <definedName name="CLAUSE20" localSheetId="9">#REF!</definedName>
    <definedName name="CLAUSE20" localSheetId="6">#REF!</definedName>
    <definedName name="CLAUSE20" localSheetId="8">#REF!</definedName>
    <definedName name="CLAUSE20" localSheetId="4">#REF!</definedName>
    <definedName name="CLAUSE20" localSheetId="7">#REF!</definedName>
    <definedName name="CLAUSE20">#REF!</definedName>
    <definedName name="clause21" localSheetId="9">#REF!</definedName>
    <definedName name="clause21" localSheetId="6">#REF!</definedName>
    <definedName name="clause21" localSheetId="8">#REF!</definedName>
    <definedName name="clause21" localSheetId="4">#REF!</definedName>
    <definedName name="clause21" localSheetId="7">#REF!</definedName>
    <definedName name="clause21">#REF!</definedName>
    <definedName name="CLAUSE22A" localSheetId="9">#REF!</definedName>
    <definedName name="CLAUSE22A" localSheetId="6">#REF!</definedName>
    <definedName name="CLAUSE22A" localSheetId="8">#REF!</definedName>
    <definedName name="CLAUSE22A" localSheetId="4">#REF!</definedName>
    <definedName name="CLAUSE22A" localSheetId="7">#REF!</definedName>
    <definedName name="CLAUSE22A">#REF!</definedName>
    <definedName name="CLAUSE22B" localSheetId="9">#REF!</definedName>
    <definedName name="CLAUSE22B" localSheetId="6">#REF!</definedName>
    <definedName name="CLAUSE22B" localSheetId="8">#REF!</definedName>
    <definedName name="CLAUSE22B" localSheetId="4">#REF!</definedName>
    <definedName name="CLAUSE22B" localSheetId="7">#REF!</definedName>
    <definedName name="CLAUSE22B">#REF!</definedName>
    <definedName name="clause23" localSheetId="9">#REF!</definedName>
    <definedName name="clause23" localSheetId="6">#REF!</definedName>
    <definedName name="clause23" localSheetId="8">#REF!</definedName>
    <definedName name="clause23" localSheetId="4">#REF!</definedName>
    <definedName name="clause23" localSheetId="7">#REF!</definedName>
    <definedName name="clause23">#REF!</definedName>
    <definedName name="clause24" localSheetId="9">#REF!</definedName>
    <definedName name="clause24" localSheetId="6">#REF!</definedName>
    <definedName name="clause24" localSheetId="8">#REF!</definedName>
    <definedName name="clause24" localSheetId="4">#REF!</definedName>
    <definedName name="clause24" localSheetId="7">#REF!</definedName>
    <definedName name="clause24">#REF!</definedName>
    <definedName name="clause24b" localSheetId="9">#REF!</definedName>
    <definedName name="clause24b" localSheetId="6">#REF!</definedName>
    <definedName name="clause24b" localSheetId="8">#REF!</definedName>
    <definedName name="clause24b" localSheetId="4">#REF!</definedName>
    <definedName name="clause24b" localSheetId="7">#REF!</definedName>
    <definedName name="clause24b">#REF!</definedName>
    <definedName name="clause25" localSheetId="9">#REF!</definedName>
    <definedName name="clause25" localSheetId="6">#REF!</definedName>
    <definedName name="clause25" localSheetId="8">#REF!</definedName>
    <definedName name="clause25" localSheetId="4">#REF!</definedName>
    <definedName name="clause25" localSheetId="7">#REF!</definedName>
    <definedName name="clause25">#REF!</definedName>
    <definedName name="clause26" localSheetId="9">#REF!</definedName>
    <definedName name="clause26" localSheetId="6">#REF!</definedName>
    <definedName name="clause26" localSheetId="8">#REF!</definedName>
    <definedName name="clause26" localSheetId="4">#REF!</definedName>
    <definedName name="clause26" localSheetId="7">#REF!</definedName>
    <definedName name="clause26">#REF!</definedName>
    <definedName name="clause27" localSheetId="9">#REF!</definedName>
    <definedName name="clause27" localSheetId="6">#REF!</definedName>
    <definedName name="clause27" localSheetId="8">#REF!</definedName>
    <definedName name="clause27" localSheetId="4">#REF!</definedName>
    <definedName name="clause27" localSheetId="7">#REF!</definedName>
    <definedName name="clause27">#REF!</definedName>
    <definedName name="clause28" localSheetId="9">#REF!</definedName>
    <definedName name="clause28" localSheetId="6">#REF!</definedName>
    <definedName name="clause28" localSheetId="8">#REF!</definedName>
    <definedName name="clause28" localSheetId="4">#REF!</definedName>
    <definedName name="clause28" localSheetId="7">#REF!</definedName>
    <definedName name="clause28">#REF!</definedName>
    <definedName name="clause28b" localSheetId="9">#REF!</definedName>
    <definedName name="clause28b" localSheetId="6">#REF!</definedName>
    <definedName name="clause28b" localSheetId="8">#REF!</definedName>
    <definedName name="clause28b" localSheetId="4">#REF!</definedName>
    <definedName name="clause28b" localSheetId="7">#REF!</definedName>
    <definedName name="clause28b">#REF!</definedName>
    <definedName name="CLOSE" localSheetId="9" hidden="1">#REF!</definedName>
    <definedName name="CLOSE" localSheetId="6" hidden="1">#REF!</definedName>
    <definedName name="CLOSE" localSheetId="8" hidden="1">#REF!</definedName>
    <definedName name="CLOSE" localSheetId="4" hidden="1">#REF!</definedName>
    <definedName name="CLOSE" localSheetId="7" hidden="1">#REF!</definedName>
    <definedName name="CLOSE" hidden="1">#REF!</definedName>
    <definedName name="cm" localSheetId="9">#REF!</definedName>
    <definedName name="cm" localSheetId="6">#REF!</definedName>
    <definedName name="cm" localSheetId="8">#REF!</definedName>
    <definedName name="cm" localSheetId="4">#REF!</definedName>
    <definedName name="cm" localSheetId="7">#REF!</definedName>
    <definedName name="cm">#REF!</definedName>
    <definedName name="coa_ramco_168">[26]coa_ramco_168!$A$2:$I$2284</definedName>
    <definedName name="codes" localSheetId="5">#REF!</definedName>
    <definedName name="codes" localSheetId="9">#REF!</definedName>
    <definedName name="codes" localSheetId="6">#REF!</definedName>
    <definedName name="codes" localSheetId="8">#REF!</definedName>
    <definedName name="codes" localSheetId="4">#REF!</definedName>
    <definedName name="codes" localSheetId="7">#REF!</definedName>
    <definedName name="codes">#REF!</definedName>
    <definedName name="col" localSheetId="5" hidden="1">{"pl_t&amp;d",#N/A,FALSE,"p&amp;l_t&amp;D_01_02 (2)"}</definedName>
    <definedName name="col" localSheetId="9" hidden="1">{"pl_t&amp;d",#N/A,FALSE,"p&amp;l_t&amp;D_01_02 (2)"}</definedName>
    <definedName name="col" localSheetId="6" hidden="1">{"pl_t&amp;d",#N/A,FALSE,"p&amp;l_t&amp;D_01_02 (2)"}</definedName>
    <definedName name="col" localSheetId="4" hidden="1">{"pl_t&amp;d",#N/A,FALSE,"p&amp;l_t&amp;D_01_02 (2)"}</definedName>
    <definedName name="col" hidden="1">{"pl_t&amp;d",#N/A,FALSE,"p&amp;l_t&amp;D_01_02 (2)"}</definedName>
    <definedName name="com" localSheetId="5" hidden="1">{"pl_t&amp;d",#N/A,FALSE,"p&amp;l_t&amp;D_01_02 (2)"}</definedName>
    <definedName name="com" localSheetId="9" hidden="1">{"pl_t&amp;d",#N/A,FALSE,"p&amp;l_t&amp;D_01_02 (2)"}</definedName>
    <definedName name="com" localSheetId="6" hidden="1">{"pl_t&amp;d",#N/A,FALSE,"p&amp;l_t&amp;D_01_02 (2)"}</definedName>
    <definedName name="com" localSheetId="4" hidden="1">{"pl_t&amp;d",#N/A,FALSE,"p&amp;l_t&amp;D_01_02 (2)"}</definedName>
    <definedName name="com" hidden="1">{"pl_t&amp;d",#N/A,FALSE,"p&amp;l_t&amp;D_01_02 (2)"}</definedName>
    <definedName name="COMGENLIAB" localSheetId="5">'[27]14'!#REF!</definedName>
    <definedName name="COMGENLIAB" localSheetId="9">'[27]14'!#REF!</definedName>
    <definedName name="COMGENLIAB" localSheetId="6">'[27]14'!#REF!</definedName>
    <definedName name="COMGENLIAB" localSheetId="8">'[27]14'!#REF!</definedName>
    <definedName name="COMGENLIAB" localSheetId="4">'[27]14'!#REF!</definedName>
    <definedName name="COMGENLIAB" localSheetId="7">'[27]14'!#REF!</definedName>
    <definedName name="COMGENLIAB">'[27]14'!#REF!</definedName>
    <definedName name="comgenliab1" localSheetId="9">'[27]14'!#REF!</definedName>
    <definedName name="comgenliab1" localSheetId="6">'[27]14'!#REF!</definedName>
    <definedName name="comgenliab1" localSheetId="8">'[27]14'!#REF!</definedName>
    <definedName name="comgenliab1" localSheetId="4">'[27]14'!#REF!</definedName>
    <definedName name="comgenliab1" localSheetId="7">'[27]14'!#REF!</definedName>
    <definedName name="comgenliab1">'[27]14'!#REF!</definedName>
    <definedName name="comm" localSheetId="5">#REF!</definedName>
    <definedName name="comm" localSheetId="9">#REF!</definedName>
    <definedName name="comm" localSheetId="6">#REF!</definedName>
    <definedName name="comm" localSheetId="8">#REF!</definedName>
    <definedName name="comm" localSheetId="4">#REF!</definedName>
    <definedName name="comm" localSheetId="7">#REF!</definedName>
    <definedName name="comm">#REF!</definedName>
    <definedName name="COMM_L_MONTHS" localSheetId="5">#REF!</definedName>
    <definedName name="COMM_L_MONTHS" localSheetId="9">#REF!</definedName>
    <definedName name="COMM_L_MONTHS" localSheetId="6">#REF!</definedName>
    <definedName name="COMM_L_MONTHS" localSheetId="8">#REF!</definedName>
    <definedName name="COMM_L_MONTHS" localSheetId="4">#REF!</definedName>
    <definedName name="COMM_L_MONTHS" localSheetId="7">#REF!</definedName>
    <definedName name="COMM_L_MONTHS">#REF!</definedName>
    <definedName name="Communication" localSheetId="5">#REF!</definedName>
    <definedName name="Communication" localSheetId="9">#REF!</definedName>
    <definedName name="Communication" localSheetId="6">#REF!</definedName>
    <definedName name="Communication" localSheetId="8">#REF!</definedName>
    <definedName name="Communication" localSheetId="4">#REF!</definedName>
    <definedName name="Communication" localSheetId="7">#REF!</definedName>
    <definedName name="Communication">#REF!</definedName>
    <definedName name="COMP" localSheetId="9">#REF!</definedName>
    <definedName name="COMP" localSheetId="6">#REF!</definedName>
    <definedName name="COMP" localSheetId="8">#REF!</definedName>
    <definedName name="COMP" localSheetId="4">#REF!</definedName>
    <definedName name="COMP" localSheetId="7">#REF!</definedName>
    <definedName name="COMP">#REF!</definedName>
    <definedName name="comp1" localSheetId="9">#REF!</definedName>
    <definedName name="comp1" localSheetId="6">#REF!</definedName>
    <definedName name="comp1" localSheetId="8">#REF!</definedName>
    <definedName name="comp1" localSheetId="4">#REF!</definedName>
    <definedName name="comp1" localSheetId="7">#REF!</definedName>
    <definedName name="comp1">#REF!</definedName>
    <definedName name="comp2" localSheetId="9">#REF!</definedName>
    <definedName name="comp2" localSheetId="6">#REF!</definedName>
    <definedName name="comp2" localSheetId="8">#REF!</definedName>
    <definedName name="comp2" localSheetId="4">#REF!</definedName>
    <definedName name="comp2" localSheetId="7">#REF!</definedName>
    <definedName name="comp2">#REF!</definedName>
    <definedName name="Comp3" localSheetId="9">#REF!</definedName>
    <definedName name="Comp3" localSheetId="6">#REF!</definedName>
    <definedName name="Comp3" localSheetId="8">#REF!</definedName>
    <definedName name="Comp3" localSheetId="4">#REF!</definedName>
    <definedName name="Comp3" localSheetId="7">#REF!</definedName>
    <definedName name="Comp3">#REF!</definedName>
    <definedName name="Comp4" localSheetId="9">#REF!</definedName>
    <definedName name="Comp4" localSheetId="6">#REF!</definedName>
    <definedName name="Comp4" localSheetId="8">#REF!</definedName>
    <definedName name="Comp4" localSheetId="4">#REF!</definedName>
    <definedName name="Comp4" localSheetId="7">#REF!</definedName>
    <definedName name="Comp4">#REF!</definedName>
    <definedName name="CompanyName">[23]cover1!$A$34</definedName>
    <definedName name="CompanyName2" hidden="1">[21]CAP!$J$6</definedName>
    <definedName name="CompRange1Main" hidden="1">[21]CAP!$H:$H</definedName>
    <definedName name="CompRange2Main" hidden="1">[21]CAP!$K:$K</definedName>
    <definedName name="COMPU" localSheetId="5">#REF!</definedName>
    <definedName name="COMPU" localSheetId="9">#REF!</definedName>
    <definedName name="COMPU" localSheetId="6">#REF!</definedName>
    <definedName name="COMPU" localSheetId="8">#REF!</definedName>
    <definedName name="COMPU" localSheetId="4">#REF!</definedName>
    <definedName name="COMPU" localSheetId="7">#REF!</definedName>
    <definedName name="COMPU">#REF!</definedName>
    <definedName name="COMPUTATION" localSheetId="5">#REF!</definedName>
    <definedName name="COMPUTATION" localSheetId="9">#REF!</definedName>
    <definedName name="COMPUTATION" localSheetId="6">#REF!</definedName>
    <definedName name="COMPUTATION" localSheetId="8">#REF!</definedName>
    <definedName name="COMPUTATION" localSheetId="4">#REF!</definedName>
    <definedName name="COMPUTATION" localSheetId="7">#REF!</definedName>
    <definedName name="COMPUTATION">#REF!</definedName>
    <definedName name="COMPUTATION_OF_INTEREST_UNDER_SECTION_234_C" localSheetId="5">#REF!</definedName>
    <definedName name="COMPUTATION_OF_INTEREST_UNDER_SECTION_234_C" localSheetId="9">#REF!</definedName>
    <definedName name="COMPUTATION_OF_INTEREST_UNDER_SECTION_234_C" localSheetId="6">#REF!</definedName>
    <definedName name="COMPUTATION_OF_INTEREST_UNDER_SECTION_234_C" localSheetId="8">#REF!</definedName>
    <definedName name="COMPUTATION_OF_INTEREST_UNDER_SECTION_234_C" localSheetId="4">#REF!</definedName>
    <definedName name="COMPUTATION_OF_INTEREST_UNDER_SECTION_234_C" localSheetId="7">#REF!</definedName>
    <definedName name="COMPUTATION_OF_INTEREST_UNDER_SECTION_234_C">#REF!</definedName>
    <definedName name="con" localSheetId="9">#REF!</definedName>
    <definedName name="con" localSheetId="6">#REF!</definedName>
    <definedName name="con" localSheetId="8">#REF!</definedName>
    <definedName name="con" localSheetId="4">#REF!</definedName>
    <definedName name="con" localSheetId="7">#REF!</definedName>
    <definedName name="con">#REF!</definedName>
    <definedName name="CondensateRtrn" localSheetId="9">#REF!</definedName>
    <definedName name="CondensateRtrn" localSheetId="6">#REF!</definedName>
    <definedName name="CondensateRtrn" localSheetId="8">#REF!</definedName>
    <definedName name="CondensateRtrn" localSheetId="4">#REF!</definedName>
    <definedName name="CondensateRtrn" localSheetId="7">#REF!</definedName>
    <definedName name="CondensateRtrn">#REF!</definedName>
    <definedName name="CONTINUE" localSheetId="9">#REF!</definedName>
    <definedName name="CONTINUE" localSheetId="6">#REF!</definedName>
    <definedName name="CONTINUE" localSheetId="8">#REF!</definedName>
    <definedName name="CONTINUE" localSheetId="4">#REF!</definedName>
    <definedName name="CONTINUE" localSheetId="7">#REF!</definedName>
    <definedName name="CONTINUE">#REF!</definedName>
    <definedName name="CONTRACTOR" localSheetId="9">#REF!</definedName>
    <definedName name="CONTRACTOR" localSheetId="6">#REF!</definedName>
    <definedName name="CONTRACTOR" localSheetId="8">#REF!</definedName>
    <definedName name="CONTRACTOR" localSheetId="4">#REF!</definedName>
    <definedName name="CONTRACTOR" localSheetId="7">#REF!</definedName>
    <definedName name="CONTRACTOR">#REF!</definedName>
    <definedName name="Contributions" localSheetId="9">#REF!</definedName>
    <definedName name="Contributions" localSheetId="6">#REF!</definedName>
    <definedName name="Contributions" localSheetId="8">#REF!</definedName>
    <definedName name="Contributions" localSheetId="4">#REF!</definedName>
    <definedName name="Contributions" localSheetId="7">#REF!</definedName>
    <definedName name="Contributions">#REF!</definedName>
    <definedName name="CONTROL" localSheetId="9">#REF!</definedName>
    <definedName name="CONTROL" localSheetId="6">#REF!</definedName>
    <definedName name="CONTROL" localSheetId="8">#REF!</definedName>
    <definedName name="CONTROL" localSheetId="4">#REF!</definedName>
    <definedName name="CONTROL" localSheetId="7">#REF!</definedName>
    <definedName name="CONTROL">#REF!</definedName>
    <definedName name="conv" localSheetId="9">#REF!</definedName>
    <definedName name="conv" localSheetId="6">#REF!</definedName>
    <definedName name="conv" localSheetId="8">#REF!</definedName>
    <definedName name="conv" localSheetId="4">#REF!</definedName>
    <definedName name="conv" localSheetId="7">#REF!</definedName>
    <definedName name="conv">#REF!</definedName>
    <definedName name="COPM" localSheetId="9">#REF!</definedName>
    <definedName name="COPM" localSheetId="6">#REF!</definedName>
    <definedName name="COPM" localSheetId="8">#REF!</definedName>
    <definedName name="COPM" localSheetId="4">#REF!</definedName>
    <definedName name="COPM" localSheetId="7">#REF!</definedName>
    <definedName name="COPM">#REF!</definedName>
    <definedName name="COPY" localSheetId="5" hidden="1">{"pl_t&amp;d",#N/A,FALSE,"p&amp;l_t&amp;D_01_02 (2)"}</definedName>
    <definedName name="COPY" localSheetId="9" hidden="1">{"pl_t&amp;d",#N/A,FALSE,"p&amp;l_t&amp;D_01_02 (2)"}</definedName>
    <definedName name="COPY" localSheetId="6" hidden="1">{"pl_t&amp;d",#N/A,FALSE,"p&amp;l_t&amp;D_01_02 (2)"}</definedName>
    <definedName name="COPY" localSheetId="4" hidden="1">{"pl_t&amp;d",#N/A,FALSE,"p&amp;l_t&amp;D_01_02 (2)"}</definedName>
    <definedName name="COPY" hidden="1">{"pl_t&amp;d",#N/A,FALSE,"p&amp;l_t&amp;D_01_02 (2)"}</definedName>
    <definedName name="cost" localSheetId="5">#REF!</definedName>
    <definedName name="cost" localSheetId="9">#REF!</definedName>
    <definedName name="cost" localSheetId="6">#REF!</definedName>
    <definedName name="cost" localSheetId="8">#REF!</definedName>
    <definedName name="cost" localSheetId="4">#REF!</definedName>
    <definedName name="cost" localSheetId="7">#REF!</definedName>
    <definedName name="cost">#REF!</definedName>
    <definedName name="courier" localSheetId="5">#REF!</definedName>
    <definedName name="courier" localSheetId="9">#REF!</definedName>
    <definedName name="courier" localSheetId="6">#REF!</definedName>
    <definedName name="courier" localSheetId="8">#REF!</definedName>
    <definedName name="courier" localSheetId="4">#REF!</definedName>
    <definedName name="courier" localSheetId="7">#REF!</definedName>
    <definedName name="courier">#REF!</definedName>
    <definedName name="cover" localSheetId="5">#REF!</definedName>
    <definedName name="cover" localSheetId="9">#REF!</definedName>
    <definedName name="cover" localSheetId="6">#REF!</definedName>
    <definedName name="cover" localSheetId="8">#REF!</definedName>
    <definedName name="cover" localSheetId="4">#REF!</definedName>
    <definedName name="cover" localSheetId="7">#REF!</definedName>
    <definedName name="cover">#REF!</definedName>
    <definedName name="CPDCL" localSheetId="9">#REF!</definedName>
    <definedName name="CPDCL" localSheetId="6">#REF!</definedName>
    <definedName name="CPDCL" localSheetId="8">#REF!</definedName>
    <definedName name="CPDCL" localSheetId="4">#REF!</definedName>
    <definedName name="CPDCL" localSheetId="7">#REF!</definedName>
    <definedName name="CPDCL">#REF!</definedName>
    <definedName name="cr_dir_month_wise_3_3_apr04__2_" localSheetId="9">#REF!</definedName>
    <definedName name="cr_dir_month_wise_3_3_apr04__2_" localSheetId="6">#REF!</definedName>
    <definedName name="cr_dir_month_wise_3_3_apr04__2_" localSheetId="8">#REF!</definedName>
    <definedName name="cr_dir_month_wise_3_3_apr04__2_" localSheetId="4">#REF!</definedName>
    <definedName name="cr_dir_month_wise_3_3_apr04__2_" localSheetId="7">#REF!</definedName>
    <definedName name="cr_dir_month_wise_3_3_apr04__2_">#REF!</definedName>
    <definedName name="cr_feb_04_range_format_5" localSheetId="9">#REF!</definedName>
    <definedName name="cr_feb_04_range_format_5" localSheetId="6">#REF!</definedName>
    <definedName name="cr_feb_04_range_format_5" localSheetId="8">#REF!</definedName>
    <definedName name="cr_feb_04_range_format_5" localSheetId="4">#REF!</definedName>
    <definedName name="cr_feb_04_range_format_5" localSheetId="7">#REF!</definedName>
    <definedName name="cr_feb_04_range_format_5">#REF!</definedName>
    <definedName name="_xlnm.Criteria" localSheetId="9">#REF!</definedName>
    <definedName name="_xlnm.Criteria" localSheetId="6">#REF!</definedName>
    <definedName name="_xlnm.Criteria" localSheetId="8">#REF!</definedName>
    <definedName name="_xlnm.Criteria" localSheetId="4">#REF!</definedName>
    <definedName name="_xlnm.Criteria" localSheetId="7">#REF!</definedName>
    <definedName name="_xlnm.Criteria">#REF!</definedName>
    <definedName name="cross">'[20]Groupings-final'!$A:$IV</definedName>
    <definedName name="cs" localSheetId="5">[5]Newabstract!#REF!</definedName>
    <definedName name="cs" localSheetId="9">[5]Newabstract!#REF!</definedName>
    <definedName name="cs" localSheetId="6">[5]Newabstract!#REF!</definedName>
    <definedName name="cs" localSheetId="8">[5]Newabstract!#REF!</definedName>
    <definedName name="cs" localSheetId="4">[5]Newabstract!#REF!</definedName>
    <definedName name="cs" localSheetId="7">[5]Newabstract!#REF!</definedName>
    <definedName name="cs">[5]Newabstract!#REF!</definedName>
    <definedName name="CTGMW" localSheetId="5">#REF!</definedName>
    <definedName name="CTGMW" localSheetId="9">#REF!</definedName>
    <definedName name="CTGMW" localSheetId="6">#REF!</definedName>
    <definedName name="CTGMW" localSheetId="8">#REF!</definedName>
    <definedName name="CTGMW" localSheetId="4">#REF!</definedName>
    <definedName name="CTGMW" localSheetId="7">#REF!</definedName>
    <definedName name="CTGMW">#REF!</definedName>
    <definedName name="cumm" localSheetId="5" hidden="1">{"pl_td_01_02",#N/A,FALSE,"p&amp;l_t&amp;D_01_02 (2)"}</definedName>
    <definedName name="cumm" localSheetId="9" hidden="1">{"pl_td_01_02",#N/A,FALSE,"p&amp;l_t&amp;D_01_02 (2)"}</definedName>
    <definedName name="cumm" localSheetId="6" hidden="1">{"pl_td_01_02",#N/A,FALSE,"p&amp;l_t&amp;D_01_02 (2)"}</definedName>
    <definedName name="cumm" localSheetId="4" hidden="1">{"pl_td_01_02",#N/A,FALSE,"p&amp;l_t&amp;D_01_02 (2)"}</definedName>
    <definedName name="cumm" hidden="1">{"pl_td_01_02",#N/A,FALSE,"p&amp;l_t&amp;D_01_02 (2)"}</definedName>
    <definedName name="CUMM3AUG" localSheetId="5" hidden="1">{"pl_t&amp;d",#N/A,FALSE,"p&amp;l_t&amp;D_01_02 (2)"}</definedName>
    <definedName name="CUMM3AUG" localSheetId="9" hidden="1">{"pl_t&amp;d",#N/A,FALSE,"p&amp;l_t&amp;D_01_02 (2)"}</definedName>
    <definedName name="CUMM3AUG" localSheetId="6" hidden="1">{"pl_t&amp;d",#N/A,FALSE,"p&amp;l_t&amp;D_01_02 (2)"}</definedName>
    <definedName name="CUMM3AUG" localSheetId="4" hidden="1">{"pl_t&amp;d",#N/A,FALSE,"p&amp;l_t&amp;D_01_02 (2)"}</definedName>
    <definedName name="CUMM3AUG" hidden="1">{"pl_t&amp;d",#N/A,FALSE,"p&amp;l_t&amp;D_01_02 (2)"}</definedName>
    <definedName name="cx" localSheetId="5" hidden="1">#REF!</definedName>
    <definedName name="cx" localSheetId="9" hidden="1">#REF!</definedName>
    <definedName name="cx" localSheetId="6" hidden="1">#REF!</definedName>
    <definedName name="cx" localSheetId="8" hidden="1">#REF!</definedName>
    <definedName name="cx" localSheetId="4" hidden="1">#REF!</definedName>
    <definedName name="cx" localSheetId="7" hidden="1">#REF!</definedName>
    <definedName name="cx" hidden="1">#REF!</definedName>
    <definedName name="cxcx" localSheetId="5">'[15]cash budget'!#REF!</definedName>
    <definedName name="cxcx" localSheetId="9">'[15]cash budget'!#REF!</definedName>
    <definedName name="cxcx" localSheetId="6">'[15]cash budget'!#REF!</definedName>
    <definedName name="cxcx" localSheetId="8">'[15]cash budget'!#REF!</definedName>
    <definedName name="cxcx" localSheetId="4">'[15]cash budget'!#REF!</definedName>
    <definedName name="cxcx" localSheetId="7">'[15]cash budget'!#REF!</definedName>
    <definedName name="cxcx">'[15]cash budget'!#REF!</definedName>
    <definedName name="d" localSheetId="5" hidden="1">{"pl_t&amp;d",#N/A,FALSE,"p&amp;l_t&amp;D_01_02 (2)"}</definedName>
    <definedName name="d" localSheetId="9" hidden="1">{"pl_t&amp;d",#N/A,FALSE,"p&amp;l_t&amp;D_01_02 (2)"}</definedName>
    <definedName name="d" localSheetId="6" hidden="1">{"pl_t&amp;d",#N/A,FALSE,"p&amp;l_t&amp;D_01_02 (2)"}</definedName>
    <definedName name="d" localSheetId="4" hidden="1">{"pl_t&amp;d",#N/A,FALSE,"p&amp;l_t&amp;D_01_02 (2)"}</definedName>
    <definedName name="d" hidden="1">{"pl_t&amp;d",#N/A,FALSE,"p&amp;l_t&amp;D_01_02 (2)"}</definedName>
    <definedName name="D65536A1" localSheetId="5">#REF!</definedName>
    <definedName name="D65536A1" localSheetId="9">#REF!</definedName>
    <definedName name="D65536A1" localSheetId="6">#REF!</definedName>
    <definedName name="D65536A1" localSheetId="8">#REF!</definedName>
    <definedName name="D65536A1" localSheetId="4">#REF!</definedName>
    <definedName name="D65536A1" localSheetId="7">#REF!</definedName>
    <definedName name="D65536A1">#REF!</definedName>
    <definedName name="daaaaaaa" localSheetId="5">#REF!</definedName>
    <definedName name="daaaaaaa" localSheetId="9">#REF!</definedName>
    <definedName name="daaaaaaa" localSheetId="6">#REF!</definedName>
    <definedName name="daaaaaaa" localSheetId="8">#REF!</definedName>
    <definedName name="daaaaaaa" localSheetId="4">#REF!</definedName>
    <definedName name="daaaaaaa" localSheetId="7">#REF!</definedName>
    <definedName name="daaaaaaa">#REF!</definedName>
    <definedName name="daas" localSheetId="5" hidden="1">{"'Sheet1'!$A$4386:$N$4591"}</definedName>
    <definedName name="daas" localSheetId="9" hidden="1">{"'Sheet1'!$A$4386:$N$4591"}</definedName>
    <definedName name="daas" localSheetId="6" hidden="1">{"'Sheet1'!$A$4386:$N$4591"}</definedName>
    <definedName name="daas" localSheetId="4" hidden="1">{"'Sheet1'!$A$4386:$N$4591"}</definedName>
    <definedName name="daas" hidden="1">{"'Sheet1'!$A$4386:$N$4591"}</definedName>
    <definedName name="dada" localSheetId="5">#REF!</definedName>
    <definedName name="dada" localSheetId="9">#REF!</definedName>
    <definedName name="dada" localSheetId="6">#REF!</definedName>
    <definedName name="dada" localSheetId="8">#REF!</definedName>
    <definedName name="dada" localSheetId="4">#REF!</definedName>
    <definedName name="dada" localSheetId="7">#REF!</definedName>
    <definedName name="dada">#REF!</definedName>
    <definedName name="DASDSD" localSheetId="5">#REF!</definedName>
    <definedName name="DASDSD" localSheetId="9">#REF!</definedName>
    <definedName name="DASDSD" localSheetId="6">#REF!</definedName>
    <definedName name="DASDSD" localSheetId="8">#REF!</definedName>
    <definedName name="DASDSD" localSheetId="4">#REF!</definedName>
    <definedName name="DASDSD" localSheetId="7">#REF!</definedName>
    <definedName name="DASDSD">#REF!</definedName>
    <definedName name="data" localSheetId="5">#REF!</definedName>
    <definedName name="data" localSheetId="9">#REF!</definedName>
    <definedName name="data" localSheetId="6">#REF!</definedName>
    <definedName name="data" localSheetId="8">#REF!</definedName>
    <definedName name="data" localSheetId="4">#REF!</definedName>
    <definedName name="data" localSheetId="7">#REF!</definedName>
    <definedName name="data">#REF!</definedName>
    <definedName name="DATA1" localSheetId="9">#REF!</definedName>
    <definedName name="DATA1" localSheetId="6">#REF!</definedName>
    <definedName name="DATA1" localSheetId="8">#REF!</definedName>
    <definedName name="DATA1" localSheetId="4">#REF!</definedName>
    <definedName name="DATA1" localSheetId="7">#REF!</definedName>
    <definedName name="DATA1">#REF!</definedName>
    <definedName name="DATA10" localSheetId="9">#REF!</definedName>
    <definedName name="DATA10" localSheetId="6">#REF!</definedName>
    <definedName name="DATA10" localSheetId="8">#REF!</definedName>
    <definedName name="DATA10" localSheetId="4">#REF!</definedName>
    <definedName name="DATA10" localSheetId="7">#REF!</definedName>
    <definedName name="DATA10">#REF!</definedName>
    <definedName name="DATA11" localSheetId="9">#REF!</definedName>
    <definedName name="DATA11" localSheetId="6">#REF!</definedName>
    <definedName name="DATA11" localSheetId="8">#REF!</definedName>
    <definedName name="DATA11" localSheetId="4">#REF!</definedName>
    <definedName name="DATA11" localSheetId="7">#REF!</definedName>
    <definedName name="DATA11">#REF!</definedName>
    <definedName name="DATA12" localSheetId="5">[28]Sheet1!#REF!</definedName>
    <definedName name="DATA12" localSheetId="9">[28]Sheet1!#REF!</definedName>
    <definedName name="DATA12" localSheetId="6">[28]Sheet1!#REF!</definedName>
    <definedName name="DATA12" localSheetId="8">[28]Sheet1!#REF!</definedName>
    <definedName name="DATA12" localSheetId="4">[28]Sheet1!#REF!</definedName>
    <definedName name="DATA12" localSheetId="7">[28]Sheet1!#REF!</definedName>
    <definedName name="DATA12">[28]Sheet1!#REF!</definedName>
    <definedName name="DATA13" localSheetId="5">[28]Sheet1!#REF!</definedName>
    <definedName name="DATA13" localSheetId="9">[28]Sheet1!#REF!</definedName>
    <definedName name="DATA13" localSheetId="6">[28]Sheet1!#REF!</definedName>
    <definedName name="DATA13" localSheetId="8">[28]Sheet1!#REF!</definedName>
    <definedName name="DATA13" localSheetId="4">[28]Sheet1!#REF!</definedName>
    <definedName name="DATA13" localSheetId="7">[28]Sheet1!#REF!</definedName>
    <definedName name="DATA13">[28]Sheet1!#REF!</definedName>
    <definedName name="DATA14" localSheetId="5">#REF!</definedName>
    <definedName name="DATA14" localSheetId="9">#REF!</definedName>
    <definedName name="DATA14" localSheetId="6">#REF!</definedName>
    <definedName name="DATA14" localSheetId="8">#REF!</definedName>
    <definedName name="DATA14" localSheetId="4">#REF!</definedName>
    <definedName name="DATA14" localSheetId="7">#REF!</definedName>
    <definedName name="DATA14">#REF!</definedName>
    <definedName name="DATA15" localSheetId="5">#REF!</definedName>
    <definedName name="DATA15" localSheetId="9">#REF!</definedName>
    <definedName name="DATA15" localSheetId="6">#REF!</definedName>
    <definedName name="DATA15" localSheetId="8">#REF!</definedName>
    <definedName name="DATA15" localSheetId="4">#REF!</definedName>
    <definedName name="DATA15" localSheetId="7">#REF!</definedName>
    <definedName name="DATA15">#REF!</definedName>
    <definedName name="DATA16" localSheetId="5">#REF!</definedName>
    <definedName name="DATA16" localSheetId="9">#REF!</definedName>
    <definedName name="DATA16" localSheetId="6">#REF!</definedName>
    <definedName name="DATA16" localSheetId="8">#REF!</definedName>
    <definedName name="DATA16" localSheetId="4">#REF!</definedName>
    <definedName name="DATA16" localSheetId="7">#REF!</definedName>
    <definedName name="DATA16">#REF!</definedName>
    <definedName name="DATA17" localSheetId="5">[28]Sheet1!#REF!</definedName>
    <definedName name="DATA17" localSheetId="9">[28]Sheet1!#REF!</definedName>
    <definedName name="DATA17" localSheetId="6">[28]Sheet1!#REF!</definedName>
    <definedName name="DATA17" localSheetId="8">[28]Sheet1!#REF!</definedName>
    <definedName name="DATA17" localSheetId="4">[28]Sheet1!#REF!</definedName>
    <definedName name="DATA17" localSheetId="7">[28]Sheet1!#REF!</definedName>
    <definedName name="DATA17">[28]Sheet1!#REF!</definedName>
    <definedName name="DATA18" localSheetId="5">[28]Sheet1!#REF!</definedName>
    <definedName name="DATA18" localSheetId="9">[28]Sheet1!#REF!</definedName>
    <definedName name="DATA18" localSheetId="6">[28]Sheet1!#REF!</definedName>
    <definedName name="DATA18" localSheetId="8">[28]Sheet1!#REF!</definedName>
    <definedName name="DATA18" localSheetId="4">[28]Sheet1!#REF!</definedName>
    <definedName name="DATA18" localSheetId="7">[28]Sheet1!#REF!</definedName>
    <definedName name="DATA18">[28]Sheet1!#REF!</definedName>
    <definedName name="DATA19" localSheetId="5">[28]Sheet1!#REF!</definedName>
    <definedName name="DATA19" localSheetId="9">[28]Sheet1!#REF!</definedName>
    <definedName name="DATA19" localSheetId="6">[28]Sheet1!#REF!</definedName>
    <definedName name="DATA19" localSheetId="8">[28]Sheet1!#REF!</definedName>
    <definedName name="DATA19" localSheetId="4">[28]Sheet1!#REF!</definedName>
    <definedName name="DATA19" localSheetId="7">[28]Sheet1!#REF!</definedName>
    <definedName name="DATA19">[28]Sheet1!#REF!</definedName>
    <definedName name="DATA2" localSheetId="5">#REF!</definedName>
    <definedName name="DATA2" localSheetId="9">#REF!</definedName>
    <definedName name="DATA2" localSheetId="6">#REF!</definedName>
    <definedName name="DATA2" localSheetId="8">#REF!</definedName>
    <definedName name="DATA2" localSheetId="4">#REF!</definedName>
    <definedName name="DATA2" localSheetId="7">#REF!</definedName>
    <definedName name="DATA2">#REF!</definedName>
    <definedName name="DATA20" localSheetId="5">[28]Sheet1!#REF!</definedName>
    <definedName name="DATA20" localSheetId="9">[28]Sheet1!#REF!</definedName>
    <definedName name="DATA20" localSheetId="6">[28]Sheet1!#REF!</definedName>
    <definedName name="DATA20" localSheetId="8">[28]Sheet1!#REF!</definedName>
    <definedName name="DATA20" localSheetId="4">[28]Sheet1!#REF!</definedName>
    <definedName name="DATA20" localSheetId="7">[28]Sheet1!#REF!</definedName>
    <definedName name="DATA20">[28]Sheet1!#REF!</definedName>
    <definedName name="DATA21" localSheetId="5">[28]Sheet1!#REF!</definedName>
    <definedName name="DATA21" localSheetId="9">[28]Sheet1!#REF!</definedName>
    <definedName name="DATA21" localSheetId="6">[28]Sheet1!#REF!</definedName>
    <definedName name="DATA21" localSheetId="8">[28]Sheet1!#REF!</definedName>
    <definedName name="DATA21" localSheetId="4">[28]Sheet1!#REF!</definedName>
    <definedName name="DATA21" localSheetId="7">[28]Sheet1!#REF!</definedName>
    <definedName name="DATA21">[28]Sheet1!#REF!</definedName>
    <definedName name="DATA22" localSheetId="5">#REF!</definedName>
    <definedName name="DATA22" localSheetId="9">#REF!</definedName>
    <definedName name="DATA22" localSheetId="6">#REF!</definedName>
    <definedName name="DATA22" localSheetId="8">#REF!</definedName>
    <definedName name="DATA22" localSheetId="4">#REF!</definedName>
    <definedName name="DATA22" localSheetId="7">#REF!</definedName>
    <definedName name="DATA22">#REF!</definedName>
    <definedName name="DATA23" localSheetId="5">#REF!</definedName>
    <definedName name="DATA23" localSheetId="9">#REF!</definedName>
    <definedName name="DATA23" localSheetId="6">#REF!</definedName>
    <definedName name="DATA23" localSheetId="8">#REF!</definedName>
    <definedName name="DATA23" localSheetId="4">#REF!</definedName>
    <definedName name="DATA23" localSheetId="7">#REF!</definedName>
    <definedName name="DATA23">#REF!</definedName>
    <definedName name="DATA24" localSheetId="5">#REF!</definedName>
    <definedName name="DATA24" localSheetId="9">#REF!</definedName>
    <definedName name="DATA24" localSheetId="6">#REF!</definedName>
    <definedName name="DATA24" localSheetId="8">#REF!</definedName>
    <definedName name="DATA24" localSheetId="4">#REF!</definedName>
    <definedName name="DATA24" localSheetId="7">#REF!</definedName>
    <definedName name="DATA24">#REF!</definedName>
    <definedName name="DATA25" localSheetId="9">#REF!</definedName>
    <definedName name="DATA25" localSheetId="6">#REF!</definedName>
    <definedName name="DATA25" localSheetId="8">#REF!</definedName>
    <definedName name="DATA25" localSheetId="4">#REF!</definedName>
    <definedName name="DATA25" localSheetId="7">#REF!</definedName>
    <definedName name="DATA25">#REF!</definedName>
    <definedName name="DATA26" localSheetId="9">#REF!</definedName>
    <definedName name="DATA26" localSheetId="6">#REF!</definedName>
    <definedName name="DATA26" localSheetId="8">#REF!</definedName>
    <definedName name="DATA26" localSheetId="4">#REF!</definedName>
    <definedName name="DATA26" localSheetId="7">#REF!</definedName>
    <definedName name="DATA26">#REF!</definedName>
    <definedName name="DATA27" localSheetId="9">#REF!</definedName>
    <definedName name="DATA27" localSheetId="6">#REF!</definedName>
    <definedName name="DATA27" localSheetId="8">#REF!</definedName>
    <definedName name="DATA27" localSheetId="4">#REF!</definedName>
    <definedName name="DATA27" localSheetId="7">#REF!</definedName>
    <definedName name="DATA27">#REF!</definedName>
    <definedName name="DATA28" localSheetId="9">#REF!</definedName>
    <definedName name="DATA28" localSheetId="6">#REF!</definedName>
    <definedName name="DATA28" localSheetId="8">#REF!</definedName>
    <definedName name="DATA28" localSheetId="4">#REF!</definedName>
    <definedName name="DATA28" localSheetId="7">#REF!</definedName>
    <definedName name="DATA28">#REF!</definedName>
    <definedName name="DATA29" localSheetId="9">#REF!</definedName>
    <definedName name="DATA29" localSheetId="6">#REF!</definedName>
    <definedName name="DATA29" localSheetId="8">#REF!</definedName>
    <definedName name="DATA29" localSheetId="4">#REF!</definedName>
    <definedName name="DATA29" localSheetId="7">#REF!</definedName>
    <definedName name="DATA29">#REF!</definedName>
    <definedName name="DATA3" localSheetId="9">#REF!</definedName>
    <definedName name="DATA3" localSheetId="6">#REF!</definedName>
    <definedName name="DATA3" localSheetId="8">#REF!</definedName>
    <definedName name="DATA3" localSheetId="4">#REF!</definedName>
    <definedName name="DATA3" localSheetId="7">#REF!</definedName>
    <definedName name="DATA3">#REF!</definedName>
    <definedName name="DATA30" localSheetId="9">#REF!</definedName>
    <definedName name="DATA30" localSheetId="6">#REF!</definedName>
    <definedName name="DATA30" localSheetId="8">#REF!</definedName>
    <definedName name="DATA30" localSheetId="4">#REF!</definedName>
    <definedName name="DATA30" localSheetId="7">#REF!</definedName>
    <definedName name="DATA30">#REF!</definedName>
    <definedName name="DATA31" localSheetId="9">#REF!</definedName>
    <definedName name="DATA31" localSheetId="6">#REF!</definedName>
    <definedName name="DATA31" localSheetId="8">#REF!</definedName>
    <definedName name="DATA31" localSheetId="4">#REF!</definedName>
    <definedName name="DATA31" localSheetId="7">#REF!</definedName>
    <definedName name="DATA31">#REF!</definedName>
    <definedName name="DATA32" localSheetId="9">#REF!</definedName>
    <definedName name="DATA32" localSheetId="6">#REF!</definedName>
    <definedName name="DATA32" localSheetId="8">#REF!</definedName>
    <definedName name="DATA32" localSheetId="4">#REF!</definedName>
    <definedName name="DATA32" localSheetId="7">#REF!</definedName>
    <definedName name="DATA32">#REF!</definedName>
    <definedName name="DATA33" localSheetId="9">#REF!</definedName>
    <definedName name="DATA33" localSheetId="6">#REF!</definedName>
    <definedName name="DATA33" localSheetId="8">#REF!</definedName>
    <definedName name="DATA33" localSheetId="4">#REF!</definedName>
    <definedName name="DATA33" localSheetId="7">#REF!</definedName>
    <definedName name="DATA33">#REF!</definedName>
    <definedName name="DATA4" localSheetId="9">#REF!</definedName>
    <definedName name="DATA4" localSheetId="6">#REF!</definedName>
    <definedName name="DATA4" localSheetId="8">#REF!</definedName>
    <definedName name="DATA4" localSheetId="4">#REF!</definedName>
    <definedName name="DATA4" localSheetId="7">#REF!</definedName>
    <definedName name="DATA4">#REF!</definedName>
    <definedName name="DATA5" localSheetId="9">#REF!</definedName>
    <definedName name="DATA5" localSheetId="6">#REF!</definedName>
    <definedName name="DATA5" localSheetId="8">#REF!</definedName>
    <definedName name="DATA5" localSheetId="4">#REF!</definedName>
    <definedName name="DATA5" localSheetId="7">#REF!</definedName>
    <definedName name="DATA5">#REF!</definedName>
    <definedName name="DATA6" localSheetId="9">#REF!</definedName>
    <definedName name="DATA6" localSheetId="6">#REF!</definedName>
    <definedName name="DATA6" localSheetId="8">#REF!</definedName>
    <definedName name="DATA6" localSheetId="4">#REF!</definedName>
    <definedName name="DATA6" localSheetId="7">#REF!</definedName>
    <definedName name="DATA6">#REF!</definedName>
    <definedName name="DATA7" localSheetId="9">#REF!</definedName>
    <definedName name="DATA7" localSheetId="6">#REF!</definedName>
    <definedName name="DATA7" localSheetId="8">#REF!</definedName>
    <definedName name="DATA7" localSheetId="4">#REF!</definedName>
    <definedName name="DATA7" localSheetId="7">#REF!</definedName>
    <definedName name="DATA7">#REF!</definedName>
    <definedName name="DATA8" localSheetId="9">#REF!</definedName>
    <definedName name="DATA8" localSheetId="6">#REF!</definedName>
    <definedName name="DATA8" localSheetId="8">#REF!</definedName>
    <definedName name="DATA8" localSheetId="4">#REF!</definedName>
    <definedName name="DATA8" localSheetId="7">#REF!</definedName>
    <definedName name="DATA8">#REF!</definedName>
    <definedName name="DATA9" localSheetId="9">#REF!</definedName>
    <definedName name="DATA9" localSheetId="6">#REF!</definedName>
    <definedName name="DATA9" localSheetId="8">#REF!</definedName>
    <definedName name="DATA9" localSheetId="4">#REF!</definedName>
    <definedName name="DATA9" localSheetId="7">#REF!</definedName>
    <definedName name="DATA9">#REF!</definedName>
    <definedName name="_xlnm.Database" localSheetId="9">#REF!</definedName>
    <definedName name="_xlnm.Database" localSheetId="6">#REF!</definedName>
    <definedName name="_xlnm.Database" localSheetId="8">#REF!</definedName>
    <definedName name="_xlnm.Database" localSheetId="4">#REF!</definedName>
    <definedName name="_xlnm.Database" localSheetId="7">#REF!</definedName>
    <definedName name="_xlnm.Database">#REF!</definedName>
    <definedName name="DataSource" localSheetId="9">#REF!</definedName>
    <definedName name="DataSource" localSheetId="6">#REF!</definedName>
    <definedName name="DataSource" localSheetId="8">#REF!</definedName>
    <definedName name="DataSource" localSheetId="4">#REF!</definedName>
    <definedName name="DataSource" localSheetId="7">#REF!</definedName>
    <definedName name="DataSource">#REF!</definedName>
    <definedName name="date">'[29]5(a)'!$A$6:$Y$35</definedName>
    <definedName name="DateRangeCompMain" hidden="1">[21]CAP!$F:$F</definedName>
    <definedName name="David" localSheetId="5" hidden="1">{"pl_t&amp;d",#N/A,FALSE,"p&amp;l_t&amp;D_01_02 (2)"}</definedName>
    <definedName name="David" localSheetId="9" hidden="1">{"pl_t&amp;d",#N/A,FALSE,"p&amp;l_t&amp;D_01_02 (2)"}</definedName>
    <definedName name="David" localSheetId="6" hidden="1">{"pl_t&amp;d",#N/A,FALSE,"p&amp;l_t&amp;D_01_02 (2)"}</definedName>
    <definedName name="David" localSheetId="4" hidden="1">{"pl_t&amp;d",#N/A,FALSE,"p&amp;l_t&amp;D_01_02 (2)"}</definedName>
    <definedName name="David" hidden="1">{"pl_t&amp;d",#N/A,FALSE,"p&amp;l_t&amp;D_01_02 (2)"}</definedName>
    <definedName name="db" localSheetId="5">#REF!</definedName>
    <definedName name="db" localSheetId="9">#REF!</definedName>
    <definedName name="db" localSheetId="6">#REF!</definedName>
    <definedName name="db" localSheetId="8">#REF!</definedName>
    <definedName name="db" localSheetId="4">#REF!</definedName>
    <definedName name="db" localSheetId="7">#REF!</definedName>
    <definedName name="db">#REF!</definedName>
    <definedName name="Dcap" localSheetId="5">#REF!</definedName>
    <definedName name="Dcap" localSheetId="9">#REF!</definedName>
    <definedName name="Dcap" localSheetId="6">#REF!</definedName>
    <definedName name="Dcap" localSheetId="8">#REF!</definedName>
    <definedName name="Dcap" localSheetId="4">#REF!</definedName>
    <definedName name="Dcap" localSheetId="7">#REF!</definedName>
    <definedName name="Dcap">#REF!</definedName>
    <definedName name="DD" localSheetId="5" hidden="1">{"pl_t&amp;d",#N/A,FALSE,"p&amp;l_t&amp;D_01_02 (2)"}</definedName>
    <definedName name="DD" localSheetId="9" hidden="1">{"pl_t&amp;d",#N/A,FALSE,"p&amp;l_t&amp;D_01_02 (2)"}</definedName>
    <definedName name="DD" localSheetId="6" hidden="1">{"pl_t&amp;d",#N/A,FALSE,"p&amp;l_t&amp;D_01_02 (2)"}</definedName>
    <definedName name="DD" localSheetId="4" hidden="1">{"pl_t&amp;d",#N/A,FALSE,"p&amp;l_t&amp;D_01_02 (2)"}</definedName>
    <definedName name="DD" hidden="1">{"pl_t&amp;d",#N/A,FALSE,"p&amp;l_t&amp;D_01_02 (2)"}</definedName>
    <definedName name="ddd" localSheetId="5" hidden="1">{"pl_t&amp;d",#N/A,FALSE,"p&amp;l_t&amp;D_01_02 (2)"}</definedName>
    <definedName name="ddd" localSheetId="9" hidden="1">{"pl_t&amp;d",#N/A,FALSE,"p&amp;l_t&amp;D_01_02 (2)"}</definedName>
    <definedName name="ddd" localSheetId="6" hidden="1">{"pl_t&amp;d",#N/A,FALSE,"p&amp;l_t&amp;D_01_02 (2)"}</definedName>
    <definedName name="ddd" localSheetId="4" hidden="1">{"pl_t&amp;d",#N/A,FALSE,"p&amp;l_t&amp;D_01_02 (2)"}</definedName>
    <definedName name="ddd" hidden="1">{"pl_t&amp;d",#N/A,FALSE,"p&amp;l_t&amp;D_01_02 (2)"}</definedName>
    <definedName name="dddddddddddd" localSheetId="5">#REF!</definedName>
    <definedName name="dddddddddddd" localSheetId="9">#REF!</definedName>
    <definedName name="dddddddddddd" localSheetId="6">#REF!</definedName>
    <definedName name="dddddddddddd" localSheetId="8">#REF!</definedName>
    <definedName name="dddddddddddd" localSheetId="4">#REF!</definedName>
    <definedName name="dddddddddddd" localSheetId="7">#REF!</definedName>
    <definedName name="dddddddddddd">#REF!</definedName>
    <definedName name="de" localSheetId="5">#REF!</definedName>
    <definedName name="de" localSheetId="9">#REF!</definedName>
    <definedName name="de" localSheetId="6">#REF!</definedName>
    <definedName name="de" localSheetId="8">#REF!</definedName>
    <definedName name="de" localSheetId="4">#REF!</definedName>
    <definedName name="de" localSheetId="7">#REF!</definedName>
    <definedName name="de">#REF!</definedName>
    <definedName name="debtors2001" localSheetId="5">#REF!</definedName>
    <definedName name="debtors2001" localSheetId="9">#REF!</definedName>
    <definedName name="debtors2001" localSheetId="6">#REF!</definedName>
    <definedName name="debtors2001" localSheetId="8">#REF!</definedName>
    <definedName name="debtors2001" localSheetId="4">#REF!</definedName>
    <definedName name="debtors2001" localSheetId="7">#REF!</definedName>
    <definedName name="debtors2001">#REF!</definedName>
    <definedName name="dec" localSheetId="9">#REF!</definedName>
    <definedName name="dec" localSheetId="6">#REF!</definedName>
    <definedName name="dec" localSheetId="8">#REF!</definedName>
    <definedName name="dec" localSheetId="4">#REF!</definedName>
    <definedName name="dec" localSheetId="7">#REF!</definedName>
    <definedName name="dec">#REF!</definedName>
    <definedName name="DECDATA?" localSheetId="9">#REF!</definedName>
    <definedName name="DECDATA?" localSheetId="6">#REF!</definedName>
    <definedName name="DECDATA?" localSheetId="8">#REF!</definedName>
    <definedName name="DECDATA?" localSheetId="4">#REF!</definedName>
    <definedName name="DECDATA?" localSheetId="7">#REF!</definedName>
    <definedName name="DECDATA?">#REF!</definedName>
    <definedName name="december" localSheetId="9">#REF!</definedName>
    <definedName name="december" localSheetId="6">#REF!</definedName>
    <definedName name="december" localSheetId="8">#REF!</definedName>
    <definedName name="december" localSheetId="4">#REF!</definedName>
    <definedName name="december" localSheetId="7">#REF!</definedName>
    <definedName name="december">#REF!</definedName>
    <definedName name="def" localSheetId="5" hidden="1">{"pl_t&amp;d",#N/A,FALSE,"p&amp;l_t&amp;D_01_02 (2)"}</definedName>
    <definedName name="def" localSheetId="9" hidden="1">{"pl_t&amp;d",#N/A,FALSE,"p&amp;l_t&amp;D_01_02 (2)"}</definedName>
    <definedName name="def" localSheetId="6" hidden="1">{"pl_t&amp;d",#N/A,FALSE,"p&amp;l_t&amp;D_01_02 (2)"}</definedName>
    <definedName name="def" localSheetId="4" hidden="1">{"pl_t&amp;d",#N/A,FALSE,"p&amp;l_t&amp;D_01_02 (2)"}</definedName>
    <definedName name="def" hidden="1">{"pl_t&amp;d",#N/A,FALSE,"p&amp;l_t&amp;D_01_02 (2)"}</definedName>
    <definedName name="Del">#N/A</definedName>
    <definedName name="dem" localSheetId="5" hidden="1">{"pl_t&amp;d",#N/A,FALSE,"p&amp;l_t&amp;D_01_02 (2)"}</definedName>
    <definedName name="dem" localSheetId="9" hidden="1">{"pl_t&amp;d",#N/A,FALSE,"p&amp;l_t&amp;D_01_02 (2)"}</definedName>
    <definedName name="dem" localSheetId="6" hidden="1">{"pl_t&amp;d",#N/A,FALSE,"p&amp;l_t&amp;D_01_02 (2)"}</definedName>
    <definedName name="dem" localSheetId="4" hidden="1">{"pl_t&amp;d",#N/A,FALSE,"p&amp;l_t&amp;D_01_02 (2)"}</definedName>
    <definedName name="dem" hidden="1">{"pl_t&amp;d",#N/A,FALSE,"p&amp;l_t&amp;D_01_02 (2)"}</definedName>
    <definedName name="Demand" localSheetId="5" hidden="1">{"pl_t&amp;d",#N/A,FALSE,"p&amp;l_t&amp;D_01_02 (2)"}</definedName>
    <definedName name="Demand" localSheetId="9" hidden="1">{"pl_t&amp;d",#N/A,FALSE,"p&amp;l_t&amp;D_01_02 (2)"}</definedName>
    <definedName name="Demand" localSheetId="6" hidden="1">{"pl_t&amp;d",#N/A,FALSE,"p&amp;l_t&amp;D_01_02 (2)"}</definedName>
    <definedName name="Demand" localSheetId="4" hidden="1">{"pl_t&amp;d",#N/A,FALSE,"p&amp;l_t&amp;D_01_02 (2)"}</definedName>
    <definedName name="Demand" hidden="1">{"pl_t&amp;d",#N/A,FALSE,"p&amp;l_t&amp;D_01_02 (2)"}</definedName>
    <definedName name="Dep" localSheetId="5">#REF!</definedName>
    <definedName name="Dep" localSheetId="9">#REF!</definedName>
    <definedName name="Dep" localSheetId="6">#REF!</definedName>
    <definedName name="Dep" localSheetId="8">#REF!</definedName>
    <definedName name="Dep" localSheetId="4">#REF!</definedName>
    <definedName name="Dep" localSheetId="7">#REF!</definedName>
    <definedName name="Dep">#REF!</definedName>
    <definedName name="depn" localSheetId="5">#REF!</definedName>
    <definedName name="depn" localSheetId="9">#REF!</definedName>
    <definedName name="depn" localSheetId="6">#REF!</definedName>
    <definedName name="depn" localSheetId="8">#REF!</definedName>
    <definedName name="depn" localSheetId="4">#REF!</definedName>
    <definedName name="depn" localSheetId="7">#REF!</definedName>
    <definedName name="depn">#REF!</definedName>
    <definedName name="depn1" localSheetId="5">#REF!</definedName>
    <definedName name="depn1" localSheetId="9">#REF!</definedName>
    <definedName name="depn1" localSheetId="6">#REF!</definedName>
    <definedName name="depn1" localSheetId="8">#REF!</definedName>
    <definedName name="depn1" localSheetId="4">#REF!</definedName>
    <definedName name="depn1" localSheetId="7">#REF!</definedName>
    <definedName name="depn1">#REF!</definedName>
    <definedName name="Depreciation" localSheetId="9">#REF!</definedName>
    <definedName name="Depreciation" localSheetId="6">#REF!</definedName>
    <definedName name="Depreciation" localSheetId="8">#REF!</definedName>
    <definedName name="Depreciation" localSheetId="4">#REF!</definedName>
    <definedName name="Depreciation" localSheetId="7">#REF!</definedName>
    <definedName name="Depreciation">#REF!</definedName>
    <definedName name="designed" localSheetId="9">#REF!</definedName>
    <definedName name="designed" localSheetId="6">#REF!</definedName>
    <definedName name="designed" localSheetId="8">#REF!</definedName>
    <definedName name="designed" localSheetId="4">#REF!</definedName>
    <definedName name="designed" localSheetId="7">#REF!</definedName>
    <definedName name="designed">#REF!</definedName>
    <definedName name="DETAILS" localSheetId="9">#REF!</definedName>
    <definedName name="DETAILS" localSheetId="6">#REF!</definedName>
    <definedName name="DETAILS" localSheetId="8">#REF!</definedName>
    <definedName name="DETAILS" localSheetId="4">#REF!</definedName>
    <definedName name="DETAILS" localSheetId="7">#REF!</definedName>
    <definedName name="DETAILS">#REF!</definedName>
    <definedName name="dev" localSheetId="5" hidden="1">{"'Sheet1'!$A$4386:$N$4591"}</definedName>
    <definedName name="dev" localSheetId="9" hidden="1">{"'Sheet1'!$A$4386:$N$4591"}</definedName>
    <definedName name="dev" localSheetId="6" hidden="1">{"'Sheet1'!$A$4386:$N$4591"}</definedName>
    <definedName name="dev" localSheetId="4" hidden="1">{"'Sheet1'!$A$4386:$N$4591"}</definedName>
    <definedName name="dev" hidden="1">{"'Sheet1'!$A$4386:$N$4591"}</definedName>
    <definedName name="DEVI" localSheetId="5" hidden="1">{"'Sheet1'!$A$4386:$N$4591"}</definedName>
    <definedName name="DEVI" localSheetId="9" hidden="1">{"'Sheet1'!$A$4386:$N$4591"}</definedName>
    <definedName name="DEVI" localSheetId="6" hidden="1">{"'Sheet1'!$A$4386:$N$4591"}</definedName>
    <definedName name="DEVI" localSheetId="4" hidden="1">{"'Sheet1'!$A$4386:$N$4591"}</definedName>
    <definedName name="DEVI" hidden="1">{"'Sheet1'!$A$4386:$N$4591"}</definedName>
    <definedName name="deyey" localSheetId="5" hidden="1">#REF!</definedName>
    <definedName name="deyey" localSheetId="9" hidden="1">#REF!</definedName>
    <definedName name="deyey" localSheetId="6" hidden="1">#REF!</definedName>
    <definedName name="deyey" localSheetId="8" hidden="1">#REF!</definedName>
    <definedName name="deyey" localSheetId="4" hidden="1">#REF!</definedName>
    <definedName name="deyey" localSheetId="7" hidden="1">#REF!</definedName>
    <definedName name="deyey" hidden="1">#REF!</definedName>
    <definedName name="DF_GRID_1" localSheetId="5">#REF!</definedName>
    <definedName name="DF_GRID_1" localSheetId="9">#REF!</definedName>
    <definedName name="DF_GRID_1" localSheetId="6">#REF!</definedName>
    <definedName name="DF_GRID_1" localSheetId="8">#REF!</definedName>
    <definedName name="DF_GRID_1" localSheetId="4">#REF!</definedName>
    <definedName name="DF_GRID_1" localSheetId="7">#REF!</definedName>
    <definedName name="DF_GRID_1">#REF!</definedName>
    <definedName name="dfdfd" localSheetId="5" hidden="1">{"pl_t&amp;d",#N/A,FALSE,"p&amp;l_t&amp;D_01_02 (2)"}</definedName>
    <definedName name="dfdfd" localSheetId="9" hidden="1">{"pl_t&amp;d",#N/A,FALSE,"p&amp;l_t&amp;D_01_02 (2)"}</definedName>
    <definedName name="dfdfd" localSheetId="6" hidden="1">{"pl_t&amp;d",#N/A,FALSE,"p&amp;l_t&amp;D_01_02 (2)"}</definedName>
    <definedName name="dfdfd" localSheetId="4" hidden="1">{"pl_t&amp;d",#N/A,FALSE,"p&amp;l_t&amp;D_01_02 (2)"}</definedName>
    <definedName name="dfdfd" hidden="1">{"pl_t&amp;d",#N/A,FALSE,"p&amp;l_t&amp;D_01_02 (2)"}</definedName>
    <definedName name="dfdfdf" localSheetId="5" hidden="1">{"pl_t&amp;d",#N/A,FALSE,"p&amp;l_t&amp;D_01_02 (2)"}</definedName>
    <definedName name="dfdfdf" localSheetId="9" hidden="1">{"pl_t&amp;d",#N/A,FALSE,"p&amp;l_t&amp;D_01_02 (2)"}</definedName>
    <definedName name="dfdfdf" localSheetId="6" hidden="1">{"pl_t&amp;d",#N/A,FALSE,"p&amp;l_t&amp;D_01_02 (2)"}</definedName>
    <definedName name="dfdfdf" localSheetId="4" hidden="1">{"pl_t&amp;d",#N/A,FALSE,"p&amp;l_t&amp;D_01_02 (2)"}</definedName>
    <definedName name="dfdfdf" hidden="1">{"pl_t&amp;d",#N/A,FALSE,"p&amp;l_t&amp;D_01_02 (2)"}</definedName>
    <definedName name="dfdfdfd" localSheetId="5" hidden="1">{"pl_t&amp;d",#N/A,FALSE,"p&amp;l_t&amp;D_01_02 (2)"}</definedName>
    <definedName name="dfdfdfd" localSheetId="9" hidden="1">{"pl_t&amp;d",#N/A,FALSE,"p&amp;l_t&amp;D_01_02 (2)"}</definedName>
    <definedName name="dfdfdfd" localSheetId="6" hidden="1">{"pl_t&amp;d",#N/A,FALSE,"p&amp;l_t&amp;D_01_02 (2)"}</definedName>
    <definedName name="dfdfdfd" localSheetId="4" hidden="1">{"pl_t&amp;d",#N/A,FALSE,"p&amp;l_t&amp;D_01_02 (2)"}</definedName>
    <definedName name="dfdfdfd" hidden="1">{"pl_t&amp;d",#N/A,FALSE,"p&amp;l_t&amp;D_01_02 (2)"}</definedName>
    <definedName name="dfergf" localSheetId="5" hidden="1">{"'Sheet1'!$A$4386:$N$4591"}</definedName>
    <definedName name="dfergf" localSheetId="9" hidden="1">{"'Sheet1'!$A$4386:$N$4591"}</definedName>
    <definedName name="dfergf" localSheetId="6" hidden="1">{"'Sheet1'!$A$4386:$N$4591"}</definedName>
    <definedName name="dfergf" localSheetId="4" hidden="1">{"'Sheet1'!$A$4386:$N$4591"}</definedName>
    <definedName name="dfergf" hidden="1">{"'Sheet1'!$A$4386:$N$4591"}</definedName>
    <definedName name="dfg" localSheetId="5" hidden="1">{"'Sheet1'!$A$4386:$N$4591"}</definedName>
    <definedName name="dfg" localSheetId="9" hidden="1">{"'Sheet1'!$A$4386:$N$4591"}</definedName>
    <definedName name="dfg" localSheetId="6" hidden="1">{"'Sheet1'!$A$4386:$N$4591"}</definedName>
    <definedName name="dfg" localSheetId="4" hidden="1">{"'Sheet1'!$A$4386:$N$4591"}</definedName>
    <definedName name="dfg" hidden="1">{"'Sheet1'!$A$4386:$N$4591"}</definedName>
    <definedName name="dfg4w3" localSheetId="5" hidden="1">{"form-D1",#N/A,FALSE,"FORM-D1";"form-D1_amt",#N/A,FALSE,"FORM-D1"}</definedName>
    <definedName name="dfg4w3" localSheetId="9" hidden="1">{"form-D1",#N/A,FALSE,"FORM-D1";"form-D1_amt",#N/A,FALSE,"FORM-D1"}</definedName>
    <definedName name="dfg4w3" localSheetId="6" hidden="1">{"form-D1",#N/A,FALSE,"FORM-D1";"form-D1_amt",#N/A,FALSE,"FORM-D1"}</definedName>
    <definedName name="dfg4w3" localSheetId="4" hidden="1">{"form-D1",#N/A,FALSE,"FORM-D1";"form-D1_amt",#N/A,FALSE,"FORM-D1"}</definedName>
    <definedName name="dfg4w3" hidden="1">{"form-D1",#N/A,FALSE,"FORM-D1";"form-D1_amt",#N/A,FALSE,"FORM-D1"}</definedName>
    <definedName name="dfgdf" localSheetId="5" hidden="1">{"'Sheet1'!$A$4386:$N$4591"}</definedName>
    <definedName name="dfgdf" localSheetId="9" hidden="1">{"'Sheet1'!$A$4386:$N$4591"}</definedName>
    <definedName name="dfgdf" localSheetId="6" hidden="1">{"'Sheet1'!$A$4386:$N$4591"}</definedName>
    <definedName name="dfgdf" localSheetId="4" hidden="1">{"'Sheet1'!$A$4386:$N$4591"}</definedName>
    <definedName name="dfgdf" hidden="1">{"'Sheet1'!$A$4386:$N$4591"}</definedName>
    <definedName name="dfgdfg" localSheetId="5" hidden="1">{"pl_t&amp;d",#N/A,FALSE,"p&amp;l_t&amp;D_01_02 (2)"}</definedName>
    <definedName name="dfgdfg" localSheetId="9" hidden="1">{"pl_t&amp;d",#N/A,FALSE,"p&amp;l_t&amp;D_01_02 (2)"}</definedName>
    <definedName name="dfgdfg" localSheetId="6" hidden="1">{"pl_t&amp;d",#N/A,FALSE,"p&amp;l_t&amp;D_01_02 (2)"}</definedName>
    <definedName name="dfgdfg" localSheetId="4" hidden="1">{"pl_t&amp;d",#N/A,FALSE,"p&amp;l_t&amp;D_01_02 (2)"}</definedName>
    <definedName name="dfgdfg" hidden="1">{"pl_t&amp;d",#N/A,FALSE,"p&amp;l_t&amp;D_01_02 (2)"}</definedName>
    <definedName name="dfgdg" localSheetId="5" hidden="1">{"'Sheet1'!$A$4386:$N$4591"}</definedName>
    <definedName name="dfgdg" localSheetId="9" hidden="1">{"'Sheet1'!$A$4386:$N$4591"}</definedName>
    <definedName name="dfgdg" localSheetId="6" hidden="1">{"'Sheet1'!$A$4386:$N$4591"}</definedName>
    <definedName name="dfgdg" localSheetId="4" hidden="1">{"'Sheet1'!$A$4386:$N$4591"}</definedName>
    <definedName name="dfgdg" hidden="1">{"'Sheet1'!$A$4386:$N$4591"}</definedName>
    <definedName name="dfhbdfh" localSheetId="5">#REF!</definedName>
    <definedName name="dfhbdfh" localSheetId="9">#REF!</definedName>
    <definedName name="dfhbdfh" localSheetId="6">#REF!</definedName>
    <definedName name="dfhbdfh" localSheetId="8">#REF!</definedName>
    <definedName name="dfhbdfh" localSheetId="4">#REF!</definedName>
    <definedName name="dfhbdfh" localSheetId="7">#REF!</definedName>
    <definedName name="dfhbdfh">#REF!</definedName>
    <definedName name="dfhdfh" localSheetId="5">#REF!</definedName>
    <definedName name="dfhdfh" localSheetId="9">#REF!</definedName>
    <definedName name="dfhdfh" localSheetId="6">#REF!</definedName>
    <definedName name="dfhdfh" localSheetId="8">#REF!</definedName>
    <definedName name="dfhdfh" localSheetId="4">#REF!</definedName>
    <definedName name="dfhdfh" localSheetId="7">#REF!</definedName>
    <definedName name="dfhdfh">#REF!</definedName>
    <definedName name="dfhhj" localSheetId="5">#REF!</definedName>
    <definedName name="dfhhj" localSheetId="9">#REF!</definedName>
    <definedName name="dfhhj" localSheetId="6">#REF!</definedName>
    <definedName name="dfhhj" localSheetId="8">#REF!</definedName>
    <definedName name="dfhhj" localSheetId="4">#REF!</definedName>
    <definedName name="dfhhj" localSheetId="7">#REF!</definedName>
    <definedName name="dfhhj">#REF!</definedName>
    <definedName name="dfhtu" localSheetId="9">#REF!</definedName>
    <definedName name="dfhtu" localSheetId="6">#REF!</definedName>
    <definedName name="dfhtu" localSheetId="8">#REF!</definedName>
    <definedName name="dfhtu" localSheetId="4">#REF!</definedName>
    <definedName name="dfhtu" localSheetId="7">#REF!</definedName>
    <definedName name="dfhtu">#REF!</definedName>
    <definedName name="dfjksdgf" localSheetId="9">#REF!</definedName>
    <definedName name="dfjksdgf" localSheetId="6">#REF!</definedName>
    <definedName name="dfjksdgf" localSheetId="8">#REF!</definedName>
    <definedName name="dfjksdgf" localSheetId="4">#REF!</definedName>
    <definedName name="dfjksdgf" localSheetId="7">#REF!</definedName>
    <definedName name="dfjksdgf">#REF!</definedName>
    <definedName name="dgae" localSheetId="9">#REF!</definedName>
    <definedName name="dgae" localSheetId="6">#REF!</definedName>
    <definedName name="dgae" localSheetId="8">#REF!</definedName>
    <definedName name="dgae" localSheetId="4">#REF!</definedName>
    <definedName name="dgae" localSheetId="7">#REF!</definedName>
    <definedName name="dgae">#REF!</definedName>
    <definedName name="dgdg" localSheetId="5" hidden="1">{"'Sheet1'!$A$4386:$N$4591"}</definedName>
    <definedName name="dgdg" localSheetId="9" hidden="1">{"'Sheet1'!$A$4386:$N$4591"}</definedName>
    <definedName name="dgdg" localSheetId="6" hidden="1">{"'Sheet1'!$A$4386:$N$4591"}</definedName>
    <definedName name="dgdg" localSheetId="4" hidden="1">{"'Sheet1'!$A$4386:$N$4591"}</definedName>
    <definedName name="dgdg" hidden="1">{"'Sheet1'!$A$4386:$N$4591"}</definedName>
    <definedName name="dgerg" localSheetId="5" hidden="1">{"'Sheet1'!$A$4386:$N$4591"}</definedName>
    <definedName name="dgerg" localSheetId="9" hidden="1">{"'Sheet1'!$A$4386:$N$4591"}</definedName>
    <definedName name="dgerg" localSheetId="6" hidden="1">{"'Sheet1'!$A$4386:$N$4591"}</definedName>
    <definedName name="dgerg" localSheetId="4" hidden="1">{"'Sheet1'!$A$4386:$N$4591"}</definedName>
    <definedName name="dgerg" hidden="1">{"'Sheet1'!$A$4386:$N$4591"}</definedName>
    <definedName name="dgfdegherd" localSheetId="5" hidden="1">{"form-D1",#N/A,FALSE,"FORM-D1";"form-D1_amt",#N/A,FALSE,"FORM-D1"}</definedName>
    <definedName name="dgfdegherd" localSheetId="9" hidden="1">{"form-D1",#N/A,FALSE,"FORM-D1";"form-D1_amt",#N/A,FALSE,"FORM-D1"}</definedName>
    <definedName name="dgfdegherd" localSheetId="6" hidden="1">{"form-D1",#N/A,FALSE,"FORM-D1";"form-D1_amt",#N/A,FALSE,"FORM-D1"}</definedName>
    <definedName name="dgfdegherd" localSheetId="4" hidden="1">{"form-D1",#N/A,FALSE,"FORM-D1";"form-D1_amt",#N/A,FALSE,"FORM-D1"}</definedName>
    <definedName name="dgfdegherd" hidden="1">{"form-D1",#N/A,FALSE,"FORM-D1";"form-D1_amt",#N/A,FALSE,"FORM-D1"}</definedName>
    <definedName name="dgh" localSheetId="5" hidden="1">{"pl_t&amp;d",#N/A,FALSE,"p&amp;l_t&amp;D_01_02 (2)"}</definedName>
    <definedName name="dgh" localSheetId="9" hidden="1">{"pl_t&amp;d",#N/A,FALSE,"p&amp;l_t&amp;D_01_02 (2)"}</definedName>
    <definedName name="dgh" localSheetId="6" hidden="1">{"pl_t&amp;d",#N/A,FALSE,"p&amp;l_t&amp;D_01_02 (2)"}</definedName>
    <definedName name="dgh" localSheetId="4" hidden="1">{"pl_t&amp;d",#N/A,FALSE,"p&amp;l_t&amp;D_01_02 (2)"}</definedName>
    <definedName name="dgh" hidden="1">{"pl_t&amp;d",#N/A,FALSE,"p&amp;l_t&amp;D_01_02 (2)"}</definedName>
    <definedName name="dghdgh" localSheetId="5">#REF!</definedName>
    <definedName name="dghdgh" localSheetId="9">#REF!</definedName>
    <definedName name="dghdgh" localSheetId="6">#REF!</definedName>
    <definedName name="dghdgh" localSheetId="8">#REF!</definedName>
    <definedName name="dghdgh" localSheetId="4">#REF!</definedName>
    <definedName name="dghdgh" localSheetId="7">#REF!</definedName>
    <definedName name="dghdgh">#REF!</definedName>
    <definedName name="dgsdgdsfg" localSheetId="5">#REF!</definedName>
    <definedName name="dgsdgdsfg" localSheetId="9">#REF!</definedName>
    <definedName name="dgsdgdsfg" localSheetId="6">#REF!</definedName>
    <definedName name="dgsdgdsfg" localSheetId="8">#REF!</definedName>
    <definedName name="dgsdgdsfg" localSheetId="4">#REF!</definedName>
    <definedName name="dgsdgdsfg" localSheetId="7">#REF!</definedName>
    <definedName name="dgsdgdsfg">#REF!</definedName>
    <definedName name="dh" localSheetId="5">#REF!</definedName>
    <definedName name="dh" localSheetId="9">#REF!</definedName>
    <definedName name="dh" localSheetId="6">#REF!</definedName>
    <definedName name="dh" localSheetId="8">#REF!</definedName>
    <definedName name="dh" localSheetId="4">#REF!</definedName>
    <definedName name="dh" localSheetId="7">#REF!</definedName>
    <definedName name="dh">#REF!</definedName>
    <definedName name="dia" localSheetId="9">#REF!</definedName>
    <definedName name="dia" localSheetId="6">#REF!</definedName>
    <definedName name="dia" localSheetId="8">#REF!</definedName>
    <definedName name="dia" localSheetId="4">#REF!</definedName>
    <definedName name="dia" localSheetId="7">#REF!</definedName>
    <definedName name="dia">#REF!</definedName>
    <definedName name="DIEKDIEKD" localSheetId="5" hidden="1">{"pl_t&amp;d",#N/A,FALSE,"p&amp;l_t&amp;D_01_02 (2)"}</definedName>
    <definedName name="DIEKDIEKD" localSheetId="9" hidden="1">{"pl_t&amp;d",#N/A,FALSE,"p&amp;l_t&amp;D_01_02 (2)"}</definedName>
    <definedName name="DIEKDIEKD" localSheetId="6" hidden="1">{"pl_t&amp;d",#N/A,FALSE,"p&amp;l_t&amp;D_01_02 (2)"}</definedName>
    <definedName name="DIEKDIEKD" localSheetId="4" hidden="1">{"pl_t&amp;d",#N/A,FALSE,"p&amp;l_t&amp;D_01_02 (2)"}</definedName>
    <definedName name="DIEKDIEKD" hidden="1">{"pl_t&amp;d",#N/A,FALSE,"p&amp;l_t&amp;D_01_02 (2)"}</definedName>
    <definedName name="Discom1F1" localSheetId="5">#REF!</definedName>
    <definedName name="Discom1F1" localSheetId="9">#REF!</definedName>
    <definedName name="Discom1F1" localSheetId="6">#REF!</definedName>
    <definedName name="Discom1F1" localSheetId="8">#REF!</definedName>
    <definedName name="Discom1F1" localSheetId="4">#REF!</definedName>
    <definedName name="Discom1F1" localSheetId="7">#REF!</definedName>
    <definedName name="Discom1F1">#REF!</definedName>
    <definedName name="Discom1F2" localSheetId="5">#REF!</definedName>
    <definedName name="Discom1F2" localSheetId="9">#REF!</definedName>
    <definedName name="Discom1F2" localSheetId="6">#REF!</definedName>
    <definedName name="Discom1F2" localSheetId="8">#REF!</definedName>
    <definedName name="Discom1F2" localSheetId="4">#REF!</definedName>
    <definedName name="Discom1F2" localSheetId="7">#REF!</definedName>
    <definedName name="Discom1F2">#REF!</definedName>
    <definedName name="Discom1F3" localSheetId="5">#REF!</definedName>
    <definedName name="Discom1F3" localSheetId="9">#REF!</definedName>
    <definedName name="Discom1F3" localSheetId="6">#REF!</definedName>
    <definedName name="Discom1F3" localSheetId="8">#REF!</definedName>
    <definedName name="Discom1F3" localSheetId="4">#REF!</definedName>
    <definedName name="Discom1F3" localSheetId="7">#REF!</definedName>
    <definedName name="Discom1F3">#REF!</definedName>
    <definedName name="Discom1F4" localSheetId="9">#REF!</definedName>
    <definedName name="Discom1F4" localSheetId="6">#REF!</definedName>
    <definedName name="Discom1F4" localSheetId="8">#REF!</definedName>
    <definedName name="Discom1F4" localSheetId="4">#REF!</definedName>
    <definedName name="Discom1F4" localSheetId="7">#REF!</definedName>
    <definedName name="Discom1F4">#REF!</definedName>
    <definedName name="Discom1F6" localSheetId="9">#REF!</definedName>
    <definedName name="Discom1F6" localSheetId="6">#REF!</definedName>
    <definedName name="Discom1F6" localSheetId="8">#REF!</definedName>
    <definedName name="Discom1F6" localSheetId="4">#REF!</definedName>
    <definedName name="Discom1F6" localSheetId="7">#REF!</definedName>
    <definedName name="Discom1F6">#REF!</definedName>
    <definedName name="Discom2F1" localSheetId="9">#REF!</definedName>
    <definedName name="Discom2F1" localSheetId="6">#REF!</definedName>
    <definedName name="Discom2F1" localSheetId="8">#REF!</definedName>
    <definedName name="Discom2F1" localSheetId="4">#REF!</definedName>
    <definedName name="Discom2F1" localSheetId="7">#REF!</definedName>
    <definedName name="Discom2F1">#REF!</definedName>
    <definedName name="Discom2F2" localSheetId="9">#REF!</definedName>
    <definedName name="Discom2F2" localSheetId="6">#REF!</definedName>
    <definedName name="Discom2F2" localSheetId="8">#REF!</definedName>
    <definedName name="Discom2F2" localSheetId="4">#REF!</definedName>
    <definedName name="Discom2F2" localSheetId="7">#REF!</definedName>
    <definedName name="Discom2F2">#REF!</definedName>
    <definedName name="Discom2F3" localSheetId="9">#REF!</definedName>
    <definedName name="Discom2F3" localSheetId="6">#REF!</definedName>
    <definedName name="Discom2F3" localSheetId="8">#REF!</definedName>
    <definedName name="Discom2F3" localSheetId="4">#REF!</definedName>
    <definedName name="Discom2F3" localSheetId="7">#REF!</definedName>
    <definedName name="Discom2F3">#REF!</definedName>
    <definedName name="Discom2F4" localSheetId="9">#REF!</definedName>
    <definedName name="Discom2F4" localSheetId="6">#REF!</definedName>
    <definedName name="Discom2F4" localSheetId="8">#REF!</definedName>
    <definedName name="Discom2F4" localSheetId="4">#REF!</definedName>
    <definedName name="Discom2F4" localSheetId="7">#REF!</definedName>
    <definedName name="Discom2F4">#REF!</definedName>
    <definedName name="Discom2F6" localSheetId="9">#REF!</definedName>
    <definedName name="Discom2F6" localSheetId="6">#REF!</definedName>
    <definedName name="Discom2F6" localSheetId="8">#REF!</definedName>
    <definedName name="Discom2F6" localSheetId="4">#REF!</definedName>
    <definedName name="Discom2F6" localSheetId="7">#REF!</definedName>
    <definedName name="Discom2F6">#REF!</definedName>
    <definedName name="DIST" localSheetId="9">#REF!</definedName>
    <definedName name="DIST" localSheetId="6">#REF!</definedName>
    <definedName name="DIST" localSheetId="8">#REF!</definedName>
    <definedName name="DIST" localSheetId="4">#REF!</definedName>
    <definedName name="DIST" localSheetId="7">#REF!</definedName>
    <definedName name="DIST">#REF!</definedName>
    <definedName name="DISTRIBUTORS" localSheetId="9">#REF!</definedName>
    <definedName name="DISTRIBUTORS" localSheetId="6">#REF!</definedName>
    <definedName name="DISTRIBUTORS" localSheetId="8">#REF!</definedName>
    <definedName name="DISTRIBUTORS" localSheetId="4">#REF!</definedName>
    <definedName name="DISTRIBUTORS" localSheetId="7">#REF!</definedName>
    <definedName name="DISTRIBUTORS">#REF!</definedName>
    <definedName name="DISTS" localSheetId="9">#REF!</definedName>
    <definedName name="DISTS" localSheetId="6">#REF!</definedName>
    <definedName name="DISTS" localSheetId="8">#REF!</definedName>
    <definedName name="DISTS" localSheetId="4">#REF!</definedName>
    <definedName name="DISTS" localSheetId="7">#REF!</definedName>
    <definedName name="DISTS">#REF!</definedName>
    <definedName name="divi" localSheetId="5" hidden="1">{"form-D1",#N/A,FALSE,"FORM-D1";"form-D1_amt",#N/A,FALSE,"FORM-D1"}</definedName>
    <definedName name="divi" localSheetId="9" hidden="1">{"form-D1",#N/A,FALSE,"FORM-D1";"form-D1_amt",#N/A,FALSE,"FORM-D1"}</definedName>
    <definedName name="divi" localSheetId="6" hidden="1">{"form-D1",#N/A,FALSE,"FORM-D1";"form-D1_amt",#N/A,FALSE,"FORM-D1"}</definedName>
    <definedName name="divi" localSheetId="4" hidden="1">{"form-D1",#N/A,FALSE,"FORM-D1";"form-D1_amt",#N/A,FALSE,"FORM-D1"}</definedName>
    <definedName name="divi" hidden="1">{"form-D1",#N/A,FALSE,"FORM-D1";"form-D1_amt",#N/A,FALSE,"FORM-D1"}</definedName>
    <definedName name="DLabourD" localSheetId="5">#REF!</definedName>
    <definedName name="DLabourD" localSheetId="9">#REF!</definedName>
    <definedName name="DLabourD" localSheetId="6">#REF!</definedName>
    <definedName name="DLabourD" localSheetId="8">#REF!</definedName>
    <definedName name="DLabourD" localSheetId="4">#REF!</definedName>
    <definedName name="DLabourD" localSheetId="7">#REF!</definedName>
    <definedName name="DLabourD">#REF!</definedName>
    <definedName name="DMat170" localSheetId="5">#REF!</definedName>
    <definedName name="DMat170" localSheetId="9">#REF!</definedName>
    <definedName name="DMat170" localSheetId="6">#REF!</definedName>
    <definedName name="DMat170" localSheetId="8">#REF!</definedName>
    <definedName name="DMat170" localSheetId="4">#REF!</definedName>
    <definedName name="DMat170" localSheetId="7">#REF!</definedName>
    <definedName name="DMat170">#REF!</definedName>
    <definedName name="DMat170Q" localSheetId="5">#REF!</definedName>
    <definedName name="DMat170Q" localSheetId="9">#REF!</definedName>
    <definedName name="DMat170Q" localSheetId="6">#REF!</definedName>
    <definedName name="DMat170Q" localSheetId="8">#REF!</definedName>
    <definedName name="DMat170Q" localSheetId="4">#REF!</definedName>
    <definedName name="DMat170Q" localSheetId="7">#REF!</definedName>
    <definedName name="DMat170Q">#REF!</definedName>
    <definedName name="DNIL5" localSheetId="9">#REF!</definedName>
    <definedName name="DNIL5" localSheetId="6">#REF!</definedName>
    <definedName name="DNIL5" localSheetId="8">#REF!</definedName>
    <definedName name="DNIL5" localSheetId="4">#REF!</definedName>
    <definedName name="DNIL5" localSheetId="7">#REF!</definedName>
    <definedName name="DNIL5">#REF!</definedName>
    <definedName name="docu" localSheetId="9">#REF!</definedName>
    <definedName name="docu" localSheetId="6">#REF!</definedName>
    <definedName name="docu" localSheetId="8">#REF!</definedName>
    <definedName name="docu" localSheetId="4">#REF!</definedName>
    <definedName name="docu" localSheetId="7">#REF!</definedName>
    <definedName name="docu">#REF!</definedName>
    <definedName name="dollars" localSheetId="9">#REF!</definedName>
    <definedName name="dollars" localSheetId="6">#REF!</definedName>
    <definedName name="dollars" localSheetId="8">#REF!</definedName>
    <definedName name="dollars" localSheetId="4">#REF!</definedName>
    <definedName name="dollars" localSheetId="7">#REF!</definedName>
    <definedName name="dollars">#REF!</definedName>
    <definedName name="dom" localSheetId="9">#REF!</definedName>
    <definedName name="dom" localSheetId="6">#REF!</definedName>
    <definedName name="dom" localSheetId="8">#REF!</definedName>
    <definedName name="dom" localSheetId="4">#REF!</definedName>
    <definedName name="dom" localSheetId="7">#REF!</definedName>
    <definedName name="dom">#REF!</definedName>
    <definedName name="dqwer23" localSheetId="5" hidden="1">{"'Sheet1'!$A$4386:$N$4591"}</definedName>
    <definedName name="dqwer23" localSheetId="9" hidden="1">{"'Sheet1'!$A$4386:$N$4591"}</definedName>
    <definedName name="dqwer23" localSheetId="6" hidden="1">{"'Sheet1'!$A$4386:$N$4591"}</definedName>
    <definedName name="dqwer23" localSheetId="4" hidden="1">{"'Sheet1'!$A$4386:$N$4591"}</definedName>
    <definedName name="dqwer23" hidden="1">{"'Sheet1'!$A$4386:$N$4591"}</definedName>
    <definedName name="drawal" localSheetId="5" hidden="1">{"pl_t&amp;d",#N/A,FALSE,"p&amp;l_t&amp;D_01_02 (2)"}</definedName>
    <definedName name="drawal" localSheetId="9" hidden="1">{"pl_t&amp;d",#N/A,FALSE,"p&amp;l_t&amp;D_01_02 (2)"}</definedName>
    <definedName name="drawal" localSheetId="6" hidden="1">{"pl_t&amp;d",#N/A,FALSE,"p&amp;l_t&amp;D_01_02 (2)"}</definedName>
    <definedName name="drawal" localSheetId="4" hidden="1">{"pl_t&amp;d",#N/A,FALSE,"p&amp;l_t&amp;D_01_02 (2)"}</definedName>
    <definedName name="drawal" hidden="1">{"pl_t&amp;d",#N/A,FALSE,"p&amp;l_t&amp;D_01_02 (2)"}</definedName>
    <definedName name="drgarhy" localSheetId="5">#REF!</definedName>
    <definedName name="drgarhy" localSheetId="9">#REF!</definedName>
    <definedName name="drgarhy" localSheetId="6">#REF!</definedName>
    <definedName name="drgarhy" localSheetId="8">#REF!</definedName>
    <definedName name="drgarhy" localSheetId="4">#REF!</definedName>
    <definedName name="drgarhy" localSheetId="7">#REF!</definedName>
    <definedName name="drgarhy">#REF!</definedName>
    <definedName name="dsd" localSheetId="5" hidden="1">#REF!</definedName>
    <definedName name="dsd" localSheetId="9" hidden="1">#REF!</definedName>
    <definedName name="dsd" localSheetId="6" hidden="1">#REF!</definedName>
    <definedName name="dsd" localSheetId="8" hidden="1">#REF!</definedName>
    <definedName name="dsd" localSheetId="4" hidden="1">#REF!</definedName>
    <definedName name="dsd" localSheetId="7" hidden="1">#REF!</definedName>
    <definedName name="dsd" hidden="1">#REF!</definedName>
    <definedName name="dsds" localSheetId="5">[2]S3_GRP_CA!#REF!</definedName>
    <definedName name="dsds" localSheetId="9">[2]S3_GRP_CA!#REF!</definedName>
    <definedName name="dsds" localSheetId="6">[2]S3_GRP_CA!#REF!</definedName>
    <definedName name="dsds" localSheetId="8">[2]S3_GRP_CA!#REF!</definedName>
    <definedName name="dsds" localSheetId="4">[2]S3_GRP_CA!#REF!</definedName>
    <definedName name="dsds" localSheetId="7">[2]S3_GRP_CA!#REF!</definedName>
    <definedName name="dsds">[2]S3_GRP_CA!#REF!</definedName>
    <definedName name="dsdsdsds" localSheetId="5">#REF!</definedName>
    <definedName name="dsdsdsds" localSheetId="9">#REF!</definedName>
    <definedName name="dsdsdsds" localSheetId="6">#REF!</definedName>
    <definedName name="dsdsdsds" localSheetId="8">#REF!</definedName>
    <definedName name="dsdsdsds" localSheetId="4">#REF!</definedName>
    <definedName name="dsdsdsds" localSheetId="7">#REF!</definedName>
    <definedName name="dsdsdsds">#REF!</definedName>
    <definedName name="dsfddf" localSheetId="5" hidden="1">{#N/A,#N/A,FALSE,"1.1";#N/A,#N/A,FALSE,"1.1a";#N/A,#N/A,FALSE,"1.1b";#N/A,#N/A,FALSE,"1.1c";#N/A,#N/A,FALSE,"1.1e";#N/A,#N/A,FALSE,"1.1f";#N/A,#N/A,FALSE,"1.1g";#N/A,#N/A,FALSE,"1.1h_T";#N/A,#N/A,FALSE,"1.1h_D";#N/A,#N/A,FALSE,"1.2";#N/A,#N/A,FALSE,"1.3";#N/A,#N/A,FALSE,"1.3b";#N/A,#N/A,FALSE,"1.4";#N/A,#N/A,FALSE,"1.5";#N/A,#N/A,FALSE,"1.6";#N/A,#N/A,FALSE,"2.1";#N/A,#N/A,FALSE,"SOD";#N/A,#N/A,FALSE,"OL";#N/A,#N/A,FALSE,"CF"}</definedName>
    <definedName name="dsfddf" localSheetId="9" hidden="1">{#N/A,#N/A,FALSE,"1.1";#N/A,#N/A,FALSE,"1.1a";#N/A,#N/A,FALSE,"1.1b";#N/A,#N/A,FALSE,"1.1c";#N/A,#N/A,FALSE,"1.1e";#N/A,#N/A,FALSE,"1.1f";#N/A,#N/A,FALSE,"1.1g";#N/A,#N/A,FALSE,"1.1h_T";#N/A,#N/A,FALSE,"1.1h_D";#N/A,#N/A,FALSE,"1.2";#N/A,#N/A,FALSE,"1.3";#N/A,#N/A,FALSE,"1.3b";#N/A,#N/A,FALSE,"1.4";#N/A,#N/A,FALSE,"1.5";#N/A,#N/A,FALSE,"1.6";#N/A,#N/A,FALSE,"2.1";#N/A,#N/A,FALSE,"SOD";#N/A,#N/A,FALSE,"OL";#N/A,#N/A,FALSE,"CF"}</definedName>
    <definedName name="dsfddf" localSheetId="6" hidden="1">{#N/A,#N/A,FALSE,"1.1";#N/A,#N/A,FALSE,"1.1a";#N/A,#N/A,FALSE,"1.1b";#N/A,#N/A,FALSE,"1.1c";#N/A,#N/A,FALSE,"1.1e";#N/A,#N/A,FALSE,"1.1f";#N/A,#N/A,FALSE,"1.1g";#N/A,#N/A,FALSE,"1.1h_T";#N/A,#N/A,FALSE,"1.1h_D";#N/A,#N/A,FALSE,"1.2";#N/A,#N/A,FALSE,"1.3";#N/A,#N/A,FALSE,"1.3b";#N/A,#N/A,FALSE,"1.4";#N/A,#N/A,FALSE,"1.5";#N/A,#N/A,FALSE,"1.6";#N/A,#N/A,FALSE,"2.1";#N/A,#N/A,FALSE,"SOD";#N/A,#N/A,FALSE,"OL";#N/A,#N/A,FALSE,"CF"}</definedName>
    <definedName name="dsfddf" localSheetId="4" hidden="1">{#N/A,#N/A,FALSE,"1.1";#N/A,#N/A,FALSE,"1.1a";#N/A,#N/A,FALSE,"1.1b";#N/A,#N/A,FALSE,"1.1c";#N/A,#N/A,FALSE,"1.1e";#N/A,#N/A,FALSE,"1.1f";#N/A,#N/A,FALSE,"1.1g";#N/A,#N/A,FALSE,"1.1h_T";#N/A,#N/A,FALSE,"1.1h_D";#N/A,#N/A,FALSE,"1.2";#N/A,#N/A,FALSE,"1.3";#N/A,#N/A,FALSE,"1.3b";#N/A,#N/A,FALSE,"1.4";#N/A,#N/A,FALSE,"1.5";#N/A,#N/A,FALSE,"1.6";#N/A,#N/A,FALSE,"2.1";#N/A,#N/A,FALSE,"SOD";#N/A,#N/A,FALSE,"OL";#N/A,#N/A,FALSE,"CF"}</definedName>
    <definedName name="dsfddf" hidden="1">{#N/A,#N/A,FALSE,"1.1";#N/A,#N/A,FALSE,"1.1a";#N/A,#N/A,FALSE,"1.1b";#N/A,#N/A,FALSE,"1.1c";#N/A,#N/A,FALSE,"1.1e";#N/A,#N/A,FALSE,"1.1f";#N/A,#N/A,FALSE,"1.1g";#N/A,#N/A,FALSE,"1.1h_T";#N/A,#N/A,FALSE,"1.1h_D";#N/A,#N/A,FALSE,"1.2";#N/A,#N/A,FALSE,"1.3";#N/A,#N/A,FALSE,"1.3b";#N/A,#N/A,FALSE,"1.4";#N/A,#N/A,FALSE,"1.5";#N/A,#N/A,FALSE,"1.6";#N/A,#N/A,FALSE,"2.1";#N/A,#N/A,FALSE,"SOD";#N/A,#N/A,FALSE,"OL";#N/A,#N/A,FALSE,"CF"}</definedName>
    <definedName name="dsfesfwes" localSheetId="5" hidden="1">{"'Sheet1'!$A$4386:$N$4591"}</definedName>
    <definedName name="dsfesfwes" localSheetId="9" hidden="1">{"'Sheet1'!$A$4386:$N$4591"}</definedName>
    <definedName name="dsfesfwes" localSheetId="6" hidden="1">{"'Sheet1'!$A$4386:$N$4591"}</definedName>
    <definedName name="dsfesfwes" localSheetId="4" hidden="1">{"'Sheet1'!$A$4386:$N$4591"}</definedName>
    <definedName name="dsfesfwes" hidden="1">{"'Sheet1'!$A$4386:$N$4591"}</definedName>
    <definedName name="dsfret4" localSheetId="5" hidden="1">{"form-D1",#N/A,FALSE,"FORM-D1";"form-D1_amt",#N/A,FALSE,"FORM-D1"}</definedName>
    <definedName name="dsfret4" localSheetId="9" hidden="1">{"form-D1",#N/A,FALSE,"FORM-D1";"form-D1_amt",#N/A,FALSE,"FORM-D1"}</definedName>
    <definedName name="dsfret4" localSheetId="6" hidden="1">{"form-D1",#N/A,FALSE,"FORM-D1";"form-D1_amt",#N/A,FALSE,"FORM-D1"}</definedName>
    <definedName name="dsfret4" localSheetId="4" hidden="1">{"form-D1",#N/A,FALSE,"FORM-D1";"form-D1_amt",#N/A,FALSE,"FORM-D1"}</definedName>
    <definedName name="dsfret4" hidden="1">{"form-D1",#N/A,FALSE,"FORM-D1";"form-D1_amt",#N/A,FALSE,"FORM-D1"}</definedName>
    <definedName name="dsg" localSheetId="5" hidden="1">{"'Sheet1'!$A$4386:$N$4591"}</definedName>
    <definedName name="dsg" localSheetId="9" hidden="1">{"'Sheet1'!$A$4386:$N$4591"}</definedName>
    <definedName name="dsg" localSheetId="6" hidden="1">{"'Sheet1'!$A$4386:$N$4591"}</definedName>
    <definedName name="dsg" localSheetId="4" hidden="1">{"'Sheet1'!$A$4386:$N$4591"}</definedName>
    <definedName name="dsg" hidden="1">{"'Sheet1'!$A$4386:$N$4591"}</definedName>
    <definedName name="dskavnhjoavj" localSheetId="5">#REF!</definedName>
    <definedName name="dskavnhjoavj" localSheetId="9">#REF!</definedName>
    <definedName name="dskavnhjoavj" localSheetId="6">#REF!</definedName>
    <definedName name="dskavnhjoavj" localSheetId="8">#REF!</definedName>
    <definedName name="dskavnhjoavj" localSheetId="4">#REF!</definedName>
    <definedName name="dskavnhjoavj" localSheetId="7">#REF!</definedName>
    <definedName name="dskavnhjoavj">#REF!</definedName>
    <definedName name="dskdskkds" localSheetId="5" hidden="1">{"pl_t&amp;d",#N/A,FALSE,"p&amp;l_t&amp;D_01_02 (2)"}</definedName>
    <definedName name="dskdskkds" localSheetId="9" hidden="1">{"pl_t&amp;d",#N/A,FALSE,"p&amp;l_t&amp;D_01_02 (2)"}</definedName>
    <definedName name="dskdskkds" localSheetId="6" hidden="1">{"pl_t&amp;d",#N/A,FALSE,"p&amp;l_t&amp;D_01_02 (2)"}</definedName>
    <definedName name="dskdskkds" localSheetId="4" hidden="1">{"pl_t&amp;d",#N/A,FALSE,"p&amp;l_t&amp;D_01_02 (2)"}</definedName>
    <definedName name="dskdskkds" hidden="1">{"pl_t&amp;d",#N/A,FALSE,"p&amp;l_t&amp;D_01_02 (2)"}</definedName>
    <definedName name="dss">[20]Sched!$B$1:$D$65536</definedName>
    <definedName name="dtl" localSheetId="5">#REF!</definedName>
    <definedName name="dtl" localSheetId="9">#REF!</definedName>
    <definedName name="dtl" localSheetId="6">#REF!</definedName>
    <definedName name="dtl" localSheetId="8">#REF!</definedName>
    <definedName name="dtl" localSheetId="4">#REF!</definedName>
    <definedName name="dtl" localSheetId="7">#REF!</definedName>
    <definedName name="dtl">#REF!</definedName>
    <definedName name="DULHome">#N/A</definedName>
    <definedName name="DutyAppl" localSheetId="5">#REF!</definedName>
    <definedName name="DutyAppl" localSheetId="9">#REF!</definedName>
    <definedName name="DutyAppl" localSheetId="6">#REF!</definedName>
    <definedName name="DutyAppl" localSheetId="8">#REF!</definedName>
    <definedName name="DutyAppl" localSheetId="4">#REF!</definedName>
    <definedName name="DutyAppl" localSheetId="7">#REF!</definedName>
    <definedName name="DutyAppl">#REF!</definedName>
    <definedName name="DutyRate" localSheetId="5">#REF!</definedName>
    <definedName name="DutyRate" localSheetId="9">#REF!</definedName>
    <definedName name="DutyRate" localSheetId="6">#REF!</definedName>
    <definedName name="DutyRate" localSheetId="8">#REF!</definedName>
    <definedName name="DutyRate" localSheetId="4">#REF!</definedName>
    <definedName name="DutyRate" localSheetId="7">#REF!</definedName>
    <definedName name="DutyRate">#REF!</definedName>
    <definedName name="dvb" localSheetId="5">#REF!</definedName>
    <definedName name="dvb" localSheetId="9">#REF!</definedName>
    <definedName name="dvb" localSheetId="6">#REF!</definedName>
    <definedName name="dvb" localSheetId="8">#REF!</definedName>
    <definedName name="dvb" localSheetId="4">#REF!</definedName>
    <definedName name="dvb" localSheetId="7">#REF!</definedName>
    <definedName name="dvb">#REF!</definedName>
    <definedName name="dydyen" localSheetId="5" hidden="1">{"pl_t&amp;d",#N/A,FALSE,"p&amp;l_t&amp;D_01_02 (2)"}</definedName>
    <definedName name="dydyen" localSheetId="9" hidden="1">{"pl_t&amp;d",#N/A,FALSE,"p&amp;l_t&amp;D_01_02 (2)"}</definedName>
    <definedName name="dydyen" localSheetId="6" hidden="1">{"pl_t&amp;d",#N/A,FALSE,"p&amp;l_t&amp;D_01_02 (2)"}</definedName>
    <definedName name="dydyen" localSheetId="4" hidden="1">{"pl_t&amp;d",#N/A,FALSE,"p&amp;l_t&amp;D_01_02 (2)"}</definedName>
    <definedName name="dydyen" hidden="1">{"pl_t&amp;d",#N/A,FALSE,"p&amp;l_t&amp;D_01_02 (2)"}</definedName>
    <definedName name="E" localSheetId="5">{"pl_t&amp;d",#N/A,FALSE,"p&amp;l_t&amp;D_01_02 (2)"}</definedName>
    <definedName name="E" localSheetId="9">{"pl_t&amp;d",#N/A,FALSE,"p&amp;l_t&amp;D_01_02 (2)"}</definedName>
    <definedName name="E" localSheetId="6">{"pl_t&amp;d",#N/A,FALSE,"p&amp;l_t&amp;D_01_02 (2)"}</definedName>
    <definedName name="E" localSheetId="4">{"pl_t&amp;d",#N/A,FALSE,"p&amp;l_t&amp;D_01_02 (2)"}</definedName>
    <definedName name="E">{"pl_t&amp;d",#N/A,FALSE,"p&amp;l_t&amp;D_01_02 (2)"}</definedName>
    <definedName name="EDP" localSheetId="5">#REF!</definedName>
    <definedName name="EDP" localSheetId="9">#REF!</definedName>
    <definedName name="EDP" localSheetId="6">#REF!</definedName>
    <definedName name="EDP" localSheetId="8">#REF!</definedName>
    <definedName name="EDP" localSheetId="4">#REF!</definedName>
    <definedName name="EDP" localSheetId="7">#REF!</definedName>
    <definedName name="EDP">#REF!</definedName>
    <definedName name="ee" localSheetId="5" hidden="1">{"pl_t&amp;d",#N/A,FALSE,"p&amp;l_t&amp;D_01_02 (2)"}</definedName>
    <definedName name="ee" localSheetId="9" hidden="1">{"pl_t&amp;d",#N/A,FALSE,"p&amp;l_t&amp;D_01_02 (2)"}</definedName>
    <definedName name="ee" localSheetId="6" hidden="1">{"pl_t&amp;d",#N/A,FALSE,"p&amp;l_t&amp;D_01_02 (2)"}</definedName>
    <definedName name="ee" localSheetId="4" hidden="1">{"pl_t&amp;d",#N/A,FALSE,"p&amp;l_t&amp;D_01_02 (2)"}</definedName>
    <definedName name="ee" hidden="1">{"pl_t&amp;d",#N/A,FALSE,"p&amp;l_t&amp;D_01_02 (2)"}</definedName>
    <definedName name="eee" localSheetId="5" hidden="1">{"pl_td_01_02",#N/A,FALSE,"p&amp;l_t&amp;D_01_02 (2)"}</definedName>
    <definedName name="eee" localSheetId="9" hidden="1">{"pl_td_01_02",#N/A,FALSE,"p&amp;l_t&amp;D_01_02 (2)"}</definedName>
    <definedName name="eee" localSheetId="6" hidden="1">{"pl_td_01_02",#N/A,FALSE,"p&amp;l_t&amp;D_01_02 (2)"}</definedName>
    <definedName name="eee" localSheetId="4" hidden="1">{"pl_td_01_02",#N/A,FALSE,"p&amp;l_t&amp;D_01_02 (2)"}</definedName>
    <definedName name="eee" hidden="1">{"pl_td_01_02",#N/A,FALSE,"p&amp;l_t&amp;D_01_02 (2)"}</definedName>
    <definedName name="eeee" localSheetId="5">#REF!</definedName>
    <definedName name="eeee" localSheetId="9">#REF!</definedName>
    <definedName name="eeee" localSheetId="6">#REF!</definedName>
    <definedName name="eeee" localSheetId="8">#REF!</definedName>
    <definedName name="eeee" localSheetId="4">#REF!</definedName>
    <definedName name="eeee" localSheetId="7">#REF!</definedName>
    <definedName name="eeee">#REF!</definedName>
    <definedName name="eeeeeeeeeeee" localSheetId="5">#REF!</definedName>
    <definedName name="eeeeeeeeeeee" localSheetId="9">#REF!</definedName>
    <definedName name="eeeeeeeeeeee" localSheetId="6">#REF!</definedName>
    <definedName name="eeeeeeeeeeee" localSheetId="8">#REF!</definedName>
    <definedName name="eeeeeeeeeeee" localSheetId="4">#REF!</definedName>
    <definedName name="eeeeeeeeeeee" localSheetId="7">#REF!</definedName>
    <definedName name="eeeeeeeeeeee">#REF!</definedName>
    <definedName name="efewr" localSheetId="5" hidden="1">{"'Sheet1'!$A$4386:$N$4591"}</definedName>
    <definedName name="efewr" localSheetId="9" hidden="1">{"'Sheet1'!$A$4386:$N$4591"}</definedName>
    <definedName name="efewr" localSheetId="6" hidden="1">{"'Sheet1'!$A$4386:$N$4591"}</definedName>
    <definedName name="efewr" localSheetId="4" hidden="1">{"'Sheet1'!$A$4386:$N$4591"}</definedName>
    <definedName name="efewr" hidden="1">{"'Sheet1'!$A$4386:$N$4591"}</definedName>
    <definedName name="efsd" localSheetId="5">#REF!</definedName>
    <definedName name="efsd" localSheetId="9">#REF!</definedName>
    <definedName name="efsd" localSheetId="6">#REF!</definedName>
    <definedName name="efsd" localSheetId="8">#REF!</definedName>
    <definedName name="efsd" localSheetId="4">#REF!</definedName>
    <definedName name="efsd" localSheetId="7">#REF!</definedName>
    <definedName name="efsd">#REF!</definedName>
    <definedName name="efwet" localSheetId="5" hidden="1">{"'Sheet1'!$A$4386:$N$4591"}</definedName>
    <definedName name="efwet" localSheetId="9" hidden="1">{"'Sheet1'!$A$4386:$N$4591"}</definedName>
    <definedName name="efwet" localSheetId="6" hidden="1">{"'Sheet1'!$A$4386:$N$4591"}</definedName>
    <definedName name="efwet" localSheetId="4" hidden="1">{"'Sheet1'!$A$4386:$N$4591"}</definedName>
    <definedName name="efwet" hidden="1">{"'Sheet1'!$A$4386:$N$4591"}</definedName>
    <definedName name="ei" localSheetId="5">#REF!</definedName>
    <definedName name="ei" localSheetId="9">#REF!</definedName>
    <definedName name="ei" localSheetId="6">#REF!</definedName>
    <definedName name="ei" localSheetId="8">#REF!</definedName>
    <definedName name="ei" localSheetId="4">#REF!</definedName>
    <definedName name="ei" localSheetId="7">#REF!</definedName>
    <definedName name="ei">#REF!</definedName>
    <definedName name="EMPNAME">'[30]OVER VIEW'!$R$11:$R$145</definedName>
    <definedName name="End_Bal" localSheetId="5">#REF!</definedName>
    <definedName name="End_Bal" localSheetId="9">#REF!</definedName>
    <definedName name="End_Bal" localSheetId="6">#REF!</definedName>
    <definedName name="End_Bal" localSheetId="8">#REF!</definedName>
    <definedName name="End_Bal" localSheetId="4">#REF!</definedName>
    <definedName name="End_Bal" localSheetId="7">#REF!</definedName>
    <definedName name="End_Bal">#REF!</definedName>
    <definedName name="ENDMKT" localSheetId="5">#REF!</definedName>
    <definedName name="ENDMKT" localSheetId="9">#REF!</definedName>
    <definedName name="ENDMKT" localSheetId="6">#REF!</definedName>
    <definedName name="ENDMKT" localSheetId="8">#REF!</definedName>
    <definedName name="ENDMKT" localSheetId="4">#REF!</definedName>
    <definedName name="ENDMKT" localSheetId="7">#REF!</definedName>
    <definedName name="ENDMKT">#REF!</definedName>
    <definedName name="ENDUSER" localSheetId="5">#REF!</definedName>
    <definedName name="ENDUSER" localSheetId="9">#REF!</definedName>
    <definedName name="ENDUSER" localSheetId="6">#REF!</definedName>
    <definedName name="ENDUSER" localSheetId="8">#REF!</definedName>
    <definedName name="ENDUSER" localSheetId="4">#REF!</definedName>
    <definedName name="ENDUSER" localSheetId="7">#REF!</definedName>
    <definedName name="ENDUSER">#REF!</definedName>
    <definedName name="ENGL" localSheetId="9">#REF!</definedName>
    <definedName name="ENGL" localSheetId="6">#REF!</definedName>
    <definedName name="ENGL" localSheetId="8">#REF!</definedName>
    <definedName name="ENGL" localSheetId="4">#REF!</definedName>
    <definedName name="ENGL" localSheetId="7">#REF!</definedName>
    <definedName name="ENGL">#REF!</definedName>
    <definedName name="ENGLAND" localSheetId="9">#REF!</definedName>
    <definedName name="ENGLAND" localSheetId="6">#REF!</definedName>
    <definedName name="ENGLAND" localSheetId="8">#REF!</definedName>
    <definedName name="ENGLAND" localSheetId="4">#REF!</definedName>
    <definedName name="ENGLAND" localSheetId="7">#REF!</definedName>
    <definedName name="ENGLAND">#REF!</definedName>
    <definedName name="Entertainment" localSheetId="9">#REF!</definedName>
    <definedName name="Entertainment" localSheetId="6">#REF!</definedName>
    <definedName name="Entertainment" localSheetId="8">#REF!</definedName>
    <definedName name="Entertainment" localSheetId="4">#REF!</definedName>
    <definedName name="Entertainment" localSheetId="7">#REF!</definedName>
    <definedName name="Entertainment">#REF!</definedName>
    <definedName name="EPF" localSheetId="9">#REF!</definedName>
    <definedName name="EPF" localSheetId="6">#REF!</definedName>
    <definedName name="EPF" localSheetId="8">#REF!</definedName>
    <definedName name="EPF" localSheetId="4">#REF!</definedName>
    <definedName name="EPF" localSheetId="7">#REF!</definedName>
    <definedName name="EPF">#REF!</definedName>
    <definedName name="eqeqqe" localSheetId="5" hidden="1">{"form-D1",#N/A,FALSE,"FORM-D1";"form-D1_amt",#N/A,FALSE,"FORM-D1"}</definedName>
    <definedName name="eqeqqe" localSheetId="9" hidden="1">{"form-D1",#N/A,FALSE,"FORM-D1";"form-D1_amt",#N/A,FALSE,"FORM-D1"}</definedName>
    <definedName name="eqeqqe" localSheetId="6" hidden="1">{"form-D1",#N/A,FALSE,"FORM-D1";"form-D1_amt",#N/A,FALSE,"FORM-D1"}</definedName>
    <definedName name="eqeqqe" localSheetId="4" hidden="1">{"form-D1",#N/A,FALSE,"FORM-D1";"form-D1_amt",#N/A,FALSE,"FORM-D1"}</definedName>
    <definedName name="eqeqqe" hidden="1">{"form-D1",#N/A,FALSE,"FORM-D1";"form-D1_amt",#N/A,FALSE,"FORM-D1"}</definedName>
    <definedName name="EQUIP" localSheetId="5" hidden="1">{"'Sheet1'!$A$4386:$N$4591"}</definedName>
    <definedName name="EQUIP" localSheetId="9" hidden="1">{"'Sheet1'!$A$4386:$N$4591"}</definedName>
    <definedName name="EQUIP" localSheetId="6" hidden="1">{"'Sheet1'!$A$4386:$N$4591"}</definedName>
    <definedName name="EQUIP" localSheetId="4" hidden="1">{"'Sheet1'!$A$4386:$N$4591"}</definedName>
    <definedName name="EQUIP" hidden="1">{"'Sheet1'!$A$4386:$N$4591"}</definedName>
    <definedName name="er" localSheetId="5" hidden="1">{"pl_t&amp;d",#N/A,FALSE,"p&amp;l_t&amp;D_01_02 (2)"}</definedName>
    <definedName name="er" localSheetId="9" hidden="1">{"pl_t&amp;d",#N/A,FALSE,"p&amp;l_t&amp;D_01_02 (2)"}</definedName>
    <definedName name="er" localSheetId="6" hidden="1">{"pl_t&amp;d",#N/A,FALSE,"p&amp;l_t&amp;D_01_02 (2)"}</definedName>
    <definedName name="er" localSheetId="4" hidden="1">{"pl_t&amp;d",#N/A,FALSE,"p&amp;l_t&amp;D_01_02 (2)"}</definedName>
    <definedName name="er" hidden="1">{"pl_t&amp;d",#N/A,FALSE,"p&amp;l_t&amp;D_01_02 (2)"}</definedName>
    <definedName name="er3etr" localSheetId="5" hidden="1">{"form-D1",#N/A,FALSE,"FORM-D1";"form-D1_amt",#N/A,FALSE,"FORM-D1"}</definedName>
    <definedName name="er3etr" localSheetId="9" hidden="1">{"form-D1",#N/A,FALSE,"FORM-D1";"form-D1_amt",#N/A,FALSE,"FORM-D1"}</definedName>
    <definedName name="er3etr" localSheetId="6" hidden="1">{"form-D1",#N/A,FALSE,"FORM-D1";"form-D1_amt",#N/A,FALSE,"FORM-D1"}</definedName>
    <definedName name="er3etr" localSheetId="4" hidden="1">{"form-D1",#N/A,FALSE,"FORM-D1";"form-D1_amt",#N/A,FALSE,"FORM-D1"}</definedName>
    <definedName name="er3etr" hidden="1">{"form-D1",#N/A,FALSE,"FORM-D1";"form-D1_amt",#N/A,FALSE,"FORM-D1"}</definedName>
    <definedName name="ergfrg" localSheetId="5" hidden="1">{"'Sheet1'!$A$4386:$N$4591"}</definedName>
    <definedName name="ergfrg" localSheetId="9" hidden="1">{"'Sheet1'!$A$4386:$N$4591"}</definedName>
    <definedName name="ergfrg" localSheetId="6" hidden="1">{"'Sheet1'!$A$4386:$N$4591"}</definedName>
    <definedName name="ergfrg" localSheetId="4" hidden="1">{"'Sheet1'!$A$4386:$N$4591"}</definedName>
    <definedName name="ergfrg" hidden="1">{"'Sheet1'!$A$4386:$N$4591"}</definedName>
    <definedName name="ergtrg" localSheetId="5">#REF!</definedName>
    <definedName name="ergtrg" localSheetId="9">#REF!</definedName>
    <definedName name="ergtrg" localSheetId="6">#REF!</definedName>
    <definedName name="ergtrg" localSheetId="8">#REF!</definedName>
    <definedName name="ergtrg" localSheetId="4">#REF!</definedName>
    <definedName name="ergtrg" localSheetId="7">#REF!</definedName>
    <definedName name="ergtrg">#REF!</definedName>
    <definedName name="ergtsdg" localSheetId="5" hidden="1">{"'Sheet1'!$A$4386:$N$4591"}</definedName>
    <definedName name="ergtsdg" localSheetId="9" hidden="1">{"'Sheet1'!$A$4386:$N$4591"}</definedName>
    <definedName name="ergtsdg" localSheetId="6" hidden="1">{"'Sheet1'!$A$4386:$N$4591"}</definedName>
    <definedName name="ergtsdg" localSheetId="4" hidden="1">{"'Sheet1'!$A$4386:$N$4591"}</definedName>
    <definedName name="ergtsdg" hidden="1">{"'Sheet1'!$A$4386:$N$4591"}</definedName>
    <definedName name="Ernesta">#N/A</definedName>
    <definedName name="ert" localSheetId="5" hidden="1">{"pl_t&amp;d",#N/A,FALSE,"p&amp;l_t&amp;D_01_02 (2)"}</definedName>
    <definedName name="ert" localSheetId="9" hidden="1">{"pl_t&amp;d",#N/A,FALSE,"p&amp;l_t&amp;D_01_02 (2)"}</definedName>
    <definedName name="ert" localSheetId="6" hidden="1">{"pl_t&amp;d",#N/A,FALSE,"p&amp;l_t&amp;D_01_02 (2)"}</definedName>
    <definedName name="ert" localSheetId="4" hidden="1">{"pl_t&amp;d",#N/A,FALSE,"p&amp;l_t&amp;D_01_02 (2)"}</definedName>
    <definedName name="ert" hidden="1">{"pl_t&amp;d",#N/A,FALSE,"p&amp;l_t&amp;D_01_02 (2)"}</definedName>
    <definedName name="erte" localSheetId="5" hidden="1">{"'Sheet1'!$A$4386:$N$4591"}</definedName>
    <definedName name="erte" localSheetId="9" hidden="1">{"'Sheet1'!$A$4386:$N$4591"}</definedName>
    <definedName name="erte" localSheetId="6" hidden="1">{"'Sheet1'!$A$4386:$N$4591"}</definedName>
    <definedName name="erte" localSheetId="4" hidden="1">{"'Sheet1'!$A$4386:$N$4591"}</definedName>
    <definedName name="erte" hidden="1">{"'Sheet1'!$A$4386:$N$4591"}</definedName>
    <definedName name="ERTERT" localSheetId="5">#REF!</definedName>
    <definedName name="ERTERT" localSheetId="9">#REF!</definedName>
    <definedName name="ERTERT" localSheetId="6">#REF!</definedName>
    <definedName name="ERTERT" localSheetId="8">#REF!</definedName>
    <definedName name="ERTERT" localSheetId="4">#REF!</definedName>
    <definedName name="ERTERT" localSheetId="7">#REF!</definedName>
    <definedName name="ERTERT">#REF!</definedName>
    <definedName name="ertet" localSheetId="5">#REF!</definedName>
    <definedName name="ertet" localSheetId="9">#REF!</definedName>
    <definedName name="ertet" localSheetId="6">#REF!</definedName>
    <definedName name="ertet" localSheetId="8">#REF!</definedName>
    <definedName name="ertet" localSheetId="4">#REF!</definedName>
    <definedName name="ertet" localSheetId="7">#REF!</definedName>
    <definedName name="ertet">#REF!</definedName>
    <definedName name="erwrwr" localSheetId="5">#REF!</definedName>
    <definedName name="erwrwr" localSheetId="9">#REF!</definedName>
    <definedName name="erwrwr" localSheetId="6">#REF!</definedName>
    <definedName name="erwrwr" localSheetId="8">#REF!</definedName>
    <definedName name="erwrwr" localSheetId="4">#REF!</definedName>
    <definedName name="erwrwr" localSheetId="7">#REF!</definedName>
    <definedName name="erwrwr">#REF!</definedName>
    <definedName name="erxc" localSheetId="9">#REF!</definedName>
    <definedName name="erxc" localSheetId="6">#REF!</definedName>
    <definedName name="erxc" localSheetId="8">#REF!</definedName>
    <definedName name="erxc" localSheetId="4">#REF!</definedName>
    <definedName name="erxc" localSheetId="7">#REF!</definedName>
    <definedName name="erxc">#REF!</definedName>
    <definedName name="ery5y" localSheetId="9">#REF!</definedName>
    <definedName name="ery5y" localSheetId="6">#REF!</definedName>
    <definedName name="ery5y" localSheetId="8">#REF!</definedName>
    <definedName name="ery5y" localSheetId="4">#REF!</definedName>
    <definedName name="ery5y" localSheetId="7">#REF!</definedName>
    <definedName name="ery5y">#REF!</definedName>
    <definedName name="eryery" localSheetId="9">#REF!</definedName>
    <definedName name="eryery" localSheetId="6">#REF!</definedName>
    <definedName name="eryery" localSheetId="8">#REF!</definedName>
    <definedName name="eryery" localSheetId="4">#REF!</definedName>
    <definedName name="eryery" localSheetId="7">#REF!</definedName>
    <definedName name="eryery">#REF!</definedName>
    <definedName name="eryesryd" localSheetId="9">#REF!</definedName>
    <definedName name="eryesryd" localSheetId="6">#REF!</definedName>
    <definedName name="eryesryd" localSheetId="8">#REF!</definedName>
    <definedName name="eryesryd" localSheetId="4">#REF!</definedName>
    <definedName name="eryesryd" localSheetId="7">#REF!</definedName>
    <definedName name="eryesryd">#REF!</definedName>
    <definedName name="eryey" localSheetId="9" hidden="1">#REF!</definedName>
    <definedName name="eryey" localSheetId="6" hidden="1">#REF!</definedName>
    <definedName name="eryey" localSheetId="8" hidden="1">#REF!</definedName>
    <definedName name="eryey" localSheetId="4" hidden="1">#REF!</definedName>
    <definedName name="eryey" localSheetId="7" hidden="1">#REF!</definedName>
    <definedName name="eryey" hidden="1">#REF!</definedName>
    <definedName name="etrwe" localSheetId="5" hidden="1">{"'Sheet1'!$A$4386:$N$4591"}</definedName>
    <definedName name="etrwe" localSheetId="9" hidden="1">{"'Sheet1'!$A$4386:$N$4591"}</definedName>
    <definedName name="etrwe" localSheetId="6" hidden="1">{"'Sheet1'!$A$4386:$N$4591"}</definedName>
    <definedName name="etrwe" localSheetId="4" hidden="1">{"'Sheet1'!$A$4386:$N$4591"}</definedName>
    <definedName name="etrwe" hidden="1">{"'Sheet1'!$A$4386:$N$4591"}</definedName>
    <definedName name="EUHQ" localSheetId="5">#REF!</definedName>
    <definedName name="EUHQ" localSheetId="9">#REF!</definedName>
    <definedName name="EUHQ" localSheetId="6">#REF!</definedName>
    <definedName name="EUHQ" localSheetId="8">#REF!</definedName>
    <definedName name="EUHQ" localSheetId="4">#REF!</definedName>
    <definedName name="EUHQ" localSheetId="7">#REF!</definedName>
    <definedName name="EUHQ">#REF!</definedName>
    <definedName name="EUROPEAN_HQ" localSheetId="5">#REF!</definedName>
    <definedName name="EUROPEAN_HQ" localSheetId="9">#REF!</definedName>
    <definedName name="EUROPEAN_HQ" localSheetId="6">#REF!</definedName>
    <definedName name="EUROPEAN_HQ" localSheetId="8">#REF!</definedName>
    <definedName name="EUROPEAN_HQ" localSheetId="4">#REF!</definedName>
    <definedName name="EUROPEAN_HQ" localSheetId="7">#REF!</definedName>
    <definedName name="EUROPEAN_HQ">#REF!</definedName>
    <definedName name="ew" localSheetId="5">#REF!</definedName>
    <definedName name="ew" localSheetId="9">#REF!</definedName>
    <definedName name="ew" localSheetId="6">#REF!</definedName>
    <definedName name="ew" localSheetId="8">#REF!</definedName>
    <definedName name="ew" localSheetId="4">#REF!</definedName>
    <definedName name="ew" localSheetId="7">#REF!</definedName>
    <definedName name="ew">#REF!</definedName>
    <definedName name="ewew" localSheetId="9">#REF!</definedName>
    <definedName name="ewew" localSheetId="6">#REF!</definedName>
    <definedName name="ewew" localSheetId="8">#REF!</definedName>
    <definedName name="ewew" localSheetId="4">#REF!</definedName>
    <definedName name="ewew" localSheetId="7">#REF!</definedName>
    <definedName name="ewew">#REF!</definedName>
    <definedName name="EWEWW" localSheetId="9">#REF!</definedName>
    <definedName name="EWEWW" localSheetId="6">#REF!</definedName>
    <definedName name="EWEWW" localSheetId="8">#REF!</definedName>
    <definedName name="EWEWW" localSheetId="4">#REF!</definedName>
    <definedName name="EWEWW" localSheetId="7">#REF!</definedName>
    <definedName name="EWEWW">#REF!</definedName>
    <definedName name="EWGFEWg" localSheetId="9">#REF!</definedName>
    <definedName name="EWGFEWg" localSheetId="6">#REF!</definedName>
    <definedName name="EWGFEWg" localSheetId="8">#REF!</definedName>
    <definedName name="EWGFEWg" localSheetId="4">#REF!</definedName>
    <definedName name="EWGFEWg" localSheetId="7">#REF!</definedName>
    <definedName name="EWGFEWg">#REF!</definedName>
    <definedName name="ewrwr" localSheetId="9">#REF!</definedName>
    <definedName name="ewrwr" localSheetId="6">#REF!</definedName>
    <definedName name="ewrwr" localSheetId="8">#REF!</definedName>
    <definedName name="ewrwr" localSheetId="4">#REF!</definedName>
    <definedName name="ewrwr" localSheetId="7">#REF!</definedName>
    <definedName name="ewrwr">#REF!</definedName>
    <definedName name="ewtqyewqdu" localSheetId="5" hidden="1">{"pl_t&amp;d",#N/A,FALSE,"p&amp;l_t&amp;D_01_02 (2)"}</definedName>
    <definedName name="ewtqyewqdu" localSheetId="9" hidden="1">{"pl_t&amp;d",#N/A,FALSE,"p&amp;l_t&amp;D_01_02 (2)"}</definedName>
    <definedName name="ewtqyewqdu" localSheetId="6" hidden="1">{"pl_t&amp;d",#N/A,FALSE,"p&amp;l_t&amp;D_01_02 (2)"}</definedName>
    <definedName name="ewtqyewqdu" localSheetId="4" hidden="1">{"pl_t&amp;d",#N/A,FALSE,"p&amp;l_t&amp;D_01_02 (2)"}</definedName>
    <definedName name="ewtqyewqdu" hidden="1">{"pl_t&amp;d",#N/A,FALSE,"p&amp;l_t&amp;D_01_02 (2)"}</definedName>
    <definedName name="ex" localSheetId="5">#REF!</definedName>
    <definedName name="ex" localSheetId="9">#REF!</definedName>
    <definedName name="ex" localSheetId="6">#REF!</definedName>
    <definedName name="ex" localSheetId="8">#REF!</definedName>
    <definedName name="ex" localSheetId="4">#REF!</definedName>
    <definedName name="ex" localSheetId="7">#REF!</definedName>
    <definedName name="ex">#REF!</definedName>
    <definedName name="Excel_BuiltIn__FilterDatabase_1_1" localSheetId="5">#REF!</definedName>
    <definedName name="Excel_BuiltIn__FilterDatabase_1_1" localSheetId="9">#REF!</definedName>
    <definedName name="Excel_BuiltIn__FilterDatabase_1_1" localSheetId="6">#REF!</definedName>
    <definedName name="Excel_BuiltIn__FilterDatabase_1_1" localSheetId="8">#REF!</definedName>
    <definedName name="Excel_BuiltIn__FilterDatabase_1_1" localSheetId="4">#REF!</definedName>
    <definedName name="Excel_BuiltIn__FilterDatabase_1_1" localSheetId="7">#REF!</definedName>
    <definedName name="Excel_BuiltIn__FilterDatabase_1_1">#REF!</definedName>
    <definedName name="Excel_BuiltIn__FilterDatabase_1_1_1" localSheetId="5">#REF!</definedName>
    <definedName name="Excel_BuiltIn__FilterDatabase_1_1_1" localSheetId="9">#REF!</definedName>
    <definedName name="Excel_BuiltIn__FilterDatabase_1_1_1" localSheetId="6">#REF!</definedName>
    <definedName name="Excel_BuiltIn__FilterDatabase_1_1_1" localSheetId="8">#REF!</definedName>
    <definedName name="Excel_BuiltIn__FilterDatabase_1_1_1" localSheetId="4">#REF!</definedName>
    <definedName name="Excel_BuiltIn__FilterDatabase_1_1_1" localSheetId="7">#REF!</definedName>
    <definedName name="Excel_BuiltIn__FilterDatabase_1_1_1">#REF!</definedName>
    <definedName name="Excel_BuiltIn__FilterDatabase_1_1_1_1" localSheetId="9">#REF!</definedName>
    <definedName name="Excel_BuiltIn__FilterDatabase_1_1_1_1" localSheetId="6">#REF!</definedName>
    <definedName name="Excel_BuiltIn__FilterDatabase_1_1_1_1" localSheetId="8">#REF!</definedName>
    <definedName name="Excel_BuiltIn__FilterDatabase_1_1_1_1" localSheetId="4">#REF!</definedName>
    <definedName name="Excel_BuiltIn__FilterDatabase_1_1_1_1" localSheetId="7">#REF!</definedName>
    <definedName name="Excel_BuiltIn__FilterDatabase_1_1_1_1">#REF!</definedName>
    <definedName name="Excel_BuiltIn__FilterDatabase_10" localSheetId="9">#REF!</definedName>
    <definedName name="Excel_BuiltIn__FilterDatabase_10" localSheetId="6">#REF!</definedName>
    <definedName name="Excel_BuiltIn__FilterDatabase_10" localSheetId="8">#REF!</definedName>
    <definedName name="Excel_BuiltIn__FilterDatabase_10" localSheetId="4">#REF!</definedName>
    <definedName name="Excel_BuiltIn__FilterDatabase_10" localSheetId="7">#REF!</definedName>
    <definedName name="Excel_BuiltIn__FilterDatabase_10">#REF!</definedName>
    <definedName name="Excel_BuiltIn__FilterDatabase_10_1" localSheetId="9">#REF!</definedName>
    <definedName name="Excel_BuiltIn__FilterDatabase_10_1" localSheetId="6">#REF!</definedName>
    <definedName name="Excel_BuiltIn__FilterDatabase_10_1" localSheetId="8">#REF!</definedName>
    <definedName name="Excel_BuiltIn__FilterDatabase_10_1" localSheetId="4">#REF!</definedName>
    <definedName name="Excel_BuiltIn__FilterDatabase_10_1" localSheetId="7">#REF!</definedName>
    <definedName name="Excel_BuiltIn__FilterDatabase_10_1">#REF!</definedName>
    <definedName name="Excel_BuiltIn__FilterDatabase_3" localSheetId="9">#REF!</definedName>
    <definedName name="Excel_BuiltIn__FilterDatabase_3" localSheetId="6">#REF!</definedName>
    <definedName name="Excel_BuiltIn__FilterDatabase_3" localSheetId="8">#REF!</definedName>
    <definedName name="Excel_BuiltIn__FilterDatabase_3" localSheetId="4">#REF!</definedName>
    <definedName name="Excel_BuiltIn__FilterDatabase_3" localSheetId="7">#REF!</definedName>
    <definedName name="Excel_BuiltIn__FilterDatabase_3">#REF!</definedName>
    <definedName name="Excel_BuiltIn__FilterDatabase_3_1" localSheetId="9">#REF!</definedName>
    <definedName name="Excel_BuiltIn__FilterDatabase_3_1" localSheetId="6">#REF!</definedName>
    <definedName name="Excel_BuiltIn__FilterDatabase_3_1" localSheetId="8">#REF!</definedName>
    <definedName name="Excel_BuiltIn__FilterDatabase_3_1" localSheetId="4">#REF!</definedName>
    <definedName name="Excel_BuiltIn__FilterDatabase_3_1" localSheetId="7">#REF!</definedName>
    <definedName name="Excel_BuiltIn__FilterDatabase_3_1">#REF!</definedName>
    <definedName name="Excel_BuiltIn__FilterDatabase_4_1" localSheetId="9">#REF!</definedName>
    <definedName name="Excel_BuiltIn__FilterDatabase_4_1" localSheetId="6">#REF!</definedName>
    <definedName name="Excel_BuiltIn__FilterDatabase_4_1" localSheetId="8">#REF!</definedName>
    <definedName name="Excel_BuiltIn__FilterDatabase_4_1" localSheetId="4">#REF!</definedName>
    <definedName name="Excel_BuiltIn__FilterDatabase_4_1" localSheetId="7">#REF!</definedName>
    <definedName name="Excel_BuiltIn__FilterDatabase_4_1">#REF!</definedName>
    <definedName name="Excel_BuiltIn__FilterDatabase_6" localSheetId="9">#REF!</definedName>
    <definedName name="Excel_BuiltIn__FilterDatabase_6" localSheetId="6">#REF!</definedName>
    <definedName name="Excel_BuiltIn__FilterDatabase_6" localSheetId="8">#REF!</definedName>
    <definedName name="Excel_BuiltIn__FilterDatabase_6" localSheetId="4">#REF!</definedName>
    <definedName name="Excel_BuiltIn__FilterDatabase_6" localSheetId="7">#REF!</definedName>
    <definedName name="Excel_BuiltIn__FilterDatabase_6">#REF!</definedName>
    <definedName name="Excel_BuiltIn__FilterDatabase_6_1" localSheetId="9">#REF!</definedName>
    <definedName name="Excel_BuiltIn__FilterDatabase_6_1" localSheetId="6">#REF!</definedName>
    <definedName name="Excel_BuiltIn__FilterDatabase_6_1" localSheetId="8">#REF!</definedName>
    <definedName name="Excel_BuiltIn__FilterDatabase_6_1" localSheetId="4">#REF!</definedName>
    <definedName name="Excel_BuiltIn__FilterDatabase_6_1" localSheetId="7">#REF!</definedName>
    <definedName name="Excel_BuiltIn__FilterDatabase_6_1">#REF!</definedName>
    <definedName name="Excel_BuiltIn__FilterDatabase_6_1_1" localSheetId="9">#REF!</definedName>
    <definedName name="Excel_BuiltIn__FilterDatabase_6_1_1" localSheetId="6">#REF!</definedName>
    <definedName name="Excel_BuiltIn__FilterDatabase_6_1_1" localSheetId="8">#REF!</definedName>
    <definedName name="Excel_BuiltIn__FilterDatabase_6_1_1" localSheetId="4">#REF!</definedName>
    <definedName name="Excel_BuiltIn__FilterDatabase_6_1_1" localSheetId="7">#REF!</definedName>
    <definedName name="Excel_BuiltIn__FilterDatabase_6_1_1">#REF!</definedName>
    <definedName name="Excel_BuiltIn__FilterDatabase_7" localSheetId="9">#REF!</definedName>
    <definedName name="Excel_BuiltIn__FilterDatabase_7" localSheetId="6">#REF!</definedName>
    <definedName name="Excel_BuiltIn__FilterDatabase_7" localSheetId="8">#REF!</definedName>
    <definedName name="Excel_BuiltIn__FilterDatabase_7" localSheetId="4">#REF!</definedName>
    <definedName name="Excel_BuiltIn__FilterDatabase_7" localSheetId="7">#REF!</definedName>
    <definedName name="Excel_BuiltIn__FilterDatabase_7">#REF!</definedName>
    <definedName name="Excel_BuiltIn__FilterDatabase_7_1" localSheetId="9">#REF!</definedName>
    <definedName name="Excel_BuiltIn__FilterDatabase_7_1" localSheetId="6">#REF!</definedName>
    <definedName name="Excel_BuiltIn__FilterDatabase_7_1" localSheetId="8">#REF!</definedName>
    <definedName name="Excel_BuiltIn__FilterDatabase_7_1" localSheetId="4">#REF!</definedName>
    <definedName name="Excel_BuiltIn__FilterDatabase_7_1" localSheetId="7">#REF!</definedName>
    <definedName name="Excel_BuiltIn__FilterDatabase_7_1">#REF!</definedName>
    <definedName name="Excel_BuiltIn__FilterDatabase_9" localSheetId="9">#REF!</definedName>
    <definedName name="Excel_BuiltIn__FilterDatabase_9" localSheetId="6">#REF!</definedName>
    <definedName name="Excel_BuiltIn__FilterDatabase_9" localSheetId="8">#REF!</definedName>
    <definedName name="Excel_BuiltIn__FilterDatabase_9" localSheetId="4">#REF!</definedName>
    <definedName name="Excel_BuiltIn__FilterDatabase_9" localSheetId="7">#REF!</definedName>
    <definedName name="Excel_BuiltIn__FilterDatabase_9">#REF!</definedName>
    <definedName name="Excel_BuiltIn_Database_0" localSheetId="9">#REF!</definedName>
    <definedName name="Excel_BuiltIn_Database_0" localSheetId="6">#REF!</definedName>
    <definedName name="Excel_BuiltIn_Database_0" localSheetId="8">#REF!</definedName>
    <definedName name="Excel_BuiltIn_Database_0" localSheetId="4">#REF!</definedName>
    <definedName name="Excel_BuiltIn_Database_0" localSheetId="7">#REF!</definedName>
    <definedName name="Excel_BuiltIn_Database_0">#REF!</definedName>
    <definedName name="Excel_BuiltIn_Print_Area" localSheetId="5">[31]cashflow!#REF!</definedName>
    <definedName name="Excel_BuiltIn_Print_Area" localSheetId="9">[31]cashflow!#REF!</definedName>
    <definedName name="Excel_BuiltIn_Print_Area" localSheetId="6">[31]cashflow!#REF!</definedName>
    <definedName name="Excel_BuiltIn_Print_Area" localSheetId="8">[31]cashflow!#REF!</definedName>
    <definedName name="Excel_BuiltIn_Print_Area" localSheetId="4">[31]cashflow!#REF!</definedName>
    <definedName name="Excel_BuiltIn_Print_Area" localSheetId="7">[31]cashflow!#REF!</definedName>
    <definedName name="Excel_BuiltIn_Print_Area">[31]cashflow!#REF!</definedName>
    <definedName name="Excel_BuiltIn_Print_Area_1_1" localSheetId="5">#REF!</definedName>
    <definedName name="Excel_BuiltIn_Print_Area_1_1" localSheetId="9">#REF!</definedName>
    <definedName name="Excel_BuiltIn_Print_Area_1_1" localSheetId="6">#REF!</definedName>
    <definedName name="Excel_BuiltIn_Print_Area_1_1" localSheetId="8">#REF!</definedName>
    <definedName name="Excel_BuiltIn_Print_Area_1_1" localSheetId="4">#REF!</definedName>
    <definedName name="Excel_BuiltIn_Print_Area_1_1" localSheetId="7">#REF!</definedName>
    <definedName name="Excel_BuiltIn_Print_Area_1_1">#REF!</definedName>
    <definedName name="Excel_BuiltIn_Print_Area_1_1_1" localSheetId="5">#REF!</definedName>
    <definedName name="Excel_BuiltIn_Print_Area_1_1_1" localSheetId="9">#REF!</definedName>
    <definedName name="Excel_BuiltIn_Print_Area_1_1_1" localSheetId="6">#REF!</definedName>
    <definedName name="Excel_BuiltIn_Print_Area_1_1_1" localSheetId="8">#REF!</definedName>
    <definedName name="Excel_BuiltIn_Print_Area_1_1_1" localSheetId="4">#REF!</definedName>
    <definedName name="Excel_BuiltIn_Print_Area_1_1_1" localSheetId="7">#REF!</definedName>
    <definedName name="Excel_BuiltIn_Print_Area_1_1_1">#REF!</definedName>
    <definedName name="Excel_BuiltIn_Print_Area_10___0_24">NA()</definedName>
    <definedName name="Excel_BuiltIn_Print_Area_10_1">NA()</definedName>
    <definedName name="Excel_BuiltIn_Print_Area_11_1">NA()</definedName>
    <definedName name="Excel_BuiltIn_Print_Area_2" localSheetId="5">#REF!</definedName>
    <definedName name="Excel_BuiltIn_Print_Area_2" localSheetId="9">#REF!</definedName>
    <definedName name="Excel_BuiltIn_Print_Area_2" localSheetId="6">#REF!</definedName>
    <definedName name="Excel_BuiltIn_Print_Area_2" localSheetId="8">#REF!</definedName>
    <definedName name="Excel_BuiltIn_Print_Area_2" localSheetId="4">#REF!</definedName>
    <definedName name="Excel_BuiltIn_Print_Area_2" localSheetId="7">#REF!</definedName>
    <definedName name="Excel_BuiltIn_Print_Area_2">#REF!</definedName>
    <definedName name="Excel_BuiltIn_Print_Area_2_1" localSheetId="5">#REF!</definedName>
    <definedName name="Excel_BuiltIn_Print_Area_2_1" localSheetId="9">#REF!</definedName>
    <definedName name="Excel_BuiltIn_Print_Area_2_1" localSheetId="6">#REF!</definedName>
    <definedName name="Excel_BuiltIn_Print_Area_2_1" localSheetId="8">#REF!</definedName>
    <definedName name="Excel_BuiltIn_Print_Area_2_1" localSheetId="4">#REF!</definedName>
    <definedName name="Excel_BuiltIn_Print_Area_2_1" localSheetId="7">#REF!</definedName>
    <definedName name="Excel_BuiltIn_Print_Area_2_1">#REF!</definedName>
    <definedName name="Excel_BuiltIn_Print_Area_2_1_1" localSheetId="5">#REF!</definedName>
    <definedName name="Excel_BuiltIn_Print_Area_2_1_1" localSheetId="9">#REF!</definedName>
    <definedName name="Excel_BuiltIn_Print_Area_2_1_1" localSheetId="6">#REF!</definedName>
    <definedName name="Excel_BuiltIn_Print_Area_2_1_1" localSheetId="8">#REF!</definedName>
    <definedName name="Excel_BuiltIn_Print_Area_2_1_1" localSheetId="4">#REF!</definedName>
    <definedName name="Excel_BuiltIn_Print_Area_2_1_1" localSheetId="7">#REF!</definedName>
    <definedName name="Excel_BuiltIn_Print_Area_2_1_1">#REF!</definedName>
    <definedName name="Excel_BuiltIn_Print_Area_3" localSheetId="9">#REF!</definedName>
    <definedName name="Excel_BuiltIn_Print_Area_3" localSheetId="6">#REF!</definedName>
    <definedName name="Excel_BuiltIn_Print_Area_3" localSheetId="8">#REF!</definedName>
    <definedName name="Excel_BuiltIn_Print_Area_3" localSheetId="4">#REF!</definedName>
    <definedName name="Excel_BuiltIn_Print_Area_3" localSheetId="7">#REF!</definedName>
    <definedName name="Excel_BuiltIn_Print_Area_3">#REF!</definedName>
    <definedName name="Excel_BuiltIn_Print_Area_3_1_1" localSheetId="9">#REF!</definedName>
    <definedName name="Excel_BuiltIn_Print_Area_3_1_1" localSheetId="6">#REF!</definedName>
    <definedName name="Excel_BuiltIn_Print_Area_3_1_1" localSheetId="8">#REF!</definedName>
    <definedName name="Excel_BuiltIn_Print_Area_3_1_1" localSheetId="4">#REF!</definedName>
    <definedName name="Excel_BuiltIn_Print_Area_3_1_1" localSheetId="7">#REF!</definedName>
    <definedName name="Excel_BuiltIn_Print_Area_3_1_1">#REF!</definedName>
    <definedName name="Excel_BuiltIn_Print_Area_3_1_1_1" localSheetId="9">#REF!</definedName>
    <definedName name="Excel_BuiltIn_Print_Area_3_1_1_1" localSheetId="6">#REF!</definedName>
    <definedName name="Excel_BuiltIn_Print_Area_3_1_1_1" localSheetId="8">#REF!</definedName>
    <definedName name="Excel_BuiltIn_Print_Area_3_1_1_1" localSheetId="4">#REF!</definedName>
    <definedName name="Excel_BuiltIn_Print_Area_3_1_1_1" localSheetId="7">#REF!</definedName>
    <definedName name="Excel_BuiltIn_Print_Area_3_1_1_1">#REF!</definedName>
    <definedName name="Excel_BuiltIn_Print_Area_3_1_1_1_1" localSheetId="9">#REF!</definedName>
    <definedName name="Excel_BuiltIn_Print_Area_3_1_1_1_1" localSheetId="6">#REF!</definedName>
    <definedName name="Excel_BuiltIn_Print_Area_3_1_1_1_1" localSheetId="8">#REF!</definedName>
    <definedName name="Excel_BuiltIn_Print_Area_3_1_1_1_1" localSheetId="4">#REF!</definedName>
    <definedName name="Excel_BuiltIn_Print_Area_3_1_1_1_1" localSheetId="7">#REF!</definedName>
    <definedName name="Excel_BuiltIn_Print_Area_3_1_1_1_1">#REF!</definedName>
    <definedName name="Excel_BuiltIn_Print_Area_3_1_4" localSheetId="9">#REF!</definedName>
    <definedName name="Excel_BuiltIn_Print_Area_3_1_4" localSheetId="6">#REF!</definedName>
    <definedName name="Excel_BuiltIn_Print_Area_3_1_4" localSheetId="8">#REF!</definedName>
    <definedName name="Excel_BuiltIn_Print_Area_3_1_4" localSheetId="4">#REF!</definedName>
    <definedName name="Excel_BuiltIn_Print_Area_3_1_4" localSheetId="7">#REF!</definedName>
    <definedName name="Excel_BuiltIn_Print_Area_3_1_4">#REF!</definedName>
    <definedName name="Excel_BuiltIn_Print_Area_4" localSheetId="9">#REF!</definedName>
    <definedName name="Excel_BuiltIn_Print_Area_4" localSheetId="6">#REF!</definedName>
    <definedName name="Excel_BuiltIn_Print_Area_4" localSheetId="8">#REF!</definedName>
    <definedName name="Excel_BuiltIn_Print_Area_4" localSheetId="4">#REF!</definedName>
    <definedName name="Excel_BuiltIn_Print_Area_4" localSheetId="7">#REF!</definedName>
    <definedName name="Excel_BuiltIn_Print_Area_4">#REF!</definedName>
    <definedName name="Excel_BuiltIn_Print_Area_5_1">NA()</definedName>
    <definedName name="Excel_BuiltIn_Print_Area_6_1">NA()</definedName>
    <definedName name="Excel_BuiltIn_Print_Area_7___0" localSheetId="5">#REF!</definedName>
    <definedName name="Excel_BuiltIn_Print_Area_7___0" localSheetId="9">#REF!</definedName>
    <definedName name="Excel_BuiltIn_Print_Area_7___0" localSheetId="6">#REF!</definedName>
    <definedName name="Excel_BuiltIn_Print_Area_7___0" localSheetId="8">#REF!</definedName>
    <definedName name="Excel_BuiltIn_Print_Area_7___0" localSheetId="4">#REF!</definedName>
    <definedName name="Excel_BuiltIn_Print_Area_7___0" localSheetId="7">#REF!</definedName>
    <definedName name="Excel_BuiltIn_Print_Area_7___0">#REF!</definedName>
    <definedName name="Excel_BuiltIn_Print_Area_7_1" localSheetId="5">#REF!</definedName>
    <definedName name="Excel_BuiltIn_Print_Area_7_1" localSheetId="9">#REF!</definedName>
    <definedName name="Excel_BuiltIn_Print_Area_7_1" localSheetId="6">#REF!</definedName>
    <definedName name="Excel_BuiltIn_Print_Area_7_1" localSheetId="8">#REF!</definedName>
    <definedName name="Excel_BuiltIn_Print_Area_7_1" localSheetId="4">#REF!</definedName>
    <definedName name="Excel_BuiltIn_Print_Area_7_1" localSheetId="7">#REF!</definedName>
    <definedName name="Excel_BuiltIn_Print_Area_7_1">#REF!</definedName>
    <definedName name="Excel_BuiltIn_Print_Area_8" localSheetId="5">#REF!</definedName>
    <definedName name="Excel_BuiltIn_Print_Area_8" localSheetId="9">#REF!</definedName>
    <definedName name="Excel_BuiltIn_Print_Area_8" localSheetId="6">#REF!</definedName>
    <definedName name="Excel_BuiltIn_Print_Area_8" localSheetId="8">#REF!</definedName>
    <definedName name="Excel_BuiltIn_Print_Area_8" localSheetId="4">#REF!</definedName>
    <definedName name="Excel_BuiltIn_Print_Area_8" localSheetId="7">#REF!</definedName>
    <definedName name="Excel_BuiltIn_Print_Area_8">#REF!</definedName>
    <definedName name="Excel_BuiltIn_Print_Area_8___0">NA()</definedName>
    <definedName name="Excel_BuiltIn_Print_Area_9" localSheetId="5">#REF!</definedName>
    <definedName name="Excel_BuiltIn_Print_Area_9" localSheetId="9">#REF!</definedName>
    <definedName name="Excel_BuiltIn_Print_Area_9" localSheetId="6">#REF!</definedName>
    <definedName name="Excel_BuiltIn_Print_Area_9" localSheetId="8">#REF!</definedName>
    <definedName name="Excel_BuiltIn_Print_Area_9" localSheetId="4">#REF!</definedName>
    <definedName name="Excel_BuiltIn_Print_Area_9" localSheetId="7">#REF!</definedName>
    <definedName name="Excel_BuiltIn_Print_Area_9">#REF!</definedName>
    <definedName name="Excel_BuiltIn_Print_Titles_1_1" localSheetId="5">#REF!</definedName>
    <definedName name="Excel_BuiltIn_Print_Titles_1_1" localSheetId="9">#REF!</definedName>
    <definedName name="Excel_BuiltIn_Print_Titles_1_1" localSheetId="6">#REF!</definedName>
    <definedName name="Excel_BuiltIn_Print_Titles_1_1" localSheetId="8">#REF!</definedName>
    <definedName name="Excel_BuiltIn_Print_Titles_1_1" localSheetId="4">#REF!</definedName>
    <definedName name="Excel_BuiltIn_Print_Titles_1_1" localSheetId="7">#REF!</definedName>
    <definedName name="Excel_BuiltIn_Print_Titles_1_1">#REF!</definedName>
    <definedName name="Excel_BuiltIn_Print_Titles_1_1_1_1" localSheetId="5">#REF!</definedName>
    <definedName name="Excel_BuiltIn_Print_Titles_1_1_1_1" localSheetId="9">#REF!</definedName>
    <definedName name="Excel_BuiltIn_Print_Titles_1_1_1_1" localSheetId="6">#REF!</definedName>
    <definedName name="Excel_BuiltIn_Print_Titles_1_1_1_1" localSheetId="8">#REF!</definedName>
    <definedName name="Excel_BuiltIn_Print_Titles_1_1_1_1" localSheetId="4">#REF!</definedName>
    <definedName name="Excel_BuiltIn_Print_Titles_1_1_1_1" localSheetId="7">#REF!</definedName>
    <definedName name="Excel_BuiltIn_Print_Titles_1_1_1_1">#REF!</definedName>
    <definedName name="Excel_BuiltIn_Print_Titles_13" localSheetId="9">#REF!</definedName>
    <definedName name="Excel_BuiltIn_Print_Titles_13" localSheetId="6">#REF!</definedName>
    <definedName name="Excel_BuiltIn_Print_Titles_13" localSheetId="8">#REF!</definedName>
    <definedName name="Excel_BuiltIn_Print_Titles_13" localSheetId="4">#REF!</definedName>
    <definedName name="Excel_BuiltIn_Print_Titles_13" localSheetId="7">#REF!</definedName>
    <definedName name="Excel_BuiltIn_Print_Titles_13">#REF!</definedName>
    <definedName name="Excel_BuiltIn_Print_Titles_2" localSheetId="9">#REF!</definedName>
    <definedName name="Excel_BuiltIn_Print_Titles_2" localSheetId="6">#REF!</definedName>
    <definedName name="Excel_BuiltIn_Print_Titles_2" localSheetId="8">#REF!</definedName>
    <definedName name="Excel_BuiltIn_Print_Titles_2" localSheetId="4">#REF!</definedName>
    <definedName name="Excel_BuiltIn_Print_Titles_2" localSheetId="7">#REF!</definedName>
    <definedName name="Excel_BuiltIn_Print_Titles_2">#REF!</definedName>
    <definedName name="Excel_BuiltIn_Print_Titles_2_1_1" localSheetId="9">#REF!</definedName>
    <definedName name="Excel_BuiltIn_Print_Titles_2_1_1" localSheetId="6">#REF!</definedName>
    <definedName name="Excel_BuiltIn_Print_Titles_2_1_1" localSheetId="8">#REF!</definedName>
    <definedName name="Excel_BuiltIn_Print_Titles_2_1_1" localSheetId="4">#REF!</definedName>
    <definedName name="Excel_BuiltIn_Print_Titles_2_1_1" localSheetId="7">#REF!</definedName>
    <definedName name="Excel_BuiltIn_Print_Titles_2_1_1">#REF!</definedName>
    <definedName name="Excel_BuiltIn_Print_Titles_2_1_1_1" localSheetId="9">#REF!</definedName>
    <definedName name="Excel_BuiltIn_Print_Titles_2_1_1_1" localSheetId="6">#REF!</definedName>
    <definedName name="Excel_BuiltIn_Print_Titles_2_1_1_1" localSheetId="8">#REF!</definedName>
    <definedName name="Excel_BuiltIn_Print_Titles_2_1_1_1" localSheetId="4">#REF!</definedName>
    <definedName name="Excel_BuiltIn_Print_Titles_2_1_1_1" localSheetId="7">#REF!</definedName>
    <definedName name="Excel_BuiltIn_Print_Titles_2_1_1_1">#REF!</definedName>
    <definedName name="Excel_BuiltIn_Print_Titles_2_1_4" localSheetId="9">#REF!</definedName>
    <definedName name="Excel_BuiltIn_Print_Titles_2_1_4" localSheetId="6">#REF!</definedName>
    <definedName name="Excel_BuiltIn_Print_Titles_2_1_4" localSheetId="8">#REF!</definedName>
    <definedName name="Excel_BuiltIn_Print_Titles_2_1_4" localSheetId="4">#REF!</definedName>
    <definedName name="Excel_BuiltIn_Print_Titles_2_1_4" localSheetId="7">#REF!</definedName>
    <definedName name="Excel_BuiltIn_Print_Titles_2_1_4">#REF!</definedName>
    <definedName name="Excel_BuiltIn_Print_Titles_3" localSheetId="9">#REF!</definedName>
    <definedName name="Excel_BuiltIn_Print_Titles_3" localSheetId="6">#REF!</definedName>
    <definedName name="Excel_BuiltIn_Print_Titles_3" localSheetId="8">#REF!</definedName>
    <definedName name="Excel_BuiltIn_Print_Titles_3" localSheetId="4">#REF!</definedName>
    <definedName name="Excel_BuiltIn_Print_Titles_3" localSheetId="7">#REF!</definedName>
    <definedName name="Excel_BuiltIn_Print_Titles_3">#REF!</definedName>
    <definedName name="Excel_BuiltIn_Print_Titles_3_1_1" localSheetId="9">#REF!</definedName>
    <definedName name="Excel_BuiltIn_Print_Titles_3_1_1" localSheetId="6">#REF!</definedName>
    <definedName name="Excel_BuiltIn_Print_Titles_3_1_1" localSheetId="8">#REF!</definedName>
    <definedName name="Excel_BuiltIn_Print_Titles_3_1_1" localSheetId="4">#REF!</definedName>
    <definedName name="Excel_BuiltIn_Print_Titles_3_1_1" localSheetId="7">#REF!</definedName>
    <definedName name="Excel_BuiltIn_Print_Titles_3_1_1">#REF!</definedName>
    <definedName name="Excel_BuiltIn_Print_Titles_3_1_1_1" localSheetId="9">#REF!</definedName>
    <definedName name="Excel_BuiltIn_Print_Titles_3_1_1_1" localSheetId="6">#REF!</definedName>
    <definedName name="Excel_BuiltIn_Print_Titles_3_1_1_1" localSheetId="8">#REF!</definedName>
    <definedName name="Excel_BuiltIn_Print_Titles_3_1_1_1" localSheetId="4">#REF!</definedName>
    <definedName name="Excel_BuiltIn_Print_Titles_3_1_1_1" localSheetId="7">#REF!</definedName>
    <definedName name="Excel_BuiltIn_Print_Titles_3_1_1_1">#REF!</definedName>
    <definedName name="Excel_BuiltIn_Print_Titles_3_1_1_1_1" localSheetId="9">#REF!</definedName>
    <definedName name="Excel_BuiltIn_Print_Titles_3_1_1_1_1" localSheetId="6">#REF!</definedName>
    <definedName name="Excel_BuiltIn_Print_Titles_3_1_1_1_1" localSheetId="8">#REF!</definedName>
    <definedName name="Excel_BuiltIn_Print_Titles_3_1_1_1_1" localSheetId="4">#REF!</definedName>
    <definedName name="Excel_BuiltIn_Print_Titles_3_1_1_1_1" localSheetId="7">#REF!</definedName>
    <definedName name="Excel_BuiltIn_Print_Titles_3_1_1_1_1">#REF!</definedName>
    <definedName name="Excel_BuiltIn_Print_Titles_3_1_4" localSheetId="9">#REF!</definedName>
    <definedName name="Excel_BuiltIn_Print_Titles_3_1_4" localSheetId="6">#REF!</definedName>
    <definedName name="Excel_BuiltIn_Print_Titles_3_1_4" localSheetId="8">#REF!</definedName>
    <definedName name="Excel_BuiltIn_Print_Titles_3_1_4" localSheetId="4">#REF!</definedName>
    <definedName name="Excel_BuiltIn_Print_Titles_3_1_4" localSheetId="7">#REF!</definedName>
    <definedName name="Excel_BuiltIn_Print_Titles_3_1_4">#REF!</definedName>
    <definedName name="Excel_BuiltIn_Print_Titles_4" localSheetId="9">#REF!</definedName>
    <definedName name="Excel_BuiltIn_Print_Titles_4" localSheetId="6">#REF!</definedName>
    <definedName name="Excel_BuiltIn_Print_Titles_4" localSheetId="8">#REF!</definedName>
    <definedName name="Excel_BuiltIn_Print_Titles_4" localSheetId="4">#REF!</definedName>
    <definedName name="Excel_BuiltIn_Print_Titles_4" localSheetId="7">#REF!</definedName>
    <definedName name="Excel_BuiltIn_Print_Titles_4">#REF!</definedName>
    <definedName name="Excel_BuiltIn_Print_Titles_9" localSheetId="9">#REF!</definedName>
    <definedName name="Excel_BuiltIn_Print_Titles_9" localSheetId="6">#REF!</definedName>
    <definedName name="Excel_BuiltIn_Print_Titles_9" localSheetId="8">#REF!</definedName>
    <definedName name="Excel_BuiltIn_Print_Titles_9" localSheetId="4">#REF!</definedName>
    <definedName name="Excel_BuiltIn_Print_Titles_9" localSheetId="7">#REF!</definedName>
    <definedName name="Excel_BuiltIn_Print_Titles_9">#REF!</definedName>
    <definedName name="ExchangeRt" localSheetId="9">#REF!</definedName>
    <definedName name="ExchangeRt" localSheetId="6">#REF!</definedName>
    <definedName name="ExchangeRt" localSheetId="8">#REF!</definedName>
    <definedName name="ExchangeRt" localSheetId="4">#REF!</definedName>
    <definedName name="ExchangeRt" localSheetId="7">#REF!</definedName>
    <definedName name="ExchangeRt">#REF!</definedName>
    <definedName name="EXIT" localSheetId="9">#REF!</definedName>
    <definedName name="EXIT" localSheetId="6">#REF!</definedName>
    <definedName name="EXIT" localSheetId="8">#REF!</definedName>
    <definedName name="EXIT" localSheetId="4">#REF!</definedName>
    <definedName name="EXIT" localSheetId="7">#REF!</definedName>
    <definedName name="EXIT">#REF!</definedName>
    <definedName name="expe" localSheetId="9">#REF!</definedName>
    <definedName name="expe" localSheetId="6">#REF!</definedName>
    <definedName name="expe" localSheetId="8">#REF!</definedName>
    <definedName name="expe" localSheetId="4">#REF!</definedName>
    <definedName name="expe" localSheetId="7">#REF!</definedName>
    <definedName name="expe">#REF!</definedName>
    <definedName name="expenditure" localSheetId="9">#REF!</definedName>
    <definedName name="expenditure" localSheetId="6">#REF!</definedName>
    <definedName name="expenditure" localSheetId="8">#REF!</definedName>
    <definedName name="expenditure" localSheetId="4">#REF!</definedName>
    <definedName name="expenditure" localSheetId="7">#REF!</definedName>
    <definedName name="expenditure">#REF!</definedName>
    <definedName name="expense" localSheetId="9">#REF!</definedName>
    <definedName name="expense" localSheetId="6">#REF!</definedName>
    <definedName name="expense" localSheetId="8">#REF!</definedName>
    <definedName name="expense" localSheetId="4">#REF!</definedName>
    <definedName name="expense" localSheetId="7">#REF!</definedName>
    <definedName name="expense">#REF!</definedName>
    <definedName name="Extra_Pay" localSheetId="9">#REF!</definedName>
    <definedName name="Extra_Pay" localSheetId="6">#REF!</definedName>
    <definedName name="Extra_Pay" localSheetId="8">#REF!</definedName>
    <definedName name="Extra_Pay" localSheetId="4">#REF!</definedName>
    <definedName name="Extra_Pay" localSheetId="7">#REF!</definedName>
    <definedName name="Extra_Pay">#REF!</definedName>
    <definedName name="ey5ey" localSheetId="9">#REF!</definedName>
    <definedName name="ey5ey" localSheetId="6">#REF!</definedName>
    <definedName name="ey5ey" localSheetId="8">#REF!</definedName>
    <definedName name="ey5ey" localSheetId="4">#REF!</definedName>
    <definedName name="ey5ey" localSheetId="7">#REF!</definedName>
    <definedName name="ey5ey">#REF!</definedName>
    <definedName name="eye5yt" localSheetId="9" hidden="1">#REF!</definedName>
    <definedName name="eye5yt" localSheetId="6" hidden="1">#REF!</definedName>
    <definedName name="eye5yt" localSheetId="8" hidden="1">#REF!</definedName>
    <definedName name="eye5yt" localSheetId="4" hidden="1">#REF!</definedName>
    <definedName name="eye5yt" localSheetId="7" hidden="1">#REF!</definedName>
    <definedName name="eye5yt" hidden="1">#REF!</definedName>
    <definedName name="f" localSheetId="5" hidden="1">{"pl_t&amp;d",#N/A,FALSE,"p&amp;l_t&amp;D_01_02 (2)"}</definedName>
    <definedName name="f" localSheetId="9" hidden="1">{"pl_t&amp;d",#N/A,FALSE,"p&amp;l_t&amp;D_01_02 (2)"}</definedName>
    <definedName name="f" localSheetId="6" hidden="1">{"pl_t&amp;d",#N/A,FALSE,"p&amp;l_t&amp;D_01_02 (2)"}</definedName>
    <definedName name="f" localSheetId="4" hidden="1">{"pl_t&amp;d",#N/A,FALSE,"p&amp;l_t&amp;D_01_02 (2)"}</definedName>
    <definedName name="f" hidden="1">{"pl_t&amp;d",#N/A,FALSE,"p&amp;l_t&amp;D_01_02 (2)"}</definedName>
    <definedName name="fa" localSheetId="5">#REF!</definedName>
    <definedName name="fa" localSheetId="9">#REF!</definedName>
    <definedName name="fa" localSheetId="6">#REF!</definedName>
    <definedName name="fa" localSheetId="8">#REF!</definedName>
    <definedName name="fa" localSheetId="4">#REF!</definedName>
    <definedName name="fa" localSheetId="7">#REF!</definedName>
    <definedName name="fa">#REF!</definedName>
    <definedName name="Factory" localSheetId="5">#REF!</definedName>
    <definedName name="Factory" localSheetId="9">#REF!</definedName>
    <definedName name="Factory" localSheetId="6">#REF!</definedName>
    <definedName name="Factory" localSheetId="8">#REF!</definedName>
    <definedName name="Factory" localSheetId="4">#REF!</definedName>
    <definedName name="Factory" localSheetId="7">#REF!</definedName>
    <definedName name="Factory">#REF!</definedName>
    <definedName name="fc" localSheetId="5" hidden="1">{"pl_td_01_02",#N/A,FALSE,"p&amp;l_t&amp;D_01_02 (2)"}</definedName>
    <definedName name="fc" localSheetId="9" hidden="1">{"pl_td_01_02",#N/A,FALSE,"p&amp;l_t&amp;D_01_02 (2)"}</definedName>
    <definedName name="fc" localSheetId="6" hidden="1">{"pl_td_01_02",#N/A,FALSE,"p&amp;l_t&amp;D_01_02 (2)"}</definedName>
    <definedName name="fc" localSheetId="4" hidden="1">{"pl_td_01_02",#N/A,FALSE,"p&amp;l_t&amp;D_01_02 (2)"}</definedName>
    <definedName name="fc" hidden="1">{"pl_td_01_02",#N/A,FALSE,"p&amp;l_t&amp;D_01_02 (2)"}</definedName>
    <definedName name="fck" localSheetId="5">#REF!</definedName>
    <definedName name="fck" localSheetId="9">#REF!</definedName>
    <definedName name="fck" localSheetId="6">#REF!</definedName>
    <definedName name="fck" localSheetId="8">#REF!</definedName>
    <definedName name="fck" localSheetId="4">#REF!</definedName>
    <definedName name="fck" localSheetId="7">#REF!</definedName>
    <definedName name="fck">#REF!</definedName>
    <definedName name="fd" localSheetId="5" hidden="1">{"pl_t&amp;d",#N/A,FALSE,"p&amp;l_t&amp;D_01_02 (2)"}</definedName>
    <definedName name="fd" localSheetId="9" hidden="1">{"pl_t&amp;d",#N/A,FALSE,"p&amp;l_t&amp;D_01_02 (2)"}</definedName>
    <definedName name="fd" localSheetId="6" hidden="1">{"pl_t&amp;d",#N/A,FALSE,"p&amp;l_t&amp;D_01_02 (2)"}</definedName>
    <definedName name="fd" localSheetId="4" hidden="1">{"pl_t&amp;d",#N/A,FALSE,"p&amp;l_t&amp;D_01_02 (2)"}</definedName>
    <definedName name="fd" hidden="1">{"pl_t&amp;d",#N/A,FALSE,"p&amp;l_t&amp;D_01_02 (2)"}</definedName>
    <definedName name="FDAG" localSheetId="5" hidden="1">{"pl_t&amp;d",#N/A,FALSE,"p&amp;l_t&amp;D_01_02 (2)"}</definedName>
    <definedName name="FDAG" localSheetId="9" hidden="1">{"pl_t&amp;d",#N/A,FALSE,"p&amp;l_t&amp;D_01_02 (2)"}</definedName>
    <definedName name="FDAG" localSheetId="6" hidden="1">{"pl_t&amp;d",#N/A,FALSE,"p&amp;l_t&amp;D_01_02 (2)"}</definedName>
    <definedName name="FDAG" localSheetId="4" hidden="1">{"pl_t&amp;d",#N/A,FALSE,"p&amp;l_t&amp;D_01_02 (2)"}</definedName>
    <definedName name="FDAG" hidden="1">{"pl_t&amp;d",#N/A,FALSE,"p&amp;l_t&amp;D_01_02 (2)"}</definedName>
    <definedName name="fdah" localSheetId="5" hidden="1">{"pl_t&amp;d",#N/A,FALSE,"p&amp;l_t&amp;D_01_02 (2)"}</definedName>
    <definedName name="fdah" localSheetId="9" hidden="1">{"pl_t&amp;d",#N/A,FALSE,"p&amp;l_t&amp;D_01_02 (2)"}</definedName>
    <definedName name="fdah" localSheetId="6" hidden="1">{"pl_t&amp;d",#N/A,FALSE,"p&amp;l_t&amp;D_01_02 (2)"}</definedName>
    <definedName name="fdah" localSheetId="4" hidden="1">{"pl_t&amp;d",#N/A,FALSE,"p&amp;l_t&amp;D_01_02 (2)"}</definedName>
    <definedName name="fdah" hidden="1">{"pl_t&amp;d",#N/A,FALSE,"p&amp;l_t&amp;D_01_02 (2)"}</definedName>
    <definedName name="fdfagg" localSheetId="5" hidden="1">{"pl_t&amp;d",#N/A,FALSE,"p&amp;l_t&amp;D_01_02 (2)"}</definedName>
    <definedName name="fdfagg" localSheetId="9" hidden="1">{"pl_t&amp;d",#N/A,FALSE,"p&amp;l_t&amp;D_01_02 (2)"}</definedName>
    <definedName name="fdfagg" localSheetId="6" hidden="1">{"pl_t&amp;d",#N/A,FALSE,"p&amp;l_t&amp;D_01_02 (2)"}</definedName>
    <definedName name="fdfagg" localSheetId="4" hidden="1">{"pl_t&amp;d",#N/A,FALSE,"p&amp;l_t&amp;D_01_02 (2)"}</definedName>
    <definedName name="fdfagg" hidden="1">{"pl_t&amp;d",#N/A,FALSE,"p&amp;l_t&amp;D_01_02 (2)"}</definedName>
    <definedName name="fdfsdf" localSheetId="5" hidden="1">{"'Sheet1'!$A$4386:$N$4591"}</definedName>
    <definedName name="fdfsdf" localSheetId="9" hidden="1">{"'Sheet1'!$A$4386:$N$4591"}</definedName>
    <definedName name="fdfsdf" localSheetId="6" hidden="1">{"'Sheet1'!$A$4386:$N$4591"}</definedName>
    <definedName name="fdfsdf" localSheetId="4" hidden="1">{"'Sheet1'!$A$4386:$N$4591"}</definedName>
    <definedName name="fdfsdf" hidden="1">{"'Sheet1'!$A$4386:$N$4591"}</definedName>
    <definedName name="fdfsf" localSheetId="5" hidden="1">{"pl_td_01_02",#N/A,FALSE,"p&amp;l_t&amp;D_01_02 (2)"}</definedName>
    <definedName name="fdfsf" localSheetId="9" hidden="1">{"pl_td_01_02",#N/A,FALSE,"p&amp;l_t&amp;D_01_02 (2)"}</definedName>
    <definedName name="fdfsf" localSheetId="6" hidden="1">{"pl_td_01_02",#N/A,FALSE,"p&amp;l_t&amp;D_01_02 (2)"}</definedName>
    <definedName name="fdfsf" localSheetId="4" hidden="1">{"pl_td_01_02",#N/A,FALSE,"p&amp;l_t&amp;D_01_02 (2)"}</definedName>
    <definedName name="fdfsf" hidden="1">{"pl_td_01_02",#N/A,FALSE,"p&amp;l_t&amp;D_01_02 (2)"}</definedName>
    <definedName name="fdg" localSheetId="5" hidden="1">{"'Sheet1'!$A$4386:$N$4591"}</definedName>
    <definedName name="fdg" localSheetId="9" hidden="1">{"'Sheet1'!$A$4386:$N$4591"}</definedName>
    <definedName name="fdg" localSheetId="6" hidden="1">{"'Sheet1'!$A$4386:$N$4591"}</definedName>
    <definedName name="fdg" localSheetId="4" hidden="1">{"'Sheet1'!$A$4386:$N$4591"}</definedName>
    <definedName name="fdg" hidden="1">{"'Sheet1'!$A$4386:$N$4591"}</definedName>
    <definedName name="fdgd" localSheetId="5" hidden="1">{"pl_t&amp;d",#N/A,FALSE,"p&amp;l_t&amp;D_01_02 (2)"}</definedName>
    <definedName name="fdgd" localSheetId="9" hidden="1">{"pl_t&amp;d",#N/A,FALSE,"p&amp;l_t&amp;D_01_02 (2)"}</definedName>
    <definedName name="fdgd" localSheetId="6" hidden="1">{"pl_t&amp;d",#N/A,FALSE,"p&amp;l_t&amp;D_01_02 (2)"}</definedName>
    <definedName name="fdgd" localSheetId="4" hidden="1">{"pl_t&amp;d",#N/A,FALSE,"p&amp;l_t&amp;D_01_02 (2)"}</definedName>
    <definedName name="fdgd" hidden="1">{"pl_t&amp;d",#N/A,FALSE,"p&amp;l_t&amp;D_01_02 (2)"}</definedName>
    <definedName name="fdhhdh" localSheetId="5">#REF!</definedName>
    <definedName name="fdhhdh" localSheetId="9">#REF!</definedName>
    <definedName name="fdhhdh" localSheetId="6">#REF!</definedName>
    <definedName name="fdhhdh" localSheetId="8">#REF!</definedName>
    <definedName name="fdhhdh" localSheetId="4">#REF!</definedName>
    <definedName name="fdhhdh" localSheetId="7">#REF!</definedName>
    <definedName name="fdhhdh">#REF!</definedName>
    <definedName name="fdj" localSheetId="5">#REF!</definedName>
    <definedName name="fdj" localSheetId="9">#REF!</definedName>
    <definedName name="fdj" localSheetId="6">#REF!</definedName>
    <definedName name="fdj" localSheetId="8">#REF!</definedName>
    <definedName name="fdj" localSheetId="4">#REF!</definedName>
    <definedName name="fdj" localSheetId="7">#REF!</definedName>
    <definedName name="fdj">#REF!</definedName>
    <definedName name="fdsf" localSheetId="5" hidden="1">{"pl_t&amp;d",#N/A,FALSE,"p&amp;l_t&amp;D_01_02 (2)"}</definedName>
    <definedName name="fdsf" localSheetId="9" hidden="1">{"pl_t&amp;d",#N/A,FALSE,"p&amp;l_t&amp;D_01_02 (2)"}</definedName>
    <definedName name="fdsf" localSheetId="6" hidden="1">{"pl_t&amp;d",#N/A,FALSE,"p&amp;l_t&amp;D_01_02 (2)"}</definedName>
    <definedName name="fdsf" localSheetId="4" hidden="1">{"pl_t&amp;d",#N/A,FALSE,"p&amp;l_t&amp;D_01_02 (2)"}</definedName>
    <definedName name="fdsf" hidden="1">{"pl_t&amp;d",#N/A,FALSE,"p&amp;l_t&amp;D_01_02 (2)"}</definedName>
    <definedName name="fdsfsdfsd" localSheetId="5" hidden="1">{"'Sheet1'!$A$4386:$N$4591"}</definedName>
    <definedName name="fdsfsdfsd" localSheetId="9" hidden="1">{"'Sheet1'!$A$4386:$N$4591"}</definedName>
    <definedName name="fdsfsdfsd" localSheetId="6" hidden="1">{"'Sheet1'!$A$4386:$N$4591"}</definedName>
    <definedName name="fdsfsdfsd" localSheetId="4" hidden="1">{"'Sheet1'!$A$4386:$N$4591"}</definedName>
    <definedName name="fdsfsdfsd" hidden="1">{"'Sheet1'!$A$4386:$N$4591"}</definedName>
    <definedName name="fdyt5rety" localSheetId="5">#REF!</definedName>
    <definedName name="fdyt5rety" localSheetId="9">#REF!</definedName>
    <definedName name="fdyt5rety" localSheetId="6">#REF!</definedName>
    <definedName name="fdyt5rety" localSheetId="8">#REF!</definedName>
    <definedName name="fdyt5rety" localSheetId="4">#REF!</definedName>
    <definedName name="fdyt5rety" localSheetId="7">#REF!</definedName>
    <definedName name="fdyt5rety">#REF!</definedName>
    <definedName name="feb" localSheetId="5">#REF!</definedName>
    <definedName name="feb" localSheetId="9">#REF!</definedName>
    <definedName name="feb" localSheetId="6">#REF!</definedName>
    <definedName name="feb" localSheetId="8">#REF!</definedName>
    <definedName name="feb" localSheetId="4">#REF!</definedName>
    <definedName name="feb" localSheetId="7">#REF!</definedName>
    <definedName name="feb">#REF!</definedName>
    <definedName name="FEBDATA?" localSheetId="5">#REF!</definedName>
    <definedName name="FEBDATA?" localSheetId="9">#REF!</definedName>
    <definedName name="FEBDATA?" localSheetId="6">#REF!</definedName>
    <definedName name="FEBDATA?" localSheetId="8">#REF!</definedName>
    <definedName name="FEBDATA?" localSheetId="4">#REF!</definedName>
    <definedName name="FEBDATA?" localSheetId="7">#REF!</definedName>
    <definedName name="FEBDATA?">#REF!</definedName>
    <definedName name="ff" localSheetId="5" hidden="1">{"pl_t&amp;d",#N/A,FALSE,"p&amp;l_t&amp;D_01_02 (2)"}</definedName>
    <definedName name="ff" localSheetId="9" hidden="1">{"pl_t&amp;d",#N/A,FALSE,"p&amp;l_t&amp;D_01_02 (2)"}</definedName>
    <definedName name="ff" localSheetId="6" hidden="1">{"pl_t&amp;d",#N/A,FALSE,"p&amp;l_t&amp;D_01_02 (2)"}</definedName>
    <definedName name="ff" localSheetId="4" hidden="1">{"pl_t&amp;d",#N/A,FALSE,"p&amp;l_t&amp;D_01_02 (2)"}</definedName>
    <definedName name="ff" hidden="1">{"pl_t&amp;d",#N/A,FALSE,"p&amp;l_t&amp;D_01_02 (2)"}</definedName>
    <definedName name="fff" localSheetId="5" hidden="1">{"'Sheet1'!$A$4386:$N$4591"}</definedName>
    <definedName name="fff" localSheetId="9" hidden="1">{"'Sheet1'!$A$4386:$N$4591"}</definedName>
    <definedName name="fff" localSheetId="6" hidden="1">{"'Sheet1'!$A$4386:$N$4591"}</definedName>
    <definedName name="fff" localSheetId="4" hidden="1">{"'Sheet1'!$A$4386:$N$4591"}</definedName>
    <definedName name="fff" hidden="1">{"'Sheet1'!$A$4386:$N$4591"}</definedName>
    <definedName name="fffff" localSheetId="5" hidden="1">{"pl_t&amp;d",#N/A,FALSE,"p&amp;l_t&amp;D_01_02 (2)"}</definedName>
    <definedName name="fffff" localSheetId="9" hidden="1">{"pl_t&amp;d",#N/A,FALSE,"p&amp;l_t&amp;D_01_02 (2)"}</definedName>
    <definedName name="fffff" localSheetId="6" hidden="1">{"pl_t&amp;d",#N/A,FALSE,"p&amp;l_t&amp;D_01_02 (2)"}</definedName>
    <definedName name="fffff" localSheetId="4" hidden="1">{"pl_t&amp;d",#N/A,FALSE,"p&amp;l_t&amp;D_01_02 (2)"}</definedName>
    <definedName name="fffff" hidden="1">{"pl_t&amp;d",#N/A,FALSE,"p&amp;l_t&amp;D_01_02 (2)"}</definedName>
    <definedName name="fg" localSheetId="5" hidden="1">{"form-D1",#N/A,FALSE,"FORM-D1";"form-D1_amt",#N/A,FALSE,"FORM-D1"}</definedName>
    <definedName name="fg" localSheetId="9" hidden="1">{"form-D1",#N/A,FALSE,"FORM-D1";"form-D1_amt",#N/A,FALSE,"FORM-D1"}</definedName>
    <definedName name="fg" localSheetId="6" hidden="1">{"form-D1",#N/A,FALSE,"FORM-D1";"form-D1_amt",#N/A,FALSE,"FORM-D1"}</definedName>
    <definedName name="fg" localSheetId="4" hidden="1">{"form-D1",#N/A,FALSE,"FORM-D1";"form-D1_amt",#N/A,FALSE,"FORM-D1"}</definedName>
    <definedName name="fg" hidden="1">{"form-D1",#N/A,FALSE,"FORM-D1";"form-D1_amt",#N/A,FALSE,"FORM-D1"}</definedName>
    <definedName name="fgb" localSheetId="5" hidden="1">{#N/A,#N/A,FALSE,"1.1";#N/A,#N/A,FALSE,"1.1a";#N/A,#N/A,FALSE,"1.1b";#N/A,#N/A,FALSE,"1.1c";#N/A,#N/A,FALSE,"1.1e";#N/A,#N/A,FALSE,"1.1f";#N/A,#N/A,FALSE,"1.1g";#N/A,#N/A,FALSE,"1.1h_T";#N/A,#N/A,FALSE,"1.1h_D";#N/A,#N/A,FALSE,"1.2";#N/A,#N/A,FALSE,"1.3";#N/A,#N/A,FALSE,"1.3b";#N/A,#N/A,FALSE,"1.4";#N/A,#N/A,FALSE,"1.5";#N/A,#N/A,FALSE,"1.6";#N/A,#N/A,FALSE,"2.1";#N/A,#N/A,FALSE,"SOD";#N/A,#N/A,FALSE,"OL";#N/A,#N/A,FALSE,"CF"}</definedName>
    <definedName name="fgb" localSheetId="9" hidden="1">{#N/A,#N/A,FALSE,"1.1";#N/A,#N/A,FALSE,"1.1a";#N/A,#N/A,FALSE,"1.1b";#N/A,#N/A,FALSE,"1.1c";#N/A,#N/A,FALSE,"1.1e";#N/A,#N/A,FALSE,"1.1f";#N/A,#N/A,FALSE,"1.1g";#N/A,#N/A,FALSE,"1.1h_T";#N/A,#N/A,FALSE,"1.1h_D";#N/A,#N/A,FALSE,"1.2";#N/A,#N/A,FALSE,"1.3";#N/A,#N/A,FALSE,"1.3b";#N/A,#N/A,FALSE,"1.4";#N/A,#N/A,FALSE,"1.5";#N/A,#N/A,FALSE,"1.6";#N/A,#N/A,FALSE,"2.1";#N/A,#N/A,FALSE,"SOD";#N/A,#N/A,FALSE,"OL";#N/A,#N/A,FALSE,"CF"}</definedName>
    <definedName name="fgb" localSheetId="6" hidden="1">{#N/A,#N/A,FALSE,"1.1";#N/A,#N/A,FALSE,"1.1a";#N/A,#N/A,FALSE,"1.1b";#N/A,#N/A,FALSE,"1.1c";#N/A,#N/A,FALSE,"1.1e";#N/A,#N/A,FALSE,"1.1f";#N/A,#N/A,FALSE,"1.1g";#N/A,#N/A,FALSE,"1.1h_T";#N/A,#N/A,FALSE,"1.1h_D";#N/A,#N/A,FALSE,"1.2";#N/A,#N/A,FALSE,"1.3";#N/A,#N/A,FALSE,"1.3b";#N/A,#N/A,FALSE,"1.4";#N/A,#N/A,FALSE,"1.5";#N/A,#N/A,FALSE,"1.6";#N/A,#N/A,FALSE,"2.1";#N/A,#N/A,FALSE,"SOD";#N/A,#N/A,FALSE,"OL";#N/A,#N/A,FALSE,"CF"}</definedName>
    <definedName name="fgb" localSheetId="4" hidden="1">{#N/A,#N/A,FALSE,"1.1";#N/A,#N/A,FALSE,"1.1a";#N/A,#N/A,FALSE,"1.1b";#N/A,#N/A,FALSE,"1.1c";#N/A,#N/A,FALSE,"1.1e";#N/A,#N/A,FALSE,"1.1f";#N/A,#N/A,FALSE,"1.1g";#N/A,#N/A,FALSE,"1.1h_T";#N/A,#N/A,FALSE,"1.1h_D";#N/A,#N/A,FALSE,"1.2";#N/A,#N/A,FALSE,"1.3";#N/A,#N/A,FALSE,"1.3b";#N/A,#N/A,FALSE,"1.4";#N/A,#N/A,FALSE,"1.5";#N/A,#N/A,FALSE,"1.6";#N/A,#N/A,FALSE,"2.1";#N/A,#N/A,FALSE,"SOD";#N/A,#N/A,FALSE,"OL";#N/A,#N/A,FALSE,"CF"}</definedName>
    <definedName name="fgb" hidden="1">{#N/A,#N/A,FALSE,"1.1";#N/A,#N/A,FALSE,"1.1a";#N/A,#N/A,FALSE,"1.1b";#N/A,#N/A,FALSE,"1.1c";#N/A,#N/A,FALSE,"1.1e";#N/A,#N/A,FALSE,"1.1f";#N/A,#N/A,FALSE,"1.1g";#N/A,#N/A,FALSE,"1.1h_T";#N/A,#N/A,FALSE,"1.1h_D";#N/A,#N/A,FALSE,"1.2";#N/A,#N/A,FALSE,"1.3";#N/A,#N/A,FALSE,"1.3b";#N/A,#N/A,FALSE,"1.4";#N/A,#N/A,FALSE,"1.5";#N/A,#N/A,FALSE,"1.6";#N/A,#N/A,FALSE,"2.1";#N/A,#N/A,FALSE,"SOD";#N/A,#N/A,FALSE,"OL";#N/A,#N/A,FALSE,"CF"}</definedName>
    <definedName name="fgbdfgherhr" localSheetId="5" hidden="1">{"'Sheet1'!$A$4386:$N$4591"}</definedName>
    <definedName name="fgbdfgherhr" localSheetId="9" hidden="1">{"'Sheet1'!$A$4386:$N$4591"}</definedName>
    <definedName name="fgbdfgherhr" localSheetId="6" hidden="1">{"'Sheet1'!$A$4386:$N$4591"}</definedName>
    <definedName name="fgbdfgherhr" localSheetId="4" hidden="1">{"'Sheet1'!$A$4386:$N$4591"}</definedName>
    <definedName name="fgbdfgherhr" hidden="1">{"'Sheet1'!$A$4386:$N$4591"}</definedName>
    <definedName name="fgfdgfdgd" localSheetId="5" hidden="1">{"pl_t&amp;d",#N/A,FALSE,"p&amp;l_t&amp;D_01_02 (2)"}</definedName>
    <definedName name="fgfdgfdgd" localSheetId="9" hidden="1">{"pl_t&amp;d",#N/A,FALSE,"p&amp;l_t&amp;D_01_02 (2)"}</definedName>
    <definedName name="fgfdgfdgd" localSheetId="6" hidden="1">{"pl_t&amp;d",#N/A,FALSE,"p&amp;l_t&amp;D_01_02 (2)"}</definedName>
    <definedName name="fgfdgfdgd" localSheetId="4" hidden="1">{"pl_t&amp;d",#N/A,FALSE,"p&amp;l_t&amp;D_01_02 (2)"}</definedName>
    <definedName name="fgfdgfdgd" hidden="1">{"pl_t&amp;d",#N/A,FALSE,"p&amp;l_t&amp;D_01_02 (2)"}</definedName>
    <definedName name="fgfe" localSheetId="5" hidden="1">{"'Sheet1'!$A$4386:$N$4591"}</definedName>
    <definedName name="fgfe" localSheetId="9" hidden="1">{"'Sheet1'!$A$4386:$N$4591"}</definedName>
    <definedName name="fgfe" localSheetId="6" hidden="1">{"'Sheet1'!$A$4386:$N$4591"}</definedName>
    <definedName name="fgfe" localSheetId="4" hidden="1">{"'Sheet1'!$A$4386:$N$4591"}</definedName>
    <definedName name="fgfe" hidden="1">{"'Sheet1'!$A$4386:$N$4591"}</definedName>
    <definedName name="fhghdfh" localSheetId="5">#REF!</definedName>
    <definedName name="fhghdfh" localSheetId="9">#REF!</definedName>
    <definedName name="fhghdfh" localSheetId="6">#REF!</definedName>
    <definedName name="fhghdfh" localSheetId="8">#REF!</definedName>
    <definedName name="fhghdfh" localSheetId="4">#REF!</definedName>
    <definedName name="fhghdfh" localSheetId="7">#REF!</definedName>
    <definedName name="fhghdfh">#REF!</definedName>
    <definedName name="fhrty" localSheetId="5">#REF!</definedName>
    <definedName name="fhrty" localSheetId="9">#REF!</definedName>
    <definedName name="fhrty" localSheetId="6">#REF!</definedName>
    <definedName name="fhrty" localSheetId="8">#REF!</definedName>
    <definedName name="fhrty" localSheetId="4">#REF!</definedName>
    <definedName name="fhrty" localSheetId="7">#REF!</definedName>
    <definedName name="fhrty">#REF!</definedName>
    <definedName name="FIELD_STAFF">[25]MASTER!$F$2:$F$100</definedName>
    <definedName name="final" localSheetId="5" hidden="1">{"pl_t&amp;d",#N/A,FALSE,"p&amp;l_t&amp;D_01_02 (2)"}</definedName>
    <definedName name="final" localSheetId="9" hidden="1">{"pl_t&amp;d",#N/A,FALSE,"p&amp;l_t&amp;D_01_02 (2)"}</definedName>
    <definedName name="final" localSheetId="6" hidden="1">{"pl_t&amp;d",#N/A,FALSE,"p&amp;l_t&amp;D_01_02 (2)"}</definedName>
    <definedName name="final" localSheetId="4" hidden="1">{"pl_t&amp;d",#N/A,FALSE,"p&amp;l_t&amp;D_01_02 (2)"}</definedName>
    <definedName name="final" hidden="1">{"pl_t&amp;d",#N/A,FALSE,"p&amp;l_t&amp;D_01_02 (2)"}</definedName>
    <definedName name="FINALCOMP" localSheetId="5">#REF!</definedName>
    <definedName name="FINALCOMP" localSheetId="9">#REF!</definedName>
    <definedName name="FINALCOMP" localSheetId="6">#REF!</definedName>
    <definedName name="FINALCOMP" localSheetId="8">#REF!</definedName>
    <definedName name="FINALCOMP" localSheetId="4">#REF!</definedName>
    <definedName name="FINALCOMP" localSheetId="7">#REF!</definedName>
    <definedName name="FINALCOMP">#REF!</definedName>
    <definedName name="Financials" localSheetId="5">#REF!</definedName>
    <definedName name="Financials" localSheetId="9">#REF!</definedName>
    <definedName name="Financials" localSheetId="6">#REF!</definedName>
    <definedName name="Financials" localSheetId="8">#REF!</definedName>
    <definedName name="Financials" localSheetId="4">#REF!</definedName>
    <definedName name="Financials" localSheetId="7">#REF!</definedName>
    <definedName name="Financials">#REF!</definedName>
    <definedName name="FinG150" localSheetId="5">#REF!</definedName>
    <definedName name="FinG150" localSheetId="9">#REF!</definedName>
    <definedName name="FinG150" localSheetId="6">#REF!</definedName>
    <definedName name="FinG150" localSheetId="8">#REF!</definedName>
    <definedName name="FinG150" localSheetId="4">#REF!</definedName>
    <definedName name="FinG150" localSheetId="7">#REF!</definedName>
    <definedName name="FinG150">#REF!</definedName>
    <definedName name="FING150A" localSheetId="9">#REF!</definedName>
    <definedName name="FING150A" localSheetId="6">#REF!</definedName>
    <definedName name="FING150A" localSheetId="8">#REF!</definedName>
    <definedName name="FING150A" localSheetId="4">#REF!</definedName>
    <definedName name="FING150A" localSheetId="7">#REF!</definedName>
    <definedName name="FING150A">#REF!</definedName>
    <definedName name="FinG150Q" localSheetId="9">#REF!</definedName>
    <definedName name="FinG150Q" localSheetId="6">#REF!</definedName>
    <definedName name="FinG150Q" localSheetId="8">#REF!</definedName>
    <definedName name="FinG150Q" localSheetId="4">#REF!</definedName>
    <definedName name="FinG150Q" localSheetId="7">#REF!</definedName>
    <definedName name="FinG150Q">#REF!</definedName>
    <definedName name="FirstCommYr" localSheetId="9">#REF!</definedName>
    <definedName name="FirstCommYr" localSheetId="6">#REF!</definedName>
    <definedName name="FirstCommYr" localSheetId="8">#REF!</definedName>
    <definedName name="FirstCommYr" localSheetId="4">#REF!</definedName>
    <definedName name="FirstCommYr" localSheetId="7">#REF!</definedName>
    <definedName name="FirstCommYr">#REF!</definedName>
    <definedName name="FIVEDAY" localSheetId="9">#REF!</definedName>
    <definedName name="FIVEDAY" localSheetId="6">#REF!</definedName>
    <definedName name="FIVEDAY" localSheetId="8">#REF!</definedName>
    <definedName name="FIVEDAY" localSheetId="4">#REF!</definedName>
    <definedName name="FIVEDAY" localSheetId="7">#REF!</definedName>
    <definedName name="FIVEDAY">#REF!</definedName>
    <definedName name="Fixed" localSheetId="5">[32]cashflow!#REF!</definedName>
    <definedName name="Fixed" localSheetId="9">[32]cashflow!#REF!</definedName>
    <definedName name="Fixed" localSheetId="6">[32]cashflow!#REF!</definedName>
    <definedName name="Fixed" localSheetId="8">[32]cashflow!#REF!</definedName>
    <definedName name="Fixed" localSheetId="4">[32]cashflow!#REF!</definedName>
    <definedName name="Fixed" localSheetId="7">[32]cashflow!#REF!</definedName>
    <definedName name="Fixed">[32]cashflow!#REF!</definedName>
    <definedName name="fixing" localSheetId="5" hidden="1">{"pl_t&amp;d",#N/A,FALSE,"p&amp;l_t&amp;D_01_02 (2)"}</definedName>
    <definedName name="fixing" localSheetId="9" hidden="1">{"pl_t&amp;d",#N/A,FALSE,"p&amp;l_t&amp;D_01_02 (2)"}</definedName>
    <definedName name="fixing" localSheetId="6" hidden="1">{"pl_t&amp;d",#N/A,FALSE,"p&amp;l_t&amp;D_01_02 (2)"}</definedName>
    <definedName name="fixing" localSheetId="4" hidden="1">{"pl_t&amp;d",#N/A,FALSE,"p&amp;l_t&amp;D_01_02 (2)"}</definedName>
    <definedName name="fixing" hidden="1">{"pl_t&amp;d",#N/A,FALSE,"p&amp;l_t&amp;D_01_02 (2)"}</definedName>
    <definedName name="Forklift" localSheetId="5">#REF!</definedName>
    <definedName name="Forklift" localSheetId="9">#REF!</definedName>
    <definedName name="Forklift" localSheetId="6">#REF!</definedName>
    <definedName name="Forklift" localSheetId="8">#REF!</definedName>
    <definedName name="Forklift" localSheetId="4">#REF!</definedName>
    <definedName name="Forklift" localSheetId="7">#REF!</definedName>
    <definedName name="Forklift">#REF!</definedName>
    <definedName name="form1" localSheetId="5" hidden="1">{#N/A,#N/A,FALSE,"COMP"}</definedName>
    <definedName name="form1" localSheetId="9" hidden="1">{#N/A,#N/A,FALSE,"COMP"}</definedName>
    <definedName name="form1" localSheetId="6" hidden="1">{#N/A,#N/A,FALSE,"COMP"}</definedName>
    <definedName name="form1" localSheetId="4" hidden="1">{#N/A,#N/A,FALSE,"COMP"}</definedName>
    <definedName name="form1" hidden="1">{#N/A,#N/A,FALSE,"COMP"}</definedName>
    <definedName name="FORMAT_43" localSheetId="5" hidden="1">{"pl_t&amp;d",#N/A,FALSE,"p&amp;l_t&amp;D_01_02 (2)"}</definedName>
    <definedName name="FORMAT_43" localSheetId="9" hidden="1">{"pl_t&amp;d",#N/A,FALSE,"p&amp;l_t&amp;D_01_02 (2)"}</definedName>
    <definedName name="FORMAT_43" localSheetId="6" hidden="1">{"pl_t&amp;d",#N/A,FALSE,"p&amp;l_t&amp;D_01_02 (2)"}</definedName>
    <definedName name="FORMAT_43" localSheetId="4" hidden="1">{"pl_t&amp;d",#N/A,FALSE,"p&amp;l_t&amp;D_01_02 (2)"}</definedName>
    <definedName name="FORMAT_43" hidden="1">{"pl_t&amp;d",#N/A,FALSE,"p&amp;l_t&amp;D_01_02 (2)"}</definedName>
    <definedName name="format_51Aug" localSheetId="5" hidden="1">{"pl_t&amp;d",#N/A,FALSE,"p&amp;l_t&amp;D_01_02 (2)"}</definedName>
    <definedName name="format_51Aug" localSheetId="9" hidden="1">{"pl_t&amp;d",#N/A,FALSE,"p&amp;l_t&amp;D_01_02 (2)"}</definedName>
    <definedName name="format_51Aug" localSheetId="6" hidden="1">{"pl_t&amp;d",#N/A,FALSE,"p&amp;l_t&amp;D_01_02 (2)"}</definedName>
    <definedName name="format_51Aug" localSheetId="4" hidden="1">{"pl_t&amp;d",#N/A,FALSE,"p&amp;l_t&amp;D_01_02 (2)"}</definedName>
    <definedName name="format_51Aug" hidden="1">{"pl_t&amp;d",#N/A,FALSE,"p&amp;l_t&amp;D_01_02 (2)"}</definedName>
    <definedName name="Format_6" localSheetId="5" hidden="1">{"pl_t&amp;d",#N/A,FALSE,"p&amp;l_t&amp;D_01_02 (2)"}</definedName>
    <definedName name="Format_6" localSheetId="9" hidden="1">{"pl_t&amp;d",#N/A,FALSE,"p&amp;l_t&amp;D_01_02 (2)"}</definedName>
    <definedName name="Format_6" localSheetId="6" hidden="1">{"pl_t&amp;d",#N/A,FALSE,"p&amp;l_t&amp;D_01_02 (2)"}</definedName>
    <definedName name="Format_6" localSheetId="4" hidden="1">{"pl_t&amp;d",#N/A,FALSE,"p&amp;l_t&amp;D_01_02 (2)"}</definedName>
    <definedName name="Format_6" hidden="1">{"pl_t&amp;d",#N/A,FALSE,"p&amp;l_t&amp;D_01_02 (2)"}</definedName>
    <definedName name="Format_6july" localSheetId="5" hidden="1">{"pl_t&amp;d",#N/A,FALSE,"p&amp;l_t&amp;D_01_02 (2)"}</definedName>
    <definedName name="Format_6july" localSheetId="9" hidden="1">{"pl_t&amp;d",#N/A,FALSE,"p&amp;l_t&amp;D_01_02 (2)"}</definedName>
    <definedName name="Format_6july" localSheetId="6" hidden="1">{"pl_t&amp;d",#N/A,FALSE,"p&amp;l_t&amp;D_01_02 (2)"}</definedName>
    <definedName name="Format_6july" localSheetId="4" hidden="1">{"pl_t&amp;d",#N/A,FALSE,"p&amp;l_t&amp;D_01_02 (2)"}</definedName>
    <definedName name="Format_6july" hidden="1">{"pl_t&amp;d",#N/A,FALSE,"p&amp;l_t&amp;D_01_02 (2)"}</definedName>
    <definedName name="FORMAT43" localSheetId="5" hidden="1">{"pl_t&amp;d",#N/A,FALSE,"p&amp;l_t&amp;D_01_02 (2)"}</definedName>
    <definedName name="FORMAT43" localSheetId="9" hidden="1">{"pl_t&amp;d",#N/A,FALSE,"p&amp;l_t&amp;D_01_02 (2)"}</definedName>
    <definedName name="FORMAT43" localSheetId="6" hidden="1">{"pl_t&amp;d",#N/A,FALSE,"p&amp;l_t&amp;D_01_02 (2)"}</definedName>
    <definedName name="FORMAT43" localSheetId="4" hidden="1">{"pl_t&amp;d",#N/A,FALSE,"p&amp;l_t&amp;D_01_02 (2)"}</definedName>
    <definedName name="FORMAT43" hidden="1">{"pl_t&amp;d",#N/A,FALSE,"p&amp;l_t&amp;D_01_02 (2)"}</definedName>
    <definedName name="format5" localSheetId="5" hidden="1">{"pl_t&amp;d",#N/A,FALSE,"p&amp;l_t&amp;D_01_02 (2)"}</definedName>
    <definedName name="format5" localSheetId="9" hidden="1">{"pl_t&amp;d",#N/A,FALSE,"p&amp;l_t&amp;D_01_02 (2)"}</definedName>
    <definedName name="format5" localSheetId="6" hidden="1">{"pl_t&amp;d",#N/A,FALSE,"p&amp;l_t&amp;D_01_02 (2)"}</definedName>
    <definedName name="format5" localSheetId="4" hidden="1">{"pl_t&amp;d",#N/A,FALSE,"p&amp;l_t&amp;D_01_02 (2)"}</definedName>
    <definedName name="format5" hidden="1">{"pl_t&amp;d",#N/A,FALSE,"p&amp;l_t&amp;D_01_02 (2)"}</definedName>
    <definedName name="FRAN" localSheetId="5">#REF!</definedName>
    <definedName name="FRAN" localSheetId="9">#REF!</definedName>
    <definedName name="FRAN" localSheetId="6">#REF!</definedName>
    <definedName name="FRAN" localSheetId="8">#REF!</definedName>
    <definedName name="FRAN" localSheetId="4">#REF!</definedName>
    <definedName name="FRAN" localSheetId="7">#REF!</definedName>
    <definedName name="FRAN">#REF!</definedName>
    <definedName name="FRANCE" localSheetId="5">#REF!</definedName>
    <definedName name="FRANCE" localSheetId="9">#REF!</definedName>
    <definedName name="FRANCE" localSheetId="6">#REF!</definedName>
    <definedName name="FRANCE" localSheetId="8">#REF!</definedName>
    <definedName name="FRANCE" localSheetId="4">#REF!</definedName>
    <definedName name="FRANCE" localSheetId="7">#REF!</definedName>
    <definedName name="FRANCE">#REF!</definedName>
    <definedName name="fsfsdfa" localSheetId="5" hidden="1">{"pl_td_01_02",#N/A,FALSE,"p&amp;l_t&amp;D_01_02 (2)"}</definedName>
    <definedName name="fsfsdfa" localSheetId="9" hidden="1">{"pl_td_01_02",#N/A,FALSE,"p&amp;l_t&amp;D_01_02 (2)"}</definedName>
    <definedName name="fsfsdfa" localSheetId="6" hidden="1">{"pl_td_01_02",#N/A,FALSE,"p&amp;l_t&amp;D_01_02 (2)"}</definedName>
    <definedName name="fsfsdfa" localSheetId="4" hidden="1">{"pl_td_01_02",#N/A,FALSE,"p&amp;l_t&amp;D_01_02 (2)"}</definedName>
    <definedName name="fsfsdfa" hidden="1">{"pl_td_01_02",#N/A,FALSE,"p&amp;l_t&amp;D_01_02 (2)"}</definedName>
    <definedName name="fst" localSheetId="5" hidden="1">{"'Sheet1'!$A$4386:$N$4591"}</definedName>
    <definedName name="fst" localSheetId="9" hidden="1">{"'Sheet1'!$A$4386:$N$4591"}</definedName>
    <definedName name="fst" localSheetId="6" hidden="1">{"'Sheet1'!$A$4386:$N$4591"}</definedName>
    <definedName name="fst" localSheetId="4" hidden="1">{"'Sheet1'!$A$4386:$N$4591"}</definedName>
    <definedName name="fst" hidden="1">{"'Sheet1'!$A$4386:$N$4591"}</definedName>
    <definedName name="fu" localSheetId="5">#REF!</definedName>
    <definedName name="fu" localSheetId="9">#REF!</definedName>
    <definedName name="fu" localSheetId="6">#REF!</definedName>
    <definedName name="fu" localSheetId="8">#REF!</definedName>
    <definedName name="fu" localSheetId="4">#REF!</definedName>
    <definedName name="fu" localSheetId="7">#REF!</definedName>
    <definedName name="fu">#REF!</definedName>
    <definedName name="FUEL" localSheetId="5">#REF!</definedName>
    <definedName name="FUEL" localSheetId="9">#REF!</definedName>
    <definedName name="FUEL" localSheetId="6">#REF!</definedName>
    <definedName name="FUEL" localSheetId="8">#REF!</definedName>
    <definedName name="FUEL" localSheetId="4">#REF!</definedName>
    <definedName name="FUEL" localSheetId="7">#REF!</definedName>
    <definedName name="FUEL">#REF!</definedName>
    <definedName name="Full_Print" localSheetId="5">#REF!</definedName>
    <definedName name="Full_Print" localSheetId="9">#REF!</definedName>
    <definedName name="Full_Print" localSheetId="6">#REF!</definedName>
    <definedName name="Full_Print" localSheetId="8">#REF!</definedName>
    <definedName name="Full_Print" localSheetId="4">#REF!</definedName>
    <definedName name="Full_Print" localSheetId="7">#REF!</definedName>
    <definedName name="Full_Print">#REF!</definedName>
    <definedName name="fweftr" localSheetId="5" hidden="1">{"'Sheet1'!$A$4386:$N$4591"}</definedName>
    <definedName name="fweftr" localSheetId="9" hidden="1">{"'Sheet1'!$A$4386:$N$4591"}</definedName>
    <definedName name="fweftr" localSheetId="6" hidden="1">{"'Sheet1'!$A$4386:$N$4591"}</definedName>
    <definedName name="fweftr" localSheetId="4" hidden="1">{"'Sheet1'!$A$4386:$N$4591"}</definedName>
    <definedName name="fweftr" hidden="1">{"'Sheet1'!$A$4386:$N$4591"}</definedName>
    <definedName name="g" localSheetId="5" hidden="1">{"pl_t&amp;d",#N/A,FALSE,"p&amp;l_t&amp;D_01_02 (2)"}</definedName>
    <definedName name="g" localSheetId="9" hidden="1">{"pl_t&amp;d",#N/A,FALSE,"p&amp;l_t&amp;D_01_02 (2)"}</definedName>
    <definedName name="g" localSheetId="6" hidden="1">{"pl_t&amp;d",#N/A,FALSE,"p&amp;l_t&amp;D_01_02 (2)"}</definedName>
    <definedName name="g" localSheetId="4" hidden="1">{"pl_t&amp;d",#N/A,FALSE,"p&amp;l_t&amp;D_01_02 (2)"}</definedName>
    <definedName name="g" hidden="1">{"pl_t&amp;d",#N/A,FALSE,"p&amp;l_t&amp;D_01_02 (2)"}</definedName>
    <definedName name="gagh" localSheetId="5">'[33]CALCULATED TY'!#REF!</definedName>
    <definedName name="gagh" localSheetId="9">'[33]CALCULATED TY'!#REF!</definedName>
    <definedName name="gagh" localSheetId="6">'[33]CALCULATED TY'!#REF!</definedName>
    <definedName name="gagh" localSheetId="8">'[33]CALCULATED TY'!#REF!</definedName>
    <definedName name="gagh" localSheetId="4">'[33]CALCULATED TY'!#REF!</definedName>
    <definedName name="gagh" localSheetId="7">'[33]CALCULATED TY'!#REF!</definedName>
    <definedName name="gagh">'[33]CALCULATED TY'!#REF!</definedName>
    <definedName name="gali" localSheetId="5" hidden="1">{"pl_t&amp;d",#N/A,FALSE,"p&amp;l_t&amp;D_01_02 (2)"}</definedName>
    <definedName name="gali" localSheetId="9" hidden="1">{"pl_t&amp;d",#N/A,FALSE,"p&amp;l_t&amp;D_01_02 (2)"}</definedName>
    <definedName name="gali" localSheetId="6" hidden="1">{"pl_t&amp;d",#N/A,FALSE,"p&amp;l_t&amp;D_01_02 (2)"}</definedName>
    <definedName name="gali" localSheetId="4" hidden="1">{"pl_t&amp;d",#N/A,FALSE,"p&amp;l_t&amp;D_01_02 (2)"}</definedName>
    <definedName name="gali" hidden="1">{"pl_t&amp;d",#N/A,FALSE,"p&amp;l_t&amp;D_01_02 (2)"}</definedName>
    <definedName name="gap" localSheetId="9">[1]Sheet1!#REF!</definedName>
    <definedName name="gap" localSheetId="6">[1]Sheet1!#REF!</definedName>
    <definedName name="gap" localSheetId="8">[1]Sheet1!#REF!</definedName>
    <definedName name="gap" localSheetId="4">[1]Sheet1!#REF!</definedName>
    <definedName name="gap" localSheetId="7">[1]Sheet1!#REF!</definedName>
    <definedName name="gap">[1]Sheet1!#REF!</definedName>
    <definedName name="gaurav" localSheetId="5">#REF!</definedName>
    <definedName name="gaurav" localSheetId="9">#REF!</definedName>
    <definedName name="gaurav" localSheetId="6">#REF!</definedName>
    <definedName name="gaurav" localSheetId="8">#REF!</definedName>
    <definedName name="gaurav" localSheetId="4">#REF!</definedName>
    <definedName name="gaurav" localSheetId="7">#REF!</definedName>
    <definedName name="gaurav">#REF!</definedName>
    <definedName name="gc">'[34]Grade - Grade Code list'!$E$3:$E$27</definedName>
    <definedName name="GDF" localSheetId="5" hidden="1">{#N/A,#N/A,FALSE,"COMP"}</definedName>
    <definedName name="GDF" localSheetId="9" hidden="1">{#N/A,#N/A,FALSE,"COMP"}</definedName>
    <definedName name="GDF" localSheetId="6" hidden="1">{#N/A,#N/A,FALSE,"COMP"}</definedName>
    <definedName name="GDF" localSheetId="4" hidden="1">{#N/A,#N/A,FALSE,"COMP"}</definedName>
    <definedName name="GDF" hidden="1">{#N/A,#N/A,FALSE,"COMP"}</definedName>
    <definedName name="gdfg" localSheetId="5" hidden="1">{"'Sheet1'!$A$4386:$N$4591"}</definedName>
    <definedName name="gdfg" localSheetId="9" hidden="1">{"'Sheet1'!$A$4386:$N$4591"}</definedName>
    <definedName name="gdfg" localSheetId="6" hidden="1">{"'Sheet1'!$A$4386:$N$4591"}</definedName>
    <definedName name="gdfg" localSheetId="4" hidden="1">{"'Sheet1'!$A$4386:$N$4591"}</definedName>
    <definedName name="gdfg" hidden="1">{"'Sheet1'!$A$4386:$N$4591"}</definedName>
    <definedName name="gdfgdfgdfg" localSheetId="5">#REF!</definedName>
    <definedName name="gdfgdfgdfg" localSheetId="9">#REF!</definedName>
    <definedName name="gdfgdfgdfg" localSheetId="6">#REF!</definedName>
    <definedName name="gdfgdfgdfg" localSheetId="8">#REF!</definedName>
    <definedName name="gdfgdfgdfg" localSheetId="4">#REF!</definedName>
    <definedName name="gdfgdfgdfg" localSheetId="7">#REF!</definedName>
    <definedName name="gdfgdfgdfg">#REF!</definedName>
    <definedName name="gdfh" localSheetId="5">#REF!</definedName>
    <definedName name="gdfh" localSheetId="9">#REF!</definedName>
    <definedName name="gdfh" localSheetId="6">#REF!</definedName>
    <definedName name="gdfh" localSheetId="8">#REF!</definedName>
    <definedName name="gdfh" localSheetId="4">#REF!</definedName>
    <definedName name="gdfh" localSheetId="7">#REF!</definedName>
    <definedName name="gdfh">#REF!</definedName>
    <definedName name="gdsg" localSheetId="5" hidden="1">{"'Sheet1'!$A$4386:$N$4591"}</definedName>
    <definedName name="gdsg" localSheetId="9" hidden="1">{"'Sheet1'!$A$4386:$N$4591"}</definedName>
    <definedName name="gdsg" localSheetId="6" hidden="1">{"'Sheet1'!$A$4386:$N$4591"}</definedName>
    <definedName name="gdsg" localSheetId="4" hidden="1">{"'Sheet1'!$A$4386:$N$4591"}</definedName>
    <definedName name="gdsg" hidden="1">{"'Sheet1'!$A$4386:$N$4591"}</definedName>
    <definedName name="General" localSheetId="5">#REF!</definedName>
    <definedName name="General" localSheetId="9">#REF!</definedName>
    <definedName name="General" localSheetId="6">#REF!</definedName>
    <definedName name="General" localSheetId="8">#REF!</definedName>
    <definedName name="General" localSheetId="4">#REF!</definedName>
    <definedName name="General" localSheetId="7">#REF!</definedName>
    <definedName name="General">#REF!</definedName>
    <definedName name="GeneralEP" localSheetId="5">#REF!</definedName>
    <definedName name="GeneralEP" localSheetId="9">#REF!</definedName>
    <definedName name="GeneralEP" localSheetId="6">#REF!</definedName>
    <definedName name="GeneralEP" localSheetId="8">#REF!</definedName>
    <definedName name="GeneralEP" localSheetId="4">#REF!</definedName>
    <definedName name="GeneralEP" localSheetId="7">#REF!</definedName>
    <definedName name="GeneralEP">#REF!</definedName>
    <definedName name="GeneralP" localSheetId="5">#REF!</definedName>
    <definedName name="GeneralP" localSheetId="9">#REF!</definedName>
    <definedName name="GeneralP" localSheetId="6">#REF!</definedName>
    <definedName name="GeneralP" localSheetId="8">#REF!</definedName>
    <definedName name="GeneralP" localSheetId="4">#REF!</definedName>
    <definedName name="GeneralP" localSheetId="7">#REF!</definedName>
    <definedName name="GeneralP">#REF!</definedName>
    <definedName name="GeneralS" localSheetId="9">#REF!</definedName>
    <definedName name="GeneralS" localSheetId="6">#REF!</definedName>
    <definedName name="GeneralS" localSheetId="8">#REF!</definedName>
    <definedName name="GeneralS" localSheetId="4">#REF!</definedName>
    <definedName name="GeneralS" localSheetId="7">#REF!</definedName>
    <definedName name="GeneralS">#REF!</definedName>
    <definedName name="generation" localSheetId="9">#REF!</definedName>
    <definedName name="generation">#REF!</definedName>
    <definedName name="Genesc" localSheetId="9">#REF!</definedName>
    <definedName name="Genesc" localSheetId="6">#REF!</definedName>
    <definedName name="Genesc" localSheetId="8">#REF!</definedName>
    <definedName name="Genesc" localSheetId="4">#REF!</definedName>
    <definedName name="Genesc" localSheetId="7">#REF!</definedName>
    <definedName name="Genesc">#REF!</definedName>
    <definedName name="GERM" localSheetId="9">#REF!</definedName>
    <definedName name="GERM" localSheetId="6">#REF!</definedName>
    <definedName name="GERM" localSheetId="8">#REF!</definedName>
    <definedName name="GERM" localSheetId="4">#REF!</definedName>
    <definedName name="GERM" localSheetId="7">#REF!</definedName>
    <definedName name="GERM">#REF!</definedName>
    <definedName name="GERMANY" localSheetId="9">#REF!</definedName>
    <definedName name="GERMANY" localSheetId="6">#REF!</definedName>
    <definedName name="GERMANY" localSheetId="8">#REF!</definedName>
    <definedName name="GERMANY" localSheetId="4">#REF!</definedName>
    <definedName name="GERMANY" localSheetId="7">#REF!</definedName>
    <definedName name="GERMANY">#REF!</definedName>
    <definedName name="gfbdfgerg" localSheetId="5" hidden="1">{"'Sheet1'!$A$4386:$N$4591"}</definedName>
    <definedName name="gfbdfgerg" localSheetId="9" hidden="1">{"'Sheet1'!$A$4386:$N$4591"}</definedName>
    <definedName name="gfbdfgerg" localSheetId="6" hidden="1">{"'Sheet1'!$A$4386:$N$4591"}</definedName>
    <definedName name="gfbdfgerg" localSheetId="4" hidden="1">{"'Sheet1'!$A$4386:$N$4591"}</definedName>
    <definedName name="gfbdfgerg" hidden="1">{"'Sheet1'!$A$4386:$N$4591"}</definedName>
    <definedName name="gffdgfd" localSheetId="5" hidden="1">{"pl_t&amp;d",#N/A,FALSE,"p&amp;l_t&amp;D_01_02 (2)"}</definedName>
    <definedName name="gffdgfd" localSheetId="9" hidden="1">{"pl_t&amp;d",#N/A,FALSE,"p&amp;l_t&amp;D_01_02 (2)"}</definedName>
    <definedName name="gffdgfd" localSheetId="6" hidden="1">{"pl_t&amp;d",#N/A,FALSE,"p&amp;l_t&amp;D_01_02 (2)"}</definedName>
    <definedName name="gffdgfd" localSheetId="4" hidden="1">{"pl_t&amp;d",#N/A,FALSE,"p&amp;l_t&amp;D_01_02 (2)"}</definedName>
    <definedName name="gffdgfd" hidden="1">{"pl_t&amp;d",#N/A,FALSE,"p&amp;l_t&amp;D_01_02 (2)"}</definedName>
    <definedName name="gfgrtr" localSheetId="5" hidden="1">{"'Sheet1'!$A$4386:$N$4591"}</definedName>
    <definedName name="gfgrtr" localSheetId="9" hidden="1">{"'Sheet1'!$A$4386:$N$4591"}</definedName>
    <definedName name="gfgrtr" localSheetId="6" hidden="1">{"'Sheet1'!$A$4386:$N$4591"}</definedName>
    <definedName name="gfgrtr" localSheetId="4" hidden="1">{"'Sheet1'!$A$4386:$N$4591"}</definedName>
    <definedName name="gfgrtr" hidden="1">{"'Sheet1'!$A$4386:$N$4591"}</definedName>
    <definedName name="gfgsgggg" localSheetId="5">#REF!</definedName>
    <definedName name="gfgsgggg" localSheetId="9">#REF!</definedName>
    <definedName name="gfgsgggg" localSheetId="6">#REF!</definedName>
    <definedName name="gfgsgggg" localSheetId="8">#REF!</definedName>
    <definedName name="gfgsgggg" localSheetId="4">#REF!</definedName>
    <definedName name="gfgsgggg" localSheetId="7">#REF!</definedName>
    <definedName name="gfgsgggg">#REF!</definedName>
    <definedName name="gfhdfhfh" localSheetId="5">#REF!</definedName>
    <definedName name="gfhdfhfh" localSheetId="9">#REF!</definedName>
    <definedName name="gfhdfhfh" localSheetId="6">#REF!</definedName>
    <definedName name="gfhdfhfh" localSheetId="8">#REF!</definedName>
    <definedName name="gfhdfhfh" localSheetId="4">#REF!</definedName>
    <definedName name="gfhdfhfh" localSheetId="7">#REF!</definedName>
    <definedName name="gfhdfhfh">#REF!</definedName>
    <definedName name="gfhgfh" localSheetId="5" hidden="1">{"pl_t&amp;d",#N/A,FALSE,"p&amp;l_t&amp;D_01_02 (2)"}</definedName>
    <definedName name="gfhgfh" localSheetId="9" hidden="1">{"pl_t&amp;d",#N/A,FALSE,"p&amp;l_t&amp;D_01_02 (2)"}</definedName>
    <definedName name="gfhgfh" localSheetId="6" hidden="1">{"pl_t&amp;d",#N/A,FALSE,"p&amp;l_t&amp;D_01_02 (2)"}</definedName>
    <definedName name="gfhgfh" localSheetId="4" hidden="1">{"pl_t&amp;d",#N/A,FALSE,"p&amp;l_t&amp;D_01_02 (2)"}</definedName>
    <definedName name="gfhgfh" hidden="1">{"pl_t&amp;d",#N/A,FALSE,"p&amp;l_t&amp;D_01_02 (2)"}</definedName>
    <definedName name="gfj" localSheetId="5">#REF!</definedName>
    <definedName name="gfj" localSheetId="9">#REF!</definedName>
    <definedName name="gfj" localSheetId="6">#REF!</definedName>
    <definedName name="gfj" localSheetId="8">#REF!</definedName>
    <definedName name="gfj" localSheetId="4">#REF!</definedName>
    <definedName name="gfj" localSheetId="7">#REF!</definedName>
    <definedName name="gfj">#REF!</definedName>
    <definedName name="gfjf" localSheetId="5">#REF!</definedName>
    <definedName name="gfjf" localSheetId="9">#REF!</definedName>
    <definedName name="gfjf" localSheetId="6">#REF!</definedName>
    <definedName name="gfjf" localSheetId="8">#REF!</definedName>
    <definedName name="gfjf" localSheetId="4">#REF!</definedName>
    <definedName name="gfjf" localSheetId="7">#REF!</definedName>
    <definedName name="gfjf">#REF!</definedName>
    <definedName name="gfkgh" localSheetId="5">#REF!</definedName>
    <definedName name="gfkgh" localSheetId="9">#REF!</definedName>
    <definedName name="gfkgh" localSheetId="6">#REF!</definedName>
    <definedName name="gfkgh" localSheetId="8">#REF!</definedName>
    <definedName name="gfkgh" localSheetId="4">#REF!</definedName>
    <definedName name="gfkgh" localSheetId="7">#REF!</definedName>
    <definedName name="gfkgh">#REF!</definedName>
    <definedName name="gfyuyu" localSheetId="9">#REF!</definedName>
    <definedName name="gfyuyu" localSheetId="6">#REF!</definedName>
    <definedName name="gfyuyu" localSheetId="8">#REF!</definedName>
    <definedName name="gfyuyu" localSheetId="4">#REF!</definedName>
    <definedName name="gfyuyu" localSheetId="7">#REF!</definedName>
    <definedName name="gfyuyu">#REF!</definedName>
    <definedName name="gg" localSheetId="5">[1]Sheet1!#REF!</definedName>
    <definedName name="gg" localSheetId="9">[1]Sheet1!#REF!</definedName>
    <definedName name="gg" localSheetId="6">[1]Sheet1!#REF!</definedName>
    <definedName name="gg" localSheetId="8">[1]Sheet1!#REF!</definedName>
    <definedName name="gg" localSheetId="4">[1]Sheet1!#REF!</definedName>
    <definedName name="gg" localSheetId="7">[1]Sheet1!#REF!</definedName>
    <definedName name="gg">[1]Sheet1!#REF!</definedName>
    <definedName name="ggerjur" localSheetId="5">#REF!</definedName>
    <definedName name="ggerjur" localSheetId="9">#REF!</definedName>
    <definedName name="ggerjur" localSheetId="6">#REF!</definedName>
    <definedName name="ggerjur" localSheetId="8">#REF!</definedName>
    <definedName name="ggerjur" localSheetId="4">#REF!</definedName>
    <definedName name="ggerjur" localSheetId="7">#REF!</definedName>
    <definedName name="ggerjur">#REF!</definedName>
    <definedName name="ggfhgfh" localSheetId="5">#REF!</definedName>
    <definedName name="ggfhgfh" localSheetId="9">#REF!</definedName>
    <definedName name="ggfhgfh" localSheetId="6">#REF!</definedName>
    <definedName name="ggfhgfh" localSheetId="8">#REF!</definedName>
    <definedName name="ggfhgfh" localSheetId="4">#REF!</definedName>
    <definedName name="ggfhgfh" localSheetId="7">#REF!</definedName>
    <definedName name="ggfhgfh">#REF!</definedName>
    <definedName name="ggg" localSheetId="5" hidden="1">{"pl_t&amp;d",#N/A,FALSE,"p&amp;l_t&amp;D_01_02 (2)"}</definedName>
    <definedName name="ggg" localSheetId="9" hidden="1">{"pl_t&amp;d",#N/A,FALSE,"p&amp;l_t&amp;D_01_02 (2)"}</definedName>
    <definedName name="ggg" localSheetId="6" hidden="1">{"pl_t&amp;d",#N/A,FALSE,"p&amp;l_t&amp;D_01_02 (2)"}</definedName>
    <definedName name="ggg" localSheetId="4" hidden="1">{"pl_t&amp;d",#N/A,FALSE,"p&amp;l_t&amp;D_01_02 (2)"}</definedName>
    <definedName name="ggg" hidden="1">{"pl_t&amp;d",#N/A,FALSE,"p&amp;l_t&amp;D_01_02 (2)"}</definedName>
    <definedName name="GGGG" localSheetId="5">[5]Newabstract!#REF!</definedName>
    <definedName name="GGGG" localSheetId="9">[5]Newabstract!#REF!</definedName>
    <definedName name="GGGG" localSheetId="6">[5]Newabstract!#REF!</definedName>
    <definedName name="GGGG" localSheetId="8">[5]Newabstract!#REF!</definedName>
    <definedName name="GGGG" localSheetId="4">[5]Newabstract!#REF!</definedName>
    <definedName name="GGGG" localSheetId="7">[5]Newabstract!#REF!</definedName>
    <definedName name="GGGG">[5]Newabstract!#REF!</definedName>
    <definedName name="ggggg" localSheetId="5" hidden="1">{"pl_td_01_02",#N/A,FALSE,"p&amp;l_t&amp;D_01_02 (2)"}</definedName>
    <definedName name="ggggg" localSheetId="9" hidden="1">{"pl_td_01_02",#N/A,FALSE,"p&amp;l_t&amp;D_01_02 (2)"}</definedName>
    <definedName name="ggggg" localSheetId="6" hidden="1">{"pl_td_01_02",#N/A,FALSE,"p&amp;l_t&amp;D_01_02 (2)"}</definedName>
    <definedName name="ggggg" localSheetId="4" hidden="1">{"pl_td_01_02",#N/A,FALSE,"p&amp;l_t&amp;D_01_02 (2)"}</definedName>
    <definedName name="ggggg" hidden="1">{"pl_td_01_02",#N/A,FALSE,"p&amp;l_t&amp;D_01_02 (2)"}</definedName>
    <definedName name="gggggggg" localSheetId="5" hidden="1">{"'Sheet1'!$A$4386:$N$4591"}</definedName>
    <definedName name="gggggggg" localSheetId="9" hidden="1">{"'Sheet1'!$A$4386:$N$4591"}</definedName>
    <definedName name="gggggggg" localSheetId="6" hidden="1">{"'Sheet1'!$A$4386:$N$4591"}</definedName>
    <definedName name="gggggggg" localSheetId="4" hidden="1">{"'Sheet1'!$A$4386:$N$4591"}</definedName>
    <definedName name="gggggggg" hidden="1">{"'Sheet1'!$A$4386:$N$4591"}</definedName>
    <definedName name="gh" localSheetId="5" hidden="1">{"pl_t&amp;d",#N/A,FALSE,"p&amp;l_t&amp;D_01_02 (2)"}</definedName>
    <definedName name="gh" localSheetId="9" hidden="1">{"pl_t&amp;d",#N/A,FALSE,"p&amp;l_t&amp;D_01_02 (2)"}</definedName>
    <definedName name="gh" localSheetId="6" hidden="1">{"pl_t&amp;d",#N/A,FALSE,"p&amp;l_t&amp;D_01_02 (2)"}</definedName>
    <definedName name="gh" localSheetId="4" hidden="1">{"pl_t&amp;d",#N/A,FALSE,"p&amp;l_t&amp;D_01_02 (2)"}</definedName>
    <definedName name="gh" hidden="1">{"pl_t&amp;d",#N/A,FALSE,"p&amp;l_t&amp;D_01_02 (2)"}</definedName>
    <definedName name="ghdfh" localSheetId="5">#REF!</definedName>
    <definedName name="ghdfh" localSheetId="9">#REF!</definedName>
    <definedName name="ghdfh" localSheetId="6">#REF!</definedName>
    <definedName name="ghdfh" localSheetId="8">#REF!</definedName>
    <definedName name="ghdfh" localSheetId="4">#REF!</definedName>
    <definedName name="ghdfh" localSheetId="7">#REF!</definedName>
    <definedName name="ghdfh">#REF!</definedName>
    <definedName name="ghfh" localSheetId="5">#REF!</definedName>
    <definedName name="ghfh" localSheetId="9">#REF!</definedName>
    <definedName name="ghfh" localSheetId="6">#REF!</definedName>
    <definedName name="ghfh" localSheetId="8">#REF!</definedName>
    <definedName name="ghfh" localSheetId="4">#REF!</definedName>
    <definedName name="ghfh" localSheetId="7">#REF!</definedName>
    <definedName name="ghfh">#REF!</definedName>
    <definedName name="ghgfh" localSheetId="5" hidden="1">{"pl_t&amp;d",#N/A,FALSE,"p&amp;l_t&amp;D_01_02 (2)"}</definedName>
    <definedName name="ghgfh" localSheetId="9" hidden="1">{"pl_t&amp;d",#N/A,FALSE,"p&amp;l_t&amp;D_01_02 (2)"}</definedName>
    <definedName name="ghgfh" localSheetId="6" hidden="1">{"pl_t&amp;d",#N/A,FALSE,"p&amp;l_t&amp;D_01_02 (2)"}</definedName>
    <definedName name="ghgfh" localSheetId="4" hidden="1">{"pl_t&amp;d",#N/A,FALSE,"p&amp;l_t&amp;D_01_02 (2)"}</definedName>
    <definedName name="ghgfh" hidden="1">{"pl_t&amp;d",#N/A,FALSE,"p&amp;l_t&amp;D_01_02 (2)"}</definedName>
    <definedName name="ghh" localSheetId="5" hidden="1">{"pl_t&amp;d",#N/A,FALSE,"p&amp;l_t&amp;D_01_02 (2)"}</definedName>
    <definedName name="ghh" localSheetId="9" hidden="1">{"pl_t&amp;d",#N/A,FALSE,"p&amp;l_t&amp;D_01_02 (2)"}</definedName>
    <definedName name="ghh" localSheetId="6" hidden="1">{"pl_t&amp;d",#N/A,FALSE,"p&amp;l_t&amp;D_01_02 (2)"}</definedName>
    <definedName name="ghh" localSheetId="4" hidden="1">{"pl_t&amp;d",#N/A,FALSE,"p&amp;l_t&amp;D_01_02 (2)"}</definedName>
    <definedName name="ghh" hidden="1">{"pl_t&amp;d",#N/A,FALSE,"p&amp;l_t&amp;D_01_02 (2)"}</definedName>
    <definedName name="ghhhhhhhh" localSheetId="5">#REF!</definedName>
    <definedName name="ghhhhhhhh" localSheetId="9">#REF!</definedName>
    <definedName name="ghhhhhhhh" localSheetId="6">#REF!</definedName>
    <definedName name="ghhhhhhhh" localSheetId="8">#REF!</definedName>
    <definedName name="ghhhhhhhh" localSheetId="4">#REF!</definedName>
    <definedName name="ghhhhhhhh" localSheetId="7">#REF!</definedName>
    <definedName name="ghhhhhhhh">#REF!</definedName>
    <definedName name="ghij" localSheetId="5" hidden="1">{"pl_t&amp;d",#N/A,FALSE,"p&amp;l_t&amp;D_01_02 (2)"}</definedName>
    <definedName name="ghij" localSheetId="9" hidden="1">{"pl_t&amp;d",#N/A,FALSE,"p&amp;l_t&amp;D_01_02 (2)"}</definedName>
    <definedName name="ghij" localSheetId="6" hidden="1">{"pl_t&amp;d",#N/A,FALSE,"p&amp;l_t&amp;D_01_02 (2)"}</definedName>
    <definedName name="ghij" localSheetId="4" hidden="1">{"pl_t&amp;d",#N/A,FALSE,"p&amp;l_t&amp;D_01_02 (2)"}</definedName>
    <definedName name="ghij" hidden="1">{"pl_t&amp;d",#N/A,FALSE,"p&amp;l_t&amp;D_01_02 (2)"}</definedName>
    <definedName name="ghjj" localSheetId="5">#REF!</definedName>
    <definedName name="ghjj" localSheetId="9">#REF!</definedName>
    <definedName name="ghjj" localSheetId="6">#REF!</definedName>
    <definedName name="ghjj" localSheetId="8">#REF!</definedName>
    <definedName name="ghjj" localSheetId="4">#REF!</definedName>
    <definedName name="ghjj" localSheetId="7">#REF!</definedName>
    <definedName name="ghjj">#REF!</definedName>
    <definedName name="Gift" localSheetId="5">#REF!</definedName>
    <definedName name="Gift" localSheetId="9">#REF!</definedName>
    <definedName name="Gift" localSheetId="6">#REF!</definedName>
    <definedName name="Gift" localSheetId="8">#REF!</definedName>
    <definedName name="Gift" localSheetId="4">#REF!</definedName>
    <definedName name="Gift" localSheetId="7">#REF!</definedName>
    <definedName name="Gift">#REF!</definedName>
    <definedName name="Gifts" localSheetId="5">#REF!</definedName>
    <definedName name="Gifts" localSheetId="9">#REF!</definedName>
    <definedName name="Gifts" localSheetId="6">#REF!</definedName>
    <definedName name="Gifts" localSheetId="8">#REF!</definedName>
    <definedName name="Gifts" localSheetId="4">#REF!</definedName>
    <definedName name="Gifts" localSheetId="7">#REF!</definedName>
    <definedName name="Gifts">#REF!</definedName>
    <definedName name="gjtyij7" localSheetId="5" hidden="1">{"form-D1",#N/A,FALSE,"FORM-D1";"form-D1_amt",#N/A,FALSE,"FORM-D1"}</definedName>
    <definedName name="gjtyij7" localSheetId="9" hidden="1">{"form-D1",#N/A,FALSE,"FORM-D1";"form-D1_amt",#N/A,FALSE,"FORM-D1"}</definedName>
    <definedName name="gjtyij7" localSheetId="6" hidden="1">{"form-D1",#N/A,FALSE,"FORM-D1";"form-D1_amt",#N/A,FALSE,"FORM-D1"}</definedName>
    <definedName name="gjtyij7" localSheetId="4" hidden="1">{"form-D1",#N/A,FALSE,"FORM-D1";"form-D1_amt",#N/A,FALSE,"FORM-D1"}</definedName>
    <definedName name="gjtyij7" hidden="1">{"form-D1",#N/A,FALSE,"FORM-D1";"form-D1_amt",#N/A,FALSE,"FORM-D1"}</definedName>
    <definedName name="gmr" localSheetId="5">#REF!</definedName>
    <definedName name="gmr" localSheetId="9">#REF!</definedName>
    <definedName name="gmr" localSheetId="6">#REF!</definedName>
    <definedName name="gmr" localSheetId="8">#REF!</definedName>
    <definedName name="gmr" localSheetId="4">#REF!</definedName>
    <definedName name="gmr" localSheetId="7">#REF!</definedName>
    <definedName name="gmr">#REF!</definedName>
    <definedName name="goatrial" localSheetId="5">#REF!</definedName>
    <definedName name="goatrial" localSheetId="9">#REF!</definedName>
    <definedName name="goatrial" localSheetId="6">#REF!</definedName>
    <definedName name="goatrial" localSheetId="8">#REF!</definedName>
    <definedName name="goatrial" localSheetId="4">#REF!</definedName>
    <definedName name="goatrial" localSheetId="7">#REF!</definedName>
    <definedName name="goatrial">#REF!</definedName>
    <definedName name="gopo" localSheetId="5" hidden="1">{"'Sheet1'!$A$4386:$N$4591"}</definedName>
    <definedName name="gopo" localSheetId="9" hidden="1">{"'Sheet1'!$A$4386:$N$4591"}</definedName>
    <definedName name="gopo" localSheetId="6" hidden="1">{"'Sheet1'!$A$4386:$N$4591"}</definedName>
    <definedName name="gopo" localSheetId="4" hidden="1">{"'Sheet1'!$A$4386:$N$4591"}</definedName>
    <definedName name="gopo" hidden="1">{"'Sheet1'!$A$4386:$N$4591"}</definedName>
    <definedName name="GovtDepts" localSheetId="5">#REF!</definedName>
    <definedName name="GovtDepts" localSheetId="9">#REF!</definedName>
    <definedName name="GovtDepts" localSheetId="6">#REF!</definedName>
    <definedName name="GovtDepts" localSheetId="8">#REF!</definedName>
    <definedName name="GovtDepts" localSheetId="4">#REF!</definedName>
    <definedName name="GovtDepts" localSheetId="7">#REF!</definedName>
    <definedName name="GovtDepts">#REF!</definedName>
    <definedName name="gr" localSheetId="5">#REF!</definedName>
    <definedName name="gr" localSheetId="9">#REF!</definedName>
    <definedName name="gr" localSheetId="6">#REF!</definedName>
    <definedName name="gr" localSheetId="8">#REF!</definedName>
    <definedName name="gr" localSheetId="4">#REF!</definedName>
    <definedName name="gr" localSheetId="7">#REF!</definedName>
    <definedName name="gr">#REF!</definedName>
    <definedName name="grade" localSheetId="5">#REF!</definedName>
    <definedName name="grade" localSheetId="9">#REF!</definedName>
    <definedName name="grade" localSheetId="6">#REF!</definedName>
    <definedName name="grade" localSheetId="8">#REF!</definedName>
    <definedName name="grade" localSheetId="4">#REF!</definedName>
    <definedName name="grade" localSheetId="7">#REF!</definedName>
    <definedName name="grade">#REF!</definedName>
    <definedName name="GROSSPFT" localSheetId="9">#REF!</definedName>
    <definedName name="GROSSPFT" localSheetId="6">#REF!</definedName>
    <definedName name="GROSSPFT" localSheetId="8">#REF!</definedName>
    <definedName name="GROSSPFT" localSheetId="4">#REF!</definedName>
    <definedName name="GROSSPFT" localSheetId="7">#REF!</definedName>
    <definedName name="GROSSPFT">#REF!</definedName>
    <definedName name="GSIPFIX">[35]GSIP!$B$5:$V$89</definedName>
    <definedName name="gtergt" localSheetId="5" hidden="1">{"'Sheet1'!$A$4386:$N$4591"}</definedName>
    <definedName name="gtergt" localSheetId="9" hidden="1">{"'Sheet1'!$A$4386:$N$4591"}</definedName>
    <definedName name="gtergt" localSheetId="6" hidden="1">{"'Sheet1'!$A$4386:$N$4591"}</definedName>
    <definedName name="gtergt" localSheetId="4" hidden="1">{"'Sheet1'!$A$4386:$N$4591"}</definedName>
    <definedName name="gtergt" hidden="1">{"'Sheet1'!$A$4386:$N$4591"}</definedName>
    <definedName name="gtfdsgdgsd" localSheetId="5">#REF!</definedName>
    <definedName name="gtfdsgdgsd" localSheetId="9">#REF!</definedName>
    <definedName name="gtfdsgdgsd" localSheetId="6">#REF!</definedName>
    <definedName name="gtfdsgdgsd" localSheetId="8">#REF!</definedName>
    <definedName name="gtfdsgdgsd" localSheetId="4">#REF!</definedName>
    <definedName name="gtfdsgdgsd" localSheetId="7">#REF!</definedName>
    <definedName name="gtfdsgdgsd">#REF!</definedName>
    <definedName name="GTFixedPrice" localSheetId="5">#REF!</definedName>
    <definedName name="GTFixedPrice" localSheetId="9">#REF!</definedName>
    <definedName name="GTFixedPrice" localSheetId="6">#REF!</definedName>
    <definedName name="GTFixedPrice" localSheetId="8">#REF!</definedName>
    <definedName name="GTFixedPrice" localSheetId="4">#REF!</definedName>
    <definedName name="GTFixedPrice" localSheetId="7">#REF!</definedName>
    <definedName name="GTFixedPrice">#REF!</definedName>
    <definedName name="gtsagsg" localSheetId="5">#REF!</definedName>
    <definedName name="gtsagsg" localSheetId="9">#REF!</definedName>
    <definedName name="gtsagsg" localSheetId="6">#REF!</definedName>
    <definedName name="gtsagsg" localSheetId="8">#REF!</definedName>
    <definedName name="gtsagsg" localSheetId="4">#REF!</definedName>
    <definedName name="gtsagsg" localSheetId="7">#REF!</definedName>
    <definedName name="gtsagsg">#REF!</definedName>
    <definedName name="GTScaler" localSheetId="9">#REF!</definedName>
    <definedName name="GTScaler" localSheetId="6">#REF!</definedName>
    <definedName name="GTScaler" localSheetId="8">#REF!</definedName>
    <definedName name="GTScaler" localSheetId="4">#REF!</definedName>
    <definedName name="GTScaler" localSheetId="7">#REF!</definedName>
    <definedName name="GTScaler">#REF!</definedName>
    <definedName name="GTVariablePrice" localSheetId="9">#REF!</definedName>
    <definedName name="GTVariablePrice" localSheetId="6">#REF!</definedName>
    <definedName name="GTVariablePrice" localSheetId="8">#REF!</definedName>
    <definedName name="GTVariablePrice" localSheetId="4">#REF!</definedName>
    <definedName name="GTVariablePrice" localSheetId="7">#REF!</definedName>
    <definedName name="GTVariablePrice">#REF!</definedName>
    <definedName name="gvr" localSheetId="5" hidden="1">{"form-D1",#N/A,FALSE,"FORM-D1";"form-D1_amt",#N/A,FALSE,"FORM-D1"}</definedName>
    <definedName name="gvr" localSheetId="9" hidden="1">{"form-D1",#N/A,FALSE,"FORM-D1";"form-D1_amt",#N/A,FALSE,"FORM-D1"}</definedName>
    <definedName name="gvr" localSheetId="6" hidden="1">{"form-D1",#N/A,FALSE,"FORM-D1";"form-D1_amt",#N/A,FALSE,"FORM-D1"}</definedName>
    <definedName name="gvr" localSheetId="4" hidden="1">{"form-D1",#N/A,FALSE,"FORM-D1";"form-D1_amt",#N/A,FALSE,"FORM-D1"}</definedName>
    <definedName name="gvr" hidden="1">{"form-D1",#N/A,FALSE,"FORM-D1";"form-D1_amt",#N/A,FALSE,"FORM-D1"}</definedName>
    <definedName name="gw34t" localSheetId="5" hidden="1">{"'Sheet1'!$A$4386:$N$4591"}</definedName>
    <definedName name="gw34t" localSheetId="9" hidden="1">{"'Sheet1'!$A$4386:$N$4591"}</definedName>
    <definedName name="gw34t" localSheetId="6" hidden="1">{"'Sheet1'!$A$4386:$N$4591"}</definedName>
    <definedName name="gw34t" localSheetId="4" hidden="1">{"'Sheet1'!$A$4386:$N$4591"}</definedName>
    <definedName name="gw34t" hidden="1">{"'Sheet1'!$A$4386:$N$4591"}</definedName>
    <definedName name="GWEEygera" localSheetId="5">#REF!</definedName>
    <definedName name="GWEEygera" localSheetId="9">#REF!</definedName>
    <definedName name="GWEEygera" localSheetId="6">#REF!</definedName>
    <definedName name="GWEEygera" localSheetId="8">#REF!</definedName>
    <definedName name="GWEEygera" localSheetId="4">#REF!</definedName>
    <definedName name="GWEEygera" localSheetId="7">#REF!</definedName>
    <definedName name="GWEEygera">#REF!</definedName>
    <definedName name="gwer3wr" localSheetId="5" hidden="1">{"'Sheet1'!$A$4386:$N$4591"}</definedName>
    <definedName name="gwer3wr" localSheetId="9" hidden="1">{"'Sheet1'!$A$4386:$N$4591"}</definedName>
    <definedName name="gwer3wr" localSheetId="6" hidden="1">{"'Sheet1'!$A$4386:$N$4591"}</definedName>
    <definedName name="gwer3wr" localSheetId="4" hidden="1">{"'Sheet1'!$A$4386:$N$4591"}</definedName>
    <definedName name="gwer3wr" hidden="1">{"'Sheet1'!$A$4386:$N$4591"}</definedName>
    <definedName name="gytuy" localSheetId="5">#REF!</definedName>
    <definedName name="gytuy" localSheetId="9">#REF!</definedName>
    <definedName name="gytuy" localSheetId="6">#REF!</definedName>
    <definedName name="gytuy" localSheetId="8">#REF!</definedName>
    <definedName name="gytuy" localSheetId="4">#REF!</definedName>
    <definedName name="gytuy" localSheetId="7">#REF!</definedName>
    <definedName name="gytuy">#REF!</definedName>
    <definedName name="h" localSheetId="5">#REF!</definedName>
    <definedName name="h" localSheetId="9">#REF!</definedName>
    <definedName name="h" localSheetId="6">#REF!</definedName>
    <definedName name="h" localSheetId="8">#REF!</definedName>
    <definedName name="h" localSheetId="4">#REF!</definedName>
    <definedName name="h" localSheetId="7">#REF!</definedName>
    <definedName name="h">#REF!</definedName>
    <definedName name="hari" localSheetId="5">#REF!</definedName>
    <definedName name="hari" localSheetId="9">#REF!</definedName>
    <definedName name="hari" localSheetId="6">#REF!</definedName>
    <definedName name="hari" localSheetId="8">#REF!</definedName>
    <definedName name="hari" localSheetId="4">#REF!</definedName>
    <definedName name="hari" localSheetId="7">#REF!</definedName>
    <definedName name="hari">#REF!</definedName>
    <definedName name="haribabu" localSheetId="5">'[10]cash budget'!#REF!</definedName>
    <definedName name="haribabu" localSheetId="9">'[10]cash budget'!#REF!</definedName>
    <definedName name="haribabu" localSheetId="6">'[10]cash budget'!#REF!</definedName>
    <definedName name="haribabu" localSheetId="8">'[10]cash budget'!#REF!</definedName>
    <definedName name="haribabu" localSheetId="4">'[10]cash budget'!#REF!</definedName>
    <definedName name="haribabu" localSheetId="7">'[10]cash budget'!#REF!</definedName>
    <definedName name="haribabu">'[10]cash budget'!#REF!</definedName>
    <definedName name="hbv" localSheetId="5">#REF!</definedName>
    <definedName name="hbv" localSheetId="9">#REF!</definedName>
    <definedName name="hbv" localSheetId="6">#REF!</definedName>
    <definedName name="hbv" localSheetId="8">#REF!</definedName>
    <definedName name="hbv" localSheetId="4">#REF!</definedName>
    <definedName name="hbv" localSheetId="7">#REF!</definedName>
    <definedName name="hbv">#REF!</definedName>
    <definedName name="hdf" localSheetId="5" hidden="1">#REF!</definedName>
    <definedName name="hdf" localSheetId="9" hidden="1">#REF!</definedName>
    <definedName name="hdf" localSheetId="6" hidden="1">#REF!</definedName>
    <definedName name="hdf" localSheetId="8" hidden="1">#REF!</definedName>
    <definedName name="hdf" localSheetId="4" hidden="1">#REF!</definedName>
    <definedName name="hdf" localSheetId="7" hidden="1">#REF!</definedName>
    <definedName name="hdf" hidden="1">#REF!</definedName>
    <definedName name="hdfhdh" localSheetId="5">#REF!</definedName>
    <definedName name="hdfhdh" localSheetId="9">#REF!</definedName>
    <definedName name="hdfhdh" localSheetId="6">#REF!</definedName>
    <definedName name="hdfhdh" localSheetId="8">#REF!</definedName>
    <definedName name="hdfhdh" localSheetId="4">#REF!</definedName>
    <definedName name="hdfhdh" localSheetId="7">#REF!</definedName>
    <definedName name="hdfhdh">#REF!</definedName>
    <definedName name="hdhh" localSheetId="9">#REF!</definedName>
    <definedName name="hdhh" localSheetId="6">#REF!</definedName>
    <definedName name="hdhh" localSheetId="8">#REF!</definedName>
    <definedName name="hdhh" localSheetId="4">#REF!</definedName>
    <definedName name="hdhh" localSheetId="7">#REF!</definedName>
    <definedName name="hdhh">#REF!</definedName>
    <definedName name="Header_Row" localSheetId="6">ROW(#REF!)</definedName>
    <definedName name="Header_Row" localSheetId="8">ROW(#REF!)</definedName>
    <definedName name="Header_Row" localSheetId="7">ROW(#REF!)</definedName>
    <definedName name="Header_Row">ROW(#REF!)</definedName>
    <definedName name="hf" localSheetId="5" hidden="1">{"'Sheet1'!$A$4386:$N$4591"}</definedName>
    <definedName name="hf" localSheetId="9" hidden="1">{"'Sheet1'!$A$4386:$N$4591"}</definedName>
    <definedName name="hf" localSheetId="6" hidden="1">{"'Sheet1'!$A$4386:$N$4591"}</definedName>
    <definedName name="hf" localSheetId="4" hidden="1">{"'Sheet1'!$A$4386:$N$4591"}</definedName>
    <definedName name="hf" hidden="1">{"'Sheet1'!$A$4386:$N$4591"}</definedName>
    <definedName name="hfhdh" localSheetId="5">#REF!,#REF!,#REF!,#REF!,#REF!,#REF!,#REF!,#REF!,#REF!</definedName>
    <definedName name="hfhdh" localSheetId="9">#REF!,#REF!,#REF!,#REF!,#REF!,#REF!,#REF!,#REF!,#REF!</definedName>
    <definedName name="hfhdh" localSheetId="6">#REF!,#REF!,#REF!,#REF!,#REF!,#REF!,#REF!,#REF!,#REF!</definedName>
    <definedName name="hfhdh" localSheetId="8">#REF!,#REF!,#REF!,#REF!,#REF!,#REF!,#REF!,#REF!,#REF!</definedName>
    <definedName name="hfhdh" localSheetId="4">#REF!,#REF!,#REF!,#REF!,#REF!,#REF!,#REF!,#REF!,#REF!</definedName>
    <definedName name="hfhdh" localSheetId="7">#REF!,#REF!,#REF!,#REF!,#REF!,#REF!,#REF!,#REF!,#REF!</definedName>
    <definedName name="hfhdh">#REF!,#REF!,#REF!,#REF!,#REF!,#REF!,#REF!,#REF!,#REF!</definedName>
    <definedName name="hg" localSheetId="5">#REF!</definedName>
    <definedName name="hg" localSheetId="9">#REF!</definedName>
    <definedName name="hg" localSheetId="6">#REF!</definedName>
    <definedName name="hg" localSheetId="8">#REF!</definedName>
    <definedName name="hg" localSheetId="4">#REF!</definedName>
    <definedName name="hg" localSheetId="7">#REF!</definedName>
    <definedName name="hg">#REF!</definedName>
    <definedName name="hgh" localSheetId="5" hidden="1">{"pl_t&amp;d",#N/A,FALSE,"p&amp;l_t&amp;D_01_02 (2)"}</definedName>
    <definedName name="hgh" localSheetId="9" hidden="1">{"pl_t&amp;d",#N/A,FALSE,"p&amp;l_t&amp;D_01_02 (2)"}</definedName>
    <definedName name="hgh" localSheetId="6" hidden="1">{"pl_t&amp;d",#N/A,FALSE,"p&amp;l_t&amp;D_01_02 (2)"}</definedName>
    <definedName name="hgh" localSheetId="4" hidden="1">{"pl_t&amp;d",#N/A,FALSE,"p&amp;l_t&amp;D_01_02 (2)"}</definedName>
    <definedName name="hgh" hidden="1">{"pl_t&amp;d",#N/A,FALSE,"p&amp;l_t&amp;D_01_02 (2)"}</definedName>
    <definedName name="hh" localSheetId="5" hidden="1">{#N/A,#N/A,FALSE,"1.1";#N/A,#N/A,FALSE,"1.1a";#N/A,#N/A,FALSE,"1.1b";#N/A,#N/A,FALSE,"1.1c";#N/A,#N/A,FALSE,"1.1e";#N/A,#N/A,FALSE,"1.1f";#N/A,#N/A,FALSE,"1.1g";#N/A,#N/A,FALSE,"1.1h_T";#N/A,#N/A,FALSE,"1.1h_D";#N/A,#N/A,FALSE,"1.2";#N/A,#N/A,FALSE,"1.3";#N/A,#N/A,FALSE,"1.3b";#N/A,#N/A,FALSE,"1.4";#N/A,#N/A,FALSE,"1.5";#N/A,#N/A,FALSE,"1.6";#N/A,#N/A,FALSE,"2.1";#N/A,#N/A,FALSE,"SOD";#N/A,#N/A,FALSE,"OL";#N/A,#N/A,FALSE,"CF"}</definedName>
    <definedName name="hh" localSheetId="9" hidden="1">{#N/A,#N/A,FALSE,"1.1";#N/A,#N/A,FALSE,"1.1a";#N/A,#N/A,FALSE,"1.1b";#N/A,#N/A,FALSE,"1.1c";#N/A,#N/A,FALSE,"1.1e";#N/A,#N/A,FALSE,"1.1f";#N/A,#N/A,FALSE,"1.1g";#N/A,#N/A,FALSE,"1.1h_T";#N/A,#N/A,FALSE,"1.1h_D";#N/A,#N/A,FALSE,"1.2";#N/A,#N/A,FALSE,"1.3";#N/A,#N/A,FALSE,"1.3b";#N/A,#N/A,FALSE,"1.4";#N/A,#N/A,FALSE,"1.5";#N/A,#N/A,FALSE,"1.6";#N/A,#N/A,FALSE,"2.1";#N/A,#N/A,FALSE,"SOD";#N/A,#N/A,FALSE,"OL";#N/A,#N/A,FALSE,"CF"}</definedName>
    <definedName name="hh" localSheetId="6" hidden="1">{#N/A,#N/A,FALSE,"1.1";#N/A,#N/A,FALSE,"1.1a";#N/A,#N/A,FALSE,"1.1b";#N/A,#N/A,FALSE,"1.1c";#N/A,#N/A,FALSE,"1.1e";#N/A,#N/A,FALSE,"1.1f";#N/A,#N/A,FALSE,"1.1g";#N/A,#N/A,FALSE,"1.1h_T";#N/A,#N/A,FALSE,"1.1h_D";#N/A,#N/A,FALSE,"1.2";#N/A,#N/A,FALSE,"1.3";#N/A,#N/A,FALSE,"1.3b";#N/A,#N/A,FALSE,"1.4";#N/A,#N/A,FALSE,"1.5";#N/A,#N/A,FALSE,"1.6";#N/A,#N/A,FALSE,"2.1";#N/A,#N/A,FALSE,"SOD";#N/A,#N/A,FALSE,"OL";#N/A,#N/A,FALSE,"CF"}</definedName>
    <definedName name="hh" localSheetId="4" hidden="1">{#N/A,#N/A,FALSE,"1.1";#N/A,#N/A,FALSE,"1.1a";#N/A,#N/A,FALSE,"1.1b";#N/A,#N/A,FALSE,"1.1c";#N/A,#N/A,FALSE,"1.1e";#N/A,#N/A,FALSE,"1.1f";#N/A,#N/A,FALSE,"1.1g";#N/A,#N/A,FALSE,"1.1h_T";#N/A,#N/A,FALSE,"1.1h_D";#N/A,#N/A,FALSE,"1.2";#N/A,#N/A,FALSE,"1.3";#N/A,#N/A,FALSE,"1.3b";#N/A,#N/A,FALSE,"1.4";#N/A,#N/A,FALSE,"1.5";#N/A,#N/A,FALSE,"1.6";#N/A,#N/A,FALSE,"2.1";#N/A,#N/A,FALSE,"SOD";#N/A,#N/A,FALSE,"OL";#N/A,#N/A,FALSE,"CF"}</definedName>
    <definedName name="hh" hidden="1">{#N/A,#N/A,FALSE,"1.1";#N/A,#N/A,FALSE,"1.1a";#N/A,#N/A,FALSE,"1.1b";#N/A,#N/A,FALSE,"1.1c";#N/A,#N/A,FALSE,"1.1e";#N/A,#N/A,FALSE,"1.1f";#N/A,#N/A,FALSE,"1.1g";#N/A,#N/A,FALSE,"1.1h_T";#N/A,#N/A,FALSE,"1.1h_D";#N/A,#N/A,FALSE,"1.2";#N/A,#N/A,FALSE,"1.3";#N/A,#N/A,FALSE,"1.3b";#N/A,#N/A,FALSE,"1.4";#N/A,#N/A,FALSE,"1.5";#N/A,#N/A,FALSE,"1.6";#N/A,#N/A,FALSE,"2.1";#N/A,#N/A,FALSE,"SOD";#N/A,#N/A,FALSE,"OL";#N/A,#N/A,FALSE,"CF"}</definedName>
    <definedName name="hhh" localSheetId="5" hidden="1">{"'Sheet1'!$A$4386:$N$4591"}</definedName>
    <definedName name="hhh" localSheetId="9" hidden="1">{"'Sheet1'!$A$4386:$N$4591"}</definedName>
    <definedName name="hhh" localSheetId="6" hidden="1">{"'Sheet1'!$A$4386:$N$4591"}</definedName>
    <definedName name="hhh" localSheetId="4" hidden="1">{"'Sheet1'!$A$4386:$N$4591"}</definedName>
    <definedName name="hhh" hidden="1">{"'Sheet1'!$A$4386:$N$4591"}</definedName>
    <definedName name="hhhhhhhhhhhhhhhhhhhh" localSheetId="5">#REF!</definedName>
    <definedName name="hhhhhhhhhhhhhhhhhhhh" localSheetId="9">#REF!</definedName>
    <definedName name="hhhhhhhhhhhhhhhhhhhh" localSheetId="6">#REF!</definedName>
    <definedName name="hhhhhhhhhhhhhhhhhhhh" localSheetId="8">#REF!</definedName>
    <definedName name="hhhhhhhhhhhhhhhhhhhh" localSheetId="4">#REF!</definedName>
    <definedName name="hhhhhhhhhhhhhhhhhhhh" localSheetId="7">#REF!</definedName>
    <definedName name="hhhhhhhhhhhhhhhhhhhh">#REF!</definedName>
    <definedName name="hihio" localSheetId="5">#REF!</definedName>
    <definedName name="hihio" localSheetId="9">#REF!</definedName>
    <definedName name="hihio" localSheetId="6">#REF!</definedName>
    <definedName name="hihio" localSheetId="8">#REF!</definedName>
    <definedName name="hihio" localSheetId="4">#REF!</definedName>
    <definedName name="hihio" localSheetId="7">#REF!</definedName>
    <definedName name="hihio">#REF!</definedName>
    <definedName name="hjfdhj" localSheetId="5">#REF!</definedName>
    <definedName name="hjfdhj" localSheetId="9">#REF!</definedName>
    <definedName name="hjfdhj" localSheetId="6">#REF!</definedName>
    <definedName name="hjfdhj" localSheetId="8">#REF!</definedName>
    <definedName name="hjfdhj" localSheetId="4">#REF!</definedName>
    <definedName name="hjfdhj" localSheetId="7">#REF!</definedName>
    <definedName name="hjfdhj">#REF!</definedName>
    <definedName name="hjfgjfjfjdfhjgfjf" localSheetId="9">#REF!</definedName>
    <definedName name="hjfgjfjfjdfhjgfjf" localSheetId="6">#REF!</definedName>
    <definedName name="hjfgjfjfjdfhjgfjf" localSheetId="8">#REF!</definedName>
    <definedName name="hjfgjfjfjdfhjgfjf" localSheetId="4">#REF!</definedName>
    <definedName name="hjfgjfjfjdfhjgfjf" localSheetId="7">#REF!</definedName>
    <definedName name="hjfgjfjfjdfhjgfjf">#REF!</definedName>
    <definedName name="hjsdh" localSheetId="9">#REF!</definedName>
    <definedName name="hjsdh" localSheetId="6">#REF!</definedName>
    <definedName name="hjsdh" localSheetId="8">#REF!</definedName>
    <definedName name="hjsdh" localSheetId="4">#REF!</definedName>
    <definedName name="hjsdh" localSheetId="7">#REF!</definedName>
    <definedName name="hjsdh">#REF!</definedName>
    <definedName name="hju" localSheetId="5" hidden="1">{"pl_t&amp;d",#N/A,FALSE,"p&amp;l_t&amp;D_01_02 (2)"}</definedName>
    <definedName name="hju" localSheetId="9" hidden="1">{"pl_t&amp;d",#N/A,FALSE,"p&amp;l_t&amp;D_01_02 (2)"}</definedName>
    <definedName name="hju" localSheetId="6" hidden="1">{"pl_t&amp;d",#N/A,FALSE,"p&amp;l_t&amp;D_01_02 (2)"}</definedName>
    <definedName name="hju" localSheetId="4" hidden="1">{"pl_t&amp;d",#N/A,FALSE,"p&amp;l_t&amp;D_01_02 (2)"}</definedName>
    <definedName name="hju" hidden="1">{"pl_t&amp;d",#N/A,FALSE,"p&amp;l_t&amp;D_01_02 (2)"}</definedName>
    <definedName name="hnnnnnnnnnnnnnnnnnnnnnnnnn" localSheetId="5">#REF!</definedName>
    <definedName name="hnnnnnnnnnnnnnnnnnnnnnnnnn" localSheetId="9">#REF!</definedName>
    <definedName name="hnnnnnnnnnnnnnnnnnnnnnnnnn" localSheetId="6">#REF!</definedName>
    <definedName name="hnnnnnnnnnnnnnnnnnnnnnnnnn" localSheetId="8">#REF!</definedName>
    <definedName name="hnnnnnnnnnnnnnnnnnnnnnnnnn" localSheetId="4">#REF!</definedName>
    <definedName name="hnnnnnnnnnnnnnnnnnnnnnnnnn" localSheetId="7">#REF!</definedName>
    <definedName name="hnnnnnnnnnnnnnnnnnnnnnnnnn">#REF!</definedName>
    <definedName name="hoih" localSheetId="5">#REF!</definedName>
    <definedName name="hoih" localSheetId="9">#REF!</definedName>
    <definedName name="hoih" localSheetId="6">#REF!</definedName>
    <definedName name="hoih" localSheetId="8">#REF!</definedName>
    <definedName name="hoih" localSheetId="4">#REF!</definedName>
    <definedName name="hoih" localSheetId="7">#REF!</definedName>
    <definedName name="hoih">#REF!</definedName>
    <definedName name="HOLL" localSheetId="5">#REF!</definedName>
    <definedName name="HOLL" localSheetId="9">#REF!</definedName>
    <definedName name="HOLL" localSheetId="6">#REF!</definedName>
    <definedName name="HOLL" localSheetId="8">#REF!</definedName>
    <definedName name="HOLL" localSheetId="4">#REF!</definedName>
    <definedName name="HOLL" localSheetId="7">#REF!</definedName>
    <definedName name="HOLL">#REF!</definedName>
    <definedName name="HOLLAND" localSheetId="9">#REF!</definedName>
    <definedName name="HOLLAND" localSheetId="6">#REF!</definedName>
    <definedName name="HOLLAND" localSheetId="8">#REF!</definedName>
    <definedName name="HOLLAND" localSheetId="4">#REF!</definedName>
    <definedName name="HOLLAND" localSheetId="7">#REF!</definedName>
    <definedName name="HOLLAND">#REF!</definedName>
    <definedName name="Hostel" localSheetId="9">#REF!</definedName>
    <definedName name="Hostel" localSheetId="6">#REF!</definedName>
    <definedName name="Hostel" localSheetId="8">#REF!</definedName>
    <definedName name="Hostel" localSheetId="4">#REF!</definedName>
    <definedName name="Hostel" localSheetId="7">#REF!</definedName>
    <definedName name="Hostel">#REF!</definedName>
    <definedName name="hpseb" localSheetId="9">#REF!</definedName>
    <definedName name="hpseb" localSheetId="6">#REF!</definedName>
    <definedName name="hpseb" localSheetId="8">#REF!</definedName>
    <definedName name="hpseb" localSheetId="4">#REF!</definedName>
    <definedName name="hpseb" localSheetId="7">#REF!</definedName>
    <definedName name="hpseb">#REF!</definedName>
    <definedName name="HRSGFlow" localSheetId="9">#REF!</definedName>
    <definedName name="HRSGFlow" localSheetId="6">#REF!</definedName>
    <definedName name="HRSGFlow" localSheetId="8">#REF!</definedName>
    <definedName name="HRSGFlow" localSheetId="4">#REF!</definedName>
    <definedName name="HRSGFlow" localSheetId="7">#REF!</definedName>
    <definedName name="HRSGFlow">#REF!</definedName>
    <definedName name="hrty" localSheetId="9">#REF!</definedName>
    <definedName name="hrty" localSheetId="6">#REF!</definedName>
    <definedName name="hrty" localSheetId="8">#REF!</definedName>
    <definedName name="hrty" localSheetId="4">#REF!</definedName>
    <definedName name="hrty" localSheetId="7">#REF!</definedName>
    <definedName name="hrty">#REF!</definedName>
    <definedName name="ht" localSheetId="5" hidden="1">{#N/A,#N/A,FALSE,"1.1";#N/A,#N/A,FALSE,"1.1a";#N/A,#N/A,FALSE,"1.1b";#N/A,#N/A,FALSE,"1.1c";#N/A,#N/A,FALSE,"1.1e";#N/A,#N/A,FALSE,"1.1f";#N/A,#N/A,FALSE,"1.1g";#N/A,#N/A,FALSE,"1.1h_T";#N/A,#N/A,FALSE,"1.1h_D";#N/A,#N/A,FALSE,"1.2";#N/A,#N/A,FALSE,"1.3";#N/A,#N/A,FALSE,"1.3b";#N/A,#N/A,FALSE,"1.4";#N/A,#N/A,FALSE,"1.5";#N/A,#N/A,FALSE,"1.6";#N/A,#N/A,FALSE,"2.1";#N/A,#N/A,FALSE,"SOD";#N/A,#N/A,FALSE,"OL";#N/A,#N/A,FALSE,"CF"}</definedName>
    <definedName name="ht" localSheetId="9" hidden="1">{#N/A,#N/A,FALSE,"1.1";#N/A,#N/A,FALSE,"1.1a";#N/A,#N/A,FALSE,"1.1b";#N/A,#N/A,FALSE,"1.1c";#N/A,#N/A,FALSE,"1.1e";#N/A,#N/A,FALSE,"1.1f";#N/A,#N/A,FALSE,"1.1g";#N/A,#N/A,FALSE,"1.1h_T";#N/A,#N/A,FALSE,"1.1h_D";#N/A,#N/A,FALSE,"1.2";#N/A,#N/A,FALSE,"1.3";#N/A,#N/A,FALSE,"1.3b";#N/A,#N/A,FALSE,"1.4";#N/A,#N/A,FALSE,"1.5";#N/A,#N/A,FALSE,"1.6";#N/A,#N/A,FALSE,"2.1";#N/A,#N/A,FALSE,"SOD";#N/A,#N/A,FALSE,"OL";#N/A,#N/A,FALSE,"CF"}</definedName>
    <definedName name="ht" localSheetId="6" hidden="1">{#N/A,#N/A,FALSE,"1.1";#N/A,#N/A,FALSE,"1.1a";#N/A,#N/A,FALSE,"1.1b";#N/A,#N/A,FALSE,"1.1c";#N/A,#N/A,FALSE,"1.1e";#N/A,#N/A,FALSE,"1.1f";#N/A,#N/A,FALSE,"1.1g";#N/A,#N/A,FALSE,"1.1h_T";#N/A,#N/A,FALSE,"1.1h_D";#N/A,#N/A,FALSE,"1.2";#N/A,#N/A,FALSE,"1.3";#N/A,#N/A,FALSE,"1.3b";#N/A,#N/A,FALSE,"1.4";#N/A,#N/A,FALSE,"1.5";#N/A,#N/A,FALSE,"1.6";#N/A,#N/A,FALSE,"2.1";#N/A,#N/A,FALSE,"SOD";#N/A,#N/A,FALSE,"OL";#N/A,#N/A,FALSE,"CF"}</definedName>
    <definedName name="ht" localSheetId="4" hidden="1">{#N/A,#N/A,FALSE,"1.1";#N/A,#N/A,FALSE,"1.1a";#N/A,#N/A,FALSE,"1.1b";#N/A,#N/A,FALSE,"1.1c";#N/A,#N/A,FALSE,"1.1e";#N/A,#N/A,FALSE,"1.1f";#N/A,#N/A,FALSE,"1.1g";#N/A,#N/A,FALSE,"1.1h_T";#N/A,#N/A,FALSE,"1.1h_D";#N/A,#N/A,FALSE,"1.2";#N/A,#N/A,FALSE,"1.3";#N/A,#N/A,FALSE,"1.3b";#N/A,#N/A,FALSE,"1.4";#N/A,#N/A,FALSE,"1.5";#N/A,#N/A,FALSE,"1.6";#N/A,#N/A,FALSE,"2.1";#N/A,#N/A,FALSE,"SOD";#N/A,#N/A,FALSE,"OL";#N/A,#N/A,FALSE,"CF"}</definedName>
    <definedName name="ht" hidden="1">{#N/A,#N/A,FALSE,"1.1";#N/A,#N/A,FALSE,"1.1a";#N/A,#N/A,FALSE,"1.1b";#N/A,#N/A,FALSE,"1.1c";#N/A,#N/A,FALSE,"1.1e";#N/A,#N/A,FALSE,"1.1f";#N/A,#N/A,FALSE,"1.1g";#N/A,#N/A,FALSE,"1.1h_T";#N/A,#N/A,FALSE,"1.1h_D";#N/A,#N/A,FALSE,"1.2";#N/A,#N/A,FALSE,"1.3";#N/A,#N/A,FALSE,"1.3b";#N/A,#N/A,FALSE,"1.4";#N/A,#N/A,FALSE,"1.5";#N/A,#N/A,FALSE,"1.6";#N/A,#N/A,FALSE,"2.1";#N/A,#N/A,FALSE,"SOD";#N/A,#N/A,FALSE,"OL";#N/A,#N/A,FALSE,"CF"}</definedName>
    <definedName name="hthesg" localSheetId="5" hidden="1">{"'Sheet1'!$A$4386:$N$4591"}</definedName>
    <definedName name="hthesg" localSheetId="9" hidden="1">{"'Sheet1'!$A$4386:$N$4591"}</definedName>
    <definedName name="hthesg" localSheetId="6" hidden="1">{"'Sheet1'!$A$4386:$N$4591"}</definedName>
    <definedName name="hthesg" localSheetId="4" hidden="1">{"'Sheet1'!$A$4386:$N$4591"}</definedName>
    <definedName name="hthesg" hidden="1">{"'Sheet1'!$A$4386:$N$4591"}</definedName>
    <definedName name="htm" localSheetId="5" hidden="1">{"'Sheet1'!$A$4386:$N$4591"}</definedName>
    <definedName name="htm" localSheetId="9" hidden="1">{"'Sheet1'!$A$4386:$N$4591"}</definedName>
    <definedName name="htm" localSheetId="6" hidden="1">{"'Sheet1'!$A$4386:$N$4591"}</definedName>
    <definedName name="htm" localSheetId="4" hidden="1">{"'Sheet1'!$A$4386:$N$4591"}</definedName>
    <definedName name="htm" hidden="1">{"'Sheet1'!$A$4386:$N$4591"}</definedName>
    <definedName name="HTML_CodePage" hidden="1">1252</definedName>
    <definedName name="HTML_Control" localSheetId="5" hidden="1">{"'Sheet1'!$A$4386:$N$4591"}</definedName>
    <definedName name="HTML_Control" localSheetId="9" hidden="1">{"'Sheet1'!$A$4386:$N$4591"}</definedName>
    <definedName name="HTML_Control" localSheetId="6" hidden="1">{"'Sheet1'!$A$4386:$N$4591"}</definedName>
    <definedName name="HTML_Control" localSheetId="4" hidden="1">{"'Sheet1'!$A$4386:$N$4591"}</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vpn" localSheetId="5">#REF!</definedName>
    <definedName name="hvpn" localSheetId="9">#REF!</definedName>
    <definedName name="hvpn" localSheetId="6">#REF!</definedName>
    <definedName name="hvpn" localSheetId="8">#REF!</definedName>
    <definedName name="hvpn" localSheetId="4">#REF!</definedName>
    <definedName name="hvpn" localSheetId="7">#REF!</definedName>
    <definedName name="hvpn">#REF!</definedName>
    <definedName name="hvpnFGPP" localSheetId="5">#REF!</definedName>
    <definedName name="hvpnFGPP" localSheetId="9">#REF!</definedName>
    <definedName name="hvpnFGPP" localSheetId="6">#REF!</definedName>
    <definedName name="hvpnFGPP" localSheetId="8">#REF!</definedName>
    <definedName name="hvpnFGPP" localSheetId="4">#REF!</definedName>
    <definedName name="hvpnFGPP" localSheetId="7">#REF!</definedName>
    <definedName name="hvpnFGPP">#REF!</definedName>
    <definedName name="hvpnOth" localSheetId="5">#REF!</definedName>
    <definedName name="hvpnOth" localSheetId="9">#REF!</definedName>
    <definedName name="hvpnOth" localSheetId="6">#REF!</definedName>
    <definedName name="hvpnOth" localSheetId="8">#REF!</definedName>
    <definedName name="hvpnOth" localSheetId="4">#REF!</definedName>
    <definedName name="hvpnOth" localSheetId="7">#REF!</definedName>
    <definedName name="hvpnOth">#REF!</definedName>
    <definedName name="hydc" localSheetId="9">#REF!</definedName>
    <definedName name="hydc" localSheetId="6">#REF!</definedName>
    <definedName name="hydc" localSheetId="8">#REF!</definedName>
    <definedName name="hydc" localSheetId="4">#REF!</definedName>
    <definedName name="hydc" localSheetId="7">#REF!</definedName>
    <definedName name="hydc">#REF!</definedName>
    <definedName name="hydn" localSheetId="9">#REF!</definedName>
    <definedName name="hydn" localSheetId="6">#REF!</definedName>
    <definedName name="hydn" localSheetId="8">#REF!</definedName>
    <definedName name="hydn" localSheetId="4">#REF!</definedName>
    <definedName name="hydn" localSheetId="7">#REF!</definedName>
    <definedName name="hydn">#REF!</definedName>
    <definedName name="hyds" localSheetId="9">#REF!</definedName>
    <definedName name="hyds" localSheetId="6">#REF!</definedName>
    <definedName name="hyds" localSheetId="8">#REF!</definedName>
    <definedName name="hyds" localSheetId="4">#REF!</definedName>
    <definedName name="hyds" localSheetId="7">#REF!</definedName>
    <definedName name="hyds">#REF!</definedName>
    <definedName name="hyyyyyyyyyyyyyyyyy" localSheetId="9">#REF!</definedName>
    <definedName name="hyyyyyyyyyyyyyyyyy" localSheetId="6">#REF!</definedName>
    <definedName name="hyyyyyyyyyyyyyyyyy" localSheetId="8">#REF!</definedName>
    <definedName name="hyyyyyyyyyyyyyyyyy" localSheetId="4">#REF!</definedName>
    <definedName name="hyyyyyyyyyyyyyyyyy" localSheetId="7">#REF!</definedName>
    <definedName name="hyyyyyyyyyyyyyyyyy">#REF!</definedName>
    <definedName name="i" localSheetId="5" hidden="1">{"pl_t&amp;d",#N/A,FALSE,"p&amp;l_t&amp;D_01_02 (2)"}</definedName>
    <definedName name="i" localSheetId="9" hidden="1">{"pl_t&amp;d",#N/A,FALSE,"p&amp;l_t&amp;D_01_02 (2)"}</definedName>
    <definedName name="i" localSheetId="6" hidden="1">{"pl_t&amp;d",#N/A,FALSE,"p&amp;l_t&amp;D_01_02 (2)"}</definedName>
    <definedName name="i" localSheetId="4" hidden="1">{"pl_t&amp;d",#N/A,FALSE,"p&amp;l_t&amp;D_01_02 (2)"}</definedName>
    <definedName name="i" hidden="1">{"pl_t&amp;d",#N/A,FALSE,"p&amp;l_t&amp;D_01_02 (2)"}</definedName>
    <definedName name="ICGSIP">[17]ICGSIP!$B$5:$V$104</definedName>
    <definedName name="ihf" localSheetId="5">#REF!</definedName>
    <definedName name="ihf" localSheetId="9">#REF!</definedName>
    <definedName name="ihf" localSheetId="6">#REF!</definedName>
    <definedName name="ihf" localSheetId="8">#REF!</definedName>
    <definedName name="ihf" localSheetId="4">#REF!</definedName>
    <definedName name="ihf" localSheetId="7">#REF!</definedName>
    <definedName name="ihf">#REF!</definedName>
    <definedName name="IIB" localSheetId="5" hidden="1">{"pl_t&amp;d",#N/A,FALSE,"p&amp;l_t&amp;D_01_02 (2)"}</definedName>
    <definedName name="IIB" localSheetId="9" hidden="1">{"pl_t&amp;d",#N/A,FALSE,"p&amp;l_t&amp;D_01_02 (2)"}</definedName>
    <definedName name="IIB" localSheetId="6" hidden="1">{"pl_t&amp;d",#N/A,FALSE,"p&amp;l_t&amp;D_01_02 (2)"}</definedName>
    <definedName name="IIB" localSheetId="4" hidden="1">{"pl_t&amp;d",#N/A,FALSE,"p&amp;l_t&amp;D_01_02 (2)"}</definedName>
    <definedName name="IIB" hidden="1">{"pl_t&amp;d",#N/A,FALSE,"p&amp;l_t&amp;D_01_02 (2)"}</definedName>
    <definedName name="IIc" localSheetId="5" hidden="1">{"pl_t&amp;d",#N/A,FALSE,"p&amp;l_t&amp;D_01_02 (2)"}</definedName>
    <definedName name="IIc" localSheetId="9" hidden="1">{"pl_t&amp;d",#N/A,FALSE,"p&amp;l_t&amp;D_01_02 (2)"}</definedName>
    <definedName name="IIc" localSheetId="6" hidden="1">{"pl_t&amp;d",#N/A,FALSE,"p&amp;l_t&amp;D_01_02 (2)"}</definedName>
    <definedName name="IIc" localSheetId="4" hidden="1">{"pl_t&amp;d",#N/A,FALSE,"p&amp;l_t&amp;D_01_02 (2)"}</definedName>
    <definedName name="IIc" hidden="1">{"pl_t&amp;d",#N/A,FALSE,"p&amp;l_t&amp;D_01_02 (2)"}</definedName>
    <definedName name="iijkjk" localSheetId="5" hidden="1">{"pl_t&amp;d",#N/A,FALSE,"p&amp;l_t&amp;D_01_02 (2)"}</definedName>
    <definedName name="iijkjk" localSheetId="9" hidden="1">{"pl_t&amp;d",#N/A,FALSE,"p&amp;l_t&amp;D_01_02 (2)"}</definedName>
    <definedName name="iijkjk" localSheetId="6" hidden="1">{"pl_t&amp;d",#N/A,FALSE,"p&amp;l_t&amp;D_01_02 (2)"}</definedName>
    <definedName name="iijkjk" localSheetId="4" hidden="1">{"pl_t&amp;d",#N/A,FALSE,"p&amp;l_t&amp;D_01_02 (2)"}</definedName>
    <definedName name="iijkjk" hidden="1">{"pl_t&amp;d",#N/A,FALSE,"p&amp;l_t&amp;D_01_02 (2)"}</definedName>
    <definedName name="iioh" localSheetId="5">#REF!</definedName>
    <definedName name="iioh" localSheetId="9">#REF!</definedName>
    <definedName name="iioh" localSheetId="6">#REF!</definedName>
    <definedName name="iioh" localSheetId="8">#REF!</definedName>
    <definedName name="iioh" localSheetId="4">#REF!</definedName>
    <definedName name="iioh" localSheetId="7">#REF!</definedName>
    <definedName name="iioh">#REF!</definedName>
    <definedName name="IK" localSheetId="5">#REF!</definedName>
    <definedName name="IK" localSheetId="9">#REF!</definedName>
    <definedName name="IK" localSheetId="6">#REF!</definedName>
    <definedName name="IK" localSheetId="8">#REF!</definedName>
    <definedName name="IK" localSheetId="4">#REF!</definedName>
    <definedName name="IK" localSheetId="7">#REF!</definedName>
    <definedName name="IK">#REF!</definedName>
    <definedName name="iko" localSheetId="5" hidden="1">{"'Sheet1'!$A$4386:$N$4591"}</definedName>
    <definedName name="iko" localSheetId="9" hidden="1">{"'Sheet1'!$A$4386:$N$4591"}</definedName>
    <definedName name="iko" localSheetId="6" hidden="1">{"'Sheet1'!$A$4386:$N$4591"}</definedName>
    <definedName name="iko" localSheetId="4" hidden="1">{"'Sheet1'!$A$4386:$N$4591"}</definedName>
    <definedName name="iko" hidden="1">{"'Sheet1'!$A$4386:$N$4591"}</definedName>
    <definedName name="ILT" localSheetId="5">#REF!</definedName>
    <definedName name="ILT" localSheetId="9">#REF!</definedName>
    <definedName name="ILT" localSheetId="6">#REF!</definedName>
    <definedName name="ILT" localSheetId="8">#REF!</definedName>
    <definedName name="ILT" localSheetId="4">#REF!</definedName>
    <definedName name="ILT" localSheetId="7">#REF!</definedName>
    <definedName name="ILT">#REF!</definedName>
    <definedName name="imjf" localSheetId="5" hidden="1">#REF!</definedName>
    <definedName name="imjf" localSheetId="9" hidden="1">#REF!</definedName>
    <definedName name="imjf" localSheetId="6" hidden="1">#REF!</definedName>
    <definedName name="imjf" localSheetId="8" hidden="1">#REF!</definedName>
    <definedName name="imjf" localSheetId="4" hidden="1">#REF!</definedName>
    <definedName name="imjf" localSheetId="7" hidden="1">#REF!</definedName>
    <definedName name="imjf" hidden="1">#REF!</definedName>
    <definedName name="income" localSheetId="5">#REF!</definedName>
    <definedName name="income" localSheetId="9">#REF!</definedName>
    <definedName name="income" localSheetId="6">#REF!</definedName>
    <definedName name="income" localSheetId="8">#REF!</definedName>
    <definedName name="income" localSheetId="4">#REF!</definedName>
    <definedName name="income" localSheetId="7">#REF!</definedName>
    <definedName name="income">#REF!</definedName>
    <definedName name="IncStatement" localSheetId="9">#REF!</definedName>
    <definedName name="IncStatement" localSheetId="6">#REF!</definedName>
    <definedName name="IncStatement" localSheetId="8">#REF!</definedName>
    <definedName name="IncStatement" localSheetId="4">#REF!</definedName>
    <definedName name="IncStatement" localSheetId="7">#REF!</definedName>
    <definedName name="IncStatement">#REF!</definedName>
    <definedName name="ind" localSheetId="5" hidden="1">{"pl_t&amp;d",#N/A,FALSE,"p&amp;l_t&amp;D_01_02 (2)"}</definedName>
    <definedName name="ind" localSheetId="9" hidden="1">{"pl_t&amp;d",#N/A,FALSE,"p&amp;l_t&amp;D_01_02 (2)"}</definedName>
    <definedName name="ind" localSheetId="6" hidden="1">{"pl_t&amp;d",#N/A,FALSE,"p&amp;l_t&amp;D_01_02 (2)"}</definedName>
    <definedName name="ind" localSheetId="4" hidden="1">{"pl_t&amp;d",#N/A,FALSE,"p&amp;l_t&amp;D_01_02 (2)"}</definedName>
    <definedName name="ind" hidden="1">{"pl_t&amp;d",#N/A,FALSE,"p&amp;l_t&amp;D_01_02 (2)"}</definedName>
    <definedName name="Index" localSheetId="5">[36]Covr!#REF!</definedName>
    <definedName name="Index" localSheetId="9">[37]Covr!#REF!</definedName>
    <definedName name="Index" localSheetId="6">[36]Covr!#REF!</definedName>
    <definedName name="Index" localSheetId="8">[37]Covr!#REF!</definedName>
    <definedName name="Index" localSheetId="4">[37]Covr!#REF!</definedName>
    <definedName name="Index" localSheetId="7">[37]Covr!#REF!</definedName>
    <definedName name="Index">[37]Covr!#REF!</definedName>
    <definedName name="index1" localSheetId="5" hidden="1">{"pl_t&amp;d",#N/A,FALSE,"p&amp;l_t&amp;D_01_02 (2)"}</definedName>
    <definedName name="index1" localSheetId="9" hidden="1">{"pl_t&amp;d",#N/A,FALSE,"p&amp;l_t&amp;D_01_02 (2)"}</definedName>
    <definedName name="index1" localSheetId="6" hidden="1">{"pl_t&amp;d",#N/A,FALSE,"p&amp;l_t&amp;D_01_02 (2)"}</definedName>
    <definedName name="index1" localSheetId="4" hidden="1">{"pl_t&amp;d",#N/A,FALSE,"p&amp;l_t&amp;D_01_02 (2)"}</definedName>
    <definedName name="index1" hidden="1">{"pl_t&amp;d",#N/A,FALSE,"p&amp;l_t&amp;D_01_02 (2)"}</definedName>
    <definedName name="indu" localSheetId="5">#REF!</definedName>
    <definedName name="indu" localSheetId="9">#REF!</definedName>
    <definedName name="indu" localSheetId="6">#REF!</definedName>
    <definedName name="indu" localSheetId="8">#REF!</definedName>
    <definedName name="indu" localSheetId="4">#REF!</definedName>
    <definedName name="indu" localSheetId="7">#REF!</definedName>
    <definedName name="indu">#REF!</definedName>
    <definedName name="ingg" localSheetId="5" hidden="1">{"'Sheet1'!$A$4386:$N$4591"}</definedName>
    <definedName name="ingg" localSheetId="9" hidden="1">{"'Sheet1'!$A$4386:$N$4591"}</definedName>
    <definedName name="ingg" localSheetId="6" hidden="1">{"'Sheet1'!$A$4386:$N$4591"}</definedName>
    <definedName name="ingg" localSheetId="4" hidden="1">{"'Sheet1'!$A$4386:$N$4591"}</definedName>
    <definedName name="ingg" hidden="1">{"'Sheet1'!$A$4386:$N$4591"}</definedName>
    <definedName name="input" localSheetId="5">#REF!</definedName>
    <definedName name="input" localSheetId="9">#REF!</definedName>
    <definedName name="input" localSheetId="6">#REF!</definedName>
    <definedName name="input" localSheetId="8">#REF!</definedName>
    <definedName name="input" localSheetId="4">#REF!</definedName>
    <definedName name="input" localSheetId="7">#REF!</definedName>
    <definedName name="input">#REF!</definedName>
    <definedName name="Insurance" localSheetId="5">#REF!</definedName>
    <definedName name="Insurance" localSheetId="9">#REF!</definedName>
    <definedName name="Insurance" localSheetId="6">#REF!</definedName>
    <definedName name="Insurance" localSheetId="8">#REF!</definedName>
    <definedName name="Insurance" localSheetId="4">#REF!</definedName>
    <definedName name="Insurance" localSheetId="7">#REF!</definedName>
    <definedName name="Insurance">#REF!</definedName>
    <definedName name="Int" localSheetId="5">#REF!</definedName>
    <definedName name="Int" localSheetId="9">#REF!</definedName>
    <definedName name="Int" localSheetId="6">#REF!</definedName>
    <definedName name="Int" localSheetId="8">#REF!</definedName>
    <definedName name="Int" localSheetId="4">#REF!</definedName>
    <definedName name="Int" localSheetId="7">#REF!</definedName>
    <definedName name="Int">#REF!</definedName>
    <definedName name="int234B" localSheetId="9">#REF!</definedName>
    <definedName name="int234B" localSheetId="6">#REF!</definedName>
    <definedName name="int234B" localSheetId="8">#REF!</definedName>
    <definedName name="int234B" localSheetId="4">#REF!</definedName>
    <definedName name="int234B" localSheetId="7">#REF!</definedName>
    <definedName name="int234B">#REF!</definedName>
    <definedName name="int234C" localSheetId="9">#REF!</definedName>
    <definedName name="int234C" localSheetId="6">#REF!</definedName>
    <definedName name="int234C" localSheetId="8">#REF!</definedName>
    <definedName name="int234C" localSheetId="4">#REF!</definedName>
    <definedName name="int234C" localSheetId="7">#REF!</definedName>
    <definedName name="int234C">#REF!</definedName>
    <definedName name="intatp" localSheetId="9">#REF!</definedName>
    <definedName name="intatp" localSheetId="6">#REF!</definedName>
    <definedName name="intatp" localSheetId="8">#REF!</definedName>
    <definedName name="intatp" localSheetId="4">#REF!</definedName>
    <definedName name="intatp" localSheetId="7">#REF!</definedName>
    <definedName name="intatp">#REF!</definedName>
    <definedName name="interest" localSheetId="9">#REF!</definedName>
    <definedName name="interest" localSheetId="6">#REF!</definedName>
    <definedName name="interest" localSheetId="8">#REF!</definedName>
    <definedName name="interest" localSheetId="4">#REF!</definedName>
    <definedName name="interest" localSheetId="7">#REF!</definedName>
    <definedName name="interest">#REF!</definedName>
    <definedName name="Interest_Rate" localSheetId="9">#REF!</definedName>
    <definedName name="Interest_Rate" localSheetId="6">#REF!</definedName>
    <definedName name="Interest_Rate" localSheetId="8">#REF!</definedName>
    <definedName name="Interest_Rate" localSheetId="4">#REF!</definedName>
    <definedName name="Interest_Rate" localSheetId="7">#REF!</definedName>
    <definedName name="Interest_Rate">#REF!</definedName>
    <definedName name="inthydc" localSheetId="9">#REF!</definedName>
    <definedName name="inthydc" localSheetId="6">#REF!</definedName>
    <definedName name="inthydc" localSheetId="8">#REF!</definedName>
    <definedName name="inthydc" localSheetId="4">#REF!</definedName>
    <definedName name="inthydc" localSheetId="7">#REF!</definedName>
    <definedName name="inthydc">#REF!</definedName>
    <definedName name="inthydn" localSheetId="9">#REF!</definedName>
    <definedName name="inthydn" localSheetId="6">#REF!</definedName>
    <definedName name="inthydn" localSheetId="8">#REF!</definedName>
    <definedName name="inthydn" localSheetId="4">#REF!</definedName>
    <definedName name="inthydn" localSheetId="7">#REF!</definedName>
    <definedName name="inthydn">#REF!</definedName>
    <definedName name="inthyds" localSheetId="9">#REF!</definedName>
    <definedName name="inthyds" localSheetId="6">#REF!</definedName>
    <definedName name="inthyds" localSheetId="8">#REF!</definedName>
    <definedName name="inthyds" localSheetId="4">#REF!</definedName>
    <definedName name="inthyds" localSheetId="7">#REF!</definedName>
    <definedName name="inthyds">#REF!</definedName>
    <definedName name="intknl" localSheetId="9">#REF!</definedName>
    <definedName name="intknl" localSheetId="6">#REF!</definedName>
    <definedName name="intknl" localSheetId="8">#REF!</definedName>
    <definedName name="intknl" localSheetId="4">#REF!</definedName>
    <definedName name="intknl" localSheetId="7">#REF!</definedName>
    <definedName name="intknl">#REF!</definedName>
    <definedName name="intmbnr" localSheetId="9">#REF!</definedName>
    <definedName name="intmbnr" localSheetId="6">#REF!</definedName>
    <definedName name="intmbnr" localSheetId="8">#REF!</definedName>
    <definedName name="intmbnr" localSheetId="4">#REF!</definedName>
    <definedName name="intmbnr" localSheetId="7">#REF!</definedName>
    <definedName name="intmbnr">#REF!</definedName>
    <definedName name="intmdk" localSheetId="9">#REF!</definedName>
    <definedName name="intmdk" localSheetId="6">#REF!</definedName>
    <definedName name="intmdk" localSheetId="8">#REF!</definedName>
    <definedName name="intmdk" localSheetId="4">#REF!</definedName>
    <definedName name="intmdk" localSheetId="7">#REF!</definedName>
    <definedName name="intmdk">#REF!</definedName>
    <definedName name="intnlg" localSheetId="9">#REF!</definedName>
    <definedName name="intnlg" localSheetId="6">#REF!</definedName>
    <definedName name="intnlg" localSheetId="8">#REF!</definedName>
    <definedName name="intnlg" localSheetId="4">#REF!</definedName>
    <definedName name="intnlg" localSheetId="7">#REF!</definedName>
    <definedName name="intnlg">#REF!</definedName>
    <definedName name="intrrn" localSheetId="9">#REF!</definedName>
    <definedName name="intrrn" localSheetId="6">#REF!</definedName>
    <definedName name="intrrn" localSheetId="8">#REF!</definedName>
    <definedName name="intrrn" localSheetId="4">#REF!</definedName>
    <definedName name="intrrn" localSheetId="7">#REF!</definedName>
    <definedName name="intrrn">#REF!</definedName>
    <definedName name="intrrs" localSheetId="9">#REF!</definedName>
    <definedName name="intrrs" localSheetId="6">#REF!</definedName>
    <definedName name="intrrs" localSheetId="8">#REF!</definedName>
    <definedName name="intrrs" localSheetId="4">#REF!</definedName>
    <definedName name="intrrs" localSheetId="7">#REF!</definedName>
    <definedName name="intrrs">#REF!</definedName>
    <definedName name="irr" localSheetId="9">#REF!</definedName>
    <definedName name="irr" localSheetId="6">#REF!</definedName>
    <definedName name="irr" localSheetId="8">#REF!</definedName>
    <definedName name="irr" localSheetId="4">#REF!</definedName>
    <definedName name="irr" localSheetId="7">#REF!</definedName>
    <definedName name="irr">#REF!</definedName>
    <definedName name="ITAL" localSheetId="9">#REF!</definedName>
    <definedName name="ITAL" localSheetId="6">#REF!</definedName>
    <definedName name="ITAL" localSheetId="8">#REF!</definedName>
    <definedName name="ITAL" localSheetId="4">#REF!</definedName>
    <definedName name="ITAL" localSheetId="7">#REF!</definedName>
    <definedName name="ITAL">#REF!</definedName>
    <definedName name="ITALY" localSheetId="9">#REF!</definedName>
    <definedName name="ITALY" localSheetId="6">#REF!</definedName>
    <definedName name="ITALY" localSheetId="8">#REF!</definedName>
    <definedName name="ITALY" localSheetId="4">#REF!</definedName>
    <definedName name="ITALY" localSheetId="7">#REF!</definedName>
    <definedName name="ITALY">#REF!</definedName>
    <definedName name="itdepn9899" localSheetId="9">#REF!</definedName>
    <definedName name="itdepn9899" localSheetId="6">#REF!</definedName>
    <definedName name="itdepn9899" localSheetId="8">#REF!</definedName>
    <definedName name="itdepn9899" localSheetId="4">#REF!</definedName>
    <definedName name="itdepn9899" localSheetId="7">#REF!</definedName>
    <definedName name="itdepn9899">#REF!</definedName>
    <definedName name="iuiu" localSheetId="5">'[3]cash budget'!#REF!</definedName>
    <definedName name="iuiu" localSheetId="9">'[3]cash budget'!#REF!</definedName>
    <definedName name="iuiu" localSheetId="6">'[3]cash budget'!#REF!</definedName>
    <definedName name="iuiu" localSheetId="8">'[3]cash budget'!#REF!</definedName>
    <definedName name="iuiu" localSheetId="4">'[3]cash budget'!#REF!</definedName>
    <definedName name="iuiu" localSheetId="7">'[3]cash budget'!#REF!</definedName>
    <definedName name="iuiu">'[3]cash budget'!#REF!</definedName>
    <definedName name="iuo" localSheetId="5">#REF!</definedName>
    <definedName name="iuo" localSheetId="9">#REF!</definedName>
    <definedName name="iuo" localSheetId="6">#REF!</definedName>
    <definedName name="iuo" localSheetId="8">#REF!</definedName>
    <definedName name="iuo" localSheetId="4">#REF!</definedName>
    <definedName name="iuo" localSheetId="7">#REF!</definedName>
    <definedName name="iuo">#REF!</definedName>
    <definedName name="iuw5i" localSheetId="5">#REF!</definedName>
    <definedName name="iuw5i" localSheetId="9">#REF!</definedName>
    <definedName name="iuw5i" localSheetId="6">#REF!</definedName>
    <definedName name="iuw5i" localSheetId="8">#REF!</definedName>
    <definedName name="iuw5i" localSheetId="4">#REF!</definedName>
    <definedName name="iuw5i" localSheetId="7">#REF!</definedName>
    <definedName name="iuw5i">#REF!</definedName>
    <definedName name="iyt8tgj" localSheetId="5" hidden="1">{"'Sheet1'!$A$4386:$N$4591"}</definedName>
    <definedName name="iyt8tgj" localSheetId="9" hidden="1">{"'Sheet1'!$A$4386:$N$4591"}</definedName>
    <definedName name="iyt8tgj" localSheetId="6" hidden="1">{"'Sheet1'!$A$4386:$N$4591"}</definedName>
    <definedName name="iyt8tgj" localSheetId="4" hidden="1">{"'Sheet1'!$A$4386:$N$4591"}</definedName>
    <definedName name="iyt8tgj" hidden="1">{"'Sheet1'!$A$4386:$N$4591"}</definedName>
    <definedName name="j" localSheetId="5">#REF!</definedName>
    <definedName name="j" localSheetId="9">#REF!</definedName>
    <definedName name="j" localSheetId="6">#REF!</definedName>
    <definedName name="j" localSheetId="8">#REF!</definedName>
    <definedName name="j" localSheetId="4">#REF!</definedName>
    <definedName name="j" localSheetId="7">#REF!</definedName>
    <definedName name="j">#REF!</definedName>
    <definedName name="jagan" localSheetId="5" hidden="1">{"pl_t&amp;d",#N/A,FALSE,"p&amp;l_t&amp;D_01_02 (2)"}</definedName>
    <definedName name="jagan" localSheetId="9" hidden="1">{"pl_t&amp;d",#N/A,FALSE,"p&amp;l_t&amp;D_01_02 (2)"}</definedName>
    <definedName name="jagan" localSheetId="6" hidden="1">{"pl_t&amp;d",#N/A,FALSE,"p&amp;l_t&amp;D_01_02 (2)"}</definedName>
    <definedName name="jagan" localSheetId="4" hidden="1">{"pl_t&amp;d",#N/A,FALSE,"p&amp;l_t&amp;D_01_02 (2)"}</definedName>
    <definedName name="jagan" hidden="1">{"pl_t&amp;d",#N/A,FALSE,"p&amp;l_t&amp;D_01_02 (2)"}</definedName>
    <definedName name="jan" localSheetId="5">#REF!</definedName>
    <definedName name="jan" localSheetId="9">#REF!</definedName>
    <definedName name="jan" localSheetId="6">#REF!</definedName>
    <definedName name="jan" localSheetId="8">#REF!</definedName>
    <definedName name="jan" localSheetId="4">#REF!</definedName>
    <definedName name="jan" localSheetId="7">#REF!</definedName>
    <definedName name="jan">#REF!</definedName>
    <definedName name="JANDATA?" localSheetId="5">#REF!</definedName>
    <definedName name="JANDATA?" localSheetId="9">#REF!</definedName>
    <definedName name="JANDATA?" localSheetId="6">#REF!</definedName>
    <definedName name="JANDATA?" localSheetId="8">#REF!</definedName>
    <definedName name="JANDATA?" localSheetId="4">#REF!</definedName>
    <definedName name="JANDATA?" localSheetId="7">#REF!</definedName>
    <definedName name="JANDATA?">#REF!</definedName>
    <definedName name="JAPA" localSheetId="5">#REF!</definedName>
    <definedName name="JAPA" localSheetId="9">#REF!</definedName>
    <definedName name="JAPA" localSheetId="6">#REF!</definedName>
    <definedName name="JAPA" localSheetId="8">#REF!</definedName>
    <definedName name="JAPA" localSheetId="4">#REF!</definedName>
    <definedName name="JAPA" localSheetId="7">#REF!</definedName>
    <definedName name="JAPA">#REF!</definedName>
    <definedName name="JAPAN" localSheetId="9">#REF!</definedName>
    <definedName name="JAPAN" localSheetId="6">#REF!</definedName>
    <definedName name="JAPAN" localSheetId="8">#REF!</definedName>
    <definedName name="JAPAN" localSheetId="4">#REF!</definedName>
    <definedName name="JAPAN" localSheetId="7">#REF!</definedName>
    <definedName name="JAPAN">#REF!</definedName>
    <definedName name="Javeed" localSheetId="9">#REF!</definedName>
    <definedName name="Javeed" localSheetId="6">#REF!</definedName>
    <definedName name="Javeed" localSheetId="8">#REF!</definedName>
    <definedName name="Javeed" localSheetId="4">#REF!</definedName>
    <definedName name="Javeed" localSheetId="7">#REF!</definedName>
    <definedName name="Javeed">#REF!</definedName>
    <definedName name="jdvvn" localSheetId="9">#REF!</definedName>
    <definedName name="jdvvn" localSheetId="6">#REF!</definedName>
    <definedName name="jdvvn" localSheetId="8">#REF!</definedName>
    <definedName name="jdvvn" localSheetId="4">#REF!</definedName>
    <definedName name="jdvvn" localSheetId="7">#REF!</definedName>
    <definedName name="jdvvn">#REF!</definedName>
    <definedName name="jfhfh" localSheetId="9">#REF!</definedName>
    <definedName name="jfhfh" localSheetId="6">#REF!</definedName>
    <definedName name="jfhfh" localSheetId="8">#REF!</definedName>
    <definedName name="jfhfh" localSheetId="4">#REF!</definedName>
    <definedName name="jfhfh" localSheetId="7">#REF!</definedName>
    <definedName name="jfhfh">#REF!</definedName>
    <definedName name="jh" localSheetId="9">#REF!</definedName>
    <definedName name="jh" localSheetId="6">#REF!</definedName>
    <definedName name="jh" localSheetId="8">#REF!</definedName>
    <definedName name="jh" localSheetId="4">#REF!</definedName>
    <definedName name="jh" localSheetId="7">#REF!</definedName>
    <definedName name="jh">#REF!</definedName>
    <definedName name="jhdjfhsd" localSheetId="9">#REF!</definedName>
    <definedName name="jhdjfhsd" localSheetId="6">#REF!</definedName>
    <definedName name="jhdjfhsd" localSheetId="8">#REF!</definedName>
    <definedName name="jhdjfhsd" localSheetId="4">#REF!</definedName>
    <definedName name="jhdjfhsd" localSheetId="7">#REF!</definedName>
    <definedName name="jhdjfhsd">#REF!</definedName>
    <definedName name="jhoihyoyiiii" localSheetId="9">#REF!</definedName>
    <definedName name="jhoihyoyiiii" localSheetId="6">#REF!</definedName>
    <definedName name="jhoihyoyiiii" localSheetId="8">#REF!</definedName>
    <definedName name="jhoihyoyiiii" localSheetId="4">#REF!</definedName>
    <definedName name="jhoihyoyiiii" localSheetId="7">#REF!</definedName>
    <definedName name="jhoihyoyiiii">#REF!</definedName>
    <definedName name="ji" localSheetId="5" hidden="1">{"pl_t&amp;d",#N/A,FALSE,"p&amp;l_t&amp;D_01_02 (2)"}</definedName>
    <definedName name="ji" localSheetId="9" hidden="1">{"pl_t&amp;d",#N/A,FALSE,"p&amp;l_t&amp;D_01_02 (2)"}</definedName>
    <definedName name="ji" localSheetId="6" hidden="1">{"pl_t&amp;d",#N/A,FALSE,"p&amp;l_t&amp;D_01_02 (2)"}</definedName>
    <definedName name="ji" localSheetId="4" hidden="1">{"pl_t&amp;d",#N/A,FALSE,"p&amp;l_t&amp;D_01_02 (2)"}</definedName>
    <definedName name="ji" hidden="1">{"pl_t&amp;d",#N/A,FALSE,"p&amp;l_t&amp;D_01_02 (2)"}</definedName>
    <definedName name="jj" localSheetId="5">'[38]cash budget'!#REF!</definedName>
    <definedName name="jj" localSheetId="9">'[38]cash budget'!#REF!</definedName>
    <definedName name="jj" localSheetId="6">'[38]cash budget'!#REF!</definedName>
    <definedName name="jj" localSheetId="8">'[38]cash budget'!#REF!</definedName>
    <definedName name="jj" localSheetId="4">'[38]cash budget'!#REF!</definedName>
    <definedName name="jj" localSheetId="7">'[38]cash budget'!#REF!</definedName>
    <definedName name="jj">'[38]cash budget'!#REF!</definedName>
    <definedName name="jjk" localSheetId="5">#REF!</definedName>
    <definedName name="jjk" localSheetId="9">#REF!</definedName>
    <definedName name="jjk" localSheetId="6">#REF!</definedName>
    <definedName name="jjk" localSheetId="8">#REF!</definedName>
    <definedName name="jjk" localSheetId="4">#REF!</definedName>
    <definedName name="jjk" localSheetId="7">#REF!</definedName>
    <definedName name="jjk">#REF!</definedName>
    <definedName name="jjkvjsojavf" localSheetId="5">#REF!</definedName>
    <definedName name="jjkvjsojavf" localSheetId="9">#REF!</definedName>
    <definedName name="jjkvjsojavf" localSheetId="6">#REF!</definedName>
    <definedName name="jjkvjsojavf" localSheetId="8">#REF!</definedName>
    <definedName name="jjkvjsojavf" localSheetId="4">#REF!</definedName>
    <definedName name="jjkvjsojavf" localSheetId="7">#REF!</definedName>
    <definedName name="jjkvjsojavf">#REF!</definedName>
    <definedName name="jkgd" localSheetId="5">#REF!</definedName>
    <definedName name="jkgd" localSheetId="9">#REF!</definedName>
    <definedName name="jkgd" localSheetId="6">#REF!</definedName>
    <definedName name="jkgd" localSheetId="8">#REF!</definedName>
    <definedName name="jkgd" localSheetId="4">#REF!</definedName>
    <definedName name="jkgd" localSheetId="7">#REF!</definedName>
    <definedName name="jkgd">#REF!</definedName>
    <definedName name="jkhfhf" localSheetId="9">#REF!</definedName>
    <definedName name="jkhfhf" localSheetId="6">#REF!</definedName>
    <definedName name="jkhfhf" localSheetId="8">#REF!</definedName>
    <definedName name="jkhfhf" localSheetId="4">#REF!</definedName>
    <definedName name="jkhfhf" localSheetId="7">#REF!</definedName>
    <definedName name="jkhfhf">#REF!</definedName>
    <definedName name="jkhjhjkh" localSheetId="5" hidden="1">{"pl_t&amp;d",#N/A,FALSE,"p&amp;l_t&amp;D_01_02 (2)"}</definedName>
    <definedName name="jkhjhjkh" localSheetId="9" hidden="1">{"pl_t&amp;d",#N/A,FALSE,"p&amp;l_t&amp;D_01_02 (2)"}</definedName>
    <definedName name="jkhjhjkh" localSheetId="6" hidden="1">{"pl_t&amp;d",#N/A,FALSE,"p&amp;l_t&amp;D_01_02 (2)"}</definedName>
    <definedName name="jkhjhjkh" localSheetId="4" hidden="1">{"pl_t&amp;d",#N/A,FALSE,"p&amp;l_t&amp;D_01_02 (2)"}</definedName>
    <definedName name="jkhjhjkh" hidden="1">{"pl_t&amp;d",#N/A,FALSE,"p&amp;l_t&amp;D_01_02 (2)"}</definedName>
    <definedName name="jkiv" localSheetId="5">#REF!</definedName>
    <definedName name="jkiv" localSheetId="9">#REF!</definedName>
    <definedName name="jkiv" localSheetId="6">#REF!</definedName>
    <definedName name="jkiv" localSheetId="8">#REF!</definedName>
    <definedName name="jkiv" localSheetId="4">#REF!</definedName>
    <definedName name="jkiv" localSheetId="7">#REF!</definedName>
    <definedName name="jkiv">#REF!</definedName>
    <definedName name="jkjggggggggg" localSheetId="5">#REF!</definedName>
    <definedName name="jkjggggggggg" localSheetId="9">#REF!</definedName>
    <definedName name="jkjggggggggg" localSheetId="6">#REF!</definedName>
    <definedName name="jkjggggggggg" localSheetId="8">#REF!</definedName>
    <definedName name="jkjggggggggg" localSheetId="4">#REF!</definedName>
    <definedName name="jkjggggggggg" localSheetId="7">#REF!</definedName>
    <definedName name="jkjggggggggg">#REF!</definedName>
    <definedName name="jklvnhj" localSheetId="5">#REF!</definedName>
    <definedName name="jklvnhj" localSheetId="9">#REF!</definedName>
    <definedName name="jklvnhj" localSheetId="6">#REF!</definedName>
    <definedName name="jklvnhj" localSheetId="8">#REF!</definedName>
    <definedName name="jklvnhj" localSheetId="4">#REF!</definedName>
    <definedName name="jklvnhj" localSheetId="7">#REF!</definedName>
    <definedName name="jklvnhj">#REF!</definedName>
    <definedName name="jlhgui" localSheetId="9">#REF!</definedName>
    <definedName name="jlhgui" localSheetId="6">#REF!</definedName>
    <definedName name="jlhgui" localSheetId="8">#REF!</definedName>
    <definedName name="jlhgui" localSheetId="4">#REF!</definedName>
    <definedName name="jlhgui" localSheetId="7">#REF!</definedName>
    <definedName name="jlhgui">#REF!</definedName>
    <definedName name="jljl" localSheetId="9">#REF!</definedName>
    <definedName name="jljl" localSheetId="6">#REF!</definedName>
    <definedName name="jljl" localSheetId="8">#REF!</definedName>
    <definedName name="jljl" localSheetId="4">#REF!</definedName>
    <definedName name="jljl" localSheetId="7">#REF!</definedName>
    <definedName name="jljl">#REF!</definedName>
    <definedName name="jljljl" localSheetId="9">#REF!</definedName>
    <definedName name="jljljl" localSheetId="6">#REF!</definedName>
    <definedName name="jljljl" localSheetId="8">#REF!</definedName>
    <definedName name="jljljl" localSheetId="4">#REF!</definedName>
    <definedName name="jljljl" localSheetId="7">#REF!</definedName>
    <definedName name="jljljl">#REF!</definedName>
    <definedName name="jlljlj" localSheetId="9" hidden="1">#REF!</definedName>
    <definedName name="jlljlj" localSheetId="6" hidden="1">#REF!</definedName>
    <definedName name="jlljlj" localSheetId="8" hidden="1">#REF!</definedName>
    <definedName name="jlljlj" localSheetId="4" hidden="1">#REF!</definedName>
    <definedName name="jlljlj" localSheetId="7" hidden="1">#REF!</definedName>
    <definedName name="jlljlj" hidden="1">#REF!</definedName>
    <definedName name="JNTCMB" localSheetId="9">#REF!</definedName>
    <definedName name="JNTCMB" localSheetId="6">#REF!</definedName>
    <definedName name="JNTCMB" localSheetId="8">#REF!</definedName>
    <definedName name="JNTCMB" localSheetId="4">#REF!</definedName>
    <definedName name="JNTCMB" localSheetId="7">#REF!</definedName>
    <definedName name="JNTCMB">#REF!</definedName>
    <definedName name="JNTCYOS2" localSheetId="9">#REF!</definedName>
    <definedName name="JNTCYOS2" localSheetId="6">#REF!</definedName>
    <definedName name="JNTCYOS2" localSheetId="8">#REF!</definedName>
    <definedName name="JNTCYOS2" localSheetId="4">#REF!</definedName>
    <definedName name="JNTCYOS2" localSheetId="7">#REF!</definedName>
    <definedName name="JNTCYOS2">#REF!</definedName>
    <definedName name="JNTEXP" localSheetId="9">#REF!</definedName>
    <definedName name="JNTEXP" localSheetId="6">#REF!</definedName>
    <definedName name="JNTEXP" localSheetId="8">#REF!</definedName>
    <definedName name="JNTEXP" localSheetId="4">#REF!</definedName>
    <definedName name="JNTEXP" localSheetId="7">#REF!</definedName>
    <definedName name="JNTEXP">#REF!</definedName>
    <definedName name="jojmdsvk" localSheetId="9">#REF!</definedName>
    <definedName name="jojmdsvk" localSheetId="6">#REF!</definedName>
    <definedName name="jojmdsvk" localSheetId="8">#REF!</definedName>
    <definedName name="jojmdsvk" localSheetId="4">#REF!</definedName>
    <definedName name="jojmdsvk" localSheetId="7">#REF!</definedName>
    <definedName name="jojmdsvk">#REF!</definedName>
    <definedName name="joljv" localSheetId="9">#REF!</definedName>
    <definedName name="joljv" localSheetId="6">#REF!</definedName>
    <definedName name="joljv" localSheetId="8">#REF!</definedName>
    <definedName name="joljv" localSheetId="4">#REF!</definedName>
    <definedName name="joljv" localSheetId="7">#REF!</definedName>
    <definedName name="joljv">#REF!</definedName>
    <definedName name="jololl" localSheetId="9">#REF!</definedName>
    <definedName name="jololl" localSheetId="6">#REF!</definedName>
    <definedName name="jololl" localSheetId="8">#REF!</definedName>
    <definedName name="jololl" localSheetId="4">#REF!</definedName>
    <definedName name="jololl" localSheetId="7">#REF!</definedName>
    <definedName name="jololl">#REF!</definedName>
    <definedName name="jpg" localSheetId="9" hidden="1">#REF!</definedName>
    <definedName name="jpg" localSheetId="6" hidden="1">#REF!</definedName>
    <definedName name="jpg" localSheetId="8" hidden="1">#REF!</definedName>
    <definedName name="jpg" localSheetId="4" hidden="1">#REF!</definedName>
    <definedName name="jpg" localSheetId="7" hidden="1">#REF!</definedName>
    <definedName name="jpg" hidden="1">#REF!</definedName>
    <definedName name="jst" localSheetId="9">#REF!</definedName>
    <definedName name="jst" localSheetId="6">#REF!</definedName>
    <definedName name="jst" localSheetId="8">#REF!</definedName>
    <definedName name="jst" localSheetId="4">#REF!</definedName>
    <definedName name="jst" localSheetId="7">#REF!</definedName>
    <definedName name="jst">#REF!</definedName>
    <definedName name="ju" localSheetId="5" hidden="1">{"pl_t&amp;d",#N/A,FALSE,"p&amp;l_t&amp;D_01_02 (2)"}</definedName>
    <definedName name="ju" localSheetId="9" hidden="1">{"pl_t&amp;d",#N/A,FALSE,"p&amp;l_t&amp;D_01_02 (2)"}</definedName>
    <definedName name="ju" localSheetId="6" hidden="1">{"pl_t&amp;d",#N/A,FALSE,"p&amp;l_t&amp;D_01_02 (2)"}</definedName>
    <definedName name="ju" localSheetId="4" hidden="1">{"pl_t&amp;d",#N/A,FALSE,"p&amp;l_t&amp;D_01_02 (2)"}</definedName>
    <definedName name="ju" hidden="1">{"pl_t&amp;d",#N/A,FALSE,"p&amp;l_t&amp;D_01_02 (2)"}</definedName>
    <definedName name="judgho" localSheetId="5">#REF!</definedName>
    <definedName name="judgho" localSheetId="9">#REF!</definedName>
    <definedName name="judgho" localSheetId="6">#REF!</definedName>
    <definedName name="judgho" localSheetId="8">#REF!</definedName>
    <definedName name="judgho" localSheetId="4">#REF!</definedName>
    <definedName name="judgho" localSheetId="7">#REF!</definedName>
    <definedName name="judgho">#REF!</definedName>
    <definedName name="JULDATA?" localSheetId="5">#REF!</definedName>
    <definedName name="JULDATA?" localSheetId="9">#REF!</definedName>
    <definedName name="JULDATA?" localSheetId="6">#REF!</definedName>
    <definedName name="JULDATA?" localSheetId="8">#REF!</definedName>
    <definedName name="JULDATA?" localSheetId="4">#REF!</definedName>
    <definedName name="JULDATA?" localSheetId="7">#REF!</definedName>
    <definedName name="JULDATA?">#REF!</definedName>
    <definedName name="july" localSheetId="5">#REF!</definedName>
    <definedName name="july" localSheetId="9">#REF!</definedName>
    <definedName name="july" localSheetId="6">#REF!</definedName>
    <definedName name="july" localSheetId="8">#REF!</definedName>
    <definedName name="july" localSheetId="4">#REF!</definedName>
    <definedName name="july" localSheetId="7">#REF!</definedName>
    <definedName name="july">#REF!</definedName>
    <definedName name="July.05" localSheetId="5" hidden="1">{"pl_t&amp;d",#N/A,FALSE,"p&amp;l_t&amp;D_01_02 (2)"}</definedName>
    <definedName name="July.05" localSheetId="9" hidden="1">{"pl_t&amp;d",#N/A,FALSE,"p&amp;l_t&amp;D_01_02 (2)"}</definedName>
    <definedName name="July.05" localSheetId="6" hidden="1">{"pl_t&amp;d",#N/A,FALSE,"p&amp;l_t&amp;D_01_02 (2)"}</definedName>
    <definedName name="July.05" localSheetId="4" hidden="1">{"pl_t&amp;d",#N/A,FALSE,"p&amp;l_t&amp;D_01_02 (2)"}</definedName>
    <definedName name="July.05" hidden="1">{"pl_t&amp;d",#N/A,FALSE,"p&amp;l_t&amp;D_01_02 (2)"}</definedName>
    <definedName name="JUNDATA?" localSheetId="5">#REF!</definedName>
    <definedName name="JUNDATA?" localSheetId="9">#REF!</definedName>
    <definedName name="JUNDATA?" localSheetId="6">#REF!</definedName>
    <definedName name="JUNDATA?" localSheetId="8">#REF!</definedName>
    <definedName name="JUNDATA?" localSheetId="4">#REF!</definedName>
    <definedName name="JUNDATA?" localSheetId="7">#REF!</definedName>
    <definedName name="JUNDATA?">#REF!</definedName>
    <definedName name="june" localSheetId="5">#REF!</definedName>
    <definedName name="june" localSheetId="9">#REF!</definedName>
    <definedName name="june" localSheetId="6">#REF!</definedName>
    <definedName name="june" localSheetId="8">#REF!</definedName>
    <definedName name="june" localSheetId="4">#REF!</definedName>
    <definedName name="june" localSheetId="7">#REF!</definedName>
    <definedName name="june">#REF!</definedName>
    <definedName name="June05" localSheetId="5" hidden="1">{#N/A,#N/A,FALSE,"1.1";#N/A,#N/A,FALSE,"1.1a";#N/A,#N/A,FALSE,"1.1b";#N/A,#N/A,FALSE,"1.1c";#N/A,#N/A,FALSE,"1.1e";#N/A,#N/A,FALSE,"1.1f";#N/A,#N/A,FALSE,"1.1g";#N/A,#N/A,FALSE,"1.1h_T";#N/A,#N/A,FALSE,"1.1h_D";#N/A,#N/A,FALSE,"1.2";#N/A,#N/A,FALSE,"1.3";#N/A,#N/A,FALSE,"1.3b";#N/A,#N/A,FALSE,"1.4";#N/A,#N/A,FALSE,"1.5";#N/A,#N/A,FALSE,"1.6";#N/A,#N/A,FALSE,"2.1";#N/A,#N/A,FALSE,"SOD";#N/A,#N/A,FALSE,"OL";#N/A,#N/A,FALSE,"CF"}</definedName>
    <definedName name="June05" localSheetId="9" hidden="1">{#N/A,#N/A,FALSE,"1.1";#N/A,#N/A,FALSE,"1.1a";#N/A,#N/A,FALSE,"1.1b";#N/A,#N/A,FALSE,"1.1c";#N/A,#N/A,FALSE,"1.1e";#N/A,#N/A,FALSE,"1.1f";#N/A,#N/A,FALSE,"1.1g";#N/A,#N/A,FALSE,"1.1h_T";#N/A,#N/A,FALSE,"1.1h_D";#N/A,#N/A,FALSE,"1.2";#N/A,#N/A,FALSE,"1.3";#N/A,#N/A,FALSE,"1.3b";#N/A,#N/A,FALSE,"1.4";#N/A,#N/A,FALSE,"1.5";#N/A,#N/A,FALSE,"1.6";#N/A,#N/A,FALSE,"2.1";#N/A,#N/A,FALSE,"SOD";#N/A,#N/A,FALSE,"OL";#N/A,#N/A,FALSE,"CF"}</definedName>
    <definedName name="June05" localSheetId="6" hidden="1">{#N/A,#N/A,FALSE,"1.1";#N/A,#N/A,FALSE,"1.1a";#N/A,#N/A,FALSE,"1.1b";#N/A,#N/A,FALSE,"1.1c";#N/A,#N/A,FALSE,"1.1e";#N/A,#N/A,FALSE,"1.1f";#N/A,#N/A,FALSE,"1.1g";#N/A,#N/A,FALSE,"1.1h_T";#N/A,#N/A,FALSE,"1.1h_D";#N/A,#N/A,FALSE,"1.2";#N/A,#N/A,FALSE,"1.3";#N/A,#N/A,FALSE,"1.3b";#N/A,#N/A,FALSE,"1.4";#N/A,#N/A,FALSE,"1.5";#N/A,#N/A,FALSE,"1.6";#N/A,#N/A,FALSE,"2.1";#N/A,#N/A,FALSE,"SOD";#N/A,#N/A,FALSE,"OL";#N/A,#N/A,FALSE,"CF"}</definedName>
    <definedName name="June05" localSheetId="4" hidden="1">{#N/A,#N/A,FALSE,"1.1";#N/A,#N/A,FALSE,"1.1a";#N/A,#N/A,FALSE,"1.1b";#N/A,#N/A,FALSE,"1.1c";#N/A,#N/A,FALSE,"1.1e";#N/A,#N/A,FALSE,"1.1f";#N/A,#N/A,FALSE,"1.1g";#N/A,#N/A,FALSE,"1.1h_T";#N/A,#N/A,FALSE,"1.1h_D";#N/A,#N/A,FALSE,"1.2";#N/A,#N/A,FALSE,"1.3";#N/A,#N/A,FALSE,"1.3b";#N/A,#N/A,FALSE,"1.4";#N/A,#N/A,FALSE,"1.5";#N/A,#N/A,FALSE,"1.6";#N/A,#N/A,FALSE,"2.1";#N/A,#N/A,FALSE,"SOD";#N/A,#N/A,FALSE,"OL";#N/A,#N/A,FALSE,"CF"}</definedName>
    <definedName name="June05" hidden="1">{#N/A,#N/A,FALSE,"1.1";#N/A,#N/A,FALSE,"1.1a";#N/A,#N/A,FALSE,"1.1b";#N/A,#N/A,FALSE,"1.1c";#N/A,#N/A,FALSE,"1.1e";#N/A,#N/A,FALSE,"1.1f";#N/A,#N/A,FALSE,"1.1g";#N/A,#N/A,FALSE,"1.1h_T";#N/A,#N/A,FALSE,"1.1h_D";#N/A,#N/A,FALSE,"1.2";#N/A,#N/A,FALSE,"1.3";#N/A,#N/A,FALSE,"1.3b";#N/A,#N/A,FALSE,"1.4";#N/A,#N/A,FALSE,"1.5";#N/A,#N/A,FALSE,"1.6";#N/A,#N/A,FALSE,"2.1";#N/A,#N/A,FALSE,"SOD";#N/A,#N/A,FALSE,"OL";#N/A,#N/A,FALSE,"CF"}</definedName>
    <definedName name="juy" localSheetId="5" hidden="1">{"pl_td_01_02",#N/A,FALSE,"p&amp;l_t&amp;D_01_02 (2)"}</definedName>
    <definedName name="juy" localSheetId="9" hidden="1">{"pl_td_01_02",#N/A,FALSE,"p&amp;l_t&amp;D_01_02 (2)"}</definedName>
    <definedName name="juy" localSheetId="6" hidden="1">{"pl_td_01_02",#N/A,FALSE,"p&amp;l_t&amp;D_01_02 (2)"}</definedName>
    <definedName name="juy" localSheetId="4" hidden="1">{"pl_td_01_02",#N/A,FALSE,"p&amp;l_t&amp;D_01_02 (2)"}</definedName>
    <definedName name="juy" hidden="1">{"pl_td_01_02",#N/A,FALSE,"p&amp;l_t&amp;D_01_02 (2)"}</definedName>
    <definedName name="jvvn" localSheetId="5">#REF!</definedName>
    <definedName name="jvvn" localSheetId="9">#REF!</definedName>
    <definedName name="jvvn" localSheetId="6">#REF!</definedName>
    <definedName name="jvvn" localSheetId="8">#REF!</definedName>
    <definedName name="jvvn" localSheetId="4">#REF!</definedName>
    <definedName name="jvvn" localSheetId="7">#REF!</definedName>
    <definedName name="jvvn">#REF!</definedName>
    <definedName name="JyO" localSheetId="5">#REF!</definedName>
    <definedName name="JyO" localSheetId="9">#REF!</definedName>
    <definedName name="JyO" localSheetId="6">#REF!</definedName>
    <definedName name="JyO" localSheetId="8">#REF!</definedName>
    <definedName name="JyO" localSheetId="4">#REF!</definedName>
    <definedName name="JyO" localSheetId="7">#REF!</definedName>
    <definedName name="JyO">#REF!</definedName>
    <definedName name="k" localSheetId="5" hidden="1">{"pl_t&amp;d",#N/A,FALSE,"p&amp;l_t&amp;D_01_02 (2)"}</definedName>
    <definedName name="k" localSheetId="9" hidden="1">{"pl_t&amp;d",#N/A,FALSE,"p&amp;l_t&amp;D_01_02 (2)"}</definedName>
    <definedName name="k" localSheetId="6" hidden="1">{"pl_t&amp;d",#N/A,FALSE,"p&amp;l_t&amp;D_01_02 (2)"}</definedName>
    <definedName name="k" localSheetId="4" hidden="1">{"pl_t&amp;d",#N/A,FALSE,"p&amp;l_t&amp;D_01_02 (2)"}</definedName>
    <definedName name="k" hidden="1">{"pl_t&amp;d",#N/A,FALSE,"p&amp;l_t&amp;D_01_02 (2)"}</definedName>
    <definedName name="k1_table" localSheetId="5">#REF!</definedName>
    <definedName name="k1_table" localSheetId="9">#REF!</definedName>
    <definedName name="k1_table" localSheetId="6">#REF!</definedName>
    <definedName name="k1_table" localSheetId="8">#REF!</definedName>
    <definedName name="k1_table" localSheetId="4">#REF!</definedName>
    <definedName name="k1_table" localSheetId="7">#REF!</definedName>
    <definedName name="k1_table">#REF!</definedName>
    <definedName name="k1x" localSheetId="5">[39]Design!#REF!</definedName>
    <definedName name="k1x" localSheetId="9">[39]Design!#REF!</definedName>
    <definedName name="k1x" localSheetId="6">[39]Design!#REF!</definedName>
    <definedName name="k1x" localSheetId="8">[39]Design!#REF!</definedName>
    <definedName name="k1x" localSheetId="4">[39]Design!#REF!</definedName>
    <definedName name="k1x" localSheetId="7">[39]Design!#REF!</definedName>
    <definedName name="k1x">[39]Design!#REF!</definedName>
    <definedName name="k1y" localSheetId="9">[39]Design!#REF!</definedName>
    <definedName name="k1y" localSheetId="6">[39]Design!#REF!</definedName>
    <definedName name="k1y" localSheetId="8">[39]Design!#REF!</definedName>
    <definedName name="k1y" localSheetId="4">[39]Design!#REF!</definedName>
    <definedName name="k1y" localSheetId="7">[39]Design!#REF!</definedName>
    <definedName name="k1y">[39]Design!#REF!</definedName>
    <definedName name="k2x" localSheetId="9">[39]Design!#REF!</definedName>
    <definedName name="k2x" localSheetId="6">[39]Design!#REF!</definedName>
    <definedName name="k2x" localSheetId="8">[39]Design!#REF!</definedName>
    <definedName name="k2x" localSheetId="4">[39]Design!#REF!</definedName>
    <definedName name="k2x" localSheetId="7">[39]Design!#REF!</definedName>
    <definedName name="k2x">[39]Design!#REF!</definedName>
    <definedName name="k2y" localSheetId="9">[39]Design!#REF!</definedName>
    <definedName name="k2y" localSheetId="6">[39]Design!#REF!</definedName>
    <definedName name="k2y" localSheetId="8">[39]Design!#REF!</definedName>
    <definedName name="k2y" localSheetId="4">[39]Design!#REF!</definedName>
    <definedName name="k2y" localSheetId="7">[39]Design!#REF!</definedName>
    <definedName name="k2y">[39]Design!#REF!</definedName>
    <definedName name="KA" localSheetId="5">#REF!</definedName>
    <definedName name="KA" localSheetId="9">#REF!</definedName>
    <definedName name="KA" localSheetId="6">#REF!</definedName>
    <definedName name="KA" localSheetId="8">#REF!</definedName>
    <definedName name="KA" localSheetId="4">#REF!</definedName>
    <definedName name="KA" localSheetId="7">#REF!</definedName>
    <definedName name="KA">#REF!</definedName>
    <definedName name="katya" localSheetId="5" hidden="1">{"pl_t&amp;d",#N/A,FALSE,"p&amp;l_t&amp;D_01_02 (2)"}</definedName>
    <definedName name="katya" localSheetId="9" hidden="1">{"pl_t&amp;d",#N/A,FALSE,"p&amp;l_t&amp;D_01_02 (2)"}</definedName>
    <definedName name="katya" localSheetId="6" hidden="1">{"pl_t&amp;d",#N/A,FALSE,"p&amp;l_t&amp;D_01_02 (2)"}</definedName>
    <definedName name="katya" localSheetId="4" hidden="1">{"pl_t&amp;d",#N/A,FALSE,"p&amp;l_t&amp;D_01_02 (2)"}</definedName>
    <definedName name="katya" hidden="1">{"pl_t&amp;d",#N/A,FALSE,"p&amp;l_t&amp;D_01_02 (2)"}</definedName>
    <definedName name="KAVI" localSheetId="5" hidden="1">{"pl_t&amp;d",#N/A,FALSE,"p&amp;l_t&amp;D_01_02 (2)"}</definedName>
    <definedName name="KAVI" localSheetId="9" hidden="1">{"pl_t&amp;d",#N/A,FALSE,"p&amp;l_t&amp;D_01_02 (2)"}</definedName>
    <definedName name="KAVI" localSheetId="6" hidden="1">{"pl_t&amp;d",#N/A,FALSE,"p&amp;l_t&amp;D_01_02 (2)"}</definedName>
    <definedName name="KAVI" localSheetId="4" hidden="1">{"pl_t&amp;d",#N/A,FALSE,"p&amp;l_t&amp;D_01_02 (2)"}</definedName>
    <definedName name="KAVI" hidden="1">{"pl_t&amp;d",#N/A,FALSE,"p&amp;l_t&amp;D_01_02 (2)"}</definedName>
    <definedName name="kay" localSheetId="5" hidden="1">'[40]Cash Flow Working'!#REF!</definedName>
    <definedName name="kay" localSheetId="9" hidden="1">'[40]Cash Flow Working'!#REF!</definedName>
    <definedName name="kay" localSheetId="6" hidden="1">'[40]Cash Flow Working'!#REF!</definedName>
    <definedName name="kay" localSheetId="8" hidden="1">'[40]Cash Flow Working'!#REF!</definedName>
    <definedName name="kay" localSheetId="4" hidden="1">'[40]Cash Flow Working'!#REF!</definedName>
    <definedName name="kay" localSheetId="7" hidden="1">'[40]Cash Flow Working'!#REF!</definedName>
    <definedName name="kay" hidden="1">'[40]Cash Flow Working'!#REF!</definedName>
    <definedName name="kbjhf" localSheetId="5">#REF!</definedName>
    <definedName name="kbjhf" localSheetId="9">#REF!</definedName>
    <definedName name="kbjhf" localSheetId="6">#REF!</definedName>
    <definedName name="kbjhf" localSheetId="8">#REF!</definedName>
    <definedName name="kbjhf" localSheetId="4">#REF!</definedName>
    <definedName name="kbjhf" localSheetId="7">#REF!</definedName>
    <definedName name="kbjhf">#REF!</definedName>
    <definedName name="KDP" localSheetId="5">#REF!</definedName>
    <definedName name="KDP" localSheetId="9">#REF!</definedName>
    <definedName name="KDP" localSheetId="6">#REF!</definedName>
    <definedName name="KDP" localSheetId="8">#REF!</definedName>
    <definedName name="KDP" localSheetId="4">#REF!</definedName>
    <definedName name="KDP" localSheetId="7">#REF!</definedName>
    <definedName name="KDP">#REF!</definedName>
    <definedName name="khhy" localSheetId="5">#REF!</definedName>
    <definedName name="khhy" localSheetId="9">#REF!</definedName>
    <definedName name="khhy" localSheetId="6">#REF!</definedName>
    <definedName name="khhy" localSheetId="8">#REF!</definedName>
    <definedName name="khhy" localSheetId="4">#REF!</definedName>
    <definedName name="khhy" localSheetId="7">#REF!</definedName>
    <definedName name="khhy">#REF!</definedName>
    <definedName name="ki" localSheetId="5" hidden="1">{"pl_t&amp;d",#N/A,FALSE,"p&amp;l_t&amp;D_01_02 (2)"}</definedName>
    <definedName name="ki" localSheetId="9" hidden="1">{"pl_t&amp;d",#N/A,FALSE,"p&amp;l_t&amp;D_01_02 (2)"}</definedName>
    <definedName name="ki" localSheetId="6" hidden="1">{"pl_t&amp;d",#N/A,FALSE,"p&amp;l_t&amp;D_01_02 (2)"}</definedName>
    <definedName name="ki" localSheetId="4" hidden="1">{"pl_t&amp;d",#N/A,FALSE,"p&amp;l_t&amp;D_01_02 (2)"}</definedName>
    <definedName name="ki" hidden="1">{"pl_t&amp;d",#N/A,FALSE,"p&amp;l_t&amp;D_01_02 (2)"}</definedName>
    <definedName name="kifl" localSheetId="5" hidden="1">{"pl_t&amp;d",#N/A,FALSE,"p&amp;l_t&amp;D_01_02 (2)"}</definedName>
    <definedName name="kifl" localSheetId="9" hidden="1">{"pl_t&amp;d",#N/A,FALSE,"p&amp;l_t&amp;D_01_02 (2)"}</definedName>
    <definedName name="kifl" localSheetId="6" hidden="1">{"pl_t&amp;d",#N/A,FALSE,"p&amp;l_t&amp;D_01_02 (2)"}</definedName>
    <definedName name="kifl" localSheetId="4" hidden="1">{"pl_t&amp;d",#N/A,FALSE,"p&amp;l_t&amp;D_01_02 (2)"}</definedName>
    <definedName name="kifl" hidden="1">{"pl_t&amp;d",#N/A,FALSE,"p&amp;l_t&amp;D_01_02 (2)"}</definedName>
    <definedName name="kighopsdhvg" localSheetId="5">#REF!</definedName>
    <definedName name="kighopsdhvg" localSheetId="9">#REF!</definedName>
    <definedName name="kighopsdhvg" localSheetId="6">#REF!</definedName>
    <definedName name="kighopsdhvg" localSheetId="8">#REF!</definedName>
    <definedName name="kighopsdhvg" localSheetId="4">#REF!</definedName>
    <definedName name="kighopsdhvg" localSheetId="7">#REF!</definedName>
    <definedName name="kighopsdhvg">#REF!</definedName>
    <definedName name="kjhh" localSheetId="5">#REF!</definedName>
    <definedName name="kjhh" localSheetId="9">#REF!</definedName>
    <definedName name="kjhh" localSheetId="6">#REF!</definedName>
    <definedName name="kjhh" localSheetId="8">#REF!</definedName>
    <definedName name="kjhh" localSheetId="4">#REF!</definedName>
    <definedName name="kjhh" localSheetId="7">#REF!</definedName>
    <definedName name="kjhh">#REF!</definedName>
    <definedName name="kjkbjkbnkl" localSheetId="5">#REF!</definedName>
    <definedName name="kjkbjkbnkl" localSheetId="9">#REF!</definedName>
    <definedName name="kjkbjkbnkl" localSheetId="6">#REF!</definedName>
    <definedName name="kjkbjkbnkl" localSheetId="8">#REF!</definedName>
    <definedName name="kjkbjkbnkl" localSheetId="4">#REF!</definedName>
    <definedName name="kjkbjkbnkl" localSheetId="7">#REF!</definedName>
    <definedName name="kjkbjkbnkl">#REF!</definedName>
    <definedName name="kjkj" localSheetId="5">[12]S3_GRP_CA!#REF!</definedName>
    <definedName name="kjkj" localSheetId="9">[12]S3_GRP_CA!#REF!</definedName>
    <definedName name="kjkj" localSheetId="6">[12]S3_GRP_CA!#REF!</definedName>
    <definedName name="kjkj" localSheetId="8">[12]S3_GRP_CA!#REF!</definedName>
    <definedName name="kjkj" localSheetId="4">[12]S3_GRP_CA!#REF!</definedName>
    <definedName name="kjkj" localSheetId="7">[12]S3_GRP_CA!#REF!</definedName>
    <definedName name="kjkj">[12]S3_GRP_CA!#REF!</definedName>
    <definedName name="kjkjkj" localSheetId="5">[4]S5_CO_MA!#REF!</definedName>
    <definedName name="kjkjkj" localSheetId="9">[4]S5_CO_MA!#REF!</definedName>
    <definedName name="kjkjkj" localSheetId="6">[4]S5_CO_MA!#REF!</definedName>
    <definedName name="kjkjkj" localSheetId="8">[4]S5_CO_MA!#REF!</definedName>
    <definedName name="kjkjkj" localSheetId="4">[4]S5_CO_MA!#REF!</definedName>
    <definedName name="kjkjkj" localSheetId="7">[4]S5_CO_MA!#REF!</definedName>
    <definedName name="kjkjkj">[4]S5_CO_MA!#REF!</definedName>
    <definedName name="kjsdjvfj" localSheetId="5">#REF!</definedName>
    <definedName name="kjsdjvfj" localSheetId="9">#REF!</definedName>
    <definedName name="kjsdjvfj" localSheetId="6">#REF!</definedName>
    <definedName name="kjsdjvfj" localSheetId="8">#REF!</definedName>
    <definedName name="kjsdjvfj" localSheetId="4">#REF!</definedName>
    <definedName name="kjsdjvfj" localSheetId="7">#REF!</definedName>
    <definedName name="kjsdjvfj">#REF!</definedName>
    <definedName name="kk" localSheetId="5" hidden="1">{"pl_t&amp;d",#N/A,FALSE,"p&amp;l_t&amp;D_01_02 (2)"}</definedName>
    <definedName name="kk" localSheetId="9" hidden="1">{"pl_t&amp;d",#N/A,FALSE,"p&amp;l_t&amp;D_01_02 (2)"}</definedName>
    <definedName name="kk" localSheetId="6" hidden="1">{"pl_t&amp;d",#N/A,FALSE,"p&amp;l_t&amp;D_01_02 (2)"}</definedName>
    <definedName name="kk" localSheetId="4" hidden="1">{"pl_t&amp;d",#N/A,FALSE,"p&amp;l_t&amp;D_01_02 (2)"}</definedName>
    <definedName name="kk" hidden="1">{"pl_t&amp;d",#N/A,FALSE,"p&amp;l_t&amp;D_01_02 (2)"}</definedName>
    <definedName name="kkk" localSheetId="5" hidden="1">{"pl_t&amp;d",#N/A,FALSE,"p&amp;l_t&amp;D_01_02 (2)"}</definedName>
    <definedName name="kkk" localSheetId="9" hidden="1">{"pl_t&amp;d",#N/A,FALSE,"p&amp;l_t&amp;D_01_02 (2)"}</definedName>
    <definedName name="kkk" localSheetId="6" hidden="1">{"pl_t&amp;d",#N/A,FALSE,"p&amp;l_t&amp;D_01_02 (2)"}</definedName>
    <definedName name="kkk" localSheetId="4" hidden="1">{"pl_t&amp;d",#N/A,FALSE,"p&amp;l_t&amp;D_01_02 (2)"}</definedName>
    <definedName name="kkk" hidden="1">{"pl_t&amp;d",#N/A,FALSE,"p&amp;l_t&amp;D_01_02 (2)"}</definedName>
    <definedName name="kl" localSheetId="5">#REF!</definedName>
    <definedName name="kl" localSheetId="9">#REF!</definedName>
    <definedName name="kl" localSheetId="6">#REF!</definedName>
    <definedName name="kl" localSheetId="8">#REF!</definedName>
    <definedName name="kl" localSheetId="4">#REF!</definedName>
    <definedName name="kl" localSheetId="7">#REF!</definedName>
    <definedName name="kl">#REF!</definedName>
    <definedName name="kl8o78po78" localSheetId="5">#REF!</definedName>
    <definedName name="kl8o78po78" localSheetId="9">#REF!</definedName>
    <definedName name="kl8o78po78" localSheetId="6">#REF!</definedName>
    <definedName name="kl8o78po78" localSheetId="8">#REF!</definedName>
    <definedName name="kl8o78po78" localSheetId="4">#REF!</definedName>
    <definedName name="kl8o78po78" localSheetId="7">#REF!</definedName>
    <definedName name="kl8o78po78">#REF!</definedName>
    <definedName name="kliluip" localSheetId="5">#REF!</definedName>
    <definedName name="kliluip" localSheetId="9">#REF!</definedName>
    <definedName name="kliluip" localSheetId="6">#REF!</definedName>
    <definedName name="kliluip" localSheetId="8">#REF!</definedName>
    <definedName name="kliluip" localSheetId="4">#REF!</definedName>
    <definedName name="kliluip" localSheetId="7">#REF!</definedName>
    <definedName name="kliluip">#REF!</definedName>
    <definedName name="kljjl" localSheetId="5" hidden="1">{"pl_t&amp;d",#N/A,FALSE,"p&amp;l_t&amp;D_01_02 (2)"}</definedName>
    <definedName name="kljjl" localSheetId="9" hidden="1">{"pl_t&amp;d",#N/A,FALSE,"p&amp;l_t&amp;D_01_02 (2)"}</definedName>
    <definedName name="kljjl" localSheetId="6" hidden="1">{"pl_t&amp;d",#N/A,FALSE,"p&amp;l_t&amp;D_01_02 (2)"}</definedName>
    <definedName name="kljjl" localSheetId="4" hidden="1">{"pl_t&amp;d",#N/A,FALSE,"p&amp;l_t&amp;D_01_02 (2)"}</definedName>
    <definedName name="kljjl" hidden="1">{"pl_t&amp;d",#N/A,FALSE,"p&amp;l_t&amp;D_01_02 (2)"}</definedName>
    <definedName name="klm" localSheetId="5">#REF!</definedName>
    <definedName name="klm" localSheetId="9">#REF!</definedName>
    <definedName name="klm" localSheetId="6">#REF!</definedName>
    <definedName name="klm" localSheetId="8">#REF!</definedName>
    <definedName name="klm" localSheetId="4">#REF!</definedName>
    <definedName name="klm" localSheetId="7">#REF!</definedName>
    <definedName name="klm">#REF!</definedName>
    <definedName name="klndv" localSheetId="5">#REF!</definedName>
    <definedName name="klndv" localSheetId="9">#REF!</definedName>
    <definedName name="klndv" localSheetId="6">#REF!</definedName>
    <definedName name="klndv" localSheetId="8">#REF!</definedName>
    <definedName name="klndv" localSheetId="4">#REF!</definedName>
    <definedName name="klndv" localSheetId="7">#REF!</definedName>
    <definedName name="klndv">#REF!</definedName>
    <definedName name="klnv" localSheetId="5">#REF!</definedName>
    <definedName name="klnv" localSheetId="9">#REF!</definedName>
    <definedName name="klnv" localSheetId="6">#REF!</definedName>
    <definedName name="klnv" localSheetId="8">#REF!</definedName>
    <definedName name="klnv" localSheetId="4">#REF!</definedName>
    <definedName name="klnv" localSheetId="7">#REF!</definedName>
    <definedName name="klnv">#REF!</definedName>
    <definedName name="knl" localSheetId="9">#REF!</definedName>
    <definedName name="knl" localSheetId="6">#REF!</definedName>
    <definedName name="knl" localSheetId="8">#REF!</definedName>
    <definedName name="knl" localSheetId="4">#REF!</definedName>
    <definedName name="knl" localSheetId="7">#REF!</definedName>
    <definedName name="knl">#REF!</definedName>
    <definedName name="kopu" localSheetId="5" hidden="1">{"'Sheet1'!$A$4386:$N$4591"}</definedName>
    <definedName name="kopu" localSheetId="9" hidden="1">{"'Sheet1'!$A$4386:$N$4591"}</definedName>
    <definedName name="kopu" localSheetId="6" hidden="1">{"'Sheet1'!$A$4386:$N$4591"}</definedName>
    <definedName name="kopu" localSheetId="4" hidden="1">{"'Sheet1'!$A$4386:$N$4591"}</definedName>
    <definedName name="kopu" hidden="1">{"'Sheet1'!$A$4386:$N$4591"}</definedName>
    <definedName name="KRISHNAN_R.">'[30]PACR-SM'!$H$7:$J$7</definedName>
    <definedName name="krkr" localSheetId="5" hidden="1">{"pl_t&amp;d",#N/A,FALSE,"p&amp;l_t&amp;D_01_02 (2)"}</definedName>
    <definedName name="krkr" localSheetId="9" hidden="1">{"pl_t&amp;d",#N/A,FALSE,"p&amp;l_t&amp;D_01_02 (2)"}</definedName>
    <definedName name="krkr" localSheetId="6" hidden="1">{"pl_t&amp;d",#N/A,FALSE,"p&amp;l_t&amp;D_01_02 (2)"}</definedName>
    <definedName name="krkr" localSheetId="4" hidden="1">{"pl_t&amp;d",#N/A,FALSE,"p&amp;l_t&amp;D_01_02 (2)"}</definedName>
    <definedName name="krkr" hidden="1">{"pl_t&amp;d",#N/A,FALSE,"p&amp;l_t&amp;D_01_02 (2)"}</definedName>
    <definedName name="kuio" localSheetId="5">#REF!</definedName>
    <definedName name="kuio" localSheetId="9">#REF!</definedName>
    <definedName name="kuio" localSheetId="6">#REF!</definedName>
    <definedName name="kuio" localSheetId="8">#REF!</definedName>
    <definedName name="kuio" localSheetId="4">#REF!</definedName>
    <definedName name="kuio" localSheetId="7">#REF!</definedName>
    <definedName name="kuio">#REF!</definedName>
    <definedName name="KUKULE_GANGA_HYDROPOWER_PROJECT" localSheetId="5">#REF!,#REF!,#REF!,#REF!,#REF!,#REF!,#REF!,#REF!,#REF!</definedName>
    <definedName name="KUKULE_GANGA_HYDROPOWER_PROJECT" localSheetId="9">#REF!,#REF!,#REF!,#REF!,#REF!,#REF!,#REF!,#REF!,#REF!</definedName>
    <definedName name="KUKULE_GANGA_HYDROPOWER_PROJECT" localSheetId="6">#REF!,#REF!,#REF!,#REF!,#REF!,#REF!,#REF!,#REF!,#REF!</definedName>
    <definedName name="KUKULE_GANGA_HYDROPOWER_PROJECT" localSheetId="8">#REF!,#REF!,#REF!,#REF!,#REF!,#REF!,#REF!,#REF!,#REF!</definedName>
    <definedName name="KUKULE_GANGA_HYDROPOWER_PROJECT" localSheetId="4">#REF!,#REF!,#REF!,#REF!,#REF!,#REF!,#REF!,#REF!,#REF!</definedName>
    <definedName name="KUKULE_GANGA_HYDROPOWER_PROJECT" localSheetId="7">#REF!,#REF!,#REF!,#REF!,#REF!,#REF!,#REF!,#REF!,#REF!</definedName>
    <definedName name="KUKULE_GANGA_HYDROPOWER_PROJECT">#REF!,#REF!,#REF!,#REF!,#REF!,#REF!,#REF!,#REF!,#REF!</definedName>
    <definedName name="KUULSD" localSheetId="5" hidden="1">{#N/A,#N/A,FALSE,"COMP"}</definedName>
    <definedName name="KUULSD" localSheetId="9" hidden="1">{#N/A,#N/A,FALSE,"COMP"}</definedName>
    <definedName name="KUULSD" localSheetId="6" hidden="1">{#N/A,#N/A,FALSE,"COMP"}</definedName>
    <definedName name="KUULSD" localSheetId="4" hidden="1">{#N/A,#N/A,FALSE,"COMP"}</definedName>
    <definedName name="KUULSD" hidden="1">{#N/A,#N/A,FALSE,"COMP"}</definedName>
    <definedName name="kxcjvl" localSheetId="5">#REF!</definedName>
    <definedName name="kxcjvl" localSheetId="9">#REF!</definedName>
    <definedName name="kxcjvl" localSheetId="6">#REF!</definedName>
    <definedName name="kxcjvl" localSheetId="8">#REF!</definedName>
    <definedName name="kxcjvl" localSheetId="4">#REF!</definedName>
    <definedName name="kxcjvl" localSheetId="7">#REF!</definedName>
    <definedName name="kxcjvl">#REF!</definedName>
    <definedName name="kxcv" localSheetId="5">#REF!</definedName>
    <definedName name="kxcv" localSheetId="9">#REF!</definedName>
    <definedName name="kxcv" localSheetId="6">#REF!</definedName>
    <definedName name="kxcv" localSheetId="8">#REF!</definedName>
    <definedName name="kxcv" localSheetId="4">#REF!</definedName>
    <definedName name="kxcv" localSheetId="7">#REF!</definedName>
    <definedName name="kxcv">#REF!</definedName>
    <definedName name="l" localSheetId="5" hidden="1">{"pl_t&amp;d",#N/A,FALSE,"p&amp;l_t&amp;D_01_02 (2)"}</definedName>
    <definedName name="l" localSheetId="9" hidden="1">{"pl_t&amp;d",#N/A,FALSE,"p&amp;l_t&amp;D_01_02 (2)"}</definedName>
    <definedName name="l" localSheetId="6" hidden="1">{"pl_t&amp;d",#N/A,FALSE,"p&amp;l_t&amp;D_01_02 (2)"}</definedName>
    <definedName name="l" localSheetId="4" hidden="1">{"pl_t&amp;d",#N/A,FALSE,"p&amp;l_t&amp;D_01_02 (2)"}</definedName>
    <definedName name="l" hidden="1">{"pl_t&amp;d",#N/A,FALSE,"p&amp;l_t&amp;D_01_02 (2)"}</definedName>
    <definedName name="L_TCost" localSheetId="5">#REF!</definedName>
    <definedName name="L_TCost" localSheetId="9">#REF!</definedName>
    <definedName name="L_TCost" localSheetId="6">#REF!</definedName>
    <definedName name="L_TCost" localSheetId="8">#REF!</definedName>
    <definedName name="L_TCost" localSheetId="4">#REF!</definedName>
    <definedName name="L_TCost" localSheetId="7">#REF!</definedName>
    <definedName name="L_TCost">#REF!</definedName>
    <definedName name="LABOR3" localSheetId="5">#REF!</definedName>
    <definedName name="LABOR3" localSheetId="9">#REF!</definedName>
    <definedName name="LABOR3" localSheetId="6">#REF!</definedName>
    <definedName name="LABOR3" localSheetId="8">#REF!</definedName>
    <definedName name="LABOR3" localSheetId="4">#REF!</definedName>
    <definedName name="LABOR3" localSheetId="7">#REF!</definedName>
    <definedName name="LABOR3">#REF!</definedName>
    <definedName name="LAC" localSheetId="5">#REF!</definedName>
    <definedName name="LAC" localSheetId="9">#REF!</definedName>
    <definedName name="LAC" localSheetId="6">#REF!</definedName>
    <definedName name="LAC" localSheetId="8">#REF!</definedName>
    <definedName name="LAC" localSheetId="4">#REF!</definedName>
    <definedName name="LAC" localSheetId="7">#REF!</definedName>
    <definedName name="LAC">#REF!</definedName>
    <definedName name="LACS">'[1]#REF'!$A$2</definedName>
    <definedName name="lanco" localSheetId="5">#REF!</definedName>
    <definedName name="lanco" localSheetId="9">#REF!</definedName>
    <definedName name="lanco" localSheetId="6">#REF!</definedName>
    <definedName name="lanco" localSheetId="8">#REF!</definedName>
    <definedName name="lanco" localSheetId="4">#REF!</definedName>
    <definedName name="lanco" localSheetId="7">#REF!</definedName>
    <definedName name="lanco">#REF!</definedName>
    <definedName name="LANCO_BABAND_POWER_P" localSheetId="5">[41]WORKINGS!#REF!</definedName>
    <definedName name="LANCO_BABAND_POWER_P" localSheetId="9">[41]WORKINGS!#REF!</definedName>
    <definedName name="LANCO_BABAND_POWER_P" localSheetId="6">[41]WORKINGS!#REF!</definedName>
    <definedName name="LANCO_BABAND_POWER_P" localSheetId="8">[41]WORKINGS!#REF!</definedName>
    <definedName name="LANCO_BABAND_POWER_P" localSheetId="4">[41]WORKINGS!#REF!</definedName>
    <definedName name="LANCO_BABAND_POWER_P" localSheetId="7">[41]WORKINGS!#REF!</definedName>
    <definedName name="LANCO_BABAND_POWER_P">[41]WORKINGS!#REF!</definedName>
    <definedName name="LanguageComment">[42]tables!$J$2</definedName>
    <definedName name="Last_Row">#N/A</definedName>
    <definedName name="LastYear" localSheetId="5">#REF!</definedName>
    <definedName name="LastYear" localSheetId="9">#REF!</definedName>
    <definedName name="LastYear" localSheetId="6">#REF!</definedName>
    <definedName name="LastYear" localSheetId="8">#REF!</definedName>
    <definedName name="LastYear" localSheetId="4">#REF!</definedName>
    <definedName name="LastYear" localSheetId="7">#REF!</definedName>
    <definedName name="LastYear">#REF!</definedName>
    <definedName name="laxman" localSheetId="5" hidden="1">{"pl_t&amp;d",#N/A,FALSE,"p&amp;l_t&amp;D_01_02 (2)"}</definedName>
    <definedName name="laxman" localSheetId="9" hidden="1">{"pl_t&amp;d",#N/A,FALSE,"p&amp;l_t&amp;D_01_02 (2)"}</definedName>
    <definedName name="laxman" localSheetId="6" hidden="1">{"pl_t&amp;d",#N/A,FALSE,"p&amp;l_t&amp;D_01_02 (2)"}</definedName>
    <definedName name="laxman" localSheetId="4" hidden="1">{"pl_t&amp;d",#N/A,FALSE,"p&amp;l_t&amp;D_01_02 (2)"}</definedName>
    <definedName name="laxman" hidden="1">{"pl_t&amp;d",#N/A,FALSE,"p&amp;l_t&amp;D_01_02 (2)"}</definedName>
    <definedName name="Leaf140" localSheetId="5">#REF!</definedName>
    <definedName name="Leaf140" localSheetId="9">#REF!</definedName>
    <definedName name="Leaf140" localSheetId="6">#REF!</definedName>
    <definedName name="Leaf140" localSheetId="8">#REF!</definedName>
    <definedName name="Leaf140" localSheetId="4">#REF!</definedName>
    <definedName name="Leaf140" localSheetId="7">#REF!</definedName>
    <definedName name="Leaf140">#REF!</definedName>
    <definedName name="LEAF140A" localSheetId="5">#REF!</definedName>
    <definedName name="LEAF140A" localSheetId="9">#REF!</definedName>
    <definedName name="LEAF140A" localSheetId="6">#REF!</definedName>
    <definedName name="LEAF140A" localSheetId="8">#REF!</definedName>
    <definedName name="LEAF140A" localSheetId="4">#REF!</definedName>
    <definedName name="LEAF140A" localSheetId="7">#REF!</definedName>
    <definedName name="LEAF140A">#REF!</definedName>
    <definedName name="Leaf140Q" localSheetId="5">#REF!</definedName>
    <definedName name="Leaf140Q" localSheetId="9">#REF!</definedName>
    <definedName name="Leaf140Q" localSheetId="6">#REF!</definedName>
    <definedName name="Leaf140Q" localSheetId="8">#REF!</definedName>
    <definedName name="Leaf140Q" localSheetId="4">#REF!</definedName>
    <definedName name="Leaf140Q" localSheetId="7">#REF!</definedName>
    <definedName name="Leaf140Q">#REF!</definedName>
    <definedName name="Leased" localSheetId="9">#REF!</definedName>
    <definedName name="Leased" localSheetId="6">#REF!</definedName>
    <definedName name="Leased" localSheetId="8">#REF!</definedName>
    <definedName name="Leased" localSheetId="4">#REF!</definedName>
    <definedName name="Leased" localSheetId="7">#REF!</definedName>
    <definedName name="Leased">#REF!</definedName>
    <definedName name="LevMaint_" localSheetId="9">#REF!</definedName>
    <definedName name="LevMaint_" localSheetId="6">#REF!</definedName>
    <definedName name="LevMaint_" localSheetId="8">#REF!</definedName>
    <definedName name="LevMaint_" localSheetId="4">#REF!</definedName>
    <definedName name="LevMaint_" localSheetId="7">#REF!</definedName>
    <definedName name="LevMaint_">#REF!</definedName>
    <definedName name="lex" localSheetId="9">#REF!</definedName>
    <definedName name="lex" localSheetId="6">#REF!</definedName>
    <definedName name="lex" localSheetId="8">#REF!</definedName>
    <definedName name="lex" localSheetId="4">#REF!</definedName>
    <definedName name="lex" localSheetId="7">#REF!</definedName>
    <definedName name="lex">#REF!</definedName>
    <definedName name="ley" localSheetId="9">#REF!</definedName>
    <definedName name="ley" localSheetId="6">#REF!</definedName>
    <definedName name="ley" localSheetId="8">#REF!</definedName>
    <definedName name="ley" localSheetId="4">#REF!</definedName>
    <definedName name="ley" localSheetId="7">#REF!</definedName>
    <definedName name="ley">#REF!</definedName>
    <definedName name="lgppl" localSheetId="5" hidden="1">{"'Sheet1'!$A$4386:$N$4591"}</definedName>
    <definedName name="lgppl" localSheetId="9" hidden="1">{"'Sheet1'!$A$4386:$N$4591"}</definedName>
    <definedName name="lgppl" localSheetId="6" hidden="1">{"'Sheet1'!$A$4386:$N$4591"}</definedName>
    <definedName name="lgppl" localSheetId="4" hidden="1">{"'Sheet1'!$A$4386:$N$4591"}</definedName>
    <definedName name="lgppl" hidden="1">{"'Sheet1'!$A$4386:$N$4591"}</definedName>
    <definedName name="lhepl" localSheetId="5" hidden="1">{"'Sheet1'!$A$4386:$N$4591"}</definedName>
    <definedName name="lhepl" localSheetId="9" hidden="1">{"'Sheet1'!$A$4386:$N$4591"}</definedName>
    <definedName name="lhepl" localSheetId="6" hidden="1">{"'Sheet1'!$A$4386:$N$4591"}</definedName>
    <definedName name="lhepl" localSheetId="4" hidden="1">{"'Sheet1'!$A$4386:$N$4591"}</definedName>
    <definedName name="lhepl" hidden="1">{"'Sheet1'!$A$4386:$N$4591"}</definedName>
    <definedName name="ljjlj" localSheetId="5">#REF!</definedName>
    <definedName name="ljjlj" localSheetId="9">#REF!</definedName>
    <definedName name="ljjlj" localSheetId="6">#REF!</definedName>
    <definedName name="ljjlj" localSheetId="8">#REF!</definedName>
    <definedName name="ljjlj" localSheetId="4">#REF!</definedName>
    <definedName name="ljjlj" localSheetId="7">#REF!</definedName>
    <definedName name="ljjlj">#REF!</definedName>
    <definedName name="ljljl" localSheetId="5">#REF!</definedName>
    <definedName name="ljljl" localSheetId="9">#REF!</definedName>
    <definedName name="ljljl" localSheetId="6">#REF!</definedName>
    <definedName name="ljljl" localSheetId="8">#REF!</definedName>
    <definedName name="ljljl" localSheetId="4">#REF!</definedName>
    <definedName name="ljljl" localSheetId="7">#REF!</definedName>
    <definedName name="ljljl">#REF!</definedName>
    <definedName name="lk" localSheetId="5">#REF!</definedName>
    <definedName name="lk" localSheetId="9">#REF!</definedName>
    <definedName name="lk" localSheetId="6">#REF!</definedName>
    <definedName name="lk" localSheetId="8">#REF!</definedName>
    <definedName name="lk" localSheetId="4">#REF!</definedName>
    <definedName name="lk" localSheetId="7">#REF!</definedName>
    <definedName name="lk">#REF!</definedName>
    <definedName name="lkli" localSheetId="5" hidden="1">{"pl_t&amp;d",#N/A,FALSE,"p&amp;l_t&amp;D_01_02 (2)"}</definedName>
    <definedName name="lkli" localSheetId="9" hidden="1">{"pl_t&amp;d",#N/A,FALSE,"p&amp;l_t&amp;D_01_02 (2)"}</definedName>
    <definedName name="lkli" localSheetId="6" hidden="1">{"pl_t&amp;d",#N/A,FALSE,"p&amp;l_t&amp;D_01_02 (2)"}</definedName>
    <definedName name="lkli" localSheetId="4" hidden="1">{"pl_t&amp;d",#N/A,FALSE,"p&amp;l_t&amp;D_01_02 (2)"}</definedName>
    <definedName name="lkli" hidden="1">{"pl_t&amp;d",#N/A,FALSE,"p&amp;l_t&amp;D_01_02 (2)"}</definedName>
    <definedName name="lknlk" localSheetId="5" hidden="1">#REF!</definedName>
    <definedName name="lknlk" localSheetId="9" hidden="1">#REF!</definedName>
    <definedName name="lknlk" localSheetId="6" hidden="1">#REF!</definedName>
    <definedName name="lknlk" localSheetId="8" hidden="1">#REF!</definedName>
    <definedName name="lknlk" localSheetId="4" hidden="1">#REF!</definedName>
    <definedName name="lknlk" localSheetId="7" hidden="1">#REF!</definedName>
    <definedName name="lknlk" hidden="1">#REF!</definedName>
    <definedName name="ll">[43]allocation!$D$5</definedName>
    <definedName name="llio" localSheetId="5">#REF!</definedName>
    <definedName name="llio" localSheetId="9">#REF!</definedName>
    <definedName name="llio" localSheetId="6">#REF!</definedName>
    <definedName name="llio" localSheetId="8">#REF!</definedName>
    <definedName name="llio" localSheetId="4">#REF!</definedName>
    <definedName name="llio" localSheetId="7">#REF!</definedName>
    <definedName name="llio">#REF!</definedName>
    <definedName name="lll" localSheetId="5" hidden="1">{"pl_td_01_02",#N/A,FALSE,"p&amp;l_t&amp;D_01_02 (2)"}</definedName>
    <definedName name="lll" localSheetId="9" hidden="1">{"pl_td_01_02",#N/A,FALSE,"p&amp;l_t&amp;D_01_02 (2)"}</definedName>
    <definedName name="lll" localSheetId="6" hidden="1">{"pl_td_01_02",#N/A,FALSE,"p&amp;l_t&amp;D_01_02 (2)"}</definedName>
    <definedName name="lll" localSheetId="4" hidden="1">{"pl_td_01_02",#N/A,FALSE,"p&amp;l_t&amp;D_01_02 (2)"}</definedName>
    <definedName name="lll" hidden="1">{"pl_td_01_02",#N/A,FALSE,"p&amp;l_t&amp;D_01_02 (2)"}</definedName>
    <definedName name="llll" localSheetId="5" hidden="1">{"pl_t&amp;d",#N/A,FALSE,"p&amp;l_t&amp;D_01_02 (2)"}</definedName>
    <definedName name="llll" localSheetId="9" hidden="1">{"pl_t&amp;d",#N/A,FALSE,"p&amp;l_t&amp;D_01_02 (2)"}</definedName>
    <definedName name="llll" localSheetId="6" hidden="1">{"pl_t&amp;d",#N/A,FALSE,"p&amp;l_t&amp;D_01_02 (2)"}</definedName>
    <definedName name="llll" localSheetId="4" hidden="1">{"pl_t&amp;d",#N/A,FALSE,"p&amp;l_t&amp;D_01_02 (2)"}</definedName>
    <definedName name="llll" hidden="1">{"pl_t&amp;d",#N/A,FALSE,"p&amp;l_t&amp;D_01_02 (2)"}</definedName>
    <definedName name="ln" localSheetId="5">#REF!</definedName>
    <definedName name="ln" localSheetId="9">#REF!</definedName>
    <definedName name="ln" localSheetId="6">#REF!</definedName>
    <definedName name="ln" localSheetId="8">#REF!</definedName>
    <definedName name="ln" localSheetId="4">#REF!</definedName>
    <definedName name="ln" localSheetId="7">#REF!</definedName>
    <definedName name="ln">#REF!</definedName>
    <definedName name="lnv" localSheetId="5">#REF!</definedName>
    <definedName name="lnv" localSheetId="9">#REF!</definedName>
    <definedName name="lnv" localSheetId="6">#REF!</definedName>
    <definedName name="lnv" localSheetId="8">#REF!</definedName>
    <definedName name="lnv" localSheetId="4">#REF!</definedName>
    <definedName name="lnv" localSheetId="7">#REF!</definedName>
    <definedName name="lnv">#REF!</definedName>
    <definedName name="Loan_Amount" localSheetId="5">#REF!</definedName>
    <definedName name="Loan_Amount" localSheetId="9">#REF!</definedName>
    <definedName name="Loan_Amount" localSheetId="6">#REF!</definedName>
    <definedName name="Loan_Amount" localSheetId="8">#REF!</definedName>
    <definedName name="Loan_Amount" localSheetId="4">#REF!</definedName>
    <definedName name="Loan_Amount" localSheetId="7">#REF!</definedName>
    <definedName name="Loan_Amount">#REF!</definedName>
    <definedName name="Loan_Start" localSheetId="9">#REF!</definedName>
    <definedName name="Loan_Start" localSheetId="6">#REF!</definedName>
    <definedName name="Loan_Start" localSheetId="8">#REF!</definedName>
    <definedName name="Loan_Start" localSheetId="4">#REF!</definedName>
    <definedName name="Loan_Start" localSheetId="7">#REF!</definedName>
    <definedName name="Loan_Start">#REF!</definedName>
    <definedName name="Loan_Years" localSheetId="9">#REF!</definedName>
    <definedName name="Loan_Years" localSheetId="6">#REF!</definedName>
    <definedName name="Loan_Years" localSheetId="8">#REF!</definedName>
    <definedName name="Loan_Years" localSheetId="4">#REF!</definedName>
    <definedName name="Loan_Years" localSheetId="7">#REF!</definedName>
    <definedName name="Loan_Years">#REF!</definedName>
    <definedName name="logo1">"Picture 7"</definedName>
    <definedName name="lopp" localSheetId="5" hidden="1">{"pl_t&amp;d",#N/A,FALSE,"p&amp;l_t&amp;D_01_02 (2)"}</definedName>
    <definedName name="lopp" localSheetId="9" hidden="1">{"pl_t&amp;d",#N/A,FALSE,"p&amp;l_t&amp;D_01_02 (2)"}</definedName>
    <definedName name="lopp" localSheetId="6" hidden="1">{"pl_t&amp;d",#N/A,FALSE,"p&amp;l_t&amp;D_01_02 (2)"}</definedName>
    <definedName name="lopp" localSheetId="4" hidden="1">{"pl_t&amp;d",#N/A,FALSE,"p&amp;l_t&amp;D_01_02 (2)"}</definedName>
    <definedName name="lopp" hidden="1">{"pl_t&amp;d",#N/A,FALSE,"p&amp;l_t&amp;D_01_02 (2)"}</definedName>
    <definedName name="LOSSES" localSheetId="5">#REF!</definedName>
    <definedName name="LOSSES" localSheetId="9">#REF!</definedName>
    <definedName name="LOSSES" localSheetId="6">#REF!</definedName>
    <definedName name="LOSSES" localSheetId="8">#REF!</definedName>
    <definedName name="LOSSES" localSheetId="4">#REF!</definedName>
    <definedName name="LOSSES" localSheetId="7">#REF!</definedName>
    <definedName name="LOSSES">#REF!</definedName>
    <definedName name="lots" localSheetId="5" hidden="1">{"pl_td_01_02",#N/A,FALSE,"p&amp;l_t&amp;D_01_02 (2)"}</definedName>
    <definedName name="lots" localSheetId="9" hidden="1">{"pl_td_01_02",#N/A,FALSE,"p&amp;l_t&amp;D_01_02 (2)"}</definedName>
    <definedName name="lots" localSheetId="6" hidden="1">{"pl_td_01_02",#N/A,FALSE,"p&amp;l_t&amp;D_01_02 (2)"}</definedName>
    <definedName name="lots" localSheetId="4" hidden="1">{"pl_td_01_02",#N/A,FALSE,"p&amp;l_t&amp;D_01_02 (2)"}</definedName>
    <definedName name="lots" hidden="1">{"pl_td_01_02",#N/A,FALSE,"p&amp;l_t&amp;D_01_02 (2)"}</definedName>
    <definedName name="LP" localSheetId="5">#REF!</definedName>
    <definedName name="LP" localSheetId="9">#REF!</definedName>
    <definedName name="LP" localSheetId="6">#REF!</definedName>
    <definedName name="LP" localSheetId="8">#REF!</definedName>
    <definedName name="LP" localSheetId="4">#REF!</definedName>
    <definedName name="LP" localSheetId="7">#REF!</definedName>
    <definedName name="LP">#REF!</definedName>
    <definedName name="lpi" localSheetId="5" hidden="1">{"pl_t&amp;d",#N/A,FALSE,"p&amp;l_t&amp;D_01_02 (2)"}</definedName>
    <definedName name="lpi" localSheetId="9" hidden="1">{"pl_t&amp;d",#N/A,FALSE,"p&amp;l_t&amp;D_01_02 (2)"}</definedName>
    <definedName name="lpi" localSheetId="6" hidden="1">{"pl_t&amp;d",#N/A,FALSE,"p&amp;l_t&amp;D_01_02 (2)"}</definedName>
    <definedName name="lpi" localSheetId="4" hidden="1">{"pl_t&amp;d",#N/A,FALSE,"p&amp;l_t&amp;D_01_02 (2)"}</definedName>
    <definedName name="lpi" hidden="1">{"pl_t&amp;d",#N/A,FALSE,"p&amp;l_t&amp;D_01_02 (2)"}</definedName>
    <definedName name="ltind" localSheetId="5">#REF!</definedName>
    <definedName name="ltind" localSheetId="9">#REF!</definedName>
    <definedName name="ltind" localSheetId="6">#REF!</definedName>
    <definedName name="ltind" localSheetId="8">#REF!</definedName>
    <definedName name="ltind" localSheetId="4">#REF!</definedName>
    <definedName name="ltind" localSheetId="7">#REF!</definedName>
    <definedName name="ltind">#REF!</definedName>
    <definedName name="lv" localSheetId="5">#REF!</definedName>
    <definedName name="lv" localSheetId="9">#REF!</definedName>
    <definedName name="lv" localSheetId="6">#REF!</definedName>
    <definedName name="lv" localSheetId="8">#REF!</definedName>
    <definedName name="lv" localSheetId="4">#REF!</definedName>
    <definedName name="lv" localSheetId="7">#REF!</definedName>
    <definedName name="lv">#REF!</definedName>
    <definedName name="lx" localSheetId="5">#REF!</definedName>
    <definedName name="lx" localSheetId="9">#REF!</definedName>
    <definedName name="lx" localSheetId="6">#REF!</definedName>
    <definedName name="lx" localSheetId="8">#REF!</definedName>
    <definedName name="lx" localSheetId="4">#REF!</definedName>
    <definedName name="lx" localSheetId="7">#REF!</definedName>
    <definedName name="lx">#REF!</definedName>
    <definedName name="ly" localSheetId="9">#REF!</definedName>
    <definedName name="ly" localSheetId="6">#REF!</definedName>
    <definedName name="ly" localSheetId="8">#REF!</definedName>
    <definedName name="ly" localSheetId="4">#REF!</definedName>
    <definedName name="ly" localSheetId="7">#REF!</definedName>
    <definedName name="ly">#REF!</definedName>
    <definedName name="m" localSheetId="9">#REF!</definedName>
    <definedName name="m" localSheetId="6">#REF!</definedName>
    <definedName name="m" localSheetId="8">#REF!</definedName>
    <definedName name="m" localSheetId="4">#REF!</definedName>
    <definedName name="m" localSheetId="7">#REF!</definedName>
    <definedName name="m">#REF!</definedName>
    <definedName name="M_ACost" localSheetId="9">#REF!</definedName>
    <definedName name="M_ACost" localSheetId="6">#REF!</definedName>
    <definedName name="M_ACost" localSheetId="8">#REF!</definedName>
    <definedName name="M_ACost" localSheetId="4">#REF!</definedName>
    <definedName name="M_ACost" localSheetId="7">#REF!</definedName>
    <definedName name="M_ACost">#REF!</definedName>
    <definedName name="M1x" localSheetId="5">[39]Design!#REF!</definedName>
    <definedName name="M1x" localSheetId="9">[39]Design!#REF!</definedName>
    <definedName name="M1x" localSheetId="6">[39]Design!#REF!</definedName>
    <definedName name="M1x" localSheetId="8">[39]Design!#REF!</definedName>
    <definedName name="M1x" localSheetId="4">[39]Design!#REF!</definedName>
    <definedName name="M1x" localSheetId="7">[39]Design!#REF!</definedName>
    <definedName name="M1x">[39]Design!#REF!</definedName>
    <definedName name="M1y" localSheetId="5">[39]Design!#REF!</definedName>
    <definedName name="M1y" localSheetId="9">[39]Design!#REF!</definedName>
    <definedName name="M1y" localSheetId="6">[39]Design!#REF!</definedName>
    <definedName name="M1y" localSheetId="8">[39]Design!#REF!</definedName>
    <definedName name="M1y" localSheetId="4">[39]Design!#REF!</definedName>
    <definedName name="M1y" localSheetId="7">[39]Design!#REF!</definedName>
    <definedName name="M1y">[39]Design!#REF!</definedName>
    <definedName name="M2x" localSheetId="5">[39]Design!#REF!</definedName>
    <definedName name="M2x" localSheetId="9">[39]Design!#REF!</definedName>
    <definedName name="M2x" localSheetId="6">[39]Design!#REF!</definedName>
    <definedName name="M2x" localSheetId="8">[39]Design!#REF!</definedName>
    <definedName name="M2x" localSheetId="4">[39]Design!#REF!</definedName>
    <definedName name="M2x" localSheetId="7">[39]Design!#REF!</definedName>
    <definedName name="M2x">[39]Design!#REF!</definedName>
    <definedName name="M2y" localSheetId="5">[39]Design!#REF!</definedName>
    <definedName name="M2y" localSheetId="9">[39]Design!#REF!</definedName>
    <definedName name="M2y" localSheetId="6">[39]Design!#REF!</definedName>
    <definedName name="M2y" localSheetId="8">[39]Design!#REF!</definedName>
    <definedName name="M2y" localSheetId="4">[39]Design!#REF!</definedName>
    <definedName name="M2y" localSheetId="7">[39]Design!#REF!</definedName>
    <definedName name="M2y">[39]Design!#REF!</definedName>
    <definedName name="main" localSheetId="5">#REF!</definedName>
    <definedName name="main" localSheetId="9">#REF!</definedName>
    <definedName name="main" localSheetId="6">#REF!</definedName>
    <definedName name="main" localSheetId="8">#REF!</definedName>
    <definedName name="main" localSheetId="4">#REF!</definedName>
    <definedName name="main" localSheetId="7">#REF!</definedName>
    <definedName name="main">#REF!</definedName>
    <definedName name="main_comp" localSheetId="5">#REF!</definedName>
    <definedName name="main_comp" localSheetId="9">#REF!</definedName>
    <definedName name="main_comp" localSheetId="6">#REF!</definedName>
    <definedName name="main_comp" localSheetId="8">#REF!</definedName>
    <definedName name="main_comp" localSheetId="4">#REF!</definedName>
    <definedName name="main_comp" localSheetId="7">#REF!</definedName>
    <definedName name="main_comp">#REF!</definedName>
    <definedName name="MAJOR" localSheetId="5">#REF!</definedName>
    <definedName name="MAJOR" localSheetId="9">#REF!</definedName>
    <definedName name="MAJOR" localSheetId="6">#REF!</definedName>
    <definedName name="MAJOR" localSheetId="8">#REF!</definedName>
    <definedName name="MAJOR" localSheetId="4">#REF!</definedName>
    <definedName name="MAJOR" localSheetId="7">#REF!</definedName>
    <definedName name="MAJOR">#REF!</definedName>
    <definedName name="MAJORFUND" localSheetId="9">#REF!</definedName>
    <definedName name="MAJORFUND" localSheetId="6">#REF!</definedName>
    <definedName name="MAJORFUND" localSheetId="8">#REF!</definedName>
    <definedName name="MAJORFUND" localSheetId="4">#REF!</definedName>
    <definedName name="MAJORFUND" localSheetId="7">#REF!</definedName>
    <definedName name="MAJORFUND">#REF!</definedName>
    <definedName name="MakeUpGPH" localSheetId="9">#REF!</definedName>
    <definedName name="MakeUpGPH" localSheetId="6">#REF!</definedName>
    <definedName name="MakeUpGPH" localSheetId="8">#REF!</definedName>
    <definedName name="MakeUpGPH" localSheetId="4">#REF!</definedName>
    <definedName name="MakeUpGPH" localSheetId="7">#REF!</definedName>
    <definedName name="MakeUpGPH">#REF!</definedName>
    <definedName name="Mar06___0" localSheetId="5">[5]Newabstract!#REF!</definedName>
    <definedName name="Mar06___0" localSheetId="9">[5]Newabstract!#REF!</definedName>
    <definedName name="Mar06___0" localSheetId="6">[5]Newabstract!#REF!</definedName>
    <definedName name="Mar06___0" localSheetId="8">[5]Newabstract!#REF!</definedName>
    <definedName name="Mar06___0" localSheetId="4">[5]Newabstract!#REF!</definedName>
    <definedName name="Mar06___0" localSheetId="7">[5]Newabstract!#REF!</definedName>
    <definedName name="Mar06___0">[5]Newabstract!#REF!</definedName>
    <definedName name="Mar09___0" localSheetId="5">[5]Newabstract!#REF!</definedName>
    <definedName name="Mar09___0" localSheetId="9">[5]Newabstract!#REF!</definedName>
    <definedName name="Mar09___0" localSheetId="6">[5]Newabstract!#REF!</definedName>
    <definedName name="Mar09___0" localSheetId="8">[5]Newabstract!#REF!</definedName>
    <definedName name="Mar09___0" localSheetId="4">[5]Newabstract!#REF!</definedName>
    <definedName name="Mar09___0" localSheetId="7">[5]Newabstract!#REF!</definedName>
    <definedName name="Mar09___0">[5]Newabstract!#REF!</definedName>
    <definedName name="Mar10___0" localSheetId="5">[5]Newabstract!#REF!</definedName>
    <definedName name="Mar10___0" localSheetId="9">[5]Newabstract!#REF!</definedName>
    <definedName name="Mar10___0" localSheetId="6">[5]Newabstract!#REF!</definedName>
    <definedName name="Mar10___0" localSheetId="8">[5]Newabstract!#REF!</definedName>
    <definedName name="Mar10___0" localSheetId="4">[5]Newabstract!#REF!</definedName>
    <definedName name="Mar10___0" localSheetId="7">[5]Newabstract!#REF!</definedName>
    <definedName name="Mar10___0">[5]Newabstract!#REF!</definedName>
    <definedName name="Mar11___0" localSheetId="5">[5]Newabstract!#REF!</definedName>
    <definedName name="Mar11___0" localSheetId="9">[5]Newabstract!#REF!</definedName>
    <definedName name="Mar11___0" localSheetId="6">[5]Newabstract!#REF!</definedName>
    <definedName name="Mar11___0" localSheetId="8">[5]Newabstract!#REF!</definedName>
    <definedName name="Mar11___0" localSheetId="4">[5]Newabstract!#REF!</definedName>
    <definedName name="Mar11___0" localSheetId="7">[5]Newabstract!#REF!</definedName>
    <definedName name="Mar11___0">[5]Newabstract!#REF!</definedName>
    <definedName name="Mar12___0" localSheetId="5">[5]Newabstract!#REF!</definedName>
    <definedName name="Mar12___0" localSheetId="9">[5]Newabstract!#REF!</definedName>
    <definedName name="Mar12___0" localSheetId="6">[5]Newabstract!#REF!</definedName>
    <definedName name="Mar12___0" localSheetId="8">[5]Newabstract!#REF!</definedName>
    <definedName name="Mar12___0" localSheetId="4">[5]Newabstract!#REF!</definedName>
    <definedName name="Mar12___0" localSheetId="7">[5]Newabstract!#REF!</definedName>
    <definedName name="Mar12___0">[5]Newabstract!#REF!</definedName>
    <definedName name="Mar13___0" localSheetId="9">[5]Newabstract!#REF!</definedName>
    <definedName name="Mar13___0" localSheetId="6">[5]Newabstract!#REF!</definedName>
    <definedName name="Mar13___0" localSheetId="8">[5]Newabstract!#REF!</definedName>
    <definedName name="Mar13___0" localSheetId="4">[5]Newabstract!#REF!</definedName>
    <definedName name="Mar13___0" localSheetId="7">[5]Newabstract!#REF!</definedName>
    <definedName name="Mar13___0">[5]Newabstract!#REF!</definedName>
    <definedName name="Mar16___0" localSheetId="9">[5]Newabstract!#REF!</definedName>
    <definedName name="Mar16___0" localSheetId="6">[5]Newabstract!#REF!</definedName>
    <definedName name="Mar16___0" localSheetId="8">[5]Newabstract!#REF!</definedName>
    <definedName name="Mar16___0" localSheetId="4">[5]Newabstract!#REF!</definedName>
    <definedName name="Mar16___0" localSheetId="7">[5]Newabstract!#REF!</definedName>
    <definedName name="Mar16___0">[5]Newabstract!#REF!</definedName>
    <definedName name="Mar17___0" localSheetId="9">[5]Newabstract!#REF!</definedName>
    <definedName name="Mar17___0" localSheetId="6">[5]Newabstract!#REF!</definedName>
    <definedName name="Mar17___0" localSheetId="8">[5]Newabstract!#REF!</definedName>
    <definedName name="Mar17___0" localSheetId="4">[5]Newabstract!#REF!</definedName>
    <definedName name="Mar17___0" localSheetId="7">[5]Newabstract!#REF!</definedName>
    <definedName name="Mar17___0">[5]Newabstract!#REF!</definedName>
    <definedName name="Mar18___0" localSheetId="9">[5]Newabstract!#REF!</definedName>
    <definedName name="Mar18___0" localSheetId="6">[5]Newabstract!#REF!</definedName>
    <definedName name="Mar18___0" localSheetId="8">[5]Newabstract!#REF!</definedName>
    <definedName name="Mar18___0" localSheetId="4">[5]Newabstract!#REF!</definedName>
    <definedName name="Mar18___0" localSheetId="7">[5]Newabstract!#REF!</definedName>
    <definedName name="Mar18___0">[5]Newabstract!#REF!</definedName>
    <definedName name="Mar19___0" localSheetId="9">[5]Newabstract!#REF!</definedName>
    <definedName name="Mar19___0" localSheetId="6">[5]Newabstract!#REF!</definedName>
    <definedName name="Mar19___0" localSheetId="8">[5]Newabstract!#REF!</definedName>
    <definedName name="Mar19___0" localSheetId="4">[5]Newabstract!#REF!</definedName>
    <definedName name="Mar19___0" localSheetId="7">[5]Newabstract!#REF!</definedName>
    <definedName name="Mar19___0">[5]Newabstract!#REF!</definedName>
    <definedName name="Mar20___0" localSheetId="9">[5]Newabstract!#REF!</definedName>
    <definedName name="Mar20___0" localSheetId="6">[5]Newabstract!#REF!</definedName>
    <definedName name="Mar20___0" localSheetId="8">[5]Newabstract!#REF!</definedName>
    <definedName name="Mar20___0" localSheetId="4">[5]Newabstract!#REF!</definedName>
    <definedName name="Mar20___0" localSheetId="7">[5]Newabstract!#REF!</definedName>
    <definedName name="Mar20___0">[5]Newabstract!#REF!</definedName>
    <definedName name="Mar23___0" localSheetId="9">[5]Newabstract!#REF!</definedName>
    <definedName name="Mar23___0" localSheetId="6">[5]Newabstract!#REF!</definedName>
    <definedName name="Mar23___0" localSheetId="8">[5]Newabstract!#REF!</definedName>
    <definedName name="Mar23___0" localSheetId="4">[5]Newabstract!#REF!</definedName>
    <definedName name="Mar23___0" localSheetId="7">[5]Newabstract!#REF!</definedName>
    <definedName name="Mar23___0">[5]Newabstract!#REF!</definedName>
    <definedName name="Mar24___0" localSheetId="9">[5]Newabstract!#REF!</definedName>
    <definedName name="Mar24___0" localSheetId="6">[5]Newabstract!#REF!</definedName>
    <definedName name="Mar24___0" localSheetId="8">[5]Newabstract!#REF!</definedName>
    <definedName name="Mar24___0" localSheetId="4">[5]Newabstract!#REF!</definedName>
    <definedName name="Mar24___0" localSheetId="7">[5]Newabstract!#REF!</definedName>
    <definedName name="Mar24___0">[5]Newabstract!#REF!</definedName>
    <definedName name="Mar25___0" localSheetId="9">[5]Newabstract!#REF!</definedName>
    <definedName name="Mar25___0" localSheetId="6">[5]Newabstract!#REF!</definedName>
    <definedName name="Mar25___0" localSheetId="8">[5]Newabstract!#REF!</definedName>
    <definedName name="Mar25___0" localSheetId="4">[5]Newabstract!#REF!</definedName>
    <definedName name="Mar25___0" localSheetId="7">[5]Newabstract!#REF!</definedName>
    <definedName name="Mar25___0">[5]Newabstract!#REF!</definedName>
    <definedName name="Mar26___0" localSheetId="9">[5]Newabstract!#REF!</definedName>
    <definedName name="Mar26___0" localSheetId="6">[5]Newabstract!#REF!</definedName>
    <definedName name="Mar26___0" localSheetId="8">[5]Newabstract!#REF!</definedName>
    <definedName name="Mar26___0" localSheetId="4">[5]Newabstract!#REF!</definedName>
    <definedName name="Mar26___0" localSheetId="7">[5]Newabstract!#REF!</definedName>
    <definedName name="Mar26___0">[5]Newabstract!#REF!</definedName>
    <definedName name="Mar27___0" localSheetId="9">[5]Newabstract!#REF!</definedName>
    <definedName name="Mar27___0" localSheetId="6">[5]Newabstract!#REF!</definedName>
    <definedName name="Mar27___0" localSheetId="8">[5]Newabstract!#REF!</definedName>
    <definedName name="Mar27___0" localSheetId="4">[5]Newabstract!#REF!</definedName>
    <definedName name="Mar27___0" localSheetId="7">[5]Newabstract!#REF!</definedName>
    <definedName name="Mar27___0">[5]Newabstract!#REF!</definedName>
    <definedName name="Mar28___0" localSheetId="9">[5]Newabstract!#REF!</definedName>
    <definedName name="Mar28___0" localSheetId="6">[5]Newabstract!#REF!</definedName>
    <definedName name="Mar28___0" localSheetId="8">[5]Newabstract!#REF!</definedName>
    <definedName name="Mar28___0" localSheetId="4">[5]Newabstract!#REF!</definedName>
    <definedName name="Mar28___0" localSheetId="7">[5]Newabstract!#REF!</definedName>
    <definedName name="Mar28___0">[5]Newabstract!#REF!</definedName>
    <definedName name="Mar30___0" localSheetId="9">[5]Newabstract!#REF!</definedName>
    <definedName name="Mar30___0" localSheetId="6">[5]Newabstract!#REF!</definedName>
    <definedName name="Mar30___0" localSheetId="8">[5]Newabstract!#REF!</definedName>
    <definedName name="Mar30___0" localSheetId="4">[5]Newabstract!#REF!</definedName>
    <definedName name="Mar30___0" localSheetId="7">[5]Newabstract!#REF!</definedName>
    <definedName name="Mar30___0">[5]Newabstract!#REF!</definedName>
    <definedName name="Mar31___0" localSheetId="9">[5]Newabstract!#REF!</definedName>
    <definedName name="Mar31___0" localSheetId="6">[5]Newabstract!#REF!</definedName>
    <definedName name="Mar31___0" localSheetId="8">[5]Newabstract!#REF!</definedName>
    <definedName name="Mar31___0" localSheetId="4">[5]Newabstract!#REF!</definedName>
    <definedName name="Mar31___0" localSheetId="7">[5]Newabstract!#REF!</definedName>
    <definedName name="Mar31___0">[5]Newabstract!#REF!</definedName>
    <definedName name="march" localSheetId="5">#REF!</definedName>
    <definedName name="march" localSheetId="9">#REF!</definedName>
    <definedName name="march" localSheetId="6">#REF!</definedName>
    <definedName name="march" localSheetId="8">#REF!</definedName>
    <definedName name="march" localSheetId="4">#REF!</definedName>
    <definedName name="march" localSheetId="7">#REF!</definedName>
    <definedName name="march">#REF!</definedName>
    <definedName name="MARDATA?" localSheetId="5">#REF!</definedName>
    <definedName name="MARDATA?" localSheetId="9">#REF!</definedName>
    <definedName name="MARDATA?" localSheetId="6">#REF!</definedName>
    <definedName name="MARDATA?" localSheetId="8">#REF!</definedName>
    <definedName name="MARDATA?" localSheetId="4">#REF!</definedName>
    <definedName name="MARDATA?" localSheetId="7">#REF!</definedName>
    <definedName name="MARDATA?">#REF!</definedName>
    <definedName name="margin">[44]Wkgs!$J$275</definedName>
    <definedName name="Margin_Rohini" localSheetId="5">#REF!</definedName>
    <definedName name="Margin_Rohini" localSheetId="9">#REF!</definedName>
    <definedName name="Margin_Rohini" localSheetId="6">#REF!</definedName>
    <definedName name="Margin_Rohini" localSheetId="8">#REF!</definedName>
    <definedName name="Margin_Rohini" localSheetId="4">#REF!</definedName>
    <definedName name="Margin_Rohini" localSheetId="7">#REF!</definedName>
    <definedName name="Margin_Rohini">#REF!</definedName>
    <definedName name="MAT" localSheetId="5">#REF!</definedName>
    <definedName name="MAT" localSheetId="9">#REF!</definedName>
    <definedName name="MAT" localSheetId="6">#REF!</definedName>
    <definedName name="MAT" localSheetId="8">#REF!</definedName>
    <definedName name="MAT" localSheetId="4">#REF!</definedName>
    <definedName name="MAT" localSheetId="7">#REF!</definedName>
    <definedName name="MAT">#REF!</definedName>
    <definedName name="Max" localSheetId="5">[45]Assumptions!#REF!</definedName>
    <definedName name="Max" localSheetId="9">[45]Assumptions!#REF!</definedName>
    <definedName name="Max" localSheetId="6">[45]Assumptions!#REF!</definedName>
    <definedName name="Max" localSheetId="8">[45]Assumptions!#REF!</definedName>
    <definedName name="Max" localSheetId="4">[45]Assumptions!#REF!</definedName>
    <definedName name="Max" localSheetId="7">[45]Assumptions!#REF!</definedName>
    <definedName name="Max">[45]Assumptions!#REF!</definedName>
    <definedName name="may" localSheetId="5">#REF!</definedName>
    <definedName name="may" localSheetId="9">#REF!</definedName>
    <definedName name="may" localSheetId="6">#REF!</definedName>
    <definedName name="may" localSheetId="8">#REF!</definedName>
    <definedName name="may" localSheetId="4">#REF!</definedName>
    <definedName name="may" localSheetId="7">#REF!</definedName>
    <definedName name="may">#REF!</definedName>
    <definedName name="MAY_03_NEW" localSheetId="5">#REF!</definedName>
    <definedName name="MAY_03_NEW" localSheetId="9">#REF!</definedName>
    <definedName name="MAY_03_NEW" localSheetId="6">#REF!</definedName>
    <definedName name="MAY_03_NEW" localSheetId="8">#REF!</definedName>
    <definedName name="MAY_03_NEW" localSheetId="4">#REF!</definedName>
    <definedName name="MAY_03_NEW" localSheetId="7">#REF!</definedName>
    <definedName name="MAY_03_NEW">#REF!</definedName>
    <definedName name="MAYDATA?" localSheetId="5">#REF!</definedName>
    <definedName name="MAYDATA?" localSheetId="9">#REF!</definedName>
    <definedName name="MAYDATA?" localSheetId="6">#REF!</definedName>
    <definedName name="MAYDATA?" localSheetId="8">#REF!</definedName>
    <definedName name="MAYDATA?" localSheetId="4">#REF!</definedName>
    <definedName name="MAYDATA?" localSheetId="7">#REF!</definedName>
    <definedName name="MAYDATA?">#REF!</definedName>
    <definedName name="mbnr" localSheetId="9">#REF!</definedName>
    <definedName name="mbnr" localSheetId="6">#REF!</definedName>
    <definedName name="mbnr" localSheetId="8">#REF!</definedName>
    <definedName name="mbnr" localSheetId="4">#REF!</definedName>
    <definedName name="mbnr" localSheetId="7">#REF!</definedName>
    <definedName name="mbnr">#REF!</definedName>
    <definedName name="mdk" localSheetId="9">#REF!</definedName>
    <definedName name="mdk" localSheetId="6">#REF!</definedName>
    <definedName name="mdk" localSheetId="8">#REF!</definedName>
    <definedName name="mdk" localSheetId="4">#REF!</definedName>
    <definedName name="mdk" localSheetId="7">#REF!</definedName>
    <definedName name="mdk">#REF!</definedName>
    <definedName name="Medical" localSheetId="9">#REF!</definedName>
    <definedName name="Medical" localSheetId="6">#REF!</definedName>
    <definedName name="Medical" localSheetId="8">#REF!</definedName>
    <definedName name="Medical" localSheetId="4">#REF!</definedName>
    <definedName name="Medical" localSheetId="7">#REF!</definedName>
    <definedName name="Medical">#REF!</definedName>
    <definedName name="meter.sale" localSheetId="9">#REF!</definedName>
    <definedName name="meter.sale" localSheetId="6">#REF!</definedName>
    <definedName name="meter.sale" localSheetId="8">#REF!</definedName>
    <definedName name="meter.sale" localSheetId="4">#REF!</definedName>
    <definedName name="meter.sale" localSheetId="7">#REF!</definedName>
    <definedName name="meter.sale">#REF!</definedName>
    <definedName name="meter.sales" localSheetId="9">#REF!</definedName>
    <definedName name="meter.sales" localSheetId="6">#REF!</definedName>
    <definedName name="meter.sales" localSheetId="8">#REF!</definedName>
    <definedName name="meter.sales" localSheetId="4">#REF!</definedName>
    <definedName name="meter.sales" localSheetId="7">#REF!</definedName>
    <definedName name="meter.sales">#REF!</definedName>
    <definedName name="mhq" localSheetId="5" hidden="1">{"pl_t&amp;d",#N/A,FALSE,"p&amp;l_t&amp;D_01_02 (2)"}</definedName>
    <definedName name="mhq" localSheetId="9" hidden="1">{"pl_t&amp;d",#N/A,FALSE,"p&amp;l_t&amp;D_01_02 (2)"}</definedName>
    <definedName name="mhq" localSheetId="6" hidden="1">{"pl_t&amp;d",#N/A,FALSE,"p&amp;l_t&amp;D_01_02 (2)"}</definedName>
    <definedName name="mhq" localSheetId="4" hidden="1">{"pl_t&amp;d",#N/A,FALSE,"p&amp;l_t&amp;D_01_02 (2)"}</definedName>
    <definedName name="mhq" hidden="1">{"pl_t&amp;d",#N/A,FALSE,"p&amp;l_t&amp;D_01_02 (2)"}</definedName>
    <definedName name="millions">[46]Inputs!$B$10</definedName>
    <definedName name="mlvjkavf" localSheetId="5">#REF!</definedName>
    <definedName name="mlvjkavf" localSheetId="9">#REF!</definedName>
    <definedName name="mlvjkavf" localSheetId="6">#REF!</definedName>
    <definedName name="mlvjkavf" localSheetId="8">#REF!</definedName>
    <definedName name="mlvjkavf" localSheetId="4">#REF!</definedName>
    <definedName name="mlvjkavf" localSheetId="7">#REF!</definedName>
    <definedName name="mlvjkavf">#REF!</definedName>
    <definedName name="MM" localSheetId="5" hidden="1">{"pl_t&amp;d",#N/A,FALSE,"p&amp;l_t&amp;D_01_02 (2)"}</definedName>
    <definedName name="MM" localSheetId="9" hidden="1">{"pl_t&amp;d",#N/A,FALSE,"p&amp;l_t&amp;D_01_02 (2)"}</definedName>
    <definedName name="MM" localSheetId="6" hidden="1">{"pl_t&amp;d",#N/A,FALSE,"p&amp;l_t&amp;D_01_02 (2)"}</definedName>
    <definedName name="MM" localSheetId="4" hidden="1">{"pl_t&amp;d",#N/A,FALSE,"p&amp;l_t&amp;D_01_02 (2)"}</definedName>
    <definedName name="MM" hidden="1">{"pl_t&amp;d",#N/A,FALSE,"p&amp;l_t&amp;D_01_02 (2)"}</definedName>
    <definedName name="MMLB_SO_DECEMBE" localSheetId="5">#REF!</definedName>
    <definedName name="MMLB_SO_DECEMBE" localSheetId="9">#REF!</definedName>
    <definedName name="MMLB_SO_DECEMBE" localSheetId="6">#REF!</definedName>
    <definedName name="MMLB_SO_DECEMBE" localSheetId="8">#REF!</definedName>
    <definedName name="MMLB_SO_DECEMBE" localSheetId="4">#REF!</definedName>
    <definedName name="MMLB_SO_DECEMBE" localSheetId="7">#REF!</definedName>
    <definedName name="MMLB_SO_DECEMBE">#REF!</definedName>
    <definedName name="MMLB_SO_FEBRUAR" localSheetId="5">#REF!</definedName>
    <definedName name="MMLB_SO_FEBRUAR" localSheetId="9">#REF!</definedName>
    <definedName name="MMLB_SO_FEBRUAR" localSheetId="6">#REF!</definedName>
    <definedName name="MMLB_SO_FEBRUAR" localSheetId="8">#REF!</definedName>
    <definedName name="MMLB_SO_FEBRUAR" localSheetId="4">#REF!</definedName>
    <definedName name="MMLB_SO_FEBRUAR" localSheetId="7">#REF!</definedName>
    <definedName name="MMLB_SO_FEBRUAR">#REF!</definedName>
    <definedName name="MMLB_SO_JANUARY" localSheetId="5">#REF!</definedName>
    <definedName name="MMLB_SO_JANUARY" localSheetId="9">#REF!</definedName>
    <definedName name="MMLB_SO_JANUARY" localSheetId="6">#REF!</definedName>
    <definedName name="MMLB_SO_JANUARY" localSheetId="8">#REF!</definedName>
    <definedName name="MMLB_SO_JANUARY" localSheetId="4">#REF!</definedName>
    <definedName name="MMLB_SO_JANUARY" localSheetId="7">#REF!</definedName>
    <definedName name="MMLB_SO_JANUARY">#REF!</definedName>
    <definedName name="MMLB_SO_NOVEMBE" localSheetId="9">#REF!</definedName>
    <definedName name="MMLB_SO_NOVEMBE" localSheetId="6">#REF!</definedName>
    <definedName name="MMLB_SO_NOVEMBE" localSheetId="8">#REF!</definedName>
    <definedName name="MMLB_SO_NOVEMBE" localSheetId="4">#REF!</definedName>
    <definedName name="MMLB_SO_NOVEMBE" localSheetId="7">#REF!</definedName>
    <definedName name="MMLB_SO_NOVEMBE">#REF!</definedName>
    <definedName name="MMLB_SO_OCTOBER" localSheetId="9">#REF!</definedName>
    <definedName name="MMLB_SO_OCTOBER" localSheetId="6">#REF!</definedName>
    <definedName name="MMLB_SO_OCTOBER" localSheetId="8">#REF!</definedName>
    <definedName name="MMLB_SO_OCTOBER" localSheetId="4">#REF!</definedName>
    <definedName name="MMLB_SO_OCTOBER" localSheetId="7">#REF!</definedName>
    <definedName name="MMLB_SO_OCTOBER">#REF!</definedName>
    <definedName name="MMLB_SO_SEPTEMB" localSheetId="9">#REF!</definedName>
    <definedName name="MMLB_SO_SEPTEMB" localSheetId="6">#REF!</definedName>
    <definedName name="MMLB_SO_SEPTEMB" localSheetId="8">#REF!</definedName>
    <definedName name="MMLB_SO_SEPTEMB" localSheetId="4">#REF!</definedName>
    <definedName name="MMLB_SO_SEPTEMB" localSheetId="7">#REF!</definedName>
    <definedName name="MMLB_SO_SEPTEMB">#REF!</definedName>
    <definedName name="MMLB_SOLD_ANNUA" localSheetId="9">#REF!</definedName>
    <definedName name="MMLB_SOLD_ANNUA" localSheetId="6">#REF!</definedName>
    <definedName name="MMLB_SOLD_ANNUA" localSheetId="8">#REF!</definedName>
    <definedName name="MMLB_SOLD_ANNUA" localSheetId="4">#REF!</definedName>
    <definedName name="MMLB_SOLD_ANNUA" localSheetId="7">#REF!</definedName>
    <definedName name="MMLB_SOLD_ANNUA">#REF!</definedName>
    <definedName name="MMLB_SOLD_APRIL" localSheetId="9">#REF!</definedName>
    <definedName name="MMLB_SOLD_APRIL" localSheetId="6">#REF!</definedName>
    <definedName name="MMLB_SOLD_APRIL" localSheetId="8">#REF!</definedName>
    <definedName name="MMLB_SOLD_APRIL" localSheetId="4">#REF!</definedName>
    <definedName name="MMLB_SOLD_APRIL" localSheetId="7">#REF!</definedName>
    <definedName name="MMLB_SOLD_APRIL">#REF!</definedName>
    <definedName name="MMLB_SOLD_AUGUS" localSheetId="9">#REF!</definedName>
    <definedName name="MMLB_SOLD_AUGUS" localSheetId="6">#REF!</definedName>
    <definedName name="MMLB_SOLD_AUGUS" localSheetId="8">#REF!</definedName>
    <definedName name="MMLB_SOLD_AUGUS" localSheetId="4">#REF!</definedName>
    <definedName name="MMLB_SOLD_AUGUS" localSheetId="7">#REF!</definedName>
    <definedName name="MMLB_SOLD_AUGUS">#REF!</definedName>
    <definedName name="MMLB_SOLD_JULY" localSheetId="9">#REF!</definedName>
    <definedName name="MMLB_SOLD_JULY" localSheetId="6">#REF!</definedName>
    <definedName name="MMLB_SOLD_JULY" localSheetId="8">#REF!</definedName>
    <definedName name="MMLB_SOLD_JULY" localSheetId="4">#REF!</definedName>
    <definedName name="MMLB_SOLD_JULY" localSheetId="7">#REF!</definedName>
    <definedName name="MMLB_SOLD_JULY">#REF!</definedName>
    <definedName name="MMLB_SOLD_JUNE" localSheetId="9">#REF!</definedName>
    <definedName name="MMLB_SOLD_JUNE" localSheetId="6">#REF!</definedName>
    <definedName name="MMLB_SOLD_JUNE" localSheetId="8">#REF!</definedName>
    <definedName name="MMLB_SOLD_JUNE" localSheetId="4">#REF!</definedName>
    <definedName name="MMLB_SOLD_JUNE" localSheetId="7">#REF!</definedName>
    <definedName name="MMLB_SOLD_JUNE">#REF!</definedName>
    <definedName name="MMLB_SOLD_MARCH" localSheetId="9">#REF!</definedName>
    <definedName name="MMLB_SOLD_MARCH" localSheetId="6">#REF!</definedName>
    <definedName name="MMLB_SOLD_MARCH" localSheetId="8">#REF!</definedName>
    <definedName name="MMLB_SOLD_MARCH" localSheetId="4">#REF!</definedName>
    <definedName name="MMLB_SOLD_MARCH" localSheetId="7">#REF!</definedName>
    <definedName name="MMLB_SOLD_MARCH">#REF!</definedName>
    <definedName name="MMLB_SOLD_MAY" localSheetId="9">#REF!</definedName>
    <definedName name="MMLB_SOLD_MAY" localSheetId="6">#REF!</definedName>
    <definedName name="MMLB_SOLD_MAY" localSheetId="8">#REF!</definedName>
    <definedName name="MMLB_SOLD_MAY" localSheetId="4">#REF!</definedName>
    <definedName name="MMLB_SOLD_MAY" localSheetId="7">#REF!</definedName>
    <definedName name="MMLB_SOLD_MAY">#REF!</definedName>
    <definedName name="mmm" localSheetId="5" hidden="1">{"pl_t&amp;d",#N/A,FALSE,"p&amp;l_t&amp;D_01_02 (2)"}</definedName>
    <definedName name="mmm" localSheetId="9" hidden="1">{"pl_t&amp;d",#N/A,FALSE,"p&amp;l_t&amp;D_01_02 (2)"}</definedName>
    <definedName name="mmm" localSheetId="6" hidden="1">{"pl_t&amp;d",#N/A,FALSE,"p&amp;l_t&amp;D_01_02 (2)"}</definedName>
    <definedName name="mmm" localSheetId="4" hidden="1">{"pl_t&amp;d",#N/A,FALSE,"p&amp;l_t&amp;D_01_02 (2)"}</definedName>
    <definedName name="mmm" hidden="1">{"pl_t&amp;d",#N/A,FALSE,"p&amp;l_t&amp;D_01_02 (2)"}</definedName>
    <definedName name="mmmm" localSheetId="5" hidden="1">{"pl_t&amp;d",#N/A,FALSE,"p&amp;l_t&amp;D_01_02 (2)"}</definedName>
    <definedName name="mmmm" localSheetId="9" hidden="1">{"pl_t&amp;d",#N/A,FALSE,"p&amp;l_t&amp;D_01_02 (2)"}</definedName>
    <definedName name="mmmm" localSheetId="6" hidden="1">{"pl_t&amp;d",#N/A,FALSE,"p&amp;l_t&amp;D_01_02 (2)"}</definedName>
    <definedName name="mmmm" localSheetId="4" hidden="1">{"pl_t&amp;d",#N/A,FALSE,"p&amp;l_t&amp;D_01_02 (2)"}</definedName>
    <definedName name="mmmm" hidden="1">{"pl_t&amp;d",#N/A,FALSE,"p&amp;l_t&amp;D_01_02 (2)"}</definedName>
    <definedName name="mnnnn" localSheetId="5">#REF!</definedName>
    <definedName name="mnnnn" localSheetId="9">#REF!</definedName>
    <definedName name="mnnnn" localSheetId="6">#REF!</definedName>
    <definedName name="mnnnn" localSheetId="8">#REF!</definedName>
    <definedName name="mnnnn" localSheetId="4">#REF!</definedName>
    <definedName name="mnnnn" localSheetId="7">#REF!</definedName>
    <definedName name="mnnnn">#REF!</definedName>
    <definedName name="Month">[23]RevenueInput!$C$2</definedName>
    <definedName name="monthlist" localSheetId="5">#REF!</definedName>
    <definedName name="monthlist" localSheetId="9">#REF!</definedName>
    <definedName name="monthlist" localSheetId="6">#REF!</definedName>
    <definedName name="monthlist" localSheetId="8">#REF!</definedName>
    <definedName name="monthlist" localSheetId="4">#REF!</definedName>
    <definedName name="monthlist" localSheetId="7">#REF!</definedName>
    <definedName name="monthlist">#REF!</definedName>
    <definedName name="monthnumber" localSheetId="5">#REF!</definedName>
    <definedName name="monthnumber" localSheetId="9">#REF!</definedName>
    <definedName name="monthnumber" localSheetId="6">#REF!</definedName>
    <definedName name="monthnumber" localSheetId="8">#REF!</definedName>
    <definedName name="monthnumber" localSheetId="4">#REF!</definedName>
    <definedName name="monthnumber" localSheetId="7">#REF!</definedName>
    <definedName name="monthnumber">#REF!</definedName>
    <definedName name="mp" localSheetId="5" hidden="1">{"pl_t&amp;d",#N/A,FALSE,"p&amp;l_t&amp;D_01_02 (2)"}</definedName>
    <definedName name="mp" localSheetId="9" hidden="1">{"pl_t&amp;d",#N/A,FALSE,"p&amp;l_t&amp;D_01_02 (2)"}</definedName>
    <definedName name="mp" localSheetId="6" hidden="1">{"pl_t&amp;d",#N/A,FALSE,"p&amp;l_t&amp;D_01_02 (2)"}</definedName>
    <definedName name="mp" localSheetId="4" hidden="1">{"pl_t&amp;d",#N/A,FALSE,"p&amp;l_t&amp;D_01_02 (2)"}</definedName>
    <definedName name="mp" hidden="1">{"pl_t&amp;d",#N/A,FALSE,"p&amp;l_t&amp;D_01_02 (2)"}</definedName>
    <definedName name="mtg." localSheetId="5" hidden="1">{"pl_t&amp;d",#N/A,FALSE,"p&amp;l_t&amp;D_01_02 (2)"}</definedName>
    <definedName name="mtg." localSheetId="9" hidden="1">{"pl_t&amp;d",#N/A,FALSE,"p&amp;l_t&amp;D_01_02 (2)"}</definedName>
    <definedName name="mtg." localSheetId="6" hidden="1">{"pl_t&amp;d",#N/A,FALSE,"p&amp;l_t&amp;D_01_02 (2)"}</definedName>
    <definedName name="mtg." localSheetId="4" hidden="1">{"pl_t&amp;d",#N/A,FALSE,"p&amp;l_t&amp;D_01_02 (2)"}</definedName>
    <definedName name="mtg." hidden="1">{"pl_t&amp;d",#N/A,FALSE,"p&amp;l_t&amp;D_01_02 (2)"}</definedName>
    <definedName name="mtr.06.05" localSheetId="5">#REF!</definedName>
    <definedName name="mtr.06.05" localSheetId="9">#REF!</definedName>
    <definedName name="mtr.06.05" localSheetId="6">#REF!</definedName>
    <definedName name="mtr.06.05" localSheetId="8">#REF!</definedName>
    <definedName name="mtr.06.05" localSheetId="4">#REF!</definedName>
    <definedName name="mtr.06.05" localSheetId="7">#REF!</definedName>
    <definedName name="mtr.06.05">#REF!</definedName>
    <definedName name="MTR.SALE2" localSheetId="5">#REF!</definedName>
    <definedName name="MTR.SALE2" localSheetId="9">#REF!</definedName>
    <definedName name="MTR.SALE2" localSheetId="6">#REF!</definedName>
    <definedName name="MTR.SALE2" localSheetId="8">#REF!</definedName>
    <definedName name="MTR.SALE2" localSheetId="4">#REF!</definedName>
    <definedName name="MTR.SALE2" localSheetId="7">#REF!</definedName>
    <definedName name="MTR.SALE2">#REF!</definedName>
    <definedName name="MU" localSheetId="5">#REF!</definedName>
    <definedName name="MU" localSheetId="9">#REF!</definedName>
    <definedName name="MU" localSheetId="6">#REF!</definedName>
    <definedName name="MU" localSheetId="8">#REF!</definedName>
    <definedName name="MU" localSheetId="4">#REF!</definedName>
    <definedName name="MU" localSheetId="7">#REF!</definedName>
    <definedName name="MU">#REF!</definedName>
    <definedName name="MVIns" localSheetId="9">#REF!</definedName>
    <definedName name="MVIns" localSheetId="6">#REF!</definedName>
    <definedName name="MVIns" localSheetId="8">#REF!</definedName>
    <definedName name="MVIns" localSheetId="4">#REF!</definedName>
    <definedName name="MVIns" localSheetId="7">#REF!</definedName>
    <definedName name="MVIns">#REF!</definedName>
    <definedName name="MVMaint" localSheetId="9">#REF!</definedName>
    <definedName name="MVMaint" localSheetId="6">#REF!</definedName>
    <definedName name="MVMaint" localSheetId="8">#REF!</definedName>
    <definedName name="MVMaint" localSheetId="4">#REF!</definedName>
    <definedName name="MVMaint" localSheetId="7">#REF!</definedName>
    <definedName name="MVMaint">#REF!</definedName>
    <definedName name="MWScale" localSheetId="9">#REF!</definedName>
    <definedName name="MWScale" localSheetId="6">#REF!</definedName>
    <definedName name="MWScale" localSheetId="8">#REF!</definedName>
    <definedName name="MWScale" localSheetId="4">#REF!</definedName>
    <definedName name="MWScale" localSheetId="7">#REF!</definedName>
    <definedName name="MWScale">#REF!</definedName>
    <definedName name="n" localSheetId="5" hidden="1">{"pl_t&amp;d",#N/A,FALSE,"p&amp;l_t&amp;D_01_02 (2)"}</definedName>
    <definedName name="n" localSheetId="9" hidden="1">{"pl_t&amp;d",#N/A,FALSE,"p&amp;l_t&amp;D_01_02 (2)"}</definedName>
    <definedName name="n" localSheetId="6" hidden="1">{"pl_t&amp;d",#N/A,FALSE,"p&amp;l_t&amp;D_01_02 (2)"}</definedName>
    <definedName name="n" localSheetId="4" hidden="1">{"pl_t&amp;d",#N/A,FALSE,"p&amp;l_t&amp;D_01_02 (2)"}</definedName>
    <definedName name="n" hidden="1">{"pl_t&amp;d",#N/A,FALSE,"p&amp;l_t&amp;D_01_02 (2)"}</definedName>
    <definedName name="na" localSheetId="5" hidden="1">{"pl_t&amp;d",#N/A,FALSE,"p&amp;l_t&amp;D_01_02 (2)"}</definedName>
    <definedName name="na" localSheetId="9" hidden="1">{"pl_t&amp;d",#N/A,FALSE,"p&amp;l_t&amp;D_01_02 (2)"}</definedName>
    <definedName name="na" localSheetId="6" hidden="1">{"pl_t&amp;d",#N/A,FALSE,"p&amp;l_t&amp;D_01_02 (2)"}</definedName>
    <definedName name="na" localSheetId="4" hidden="1">{"pl_t&amp;d",#N/A,FALSE,"p&amp;l_t&amp;D_01_02 (2)"}</definedName>
    <definedName name="na" hidden="1">{"pl_t&amp;d",#N/A,FALSE,"p&amp;l_t&amp;D_01_02 (2)"}</definedName>
    <definedName name="naba" localSheetId="5" hidden="1">{"'Sheet1'!$A$4386:$N$4591"}</definedName>
    <definedName name="naba" localSheetId="9" hidden="1">{"'Sheet1'!$A$4386:$N$4591"}</definedName>
    <definedName name="naba" localSheetId="6" hidden="1">{"'Sheet1'!$A$4386:$N$4591"}</definedName>
    <definedName name="naba" localSheetId="4" hidden="1">{"'Sheet1'!$A$4386:$N$4591"}</definedName>
    <definedName name="naba" hidden="1">{"'Sheet1'!$A$4386:$N$4591"}</definedName>
    <definedName name="NAME" localSheetId="5">#REF!</definedName>
    <definedName name="NAME" localSheetId="9">#REF!</definedName>
    <definedName name="NAME" localSheetId="6">#REF!</definedName>
    <definedName name="NAME" localSheetId="8">#REF!</definedName>
    <definedName name="NAME" localSheetId="4">#REF!</definedName>
    <definedName name="NAME" localSheetId="7">#REF!</definedName>
    <definedName name="NAME">#REF!</definedName>
    <definedName name="nbg" localSheetId="5" hidden="1">{"pl_t&amp;d",#N/A,FALSE,"p&amp;l_t&amp;D_01_02 (2)"}</definedName>
    <definedName name="nbg" localSheetId="9" hidden="1">{"pl_t&amp;d",#N/A,FALSE,"p&amp;l_t&amp;D_01_02 (2)"}</definedName>
    <definedName name="nbg" localSheetId="6" hidden="1">{"pl_t&amp;d",#N/A,FALSE,"p&amp;l_t&amp;D_01_02 (2)"}</definedName>
    <definedName name="nbg" localSheetId="4" hidden="1">{"pl_t&amp;d",#N/A,FALSE,"p&amp;l_t&amp;D_01_02 (2)"}</definedName>
    <definedName name="nbg" hidden="1">{"pl_t&amp;d",#N/A,FALSE,"p&amp;l_t&amp;D_01_02 (2)"}</definedName>
    <definedName name="Neel" localSheetId="5">#REF!</definedName>
    <definedName name="Neel" localSheetId="9">#REF!</definedName>
    <definedName name="Neel" localSheetId="6">#REF!</definedName>
    <definedName name="Neel" localSheetId="8">#REF!</definedName>
    <definedName name="Neel" localSheetId="4">#REF!</definedName>
    <definedName name="Neel" localSheetId="7">#REF!</definedName>
    <definedName name="Neel">#REF!</definedName>
    <definedName name="Neel_M" localSheetId="5">#REF!</definedName>
    <definedName name="Neel_M" localSheetId="9">#REF!</definedName>
    <definedName name="Neel_M" localSheetId="6">#REF!</definedName>
    <definedName name="Neel_M" localSheetId="8">#REF!</definedName>
    <definedName name="Neel_M" localSheetId="4">#REF!</definedName>
    <definedName name="Neel_M" localSheetId="7">#REF!</definedName>
    <definedName name="Neel_M">#REF!</definedName>
    <definedName name="Neel_Metal_Products_Limited" localSheetId="5">#REF!</definedName>
    <definedName name="Neel_Metal_Products_Limited" localSheetId="9">#REF!</definedName>
    <definedName name="Neel_Metal_Products_Limited" localSheetId="6">#REF!</definedName>
    <definedName name="Neel_Metal_Products_Limited" localSheetId="8">#REF!</definedName>
    <definedName name="Neel_Metal_Products_Limited" localSheetId="4">#REF!</definedName>
    <definedName name="Neel_Metal_Products_Limited" localSheetId="7">#REF!</definedName>
    <definedName name="Neel_Metal_Products_Limited">#REF!</definedName>
    <definedName name="NEUC" localSheetId="9">#REF!</definedName>
    <definedName name="NEUC" localSheetId="6">#REF!</definedName>
    <definedName name="NEUC" localSheetId="8">#REF!</definedName>
    <definedName name="NEUC" localSheetId="4">#REF!</definedName>
    <definedName name="NEUC" localSheetId="7">#REF!</definedName>
    <definedName name="NEUC">#REF!</definedName>
    <definedName name="NEUCHATEL" localSheetId="9">#REF!</definedName>
    <definedName name="NEUCHATEL" localSheetId="6">#REF!</definedName>
    <definedName name="NEUCHATEL" localSheetId="8">#REF!</definedName>
    <definedName name="NEUCHATEL" localSheetId="4">#REF!</definedName>
    <definedName name="NEUCHATEL" localSheetId="7">#REF!</definedName>
    <definedName name="NEUCHATEL">#REF!</definedName>
    <definedName name="new" localSheetId="5" hidden="1">{"pl_t&amp;d",#N/A,FALSE,"p&amp;l_t&amp;D_01_02 (2)"}</definedName>
    <definedName name="new" localSheetId="9" hidden="1">{"pl_t&amp;d",#N/A,FALSE,"p&amp;l_t&amp;D_01_02 (2)"}</definedName>
    <definedName name="new" localSheetId="6" hidden="1">{"pl_t&amp;d",#N/A,FALSE,"p&amp;l_t&amp;D_01_02 (2)"}</definedName>
    <definedName name="new" localSheetId="4" hidden="1">{"pl_t&amp;d",#N/A,FALSE,"p&amp;l_t&amp;D_01_02 (2)"}</definedName>
    <definedName name="new" hidden="1">{"pl_t&amp;d",#N/A,FALSE,"p&amp;l_t&amp;D_01_02 (2)"}</definedName>
    <definedName name="newack2" localSheetId="5">#REF!</definedName>
    <definedName name="newack2" localSheetId="9">#REF!</definedName>
    <definedName name="newack2" localSheetId="6">#REF!</definedName>
    <definedName name="newack2" localSheetId="8">#REF!</definedName>
    <definedName name="newack2" localSheetId="4">#REF!</definedName>
    <definedName name="newack2" localSheetId="7">#REF!</definedName>
    <definedName name="newack2">#REF!</definedName>
    <definedName name="Newspaper" localSheetId="5">#REF!</definedName>
    <definedName name="Newspaper" localSheetId="9">#REF!</definedName>
    <definedName name="Newspaper" localSheetId="6">#REF!</definedName>
    <definedName name="Newspaper" localSheetId="8">#REF!</definedName>
    <definedName name="Newspaper" localSheetId="4">#REF!</definedName>
    <definedName name="Newspaper" localSheetId="7">#REF!</definedName>
    <definedName name="Newspaper">#REF!</definedName>
    <definedName name="newtrial">[20]Trial!$A:$IV</definedName>
    <definedName name="NEWYORK" localSheetId="5">#REF!</definedName>
    <definedName name="NEWYORK" localSheetId="9">#REF!</definedName>
    <definedName name="NEWYORK" localSheetId="6">#REF!</definedName>
    <definedName name="NEWYORK" localSheetId="8">#REF!</definedName>
    <definedName name="NEWYORK" localSheetId="4">#REF!</definedName>
    <definedName name="NEWYORK" localSheetId="7">#REF!</definedName>
    <definedName name="NEWYORK">#REF!</definedName>
    <definedName name="NEWYORKA" localSheetId="5">#REF!</definedName>
    <definedName name="NEWYORKA" localSheetId="9">#REF!</definedName>
    <definedName name="NEWYORKA" localSheetId="6">#REF!</definedName>
    <definedName name="NEWYORKA" localSheetId="8">#REF!</definedName>
    <definedName name="NEWYORKA" localSheetId="4">#REF!</definedName>
    <definedName name="NEWYORKA" localSheetId="7">#REF!</definedName>
    <definedName name="NEWYORKA">#REF!</definedName>
    <definedName name="nghnghnn" localSheetId="5">#REF!</definedName>
    <definedName name="nghnghnn" localSheetId="9">#REF!</definedName>
    <definedName name="nghnghnn" localSheetId="6">#REF!</definedName>
    <definedName name="nghnghnn" localSheetId="8">#REF!</definedName>
    <definedName name="nghnghnn" localSheetId="4">#REF!</definedName>
    <definedName name="nghnghnn" localSheetId="7">#REF!</definedName>
    <definedName name="nghnghnn">#REF!</definedName>
    <definedName name="ngl" localSheetId="9">#REF!</definedName>
    <definedName name="ngl" localSheetId="6">#REF!</definedName>
    <definedName name="ngl" localSheetId="8">#REF!</definedName>
    <definedName name="ngl" localSheetId="4">#REF!</definedName>
    <definedName name="ngl" localSheetId="7">#REF!</definedName>
    <definedName name="ngl">#REF!</definedName>
    <definedName name="nihar" localSheetId="5">Scheduled_Payment+Extra_Payment</definedName>
    <definedName name="nihar" localSheetId="9">Scheduled_Payment+Extra_Payment</definedName>
    <definedName name="nihar" localSheetId="6">Scheduled_Payment+Extra_Payment</definedName>
    <definedName name="nihar" localSheetId="8">Scheduled_Payment+Extra_Payment</definedName>
    <definedName name="nihar" localSheetId="4">Scheduled_Payment+Extra_Payment</definedName>
    <definedName name="nihar" localSheetId="7">Scheduled_Payment+Extra_Payment</definedName>
    <definedName name="nihar">Scheduled_Payment+Extra_Payment</definedName>
    <definedName name="nkjhyioh" localSheetId="5" hidden="1">{"'Sheet1'!$A$4386:$N$4591"}</definedName>
    <definedName name="nkjhyioh" localSheetId="9" hidden="1">{"'Sheet1'!$A$4386:$N$4591"}</definedName>
    <definedName name="nkjhyioh" localSheetId="6" hidden="1">{"'Sheet1'!$A$4386:$N$4591"}</definedName>
    <definedName name="nkjhyioh" localSheetId="4" hidden="1">{"'Sheet1'!$A$4386:$N$4591"}</definedName>
    <definedName name="nkjhyioh" hidden="1">{"'Sheet1'!$A$4386:$N$4591"}</definedName>
    <definedName name="nlg" localSheetId="5">#REF!</definedName>
    <definedName name="nlg" localSheetId="9">#REF!</definedName>
    <definedName name="nlg" localSheetId="6">#REF!</definedName>
    <definedName name="nlg" localSheetId="8">#REF!</definedName>
    <definedName name="nlg" localSheetId="4">#REF!</definedName>
    <definedName name="nlg" localSheetId="7">#REF!</definedName>
    <definedName name="nlg">#REF!</definedName>
    <definedName name="nlv" localSheetId="5">#REF!</definedName>
    <definedName name="nlv" localSheetId="9">#REF!</definedName>
    <definedName name="nlv" localSheetId="6">#REF!</definedName>
    <definedName name="nlv" localSheetId="8">#REF!</definedName>
    <definedName name="nlv" localSheetId="4">#REF!</definedName>
    <definedName name="nlv" localSheetId="7">#REF!</definedName>
    <definedName name="nlv">#REF!</definedName>
    <definedName name="nlxkcvjpdos" localSheetId="5">#REF!</definedName>
    <definedName name="nlxkcvjpdos" localSheetId="9">#REF!</definedName>
    <definedName name="nlxkcvjpdos" localSheetId="6">#REF!</definedName>
    <definedName name="nlxkcvjpdos" localSheetId="8">#REF!</definedName>
    <definedName name="nlxkcvjpdos" localSheetId="4">#REF!</definedName>
    <definedName name="nlxkcvjpdos" localSheetId="7">#REF!</definedName>
    <definedName name="nlxkcvjpdos">#REF!</definedName>
    <definedName name="nmlkvj" localSheetId="9">#REF!</definedName>
    <definedName name="nmlkvj" localSheetId="6">#REF!</definedName>
    <definedName name="nmlkvj" localSheetId="8">#REF!</definedName>
    <definedName name="nmlkvj" localSheetId="4">#REF!</definedName>
    <definedName name="nmlkvj" localSheetId="7">#REF!</definedName>
    <definedName name="nmlkvj">#REF!</definedName>
    <definedName name="nmlnlsv" localSheetId="9">#REF!</definedName>
    <definedName name="nmlnlsv" localSheetId="6">#REF!</definedName>
    <definedName name="nmlnlsv" localSheetId="8">#REF!</definedName>
    <definedName name="nmlnlsv" localSheetId="4">#REF!</definedName>
    <definedName name="nmlnlsv" localSheetId="7">#REF!</definedName>
    <definedName name="nmlnlsv">#REF!</definedName>
    <definedName name="NMWH_ANNUAL" localSheetId="9">#REF!</definedName>
    <definedName name="NMWH_ANNUAL" localSheetId="6">#REF!</definedName>
    <definedName name="NMWH_ANNUAL" localSheetId="8">#REF!</definedName>
    <definedName name="NMWH_ANNUAL" localSheetId="4">#REF!</definedName>
    <definedName name="NMWH_ANNUAL" localSheetId="7">#REF!</definedName>
    <definedName name="NMWH_ANNUAL">#REF!</definedName>
    <definedName name="NMWH_APRIL" localSheetId="9">#REF!</definedName>
    <definedName name="NMWH_APRIL" localSheetId="6">#REF!</definedName>
    <definedName name="NMWH_APRIL" localSheetId="8">#REF!</definedName>
    <definedName name="NMWH_APRIL" localSheetId="4">#REF!</definedName>
    <definedName name="NMWH_APRIL" localSheetId="7">#REF!</definedName>
    <definedName name="NMWH_APRIL">#REF!</definedName>
    <definedName name="NMWH_AUGUST" localSheetId="9">#REF!</definedName>
    <definedName name="NMWH_AUGUST" localSheetId="6">#REF!</definedName>
    <definedName name="NMWH_AUGUST" localSheetId="8">#REF!</definedName>
    <definedName name="NMWH_AUGUST" localSheetId="4">#REF!</definedName>
    <definedName name="NMWH_AUGUST" localSheetId="7">#REF!</definedName>
    <definedName name="NMWH_AUGUST">#REF!</definedName>
    <definedName name="NMWH_DECEMBER" localSheetId="9">#REF!</definedName>
    <definedName name="NMWH_DECEMBER" localSheetId="6">#REF!</definedName>
    <definedName name="NMWH_DECEMBER" localSheetId="8">#REF!</definedName>
    <definedName name="NMWH_DECEMBER" localSheetId="4">#REF!</definedName>
    <definedName name="NMWH_DECEMBER" localSheetId="7">#REF!</definedName>
    <definedName name="NMWH_DECEMBER">#REF!</definedName>
    <definedName name="NMWH_FEBRUARY" localSheetId="9">#REF!</definedName>
    <definedName name="NMWH_FEBRUARY" localSheetId="6">#REF!</definedName>
    <definedName name="NMWH_FEBRUARY" localSheetId="8">#REF!</definedName>
    <definedName name="NMWH_FEBRUARY" localSheetId="4">#REF!</definedName>
    <definedName name="NMWH_FEBRUARY" localSheetId="7">#REF!</definedName>
    <definedName name="NMWH_FEBRUARY">#REF!</definedName>
    <definedName name="NMWH_JANUARY" localSheetId="9">#REF!</definedName>
    <definedName name="NMWH_JANUARY" localSheetId="6">#REF!</definedName>
    <definedName name="NMWH_JANUARY" localSheetId="8">#REF!</definedName>
    <definedName name="NMWH_JANUARY" localSheetId="4">#REF!</definedName>
    <definedName name="NMWH_JANUARY" localSheetId="7">#REF!</definedName>
    <definedName name="NMWH_JANUARY">#REF!</definedName>
    <definedName name="NMWH_JULY" localSheetId="9">#REF!</definedName>
    <definedName name="NMWH_JULY" localSheetId="6">#REF!</definedName>
    <definedName name="NMWH_JULY" localSheetId="8">#REF!</definedName>
    <definedName name="NMWH_JULY" localSheetId="4">#REF!</definedName>
    <definedName name="NMWH_JULY" localSheetId="7">#REF!</definedName>
    <definedName name="NMWH_JULY">#REF!</definedName>
    <definedName name="NMWH_JUNE" localSheetId="9">#REF!</definedName>
    <definedName name="NMWH_JUNE" localSheetId="6">#REF!</definedName>
    <definedName name="NMWH_JUNE" localSheetId="8">#REF!</definedName>
    <definedName name="NMWH_JUNE" localSheetId="4">#REF!</definedName>
    <definedName name="NMWH_JUNE" localSheetId="7">#REF!</definedName>
    <definedName name="NMWH_JUNE">#REF!</definedName>
    <definedName name="NMWH_MARCH" localSheetId="9">#REF!</definedName>
    <definedName name="NMWH_MARCH" localSheetId="6">#REF!</definedName>
    <definedName name="NMWH_MARCH" localSheetId="8">#REF!</definedName>
    <definedName name="NMWH_MARCH" localSheetId="4">#REF!</definedName>
    <definedName name="NMWH_MARCH" localSheetId="7">#REF!</definedName>
    <definedName name="NMWH_MARCH">#REF!</definedName>
    <definedName name="NMWH_MAY" localSheetId="9">#REF!</definedName>
    <definedName name="NMWH_MAY" localSheetId="6">#REF!</definedName>
    <definedName name="NMWH_MAY" localSheetId="8">#REF!</definedName>
    <definedName name="NMWH_MAY" localSheetId="4">#REF!</definedName>
    <definedName name="NMWH_MAY" localSheetId="7">#REF!</definedName>
    <definedName name="NMWH_MAY">#REF!</definedName>
    <definedName name="NMWH_NOVEMBER" localSheetId="9">#REF!</definedName>
    <definedName name="NMWH_NOVEMBER" localSheetId="6">#REF!</definedName>
    <definedName name="NMWH_NOVEMBER" localSheetId="8">#REF!</definedName>
    <definedName name="NMWH_NOVEMBER" localSheetId="4">#REF!</definedName>
    <definedName name="NMWH_NOVEMBER" localSheetId="7">#REF!</definedName>
    <definedName name="NMWH_NOVEMBER">#REF!</definedName>
    <definedName name="NMWH_OCTOBER" localSheetId="9">#REF!</definedName>
    <definedName name="NMWH_OCTOBER" localSheetId="6">#REF!</definedName>
    <definedName name="NMWH_OCTOBER" localSheetId="8">#REF!</definedName>
    <definedName name="NMWH_OCTOBER" localSheetId="4">#REF!</definedName>
    <definedName name="NMWH_OCTOBER" localSheetId="7">#REF!</definedName>
    <definedName name="NMWH_OCTOBER">#REF!</definedName>
    <definedName name="NMWH_SEPTEMBER" localSheetId="9">#REF!</definedName>
    <definedName name="NMWH_SEPTEMBER" localSheetId="6">#REF!</definedName>
    <definedName name="NMWH_SEPTEMBER" localSheetId="8">#REF!</definedName>
    <definedName name="NMWH_SEPTEMBER" localSheetId="4">#REF!</definedName>
    <definedName name="NMWH_SEPTEMBER" localSheetId="7">#REF!</definedName>
    <definedName name="NMWH_SEPTEMBER">#REF!</definedName>
    <definedName name="nn" localSheetId="5" hidden="1">{"pl_t&amp;d",#N/A,FALSE,"p&amp;l_t&amp;D_01_02 (2)"}</definedName>
    <definedName name="nn" localSheetId="9" hidden="1">{"pl_t&amp;d",#N/A,FALSE,"p&amp;l_t&amp;D_01_02 (2)"}</definedName>
    <definedName name="nn" localSheetId="6" hidden="1">{"pl_t&amp;d",#N/A,FALSE,"p&amp;l_t&amp;D_01_02 (2)"}</definedName>
    <definedName name="nn" localSheetId="4" hidden="1">{"pl_t&amp;d",#N/A,FALSE,"p&amp;l_t&amp;D_01_02 (2)"}</definedName>
    <definedName name="nn" hidden="1">{"pl_t&amp;d",#N/A,FALSE,"p&amp;l_t&amp;D_01_02 (2)"}</definedName>
    <definedName name="nnn" localSheetId="5">#REF!</definedName>
    <definedName name="nnn" localSheetId="9">#REF!</definedName>
    <definedName name="nnn" localSheetId="6">#REF!</definedName>
    <definedName name="nnn" localSheetId="8">#REF!</definedName>
    <definedName name="nnn" localSheetId="4">#REF!</definedName>
    <definedName name="nnn" localSheetId="7">#REF!</definedName>
    <definedName name="nnn">#REF!</definedName>
    <definedName name="no" localSheetId="5" hidden="1">{"pl_t&amp;d",#N/A,FALSE,"p&amp;l_t&amp;D_01_02 (2)"}</definedName>
    <definedName name="no" localSheetId="9" hidden="1">{"pl_t&amp;d",#N/A,FALSE,"p&amp;l_t&amp;D_01_02 (2)"}</definedName>
    <definedName name="no" localSheetId="6" hidden="1">{"pl_t&amp;d",#N/A,FALSE,"p&amp;l_t&amp;D_01_02 (2)"}</definedName>
    <definedName name="no" localSheetId="4" hidden="1">{"pl_t&amp;d",#N/A,FALSE,"p&amp;l_t&amp;D_01_02 (2)"}</definedName>
    <definedName name="no" hidden="1">{"pl_t&amp;d",#N/A,FALSE,"p&amp;l_t&amp;D_01_02 (2)"}</definedName>
    <definedName name="NonDom" localSheetId="5">#REF!</definedName>
    <definedName name="NonDom" localSheetId="9">#REF!</definedName>
    <definedName name="NonDom" localSheetId="6">#REF!</definedName>
    <definedName name="NonDom" localSheetId="8">#REF!</definedName>
    <definedName name="NonDom" localSheetId="4">#REF!</definedName>
    <definedName name="NonDom" localSheetId="7">#REF!</definedName>
    <definedName name="NonDom">#REF!</definedName>
    <definedName name="nonfree" localSheetId="5" hidden="1">{"pl_t&amp;d",#N/A,FALSE,"p&amp;l_t&amp;D_01_02 (2)"}</definedName>
    <definedName name="nonfree" localSheetId="9" hidden="1">{"pl_t&amp;d",#N/A,FALSE,"p&amp;l_t&amp;D_01_02 (2)"}</definedName>
    <definedName name="nonfree" localSheetId="6" hidden="1">{"pl_t&amp;d",#N/A,FALSE,"p&amp;l_t&amp;D_01_02 (2)"}</definedName>
    <definedName name="nonfree" localSheetId="4" hidden="1">{"pl_t&amp;d",#N/A,FALSE,"p&amp;l_t&amp;D_01_02 (2)"}</definedName>
    <definedName name="nonfree" hidden="1">{"pl_t&amp;d",#N/A,FALSE,"p&amp;l_t&amp;D_01_02 (2)"}</definedName>
    <definedName name="northe" localSheetId="5" hidden="1">{"pl_t&amp;d",#N/A,FALSE,"p&amp;l_t&amp;D_01_02 (2)"}</definedName>
    <definedName name="northe" localSheetId="9" hidden="1">{"pl_t&amp;d",#N/A,FALSE,"p&amp;l_t&amp;D_01_02 (2)"}</definedName>
    <definedName name="northe" localSheetId="6" hidden="1">{"pl_t&amp;d",#N/A,FALSE,"p&amp;l_t&amp;D_01_02 (2)"}</definedName>
    <definedName name="northe" localSheetId="4" hidden="1">{"pl_t&amp;d",#N/A,FALSE,"p&amp;l_t&amp;D_01_02 (2)"}</definedName>
    <definedName name="northe" hidden="1">{"pl_t&amp;d",#N/A,FALSE,"p&amp;l_t&amp;D_01_02 (2)"}</definedName>
    <definedName name="not" localSheetId="5" hidden="1">{"pl_t&amp;d",#N/A,FALSE,"p&amp;l_t&amp;D_01_02 (2)"}</definedName>
    <definedName name="not" localSheetId="9" hidden="1">{"pl_t&amp;d",#N/A,FALSE,"p&amp;l_t&amp;D_01_02 (2)"}</definedName>
    <definedName name="not" localSheetId="6" hidden="1">{"pl_t&amp;d",#N/A,FALSE,"p&amp;l_t&amp;D_01_02 (2)"}</definedName>
    <definedName name="not" localSheetId="4" hidden="1">{"pl_t&amp;d",#N/A,FALSE,"p&amp;l_t&amp;D_01_02 (2)"}</definedName>
    <definedName name="not" hidden="1">{"pl_t&amp;d",#N/A,FALSE,"p&amp;l_t&amp;D_01_02 (2)"}</definedName>
    <definedName name="NOTE_1" localSheetId="5">#REF!</definedName>
    <definedName name="NOTE_1" localSheetId="9">#REF!</definedName>
    <definedName name="NOTE_1" localSheetId="6">#REF!</definedName>
    <definedName name="NOTE_1" localSheetId="8">#REF!</definedName>
    <definedName name="NOTE_1" localSheetId="4">#REF!</definedName>
    <definedName name="NOTE_1" localSheetId="7">#REF!</definedName>
    <definedName name="NOTE_1">#REF!</definedName>
    <definedName name="NOTE_2" localSheetId="5">#REF!</definedName>
    <definedName name="NOTE_2" localSheetId="9">#REF!</definedName>
    <definedName name="NOTE_2" localSheetId="6">#REF!</definedName>
    <definedName name="NOTE_2" localSheetId="8">#REF!</definedName>
    <definedName name="NOTE_2" localSheetId="4">#REF!</definedName>
    <definedName name="NOTE_2" localSheetId="7">#REF!</definedName>
    <definedName name="NOTE_2">#REF!</definedName>
    <definedName name="NOTE_3" localSheetId="5">#REF!</definedName>
    <definedName name="NOTE_3" localSheetId="9">#REF!</definedName>
    <definedName name="NOTE_3" localSheetId="6">#REF!</definedName>
    <definedName name="NOTE_3" localSheetId="8">#REF!</definedName>
    <definedName name="NOTE_3" localSheetId="4">#REF!</definedName>
    <definedName name="NOTE_3" localSheetId="7">#REF!</definedName>
    <definedName name="NOTE_3">#REF!</definedName>
    <definedName name="NOTE_4" localSheetId="9">#REF!</definedName>
    <definedName name="NOTE_4" localSheetId="6">#REF!</definedName>
    <definedName name="NOTE_4" localSheetId="8">#REF!</definedName>
    <definedName name="NOTE_4" localSheetId="4">#REF!</definedName>
    <definedName name="NOTE_4" localSheetId="7">#REF!</definedName>
    <definedName name="NOTE_4">#REF!</definedName>
    <definedName name="NOTE1" localSheetId="9">#REF!</definedName>
    <definedName name="NOTE1" localSheetId="6">#REF!</definedName>
    <definedName name="NOTE1" localSheetId="8">#REF!</definedName>
    <definedName name="NOTE1" localSheetId="4">#REF!</definedName>
    <definedName name="NOTE1" localSheetId="7">#REF!</definedName>
    <definedName name="NOTE1">#REF!</definedName>
    <definedName name="NOTE2" localSheetId="9">#REF!</definedName>
    <definedName name="NOTE2" localSheetId="6">#REF!</definedName>
    <definedName name="NOTE2" localSheetId="8">#REF!</definedName>
    <definedName name="NOTE2" localSheetId="4">#REF!</definedName>
    <definedName name="NOTE2" localSheetId="7">#REF!</definedName>
    <definedName name="NOTE2">#REF!</definedName>
    <definedName name="NOTE3" localSheetId="9">#REF!</definedName>
    <definedName name="NOTE3" localSheetId="6">#REF!</definedName>
    <definedName name="NOTE3" localSheetId="8">#REF!</definedName>
    <definedName name="NOTE3" localSheetId="4">#REF!</definedName>
    <definedName name="NOTE3" localSheetId="7">#REF!</definedName>
    <definedName name="NOTE3">#REF!</definedName>
    <definedName name="notes" localSheetId="9">#REF!</definedName>
    <definedName name="notes" localSheetId="6">#REF!</definedName>
    <definedName name="notes" localSheetId="8">#REF!</definedName>
    <definedName name="notes" localSheetId="4">#REF!</definedName>
    <definedName name="notes" localSheetId="7">#REF!</definedName>
    <definedName name="notes">#REF!</definedName>
    <definedName name="notes1" localSheetId="9">#REF!</definedName>
    <definedName name="notes1" localSheetId="6">#REF!</definedName>
    <definedName name="notes1" localSheetId="8">#REF!</definedName>
    <definedName name="notes1" localSheetId="4">#REF!</definedName>
    <definedName name="notes1" localSheetId="7">#REF!</definedName>
    <definedName name="notes1">#REF!</definedName>
    <definedName name="Notes2" localSheetId="9">#REF!</definedName>
    <definedName name="Notes2" localSheetId="6">#REF!</definedName>
    <definedName name="Notes2" localSheetId="8">#REF!</definedName>
    <definedName name="Notes2" localSheetId="4">#REF!</definedName>
    <definedName name="Notes2" localSheetId="7">#REF!</definedName>
    <definedName name="Notes2">#REF!</definedName>
    <definedName name="notesforcomp" localSheetId="9">#REF!</definedName>
    <definedName name="notesforcomp" localSheetId="6">#REF!</definedName>
    <definedName name="notesforcomp" localSheetId="8">#REF!</definedName>
    <definedName name="notesforcomp" localSheetId="4">#REF!</definedName>
    <definedName name="notesforcomp" localSheetId="7">#REF!</definedName>
    <definedName name="notesforcomp">#REF!</definedName>
    <definedName name="Nov" localSheetId="9">#REF!</definedName>
    <definedName name="Nov" localSheetId="6">#REF!</definedName>
    <definedName name="Nov" localSheetId="8">#REF!</definedName>
    <definedName name="Nov" localSheetId="4">#REF!</definedName>
    <definedName name="Nov" localSheetId="7">#REF!</definedName>
    <definedName name="Nov">#REF!</definedName>
    <definedName name="NOVDATA?" localSheetId="9">#REF!</definedName>
    <definedName name="NOVDATA?" localSheetId="6">#REF!</definedName>
    <definedName name="NOVDATA?" localSheetId="8">#REF!</definedName>
    <definedName name="NOVDATA?" localSheetId="4">#REF!</definedName>
    <definedName name="NOVDATA?" localSheetId="7">#REF!</definedName>
    <definedName name="NOVDATA?">#REF!</definedName>
    <definedName name="np" localSheetId="5" hidden="1">{"pl_t&amp;d",#N/A,FALSE,"p&amp;l_t&amp;D_01_02 (2)"}</definedName>
    <definedName name="np" localSheetId="9" hidden="1">{"pl_t&amp;d",#N/A,FALSE,"p&amp;l_t&amp;D_01_02 (2)"}</definedName>
    <definedName name="np" localSheetId="6" hidden="1">{"pl_t&amp;d",#N/A,FALSE,"p&amp;l_t&amp;D_01_02 (2)"}</definedName>
    <definedName name="np" localSheetId="4" hidden="1">{"pl_t&amp;d",#N/A,FALSE,"p&amp;l_t&amp;D_01_02 (2)"}</definedName>
    <definedName name="np" hidden="1">{"pl_t&amp;d",#N/A,FALSE,"p&amp;l_t&amp;D_01_02 (2)"}</definedName>
    <definedName name="npd" localSheetId="5" hidden="1">{"pl_t&amp;d",#N/A,FALSE,"p&amp;l_t&amp;D_01_02 (2)"}</definedName>
    <definedName name="npd" localSheetId="9" hidden="1">{"pl_t&amp;d",#N/A,FALSE,"p&amp;l_t&amp;D_01_02 (2)"}</definedName>
    <definedName name="npd" localSheetId="6" hidden="1">{"pl_t&amp;d",#N/A,FALSE,"p&amp;l_t&amp;D_01_02 (2)"}</definedName>
    <definedName name="npd" localSheetId="4" hidden="1">{"pl_t&amp;d",#N/A,FALSE,"p&amp;l_t&amp;D_01_02 (2)"}</definedName>
    <definedName name="npd" hidden="1">{"pl_t&amp;d",#N/A,FALSE,"p&amp;l_t&amp;D_01_02 (2)"}</definedName>
    <definedName name="nrly" localSheetId="5">#REF!</definedName>
    <definedName name="nrly" localSheetId="9">#REF!</definedName>
    <definedName name="nrly" localSheetId="6">#REF!</definedName>
    <definedName name="nrly" localSheetId="8">#REF!</definedName>
    <definedName name="nrly" localSheetId="4">#REF!</definedName>
    <definedName name="nrly" localSheetId="7">#REF!</definedName>
    <definedName name="nrly">#REF!</definedName>
    <definedName name="Num_Pmt_Per_Year" localSheetId="5">#REF!</definedName>
    <definedName name="Num_Pmt_Per_Year" localSheetId="9">#REF!</definedName>
    <definedName name="Num_Pmt_Per_Year" localSheetId="6">#REF!</definedName>
    <definedName name="Num_Pmt_Per_Year" localSheetId="8">#REF!</definedName>
    <definedName name="Num_Pmt_Per_Year" localSheetId="4">#REF!</definedName>
    <definedName name="Num_Pmt_Per_Year" localSheetId="7">#REF!</definedName>
    <definedName name="Num_Pmt_Per_Year">#REF!</definedName>
    <definedName name="NUMBER" localSheetId="5">#REF!</definedName>
    <definedName name="NUMBER" localSheetId="9">#REF!</definedName>
    <definedName name="NUMBER" localSheetId="6">#REF!</definedName>
    <definedName name="NUMBER" localSheetId="8">#REF!</definedName>
    <definedName name="NUMBER" localSheetId="4">#REF!</definedName>
    <definedName name="NUMBER" localSheetId="7">#REF!</definedName>
    <definedName name="NUMBER">#REF!</definedName>
    <definedName name="Number_of_Payments" localSheetId="5">MATCH(0.01,'A. Generation at Transmission'!End_Bal,-1)+1</definedName>
    <definedName name="Number_of_Payments" localSheetId="9">MATCH(0.01,'ANNEXURE 1'!End_Bal,-1)+1</definedName>
    <definedName name="Number_of_Payments" localSheetId="6">MATCH(0.01,'B.Generation at Transmissio '!End_Bal,-1)+1</definedName>
    <definedName name="Number_of_Payments" localSheetId="8">MATCH(0.01,'Details on Feeder Levels '!End_Bal,-1)+1</definedName>
    <definedName name="Number_of_Payments" localSheetId="4">MATCH(0.01,'Division wise losses  (2)'!End_Bal,-1)+1</definedName>
    <definedName name="Number_of_Payments" localSheetId="7">MATCH(0.01,'Form-Input energy (2)'!End_Bal,-1)+1</definedName>
    <definedName name="Number_of_Payments">MATCH(0.01,[0]!End_Bal,-1)+1</definedName>
    <definedName name="nzb" localSheetId="5" hidden="1">{"pl_t&amp;d",#N/A,FALSE,"p&amp;l_t&amp;D_01_02 (2)"}</definedName>
    <definedName name="nzb" localSheetId="9" hidden="1">{"pl_t&amp;d",#N/A,FALSE,"p&amp;l_t&amp;D_01_02 (2)"}</definedName>
    <definedName name="nzb" localSheetId="6" hidden="1">{"pl_t&amp;d",#N/A,FALSE,"p&amp;l_t&amp;D_01_02 (2)"}</definedName>
    <definedName name="nzb" localSheetId="4" hidden="1">{"pl_t&amp;d",#N/A,FALSE,"p&amp;l_t&amp;D_01_02 (2)"}</definedName>
    <definedName name="nzb" hidden="1">{"pl_t&amp;d",#N/A,FALSE,"p&amp;l_t&amp;D_01_02 (2)"}</definedName>
    <definedName name="NZB." localSheetId="5" hidden="1">{"pl_t&amp;d",#N/A,FALSE,"p&amp;l_t&amp;D_01_02 (2)"}</definedName>
    <definedName name="NZB." localSheetId="9" hidden="1">{"pl_t&amp;d",#N/A,FALSE,"p&amp;l_t&amp;D_01_02 (2)"}</definedName>
    <definedName name="NZB." localSheetId="6" hidden="1">{"pl_t&amp;d",#N/A,FALSE,"p&amp;l_t&amp;D_01_02 (2)"}</definedName>
    <definedName name="NZB." localSheetId="4" hidden="1">{"pl_t&amp;d",#N/A,FALSE,"p&amp;l_t&amp;D_01_02 (2)"}</definedName>
    <definedName name="NZB." hidden="1">{"pl_t&amp;d",#N/A,FALSE,"p&amp;l_t&amp;D_01_02 (2)"}</definedName>
    <definedName name="o" localSheetId="5" hidden="1">{"pl_t&amp;d",#N/A,FALSE,"p&amp;l_t&amp;D_01_02 (2)"}</definedName>
    <definedName name="o" localSheetId="9" hidden="1">{"pl_t&amp;d",#N/A,FALSE,"p&amp;l_t&amp;D_01_02 (2)"}</definedName>
    <definedName name="o" localSheetId="6" hidden="1">{"pl_t&amp;d",#N/A,FALSE,"p&amp;l_t&amp;D_01_02 (2)"}</definedName>
    <definedName name="o" localSheetId="4" hidden="1">{"pl_t&amp;d",#N/A,FALSE,"p&amp;l_t&amp;D_01_02 (2)"}</definedName>
    <definedName name="o" hidden="1">{"pl_t&amp;d",#N/A,FALSE,"p&amp;l_t&amp;D_01_02 (2)"}</definedName>
    <definedName name="oct" localSheetId="5">#REF!</definedName>
    <definedName name="oct" localSheetId="9">#REF!</definedName>
    <definedName name="oct" localSheetId="6">#REF!</definedName>
    <definedName name="oct" localSheetId="8">#REF!</definedName>
    <definedName name="oct" localSheetId="4">#REF!</definedName>
    <definedName name="oct" localSheetId="7">#REF!</definedName>
    <definedName name="oct">#REF!</definedName>
    <definedName name="OCTDATA?" localSheetId="5">#REF!</definedName>
    <definedName name="OCTDATA?" localSheetId="9">#REF!</definedName>
    <definedName name="OCTDATA?" localSheetId="6">#REF!</definedName>
    <definedName name="OCTDATA?" localSheetId="8">#REF!</definedName>
    <definedName name="OCTDATA?" localSheetId="4">#REF!</definedName>
    <definedName name="OCTDATA?" localSheetId="7">#REF!</definedName>
    <definedName name="OCTDATA?">#REF!</definedName>
    <definedName name="octob" localSheetId="5" hidden="1">{"pl_t&amp;d",#N/A,FALSE,"p&amp;l_t&amp;D_01_02 (2)"}</definedName>
    <definedName name="octob" localSheetId="9" hidden="1">{"pl_t&amp;d",#N/A,FALSE,"p&amp;l_t&amp;D_01_02 (2)"}</definedName>
    <definedName name="octob" localSheetId="6" hidden="1">{"pl_t&amp;d",#N/A,FALSE,"p&amp;l_t&amp;D_01_02 (2)"}</definedName>
    <definedName name="octob" localSheetId="4" hidden="1">{"pl_t&amp;d",#N/A,FALSE,"p&amp;l_t&amp;D_01_02 (2)"}</definedName>
    <definedName name="octob" hidden="1">{"pl_t&amp;d",#N/A,FALSE,"p&amp;l_t&amp;D_01_02 (2)"}</definedName>
    <definedName name="October" localSheetId="5" hidden="1">{"pl_t&amp;d",#N/A,FALSE,"p&amp;l_t&amp;D_01_02 (2)"}</definedName>
    <definedName name="October" localSheetId="9" hidden="1">{"pl_t&amp;d",#N/A,FALSE,"p&amp;l_t&amp;D_01_02 (2)"}</definedName>
    <definedName name="October" localSheetId="6" hidden="1">{"pl_t&amp;d",#N/A,FALSE,"p&amp;l_t&amp;D_01_02 (2)"}</definedName>
    <definedName name="October" localSheetId="4" hidden="1">{"pl_t&amp;d",#N/A,FALSE,"p&amp;l_t&amp;D_01_02 (2)"}</definedName>
    <definedName name="October" hidden="1">{"pl_t&amp;d",#N/A,FALSE,"p&amp;l_t&amp;D_01_02 (2)"}</definedName>
    <definedName name="Office" localSheetId="5">#REF!</definedName>
    <definedName name="Office" localSheetId="9">#REF!</definedName>
    <definedName name="Office" localSheetId="6">#REF!</definedName>
    <definedName name="Office" localSheetId="8">#REF!</definedName>
    <definedName name="Office" localSheetId="4">#REF!</definedName>
    <definedName name="Office" localSheetId="7">#REF!</definedName>
    <definedName name="Office">#REF!</definedName>
    <definedName name="OfficeP" localSheetId="5">#REF!</definedName>
    <definedName name="OfficeP" localSheetId="9">#REF!</definedName>
    <definedName name="OfficeP" localSheetId="6">#REF!</definedName>
    <definedName name="OfficeP" localSheetId="8">#REF!</definedName>
    <definedName name="OfficeP" localSheetId="4">#REF!</definedName>
    <definedName name="OfficeP" localSheetId="7">#REF!</definedName>
    <definedName name="OfficeP">#REF!</definedName>
    <definedName name="OfficeS" localSheetId="5">#REF!</definedName>
    <definedName name="OfficeS" localSheetId="9">#REF!</definedName>
    <definedName name="OfficeS" localSheetId="6">#REF!</definedName>
    <definedName name="OfficeS" localSheetId="8">#REF!</definedName>
    <definedName name="OfficeS" localSheetId="4">#REF!</definedName>
    <definedName name="OfficeS" localSheetId="7">#REF!</definedName>
    <definedName name="OfficeS">#REF!</definedName>
    <definedName name="oiouo" localSheetId="9">#REF!</definedName>
    <definedName name="oiouo" localSheetId="6">#REF!</definedName>
    <definedName name="oiouo" localSheetId="8">#REF!</definedName>
    <definedName name="oiouo" localSheetId="4">#REF!</definedName>
    <definedName name="oiouo" localSheetId="7">#REF!</definedName>
    <definedName name="oiouo">#REF!</definedName>
    <definedName name="okjk" localSheetId="9">#REF!</definedName>
    <definedName name="okjk" localSheetId="6">#REF!</definedName>
    <definedName name="okjk" localSheetId="8">#REF!</definedName>
    <definedName name="okjk" localSheetId="4">#REF!</definedName>
    <definedName name="okjk" localSheetId="7">#REF!</definedName>
    <definedName name="okjk">#REF!</definedName>
    <definedName name="old_serial">'[18]old_serial no.'!$A$1:$F$2520</definedName>
    <definedName name="Ondkdkd" localSheetId="5" hidden="1">{"pl_t&amp;d",#N/A,FALSE,"p&amp;l_t&amp;D_01_02 (2)"}</definedName>
    <definedName name="Ondkdkd" localSheetId="9" hidden="1">{"pl_t&amp;d",#N/A,FALSE,"p&amp;l_t&amp;D_01_02 (2)"}</definedName>
    <definedName name="Ondkdkd" localSheetId="6" hidden="1">{"pl_t&amp;d",#N/A,FALSE,"p&amp;l_t&amp;D_01_02 (2)"}</definedName>
    <definedName name="Ondkdkd" localSheetId="4" hidden="1">{"pl_t&amp;d",#N/A,FALSE,"p&amp;l_t&amp;D_01_02 (2)"}</definedName>
    <definedName name="Ondkdkd" hidden="1">{"pl_t&amp;d",#N/A,FALSE,"p&amp;l_t&amp;D_01_02 (2)"}</definedName>
    <definedName name="Ongole" localSheetId="5" hidden="1">{"pl_t&amp;d",#N/A,FALSE,"p&amp;l_t&amp;D_01_02 (2)"}</definedName>
    <definedName name="Ongole" localSheetId="9" hidden="1">{"pl_t&amp;d",#N/A,FALSE,"p&amp;l_t&amp;D_01_02 (2)"}</definedName>
    <definedName name="Ongole" localSheetId="6" hidden="1">{"pl_t&amp;d",#N/A,FALSE,"p&amp;l_t&amp;D_01_02 (2)"}</definedName>
    <definedName name="Ongole" localSheetId="4" hidden="1">{"pl_t&amp;d",#N/A,FALSE,"p&amp;l_t&amp;D_01_02 (2)"}</definedName>
    <definedName name="Ongole" hidden="1">{"pl_t&amp;d",#N/A,FALSE,"p&amp;l_t&amp;D_01_02 (2)"}</definedName>
    <definedName name="oooooo" localSheetId="5">#REF!</definedName>
    <definedName name="oooooo" localSheetId="9">#REF!</definedName>
    <definedName name="oooooo" localSheetId="6">#REF!</definedName>
    <definedName name="oooooo" localSheetId="8">#REF!</definedName>
    <definedName name="oooooo" localSheetId="4">#REF!</definedName>
    <definedName name="oooooo" localSheetId="7">#REF!</definedName>
    <definedName name="oooooo">#REF!</definedName>
    <definedName name="OPCAP" localSheetId="5">#REF!</definedName>
    <definedName name="OPCAP" localSheetId="9">#REF!</definedName>
    <definedName name="OPCAP" localSheetId="6">#REF!</definedName>
    <definedName name="OPCAP" localSheetId="8">#REF!</definedName>
    <definedName name="OPCAP" localSheetId="4">#REF!</definedName>
    <definedName name="OPCAP" localSheetId="7">#REF!</definedName>
    <definedName name="OPCAP">#REF!</definedName>
    <definedName name="OperatingHrs" localSheetId="5">#REF!</definedName>
    <definedName name="OperatingHrs" localSheetId="9">#REF!</definedName>
    <definedName name="OperatingHrs" localSheetId="6">#REF!</definedName>
    <definedName name="OperatingHrs" localSheetId="8">#REF!</definedName>
    <definedName name="OperatingHrs" localSheetId="4">#REF!</definedName>
    <definedName name="OperatingHrs" localSheetId="7">#REF!</definedName>
    <definedName name="OperatingHrs">#REF!</definedName>
    <definedName name="others" localSheetId="9">#REF!</definedName>
    <definedName name="others" localSheetId="6">#REF!</definedName>
    <definedName name="others" localSheetId="8">#REF!</definedName>
    <definedName name="others" localSheetId="4">#REF!</definedName>
    <definedName name="others" localSheetId="7">#REF!</definedName>
    <definedName name="others">#REF!</definedName>
    <definedName name="ouio" localSheetId="9">#REF!</definedName>
    <definedName name="ouio" localSheetId="6">#REF!</definedName>
    <definedName name="ouio" localSheetId="8">#REF!</definedName>
    <definedName name="ouio" localSheetId="4">#REF!</definedName>
    <definedName name="ouio" localSheetId="7">#REF!</definedName>
    <definedName name="ouio">#REF!</definedName>
    <definedName name="ouiof" localSheetId="9">#REF!</definedName>
    <definedName name="ouiof" localSheetId="6">#REF!</definedName>
    <definedName name="ouiof" localSheetId="8">#REF!</definedName>
    <definedName name="ouiof" localSheetId="4">#REF!</definedName>
    <definedName name="ouiof" localSheetId="7">#REF!</definedName>
    <definedName name="ouiof">#REF!</definedName>
    <definedName name="ouuu" localSheetId="9">#REF!</definedName>
    <definedName name="ouuu" localSheetId="6">#REF!</definedName>
    <definedName name="ouuu" localSheetId="8">#REF!</definedName>
    <definedName name="ouuu" localSheetId="4">#REF!</definedName>
    <definedName name="ouuu" localSheetId="7">#REF!</definedName>
    <definedName name="ouuu">#REF!</definedName>
    <definedName name="Overtime" localSheetId="9">#REF!</definedName>
    <definedName name="Overtime" localSheetId="6">#REF!</definedName>
    <definedName name="Overtime" localSheetId="8">#REF!</definedName>
    <definedName name="Overtime" localSheetId="4">#REF!</definedName>
    <definedName name="Overtime" localSheetId="7">#REF!</definedName>
    <definedName name="Overtime">#REF!</definedName>
    <definedName name="OVERVIEW" localSheetId="9">#REF!</definedName>
    <definedName name="OVERVIEW" localSheetId="6">#REF!</definedName>
    <definedName name="OVERVIEW" localSheetId="8">#REF!</definedName>
    <definedName name="OVERVIEW" localSheetId="4">#REF!</definedName>
    <definedName name="OVERVIEW" localSheetId="7">#REF!</definedName>
    <definedName name="OVERVIEW">#REF!</definedName>
    <definedName name="p" localSheetId="5" hidden="1">{"pl_t&amp;d",#N/A,FALSE,"p&amp;l_t&amp;D_01_02 (2)"}</definedName>
    <definedName name="p" localSheetId="9" hidden="1">{"pl_t&amp;d",#N/A,FALSE,"p&amp;l_t&amp;D_01_02 (2)"}</definedName>
    <definedName name="p" localSheetId="6" hidden="1">{"pl_t&amp;d",#N/A,FALSE,"p&amp;l_t&amp;D_01_02 (2)"}</definedName>
    <definedName name="p" localSheetId="4" hidden="1">{"pl_t&amp;d",#N/A,FALSE,"p&amp;l_t&amp;D_01_02 (2)"}</definedName>
    <definedName name="p" hidden="1">{"pl_t&amp;d",#N/A,FALSE,"p&amp;l_t&amp;D_01_02 (2)"}</definedName>
    <definedName name="P_L" localSheetId="5">#REF!</definedName>
    <definedName name="P_L" localSheetId="9">#REF!</definedName>
    <definedName name="P_L" localSheetId="6">#REF!</definedName>
    <definedName name="P_L" localSheetId="8">#REF!</definedName>
    <definedName name="P_L" localSheetId="4">#REF!</definedName>
    <definedName name="P_L" localSheetId="7">#REF!</definedName>
    <definedName name="P_L">#REF!</definedName>
    <definedName name="p90o9o9o" localSheetId="5">#REF!</definedName>
    <definedName name="p90o9o9o" localSheetId="9">#REF!</definedName>
    <definedName name="p90o9o9o" localSheetId="6">#REF!</definedName>
    <definedName name="p90o9o9o" localSheetId="8">#REF!</definedName>
    <definedName name="p90o9o9o" localSheetId="4">#REF!</definedName>
    <definedName name="p90o9o9o" localSheetId="7">#REF!</definedName>
    <definedName name="p90o9o9o">#REF!</definedName>
    <definedName name="PAG" localSheetId="5">#REF!</definedName>
    <definedName name="PAG" localSheetId="9">#REF!</definedName>
    <definedName name="PAG" localSheetId="6">#REF!</definedName>
    <definedName name="PAG" localSheetId="8">#REF!</definedName>
    <definedName name="PAG" localSheetId="4">#REF!</definedName>
    <definedName name="PAG" localSheetId="7">#REF!</definedName>
    <definedName name="PAG">#REF!</definedName>
    <definedName name="PAGE" localSheetId="9">#REF!</definedName>
    <definedName name="PAGE" localSheetId="6">#REF!</definedName>
    <definedName name="PAGE" localSheetId="8">#REF!</definedName>
    <definedName name="PAGE" localSheetId="4">#REF!</definedName>
    <definedName name="PAGE" localSheetId="7">#REF!</definedName>
    <definedName name="PAGE">#REF!</definedName>
    <definedName name="page_1" localSheetId="9">#REF!</definedName>
    <definedName name="page_1" localSheetId="6">#REF!</definedName>
    <definedName name="page_1" localSheetId="8">#REF!</definedName>
    <definedName name="page_1" localSheetId="4">#REF!</definedName>
    <definedName name="page_1" localSheetId="7">#REF!</definedName>
    <definedName name="page_1">#REF!</definedName>
    <definedName name="page_2" localSheetId="9">#REF!</definedName>
    <definedName name="page_2" localSheetId="6">#REF!</definedName>
    <definedName name="page_2" localSheetId="8">#REF!</definedName>
    <definedName name="page_2" localSheetId="4">#REF!</definedName>
    <definedName name="page_2" localSheetId="7">#REF!</definedName>
    <definedName name="page_2">#REF!</definedName>
    <definedName name="page_3" localSheetId="9">#REF!</definedName>
    <definedName name="page_3" localSheetId="6">#REF!</definedName>
    <definedName name="page_3" localSheetId="8">#REF!</definedName>
    <definedName name="page_3" localSheetId="4">#REF!</definedName>
    <definedName name="page_3" localSheetId="7">#REF!</definedName>
    <definedName name="page_3">#REF!</definedName>
    <definedName name="page_4" localSheetId="9">#REF!</definedName>
    <definedName name="page_4" localSheetId="6">#REF!</definedName>
    <definedName name="page_4" localSheetId="8">#REF!</definedName>
    <definedName name="page_4" localSheetId="4">#REF!</definedName>
    <definedName name="page_4" localSheetId="7">#REF!</definedName>
    <definedName name="page_4">#REF!</definedName>
    <definedName name="page_5" localSheetId="9">#REF!</definedName>
    <definedName name="page_5" localSheetId="6">#REF!</definedName>
    <definedName name="page_5" localSheetId="8">#REF!</definedName>
    <definedName name="page_5" localSheetId="4">#REF!</definedName>
    <definedName name="page_5" localSheetId="7">#REF!</definedName>
    <definedName name="page_5">#REF!</definedName>
    <definedName name="page_6" localSheetId="9">#REF!</definedName>
    <definedName name="page_6" localSheetId="6">#REF!</definedName>
    <definedName name="page_6" localSheetId="8">#REF!</definedName>
    <definedName name="page_6" localSheetId="4">#REF!</definedName>
    <definedName name="page_6" localSheetId="7">#REF!</definedName>
    <definedName name="page_6">#REF!</definedName>
    <definedName name="PAGE1" localSheetId="9">#REF!</definedName>
    <definedName name="PAGE1" localSheetId="6">#REF!</definedName>
    <definedName name="PAGE1" localSheetId="8">#REF!</definedName>
    <definedName name="PAGE1" localSheetId="4">#REF!</definedName>
    <definedName name="PAGE1" localSheetId="7">#REF!</definedName>
    <definedName name="PAGE1">#REF!</definedName>
    <definedName name="PAGE2" localSheetId="9">#REF!</definedName>
    <definedName name="PAGE2" localSheetId="6">#REF!</definedName>
    <definedName name="PAGE2" localSheetId="8">#REF!</definedName>
    <definedName name="PAGE2" localSheetId="4">#REF!</definedName>
    <definedName name="PAGE2" localSheetId="7">#REF!</definedName>
    <definedName name="PAGE2">#REF!</definedName>
    <definedName name="page3" localSheetId="9">#REF!</definedName>
    <definedName name="page3" localSheetId="6">#REF!</definedName>
    <definedName name="page3" localSheetId="8">#REF!</definedName>
    <definedName name="page3" localSheetId="4">#REF!</definedName>
    <definedName name="page3" localSheetId="7">#REF!</definedName>
    <definedName name="page3">#REF!</definedName>
    <definedName name="PAGE8" localSheetId="9">#REF!</definedName>
    <definedName name="PAGE8" localSheetId="6">#REF!</definedName>
    <definedName name="PAGE8" localSheetId="8">#REF!</definedName>
    <definedName name="PAGE8" localSheetId="4">#REF!</definedName>
    <definedName name="PAGE8" localSheetId="7">#REF!</definedName>
    <definedName name="PAGE8">#REF!</definedName>
    <definedName name="PARTY">[25]MASTER!$H$2:$H$200</definedName>
    <definedName name="Pay_Date" localSheetId="5">#REF!</definedName>
    <definedName name="Pay_Date" localSheetId="9">#REF!</definedName>
    <definedName name="Pay_Date" localSheetId="6">#REF!</definedName>
    <definedName name="Pay_Date" localSheetId="8">#REF!</definedName>
    <definedName name="Pay_Date" localSheetId="4">#REF!</definedName>
    <definedName name="Pay_Date" localSheetId="7">#REF!</definedName>
    <definedName name="Pay_Date">#REF!</definedName>
    <definedName name="Pay_Num" localSheetId="5">#REF!</definedName>
    <definedName name="Pay_Num" localSheetId="9">#REF!</definedName>
    <definedName name="Pay_Num" localSheetId="6">#REF!</definedName>
    <definedName name="Pay_Num" localSheetId="8">#REF!</definedName>
    <definedName name="Pay_Num" localSheetId="4">#REF!</definedName>
    <definedName name="Pay_Num" localSheetId="7">#REF!</definedName>
    <definedName name="Pay_Num">#REF!</definedName>
    <definedName name="Payment_Date" localSheetId="5">DATE(YEAR([0]!Loan_Start),MONTH([0]!Loan_Start)+Payment_Number,DAY([0]!Loan_Start))</definedName>
    <definedName name="Payment_Date" localSheetId="9">DATE(YEAR('ANNEXURE 1'!Loan_Start),MONTH('ANNEXURE 1'!Loan_Start)+Payment_Number,DAY('ANNEXURE 1'!Loan_Start))</definedName>
    <definedName name="Payment_Date" localSheetId="6">DATE(YEAR('B.Generation at Transmissio '!Loan_Start),MONTH('B.Generation at Transmissio '!Loan_Start)+Payment_Number,DAY('B.Generation at Transmissio '!Loan_Start))</definedName>
    <definedName name="Payment_Date" localSheetId="8">DATE(YEAR('Details on Feeder Levels '!Loan_Start),MONTH('Details on Feeder Levels '!Loan_Start)+Payment_Number,DAY('Details on Feeder Levels '!Loan_Start))</definedName>
    <definedName name="Payment_Date" localSheetId="4">DATE(YEAR('Division wise losses  (2)'!Loan_Start),MONTH('Division wise losses  (2)'!Loan_Start)+Payment_Number,DAY('Division wise losses  (2)'!Loan_Start))</definedName>
    <definedName name="Payment_Date" localSheetId="7">DATE(YEAR('Form-Input energy (2)'!Loan_Start),MONTH('Form-Input energy (2)'!Loan_Start)+Payment_Number,DAY('Form-Input energy (2)'!Loan_Start))</definedName>
    <definedName name="Payment_Date">DATE(YEAR([0]!Loan_Start),MONTH([0]!Loan_Start)+Payment_Number,DAY([0]!Loan_Start))</definedName>
    <definedName name="Pbx" localSheetId="5">[39]Design!#REF!</definedName>
    <definedName name="Pbx" localSheetId="9">[39]Design!#REF!</definedName>
    <definedName name="Pbx" localSheetId="6">[39]Design!#REF!</definedName>
    <definedName name="Pbx" localSheetId="8">[39]Design!#REF!</definedName>
    <definedName name="Pbx" localSheetId="4">[39]Design!#REF!</definedName>
    <definedName name="Pbx" localSheetId="7">[39]Design!#REF!</definedName>
    <definedName name="Pbx">[39]Design!#REF!</definedName>
    <definedName name="Pby" localSheetId="5">[39]Design!#REF!</definedName>
    <definedName name="Pby" localSheetId="9">[39]Design!#REF!</definedName>
    <definedName name="Pby" localSheetId="6">[39]Design!#REF!</definedName>
    <definedName name="Pby" localSheetId="8">[39]Design!#REF!</definedName>
    <definedName name="Pby" localSheetId="4">[39]Design!#REF!</definedName>
    <definedName name="Pby" localSheetId="7">[39]Design!#REF!</definedName>
    <definedName name="Pby">[39]Design!#REF!</definedName>
    <definedName name="PCIPLSUM">#N/A</definedName>
    <definedName name="PCost" localSheetId="5">#REF!</definedName>
    <definedName name="PCost" localSheetId="9">#REF!</definedName>
    <definedName name="PCost" localSheetId="6">#REF!</definedName>
    <definedName name="PCost" localSheetId="8">#REF!</definedName>
    <definedName name="PCost" localSheetId="4">#REF!</definedName>
    <definedName name="PCost" localSheetId="7">#REF!</definedName>
    <definedName name="PCost">#REF!</definedName>
    <definedName name="pd" localSheetId="5">#REF!</definedName>
    <definedName name="pd" localSheetId="9">#REF!</definedName>
    <definedName name="pd" localSheetId="6">#REF!</definedName>
    <definedName name="pd" localSheetId="8">#REF!</definedName>
    <definedName name="pd" localSheetId="4">#REF!</definedName>
    <definedName name="pd" localSheetId="7">#REF!</definedName>
    <definedName name="pd">#REF!</definedName>
    <definedName name="pdd" localSheetId="5">#REF!</definedName>
    <definedName name="pdd" localSheetId="9">#REF!</definedName>
    <definedName name="pdd" localSheetId="6">#REF!</definedName>
    <definedName name="pdd" localSheetId="8">#REF!</definedName>
    <definedName name="pdd" localSheetId="4">#REF!</definedName>
    <definedName name="pdd" localSheetId="7">#REF!</definedName>
    <definedName name="pdd">#REF!</definedName>
    <definedName name="pdv_dft" localSheetId="9">#REF!</definedName>
    <definedName name="pdv_dft" localSheetId="6">#REF!</definedName>
    <definedName name="pdv_dft" localSheetId="8">#REF!</definedName>
    <definedName name="pdv_dft" localSheetId="4">#REF!</definedName>
    <definedName name="pdv_dft" localSheetId="7">#REF!</definedName>
    <definedName name="pdv_dft">#REF!</definedName>
    <definedName name="PENDING" localSheetId="5">[5]Newabstract!#REF!</definedName>
    <definedName name="PENDING" localSheetId="9">[5]Newabstract!#REF!</definedName>
    <definedName name="PENDING" localSheetId="6">[5]Newabstract!#REF!</definedName>
    <definedName name="PENDING" localSheetId="8">[5]Newabstract!#REF!</definedName>
    <definedName name="PENDING" localSheetId="4">[5]Newabstract!#REF!</definedName>
    <definedName name="PENDING" localSheetId="7">[5]Newabstract!#REF!</definedName>
    <definedName name="PENDING">[5]Newabstract!#REF!</definedName>
    <definedName name="period" localSheetId="5">#REF!</definedName>
    <definedName name="period" localSheetId="9">#REF!</definedName>
    <definedName name="period" localSheetId="6">#REF!</definedName>
    <definedName name="period" localSheetId="8">#REF!</definedName>
    <definedName name="period" localSheetId="4">#REF!</definedName>
    <definedName name="period" localSheetId="7">#REF!</definedName>
    <definedName name="period">#REF!</definedName>
    <definedName name="PF" localSheetId="5" hidden="1">{"pl_t&amp;d",#N/A,FALSE,"p&amp;l_t&amp;D_01_02 (2)"}</definedName>
    <definedName name="PF" localSheetId="9" hidden="1">{"pl_t&amp;d",#N/A,FALSE,"p&amp;l_t&amp;D_01_02 (2)"}</definedName>
    <definedName name="PF" localSheetId="6" hidden="1">{"pl_t&amp;d",#N/A,FALSE,"p&amp;l_t&amp;D_01_02 (2)"}</definedName>
    <definedName name="PF" localSheetId="4" hidden="1">{"pl_t&amp;d",#N/A,FALSE,"p&amp;l_t&amp;D_01_02 (2)"}</definedName>
    <definedName name="PF" hidden="1">{"pl_t&amp;d",#N/A,FALSE,"p&amp;l_t&amp;D_01_02 (2)"}</definedName>
    <definedName name="pfcusd" localSheetId="5">#REF!</definedName>
    <definedName name="pfcusd" localSheetId="9">#REF!</definedName>
    <definedName name="pfcusd" localSheetId="6">#REF!</definedName>
    <definedName name="pfcusd" localSheetId="8">#REF!</definedName>
    <definedName name="pfcusd" localSheetId="4">#REF!</definedName>
    <definedName name="pfcusd" localSheetId="7">#REF!</definedName>
    <definedName name="pfcusd">#REF!</definedName>
    <definedName name="PG" localSheetId="5">#REF!</definedName>
    <definedName name="PG" localSheetId="9">#REF!</definedName>
    <definedName name="PG" localSheetId="6">#REF!</definedName>
    <definedName name="PG" localSheetId="8">#REF!</definedName>
    <definedName name="PG" localSheetId="4">#REF!</definedName>
    <definedName name="PG" localSheetId="7">#REF!</definedName>
    <definedName name="PG">#REF!</definedName>
    <definedName name="pgcil" localSheetId="5">#REF!</definedName>
    <definedName name="pgcil" localSheetId="9">#REF!</definedName>
    <definedName name="pgcil" localSheetId="6">#REF!</definedName>
    <definedName name="pgcil" localSheetId="8">#REF!</definedName>
    <definedName name="pgcil" localSheetId="4">#REF!</definedName>
    <definedName name="pgcil" localSheetId="7">#REF!</definedName>
    <definedName name="pgcil">#REF!</definedName>
    <definedName name="PHSBFIX">[22]PHSB!$B$5:$V$280</definedName>
    <definedName name="physical" localSheetId="5" hidden="1">{"pl_td_01_02",#N/A,FALSE,"p&amp;l_t&amp;D_01_02 (2)"}</definedName>
    <definedName name="physical" localSheetId="9" hidden="1">{"pl_td_01_02",#N/A,FALSE,"p&amp;l_t&amp;D_01_02 (2)"}</definedName>
    <definedName name="physical" localSheetId="6" hidden="1">{"pl_td_01_02",#N/A,FALSE,"p&amp;l_t&amp;D_01_02 (2)"}</definedName>
    <definedName name="physical" localSheetId="4" hidden="1">{"pl_td_01_02",#N/A,FALSE,"p&amp;l_t&amp;D_01_02 (2)"}</definedName>
    <definedName name="physical" hidden="1">{"pl_td_01_02",#N/A,FALSE,"p&amp;l_t&amp;D_01_02 (2)"}</definedName>
    <definedName name="piy" localSheetId="5">#REF!</definedName>
    <definedName name="piy" localSheetId="9">#REF!</definedName>
    <definedName name="piy" localSheetId="6">#REF!</definedName>
    <definedName name="piy" localSheetId="8">#REF!</definedName>
    <definedName name="piy" localSheetId="4">#REF!</definedName>
    <definedName name="piy" localSheetId="7">#REF!</definedName>
    <definedName name="piy">#REF!</definedName>
    <definedName name="PkgBrlFlow" localSheetId="5">#REF!</definedName>
    <definedName name="PkgBrlFlow" localSheetId="9">#REF!</definedName>
    <definedName name="PkgBrlFlow" localSheetId="6">#REF!</definedName>
    <definedName name="PkgBrlFlow" localSheetId="8">#REF!</definedName>
    <definedName name="PkgBrlFlow" localSheetId="4">#REF!</definedName>
    <definedName name="PkgBrlFlow" localSheetId="7">#REF!</definedName>
    <definedName name="PkgBrlFlow">#REF!</definedName>
    <definedName name="POCM" localSheetId="5">#REF!</definedName>
    <definedName name="POCM" localSheetId="9">#REF!</definedName>
    <definedName name="POCM" localSheetId="6">#REF!</definedName>
    <definedName name="POCM" localSheetId="8">#REF!</definedName>
    <definedName name="POCM" localSheetId="4">#REF!</definedName>
    <definedName name="POCM" localSheetId="7">#REF!</definedName>
    <definedName name="POCM">#REF!</definedName>
    <definedName name="Postage" localSheetId="9">#REF!</definedName>
    <definedName name="Postage" localSheetId="6">#REF!</definedName>
    <definedName name="Postage" localSheetId="8">#REF!</definedName>
    <definedName name="Postage" localSheetId="4">#REF!</definedName>
    <definedName name="Postage" localSheetId="7">#REF!</definedName>
    <definedName name="Postage">#REF!</definedName>
    <definedName name="pp" localSheetId="9">#REF!</definedName>
    <definedName name="pp" localSheetId="6">#REF!</definedName>
    <definedName name="pp" localSheetId="8">#REF!</definedName>
    <definedName name="pp" localSheetId="4">#REF!</definedName>
    <definedName name="pp" localSheetId="7">#REF!</definedName>
    <definedName name="pp">#REF!</definedName>
    <definedName name="PPP" localSheetId="9" hidden="1">#REF!</definedName>
    <definedName name="PPP" localSheetId="6" hidden="1">#REF!</definedName>
    <definedName name="PPP" localSheetId="8" hidden="1">#REF!</definedName>
    <definedName name="PPP" localSheetId="4" hidden="1">#REF!</definedName>
    <definedName name="PPP" localSheetId="7" hidden="1">#REF!</definedName>
    <definedName name="PPP" hidden="1">#REF!</definedName>
    <definedName name="pppp" localSheetId="9">#REF!</definedName>
    <definedName name="pppp" localSheetId="6">#REF!</definedName>
    <definedName name="pppp" localSheetId="8">#REF!</definedName>
    <definedName name="pppp" localSheetId="4">#REF!</definedName>
    <definedName name="pppp" localSheetId="7">#REF!</definedName>
    <definedName name="pppp">#REF!</definedName>
    <definedName name="ppppppppppppppppppppppppppppppppppppppp" localSheetId="5" hidden="1">{"pl_t&amp;d",#N/A,FALSE,"p&amp;l_t&amp;D_01_02 (2)"}</definedName>
    <definedName name="ppppppppppppppppppppppppppppppppppppppp" localSheetId="9" hidden="1">{"pl_t&amp;d",#N/A,FALSE,"p&amp;l_t&amp;D_01_02 (2)"}</definedName>
    <definedName name="ppppppppppppppppppppppppppppppppppppppp" localSheetId="6" hidden="1">{"pl_t&amp;d",#N/A,FALSE,"p&amp;l_t&amp;D_01_02 (2)"}</definedName>
    <definedName name="ppppppppppppppppppppppppppppppppppppppp" localSheetId="4" hidden="1">{"pl_t&amp;d",#N/A,FALSE,"p&amp;l_t&amp;D_01_02 (2)"}</definedName>
    <definedName name="ppppppppppppppppppppppppppppppppppppppp" hidden="1">{"pl_t&amp;d",#N/A,FALSE,"p&amp;l_t&amp;D_01_02 (2)"}</definedName>
    <definedName name="prakash" localSheetId="5" hidden="1">{#N/A,#N/A,FALSE,"COMICRO";#N/A,#N/A,FALSE,"BALSCH";#N/A,#N/A,FALSE,"GLASS";#N/A,#N/A,FALSE,"DEPRE";#N/A,#N/A,FALSE,"A&amp;MCUR";#N/A,#N/A,FALSE,"AGEANAlysis";#N/A,#N/A,FALSE,"CHECKS";#N/A,#N/A,FALSE,"CHECKS"}</definedName>
    <definedName name="prakash" localSheetId="9" hidden="1">{#N/A,#N/A,FALSE,"COMICRO";#N/A,#N/A,FALSE,"BALSCH";#N/A,#N/A,FALSE,"GLASS";#N/A,#N/A,FALSE,"DEPRE";#N/A,#N/A,FALSE,"A&amp;MCUR";#N/A,#N/A,FALSE,"AGEANAlysis";#N/A,#N/A,FALSE,"CHECKS";#N/A,#N/A,FALSE,"CHECKS"}</definedName>
    <definedName name="prakash" localSheetId="6" hidden="1">{#N/A,#N/A,FALSE,"COMICRO";#N/A,#N/A,FALSE,"BALSCH";#N/A,#N/A,FALSE,"GLASS";#N/A,#N/A,FALSE,"DEPRE";#N/A,#N/A,FALSE,"A&amp;MCUR";#N/A,#N/A,FALSE,"AGEANAlysis";#N/A,#N/A,FALSE,"CHECKS";#N/A,#N/A,FALSE,"CHECKS"}</definedName>
    <definedName name="prakash" localSheetId="4" hidden="1">{#N/A,#N/A,FALSE,"COMICRO";#N/A,#N/A,FALSE,"BALSCH";#N/A,#N/A,FALSE,"GLASS";#N/A,#N/A,FALSE,"DEPRE";#N/A,#N/A,FALSE,"A&amp;MCUR";#N/A,#N/A,FALSE,"AGEANAlysis";#N/A,#N/A,FALSE,"CHECKS";#N/A,#N/A,FALSE,"CHECKS"}</definedName>
    <definedName name="prakash" hidden="1">{#N/A,#N/A,FALSE,"COMICRO";#N/A,#N/A,FALSE,"BALSCH";#N/A,#N/A,FALSE,"GLASS";#N/A,#N/A,FALSE,"DEPRE";#N/A,#N/A,FALSE,"A&amp;MCUR";#N/A,#N/A,FALSE,"AGEANAlysis";#N/A,#N/A,FALSE,"CHECKS";#N/A,#N/A,FALSE,"CHECKS"}</definedName>
    <definedName name="prepaid" localSheetId="5">[1]Sheet1!#REF!</definedName>
    <definedName name="prepaid" localSheetId="9">[1]Sheet1!#REF!</definedName>
    <definedName name="prepaid" localSheetId="6">[1]Sheet1!#REF!</definedName>
    <definedName name="prepaid" localSheetId="8">[1]Sheet1!#REF!</definedName>
    <definedName name="prepaid" localSheetId="4">[1]Sheet1!#REF!</definedName>
    <definedName name="prepaid" localSheetId="7">[1]Sheet1!#REF!</definedName>
    <definedName name="prepaid">[1]Sheet1!#REF!</definedName>
    <definedName name="PreparedBy">[23]cover1!$A$30</definedName>
    <definedName name="preparedbyTransformer">[23]cover1!$A$31</definedName>
    <definedName name="pri" localSheetId="5" hidden="1">{"pl_t&amp;d",#N/A,FALSE,"p&amp;l_t&amp;D_01_02 (2)"}</definedName>
    <definedName name="pri" localSheetId="9" hidden="1">{"pl_t&amp;d",#N/A,FALSE,"p&amp;l_t&amp;D_01_02 (2)"}</definedName>
    <definedName name="pri" localSheetId="6" hidden="1">{"pl_t&amp;d",#N/A,FALSE,"p&amp;l_t&amp;D_01_02 (2)"}</definedName>
    <definedName name="pri" localSheetId="4" hidden="1">{"pl_t&amp;d",#N/A,FALSE,"p&amp;l_t&amp;D_01_02 (2)"}</definedName>
    <definedName name="pri" hidden="1">{"pl_t&amp;d",#N/A,FALSE,"p&amp;l_t&amp;D_01_02 (2)"}</definedName>
    <definedName name="price" localSheetId="5">#REF!</definedName>
    <definedName name="price" localSheetId="9">#REF!</definedName>
    <definedName name="price" localSheetId="6">#REF!</definedName>
    <definedName name="price" localSheetId="8">#REF!</definedName>
    <definedName name="price" localSheetId="4">#REF!</definedName>
    <definedName name="price" localSheetId="7">#REF!</definedName>
    <definedName name="price">#REF!</definedName>
    <definedName name="Princ" localSheetId="5">#REF!</definedName>
    <definedName name="Princ" localSheetId="9">#REF!</definedName>
    <definedName name="Princ" localSheetId="6">#REF!</definedName>
    <definedName name="Princ" localSheetId="8">#REF!</definedName>
    <definedName name="Princ" localSheetId="4">#REF!</definedName>
    <definedName name="Princ" localSheetId="7">#REF!</definedName>
    <definedName name="Princ">#REF!</definedName>
    <definedName name="pring" localSheetId="5" hidden="1">{#N/A,#N/A,FALSE,"1.1";#N/A,#N/A,FALSE,"1.1a";#N/A,#N/A,FALSE,"1.1b";#N/A,#N/A,FALSE,"1.1c";#N/A,#N/A,FALSE,"1.1e";#N/A,#N/A,FALSE,"1.1f";#N/A,#N/A,FALSE,"1.1g";#N/A,#N/A,FALSE,"1.1h_T";#N/A,#N/A,FALSE,"1.1h_D";#N/A,#N/A,FALSE,"1.2";#N/A,#N/A,FALSE,"1.3";#N/A,#N/A,FALSE,"1.3b";#N/A,#N/A,FALSE,"1.4";#N/A,#N/A,FALSE,"1.5";#N/A,#N/A,FALSE,"1.6";#N/A,#N/A,FALSE,"2.1";#N/A,#N/A,FALSE,"SOD";#N/A,#N/A,FALSE,"OL";#N/A,#N/A,FALSE,"CF"}</definedName>
    <definedName name="pring" localSheetId="9" hidden="1">{#N/A,#N/A,FALSE,"1.1";#N/A,#N/A,FALSE,"1.1a";#N/A,#N/A,FALSE,"1.1b";#N/A,#N/A,FALSE,"1.1c";#N/A,#N/A,FALSE,"1.1e";#N/A,#N/A,FALSE,"1.1f";#N/A,#N/A,FALSE,"1.1g";#N/A,#N/A,FALSE,"1.1h_T";#N/A,#N/A,FALSE,"1.1h_D";#N/A,#N/A,FALSE,"1.2";#N/A,#N/A,FALSE,"1.3";#N/A,#N/A,FALSE,"1.3b";#N/A,#N/A,FALSE,"1.4";#N/A,#N/A,FALSE,"1.5";#N/A,#N/A,FALSE,"1.6";#N/A,#N/A,FALSE,"2.1";#N/A,#N/A,FALSE,"SOD";#N/A,#N/A,FALSE,"OL";#N/A,#N/A,FALSE,"CF"}</definedName>
    <definedName name="pring" localSheetId="6" hidden="1">{#N/A,#N/A,FALSE,"1.1";#N/A,#N/A,FALSE,"1.1a";#N/A,#N/A,FALSE,"1.1b";#N/A,#N/A,FALSE,"1.1c";#N/A,#N/A,FALSE,"1.1e";#N/A,#N/A,FALSE,"1.1f";#N/A,#N/A,FALSE,"1.1g";#N/A,#N/A,FALSE,"1.1h_T";#N/A,#N/A,FALSE,"1.1h_D";#N/A,#N/A,FALSE,"1.2";#N/A,#N/A,FALSE,"1.3";#N/A,#N/A,FALSE,"1.3b";#N/A,#N/A,FALSE,"1.4";#N/A,#N/A,FALSE,"1.5";#N/A,#N/A,FALSE,"1.6";#N/A,#N/A,FALSE,"2.1";#N/A,#N/A,FALSE,"SOD";#N/A,#N/A,FALSE,"OL";#N/A,#N/A,FALSE,"CF"}</definedName>
    <definedName name="pring" localSheetId="4" hidden="1">{#N/A,#N/A,FALSE,"1.1";#N/A,#N/A,FALSE,"1.1a";#N/A,#N/A,FALSE,"1.1b";#N/A,#N/A,FALSE,"1.1c";#N/A,#N/A,FALSE,"1.1e";#N/A,#N/A,FALSE,"1.1f";#N/A,#N/A,FALSE,"1.1g";#N/A,#N/A,FALSE,"1.1h_T";#N/A,#N/A,FALSE,"1.1h_D";#N/A,#N/A,FALSE,"1.2";#N/A,#N/A,FALSE,"1.3";#N/A,#N/A,FALSE,"1.3b";#N/A,#N/A,FALSE,"1.4";#N/A,#N/A,FALSE,"1.5";#N/A,#N/A,FALSE,"1.6";#N/A,#N/A,FALSE,"2.1";#N/A,#N/A,FALSE,"SOD";#N/A,#N/A,FALSE,"OL";#N/A,#N/A,FALSE,"CF"}</definedName>
    <definedName name="pring" hidden="1">{#N/A,#N/A,FALSE,"1.1";#N/A,#N/A,FALSE,"1.1a";#N/A,#N/A,FALSE,"1.1b";#N/A,#N/A,FALSE,"1.1c";#N/A,#N/A,FALSE,"1.1e";#N/A,#N/A,FALSE,"1.1f";#N/A,#N/A,FALSE,"1.1g";#N/A,#N/A,FALSE,"1.1h_T";#N/A,#N/A,FALSE,"1.1h_D";#N/A,#N/A,FALSE,"1.2";#N/A,#N/A,FALSE,"1.3";#N/A,#N/A,FALSE,"1.3b";#N/A,#N/A,FALSE,"1.4";#N/A,#N/A,FALSE,"1.5";#N/A,#N/A,FALSE,"1.6";#N/A,#N/A,FALSE,"2.1";#N/A,#N/A,FALSE,"SOD";#N/A,#N/A,FALSE,"OL";#N/A,#N/A,FALSE,"CF"}</definedName>
    <definedName name="print" localSheetId="5" hidden="1">{"pl_t&amp;d",#N/A,FALSE,"p&amp;l_t&amp;D_01_02 (2)"}</definedName>
    <definedName name="print" localSheetId="9" hidden="1">{"pl_t&amp;d",#N/A,FALSE,"p&amp;l_t&amp;D_01_02 (2)"}</definedName>
    <definedName name="print" localSheetId="6" hidden="1">{"pl_t&amp;d",#N/A,FALSE,"p&amp;l_t&amp;D_01_02 (2)"}</definedName>
    <definedName name="print" localSheetId="4" hidden="1">{"pl_t&amp;d",#N/A,FALSE,"p&amp;l_t&amp;D_01_02 (2)"}</definedName>
    <definedName name="print" hidden="1">{"pl_t&amp;d",#N/A,FALSE,"p&amp;l_t&amp;D_01_02 (2)"}</definedName>
    <definedName name="Print_" localSheetId="5">#REF!</definedName>
    <definedName name="Print_" localSheetId="9">#REF!</definedName>
    <definedName name="Print_" localSheetId="6">#REF!</definedName>
    <definedName name="Print_" localSheetId="8">#REF!</definedName>
    <definedName name="Print_" localSheetId="4">#REF!</definedName>
    <definedName name="Print_" localSheetId="7">#REF!</definedName>
    <definedName name="Print_">#REF!</definedName>
    <definedName name="_xlnm.Print_Area" localSheetId="5">#REF!</definedName>
    <definedName name="_xlnm.Print_Area" localSheetId="9">#REF!</definedName>
    <definedName name="_xlnm.Print_Area" localSheetId="6">'B.Generation at Transmissio '!$A$1:$H$18</definedName>
    <definedName name="_xlnm.Print_Area" localSheetId="8">#REF!</definedName>
    <definedName name="_xlnm.Print_Area" localSheetId="4">'Division wise losses  (2)'!$A$1:$Y$241</definedName>
    <definedName name="_xlnm.Print_Area" localSheetId="7">'Form-Input energy (2)'!$A$1:$V$743</definedName>
    <definedName name="_xlnm.Print_Area">#REF!</definedName>
    <definedName name="PRINT_AREA_MI" localSheetId="5">#REF!</definedName>
    <definedName name="PRINT_AREA_MI" localSheetId="9">#REF!</definedName>
    <definedName name="PRINT_AREA_MI" localSheetId="6">#REF!</definedName>
    <definedName name="PRINT_AREA_MI" localSheetId="8">#REF!</definedName>
    <definedName name="PRINT_AREA_MI" localSheetId="4">#REF!</definedName>
    <definedName name="PRINT_AREA_MI" localSheetId="7">#REF!</definedName>
    <definedName name="PRINT_AREA_MI">#REF!</definedName>
    <definedName name="Print_Area_Reset" localSheetId="5">OFFSET('A. Generation at Transmission'!Full_Print,0,0,[0]!Last_Row)</definedName>
    <definedName name="Print_Area_Reset" localSheetId="9">OFFSET('ANNEXURE 1'!Full_Print,0,0,[0]!Last_Row)</definedName>
    <definedName name="Print_Area_Reset" localSheetId="6">OFFSET('B.Generation at Transmissio '!Full_Print,0,0,[0]!Last_Row)</definedName>
    <definedName name="Print_Area_Reset" localSheetId="8">OFFSET('Details on Feeder Levels '!Full_Print,0,0,[0]!Last_Row)</definedName>
    <definedName name="Print_Area_Reset" localSheetId="4">OFFSET('Division wise losses  (2)'!Full_Print,0,0,[0]!Last_Row)</definedName>
    <definedName name="Print_Area_Reset" localSheetId="7">OFFSET('Form-Input energy (2)'!Full_Print,0,0,[0]!Last_Row)</definedName>
    <definedName name="Print_Area_Reset">OFFSET([0]!Full_Print,0,0,[0]!Last_Row)</definedName>
    <definedName name="PRINT_CATEGS">'[27]3:40'!$A$1:$I$62</definedName>
    <definedName name="PRINT_SUMMARY" localSheetId="5">#REF!</definedName>
    <definedName name="PRINT_SUMMARY" localSheetId="9">#REF!</definedName>
    <definedName name="PRINT_SUMMARY" localSheetId="6">#REF!</definedName>
    <definedName name="PRINT_SUMMARY" localSheetId="8">#REF!</definedName>
    <definedName name="PRINT_SUMMARY" localSheetId="4">#REF!</definedName>
    <definedName name="PRINT_SUMMARY" localSheetId="7">#REF!</definedName>
    <definedName name="PRINT_SUMMARY">#REF!</definedName>
    <definedName name="_xlnm.Print_Titles" localSheetId="5">#REF!</definedName>
    <definedName name="_xlnm.Print_Titles" localSheetId="9">#REF!</definedName>
    <definedName name="_xlnm.Print_Titles" localSheetId="6">#REF!</definedName>
    <definedName name="_xlnm.Print_Titles" localSheetId="8">#REF!</definedName>
    <definedName name="_xlnm.Print_Titles" localSheetId="4">'Division wise losses  (2)'!$3:$7</definedName>
    <definedName name="_xlnm.Print_Titles">#REF!</definedName>
    <definedName name="PRINT_TITLES_MI" localSheetId="5">#REF!</definedName>
    <definedName name="PRINT_TITLES_MI" localSheetId="9">#REF!</definedName>
    <definedName name="PRINT_TITLES_MI" localSheetId="6">#REF!</definedName>
    <definedName name="PRINT_TITLES_MI" localSheetId="8">#REF!</definedName>
    <definedName name="PRINT_TITLES_MI" localSheetId="4">#REF!</definedName>
    <definedName name="PRINT_TITLES_MI" localSheetId="7">#REF!</definedName>
    <definedName name="PRINT_TITLES_MI">#REF!</definedName>
    <definedName name="Printing" localSheetId="9">#REF!</definedName>
    <definedName name="Printing" localSheetId="6">#REF!</definedName>
    <definedName name="Printing" localSheetId="8">#REF!</definedName>
    <definedName name="Printing" localSheetId="4">#REF!</definedName>
    <definedName name="Printing" localSheetId="7">#REF!</definedName>
    <definedName name="Printing">#REF!</definedName>
    <definedName name="ProdD" localSheetId="9">#REF!</definedName>
    <definedName name="ProdD" localSheetId="6">#REF!</definedName>
    <definedName name="ProdD" localSheetId="8">#REF!</definedName>
    <definedName name="ProdD" localSheetId="4">#REF!</definedName>
    <definedName name="ProdD" localSheetId="7">#REF!</definedName>
    <definedName name="ProdD">#REF!</definedName>
    <definedName name="PRODSALES" localSheetId="9">#REF!</definedName>
    <definedName name="PRODSALES" localSheetId="6">#REF!</definedName>
    <definedName name="PRODSALES" localSheetId="8">#REF!</definedName>
    <definedName name="PRODSALES" localSheetId="4">#REF!</definedName>
    <definedName name="PRODSALES" localSheetId="7">#REF!</definedName>
    <definedName name="PRODSALES">#REF!</definedName>
    <definedName name="Professional" localSheetId="9">#REF!</definedName>
    <definedName name="Professional" localSheetId="6">#REF!</definedName>
    <definedName name="Professional" localSheetId="8">#REF!</definedName>
    <definedName name="Professional" localSheetId="4">#REF!</definedName>
    <definedName name="Professional" localSheetId="7">#REF!</definedName>
    <definedName name="Professional">#REF!</definedName>
    <definedName name="Profit___loss_account" localSheetId="9">#REF!</definedName>
    <definedName name="Profit___loss_account" localSheetId="6">#REF!</definedName>
    <definedName name="Profit___loss_account" localSheetId="8">#REF!</definedName>
    <definedName name="Profit___loss_account" localSheetId="4">#REF!</definedName>
    <definedName name="Profit___loss_account" localSheetId="7">#REF!</definedName>
    <definedName name="Profit___loss_account">#REF!</definedName>
    <definedName name="proforma" localSheetId="5" hidden="1">{"pl_t&amp;d",#N/A,FALSE,"p&amp;l_t&amp;D_01_02 (2)"}</definedName>
    <definedName name="proforma" localSheetId="9" hidden="1">{"pl_t&amp;d",#N/A,FALSE,"p&amp;l_t&amp;D_01_02 (2)"}</definedName>
    <definedName name="proforma" localSheetId="6" hidden="1">{"pl_t&amp;d",#N/A,FALSE,"p&amp;l_t&amp;D_01_02 (2)"}</definedName>
    <definedName name="proforma" localSheetId="4" hidden="1">{"pl_t&amp;d",#N/A,FALSE,"p&amp;l_t&amp;D_01_02 (2)"}</definedName>
    <definedName name="proforma" hidden="1">{"pl_t&amp;d",#N/A,FALSE,"p&amp;l_t&amp;D_01_02 (2)"}</definedName>
    <definedName name="proforma1" localSheetId="5" hidden="1">{"pl_t&amp;d",#N/A,FALSE,"p&amp;l_t&amp;D_01_02 (2)"}</definedName>
    <definedName name="proforma1" localSheetId="9" hidden="1">{"pl_t&amp;d",#N/A,FALSE,"p&amp;l_t&amp;D_01_02 (2)"}</definedName>
    <definedName name="proforma1" localSheetId="6" hidden="1">{"pl_t&amp;d",#N/A,FALSE,"p&amp;l_t&amp;D_01_02 (2)"}</definedName>
    <definedName name="proforma1" localSheetId="4" hidden="1">{"pl_t&amp;d",#N/A,FALSE,"p&amp;l_t&amp;D_01_02 (2)"}</definedName>
    <definedName name="proforma1" hidden="1">{"pl_t&amp;d",#N/A,FALSE,"p&amp;l_t&amp;D_01_02 (2)"}</definedName>
    <definedName name="ProjDesc" localSheetId="5">#REF!</definedName>
    <definedName name="ProjDesc" localSheetId="9">#REF!</definedName>
    <definedName name="ProjDesc" localSheetId="6">#REF!</definedName>
    <definedName name="ProjDesc" localSheetId="8">#REF!</definedName>
    <definedName name="ProjDesc" localSheetId="4">#REF!</definedName>
    <definedName name="ProjDesc" localSheetId="7">#REF!</definedName>
    <definedName name="ProjDesc">#REF!</definedName>
    <definedName name="ProjDesc1" localSheetId="5">#REF!</definedName>
    <definedName name="ProjDesc1" localSheetId="9">#REF!</definedName>
    <definedName name="ProjDesc1" localSheetId="6">#REF!</definedName>
    <definedName name="ProjDesc1" localSheetId="8">#REF!</definedName>
    <definedName name="ProjDesc1" localSheetId="4">#REF!</definedName>
    <definedName name="ProjDesc1" localSheetId="7">#REF!</definedName>
    <definedName name="ProjDesc1">#REF!</definedName>
    <definedName name="project" localSheetId="5">#REF!</definedName>
    <definedName name="project" localSheetId="9">#REF!</definedName>
    <definedName name="project" localSheetId="6">#REF!</definedName>
    <definedName name="project" localSheetId="8">#REF!</definedName>
    <definedName name="project" localSheetId="4">#REF!</definedName>
    <definedName name="project" localSheetId="7">#REF!</definedName>
    <definedName name="project">#REF!</definedName>
    <definedName name="project.1" localSheetId="9">#REF!</definedName>
    <definedName name="project.1" localSheetId="6">#REF!</definedName>
    <definedName name="project.1" localSheetId="8">#REF!</definedName>
    <definedName name="project.1" localSheetId="4">#REF!</definedName>
    <definedName name="project.1" localSheetId="7">#REF!</definedName>
    <definedName name="project.1">#REF!</definedName>
    <definedName name="PROJECT_NAME" localSheetId="9">#REF!</definedName>
    <definedName name="PROJECT_NAME" localSheetId="6">#REF!</definedName>
    <definedName name="PROJECT_NAME" localSheetId="8">#REF!</definedName>
    <definedName name="PROJECT_NAME" localSheetId="4">#REF!</definedName>
    <definedName name="PROJECT_NAME" localSheetId="7">#REF!</definedName>
    <definedName name="PROJECT_NAME">#REF!</definedName>
    <definedName name="ProjName" localSheetId="9">#REF!</definedName>
    <definedName name="ProjName" localSheetId="6">#REF!</definedName>
    <definedName name="ProjName" localSheetId="8">#REF!</definedName>
    <definedName name="ProjName" localSheetId="4">#REF!</definedName>
    <definedName name="ProjName" localSheetId="7">#REF!</definedName>
    <definedName name="ProjName">#REF!</definedName>
    <definedName name="PrtMajMaint" localSheetId="9">#REF!</definedName>
    <definedName name="PrtMajMaint" localSheetId="6">#REF!</definedName>
    <definedName name="PrtMajMaint" localSheetId="8">#REF!</definedName>
    <definedName name="PrtMajMaint" localSheetId="4">#REF!</definedName>
    <definedName name="PrtMajMaint" localSheetId="7">#REF!</definedName>
    <definedName name="PrtMajMaint">#REF!</definedName>
    <definedName name="PrtOffsite" localSheetId="9">#REF!</definedName>
    <definedName name="PrtOffsite" localSheetId="6">#REF!</definedName>
    <definedName name="PrtOffsite" localSheetId="8">#REF!</definedName>
    <definedName name="PrtOffsite" localSheetId="4">#REF!</definedName>
    <definedName name="PrtOffsite" localSheetId="7">#REF!</definedName>
    <definedName name="PrtOffsite">#REF!</definedName>
    <definedName name="PrtPrecomm" localSheetId="9">#REF!</definedName>
    <definedName name="PrtPrecomm" localSheetId="6">#REF!</definedName>
    <definedName name="PrtPrecomm" localSheetId="8">#REF!</definedName>
    <definedName name="PrtPrecomm" localSheetId="4">#REF!</definedName>
    <definedName name="PrtPrecomm" localSheetId="7">#REF!</definedName>
    <definedName name="PrtPrecomm">#REF!</definedName>
    <definedName name="PrtSetup" localSheetId="9">#REF!</definedName>
    <definedName name="PrtSetup" localSheetId="6">#REF!</definedName>
    <definedName name="PrtSetup" localSheetId="8">#REF!</definedName>
    <definedName name="PrtSetup" localSheetId="4">#REF!</definedName>
    <definedName name="PrtSetup" localSheetId="7">#REF!</definedName>
    <definedName name="PrtSetup">#REF!</definedName>
    <definedName name="pseb" localSheetId="9">#REF!</definedName>
    <definedName name="pseb" localSheetId="6">#REF!</definedName>
    <definedName name="pseb" localSheetId="8">#REF!</definedName>
    <definedName name="pseb" localSheetId="4">#REF!</definedName>
    <definedName name="pseb" localSheetId="7">#REF!</definedName>
    <definedName name="pseb">#REF!</definedName>
    <definedName name="psl_4t" localSheetId="9">#REF!</definedName>
    <definedName name="psl_4t" localSheetId="6">#REF!</definedName>
    <definedName name="psl_4t" localSheetId="8">#REF!</definedName>
    <definedName name="psl_4t" localSheetId="4">#REF!</definedName>
    <definedName name="psl_4t" localSheetId="7">#REF!</definedName>
    <definedName name="psl_4t">#REF!</definedName>
    <definedName name="psl_5t" localSheetId="9">#REF!</definedName>
    <definedName name="psl_5t" localSheetId="6">#REF!</definedName>
    <definedName name="psl_5t" localSheetId="8">#REF!</definedName>
    <definedName name="psl_5t" localSheetId="4">#REF!</definedName>
    <definedName name="psl_5t" localSheetId="7">#REF!</definedName>
    <definedName name="psl_5t">#REF!</definedName>
    <definedName name="pss" localSheetId="5" hidden="1">{#N/A,#N/A,FALSE,"COMICRO";#N/A,#N/A,FALSE,"BALSCH";#N/A,#N/A,FALSE,"GLASS";#N/A,#N/A,FALSE,"DEPRE";#N/A,#N/A,FALSE,"A&amp;MCUR";#N/A,#N/A,FALSE,"AGEANAlysis";#N/A,#N/A,FALSE,"CHECKS";#N/A,#N/A,FALSE,"CHECKS"}</definedName>
    <definedName name="pss" localSheetId="9" hidden="1">{#N/A,#N/A,FALSE,"COMICRO";#N/A,#N/A,FALSE,"BALSCH";#N/A,#N/A,FALSE,"GLASS";#N/A,#N/A,FALSE,"DEPRE";#N/A,#N/A,FALSE,"A&amp;MCUR";#N/A,#N/A,FALSE,"AGEANAlysis";#N/A,#N/A,FALSE,"CHECKS";#N/A,#N/A,FALSE,"CHECKS"}</definedName>
    <definedName name="pss" localSheetId="6" hidden="1">{#N/A,#N/A,FALSE,"COMICRO";#N/A,#N/A,FALSE,"BALSCH";#N/A,#N/A,FALSE,"GLASS";#N/A,#N/A,FALSE,"DEPRE";#N/A,#N/A,FALSE,"A&amp;MCUR";#N/A,#N/A,FALSE,"AGEANAlysis";#N/A,#N/A,FALSE,"CHECKS";#N/A,#N/A,FALSE,"CHECKS"}</definedName>
    <definedName name="pss" localSheetId="4" hidden="1">{#N/A,#N/A,FALSE,"COMICRO";#N/A,#N/A,FALSE,"BALSCH";#N/A,#N/A,FALSE,"GLASS";#N/A,#N/A,FALSE,"DEPRE";#N/A,#N/A,FALSE,"A&amp;MCUR";#N/A,#N/A,FALSE,"AGEANAlysis";#N/A,#N/A,FALSE,"CHECKS";#N/A,#N/A,FALSE,"CHECKS"}</definedName>
    <definedName name="pss" hidden="1">{#N/A,#N/A,FALSE,"COMICRO";#N/A,#N/A,FALSE,"BALSCH";#N/A,#N/A,FALSE,"GLASS";#N/A,#N/A,FALSE,"DEPRE";#N/A,#N/A,FALSE,"A&amp;MCUR";#N/A,#N/A,FALSE,"AGEANAlysis";#N/A,#N/A,FALSE,"CHECKS";#N/A,#N/A,FALSE,"CHECKS"}</definedName>
    <definedName name="Ptas" localSheetId="5">#REF!</definedName>
    <definedName name="Ptas" localSheetId="9">#REF!</definedName>
    <definedName name="Ptas" localSheetId="6">#REF!</definedName>
    <definedName name="Ptas" localSheetId="8">#REF!</definedName>
    <definedName name="Ptas" localSheetId="4">#REF!</definedName>
    <definedName name="Ptas" localSheetId="7">#REF!</definedName>
    <definedName name="Ptas">#REF!</definedName>
    <definedName name="Pu" localSheetId="5">#REF!</definedName>
    <definedName name="Pu" localSheetId="9">#REF!</definedName>
    <definedName name="Pu" localSheetId="6">#REF!</definedName>
    <definedName name="Pu" localSheetId="8">#REF!</definedName>
    <definedName name="Pu" localSheetId="4">#REF!</definedName>
    <definedName name="Pu" localSheetId="7">#REF!</definedName>
    <definedName name="Pu">#REF!</definedName>
    <definedName name="PUB_FileID" hidden="1">"L10003649.xls"</definedName>
    <definedName name="PUB_UserID" hidden="1">"MAYERX"</definedName>
    <definedName name="Puz" localSheetId="5">[39]Design!#REF!</definedName>
    <definedName name="Puz" localSheetId="9">[39]Design!#REF!</definedName>
    <definedName name="Puz" localSheetId="6">[39]Design!#REF!</definedName>
    <definedName name="Puz" localSheetId="8">[39]Design!#REF!</definedName>
    <definedName name="Puz" localSheetId="4">[39]Design!#REF!</definedName>
    <definedName name="Puz" localSheetId="7">[39]Design!#REF!</definedName>
    <definedName name="Puz">[39]Design!#REF!</definedName>
    <definedName name="pws" localSheetId="5" hidden="1">{"pl_t&amp;d",#N/A,FALSE,"p&amp;l_t&amp;D_01_02 (2)"}</definedName>
    <definedName name="pws" localSheetId="9" hidden="1">{"pl_t&amp;d",#N/A,FALSE,"p&amp;l_t&amp;D_01_02 (2)"}</definedName>
    <definedName name="pws" localSheetId="6" hidden="1">{"pl_t&amp;d",#N/A,FALSE,"p&amp;l_t&amp;D_01_02 (2)"}</definedName>
    <definedName name="pws" localSheetId="4" hidden="1">{"pl_t&amp;d",#N/A,FALSE,"p&amp;l_t&amp;D_01_02 (2)"}</definedName>
    <definedName name="pws" hidden="1">{"pl_t&amp;d",#N/A,FALSE,"p&amp;l_t&amp;D_01_02 (2)"}</definedName>
    <definedName name="q" localSheetId="5">#REF!</definedName>
    <definedName name="q" localSheetId="9">#REF!</definedName>
    <definedName name="q" localSheetId="6">#REF!</definedName>
    <definedName name="q" localSheetId="8">#REF!</definedName>
    <definedName name="q" localSheetId="4">#REF!</definedName>
    <definedName name="q" localSheetId="7">#REF!</definedName>
    <definedName name="q">#REF!</definedName>
    <definedName name="qa" localSheetId="5">#REF!</definedName>
    <definedName name="qa" localSheetId="9">#REF!</definedName>
    <definedName name="qa" localSheetId="6">#REF!</definedName>
    <definedName name="qa" localSheetId="8">#REF!</definedName>
    <definedName name="qa" localSheetId="4">#REF!</definedName>
    <definedName name="qa" localSheetId="7">#REF!</definedName>
    <definedName name="qa">#REF!</definedName>
    <definedName name="qaz" localSheetId="5">#REF!</definedName>
    <definedName name="qaz" localSheetId="9">#REF!</definedName>
    <definedName name="qaz" localSheetId="6">#REF!</definedName>
    <definedName name="qaz" localSheetId="8">#REF!</definedName>
    <definedName name="qaz" localSheetId="4">#REF!</definedName>
    <definedName name="qaz" localSheetId="7">#REF!</definedName>
    <definedName name="qaz">#REF!</definedName>
    <definedName name="qee" localSheetId="9">#REF!</definedName>
    <definedName name="qee" localSheetId="6">#REF!</definedName>
    <definedName name="qee" localSheetId="8">#REF!</definedName>
    <definedName name="qee" localSheetId="4">#REF!</definedName>
    <definedName name="qee" localSheetId="7">#REF!</definedName>
    <definedName name="qee">#REF!</definedName>
    <definedName name="qeer" localSheetId="5" hidden="1">{"'Sheet1'!$A$4386:$N$4591"}</definedName>
    <definedName name="qeer" localSheetId="9" hidden="1">{"'Sheet1'!$A$4386:$N$4591"}</definedName>
    <definedName name="qeer" localSheetId="6" hidden="1">{"'Sheet1'!$A$4386:$N$4591"}</definedName>
    <definedName name="qeer" localSheetId="4" hidden="1">{"'Sheet1'!$A$4386:$N$4591"}</definedName>
    <definedName name="qeer" hidden="1">{"'Sheet1'!$A$4386:$N$4591"}</definedName>
    <definedName name="qeqeq" localSheetId="5" hidden="1">{"'Sheet1'!$A$4386:$N$4591"}</definedName>
    <definedName name="qeqeq" localSheetId="9" hidden="1">{"'Sheet1'!$A$4386:$N$4591"}</definedName>
    <definedName name="qeqeq" localSheetId="6" hidden="1">{"'Sheet1'!$A$4386:$N$4591"}</definedName>
    <definedName name="qeqeq" localSheetId="4" hidden="1">{"'Sheet1'!$A$4386:$N$4591"}</definedName>
    <definedName name="qeqeq" hidden="1">{"'Sheet1'!$A$4386:$N$4591"}</definedName>
    <definedName name="qq" localSheetId="5">'[47]cash budget'!#REF!</definedName>
    <definedName name="qq" localSheetId="9">'[47]cash budget'!#REF!</definedName>
    <definedName name="qq" localSheetId="6">'[47]cash budget'!#REF!</definedName>
    <definedName name="qq" localSheetId="8">'[47]cash budget'!#REF!</definedName>
    <definedName name="qq" localSheetId="4">'[47]cash budget'!#REF!</definedName>
    <definedName name="qq" localSheetId="7">'[47]cash budget'!#REF!</definedName>
    <definedName name="qq">'[47]cash budget'!#REF!</definedName>
    <definedName name="QQQ" localSheetId="5" hidden="1">{"pl_t&amp;d",#N/A,FALSE,"p&amp;l_t&amp;D_01_02 (2)"}</definedName>
    <definedName name="QQQ" localSheetId="9" hidden="1">{"pl_t&amp;d",#N/A,FALSE,"p&amp;l_t&amp;D_01_02 (2)"}</definedName>
    <definedName name="QQQ" localSheetId="6" hidden="1">{"pl_t&amp;d",#N/A,FALSE,"p&amp;l_t&amp;D_01_02 (2)"}</definedName>
    <definedName name="QQQ" localSheetId="4" hidden="1">{"pl_t&amp;d",#N/A,FALSE,"p&amp;l_t&amp;D_01_02 (2)"}</definedName>
    <definedName name="QQQ" hidden="1">{"pl_t&amp;d",#N/A,FALSE,"p&amp;l_t&amp;D_01_02 (2)"}</definedName>
    <definedName name="qqqqqqqqqq" localSheetId="5">'[47]cash budget'!#REF!</definedName>
    <definedName name="qqqqqqqqqq" localSheetId="9">'[47]cash budget'!#REF!</definedName>
    <definedName name="qqqqqqqqqq" localSheetId="6">'[47]cash budget'!#REF!</definedName>
    <definedName name="qqqqqqqqqq" localSheetId="8">'[47]cash budget'!#REF!</definedName>
    <definedName name="qqqqqqqqqq" localSheetId="4">'[47]cash budget'!#REF!</definedName>
    <definedName name="qqqqqqqqqq" localSheetId="7">'[47]cash budget'!#REF!</definedName>
    <definedName name="qqqqqqqqqq">'[47]cash budget'!#REF!</definedName>
    <definedName name="qqqqqqqqqqqqqqqqqqq" localSheetId="5" hidden="1">{"'Sheet1'!$A$4386:$N$4591"}</definedName>
    <definedName name="qqqqqqqqqqqqqqqqqqq" localSheetId="9" hidden="1">{"'Sheet1'!$A$4386:$N$4591"}</definedName>
    <definedName name="qqqqqqqqqqqqqqqqqqq" localSheetId="6" hidden="1">{"'Sheet1'!$A$4386:$N$4591"}</definedName>
    <definedName name="qqqqqqqqqqqqqqqqqqq" localSheetId="4" hidden="1">{"'Sheet1'!$A$4386:$N$4591"}</definedName>
    <definedName name="qqqqqqqqqqqqqqqqqqq" hidden="1">{"'Sheet1'!$A$4386:$N$4591"}</definedName>
    <definedName name="qregt3yg" localSheetId="5">#REF!</definedName>
    <definedName name="qregt3yg" localSheetId="9">#REF!</definedName>
    <definedName name="qregt3yg" localSheetId="6">#REF!</definedName>
    <definedName name="qregt3yg" localSheetId="8">#REF!</definedName>
    <definedName name="qregt3yg" localSheetId="4">#REF!</definedName>
    <definedName name="qregt3yg" localSheetId="7">#REF!</definedName>
    <definedName name="qregt3yg">#REF!</definedName>
    <definedName name="qw" localSheetId="5" hidden="1">{"pl_t&amp;d",#N/A,FALSE,"p&amp;l_t&amp;D_01_02 (2)"}</definedName>
    <definedName name="qw" localSheetId="9" hidden="1">{"pl_t&amp;d",#N/A,FALSE,"p&amp;l_t&amp;D_01_02 (2)"}</definedName>
    <definedName name="qw" localSheetId="6" hidden="1">{"pl_t&amp;d",#N/A,FALSE,"p&amp;l_t&amp;D_01_02 (2)"}</definedName>
    <definedName name="qw" localSheetId="4" hidden="1">{"pl_t&amp;d",#N/A,FALSE,"p&amp;l_t&amp;D_01_02 (2)"}</definedName>
    <definedName name="qw" hidden="1">{"pl_t&amp;d",#N/A,FALSE,"p&amp;l_t&amp;D_01_02 (2)"}</definedName>
    <definedName name="QWE" localSheetId="5" hidden="1">{"pl_t&amp;d",#N/A,FALSE,"p&amp;l_t&amp;D_01_02 (2)"}</definedName>
    <definedName name="QWE" localSheetId="9" hidden="1">{"pl_t&amp;d",#N/A,FALSE,"p&amp;l_t&amp;D_01_02 (2)"}</definedName>
    <definedName name="QWE" localSheetId="6" hidden="1">{"pl_t&amp;d",#N/A,FALSE,"p&amp;l_t&amp;D_01_02 (2)"}</definedName>
    <definedName name="QWE" localSheetId="4" hidden="1">{"pl_t&amp;d",#N/A,FALSE,"p&amp;l_t&amp;D_01_02 (2)"}</definedName>
    <definedName name="QWE" hidden="1">{"pl_t&amp;d",#N/A,FALSE,"p&amp;l_t&amp;D_01_02 (2)"}</definedName>
    <definedName name="qwerrt" localSheetId="5">#REF!</definedName>
    <definedName name="qwerrt" localSheetId="9">#REF!</definedName>
    <definedName name="qwerrt" localSheetId="6">#REF!</definedName>
    <definedName name="qwerrt" localSheetId="8">#REF!</definedName>
    <definedName name="qwerrt" localSheetId="4">#REF!</definedName>
    <definedName name="qwerrt" localSheetId="7">#REF!</definedName>
    <definedName name="qwerrt">#REF!</definedName>
    <definedName name="qwqa" localSheetId="5">#REF!</definedName>
    <definedName name="qwqa" localSheetId="9">#REF!</definedName>
    <definedName name="qwqa" localSheetId="6">#REF!</definedName>
    <definedName name="qwqa" localSheetId="8">#REF!</definedName>
    <definedName name="qwqa" localSheetId="4">#REF!</definedName>
    <definedName name="qwqa" localSheetId="7">#REF!</definedName>
    <definedName name="qwqa">#REF!</definedName>
    <definedName name="qwqeq" localSheetId="5">#REF!</definedName>
    <definedName name="qwqeq" localSheetId="9">#REF!</definedName>
    <definedName name="qwqeq" localSheetId="6">#REF!</definedName>
    <definedName name="qwqeq" localSheetId="8">#REF!</definedName>
    <definedName name="qwqeq" localSheetId="4">#REF!</definedName>
    <definedName name="qwqeq" localSheetId="7">#REF!</definedName>
    <definedName name="qwqeq">#REF!</definedName>
    <definedName name="qwsas" localSheetId="9">#REF!</definedName>
    <definedName name="qwsas" localSheetId="6">#REF!</definedName>
    <definedName name="qwsas" localSheetId="8">#REF!</definedName>
    <definedName name="qwsas" localSheetId="4">#REF!</definedName>
    <definedName name="qwsas" localSheetId="7">#REF!</definedName>
    <definedName name="qwsas">#REF!</definedName>
    <definedName name="qww" localSheetId="5" hidden="1">{"'Sheet1'!$A$4386:$N$4591"}</definedName>
    <definedName name="qww" localSheetId="9" hidden="1">{"'Sheet1'!$A$4386:$N$4591"}</definedName>
    <definedName name="qww" localSheetId="6" hidden="1">{"'Sheet1'!$A$4386:$N$4591"}</definedName>
    <definedName name="qww" localSheetId="4" hidden="1">{"'Sheet1'!$A$4386:$N$4591"}</definedName>
    <definedName name="qww" hidden="1">{"'Sheet1'!$A$4386:$N$4591"}</definedName>
    <definedName name="qwwq" localSheetId="5">#REF!</definedName>
    <definedName name="qwwq" localSheetId="9">#REF!</definedName>
    <definedName name="qwwq" localSheetId="6">#REF!</definedName>
    <definedName name="qwwq" localSheetId="8">#REF!</definedName>
    <definedName name="qwwq" localSheetId="4">#REF!</definedName>
    <definedName name="qwwq" localSheetId="7">#REF!</definedName>
    <definedName name="qwwq">#REF!</definedName>
    <definedName name="qwwqwq" localSheetId="5" hidden="1">{"form-D1",#N/A,FALSE,"FORM-D1";"form-D1_amt",#N/A,FALSE,"FORM-D1"}</definedName>
    <definedName name="qwwqwq" localSheetId="9" hidden="1">{"form-D1",#N/A,FALSE,"FORM-D1";"form-D1_amt",#N/A,FALSE,"FORM-D1"}</definedName>
    <definedName name="qwwqwq" localSheetId="6" hidden="1">{"form-D1",#N/A,FALSE,"FORM-D1";"form-D1_amt",#N/A,FALSE,"FORM-D1"}</definedName>
    <definedName name="qwwqwq" localSheetId="4" hidden="1">{"form-D1",#N/A,FALSE,"FORM-D1";"form-D1_amt",#N/A,FALSE,"FORM-D1"}</definedName>
    <definedName name="qwwqwq" hidden="1">{"form-D1",#N/A,FALSE,"FORM-D1";"form-D1_amt",#N/A,FALSE,"FORM-D1"}</definedName>
    <definedName name="raa" localSheetId="5" hidden="1">{"pl_td_01_02",#N/A,FALSE,"p&amp;l_t&amp;D_01_02 (2)"}</definedName>
    <definedName name="raa" localSheetId="9" hidden="1">{"pl_td_01_02",#N/A,FALSE,"p&amp;l_t&amp;D_01_02 (2)"}</definedName>
    <definedName name="raa" localSheetId="6" hidden="1">{"pl_td_01_02",#N/A,FALSE,"p&amp;l_t&amp;D_01_02 (2)"}</definedName>
    <definedName name="raa" localSheetId="4" hidden="1">{"pl_td_01_02",#N/A,FALSE,"p&amp;l_t&amp;D_01_02 (2)"}</definedName>
    <definedName name="raa" hidden="1">{"pl_td_01_02",#N/A,FALSE,"p&amp;l_t&amp;D_01_02 (2)"}</definedName>
    <definedName name="raaa" localSheetId="5" hidden="1">{"pl_td_01_02",#N/A,FALSE,"p&amp;l_t&amp;D_01_02 (2)"}</definedName>
    <definedName name="raaa" localSheetId="9" hidden="1">{"pl_td_01_02",#N/A,FALSE,"p&amp;l_t&amp;D_01_02 (2)"}</definedName>
    <definedName name="raaa" localSheetId="6" hidden="1">{"pl_td_01_02",#N/A,FALSE,"p&amp;l_t&amp;D_01_02 (2)"}</definedName>
    <definedName name="raaa" localSheetId="4" hidden="1">{"pl_td_01_02",#N/A,FALSE,"p&amp;l_t&amp;D_01_02 (2)"}</definedName>
    <definedName name="raaa" hidden="1">{"pl_td_01_02",#N/A,FALSE,"p&amp;l_t&amp;D_01_02 (2)"}</definedName>
    <definedName name="rafi" localSheetId="5" hidden="1">{"pl_t&amp;d",#N/A,FALSE,"p&amp;l_t&amp;D_01_02 (2)"}</definedName>
    <definedName name="rafi" localSheetId="9" hidden="1">{"pl_t&amp;d",#N/A,FALSE,"p&amp;l_t&amp;D_01_02 (2)"}</definedName>
    <definedName name="rafi" localSheetId="6" hidden="1">{"pl_t&amp;d",#N/A,FALSE,"p&amp;l_t&amp;D_01_02 (2)"}</definedName>
    <definedName name="rafi" localSheetId="4" hidden="1">{"pl_t&amp;d",#N/A,FALSE,"p&amp;l_t&amp;D_01_02 (2)"}</definedName>
    <definedName name="rafi" hidden="1">{"pl_t&amp;d",#N/A,FALSE,"p&amp;l_t&amp;D_01_02 (2)"}</definedName>
    <definedName name="rahul" localSheetId="5">#REF!</definedName>
    <definedName name="rahul" localSheetId="9">#REF!</definedName>
    <definedName name="rahul" localSheetId="6">#REF!</definedName>
    <definedName name="rahul" localSheetId="8">#REF!</definedName>
    <definedName name="rahul" localSheetId="4">#REF!</definedName>
    <definedName name="rahul" localSheetId="7">#REF!</definedName>
    <definedName name="rahul">#REF!</definedName>
    <definedName name="raj" localSheetId="5" hidden="1">{"pl_t&amp;d",#N/A,FALSE,"p&amp;l_t&amp;D_01_02 (2)"}</definedName>
    <definedName name="raj" localSheetId="9" hidden="1">{"pl_t&amp;d",#N/A,FALSE,"p&amp;l_t&amp;D_01_02 (2)"}</definedName>
    <definedName name="raj" localSheetId="6" hidden="1">{"pl_t&amp;d",#N/A,FALSE,"p&amp;l_t&amp;D_01_02 (2)"}</definedName>
    <definedName name="raj" localSheetId="4" hidden="1">{"pl_t&amp;d",#N/A,FALSE,"p&amp;l_t&amp;D_01_02 (2)"}</definedName>
    <definedName name="raj" hidden="1">{"pl_t&amp;d",#N/A,FALSE,"p&amp;l_t&amp;D_01_02 (2)"}</definedName>
    <definedName name="Raja" localSheetId="5" hidden="1">{"pl_t&amp;d",#N/A,FALSE,"p&amp;l_t&amp;D_01_02 (2)"}</definedName>
    <definedName name="Raja" localSheetId="9" hidden="1">{"pl_t&amp;d",#N/A,FALSE,"p&amp;l_t&amp;D_01_02 (2)"}</definedName>
    <definedName name="Raja" localSheetId="6" hidden="1">{"pl_t&amp;d",#N/A,FALSE,"p&amp;l_t&amp;D_01_02 (2)"}</definedName>
    <definedName name="Raja" localSheetId="4" hidden="1">{"pl_t&amp;d",#N/A,FALSE,"p&amp;l_t&amp;D_01_02 (2)"}</definedName>
    <definedName name="Raja" hidden="1">{"pl_t&amp;d",#N/A,FALSE,"p&amp;l_t&amp;D_01_02 (2)"}</definedName>
    <definedName name="raju" localSheetId="5" hidden="1">{"pl_t&amp;d",#N/A,FALSE,"p&amp;l_t&amp;D_01_02 (2)"}</definedName>
    <definedName name="raju" localSheetId="9" hidden="1">{"pl_t&amp;d",#N/A,FALSE,"p&amp;l_t&amp;D_01_02 (2)"}</definedName>
    <definedName name="raju" localSheetId="6" hidden="1">{"pl_t&amp;d",#N/A,FALSE,"p&amp;l_t&amp;D_01_02 (2)"}</definedName>
    <definedName name="raju" localSheetId="4" hidden="1">{"pl_t&amp;d",#N/A,FALSE,"p&amp;l_t&amp;D_01_02 (2)"}</definedName>
    <definedName name="raju" hidden="1">{"pl_t&amp;d",#N/A,FALSE,"p&amp;l_t&amp;D_01_02 (2)"}</definedName>
    <definedName name="ramya" localSheetId="5">#REF!</definedName>
    <definedName name="ramya" localSheetId="9">#REF!</definedName>
    <definedName name="ramya" localSheetId="6">#REF!</definedName>
    <definedName name="ramya" localSheetId="8">#REF!</definedName>
    <definedName name="ramya" localSheetId="4">#REF!</definedName>
    <definedName name="ramya" localSheetId="7">#REF!</definedName>
    <definedName name="ramya">#REF!</definedName>
    <definedName name="Range1" localSheetId="5">#REF!</definedName>
    <definedName name="Range1" localSheetId="9">#REF!</definedName>
    <definedName name="Range1" localSheetId="6">#REF!</definedName>
    <definedName name="Range1" localSheetId="8">#REF!</definedName>
    <definedName name="Range1" localSheetId="4">#REF!</definedName>
    <definedName name="Range1" localSheetId="7">#REF!</definedName>
    <definedName name="Range1">#REF!</definedName>
    <definedName name="Range2" localSheetId="5">#REF!</definedName>
    <definedName name="Range2" localSheetId="9">#REF!</definedName>
    <definedName name="Range2" localSheetId="6">#REF!</definedName>
    <definedName name="Range2" localSheetId="8">#REF!</definedName>
    <definedName name="Range2" localSheetId="4">#REF!</definedName>
    <definedName name="Range2" localSheetId="7">#REF!</definedName>
    <definedName name="Range2">#REF!</definedName>
    <definedName name="rani" localSheetId="5" hidden="1">{"'Sheet1'!$A$4386:$N$4591"}</definedName>
    <definedName name="rani" localSheetId="9" hidden="1">{"'Sheet1'!$A$4386:$N$4591"}</definedName>
    <definedName name="rani" localSheetId="6" hidden="1">{"'Sheet1'!$A$4386:$N$4591"}</definedName>
    <definedName name="rani" localSheetId="4" hidden="1">{"'Sheet1'!$A$4386:$N$4591"}</definedName>
    <definedName name="rani" hidden="1">{"'Sheet1'!$A$4386:$N$4591"}</definedName>
    <definedName name="RAO" localSheetId="5">#REF!</definedName>
    <definedName name="RAO" localSheetId="9">#REF!</definedName>
    <definedName name="RAO" localSheetId="6">#REF!</definedName>
    <definedName name="RAO" localSheetId="8">#REF!</definedName>
    <definedName name="RAO" localSheetId="4">#REF!</definedName>
    <definedName name="RAO" localSheetId="7">#REF!</definedName>
    <definedName name="RAO">#REF!</definedName>
    <definedName name="rate" localSheetId="5">#REF!</definedName>
    <definedName name="rate" localSheetId="9">#REF!</definedName>
    <definedName name="rate" localSheetId="6">#REF!</definedName>
    <definedName name="rate" localSheetId="8">#REF!</definedName>
    <definedName name="rate" localSheetId="4">#REF!</definedName>
    <definedName name="rate" localSheetId="7">#REF!</definedName>
    <definedName name="rate">#REF!</definedName>
    <definedName name="rate10" localSheetId="5">[48]Schedules!#REF!</definedName>
    <definedName name="rate10" localSheetId="9">[48]Schedules!#REF!</definedName>
    <definedName name="rate10" localSheetId="6">[48]Schedules!#REF!</definedName>
    <definedName name="rate10" localSheetId="8">[48]Schedules!#REF!</definedName>
    <definedName name="rate10" localSheetId="4">[48]Schedules!#REF!</definedName>
    <definedName name="rate10" localSheetId="7">[48]Schedules!#REF!</definedName>
    <definedName name="rate10">[48]Schedules!#REF!</definedName>
    <definedName name="rate11" localSheetId="5">[48]Schedules!#REF!</definedName>
    <definedName name="rate11" localSheetId="9">[48]Schedules!#REF!</definedName>
    <definedName name="rate11" localSheetId="6">[48]Schedules!#REF!</definedName>
    <definedName name="rate11" localSheetId="8">[48]Schedules!#REF!</definedName>
    <definedName name="rate11" localSheetId="4">[48]Schedules!#REF!</definedName>
    <definedName name="rate11" localSheetId="7">[48]Schedules!#REF!</definedName>
    <definedName name="rate11">[48]Schedules!#REF!</definedName>
    <definedName name="rate12" localSheetId="5">[48]Schedules!#REF!</definedName>
    <definedName name="rate12" localSheetId="9">[48]Schedules!#REF!</definedName>
    <definedName name="rate12" localSheetId="6">[48]Schedules!#REF!</definedName>
    <definedName name="rate12" localSheetId="8">[48]Schedules!#REF!</definedName>
    <definedName name="rate12" localSheetId="4">[48]Schedules!#REF!</definedName>
    <definedName name="rate12" localSheetId="7">[48]Schedules!#REF!</definedName>
    <definedName name="rate12">[48]Schedules!#REF!</definedName>
    <definedName name="rate13" localSheetId="5">[48]Schedules!#REF!</definedName>
    <definedName name="rate13" localSheetId="9">[48]Schedules!#REF!</definedName>
    <definedName name="rate13" localSheetId="6">[48]Schedules!#REF!</definedName>
    <definedName name="rate13" localSheetId="8">[48]Schedules!#REF!</definedName>
    <definedName name="rate13" localSheetId="4">[48]Schedules!#REF!</definedName>
    <definedName name="rate13" localSheetId="7">[48]Schedules!#REF!</definedName>
    <definedName name="rate13">[48]Schedules!#REF!</definedName>
    <definedName name="rate14" localSheetId="5">[48]Schedules!#REF!</definedName>
    <definedName name="rate14" localSheetId="9">[48]Schedules!#REF!</definedName>
    <definedName name="rate14" localSheetId="6">[48]Schedules!#REF!</definedName>
    <definedName name="rate14" localSheetId="8">[48]Schedules!#REF!</definedName>
    <definedName name="rate14" localSheetId="4">[48]Schedules!#REF!</definedName>
    <definedName name="rate14" localSheetId="7">[48]Schedules!#REF!</definedName>
    <definedName name="rate14">[48]Schedules!#REF!</definedName>
    <definedName name="rate15" localSheetId="9">[48]Schedules!#REF!</definedName>
    <definedName name="rate15" localSheetId="6">[48]Schedules!#REF!</definedName>
    <definedName name="rate15" localSheetId="8">[48]Schedules!#REF!</definedName>
    <definedName name="rate15" localSheetId="4">[48]Schedules!#REF!</definedName>
    <definedName name="rate15" localSheetId="7">[48]Schedules!#REF!</definedName>
    <definedName name="rate15">[48]Schedules!#REF!</definedName>
    <definedName name="rate2" localSheetId="9">[48]Schedules!#REF!</definedName>
    <definedName name="rate2" localSheetId="6">[48]Schedules!#REF!</definedName>
    <definedName name="rate2" localSheetId="8">[48]Schedules!#REF!</definedName>
    <definedName name="rate2" localSheetId="4">[48]Schedules!#REF!</definedName>
    <definedName name="rate2" localSheetId="7">[48]Schedules!#REF!</definedName>
    <definedName name="rate2">[48]Schedules!#REF!</definedName>
    <definedName name="rate3" localSheetId="9">[48]Schedules!#REF!</definedName>
    <definedName name="rate3" localSheetId="6">[48]Schedules!#REF!</definedName>
    <definedName name="rate3" localSheetId="8">[48]Schedules!#REF!</definedName>
    <definedName name="rate3" localSheetId="4">[48]Schedules!#REF!</definedName>
    <definedName name="rate3" localSheetId="7">[48]Schedules!#REF!</definedName>
    <definedName name="rate3">[48]Schedules!#REF!</definedName>
    <definedName name="rate4" localSheetId="9">[48]Schedules!#REF!</definedName>
    <definedName name="rate4" localSheetId="6">[48]Schedules!#REF!</definedName>
    <definedName name="rate4" localSheetId="8">[48]Schedules!#REF!</definedName>
    <definedName name="rate4" localSheetId="4">[48]Schedules!#REF!</definedName>
    <definedName name="rate4" localSheetId="7">[48]Schedules!#REF!</definedName>
    <definedName name="rate4">[48]Schedules!#REF!</definedName>
    <definedName name="rate5" localSheetId="9">[48]Schedules!#REF!</definedName>
    <definedName name="rate5" localSheetId="6">[48]Schedules!#REF!</definedName>
    <definedName name="rate5" localSheetId="8">[48]Schedules!#REF!</definedName>
    <definedName name="rate5" localSheetId="4">[48]Schedules!#REF!</definedName>
    <definedName name="rate5" localSheetId="7">[48]Schedules!#REF!</definedName>
    <definedName name="rate5">[48]Schedules!#REF!</definedName>
    <definedName name="rate6" localSheetId="9">[48]Schedules!#REF!</definedName>
    <definedName name="rate6" localSheetId="6">[48]Schedules!#REF!</definedName>
    <definedName name="rate6" localSheetId="8">[48]Schedules!#REF!</definedName>
    <definedName name="rate6" localSheetId="4">[48]Schedules!#REF!</definedName>
    <definedName name="rate6" localSheetId="7">[48]Schedules!#REF!</definedName>
    <definedName name="rate6">[48]Schedules!#REF!</definedName>
    <definedName name="rate7" localSheetId="9">[48]Schedules!#REF!</definedName>
    <definedName name="rate7" localSheetId="6">[48]Schedules!#REF!</definedName>
    <definedName name="rate7" localSheetId="8">[48]Schedules!#REF!</definedName>
    <definedName name="rate7" localSheetId="4">[48]Schedules!#REF!</definedName>
    <definedName name="rate7" localSheetId="7">[48]Schedules!#REF!</definedName>
    <definedName name="rate7">[48]Schedules!#REF!</definedName>
    <definedName name="rate8" localSheetId="9">[48]Schedules!#REF!</definedName>
    <definedName name="rate8" localSheetId="6">[48]Schedules!#REF!</definedName>
    <definedName name="rate8" localSheetId="8">[48]Schedules!#REF!</definedName>
    <definedName name="rate8" localSheetId="4">[48]Schedules!#REF!</definedName>
    <definedName name="rate8" localSheetId="7">[48]Schedules!#REF!</definedName>
    <definedName name="rate8">[48]Schedules!#REF!</definedName>
    <definedName name="rate9" localSheetId="9">[48]Schedules!#REF!</definedName>
    <definedName name="rate9" localSheetId="6">[48]Schedules!#REF!</definedName>
    <definedName name="rate9" localSheetId="8">[48]Schedules!#REF!</definedName>
    <definedName name="rate9" localSheetId="4">[48]Schedules!#REF!</definedName>
    <definedName name="rate9" localSheetId="7">[48]Schedules!#REF!</definedName>
    <definedName name="rate9">[48]Schedules!#REF!</definedName>
    <definedName name="Rates">[35]Rates!$B$7:$E$129</definedName>
    <definedName name="_xlnm.Recorder" localSheetId="5">#REF!</definedName>
    <definedName name="_xlnm.Recorder" localSheetId="9">#REF!</definedName>
    <definedName name="_xlnm.Recorder" localSheetId="6">#REF!</definedName>
    <definedName name="_xlnm.Recorder" localSheetId="8">#REF!</definedName>
    <definedName name="_xlnm.Recorder" localSheetId="4">#REF!</definedName>
    <definedName name="_xlnm.Recorder" localSheetId="7">#REF!</definedName>
    <definedName name="_xlnm.Recorder">#REF!</definedName>
    <definedName name="rect_4_415" localSheetId="5">#REF!</definedName>
    <definedName name="rect_4_415" localSheetId="9">#REF!</definedName>
    <definedName name="rect_4_415" localSheetId="6">#REF!</definedName>
    <definedName name="rect_4_415" localSheetId="8">#REF!</definedName>
    <definedName name="rect_4_415" localSheetId="4">#REF!</definedName>
    <definedName name="rect_4_415" localSheetId="7">#REF!</definedName>
    <definedName name="rect_4_415">#REF!</definedName>
    <definedName name="REF" localSheetId="5" hidden="1">{#N/A,#N/A,FALSE,"COMP"}</definedName>
    <definedName name="REF" localSheetId="9" hidden="1">{#N/A,#N/A,FALSE,"COMP"}</definedName>
    <definedName name="REF" localSheetId="6" hidden="1">{#N/A,#N/A,FALSE,"COMP"}</definedName>
    <definedName name="REF" localSheetId="4" hidden="1">{#N/A,#N/A,FALSE,"COMP"}</definedName>
    <definedName name="REF" hidden="1">{#N/A,#N/A,FALSE,"COMP"}</definedName>
    <definedName name="Ref_1" localSheetId="5">#REF!</definedName>
    <definedName name="Ref_1" localSheetId="9">#REF!</definedName>
    <definedName name="Ref_1" localSheetId="6">#REF!</definedName>
    <definedName name="Ref_1" localSheetId="8">#REF!</definedName>
    <definedName name="Ref_1" localSheetId="4">#REF!</definedName>
    <definedName name="Ref_1" localSheetId="7">#REF!</definedName>
    <definedName name="Ref_1">#REF!</definedName>
    <definedName name="Ref_2" localSheetId="5">#REF!</definedName>
    <definedName name="Ref_2" localSheetId="9">#REF!</definedName>
    <definedName name="Ref_2" localSheetId="6">#REF!</definedName>
    <definedName name="Ref_2" localSheetId="8">#REF!</definedName>
    <definedName name="Ref_2" localSheetId="4">#REF!</definedName>
    <definedName name="Ref_2" localSheetId="7">#REF!</definedName>
    <definedName name="Ref_2">#REF!</definedName>
    <definedName name="Ref_3" localSheetId="5">#REF!</definedName>
    <definedName name="Ref_3" localSheetId="9">#REF!</definedName>
    <definedName name="Ref_3" localSheetId="6">#REF!</definedName>
    <definedName name="Ref_3" localSheetId="8">#REF!</definedName>
    <definedName name="Ref_3" localSheetId="4">#REF!</definedName>
    <definedName name="Ref_3" localSheetId="7">#REF!</definedName>
    <definedName name="Ref_3">#REF!</definedName>
    <definedName name="Ref_4" localSheetId="9">#REF!</definedName>
    <definedName name="Ref_4" localSheetId="6">#REF!</definedName>
    <definedName name="Ref_4" localSheetId="8">#REF!</definedName>
    <definedName name="Ref_4" localSheetId="4">#REF!</definedName>
    <definedName name="Ref_4" localSheetId="7">#REF!</definedName>
    <definedName name="Ref_4">#REF!</definedName>
    <definedName name="RegenCost" localSheetId="9">#REF!</definedName>
    <definedName name="RegenCost" localSheetId="6">#REF!</definedName>
    <definedName name="RegenCost" localSheetId="8">#REF!</definedName>
    <definedName name="RegenCost" localSheetId="4">#REF!</definedName>
    <definedName name="RegenCost" localSheetId="7">#REF!</definedName>
    <definedName name="RegenCost">#REF!</definedName>
    <definedName name="regrvgf" localSheetId="9">#REF!</definedName>
    <definedName name="regrvgf" localSheetId="6">#REF!</definedName>
    <definedName name="regrvgf" localSheetId="8">#REF!</definedName>
    <definedName name="regrvgf" localSheetId="4">#REF!</definedName>
    <definedName name="regrvgf" localSheetId="7">#REF!</definedName>
    <definedName name="regrvgf">#REF!</definedName>
    <definedName name="released" localSheetId="5" hidden="1">{"pl_t&amp;d",#N/A,FALSE,"p&amp;l_t&amp;D_01_02 (2)"}</definedName>
    <definedName name="released" localSheetId="9" hidden="1">{"pl_t&amp;d",#N/A,FALSE,"p&amp;l_t&amp;D_01_02 (2)"}</definedName>
    <definedName name="released" localSheetId="6" hidden="1">{"pl_t&amp;d",#N/A,FALSE,"p&amp;l_t&amp;D_01_02 (2)"}</definedName>
    <definedName name="released" localSheetId="4" hidden="1">{"pl_t&amp;d",#N/A,FALSE,"p&amp;l_t&amp;D_01_02 (2)"}</definedName>
    <definedName name="released" hidden="1">{"pl_t&amp;d",#N/A,FALSE,"p&amp;l_t&amp;D_01_02 (2)"}</definedName>
    <definedName name="Repair" localSheetId="5">#REF!</definedName>
    <definedName name="Repair" localSheetId="9">#REF!</definedName>
    <definedName name="Repair" localSheetId="6">#REF!</definedName>
    <definedName name="Repair" localSheetId="8">#REF!</definedName>
    <definedName name="Repair" localSheetId="4">#REF!</definedName>
    <definedName name="Repair" localSheetId="7">#REF!</definedName>
    <definedName name="Repair">#REF!</definedName>
    <definedName name="Retirement" localSheetId="5">#REF!</definedName>
    <definedName name="Retirement" localSheetId="9">#REF!</definedName>
    <definedName name="Retirement" localSheetId="6">#REF!</definedName>
    <definedName name="Retirement" localSheetId="8">#REF!</definedName>
    <definedName name="Retirement" localSheetId="4">#REF!</definedName>
    <definedName name="Retirement" localSheetId="7">#REF!</definedName>
    <definedName name="Retirement">#REF!</definedName>
    <definedName name="rev" localSheetId="5" hidden="1">{"pl_t&amp;d",#N/A,FALSE,"p&amp;l_t&amp;D_01_02 (2)"}</definedName>
    <definedName name="rev" localSheetId="9" hidden="1">{"pl_t&amp;d",#N/A,FALSE,"p&amp;l_t&amp;D_01_02 (2)"}</definedName>
    <definedName name="rev" localSheetId="6" hidden="1">{"pl_t&amp;d",#N/A,FALSE,"p&amp;l_t&amp;D_01_02 (2)"}</definedName>
    <definedName name="rev" localSheetId="4" hidden="1">{"pl_t&amp;d",#N/A,FALSE,"p&amp;l_t&amp;D_01_02 (2)"}</definedName>
    <definedName name="rev" hidden="1">{"pl_t&amp;d",#N/A,FALSE,"p&amp;l_t&amp;D_01_02 (2)"}</definedName>
    <definedName name="revised" localSheetId="5" hidden="1">{"pl_t&amp;d",#N/A,FALSE,"p&amp;l_t&amp;D_01_02 (2)"}</definedName>
    <definedName name="revised" localSheetId="9" hidden="1">{"pl_t&amp;d",#N/A,FALSE,"p&amp;l_t&amp;D_01_02 (2)"}</definedName>
    <definedName name="revised" localSheetId="6" hidden="1">{"pl_t&amp;d",#N/A,FALSE,"p&amp;l_t&amp;D_01_02 (2)"}</definedName>
    <definedName name="revised" localSheetId="4" hidden="1">{"pl_t&amp;d",#N/A,FALSE,"p&amp;l_t&amp;D_01_02 (2)"}</definedName>
    <definedName name="revised" hidden="1">{"pl_t&amp;d",#N/A,FALSE,"p&amp;l_t&amp;D_01_02 (2)"}</definedName>
    <definedName name="rggvy" localSheetId="5" hidden="1">{"pl_td_01_02",#N/A,FALSE,"p&amp;l_t&amp;D_01_02 (2)"}</definedName>
    <definedName name="rggvy" localSheetId="9" hidden="1">{"pl_td_01_02",#N/A,FALSE,"p&amp;l_t&amp;D_01_02 (2)"}</definedName>
    <definedName name="rggvy" localSheetId="6" hidden="1">{"pl_td_01_02",#N/A,FALSE,"p&amp;l_t&amp;D_01_02 (2)"}</definedName>
    <definedName name="rggvy" localSheetId="4" hidden="1">{"pl_td_01_02",#N/A,FALSE,"p&amp;l_t&amp;D_01_02 (2)"}</definedName>
    <definedName name="rggvy" hidden="1">{"pl_td_01_02",#N/A,FALSE,"p&amp;l_t&amp;D_01_02 (2)"}</definedName>
    <definedName name="RGGY" localSheetId="5">#REF!</definedName>
    <definedName name="RGGY" localSheetId="9">#REF!</definedName>
    <definedName name="RGGY" localSheetId="6">#REF!</definedName>
    <definedName name="RGGY" localSheetId="8">#REF!</definedName>
    <definedName name="RGGY" localSheetId="4">#REF!</definedName>
    <definedName name="RGGY" localSheetId="7">#REF!</definedName>
    <definedName name="RGGY">#REF!</definedName>
    <definedName name="rgqsv" localSheetId="5">#REF!</definedName>
    <definedName name="rgqsv" localSheetId="9">#REF!</definedName>
    <definedName name="rgqsv" localSheetId="6">#REF!</definedName>
    <definedName name="rgqsv" localSheetId="8">#REF!</definedName>
    <definedName name="rgqsv" localSheetId="4">#REF!</definedName>
    <definedName name="rgqsv" localSheetId="7">#REF!</definedName>
    <definedName name="rgqsv">#REF!</definedName>
    <definedName name="rgrg" localSheetId="5" hidden="1">{"'Sheet1'!$A$4386:$N$4591"}</definedName>
    <definedName name="rgrg" localSheetId="9" hidden="1">{"'Sheet1'!$A$4386:$N$4591"}</definedName>
    <definedName name="rgrg" localSheetId="6" hidden="1">{"'Sheet1'!$A$4386:$N$4591"}</definedName>
    <definedName name="rgrg" localSheetId="4" hidden="1">{"'Sheet1'!$A$4386:$N$4591"}</definedName>
    <definedName name="rgrg" hidden="1">{"'Sheet1'!$A$4386:$N$4591"}</definedName>
    <definedName name="rk" localSheetId="5">#REF!</definedName>
    <definedName name="rk" localSheetId="9">#REF!</definedName>
    <definedName name="rk" localSheetId="6">#REF!</definedName>
    <definedName name="rk" localSheetId="8">#REF!</definedName>
    <definedName name="rk" localSheetId="4">#REF!</definedName>
    <definedName name="rk" localSheetId="7">#REF!</definedName>
    <definedName name="rk">#REF!</definedName>
    <definedName name="RO?" localSheetId="5">#REF!</definedName>
    <definedName name="RO?" localSheetId="9">#REF!</definedName>
    <definedName name="RO?" localSheetId="6">#REF!</definedName>
    <definedName name="RO?" localSheetId="8">#REF!</definedName>
    <definedName name="RO?" localSheetId="4">#REF!</definedName>
    <definedName name="RO?" localSheetId="7">#REF!</definedName>
    <definedName name="RO?">#REF!</definedName>
    <definedName name="ROI" localSheetId="5">#REF!</definedName>
    <definedName name="ROI" localSheetId="9">#REF!</definedName>
    <definedName name="ROI" localSheetId="6">#REF!</definedName>
    <definedName name="ROI" localSheetId="8">#REF!</definedName>
    <definedName name="ROI" localSheetId="4">#REF!</definedName>
    <definedName name="ROI" localSheetId="7">#REF!</definedName>
    <definedName name="ROI">#REF!</definedName>
    <definedName name="Rolling_stock_Nov_Knl_List" localSheetId="9">#REF!</definedName>
    <definedName name="Rolling_stock_Nov_Knl_List" localSheetId="6">#REF!</definedName>
    <definedName name="Rolling_stock_Nov_Knl_List" localSheetId="8">#REF!</definedName>
    <definedName name="Rolling_stock_Nov_Knl_List" localSheetId="4">#REF!</definedName>
    <definedName name="Rolling_stock_Nov_Knl_List" localSheetId="7">#REF!</definedName>
    <definedName name="Rolling_stock_Nov_Knl_List">#REF!</definedName>
    <definedName name="rr" localSheetId="5">'[38]cash budget'!#REF!</definedName>
    <definedName name="rr" localSheetId="9">'[38]cash budget'!#REF!</definedName>
    <definedName name="rr" localSheetId="6">'[38]cash budget'!#REF!</definedName>
    <definedName name="rr" localSheetId="8">'[38]cash budget'!#REF!</definedName>
    <definedName name="rr" localSheetId="4">'[38]cash budget'!#REF!</definedName>
    <definedName name="rr" localSheetId="7">'[38]cash budget'!#REF!</definedName>
    <definedName name="rr">'[38]cash budget'!#REF!</definedName>
    <definedName name="rract23" localSheetId="5" hidden="1">{"pl_t&amp;d",#N/A,FALSE,"p&amp;l_t&amp;D_01_02 (2)"}</definedName>
    <definedName name="rract23" localSheetId="9" hidden="1">{"pl_t&amp;d",#N/A,FALSE,"p&amp;l_t&amp;D_01_02 (2)"}</definedName>
    <definedName name="rract23" localSheetId="6" hidden="1">{"pl_t&amp;d",#N/A,FALSE,"p&amp;l_t&amp;D_01_02 (2)"}</definedName>
    <definedName name="rract23" localSheetId="4" hidden="1">{"pl_t&amp;d",#N/A,FALSE,"p&amp;l_t&amp;D_01_02 (2)"}</definedName>
    <definedName name="rract23" hidden="1">{"pl_t&amp;d",#N/A,FALSE,"p&amp;l_t&amp;D_01_02 (2)"}</definedName>
    <definedName name="rrn" localSheetId="5">#REF!</definedName>
    <definedName name="rrn" localSheetId="9">#REF!</definedName>
    <definedName name="rrn" localSheetId="6">#REF!</definedName>
    <definedName name="rrn" localSheetId="8">#REF!</definedName>
    <definedName name="rrn" localSheetId="4">#REF!</definedName>
    <definedName name="rrn" localSheetId="7">#REF!</definedName>
    <definedName name="rrn">#REF!</definedName>
    <definedName name="RRR" localSheetId="5">#REF!</definedName>
    <definedName name="RRR" localSheetId="9">#REF!</definedName>
    <definedName name="RRR" localSheetId="6">#REF!</definedName>
    <definedName name="RRR" localSheetId="8">#REF!</definedName>
    <definedName name="RRR" localSheetId="4">#REF!</definedName>
    <definedName name="RRR" localSheetId="7">#REF!</definedName>
    <definedName name="RRR">#REF!</definedName>
    <definedName name="rrrr" localSheetId="5" hidden="1">{"'Sheet1'!$A$4386:$N$4591"}</definedName>
    <definedName name="rrrr" localSheetId="9" hidden="1">{"'Sheet1'!$A$4386:$N$4591"}</definedName>
    <definedName name="rrrr" localSheetId="6" hidden="1">{"'Sheet1'!$A$4386:$N$4591"}</definedName>
    <definedName name="rrrr" localSheetId="4" hidden="1">{"'Sheet1'!$A$4386:$N$4591"}</definedName>
    <definedName name="rrrr" hidden="1">{"'Sheet1'!$A$4386:$N$4591"}</definedName>
    <definedName name="RRRRR" localSheetId="5">#REF!</definedName>
    <definedName name="RRRRR" localSheetId="9">#REF!</definedName>
    <definedName name="RRRRR" localSheetId="6">#REF!</definedName>
    <definedName name="RRRRR" localSheetId="8">#REF!</definedName>
    <definedName name="RRRRR" localSheetId="4">#REF!</definedName>
    <definedName name="RRRRR" localSheetId="7">#REF!</definedName>
    <definedName name="RRRRR">#REF!</definedName>
    <definedName name="rrs" localSheetId="5">#REF!</definedName>
    <definedName name="rrs" localSheetId="9">#REF!</definedName>
    <definedName name="rrs" localSheetId="6">#REF!</definedName>
    <definedName name="rrs" localSheetId="8">#REF!</definedName>
    <definedName name="rrs" localSheetId="4">#REF!</definedName>
    <definedName name="rrs" localSheetId="7">#REF!</definedName>
    <definedName name="rrs">#REF!</definedName>
    <definedName name="rs" localSheetId="5">[49]variance!#REF!</definedName>
    <definedName name="rs" localSheetId="9">[49]variance!#REF!</definedName>
    <definedName name="rs" localSheetId="6">[49]variance!#REF!</definedName>
    <definedName name="rs" localSheetId="8">[49]variance!#REF!</definedName>
    <definedName name="rs" localSheetId="4">[49]variance!#REF!</definedName>
    <definedName name="rs" localSheetId="7">[49]variance!#REF!</definedName>
    <definedName name="rs">[49]variance!#REF!</definedName>
    <definedName name="rseb" localSheetId="5">#REF!</definedName>
    <definedName name="rseb" localSheetId="9">#REF!</definedName>
    <definedName name="rseb" localSheetId="6">#REF!</definedName>
    <definedName name="rseb" localSheetId="8">#REF!</definedName>
    <definedName name="rseb" localSheetId="4">#REF!</definedName>
    <definedName name="rseb" localSheetId="7">#REF!</definedName>
    <definedName name="rseb">#REF!</definedName>
    <definedName name="rsv" localSheetId="5" hidden="1">{"pl_td_01_02",#N/A,FALSE,"p&amp;l_t&amp;D_01_02 (2)"}</definedName>
    <definedName name="rsv" localSheetId="9" hidden="1">{"pl_td_01_02",#N/A,FALSE,"p&amp;l_t&amp;D_01_02 (2)"}</definedName>
    <definedName name="rsv" localSheetId="6" hidden="1">{"pl_td_01_02",#N/A,FALSE,"p&amp;l_t&amp;D_01_02 (2)"}</definedName>
    <definedName name="rsv" localSheetId="4" hidden="1">{"pl_td_01_02",#N/A,FALSE,"p&amp;l_t&amp;D_01_02 (2)"}</definedName>
    <definedName name="rsv" hidden="1">{"pl_td_01_02",#N/A,FALSE,"p&amp;l_t&amp;D_01_02 (2)"}</definedName>
    <definedName name="rt" localSheetId="5">[4]S5_CO_MA!#REF!</definedName>
    <definedName name="rt" localSheetId="9">[4]S5_CO_MA!#REF!</definedName>
    <definedName name="rt" localSheetId="6">[4]S5_CO_MA!#REF!</definedName>
    <definedName name="rt" localSheetId="8">[4]S5_CO_MA!#REF!</definedName>
    <definedName name="rt" localSheetId="4">[4]S5_CO_MA!#REF!</definedName>
    <definedName name="rt" localSheetId="7">[4]S5_CO_MA!#REF!</definedName>
    <definedName name="rt">[4]S5_CO_MA!#REF!</definedName>
    <definedName name="rty5ey" localSheetId="5">#REF!</definedName>
    <definedName name="rty5ey" localSheetId="9">#REF!</definedName>
    <definedName name="rty5ey" localSheetId="6">#REF!</definedName>
    <definedName name="rty5ey" localSheetId="8">#REF!</definedName>
    <definedName name="rty5ey" localSheetId="4">#REF!</definedName>
    <definedName name="rty5ey" localSheetId="7">#REF!</definedName>
    <definedName name="rty5ey">#REF!</definedName>
    <definedName name="ruchir" localSheetId="5" hidden="1">#REF!</definedName>
    <definedName name="ruchir" localSheetId="9" hidden="1">#REF!</definedName>
    <definedName name="ruchir" localSheetId="6" hidden="1">#REF!</definedName>
    <definedName name="ruchir" localSheetId="8" hidden="1">#REF!</definedName>
    <definedName name="ruchir" localSheetId="4" hidden="1">#REF!</definedName>
    <definedName name="ruchir" localSheetId="7" hidden="1">#REF!</definedName>
    <definedName name="ruchir" hidden="1">#REF!</definedName>
    <definedName name="RunDate" localSheetId="5">#REF!</definedName>
    <definedName name="RunDate" localSheetId="9">#REF!</definedName>
    <definedName name="RunDate" localSheetId="6">#REF!</definedName>
    <definedName name="RunDate" localSheetId="8">#REF!</definedName>
    <definedName name="RunDate" localSheetId="4">#REF!</definedName>
    <definedName name="RunDate" localSheetId="7">#REF!</definedName>
    <definedName name="RunDate">#REF!</definedName>
    <definedName name="RunName" localSheetId="9">#REF!</definedName>
    <definedName name="RunName" localSheetId="6">#REF!</definedName>
    <definedName name="RunName" localSheetId="8">#REF!</definedName>
    <definedName name="RunName" localSheetId="4">#REF!</definedName>
    <definedName name="RunName" localSheetId="7">#REF!</definedName>
    <definedName name="RunName">#REF!</definedName>
    <definedName name="RUPEES" localSheetId="9">#REF!</definedName>
    <definedName name="RUPEES" localSheetId="6">#REF!</definedName>
    <definedName name="RUPEES" localSheetId="8">#REF!</definedName>
    <definedName name="RUPEES" localSheetId="4">#REF!</definedName>
    <definedName name="RUPEES" localSheetId="7">#REF!</definedName>
    <definedName name="RUPEES">#REF!</definedName>
    <definedName name="rvpnl" localSheetId="9">#REF!</definedName>
    <definedName name="rvpnl" localSheetId="6">#REF!</definedName>
    <definedName name="rvpnl" localSheetId="8">#REF!</definedName>
    <definedName name="rvpnl" localSheetId="4">#REF!</definedName>
    <definedName name="rvpnl" localSheetId="7">#REF!</definedName>
    <definedName name="rvpnl">#REF!</definedName>
    <definedName name="ryery" localSheetId="9">#REF!</definedName>
    <definedName name="ryery" localSheetId="6">#REF!</definedName>
    <definedName name="ryery" localSheetId="8">#REF!</definedName>
    <definedName name="ryery" localSheetId="4">#REF!</definedName>
    <definedName name="ryery" localSheetId="7">#REF!</definedName>
    <definedName name="ryery">#REF!</definedName>
    <definedName name="ryeryery" localSheetId="9" hidden="1">#REF!</definedName>
    <definedName name="ryeryery" localSheetId="6" hidden="1">#REF!</definedName>
    <definedName name="ryeryery" localSheetId="8" hidden="1">#REF!</definedName>
    <definedName name="ryeryery" localSheetId="4" hidden="1">#REF!</definedName>
    <definedName name="ryeryery" localSheetId="7" hidden="1">#REF!</definedName>
    <definedName name="ryeryery" hidden="1">#REF!</definedName>
    <definedName name="ryey" localSheetId="9">#REF!</definedName>
    <definedName name="ryey" localSheetId="6">#REF!</definedName>
    <definedName name="ryey" localSheetId="8">#REF!</definedName>
    <definedName name="ryey" localSheetId="4">#REF!</definedName>
    <definedName name="ryey" localSheetId="7">#REF!</definedName>
    <definedName name="ryey">#REF!</definedName>
    <definedName name="ryhty" localSheetId="9" hidden="1">#REF!</definedName>
    <definedName name="ryhty" localSheetId="6" hidden="1">#REF!</definedName>
    <definedName name="ryhty" localSheetId="8" hidden="1">#REF!</definedName>
    <definedName name="ryhty" localSheetId="4" hidden="1">#REF!</definedName>
    <definedName name="ryhty" localSheetId="7" hidden="1">#REF!</definedName>
    <definedName name="ryhty" hidden="1">#REF!</definedName>
    <definedName name="s" localSheetId="5" hidden="1">{"pl_t&amp;d",#N/A,FALSE,"p&amp;l_t&amp;D_01_02 (2)"}</definedName>
    <definedName name="s" localSheetId="9" hidden="1">{"pl_t&amp;d",#N/A,FALSE,"p&amp;l_t&amp;D_01_02 (2)"}</definedName>
    <definedName name="s" localSheetId="6" hidden="1">{"pl_t&amp;d",#N/A,FALSE,"p&amp;l_t&amp;D_01_02 (2)"}</definedName>
    <definedName name="s" localSheetId="4" hidden="1">{"pl_t&amp;d",#N/A,FALSE,"p&amp;l_t&amp;D_01_02 (2)"}</definedName>
    <definedName name="s" hidden="1">{"pl_t&amp;d",#N/A,FALSE,"p&amp;l_t&amp;D_01_02 (2)"}</definedName>
    <definedName name="S1.BS.AMOUNT_RELATED_CO" localSheetId="5">#REF!</definedName>
    <definedName name="S1.BS.AMOUNT_RELATED_CO" localSheetId="9">#REF!</definedName>
    <definedName name="S1.BS.AMOUNT_RELATED_CO" localSheetId="6">#REF!</definedName>
    <definedName name="S1.BS.AMOUNT_RELATED_CO" localSheetId="8">#REF!</definedName>
    <definedName name="S1.BS.AMOUNT_RELATED_CO" localSheetId="4">#REF!</definedName>
    <definedName name="S1.BS.AMOUNT_RELATED_CO" localSheetId="7">#REF!</definedName>
    <definedName name="S1.BS.AMOUNT_RELATED_CO">#REF!</definedName>
    <definedName name="S1.BS.ASSOCIATES" localSheetId="5">#REF!</definedName>
    <definedName name="S1.BS.ASSOCIATES" localSheetId="9">#REF!</definedName>
    <definedName name="S1.BS.ASSOCIATES" localSheetId="6">#REF!</definedName>
    <definedName name="S1.BS.ASSOCIATES" localSheetId="8">#REF!</definedName>
    <definedName name="S1.BS.ASSOCIATES" localSheetId="4">#REF!</definedName>
    <definedName name="S1.BS.ASSOCIATES" localSheetId="7">#REF!</definedName>
    <definedName name="S1.BS.ASSOCIATES">#REF!</definedName>
    <definedName name="S1.BS.BANK_OVERDRAFTS" localSheetId="5">#REF!</definedName>
    <definedName name="S1.BS.BANK_OVERDRAFTS" localSheetId="9">#REF!</definedName>
    <definedName name="S1.BS.BANK_OVERDRAFTS" localSheetId="6">#REF!</definedName>
    <definedName name="S1.BS.BANK_OVERDRAFTS" localSheetId="8">#REF!</definedName>
    <definedName name="S1.BS.BANK_OVERDRAFTS" localSheetId="4">#REF!</definedName>
    <definedName name="S1.BS.BANK_OVERDRAFTS" localSheetId="7">#REF!</definedName>
    <definedName name="S1.BS.BANK_OVERDRAFTS">#REF!</definedName>
    <definedName name="S1.BS.CA_PROPERTY_DEV" localSheetId="9">#REF!</definedName>
    <definedName name="S1.BS.CA_PROPERTY_DEV" localSheetId="6">#REF!</definedName>
    <definedName name="S1.BS.CA_PROPERTY_DEV" localSheetId="8">#REF!</definedName>
    <definedName name="S1.BS.CA_PROPERTY_DEV" localSheetId="4">#REF!</definedName>
    <definedName name="S1.BS.CA_PROPERTY_DEV" localSheetId="7">#REF!</definedName>
    <definedName name="S1.BS.CA_PROPERTY_DEV">#REF!</definedName>
    <definedName name="S1.BS.CAPITAL" localSheetId="9">#REF!</definedName>
    <definedName name="S1.BS.CAPITAL" localSheetId="6">#REF!</definedName>
    <definedName name="S1.BS.CAPITAL" localSheetId="8">#REF!</definedName>
    <definedName name="S1.BS.CAPITAL" localSheetId="4">#REF!</definedName>
    <definedName name="S1.BS.CAPITAL" localSheetId="7">#REF!</definedName>
    <definedName name="S1.BS.CAPITAL">#REF!</definedName>
    <definedName name="S1.BS.CASH_BANK" localSheetId="9">#REF!</definedName>
    <definedName name="S1.BS.CASH_BANK" localSheetId="6">#REF!</definedName>
    <definedName name="S1.BS.CASH_BANK" localSheetId="8">#REF!</definedName>
    <definedName name="S1.BS.CASH_BANK" localSheetId="4">#REF!</definedName>
    <definedName name="S1.BS.CASH_BANK" localSheetId="7">#REF!</definedName>
    <definedName name="S1.BS.CASH_BANK">#REF!</definedName>
    <definedName name="S1.BS.DEF_TAXATION" localSheetId="9">#REF!</definedName>
    <definedName name="S1.BS.DEF_TAXATION" localSheetId="6">#REF!</definedName>
    <definedName name="S1.BS.DEF_TAXATION" localSheetId="8">#REF!</definedName>
    <definedName name="S1.BS.DEF_TAXATION" localSheetId="4">#REF!</definedName>
    <definedName name="S1.BS.DEF_TAXATION" localSheetId="7">#REF!</definedName>
    <definedName name="S1.BS.DEF_TAXATION">#REF!</definedName>
    <definedName name="S1.BS.DIV_PROPOSED" localSheetId="9">#REF!</definedName>
    <definedName name="S1.BS.DIV_PROPOSED" localSheetId="6">#REF!</definedName>
    <definedName name="S1.BS.DIV_PROPOSED" localSheetId="8">#REF!</definedName>
    <definedName name="S1.BS.DIV_PROPOSED" localSheetId="4">#REF!</definedName>
    <definedName name="S1.BS.DIV_PROPOSED" localSheetId="7">#REF!</definedName>
    <definedName name="S1.BS.DIV_PROPOSED">#REF!</definedName>
    <definedName name="S1.BS.EXPLORATION_COSTS" localSheetId="9">#REF!</definedName>
    <definedName name="S1.BS.EXPLORATION_COSTS" localSheetId="6">#REF!</definedName>
    <definedName name="S1.BS.EXPLORATION_COSTS" localSheetId="8">#REF!</definedName>
    <definedName name="S1.BS.EXPLORATION_COSTS" localSheetId="4">#REF!</definedName>
    <definedName name="S1.BS.EXPLORATION_COSTS" localSheetId="7">#REF!</definedName>
    <definedName name="S1.BS.EXPLORATION_COSTS">#REF!</definedName>
    <definedName name="S1.BS.FIXED_ASSETS" localSheetId="9">#REF!</definedName>
    <definedName name="S1.BS.FIXED_ASSETS" localSheetId="6">#REF!</definedName>
    <definedName name="S1.BS.FIXED_ASSETS" localSheetId="8">#REF!</definedName>
    <definedName name="S1.BS.FIXED_ASSETS" localSheetId="4">#REF!</definedName>
    <definedName name="S1.BS.FIXED_ASSETS" localSheetId="7">#REF!</definedName>
    <definedName name="S1.BS.FIXED_ASSETS">#REF!</definedName>
    <definedName name="S1.BS.INTANGIBLE_ASSETS" localSheetId="9">#REF!</definedName>
    <definedName name="S1.BS.INTANGIBLE_ASSETS" localSheetId="6">#REF!</definedName>
    <definedName name="S1.BS.INTANGIBLE_ASSETS" localSheetId="8">#REF!</definedName>
    <definedName name="S1.BS.INTANGIBLE_ASSETS" localSheetId="4">#REF!</definedName>
    <definedName name="S1.BS.INTANGIBLE_ASSETS" localSheetId="7">#REF!</definedName>
    <definedName name="S1.BS.INTANGIBLE_ASSETS">#REF!</definedName>
    <definedName name="S1.BS.INV_OUTSIDE_GRP" localSheetId="9">#REF!</definedName>
    <definedName name="S1.BS.INV_OUTSIDE_GRP" localSheetId="6">#REF!</definedName>
    <definedName name="S1.BS.INV_OUTSIDE_GRP" localSheetId="8">#REF!</definedName>
    <definedName name="S1.BS.INV_OUTSIDE_GRP" localSheetId="4">#REF!</definedName>
    <definedName name="S1.BS.INV_OUTSIDE_GRP" localSheetId="7">#REF!</definedName>
    <definedName name="S1.BS.INV_OUTSIDE_GRP">#REF!</definedName>
    <definedName name="S1.BS.INV_WITHIN_GRP" localSheetId="9">#REF!</definedName>
    <definedName name="S1.BS.INV_WITHIN_GRP" localSheetId="6">#REF!</definedName>
    <definedName name="S1.BS.INV_WITHIN_GRP" localSheetId="8">#REF!</definedName>
    <definedName name="S1.BS.INV_WITHIN_GRP" localSheetId="4">#REF!</definedName>
    <definedName name="S1.BS.INV_WITHIN_GRP" localSheetId="7">#REF!</definedName>
    <definedName name="S1.BS.INV_WITHIN_GRP">#REF!</definedName>
    <definedName name="S1.BS.LT_LOAN" localSheetId="9">#REF!</definedName>
    <definedName name="S1.BS.LT_LOAN" localSheetId="6">#REF!</definedName>
    <definedName name="S1.BS.LT_LOAN" localSheetId="8">#REF!</definedName>
    <definedName name="S1.BS.LT_LOAN" localSheetId="4">#REF!</definedName>
    <definedName name="S1.BS.LT_LOAN" localSheetId="7">#REF!</definedName>
    <definedName name="S1.BS.LT_LOAN">#REF!</definedName>
    <definedName name="S1.BS.MINORITY_INTEREST" localSheetId="9">#REF!</definedName>
    <definedName name="S1.BS.MINORITY_INTEREST" localSheetId="6">#REF!</definedName>
    <definedName name="S1.BS.MINORITY_INTEREST" localSheetId="8">#REF!</definedName>
    <definedName name="S1.BS.MINORITY_INTEREST" localSheetId="4">#REF!</definedName>
    <definedName name="S1.BS.MINORITY_INTEREST" localSheetId="7">#REF!</definedName>
    <definedName name="S1.BS.MINORITY_INTEREST">#REF!</definedName>
    <definedName name="S1.BS.OTHER_CREDITORS" localSheetId="9">#REF!</definedName>
    <definedName name="S1.BS.OTHER_CREDITORS" localSheetId="6">#REF!</definedName>
    <definedName name="S1.BS.OTHER_CREDITORS" localSheetId="8">#REF!</definedName>
    <definedName name="S1.BS.OTHER_CREDITORS" localSheetId="4">#REF!</definedName>
    <definedName name="S1.BS.OTHER_CREDITORS" localSheetId="7">#REF!</definedName>
    <definedName name="S1.BS.OTHER_CREDITORS">#REF!</definedName>
    <definedName name="S1.BS.OTHER_DEBTORS" localSheetId="9">#REF!</definedName>
    <definedName name="S1.BS.OTHER_DEBTORS" localSheetId="6">#REF!</definedName>
    <definedName name="S1.BS.OTHER_DEBTORS" localSheetId="8">#REF!</definedName>
    <definedName name="S1.BS.OTHER_DEBTORS" localSheetId="4">#REF!</definedName>
    <definedName name="S1.BS.OTHER_DEBTORS" localSheetId="7">#REF!</definedName>
    <definedName name="S1.BS.OTHER_DEBTORS">#REF!</definedName>
    <definedName name="S1.BS.OTHER_RESERVE" localSheetId="9">#REF!</definedName>
    <definedName name="S1.BS.OTHER_RESERVE" localSheetId="6">#REF!</definedName>
    <definedName name="S1.BS.OTHER_RESERVE" localSheetId="8">#REF!</definedName>
    <definedName name="S1.BS.OTHER_RESERVE" localSheetId="4">#REF!</definedName>
    <definedName name="S1.BS.OTHER_RESERVE" localSheetId="7">#REF!</definedName>
    <definedName name="S1.BS.OTHER_RESERVE">#REF!</definedName>
    <definedName name="S1.BS.PROPERTY_DEV" localSheetId="9">#REF!</definedName>
    <definedName name="S1.BS.PROPERTY_DEV" localSheetId="6">#REF!</definedName>
    <definedName name="S1.BS.PROPERTY_DEV" localSheetId="8">#REF!</definedName>
    <definedName name="S1.BS.PROPERTY_DEV" localSheetId="4">#REF!</definedName>
    <definedName name="S1.BS.PROPERTY_DEV" localSheetId="7">#REF!</definedName>
    <definedName name="S1.BS.PROPERTY_DEV">#REF!</definedName>
    <definedName name="S1.BS.PROV_TAXATION" localSheetId="9">#REF!</definedName>
    <definedName name="S1.BS.PROV_TAXATION" localSheetId="6">#REF!</definedName>
    <definedName name="S1.BS.PROV_TAXATION" localSheetId="8">#REF!</definedName>
    <definedName name="S1.BS.PROV_TAXATION" localSheetId="4">#REF!</definedName>
    <definedName name="S1.BS.PROV_TAXATION" localSheetId="7">#REF!</definedName>
    <definedName name="S1.BS.PROV_TAXATION">#REF!</definedName>
    <definedName name="S1.BS.RESERVE_DIE" localSheetId="9">#REF!</definedName>
    <definedName name="S1.BS.RESERVE_DIE" localSheetId="6">#REF!</definedName>
    <definedName name="S1.BS.RESERVE_DIE" localSheetId="8">#REF!</definedName>
    <definedName name="S1.BS.RESERVE_DIE" localSheetId="4">#REF!</definedName>
    <definedName name="S1.BS.RESERVE_DIE" localSheetId="7">#REF!</definedName>
    <definedName name="S1.BS.RESERVE_DIE">#REF!</definedName>
    <definedName name="S1.BS.RESERVE_GOODWILL" localSheetId="9">#REF!</definedName>
    <definedName name="S1.BS.RESERVE_GOODWILL" localSheetId="6">#REF!</definedName>
    <definedName name="S1.BS.RESERVE_GOODWILL" localSheetId="8">#REF!</definedName>
    <definedName name="S1.BS.RESERVE_GOODWILL" localSheetId="4">#REF!</definedName>
    <definedName name="S1.BS.RESERVE_GOODWILL" localSheetId="7">#REF!</definedName>
    <definedName name="S1.BS.RESERVE_GOODWILL">#REF!</definedName>
    <definedName name="S1.BS.RETIRE_BENEFITS" localSheetId="9">#REF!</definedName>
    <definedName name="S1.BS.RETIRE_BENEFITS" localSheetId="6">#REF!</definedName>
    <definedName name="S1.BS.RETIRE_BENEFITS" localSheetId="8">#REF!</definedName>
    <definedName name="S1.BS.RETIRE_BENEFITS" localSheetId="4">#REF!</definedName>
    <definedName name="S1.BS.RETIRE_BENEFITS" localSheetId="7">#REF!</definedName>
    <definedName name="S1.BS.RETIRE_BENEFITS">#REF!</definedName>
    <definedName name="S1.BS.REVALUE_RESERVE" localSheetId="9">#REF!</definedName>
    <definedName name="S1.BS.REVALUE_RESERVE" localSheetId="6">#REF!</definedName>
    <definedName name="S1.BS.REVALUE_RESERVE" localSheetId="8">#REF!</definedName>
    <definedName name="S1.BS.REVALUE_RESERVE" localSheetId="4">#REF!</definedName>
    <definedName name="S1.BS.REVALUE_RESERVE" localSheetId="7">#REF!</definedName>
    <definedName name="S1.BS.REVALUE_RESERVE">#REF!</definedName>
    <definedName name="S1.BS.SHARE_PREMIUM" localSheetId="9">#REF!</definedName>
    <definedName name="S1.BS.SHARE_PREMIUM" localSheetId="6">#REF!</definedName>
    <definedName name="S1.BS.SHARE_PREMIUM" localSheetId="8">#REF!</definedName>
    <definedName name="S1.BS.SHARE_PREMIUM" localSheetId="4">#REF!</definedName>
    <definedName name="S1.BS.SHARE_PREMIUM" localSheetId="7">#REF!</definedName>
    <definedName name="S1.BS.SHARE_PREMIUM">#REF!</definedName>
    <definedName name="S1.BS.ST_INV" localSheetId="9">#REF!</definedName>
    <definedName name="S1.BS.ST_INV" localSheetId="6">#REF!</definedName>
    <definedName name="S1.BS.ST_INV" localSheetId="8">#REF!</definedName>
    <definedName name="S1.BS.ST_INV" localSheetId="4">#REF!</definedName>
    <definedName name="S1.BS.ST_INV" localSheetId="7">#REF!</definedName>
    <definedName name="S1.BS.ST_INV">#REF!</definedName>
    <definedName name="S1.BS.STOCK" localSheetId="9">#REF!</definedName>
    <definedName name="S1.BS.STOCK" localSheetId="6">#REF!</definedName>
    <definedName name="S1.BS.STOCK" localSheetId="8">#REF!</definedName>
    <definedName name="S1.BS.STOCK" localSheetId="4">#REF!</definedName>
    <definedName name="S1.BS.STOCK" localSheetId="7">#REF!</definedName>
    <definedName name="S1.BS.STOCK">#REF!</definedName>
    <definedName name="S1.BS.TRADE_CREDITORS" localSheetId="9">#REF!</definedName>
    <definedName name="S1.BS.TRADE_CREDITORS" localSheetId="6">#REF!</definedName>
    <definedName name="S1.BS.TRADE_CREDITORS" localSheetId="8">#REF!</definedName>
    <definedName name="S1.BS.TRADE_CREDITORS" localSheetId="4">#REF!</definedName>
    <definedName name="S1.BS.TRADE_CREDITORS" localSheetId="7">#REF!</definedName>
    <definedName name="S1.BS.TRADE_CREDITORS">#REF!</definedName>
    <definedName name="S1.BS.TRADE_DEBTORS" localSheetId="9">#REF!</definedName>
    <definedName name="S1.BS.TRADE_DEBTORS" localSheetId="6">#REF!</definedName>
    <definedName name="S1.BS.TRADE_DEBTORS" localSheetId="8">#REF!</definedName>
    <definedName name="S1.BS.TRADE_DEBTORS" localSheetId="4">#REF!</definedName>
    <definedName name="S1.BS.TRADE_DEBTORS" localSheetId="7">#REF!</definedName>
    <definedName name="S1.BS.TRADE_DEBTORS">#REF!</definedName>
    <definedName name="S1.BS.UNAPP_PROFIT" localSheetId="9">#REF!</definedName>
    <definedName name="S1.BS.UNAPP_PROFIT" localSheetId="6">#REF!</definedName>
    <definedName name="S1.BS.UNAPP_PROFIT" localSheetId="8">#REF!</definedName>
    <definedName name="S1.BS.UNAPP_PROFIT" localSheetId="4">#REF!</definedName>
    <definedName name="S1.BS.UNAPP_PROFIT" localSheetId="7">#REF!</definedName>
    <definedName name="S1.BS.UNAPP_PROFIT">#REF!</definedName>
    <definedName name="S1.GROUP_CO" localSheetId="9">#REF!</definedName>
    <definedName name="S1.GROUP_CO" localSheetId="6">#REF!</definedName>
    <definedName name="S1.GROUP_CO" localSheetId="8">#REF!</definedName>
    <definedName name="S1.GROUP_CO" localSheetId="4">#REF!</definedName>
    <definedName name="S1.GROUP_CO" localSheetId="7">#REF!</definedName>
    <definedName name="S1.GROUP_CO">#REF!</definedName>
    <definedName name="S1.OUTSIDE_GROUP" localSheetId="9">#REF!</definedName>
    <definedName name="S1.OUTSIDE_GROUP" localSheetId="6">#REF!</definedName>
    <definedName name="S1.OUTSIDE_GROUP" localSheetId="8">#REF!</definedName>
    <definedName name="S1.OUTSIDE_GROUP" localSheetId="4">#REF!</definedName>
    <definedName name="S1.OUTSIDE_GROUP" localSheetId="7">#REF!</definedName>
    <definedName name="S1.OUTSIDE_GROUP">#REF!</definedName>
    <definedName name="S4.BS.AMOUNT_RELATED_CO" localSheetId="9">#REF!</definedName>
    <definedName name="S4.BS.AMOUNT_RELATED_CO" localSheetId="6">#REF!</definedName>
    <definedName name="S4.BS.AMOUNT_RELATED_CO" localSheetId="8">#REF!</definedName>
    <definedName name="S4.BS.AMOUNT_RELATED_CO" localSheetId="4">#REF!</definedName>
    <definedName name="S4.BS.AMOUNT_RELATED_CO" localSheetId="7">#REF!</definedName>
    <definedName name="S4.BS.AMOUNT_RELATED_CO">#REF!</definedName>
    <definedName name="S4.BS.ASSOCIATES" localSheetId="9">#REF!</definedName>
    <definedName name="S4.BS.ASSOCIATES" localSheetId="6">#REF!</definedName>
    <definedName name="S4.BS.ASSOCIATES" localSheetId="8">#REF!</definedName>
    <definedName name="S4.BS.ASSOCIATES" localSheetId="4">#REF!</definedName>
    <definedName name="S4.BS.ASSOCIATES" localSheetId="7">#REF!</definedName>
    <definedName name="S4.BS.ASSOCIATES">#REF!</definedName>
    <definedName name="S4.BS.BANK_OVERDRAFTS" localSheetId="9">#REF!</definedName>
    <definedName name="S4.BS.BANK_OVERDRAFTS" localSheetId="6">#REF!</definedName>
    <definedName name="S4.BS.BANK_OVERDRAFTS" localSheetId="8">#REF!</definedName>
    <definedName name="S4.BS.BANK_OVERDRAFTS" localSheetId="4">#REF!</definedName>
    <definedName name="S4.BS.BANK_OVERDRAFTS" localSheetId="7">#REF!</definedName>
    <definedName name="S4.BS.BANK_OVERDRAFTS">#REF!</definedName>
    <definedName name="S4.BS.CA_PROPERTY_DEV" localSheetId="9">#REF!</definedName>
    <definedName name="S4.BS.CA_PROPERTY_DEV" localSheetId="6">#REF!</definedName>
    <definedName name="S4.BS.CA_PROPERTY_DEV" localSheetId="8">#REF!</definedName>
    <definedName name="S4.BS.CA_PROPERTY_DEV" localSheetId="4">#REF!</definedName>
    <definedName name="S4.BS.CA_PROPERTY_DEV" localSheetId="7">#REF!</definedName>
    <definedName name="S4.BS.CA_PROPERTY_DEV">#REF!</definedName>
    <definedName name="S4.BS.CAPITAL" localSheetId="9">#REF!</definedName>
    <definedName name="S4.BS.CAPITAL" localSheetId="6">#REF!</definedName>
    <definedName name="S4.BS.CAPITAL" localSheetId="8">#REF!</definedName>
    <definedName name="S4.BS.CAPITAL" localSheetId="4">#REF!</definedName>
    <definedName name="S4.BS.CAPITAL" localSheetId="7">#REF!</definedName>
    <definedName name="S4.BS.CAPITAL">#REF!</definedName>
    <definedName name="S4.BS.CASH_BANK" localSheetId="9">#REF!</definedName>
    <definedName name="S4.BS.CASH_BANK" localSheetId="6">#REF!</definedName>
    <definedName name="S4.BS.CASH_BANK" localSheetId="8">#REF!</definedName>
    <definedName name="S4.BS.CASH_BANK" localSheetId="4">#REF!</definedName>
    <definedName name="S4.BS.CASH_BANK" localSheetId="7">#REF!</definedName>
    <definedName name="S4.BS.CASH_BANK">#REF!</definedName>
    <definedName name="S4.BS.DEF_TAXATION" localSheetId="9">#REF!</definedName>
    <definedName name="S4.BS.DEF_TAXATION" localSheetId="6">#REF!</definedName>
    <definedName name="S4.BS.DEF_TAXATION" localSheetId="8">#REF!</definedName>
    <definedName name="S4.BS.DEF_TAXATION" localSheetId="4">#REF!</definedName>
    <definedName name="S4.BS.DEF_TAXATION" localSheetId="7">#REF!</definedName>
    <definedName name="S4.BS.DEF_TAXATION">#REF!</definedName>
    <definedName name="S4.BS.DIV_PROPOSED" localSheetId="9">#REF!</definedName>
    <definedName name="S4.BS.DIV_PROPOSED" localSheetId="6">#REF!</definedName>
    <definedName name="S4.BS.DIV_PROPOSED" localSheetId="8">#REF!</definedName>
    <definedName name="S4.BS.DIV_PROPOSED" localSheetId="4">#REF!</definedName>
    <definedName name="S4.BS.DIV_PROPOSED" localSheetId="7">#REF!</definedName>
    <definedName name="S4.BS.DIV_PROPOSED">#REF!</definedName>
    <definedName name="S4.BS.EXPLORATION_COSTS" localSheetId="9">#REF!</definedName>
    <definedName name="S4.BS.EXPLORATION_COSTS" localSheetId="6">#REF!</definedName>
    <definedName name="S4.BS.EXPLORATION_COSTS" localSheetId="8">#REF!</definedName>
    <definedName name="S4.BS.EXPLORATION_COSTS" localSheetId="4">#REF!</definedName>
    <definedName name="S4.BS.EXPLORATION_COSTS" localSheetId="7">#REF!</definedName>
    <definedName name="S4.BS.EXPLORATION_COSTS">#REF!</definedName>
    <definedName name="S4.BS.FIXED_ASSETS" localSheetId="9">#REF!</definedName>
    <definedName name="S4.BS.FIXED_ASSETS" localSheetId="6">#REF!</definedName>
    <definedName name="S4.BS.FIXED_ASSETS" localSheetId="8">#REF!</definedName>
    <definedName name="S4.BS.FIXED_ASSETS" localSheetId="4">#REF!</definedName>
    <definedName name="S4.BS.FIXED_ASSETS" localSheetId="7">#REF!</definedName>
    <definedName name="S4.BS.FIXED_ASSETS">#REF!</definedName>
    <definedName name="S4.BS.INTANGIBLE_ASSETS" localSheetId="9">#REF!</definedName>
    <definedName name="S4.BS.INTANGIBLE_ASSETS" localSheetId="6">#REF!</definedName>
    <definedName name="S4.BS.INTANGIBLE_ASSETS" localSheetId="8">#REF!</definedName>
    <definedName name="S4.BS.INTANGIBLE_ASSETS" localSheetId="4">#REF!</definedName>
    <definedName name="S4.BS.INTANGIBLE_ASSETS" localSheetId="7">#REF!</definedName>
    <definedName name="S4.BS.INTANGIBLE_ASSETS">#REF!</definedName>
    <definedName name="S4.BS.INV_OUTSIDE_GRP" localSheetId="9">#REF!</definedName>
    <definedName name="S4.BS.INV_OUTSIDE_GRP" localSheetId="6">#REF!</definedName>
    <definedName name="S4.BS.INV_OUTSIDE_GRP" localSheetId="8">#REF!</definedName>
    <definedName name="S4.BS.INV_OUTSIDE_GRP" localSheetId="4">#REF!</definedName>
    <definedName name="S4.BS.INV_OUTSIDE_GRP" localSheetId="7">#REF!</definedName>
    <definedName name="S4.BS.INV_OUTSIDE_GRP">#REF!</definedName>
    <definedName name="S4.BS.INV_WITHIN_GRP" localSheetId="9">#REF!</definedName>
    <definedName name="S4.BS.INV_WITHIN_GRP" localSheetId="6">#REF!</definedName>
    <definedName name="S4.BS.INV_WITHIN_GRP" localSheetId="8">#REF!</definedName>
    <definedName name="S4.BS.INV_WITHIN_GRP" localSheetId="4">#REF!</definedName>
    <definedName name="S4.BS.INV_WITHIN_GRP" localSheetId="7">#REF!</definedName>
    <definedName name="S4.BS.INV_WITHIN_GRP">#REF!</definedName>
    <definedName name="S4.BS.LT_LOAN" localSheetId="9">#REF!</definedName>
    <definedName name="S4.BS.LT_LOAN" localSheetId="6">#REF!</definedName>
    <definedName name="S4.BS.LT_LOAN" localSheetId="8">#REF!</definedName>
    <definedName name="S4.BS.LT_LOAN" localSheetId="4">#REF!</definedName>
    <definedName name="S4.BS.LT_LOAN" localSheetId="7">#REF!</definedName>
    <definedName name="S4.BS.LT_LOAN">#REF!</definedName>
    <definedName name="S4.BS.MINORITY_INTEREST" localSheetId="9">#REF!</definedName>
    <definedName name="S4.BS.MINORITY_INTEREST" localSheetId="6">#REF!</definedName>
    <definedName name="S4.BS.MINORITY_INTEREST" localSheetId="8">#REF!</definedName>
    <definedName name="S4.BS.MINORITY_INTEREST" localSheetId="4">#REF!</definedName>
    <definedName name="S4.BS.MINORITY_INTEREST" localSheetId="7">#REF!</definedName>
    <definedName name="S4.BS.MINORITY_INTEREST">#REF!</definedName>
    <definedName name="S4.BS.OTHER_CREDITORS" localSheetId="9">#REF!</definedName>
    <definedName name="S4.BS.OTHER_CREDITORS" localSheetId="6">#REF!</definedName>
    <definedName name="S4.BS.OTHER_CREDITORS" localSheetId="8">#REF!</definedName>
    <definedName name="S4.BS.OTHER_CREDITORS" localSheetId="4">#REF!</definedName>
    <definedName name="S4.BS.OTHER_CREDITORS" localSheetId="7">#REF!</definedName>
    <definedName name="S4.BS.OTHER_CREDITORS">#REF!</definedName>
    <definedName name="S4.BS.OTHER_DEBTORS" localSheetId="9">#REF!</definedName>
    <definedName name="S4.BS.OTHER_DEBTORS" localSheetId="6">#REF!</definedName>
    <definedName name="S4.BS.OTHER_DEBTORS" localSheetId="8">#REF!</definedName>
    <definedName name="S4.BS.OTHER_DEBTORS" localSheetId="4">#REF!</definedName>
    <definedName name="S4.BS.OTHER_DEBTORS" localSheetId="7">#REF!</definedName>
    <definedName name="S4.BS.OTHER_DEBTORS">#REF!</definedName>
    <definedName name="S4.BS.OTHER_RESERVE" localSheetId="9">#REF!</definedName>
    <definedName name="S4.BS.OTHER_RESERVE" localSheetId="6">#REF!</definedName>
    <definedName name="S4.BS.OTHER_RESERVE" localSheetId="8">#REF!</definedName>
    <definedName name="S4.BS.OTHER_RESERVE" localSheetId="4">#REF!</definedName>
    <definedName name="S4.BS.OTHER_RESERVE" localSheetId="7">#REF!</definedName>
    <definedName name="S4.BS.OTHER_RESERVE">#REF!</definedName>
    <definedName name="S4.BS.PROPERTY_DEV" localSheetId="9">#REF!</definedName>
    <definedName name="S4.BS.PROPERTY_DEV" localSheetId="6">#REF!</definedName>
    <definedName name="S4.BS.PROPERTY_DEV" localSheetId="8">#REF!</definedName>
    <definedName name="S4.BS.PROPERTY_DEV" localSheetId="4">#REF!</definedName>
    <definedName name="S4.BS.PROPERTY_DEV" localSheetId="7">#REF!</definedName>
    <definedName name="S4.BS.PROPERTY_DEV">#REF!</definedName>
    <definedName name="S4.BS.PROV_TAXATION" localSheetId="9">#REF!</definedName>
    <definedName name="S4.BS.PROV_TAXATION" localSheetId="6">#REF!</definedName>
    <definedName name="S4.BS.PROV_TAXATION" localSheetId="8">#REF!</definedName>
    <definedName name="S4.BS.PROV_TAXATION" localSheetId="4">#REF!</definedName>
    <definedName name="S4.BS.PROV_TAXATION" localSheetId="7">#REF!</definedName>
    <definedName name="S4.BS.PROV_TAXATION">#REF!</definedName>
    <definedName name="S4.BS.RESERVE_DIE" localSheetId="9">#REF!</definedName>
    <definedName name="S4.BS.RESERVE_DIE" localSheetId="6">#REF!</definedName>
    <definedName name="S4.BS.RESERVE_DIE" localSheetId="8">#REF!</definedName>
    <definedName name="S4.BS.RESERVE_DIE" localSheetId="4">#REF!</definedName>
    <definedName name="S4.BS.RESERVE_DIE" localSheetId="7">#REF!</definedName>
    <definedName name="S4.BS.RESERVE_DIE">#REF!</definedName>
    <definedName name="S4.BS.RESERVE_GOODWILL" localSheetId="9">#REF!</definedName>
    <definedName name="S4.BS.RESERVE_GOODWILL" localSheetId="6">#REF!</definedName>
    <definedName name="S4.BS.RESERVE_GOODWILL" localSheetId="8">#REF!</definedName>
    <definedName name="S4.BS.RESERVE_GOODWILL" localSheetId="4">#REF!</definedName>
    <definedName name="S4.BS.RESERVE_GOODWILL" localSheetId="7">#REF!</definedName>
    <definedName name="S4.BS.RESERVE_GOODWILL">#REF!</definedName>
    <definedName name="S4.BS.RETIRE_BENEFITS" localSheetId="9">#REF!</definedName>
    <definedName name="S4.BS.RETIRE_BENEFITS" localSheetId="6">#REF!</definedName>
    <definedName name="S4.BS.RETIRE_BENEFITS" localSheetId="8">#REF!</definedName>
    <definedName name="S4.BS.RETIRE_BENEFITS" localSheetId="4">#REF!</definedName>
    <definedName name="S4.BS.RETIRE_BENEFITS" localSheetId="7">#REF!</definedName>
    <definedName name="S4.BS.RETIRE_BENEFITS">#REF!</definedName>
    <definedName name="S4.BS.REVALUE_RESERVE" localSheetId="9">#REF!</definedName>
    <definedName name="S4.BS.REVALUE_RESERVE" localSheetId="6">#REF!</definedName>
    <definedName name="S4.BS.REVALUE_RESERVE" localSheetId="8">#REF!</definedName>
    <definedName name="S4.BS.REVALUE_RESERVE" localSheetId="4">#REF!</definedName>
    <definedName name="S4.BS.REVALUE_RESERVE" localSheetId="7">#REF!</definedName>
    <definedName name="S4.BS.REVALUE_RESERVE">#REF!</definedName>
    <definedName name="S4.BS.SHARE_PREMIUM" localSheetId="9">#REF!</definedName>
    <definedName name="S4.BS.SHARE_PREMIUM" localSheetId="6">#REF!</definedName>
    <definedName name="S4.BS.SHARE_PREMIUM" localSheetId="8">#REF!</definedName>
    <definedName name="S4.BS.SHARE_PREMIUM" localSheetId="4">#REF!</definedName>
    <definedName name="S4.BS.SHARE_PREMIUM" localSheetId="7">#REF!</definedName>
    <definedName name="S4.BS.SHARE_PREMIUM">#REF!</definedName>
    <definedName name="S4.BS.ST_INV" localSheetId="9">#REF!</definedName>
    <definedName name="S4.BS.ST_INV" localSheetId="6">#REF!</definedName>
    <definedName name="S4.BS.ST_INV" localSheetId="8">#REF!</definedName>
    <definedName name="S4.BS.ST_INV" localSheetId="4">#REF!</definedName>
    <definedName name="S4.BS.ST_INV" localSheetId="7">#REF!</definedName>
    <definedName name="S4.BS.ST_INV">#REF!</definedName>
    <definedName name="S4.BS.STOCK" localSheetId="9">#REF!</definedName>
    <definedName name="S4.BS.STOCK" localSheetId="6">#REF!</definedName>
    <definedName name="S4.BS.STOCK" localSheetId="8">#REF!</definedName>
    <definedName name="S4.BS.STOCK" localSheetId="4">#REF!</definedName>
    <definedName name="S4.BS.STOCK" localSheetId="7">#REF!</definedName>
    <definedName name="S4.BS.STOCK">#REF!</definedName>
    <definedName name="S4.BS.TRADE_CREDITORS" localSheetId="9">#REF!</definedName>
    <definedName name="S4.BS.TRADE_CREDITORS" localSheetId="6">#REF!</definedName>
    <definedName name="S4.BS.TRADE_CREDITORS" localSheetId="8">#REF!</definedName>
    <definedName name="S4.BS.TRADE_CREDITORS" localSheetId="4">#REF!</definedName>
    <definedName name="S4.BS.TRADE_CREDITORS" localSheetId="7">#REF!</definedName>
    <definedName name="S4.BS.TRADE_CREDITORS">#REF!</definedName>
    <definedName name="S4.BS.TRADE_DEBTORS" localSheetId="9">#REF!</definedName>
    <definedName name="S4.BS.TRADE_DEBTORS" localSheetId="6">#REF!</definedName>
    <definedName name="S4.BS.TRADE_DEBTORS" localSheetId="8">#REF!</definedName>
    <definedName name="S4.BS.TRADE_DEBTORS" localSheetId="4">#REF!</definedName>
    <definedName name="S4.BS.TRADE_DEBTORS" localSheetId="7">#REF!</definedName>
    <definedName name="S4.BS.TRADE_DEBTORS">#REF!</definedName>
    <definedName name="S4.BS.UNAPP_PROFIT" localSheetId="9">#REF!</definedName>
    <definedName name="S4.BS.UNAPP_PROFIT" localSheetId="6">#REF!</definedName>
    <definedName name="S4.BS.UNAPP_PROFIT" localSheetId="8">#REF!</definedName>
    <definedName name="S4.BS.UNAPP_PROFIT" localSheetId="4">#REF!</definedName>
    <definedName name="S4.BS.UNAPP_PROFIT" localSheetId="7">#REF!</definedName>
    <definedName name="S4.BS.UNAPP_PROFIT">#REF!</definedName>
    <definedName name="S4.GROUP_CO" localSheetId="9">#REF!</definedName>
    <definedName name="S4.GROUP_CO" localSheetId="6">#REF!</definedName>
    <definedName name="S4.GROUP_CO" localSheetId="8">#REF!</definedName>
    <definedName name="S4.GROUP_CO" localSheetId="4">#REF!</definedName>
    <definedName name="S4.GROUP_CO" localSheetId="7">#REF!</definedName>
    <definedName name="S4.GROUP_CO">#REF!</definedName>
    <definedName name="S4.OUTSIDE_GROUP" localSheetId="9">#REF!</definedName>
    <definedName name="S4.OUTSIDE_GROUP" localSheetId="6">#REF!</definedName>
    <definedName name="S4.OUTSIDE_GROUP" localSheetId="8">#REF!</definedName>
    <definedName name="S4.OUTSIDE_GROUP" localSheetId="4">#REF!</definedName>
    <definedName name="S4.OUTSIDE_GROUP" localSheetId="7">#REF!</definedName>
    <definedName name="S4.OUTSIDE_GROUP">#REF!</definedName>
    <definedName name="S5.BS.AMOUNT_RELATED_CO" localSheetId="9">#REF!</definedName>
    <definedName name="S5.BS.AMOUNT_RELATED_CO" localSheetId="6">#REF!</definedName>
    <definedName name="S5.BS.AMOUNT_RELATED_CO" localSheetId="8">#REF!</definedName>
    <definedName name="S5.BS.AMOUNT_RELATED_CO" localSheetId="4">#REF!</definedName>
    <definedName name="S5.BS.AMOUNT_RELATED_CO" localSheetId="7">#REF!</definedName>
    <definedName name="S5.BS.AMOUNT_RELATED_CO">#REF!</definedName>
    <definedName name="S5.BS.ASSOCIATES" localSheetId="9">#REF!</definedName>
    <definedName name="S5.BS.ASSOCIATES" localSheetId="6">#REF!</definedName>
    <definedName name="S5.BS.ASSOCIATES" localSheetId="8">#REF!</definedName>
    <definedName name="S5.BS.ASSOCIATES" localSheetId="4">#REF!</definedName>
    <definedName name="S5.BS.ASSOCIATES" localSheetId="7">#REF!</definedName>
    <definedName name="S5.BS.ASSOCIATES">#REF!</definedName>
    <definedName name="S5.BS.BANK_OVERDRAFTS" localSheetId="9">#REF!</definedName>
    <definedName name="S5.BS.BANK_OVERDRAFTS" localSheetId="6">#REF!</definedName>
    <definedName name="S5.BS.BANK_OVERDRAFTS" localSheetId="8">#REF!</definedName>
    <definedName name="S5.BS.BANK_OVERDRAFTS" localSheetId="4">#REF!</definedName>
    <definedName name="S5.BS.BANK_OVERDRAFTS" localSheetId="7">#REF!</definedName>
    <definedName name="S5.BS.BANK_OVERDRAFTS">#REF!</definedName>
    <definedName name="S5.BS.CA_PROPERTY_DEV" localSheetId="9">#REF!</definedName>
    <definedName name="S5.BS.CA_PROPERTY_DEV" localSheetId="6">#REF!</definedName>
    <definedName name="S5.BS.CA_PROPERTY_DEV" localSheetId="8">#REF!</definedName>
    <definedName name="S5.BS.CA_PROPERTY_DEV" localSheetId="4">#REF!</definedName>
    <definedName name="S5.BS.CA_PROPERTY_DEV" localSheetId="7">#REF!</definedName>
    <definedName name="S5.BS.CA_PROPERTY_DEV">#REF!</definedName>
    <definedName name="S5.BS.CAPITAL" localSheetId="9">#REF!</definedName>
    <definedName name="S5.BS.CAPITAL" localSheetId="6">#REF!</definedName>
    <definedName name="S5.BS.CAPITAL" localSheetId="8">#REF!</definedName>
    <definedName name="S5.BS.CAPITAL" localSheetId="4">#REF!</definedName>
    <definedName name="S5.BS.CAPITAL" localSheetId="7">#REF!</definedName>
    <definedName name="S5.BS.CAPITAL">#REF!</definedName>
    <definedName name="S5.BS.CASH_BANK" localSheetId="9">#REF!</definedName>
    <definedName name="S5.BS.CASH_BANK" localSheetId="6">#REF!</definedName>
    <definedName name="S5.BS.CASH_BANK" localSheetId="8">#REF!</definedName>
    <definedName name="S5.BS.CASH_BANK" localSheetId="4">#REF!</definedName>
    <definedName name="S5.BS.CASH_BANK" localSheetId="7">#REF!</definedName>
    <definedName name="S5.BS.CASH_BANK">#REF!</definedName>
    <definedName name="S5.BS.DEF_TAXATION" localSheetId="9">#REF!</definedName>
    <definedName name="S5.BS.DEF_TAXATION" localSheetId="6">#REF!</definedName>
    <definedName name="S5.BS.DEF_TAXATION" localSheetId="8">#REF!</definedName>
    <definedName name="S5.BS.DEF_TAXATION" localSheetId="4">#REF!</definedName>
    <definedName name="S5.BS.DEF_TAXATION" localSheetId="7">#REF!</definedName>
    <definedName name="S5.BS.DEF_TAXATION">#REF!</definedName>
    <definedName name="S5.BS.DIV_PROPOSED" localSheetId="9">#REF!</definedName>
    <definedName name="S5.BS.DIV_PROPOSED" localSheetId="6">#REF!</definedName>
    <definedName name="S5.BS.DIV_PROPOSED" localSheetId="8">#REF!</definedName>
    <definedName name="S5.BS.DIV_PROPOSED" localSheetId="4">#REF!</definedName>
    <definedName name="S5.BS.DIV_PROPOSED" localSheetId="7">#REF!</definedName>
    <definedName name="S5.BS.DIV_PROPOSED">#REF!</definedName>
    <definedName name="S5.BS.EXPLORATION_COSTS" localSheetId="9">#REF!</definedName>
    <definedName name="S5.BS.EXPLORATION_COSTS" localSheetId="6">#REF!</definedName>
    <definedName name="S5.BS.EXPLORATION_COSTS" localSheetId="8">#REF!</definedName>
    <definedName name="S5.BS.EXPLORATION_COSTS" localSheetId="4">#REF!</definedName>
    <definedName name="S5.BS.EXPLORATION_COSTS" localSheetId="7">#REF!</definedName>
    <definedName name="S5.BS.EXPLORATION_COSTS">#REF!</definedName>
    <definedName name="S5.BS.FIXED_ASSETS" localSheetId="9">#REF!</definedName>
    <definedName name="S5.BS.FIXED_ASSETS" localSheetId="6">#REF!</definedName>
    <definedName name="S5.BS.FIXED_ASSETS" localSheetId="8">#REF!</definedName>
    <definedName name="S5.BS.FIXED_ASSETS" localSheetId="4">#REF!</definedName>
    <definedName name="S5.BS.FIXED_ASSETS" localSheetId="7">#REF!</definedName>
    <definedName name="S5.BS.FIXED_ASSETS">#REF!</definedName>
    <definedName name="S5.BS.INTANGIBLE_ASSETS" localSheetId="9">#REF!</definedName>
    <definedName name="S5.BS.INTANGIBLE_ASSETS" localSheetId="6">#REF!</definedName>
    <definedName name="S5.BS.INTANGIBLE_ASSETS" localSheetId="8">#REF!</definedName>
    <definedName name="S5.BS.INTANGIBLE_ASSETS" localSheetId="4">#REF!</definedName>
    <definedName name="S5.BS.INTANGIBLE_ASSETS" localSheetId="7">#REF!</definedName>
    <definedName name="S5.BS.INTANGIBLE_ASSETS">#REF!</definedName>
    <definedName name="S5.BS.INV_OUTSIDE_GRP" localSheetId="9">#REF!</definedName>
    <definedName name="S5.BS.INV_OUTSIDE_GRP" localSheetId="6">#REF!</definedName>
    <definedName name="S5.BS.INV_OUTSIDE_GRP" localSheetId="8">#REF!</definedName>
    <definedName name="S5.BS.INV_OUTSIDE_GRP" localSheetId="4">#REF!</definedName>
    <definedName name="S5.BS.INV_OUTSIDE_GRP" localSheetId="7">#REF!</definedName>
    <definedName name="S5.BS.INV_OUTSIDE_GRP">#REF!</definedName>
    <definedName name="S5.BS.INV_WITHIN_GRP" localSheetId="9">#REF!</definedName>
    <definedName name="S5.BS.INV_WITHIN_GRP" localSheetId="6">#REF!</definedName>
    <definedName name="S5.BS.INV_WITHIN_GRP" localSheetId="8">#REF!</definedName>
    <definedName name="S5.BS.INV_WITHIN_GRP" localSheetId="4">#REF!</definedName>
    <definedName name="S5.BS.INV_WITHIN_GRP" localSheetId="7">#REF!</definedName>
    <definedName name="S5.BS.INV_WITHIN_GRP">#REF!</definedName>
    <definedName name="S5.BS.LT_LOAN" localSheetId="9">#REF!</definedName>
    <definedName name="S5.BS.LT_LOAN" localSheetId="6">#REF!</definedName>
    <definedName name="S5.BS.LT_LOAN" localSheetId="8">#REF!</definedName>
    <definedName name="S5.BS.LT_LOAN" localSheetId="4">#REF!</definedName>
    <definedName name="S5.BS.LT_LOAN" localSheetId="7">#REF!</definedName>
    <definedName name="S5.BS.LT_LOAN">#REF!</definedName>
    <definedName name="S5.BS.MINORITY_INTEREST" localSheetId="9">#REF!</definedName>
    <definedName name="S5.BS.MINORITY_INTEREST" localSheetId="6">#REF!</definedName>
    <definedName name="S5.BS.MINORITY_INTEREST" localSheetId="8">#REF!</definedName>
    <definedName name="S5.BS.MINORITY_INTEREST" localSheetId="4">#REF!</definedName>
    <definedName name="S5.BS.MINORITY_INTEREST" localSheetId="7">#REF!</definedName>
    <definedName name="S5.BS.MINORITY_INTEREST">#REF!</definedName>
    <definedName name="S5.BS.OTHER_CREDITORS" localSheetId="9">#REF!</definedName>
    <definedName name="S5.BS.OTHER_CREDITORS" localSheetId="6">#REF!</definedName>
    <definedName name="S5.BS.OTHER_CREDITORS" localSheetId="8">#REF!</definedName>
    <definedName name="S5.BS.OTHER_CREDITORS" localSheetId="4">#REF!</definedName>
    <definedName name="S5.BS.OTHER_CREDITORS" localSheetId="7">#REF!</definedName>
    <definedName name="S5.BS.OTHER_CREDITORS">#REF!</definedName>
    <definedName name="S5.BS.OTHER_DEBTORS" localSheetId="9">#REF!</definedName>
    <definedName name="S5.BS.OTHER_DEBTORS" localSheetId="6">#REF!</definedName>
    <definedName name="S5.BS.OTHER_DEBTORS" localSheetId="8">#REF!</definedName>
    <definedName name="S5.BS.OTHER_DEBTORS" localSheetId="4">#REF!</definedName>
    <definedName name="S5.BS.OTHER_DEBTORS" localSheetId="7">#REF!</definedName>
    <definedName name="S5.BS.OTHER_DEBTORS">#REF!</definedName>
    <definedName name="S5.BS.OTHER_RESERVE" localSheetId="9">#REF!</definedName>
    <definedName name="S5.BS.OTHER_RESERVE" localSheetId="6">#REF!</definedName>
    <definedName name="S5.BS.OTHER_RESERVE" localSheetId="8">#REF!</definedName>
    <definedName name="S5.BS.OTHER_RESERVE" localSheetId="4">#REF!</definedName>
    <definedName name="S5.BS.OTHER_RESERVE" localSheetId="7">#REF!</definedName>
    <definedName name="S5.BS.OTHER_RESERVE">#REF!</definedName>
    <definedName name="S5.BS.PROPERTY_DEV" localSheetId="9">#REF!</definedName>
    <definedName name="S5.BS.PROPERTY_DEV" localSheetId="6">#REF!</definedName>
    <definedName name="S5.BS.PROPERTY_DEV" localSheetId="8">#REF!</definedName>
    <definedName name="S5.BS.PROPERTY_DEV" localSheetId="4">#REF!</definedName>
    <definedName name="S5.BS.PROPERTY_DEV" localSheetId="7">#REF!</definedName>
    <definedName name="S5.BS.PROPERTY_DEV">#REF!</definedName>
    <definedName name="S5.BS.PROV_TAXATION" localSheetId="9">#REF!</definedName>
    <definedName name="S5.BS.PROV_TAXATION" localSheetId="6">#REF!</definedName>
    <definedName name="S5.BS.PROV_TAXATION" localSheetId="8">#REF!</definedName>
    <definedName name="S5.BS.PROV_TAXATION" localSheetId="4">#REF!</definedName>
    <definedName name="S5.BS.PROV_TAXATION" localSheetId="7">#REF!</definedName>
    <definedName name="S5.BS.PROV_TAXATION">#REF!</definedName>
    <definedName name="S5.BS.RESERVE_DIE" localSheetId="9">#REF!</definedName>
    <definedName name="S5.BS.RESERVE_DIE" localSheetId="6">#REF!</definedName>
    <definedName name="S5.BS.RESERVE_DIE" localSheetId="8">#REF!</definedName>
    <definedName name="S5.BS.RESERVE_DIE" localSheetId="4">#REF!</definedName>
    <definedName name="S5.BS.RESERVE_DIE" localSheetId="7">#REF!</definedName>
    <definedName name="S5.BS.RESERVE_DIE">#REF!</definedName>
    <definedName name="S5.BS.RESERVE_GOODWILL" localSheetId="9">#REF!</definedName>
    <definedName name="S5.BS.RESERVE_GOODWILL" localSheetId="6">#REF!</definedName>
    <definedName name="S5.BS.RESERVE_GOODWILL" localSheetId="8">#REF!</definedName>
    <definedName name="S5.BS.RESERVE_GOODWILL" localSheetId="4">#REF!</definedName>
    <definedName name="S5.BS.RESERVE_GOODWILL" localSheetId="7">#REF!</definedName>
    <definedName name="S5.BS.RESERVE_GOODWILL">#REF!</definedName>
    <definedName name="S5.BS.RETIRE_BENEFITS" localSheetId="9">#REF!</definedName>
    <definedName name="S5.BS.RETIRE_BENEFITS" localSheetId="6">#REF!</definedName>
    <definedName name="S5.BS.RETIRE_BENEFITS" localSheetId="8">#REF!</definedName>
    <definedName name="S5.BS.RETIRE_BENEFITS" localSheetId="4">#REF!</definedName>
    <definedName name="S5.BS.RETIRE_BENEFITS" localSheetId="7">#REF!</definedName>
    <definedName name="S5.BS.RETIRE_BENEFITS">#REF!</definedName>
    <definedName name="S5.BS.REVALUE_RESERVE" localSheetId="9">#REF!</definedName>
    <definedName name="S5.BS.REVALUE_RESERVE" localSheetId="6">#REF!</definedName>
    <definedName name="S5.BS.REVALUE_RESERVE" localSheetId="8">#REF!</definedName>
    <definedName name="S5.BS.REVALUE_RESERVE" localSheetId="4">#REF!</definedName>
    <definedName name="S5.BS.REVALUE_RESERVE" localSheetId="7">#REF!</definedName>
    <definedName name="S5.BS.REVALUE_RESERVE">#REF!</definedName>
    <definedName name="S5.BS.SHARE_PREMIUM" localSheetId="9">#REF!</definedName>
    <definedName name="S5.BS.SHARE_PREMIUM" localSheetId="6">#REF!</definedName>
    <definedName name="S5.BS.SHARE_PREMIUM" localSheetId="8">#REF!</definedName>
    <definedName name="S5.BS.SHARE_PREMIUM" localSheetId="4">#REF!</definedName>
    <definedName name="S5.BS.SHARE_PREMIUM" localSheetId="7">#REF!</definedName>
    <definedName name="S5.BS.SHARE_PREMIUM">#REF!</definedName>
    <definedName name="S5.BS.ST_INV" localSheetId="9">#REF!</definedName>
    <definedName name="S5.BS.ST_INV" localSheetId="6">#REF!</definedName>
    <definedName name="S5.BS.ST_INV" localSheetId="8">#REF!</definedName>
    <definedName name="S5.BS.ST_INV" localSheetId="4">#REF!</definedName>
    <definedName name="S5.BS.ST_INV" localSheetId="7">#REF!</definedName>
    <definedName name="S5.BS.ST_INV">#REF!</definedName>
    <definedName name="S5.BS.STOCK" localSheetId="9">#REF!</definedName>
    <definedName name="S5.BS.STOCK" localSheetId="6">#REF!</definedName>
    <definedName name="S5.BS.STOCK" localSheetId="8">#REF!</definedName>
    <definedName name="S5.BS.STOCK" localSheetId="4">#REF!</definedName>
    <definedName name="S5.BS.STOCK" localSheetId="7">#REF!</definedName>
    <definedName name="S5.BS.STOCK">#REF!</definedName>
    <definedName name="S5.BS.TRADE_CREDITORS" localSheetId="9">#REF!</definedName>
    <definedName name="S5.BS.TRADE_CREDITORS" localSheetId="6">#REF!</definedName>
    <definedName name="S5.BS.TRADE_CREDITORS" localSheetId="8">#REF!</definedName>
    <definedName name="S5.BS.TRADE_CREDITORS" localSheetId="4">#REF!</definedName>
    <definedName name="S5.BS.TRADE_CREDITORS" localSheetId="7">#REF!</definedName>
    <definedName name="S5.BS.TRADE_CREDITORS">#REF!</definedName>
    <definedName name="S5.BS.TRADE_DEBTORS" localSheetId="9">#REF!</definedName>
    <definedName name="S5.BS.TRADE_DEBTORS" localSheetId="6">#REF!</definedName>
    <definedName name="S5.BS.TRADE_DEBTORS" localSheetId="8">#REF!</definedName>
    <definedName name="S5.BS.TRADE_DEBTORS" localSheetId="4">#REF!</definedName>
    <definedName name="S5.BS.TRADE_DEBTORS" localSheetId="7">#REF!</definedName>
    <definedName name="S5.BS.TRADE_DEBTORS">#REF!</definedName>
    <definedName name="S5.BS.UNAPP_PROFIT" localSheetId="9">#REF!</definedName>
    <definedName name="S5.BS.UNAPP_PROFIT" localSheetId="6">#REF!</definedName>
    <definedName name="S5.BS.UNAPP_PROFIT" localSheetId="8">#REF!</definedName>
    <definedName name="S5.BS.UNAPP_PROFIT" localSheetId="4">#REF!</definedName>
    <definedName name="S5.BS.UNAPP_PROFIT" localSheetId="7">#REF!</definedName>
    <definedName name="S5.BS.UNAPP_PROFIT">#REF!</definedName>
    <definedName name="S5.GROUP_CO" localSheetId="9">#REF!</definedName>
    <definedName name="S5.GROUP_CO" localSheetId="6">#REF!</definedName>
    <definedName name="S5.GROUP_CO" localSheetId="8">#REF!</definedName>
    <definedName name="S5.GROUP_CO" localSheetId="4">#REF!</definedName>
    <definedName name="S5.GROUP_CO" localSheetId="7">#REF!</definedName>
    <definedName name="S5.GROUP_CO">#REF!</definedName>
    <definedName name="S5.OUTSIDE_GROUP" localSheetId="9">#REF!</definedName>
    <definedName name="S5.OUTSIDE_GROUP" localSheetId="6">#REF!</definedName>
    <definedName name="S5.OUTSIDE_GROUP" localSheetId="8">#REF!</definedName>
    <definedName name="S5.OUTSIDE_GROUP" localSheetId="4">#REF!</definedName>
    <definedName name="S5.OUTSIDE_GROUP" localSheetId="7">#REF!</definedName>
    <definedName name="S5.OUTSIDE_GROUP">#REF!</definedName>
    <definedName name="sa" localSheetId="5" hidden="1">{"'Sheet1'!$A$4386:$N$4591"}</definedName>
    <definedName name="sa" localSheetId="9" hidden="1">{"'Sheet1'!$A$4386:$N$4591"}</definedName>
    <definedName name="sa" localSheetId="6" hidden="1">{"'Sheet1'!$A$4386:$N$4591"}</definedName>
    <definedName name="sa" localSheetId="4" hidden="1">{"'Sheet1'!$A$4386:$N$4591"}</definedName>
    <definedName name="sa" hidden="1">{"'Sheet1'!$A$4386:$N$4591"}</definedName>
    <definedName name="saaas" localSheetId="5">#REF!</definedName>
    <definedName name="saaas" localSheetId="9">#REF!</definedName>
    <definedName name="saaas" localSheetId="6">#REF!</definedName>
    <definedName name="saaas" localSheetId="8">#REF!</definedName>
    <definedName name="saaas" localSheetId="4">#REF!</definedName>
    <definedName name="saaas" localSheetId="7">#REF!</definedName>
    <definedName name="saaas">#REF!</definedName>
    <definedName name="saasa" localSheetId="5">#REF!</definedName>
    <definedName name="saasa" localSheetId="9">#REF!</definedName>
    <definedName name="saasa" localSheetId="6">#REF!</definedName>
    <definedName name="saasa" localSheetId="8">#REF!</definedName>
    <definedName name="saasa" localSheetId="4">#REF!</definedName>
    <definedName name="saasa" localSheetId="7">#REF!</definedName>
    <definedName name="saasa">#REF!</definedName>
    <definedName name="sadfadfsa" localSheetId="5" hidden="1">{"'Sheet1'!$A$4386:$N$4591"}</definedName>
    <definedName name="sadfadfsa" localSheetId="9" hidden="1">{"'Sheet1'!$A$4386:$N$4591"}</definedName>
    <definedName name="sadfadfsa" localSheetId="6" hidden="1">{"'Sheet1'!$A$4386:$N$4591"}</definedName>
    <definedName name="sadfadfsa" localSheetId="4" hidden="1">{"'Sheet1'!$A$4386:$N$4591"}</definedName>
    <definedName name="sadfadfsa" hidden="1">{"'Sheet1'!$A$4386:$N$4591"}</definedName>
    <definedName name="sai" localSheetId="5">'[10]cash budget'!#REF!</definedName>
    <definedName name="sai" localSheetId="9">'[10]cash budget'!#REF!</definedName>
    <definedName name="sai" localSheetId="6">'[10]cash budget'!#REF!</definedName>
    <definedName name="sai" localSheetId="8">'[10]cash budget'!#REF!</definedName>
    <definedName name="sai" localSheetId="4">'[10]cash budget'!#REF!</definedName>
    <definedName name="sai" localSheetId="7">'[10]cash budget'!#REF!</definedName>
    <definedName name="sai">'[10]cash budget'!#REF!</definedName>
    <definedName name="sal" localSheetId="5" hidden="1">{"pl_t&amp;d",#N/A,FALSE,"p&amp;l_t&amp;D_01_02 (2)"}</definedName>
    <definedName name="sal" localSheetId="9" hidden="1">{"pl_t&amp;d",#N/A,FALSE,"p&amp;l_t&amp;D_01_02 (2)"}</definedName>
    <definedName name="sal" localSheetId="6" hidden="1">{"pl_t&amp;d",#N/A,FALSE,"p&amp;l_t&amp;D_01_02 (2)"}</definedName>
    <definedName name="sal" localSheetId="4" hidden="1">{"pl_t&amp;d",#N/A,FALSE,"p&amp;l_t&amp;D_01_02 (2)"}</definedName>
    <definedName name="sal" hidden="1">{"pl_t&amp;d",#N/A,FALSE,"p&amp;l_t&amp;D_01_02 (2)"}</definedName>
    <definedName name="Salarie" localSheetId="5">#REF!</definedName>
    <definedName name="Salarie" localSheetId="9">#REF!</definedName>
    <definedName name="Salarie" localSheetId="6">#REF!</definedName>
    <definedName name="Salarie" localSheetId="8">#REF!</definedName>
    <definedName name="Salarie" localSheetId="4">#REF!</definedName>
    <definedName name="Salarie" localSheetId="7">#REF!</definedName>
    <definedName name="Salarie">#REF!</definedName>
    <definedName name="Salaries" localSheetId="5">#REF!</definedName>
    <definedName name="Salaries" localSheetId="9">#REF!</definedName>
    <definedName name="Salaries" localSheetId="6">#REF!</definedName>
    <definedName name="Salaries" localSheetId="8">#REF!</definedName>
    <definedName name="Salaries" localSheetId="4">#REF!</definedName>
    <definedName name="Salaries" localSheetId="7">#REF!</definedName>
    <definedName name="Salaries">#REF!</definedName>
    <definedName name="Salary" localSheetId="5">#REF!</definedName>
    <definedName name="Salary" localSheetId="9">#REF!</definedName>
    <definedName name="Salary" localSheetId="6">#REF!</definedName>
    <definedName name="Salary" localSheetId="8">#REF!</definedName>
    <definedName name="Salary" localSheetId="4">#REF!</definedName>
    <definedName name="Salary" localSheetId="7">#REF!</definedName>
    <definedName name="Salary">#REF!</definedName>
    <definedName name="sale" localSheetId="5" hidden="1">{"pl_t&amp;d",#N/A,FALSE,"p&amp;l_t&amp;D_01_02 (2)"}</definedName>
    <definedName name="sale" localSheetId="9" hidden="1">{"pl_t&amp;d",#N/A,FALSE,"p&amp;l_t&amp;D_01_02 (2)"}</definedName>
    <definedName name="sale" localSheetId="6" hidden="1">{"pl_t&amp;d",#N/A,FALSE,"p&amp;l_t&amp;D_01_02 (2)"}</definedName>
    <definedName name="sale" localSheetId="4" hidden="1">{"pl_t&amp;d",#N/A,FALSE,"p&amp;l_t&amp;D_01_02 (2)"}</definedName>
    <definedName name="sale" hidden="1">{"pl_t&amp;d",#N/A,FALSE,"p&amp;l_t&amp;D_01_02 (2)"}</definedName>
    <definedName name="sales" localSheetId="5" hidden="1">{"pl_t&amp;d",#N/A,FALSE,"p&amp;l_t&amp;D_01_02 (2)"}</definedName>
    <definedName name="sales" localSheetId="9" hidden="1">{"pl_t&amp;d",#N/A,FALSE,"p&amp;l_t&amp;D_01_02 (2)"}</definedName>
    <definedName name="sales" localSheetId="6" hidden="1">{"pl_t&amp;d",#N/A,FALSE,"p&amp;l_t&amp;D_01_02 (2)"}</definedName>
    <definedName name="sales" localSheetId="4" hidden="1">{"pl_t&amp;d",#N/A,FALSE,"p&amp;l_t&amp;D_01_02 (2)"}</definedName>
    <definedName name="sales" hidden="1">{"pl_t&amp;d",#N/A,FALSE,"p&amp;l_t&amp;D_01_02 (2)"}</definedName>
    <definedName name="sales2" localSheetId="5" hidden="1">{"pl_t&amp;d",#N/A,FALSE,"p&amp;l_t&amp;D_01_02 (2)"}</definedName>
    <definedName name="sales2" localSheetId="9" hidden="1">{"pl_t&amp;d",#N/A,FALSE,"p&amp;l_t&amp;D_01_02 (2)"}</definedName>
    <definedName name="sales2" localSheetId="6" hidden="1">{"pl_t&amp;d",#N/A,FALSE,"p&amp;l_t&amp;D_01_02 (2)"}</definedName>
    <definedName name="sales2" localSheetId="4" hidden="1">{"pl_t&amp;d",#N/A,FALSE,"p&amp;l_t&amp;D_01_02 (2)"}</definedName>
    <definedName name="sales2" hidden="1">{"pl_t&amp;d",#N/A,FALSE,"p&amp;l_t&amp;D_01_02 (2)"}</definedName>
    <definedName name="SALES3" localSheetId="5" hidden="1">{"pl_t&amp;d",#N/A,FALSE,"p&amp;l_t&amp;D_01_02 (2)"}</definedName>
    <definedName name="SALES3" localSheetId="9" hidden="1">{"pl_t&amp;d",#N/A,FALSE,"p&amp;l_t&amp;D_01_02 (2)"}</definedName>
    <definedName name="SALES3" localSheetId="6" hidden="1">{"pl_t&amp;d",#N/A,FALSE,"p&amp;l_t&amp;D_01_02 (2)"}</definedName>
    <definedName name="SALES3" localSheetId="4" hidden="1">{"pl_t&amp;d",#N/A,FALSE,"p&amp;l_t&amp;D_01_02 (2)"}</definedName>
    <definedName name="SALES3" hidden="1">{"pl_t&amp;d",#N/A,FALSE,"p&amp;l_t&amp;D_01_02 (2)"}</definedName>
    <definedName name="Salesconfl" localSheetId="5" hidden="1">{"pl_t&amp;d",#N/A,FALSE,"p&amp;l_t&amp;D_01_02 (2)"}</definedName>
    <definedName name="Salesconfl" localSheetId="9" hidden="1">{"pl_t&amp;d",#N/A,FALSE,"p&amp;l_t&amp;D_01_02 (2)"}</definedName>
    <definedName name="Salesconfl" localSheetId="6" hidden="1">{"pl_t&amp;d",#N/A,FALSE,"p&amp;l_t&amp;D_01_02 (2)"}</definedName>
    <definedName name="Salesconfl" localSheetId="4" hidden="1">{"pl_t&amp;d",#N/A,FALSE,"p&amp;l_t&amp;D_01_02 (2)"}</definedName>
    <definedName name="Salesconfl" hidden="1">{"pl_t&amp;d",#N/A,FALSE,"p&amp;l_t&amp;D_01_02 (2)"}</definedName>
    <definedName name="Salesconflict" localSheetId="5" hidden="1">{"pl_t&amp;d",#N/A,FALSE,"p&amp;l_t&amp;D_01_02 (2)"}</definedName>
    <definedName name="Salesconflict" localSheetId="9" hidden="1">{"pl_t&amp;d",#N/A,FALSE,"p&amp;l_t&amp;D_01_02 (2)"}</definedName>
    <definedName name="Salesconflict" localSheetId="6" hidden="1">{"pl_t&amp;d",#N/A,FALSE,"p&amp;l_t&amp;D_01_02 (2)"}</definedName>
    <definedName name="Salesconflict" localSheetId="4" hidden="1">{"pl_t&amp;d",#N/A,FALSE,"p&amp;l_t&amp;D_01_02 (2)"}</definedName>
    <definedName name="Salesconflict" hidden="1">{"pl_t&amp;d",#N/A,FALSE,"p&amp;l_t&amp;D_01_02 (2)"}</definedName>
    <definedName name="salsum" localSheetId="5">#REF!</definedName>
    <definedName name="salsum" localSheetId="9">#REF!</definedName>
    <definedName name="salsum" localSheetId="6">#REF!</definedName>
    <definedName name="salsum" localSheetId="8">#REF!</definedName>
    <definedName name="salsum" localSheetId="4">#REF!</definedName>
    <definedName name="salsum" localSheetId="7">#REF!</definedName>
    <definedName name="salsum">#REF!</definedName>
    <definedName name="sample" localSheetId="5" hidden="1">[13]Sheet1!#REF!</definedName>
    <definedName name="sample" localSheetId="9" hidden="1">[13]Sheet1!#REF!</definedName>
    <definedName name="sample" localSheetId="6" hidden="1">[13]Sheet1!#REF!</definedName>
    <definedName name="sample" localSheetId="8" hidden="1">[13]Sheet1!#REF!</definedName>
    <definedName name="sample" localSheetId="4" hidden="1">[13]Sheet1!#REF!</definedName>
    <definedName name="sample" localSheetId="7" hidden="1">[13]Sheet1!#REF!</definedName>
    <definedName name="sample" hidden="1">[13]Sheet1!#REF!</definedName>
    <definedName name="Sandeep_Gupta" localSheetId="9">[50]BFL!#REF!</definedName>
    <definedName name="Sandeep_Gupta" localSheetId="6">[50]BFL!#REF!</definedName>
    <definedName name="Sandeep_Gupta" localSheetId="8">[50]BFL!#REF!</definedName>
    <definedName name="Sandeep_Gupta" localSheetId="4">[50]BFL!#REF!</definedName>
    <definedName name="Sandeep_Gupta" localSheetId="7">[50]BFL!#REF!</definedName>
    <definedName name="Sandeep_Gupta">[50]BFL!#REF!</definedName>
    <definedName name="SAPBEXhrIndnt" hidden="1">"Wide"</definedName>
    <definedName name="SAPsysID" hidden="1">"708C5W7SBKP804JT78WJ0JNKI"</definedName>
    <definedName name="SAPwbID" hidden="1">"ARS"</definedName>
    <definedName name="sas" localSheetId="5">#REF!</definedName>
    <definedName name="sas" localSheetId="9">#REF!</definedName>
    <definedName name="sas" localSheetId="6">#REF!</definedName>
    <definedName name="sas" localSheetId="8">#REF!</definedName>
    <definedName name="sas" localSheetId="4">#REF!</definedName>
    <definedName name="sas" localSheetId="7">#REF!</definedName>
    <definedName name="sas">#REF!</definedName>
    <definedName name="SASA" localSheetId="5">#REF!</definedName>
    <definedName name="SASA" localSheetId="9">#REF!</definedName>
    <definedName name="SASA" localSheetId="6">#REF!</definedName>
    <definedName name="SASA" localSheetId="8">#REF!</definedName>
    <definedName name="SASA" localSheetId="4">#REF!</definedName>
    <definedName name="SASA" localSheetId="7">#REF!</definedName>
    <definedName name="SASA">#REF!</definedName>
    <definedName name="sasas" localSheetId="5">#REF!</definedName>
    <definedName name="sasas" localSheetId="9">#REF!</definedName>
    <definedName name="sasas" localSheetId="6">#REF!</definedName>
    <definedName name="sasas" localSheetId="8">#REF!</definedName>
    <definedName name="sasas" localSheetId="4">#REF!</definedName>
    <definedName name="sasas" localSheetId="7">#REF!</definedName>
    <definedName name="sasas">#REF!</definedName>
    <definedName name="sasasasas" localSheetId="9">#REF!</definedName>
    <definedName name="sasasasas" localSheetId="6">#REF!</definedName>
    <definedName name="sasasasas" localSheetId="8">#REF!</definedName>
    <definedName name="sasasasas" localSheetId="4">#REF!</definedName>
    <definedName name="sasasasas" localSheetId="7">#REF!</definedName>
    <definedName name="sasasasas">#REF!</definedName>
    <definedName name="sasass" localSheetId="9">#REF!</definedName>
    <definedName name="sasass" localSheetId="6">#REF!</definedName>
    <definedName name="sasass" localSheetId="8">#REF!</definedName>
    <definedName name="sasass" localSheetId="4">#REF!</definedName>
    <definedName name="sasass" localSheetId="7">#REF!</definedName>
    <definedName name="sasass">#REF!</definedName>
    <definedName name="sassa" localSheetId="5">[32]cashflow!#REF!</definedName>
    <definedName name="sassa" localSheetId="9">[32]cashflow!#REF!</definedName>
    <definedName name="sassa" localSheetId="6">[32]cashflow!#REF!</definedName>
    <definedName name="sassa" localSheetId="8">[32]cashflow!#REF!</definedName>
    <definedName name="sassa" localSheetId="4">[32]cashflow!#REF!</definedName>
    <definedName name="sassa" localSheetId="7">[32]cashflow!#REF!</definedName>
    <definedName name="sassa">[32]cashflow!#REF!</definedName>
    <definedName name="satheesh" localSheetId="5"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9"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6"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4" hidden="1">{#N/A,#N/A,FALSE,"1.1";#N/A,#N/A,FALSE,"1.1a";#N/A,#N/A,FALSE,"1.1b";#N/A,#N/A,FALSE,"1.1c";#N/A,#N/A,FALSE,"1.1e";#N/A,#N/A,FALSE,"1.1f";#N/A,#N/A,FALSE,"1.1g";#N/A,#N/A,FALSE,"1.1h_T";#N/A,#N/A,FALSE,"1.1h_D";#N/A,#N/A,FALSE,"1.2";#N/A,#N/A,FALSE,"1.3";#N/A,#N/A,FALSE,"1.3b";#N/A,#N/A,FALSE,"1.4";#N/A,#N/A,FALSE,"1.5";#N/A,#N/A,FALSE,"1.6";#N/A,#N/A,FALSE,"2.1";#N/A,#N/A,FALSE,"SOD";#N/A,#N/A,FALSE,"OL";#N/A,#N/A,FALSE,"CF"}</definedName>
    <definedName name="satheesh" hidden="1">{#N/A,#N/A,FALSE,"1.1";#N/A,#N/A,FALSE,"1.1a";#N/A,#N/A,FALSE,"1.1b";#N/A,#N/A,FALSE,"1.1c";#N/A,#N/A,FALSE,"1.1e";#N/A,#N/A,FALSE,"1.1f";#N/A,#N/A,FALSE,"1.1g";#N/A,#N/A,FALSE,"1.1h_T";#N/A,#N/A,FALSE,"1.1h_D";#N/A,#N/A,FALSE,"1.2";#N/A,#N/A,FALSE,"1.3";#N/A,#N/A,FALSE,"1.3b";#N/A,#N/A,FALSE,"1.4";#N/A,#N/A,FALSE,"1.5";#N/A,#N/A,FALSE,"1.6";#N/A,#N/A,FALSE,"2.1";#N/A,#N/A,FALSE,"SOD";#N/A,#N/A,FALSE,"OL";#N/A,#N/A,FALSE,"CF"}</definedName>
    <definedName name="SB" localSheetId="5">#REF!</definedName>
    <definedName name="SB" localSheetId="9">#REF!</definedName>
    <definedName name="SB" localSheetId="6">#REF!</definedName>
    <definedName name="SB" localSheetId="8">#REF!</definedName>
    <definedName name="SB" localSheetId="4">#REF!</definedName>
    <definedName name="SB" localSheetId="7">#REF!</definedName>
    <definedName name="SB">#REF!</definedName>
    <definedName name="sbr" localSheetId="5">#REF!</definedName>
    <definedName name="sbr" localSheetId="9">#REF!</definedName>
    <definedName name="sbr" localSheetId="6">#REF!</definedName>
    <definedName name="sbr" localSheetId="8">#REF!</definedName>
    <definedName name="sbr" localSheetId="4">#REF!</definedName>
    <definedName name="sbr" localSheetId="7">#REF!</definedName>
    <definedName name="sbr">#REF!</definedName>
    <definedName name="sbrhv" localSheetId="5">#REF!</definedName>
    <definedName name="sbrhv" localSheetId="9">#REF!</definedName>
    <definedName name="sbrhv" localSheetId="6">#REF!</definedName>
    <definedName name="sbrhv" localSheetId="8">#REF!</definedName>
    <definedName name="sbrhv" localSheetId="4">#REF!</definedName>
    <definedName name="sbrhv" localSheetId="7">#REF!</definedName>
    <definedName name="sbrhv">#REF!</definedName>
    <definedName name="SCH__2" localSheetId="9">#REF!</definedName>
    <definedName name="SCH__2" localSheetId="6">#REF!</definedName>
    <definedName name="SCH__2" localSheetId="8">#REF!</definedName>
    <definedName name="SCH__2" localSheetId="4">#REF!</definedName>
    <definedName name="SCH__2" localSheetId="7">#REF!</definedName>
    <definedName name="SCH__2">#REF!</definedName>
    <definedName name="SCH_11" localSheetId="9">#REF!</definedName>
    <definedName name="SCH_11" localSheetId="6">#REF!</definedName>
    <definedName name="SCH_11" localSheetId="8">#REF!</definedName>
    <definedName name="SCH_11" localSheetId="4">#REF!</definedName>
    <definedName name="SCH_11" localSheetId="7">#REF!</definedName>
    <definedName name="SCH_11">#REF!</definedName>
    <definedName name="SCH1_5" localSheetId="9">#REF!</definedName>
    <definedName name="SCH1_5" localSheetId="6">#REF!</definedName>
    <definedName name="SCH1_5" localSheetId="8">#REF!</definedName>
    <definedName name="SCH1_5" localSheetId="4">#REF!</definedName>
    <definedName name="SCH1_5" localSheetId="7">#REF!</definedName>
    <definedName name="SCH1_5">#REF!</definedName>
    <definedName name="SCH6_10" localSheetId="9">#REF!</definedName>
    <definedName name="SCH6_10" localSheetId="6">#REF!</definedName>
    <definedName name="SCH6_10" localSheetId="8">#REF!</definedName>
    <definedName name="SCH6_10" localSheetId="4">#REF!</definedName>
    <definedName name="SCH6_10" localSheetId="7">#REF!</definedName>
    <definedName name="SCH6_10">#REF!</definedName>
    <definedName name="sche" localSheetId="5" hidden="1">{"'Sheet1'!$A$4386:$N$4591"}</definedName>
    <definedName name="sche" localSheetId="9" hidden="1">{"'Sheet1'!$A$4386:$N$4591"}</definedName>
    <definedName name="sche" localSheetId="6" hidden="1">{"'Sheet1'!$A$4386:$N$4591"}</definedName>
    <definedName name="sche" localSheetId="4" hidden="1">{"'Sheet1'!$A$4386:$N$4591"}</definedName>
    <definedName name="sche" hidden="1">{"'Sheet1'!$A$4386:$N$4591"}</definedName>
    <definedName name="Sched_Pay" localSheetId="5">#REF!</definedName>
    <definedName name="Sched_Pay" localSheetId="9">#REF!</definedName>
    <definedName name="Sched_Pay" localSheetId="6">#REF!</definedName>
    <definedName name="Sched_Pay" localSheetId="8">#REF!</definedName>
    <definedName name="Sched_Pay" localSheetId="4">#REF!</definedName>
    <definedName name="Sched_Pay" localSheetId="7">#REF!</definedName>
    <definedName name="Sched_Pay">#REF!</definedName>
    <definedName name="Schedule_1.1" localSheetId="5">#REF!</definedName>
    <definedName name="Schedule_1.1" localSheetId="9">#REF!</definedName>
    <definedName name="Schedule_1.1" localSheetId="6">#REF!</definedName>
    <definedName name="Schedule_1.1" localSheetId="8">#REF!</definedName>
    <definedName name="Schedule_1.1" localSheetId="4">#REF!</definedName>
    <definedName name="Schedule_1.1" localSheetId="7">#REF!</definedName>
    <definedName name="Schedule_1.1">#REF!</definedName>
    <definedName name="Schedule_1.2" localSheetId="5">#REF!</definedName>
    <definedName name="Schedule_1.2" localSheetId="9">#REF!</definedName>
    <definedName name="Schedule_1.2" localSheetId="6">#REF!</definedName>
    <definedName name="Schedule_1.2" localSheetId="8">#REF!</definedName>
    <definedName name="Schedule_1.2" localSheetId="4">#REF!</definedName>
    <definedName name="Schedule_1.2" localSheetId="7">#REF!</definedName>
    <definedName name="Schedule_1.2">#REF!</definedName>
    <definedName name="Schedule_11" localSheetId="9">#REF!</definedName>
    <definedName name="Schedule_11" localSheetId="6">#REF!</definedName>
    <definedName name="Schedule_11" localSheetId="8">#REF!</definedName>
    <definedName name="Schedule_11" localSheetId="4">#REF!</definedName>
    <definedName name="Schedule_11" localSheetId="7">#REF!</definedName>
    <definedName name="Schedule_11">#REF!</definedName>
    <definedName name="Schedule_13" localSheetId="9">#REF!</definedName>
    <definedName name="Schedule_13" localSheetId="6">#REF!</definedName>
    <definedName name="Schedule_13" localSheetId="8">#REF!</definedName>
    <definedName name="Schedule_13" localSheetId="4">#REF!</definedName>
    <definedName name="Schedule_13" localSheetId="7">#REF!</definedName>
    <definedName name="Schedule_13">#REF!</definedName>
    <definedName name="Schedule_17" localSheetId="9">#REF!</definedName>
    <definedName name="Schedule_17" localSheetId="6">#REF!</definedName>
    <definedName name="Schedule_17" localSheetId="8">#REF!</definedName>
    <definedName name="Schedule_17" localSheetId="4">#REF!</definedName>
    <definedName name="Schedule_17" localSheetId="7">#REF!</definedName>
    <definedName name="Schedule_17">#REF!</definedName>
    <definedName name="Schedule_4" localSheetId="9">#REF!</definedName>
    <definedName name="Schedule_4" localSheetId="6">#REF!</definedName>
    <definedName name="Schedule_4" localSheetId="8">#REF!</definedName>
    <definedName name="Schedule_4" localSheetId="4">#REF!</definedName>
    <definedName name="Schedule_4" localSheetId="7">#REF!</definedName>
    <definedName name="Schedule_4">#REF!</definedName>
    <definedName name="Schedule_5" localSheetId="9">#REF!</definedName>
    <definedName name="Schedule_5" localSheetId="6">#REF!</definedName>
    <definedName name="Schedule_5" localSheetId="8">#REF!</definedName>
    <definedName name="Schedule_5" localSheetId="4">#REF!</definedName>
    <definedName name="Schedule_5" localSheetId="7">#REF!</definedName>
    <definedName name="Schedule_5">#REF!</definedName>
    <definedName name="Schedule_9" localSheetId="9">#REF!</definedName>
    <definedName name="Schedule_9" localSheetId="6">#REF!</definedName>
    <definedName name="Schedule_9" localSheetId="8">#REF!</definedName>
    <definedName name="Schedule_9" localSheetId="4">#REF!</definedName>
    <definedName name="Schedule_9" localSheetId="7">#REF!</definedName>
    <definedName name="Schedule_9">#REF!</definedName>
    <definedName name="Scheduled_Extra_Payments" localSheetId="9">#REF!</definedName>
    <definedName name="Scheduled_Extra_Payments" localSheetId="6">#REF!</definedName>
    <definedName name="Scheduled_Extra_Payments" localSheetId="8">#REF!</definedName>
    <definedName name="Scheduled_Extra_Payments" localSheetId="4">#REF!</definedName>
    <definedName name="Scheduled_Extra_Payments" localSheetId="7">#REF!</definedName>
    <definedName name="Scheduled_Extra_Payments">#REF!</definedName>
    <definedName name="Scheduled_Interest_Rate" localSheetId="9">#REF!</definedName>
    <definedName name="Scheduled_Interest_Rate" localSheetId="6">#REF!</definedName>
    <definedName name="Scheduled_Interest_Rate" localSheetId="8">#REF!</definedName>
    <definedName name="Scheduled_Interest_Rate" localSheetId="4">#REF!</definedName>
    <definedName name="Scheduled_Interest_Rate" localSheetId="7">#REF!</definedName>
    <definedName name="Scheduled_Interest_Rate">#REF!</definedName>
    <definedName name="Scheduled_Monthly_Payment" localSheetId="9">#REF!</definedName>
    <definedName name="Scheduled_Monthly_Payment" localSheetId="6">#REF!</definedName>
    <definedName name="Scheduled_Monthly_Payment" localSheetId="8">#REF!</definedName>
    <definedName name="Scheduled_Monthly_Payment" localSheetId="4">#REF!</definedName>
    <definedName name="Scheduled_Monthly_Payment" localSheetId="7">#REF!</definedName>
    <definedName name="Scheduled_Monthly_Payment">#REF!</definedName>
    <definedName name="SchV" localSheetId="9">#REF!</definedName>
    <definedName name="SchV" localSheetId="6">#REF!</definedName>
    <definedName name="SchV" localSheetId="8">#REF!</definedName>
    <definedName name="SchV" localSheetId="4">#REF!</definedName>
    <definedName name="SchV" localSheetId="7">#REF!</definedName>
    <definedName name="SchV">#REF!</definedName>
    <definedName name="SchVI" localSheetId="9">#REF!</definedName>
    <definedName name="SchVI" localSheetId="6">#REF!</definedName>
    <definedName name="SchVI" localSheetId="8">#REF!</definedName>
    <definedName name="SchVI" localSheetId="4">#REF!</definedName>
    <definedName name="SchVI" localSheetId="7">#REF!</definedName>
    <definedName name="SchVI">#REF!</definedName>
    <definedName name="sd" localSheetId="5" hidden="1">{"pl_t&amp;d",#N/A,FALSE,"p&amp;l_t&amp;D_01_02 (2)"}</definedName>
    <definedName name="sd" localSheetId="9" hidden="1">{"pl_t&amp;d",#N/A,FALSE,"p&amp;l_t&amp;D_01_02 (2)"}</definedName>
    <definedName name="sd" localSheetId="6" hidden="1">{"pl_t&amp;d",#N/A,FALSE,"p&amp;l_t&amp;D_01_02 (2)"}</definedName>
    <definedName name="sd" localSheetId="4" hidden="1">{"pl_t&amp;d",#N/A,FALSE,"p&amp;l_t&amp;D_01_02 (2)"}</definedName>
    <definedName name="sd" hidden="1">{"pl_t&amp;d",#N/A,FALSE,"p&amp;l_t&amp;D_01_02 (2)"}</definedName>
    <definedName name="SDASD" localSheetId="5">#REF!</definedName>
    <definedName name="SDASD" localSheetId="9">#REF!</definedName>
    <definedName name="SDASD" localSheetId="6">#REF!</definedName>
    <definedName name="SDASD" localSheetId="8">#REF!</definedName>
    <definedName name="SDASD" localSheetId="4">#REF!</definedName>
    <definedName name="SDASD" localSheetId="7">#REF!</definedName>
    <definedName name="SDASD">#REF!</definedName>
    <definedName name="sdasdasdfasf" localSheetId="5" hidden="1">{"pl_t&amp;d",#N/A,FALSE,"p&amp;l_t&amp;D_01_02 (2)"}</definedName>
    <definedName name="sdasdasdfasf" localSheetId="9" hidden="1">{"pl_t&amp;d",#N/A,FALSE,"p&amp;l_t&amp;D_01_02 (2)"}</definedName>
    <definedName name="sdasdasdfasf" localSheetId="6" hidden="1">{"pl_t&amp;d",#N/A,FALSE,"p&amp;l_t&amp;D_01_02 (2)"}</definedName>
    <definedName name="sdasdasdfasf" localSheetId="4" hidden="1">{"pl_t&amp;d",#N/A,FALSE,"p&amp;l_t&amp;D_01_02 (2)"}</definedName>
    <definedName name="sdasdasdfasf" hidden="1">{"pl_t&amp;d",#N/A,FALSE,"p&amp;l_t&amp;D_01_02 (2)"}</definedName>
    <definedName name="sdds" localSheetId="5" hidden="1">{"pl_t&amp;d",#N/A,FALSE,"p&amp;l_t&amp;D_01_02 (2)"}</definedName>
    <definedName name="sdds" localSheetId="9" hidden="1">{"pl_t&amp;d",#N/A,FALSE,"p&amp;l_t&amp;D_01_02 (2)"}</definedName>
    <definedName name="sdds" localSheetId="6" hidden="1">{"pl_t&amp;d",#N/A,FALSE,"p&amp;l_t&amp;D_01_02 (2)"}</definedName>
    <definedName name="sdds" localSheetId="4" hidden="1">{"pl_t&amp;d",#N/A,FALSE,"p&amp;l_t&amp;D_01_02 (2)"}</definedName>
    <definedName name="sdds" hidden="1">{"pl_t&amp;d",#N/A,FALSE,"p&amp;l_t&amp;D_01_02 (2)"}</definedName>
    <definedName name="sdf" localSheetId="5" hidden="1">{"form-D1",#N/A,FALSE,"FORM-D1";"form-D1_amt",#N/A,FALSE,"FORM-D1"}</definedName>
    <definedName name="sdf" localSheetId="9" hidden="1">{"form-D1",#N/A,FALSE,"FORM-D1";"form-D1_amt",#N/A,FALSE,"FORM-D1"}</definedName>
    <definedName name="sdf" localSheetId="6" hidden="1">{"form-D1",#N/A,FALSE,"FORM-D1";"form-D1_amt",#N/A,FALSE,"FORM-D1"}</definedName>
    <definedName name="sdf" localSheetId="4" hidden="1">{"form-D1",#N/A,FALSE,"FORM-D1";"form-D1_amt",#N/A,FALSE,"FORM-D1"}</definedName>
    <definedName name="sdf" hidden="1">{"form-D1",#N/A,FALSE,"FORM-D1";"form-D1_amt",#N/A,FALSE,"FORM-D1"}</definedName>
    <definedName name="sdfet" localSheetId="5" hidden="1">{"'Sheet1'!$A$4386:$N$4591"}</definedName>
    <definedName name="sdfet" localSheetId="9" hidden="1">{"'Sheet1'!$A$4386:$N$4591"}</definedName>
    <definedName name="sdfet" localSheetId="6" hidden="1">{"'Sheet1'!$A$4386:$N$4591"}</definedName>
    <definedName name="sdfet" localSheetId="4" hidden="1">{"'Sheet1'!$A$4386:$N$4591"}</definedName>
    <definedName name="sdfet" hidden="1">{"'Sheet1'!$A$4386:$N$4591"}</definedName>
    <definedName name="sdff4" localSheetId="5" hidden="1">{"form-D1",#N/A,FALSE,"FORM-D1";"form-D1_amt",#N/A,FALSE,"FORM-D1"}</definedName>
    <definedName name="sdff4" localSheetId="9" hidden="1">{"form-D1",#N/A,FALSE,"FORM-D1";"form-D1_amt",#N/A,FALSE,"FORM-D1"}</definedName>
    <definedName name="sdff4" localSheetId="6" hidden="1">{"form-D1",#N/A,FALSE,"FORM-D1";"form-D1_amt",#N/A,FALSE,"FORM-D1"}</definedName>
    <definedName name="sdff4" localSheetId="4" hidden="1">{"form-D1",#N/A,FALSE,"FORM-D1";"form-D1_amt",#N/A,FALSE,"FORM-D1"}</definedName>
    <definedName name="sdff4" hidden="1">{"form-D1",#N/A,FALSE,"FORM-D1";"form-D1_amt",#N/A,FALSE,"FORM-D1"}</definedName>
    <definedName name="sdfg" localSheetId="5">#REF!</definedName>
    <definedName name="sdfg" localSheetId="9">#REF!</definedName>
    <definedName name="sdfg" localSheetId="6">#REF!</definedName>
    <definedName name="sdfg" localSheetId="8">#REF!</definedName>
    <definedName name="sdfg" localSheetId="4">#REF!</definedName>
    <definedName name="sdfg" localSheetId="7">#REF!</definedName>
    <definedName name="sdfg">#REF!</definedName>
    <definedName name="sdfsdf" localSheetId="5" hidden="1">{"'Sheet1'!$A$4386:$N$4591"}</definedName>
    <definedName name="sdfsdf" localSheetId="9" hidden="1">{"'Sheet1'!$A$4386:$N$4591"}</definedName>
    <definedName name="sdfsdf" localSheetId="6" hidden="1">{"'Sheet1'!$A$4386:$N$4591"}</definedName>
    <definedName name="sdfsdf" localSheetId="4" hidden="1">{"'Sheet1'!$A$4386:$N$4591"}</definedName>
    <definedName name="sdfsdf" hidden="1">{"'Sheet1'!$A$4386:$N$4591"}</definedName>
    <definedName name="sdfsdgf" localSheetId="5" hidden="1">{"'Sheet1'!$A$4386:$N$4591"}</definedName>
    <definedName name="sdfsdgf" localSheetId="9" hidden="1">{"'Sheet1'!$A$4386:$N$4591"}</definedName>
    <definedName name="sdfsdgf" localSheetId="6" hidden="1">{"'Sheet1'!$A$4386:$N$4591"}</definedName>
    <definedName name="sdfsdgf" localSheetId="4" hidden="1">{"'Sheet1'!$A$4386:$N$4591"}</definedName>
    <definedName name="sdfsdgf" hidden="1">{"'Sheet1'!$A$4386:$N$4591"}</definedName>
    <definedName name="sdfsdtf" localSheetId="5" hidden="1">{"form-D1",#N/A,FALSE,"FORM-D1";"form-D1_amt",#N/A,FALSE,"FORM-D1"}</definedName>
    <definedName name="sdfsdtf" localSheetId="9" hidden="1">{"form-D1",#N/A,FALSE,"FORM-D1";"form-D1_amt",#N/A,FALSE,"FORM-D1"}</definedName>
    <definedName name="sdfsdtf" localSheetId="6" hidden="1">{"form-D1",#N/A,FALSE,"FORM-D1";"form-D1_amt",#N/A,FALSE,"FORM-D1"}</definedName>
    <definedName name="sdfsdtf" localSheetId="4" hidden="1">{"form-D1",#N/A,FALSE,"FORM-D1";"form-D1_amt",#N/A,FALSE,"FORM-D1"}</definedName>
    <definedName name="sdfsdtf" hidden="1">{"form-D1",#N/A,FALSE,"FORM-D1";"form-D1_amt",#N/A,FALSE,"FORM-D1"}</definedName>
    <definedName name="sdfsef" localSheetId="5" hidden="1">{"form-D1",#N/A,FALSE,"FORM-D1";"form-D1_amt",#N/A,FALSE,"FORM-D1"}</definedName>
    <definedName name="sdfsef" localSheetId="9" hidden="1">{"form-D1",#N/A,FALSE,"FORM-D1";"form-D1_amt",#N/A,FALSE,"FORM-D1"}</definedName>
    <definedName name="sdfsef" localSheetId="6" hidden="1">{"form-D1",#N/A,FALSE,"FORM-D1";"form-D1_amt",#N/A,FALSE,"FORM-D1"}</definedName>
    <definedName name="sdfsef" localSheetId="4" hidden="1">{"form-D1",#N/A,FALSE,"FORM-D1";"form-D1_amt",#N/A,FALSE,"FORM-D1"}</definedName>
    <definedName name="sdfsef" hidden="1">{"form-D1",#N/A,FALSE,"FORM-D1";"form-D1_amt",#N/A,FALSE,"FORM-D1"}</definedName>
    <definedName name="sdfwer" localSheetId="5" hidden="1">{"'Sheet1'!$A$4386:$N$4591"}</definedName>
    <definedName name="sdfwer" localSheetId="9" hidden="1">{"'Sheet1'!$A$4386:$N$4591"}</definedName>
    <definedName name="sdfwer" localSheetId="6" hidden="1">{"'Sheet1'!$A$4386:$N$4591"}</definedName>
    <definedName name="sdfwer" localSheetId="4" hidden="1">{"'Sheet1'!$A$4386:$N$4591"}</definedName>
    <definedName name="sdfwer" hidden="1">{"'Sheet1'!$A$4386:$N$4591"}</definedName>
    <definedName name="sdfzvfdgd" localSheetId="5">#REF!</definedName>
    <definedName name="sdfzvfdgd" localSheetId="9">#REF!</definedName>
    <definedName name="sdfzvfdgd" localSheetId="6">#REF!</definedName>
    <definedName name="sdfzvfdgd" localSheetId="8">#REF!</definedName>
    <definedName name="sdfzvfdgd" localSheetId="4">#REF!</definedName>
    <definedName name="sdfzvfdgd" localSheetId="7">#REF!</definedName>
    <definedName name="sdfzvfdgd">#REF!</definedName>
    <definedName name="sdghsdgh" localSheetId="5">#REF!</definedName>
    <definedName name="sdghsdgh" localSheetId="9">#REF!</definedName>
    <definedName name="sdghsdgh" localSheetId="6">#REF!</definedName>
    <definedName name="sdghsdgh" localSheetId="8">#REF!</definedName>
    <definedName name="sdghsdgh" localSheetId="4">#REF!</definedName>
    <definedName name="sdghsdgh" localSheetId="7">#REF!</definedName>
    <definedName name="sdghsdgh">#REF!</definedName>
    <definedName name="sdgsdgsd" localSheetId="5">#REF!</definedName>
    <definedName name="sdgsdgsd" localSheetId="9">#REF!</definedName>
    <definedName name="sdgsdgsd" localSheetId="6">#REF!</definedName>
    <definedName name="sdgsdgsd" localSheetId="8">#REF!</definedName>
    <definedName name="sdgsdgsd" localSheetId="4">#REF!</definedName>
    <definedName name="sdgsdgsd" localSheetId="7">#REF!</definedName>
    <definedName name="sdgsdgsd">#REF!</definedName>
    <definedName name="sdhgfvbkw" localSheetId="9">#REF!</definedName>
    <definedName name="sdhgfvbkw" localSheetId="6">#REF!</definedName>
    <definedName name="sdhgfvbkw" localSheetId="8">#REF!</definedName>
    <definedName name="sdhgfvbkw" localSheetId="4">#REF!</definedName>
    <definedName name="sdhgfvbkw" localSheetId="7">#REF!</definedName>
    <definedName name="sdhgfvbkw">#REF!</definedName>
    <definedName name="sdhsfh" localSheetId="9">#REF!</definedName>
    <definedName name="sdhsfh" localSheetId="6">#REF!</definedName>
    <definedName name="sdhsfh" localSheetId="8">#REF!</definedName>
    <definedName name="sdhsfh" localSheetId="4">#REF!</definedName>
    <definedName name="sdhsfh" localSheetId="7">#REF!</definedName>
    <definedName name="sdhsfh">#REF!</definedName>
    <definedName name="sdhtrhyu" localSheetId="9">#REF!</definedName>
    <definedName name="sdhtrhyu" localSheetId="6">#REF!</definedName>
    <definedName name="sdhtrhyu" localSheetId="8">#REF!</definedName>
    <definedName name="sdhtrhyu" localSheetId="4">#REF!</definedName>
    <definedName name="sdhtrhyu" localSheetId="7">#REF!</definedName>
    <definedName name="sdhtrhyu">#REF!</definedName>
    <definedName name="sdsada" localSheetId="5" hidden="1">{"pl_t&amp;d",#N/A,FALSE,"p&amp;l_t&amp;D_01_02 (2)"}</definedName>
    <definedName name="sdsada" localSheetId="9" hidden="1">{"pl_t&amp;d",#N/A,FALSE,"p&amp;l_t&amp;D_01_02 (2)"}</definedName>
    <definedName name="sdsada" localSheetId="6" hidden="1">{"pl_t&amp;d",#N/A,FALSE,"p&amp;l_t&amp;D_01_02 (2)"}</definedName>
    <definedName name="sdsada" localSheetId="4" hidden="1">{"pl_t&amp;d",#N/A,FALSE,"p&amp;l_t&amp;D_01_02 (2)"}</definedName>
    <definedName name="sdsada" hidden="1">{"pl_t&amp;d",#N/A,FALSE,"p&amp;l_t&amp;D_01_02 (2)"}</definedName>
    <definedName name="sdsd" localSheetId="5">#REF!</definedName>
    <definedName name="sdsd" localSheetId="9">#REF!</definedName>
    <definedName name="sdsd" localSheetId="6">#REF!</definedName>
    <definedName name="sdsd" localSheetId="8">#REF!</definedName>
    <definedName name="sdsd" localSheetId="4">#REF!</definedName>
    <definedName name="sdsd" localSheetId="7">#REF!</definedName>
    <definedName name="sdsd">#REF!</definedName>
    <definedName name="sdsds" localSheetId="5">#REF!</definedName>
    <definedName name="sdsds" localSheetId="9">#REF!</definedName>
    <definedName name="sdsds" localSheetId="6">#REF!</definedName>
    <definedName name="sdsds" localSheetId="8">#REF!</definedName>
    <definedName name="sdsds" localSheetId="4">#REF!</definedName>
    <definedName name="sdsds" localSheetId="7">#REF!</definedName>
    <definedName name="sdsds">#REF!</definedName>
    <definedName name="sdtgdeyhdx" localSheetId="5">#REF!</definedName>
    <definedName name="sdtgdeyhdx" localSheetId="9">#REF!</definedName>
    <definedName name="sdtgdeyhdx" localSheetId="6">#REF!</definedName>
    <definedName name="sdtgdeyhdx" localSheetId="8">#REF!</definedName>
    <definedName name="sdtgdeyhdx" localSheetId="4">#REF!</definedName>
    <definedName name="sdtgdeyhdx" localSheetId="7">#REF!</definedName>
    <definedName name="sdtgdeyhdx">#REF!</definedName>
    <definedName name="sdwer" localSheetId="5" hidden="1">{"'Sheet1'!$A$4386:$N$4591"}</definedName>
    <definedName name="sdwer" localSheetId="9" hidden="1">{"'Sheet1'!$A$4386:$N$4591"}</definedName>
    <definedName name="sdwer" localSheetId="6" hidden="1">{"'Sheet1'!$A$4386:$N$4591"}</definedName>
    <definedName name="sdwer" localSheetId="4" hidden="1">{"'Sheet1'!$A$4386:$N$4591"}</definedName>
    <definedName name="sdwer" hidden="1">{"'Sheet1'!$A$4386:$N$4591"}</definedName>
    <definedName name="sdzgsg" localSheetId="5" hidden="1">#REF!</definedName>
    <definedName name="sdzgsg" localSheetId="9" hidden="1">#REF!</definedName>
    <definedName name="sdzgsg" localSheetId="6" hidden="1">#REF!</definedName>
    <definedName name="sdzgsg" localSheetId="8" hidden="1">#REF!</definedName>
    <definedName name="sdzgsg" localSheetId="4" hidden="1">#REF!</definedName>
    <definedName name="sdzgsg" localSheetId="7" hidden="1">#REF!</definedName>
    <definedName name="sdzgsg" hidden="1">#REF!</definedName>
    <definedName name="segment22july" localSheetId="5">[51]Schedules!#REF!</definedName>
    <definedName name="segment22july" localSheetId="9">[51]Schedules!#REF!</definedName>
    <definedName name="segment22july" localSheetId="6">[51]Schedules!#REF!</definedName>
    <definedName name="segment22july" localSheetId="8">[51]Schedules!#REF!</definedName>
    <definedName name="segment22july" localSheetId="4">[51]Schedules!#REF!</definedName>
    <definedName name="segment22july" localSheetId="7">[51]Schedules!#REF!</definedName>
    <definedName name="segment22july">[51]Schedules!#REF!</definedName>
    <definedName name="SEP" localSheetId="5" hidden="1">{"pl_t&amp;d",#N/A,FALSE,"p&amp;l_t&amp;D_01_02 (2)"}</definedName>
    <definedName name="SEP" localSheetId="9" hidden="1">{"pl_t&amp;d",#N/A,FALSE,"p&amp;l_t&amp;D_01_02 (2)"}</definedName>
    <definedName name="SEP" localSheetId="6" hidden="1">{"pl_t&amp;d",#N/A,FALSE,"p&amp;l_t&amp;D_01_02 (2)"}</definedName>
    <definedName name="SEP" localSheetId="4" hidden="1">{"pl_t&amp;d",#N/A,FALSE,"p&amp;l_t&amp;D_01_02 (2)"}</definedName>
    <definedName name="SEP" hidden="1">{"pl_t&amp;d",#N/A,FALSE,"p&amp;l_t&amp;D_01_02 (2)"}</definedName>
    <definedName name="SEPDATA?" localSheetId="5">#REF!</definedName>
    <definedName name="SEPDATA?" localSheetId="9">#REF!</definedName>
    <definedName name="SEPDATA?" localSheetId="6">#REF!</definedName>
    <definedName name="SEPDATA?" localSheetId="8">#REF!</definedName>
    <definedName name="SEPDATA?" localSheetId="4">#REF!</definedName>
    <definedName name="SEPDATA?" localSheetId="7">#REF!</definedName>
    <definedName name="SEPDATA?">#REF!</definedName>
    <definedName name="seperate" localSheetId="5">#REF!</definedName>
    <definedName name="seperate" localSheetId="9">#REF!</definedName>
    <definedName name="seperate" localSheetId="6">#REF!</definedName>
    <definedName name="seperate" localSheetId="8">#REF!</definedName>
    <definedName name="seperate" localSheetId="4">#REF!</definedName>
    <definedName name="seperate" localSheetId="7">#REF!</definedName>
    <definedName name="seperate">#REF!</definedName>
    <definedName name="sept" localSheetId="5">#REF!</definedName>
    <definedName name="sept" localSheetId="9">#REF!</definedName>
    <definedName name="sept" localSheetId="6">#REF!</definedName>
    <definedName name="sept" localSheetId="8">#REF!</definedName>
    <definedName name="sept" localSheetId="4">#REF!</definedName>
    <definedName name="sept" localSheetId="7">#REF!</definedName>
    <definedName name="sept">#REF!</definedName>
    <definedName name="SETUP_PRINT" localSheetId="9">#REF!</definedName>
    <definedName name="SETUP_PRINT" localSheetId="6">#REF!</definedName>
    <definedName name="SETUP_PRINT" localSheetId="8">#REF!</definedName>
    <definedName name="SETUP_PRINT" localSheetId="4">#REF!</definedName>
    <definedName name="SETUP_PRINT" localSheetId="7">#REF!</definedName>
    <definedName name="SETUP_PRINT">#REF!</definedName>
    <definedName name="SEVENDAY" localSheetId="9">#REF!</definedName>
    <definedName name="SEVENDAY" localSheetId="6">#REF!</definedName>
    <definedName name="SEVENDAY" localSheetId="8">#REF!</definedName>
    <definedName name="SEVENDAY" localSheetId="4">#REF!</definedName>
    <definedName name="SEVENDAY" localSheetId="7">#REF!</definedName>
    <definedName name="SEVENDAY">#REF!</definedName>
    <definedName name="sfs" localSheetId="5" hidden="1">{"pl_t&amp;d",#N/A,FALSE,"p&amp;l_t&amp;D_01_02 (2)"}</definedName>
    <definedName name="sfs" localSheetId="9" hidden="1">{"pl_t&amp;d",#N/A,FALSE,"p&amp;l_t&amp;D_01_02 (2)"}</definedName>
    <definedName name="sfs" localSheetId="6" hidden="1">{"pl_t&amp;d",#N/A,FALSE,"p&amp;l_t&amp;D_01_02 (2)"}</definedName>
    <definedName name="sfs" localSheetId="4" hidden="1">{"pl_t&amp;d",#N/A,FALSE,"p&amp;l_t&amp;D_01_02 (2)"}</definedName>
    <definedName name="sfs" hidden="1">{"pl_t&amp;d",#N/A,FALSE,"p&amp;l_t&amp;D_01_02 (2)"}</definedName>
    <definedName name="sfsdf" localSheetId="5" hidden="1">{"pl_td_01_02",#N/A,FALSE,"p&amp;l_t&amp;D_01_02 (2)"}</definedName>
    <definedName name="sfsdf" localSheetId="9" hidden="1">{"pl_td_01_02",#N/A,FALSE,"p&amp;l_t&amp;D_01_02 (2)"}</definedName>
    <definedName name="sfsdf" localSheetId="6" hidden="1">{"pl_td_01_02",#N/A,FALSE,"p&amp;l_t&amp;D_01_02 (2)"}</definedName>
    <definedName name="sfsdf" localSheetId="4" hidden="1">{"pl_td_01_02",#N/A,FALSE,"p&amp;l_t&amp;D_01_02 (2)"}</definedName>
    <definedName name="sfsdf" hidden="1">{"pl_td_01_02",#N/A,FALSE,"p&amp;l_t&amp;D_01_02 (2)"}</definedName>
    <definedName name="sfseftr" localSheetId="5" hidden="1">{"'Sheet1'!$A$4386:$N$4591"}</definedName>
    <definedName name="sfseftr" localSheetId="9" hidden="1">{"'Sheet1'!$A$4386:$N$4591"}</definedName>
    <definedName name="sfseftr" localSheetId="6" hidden="1">{"'Sheet1'!$A$4386:$N$4591"}</definedName>
    <definedName name="sfseftr" localSheetId="4" hidden="1">{"'Sheet1'!$A$4386:$N$4591"}</definedName>
    <definedName name="sfseftr" hidden="1">{"'Sheet1'!$A$4386:$N$4591"}</definedName>
    <definedName name="sgaegdgag" localSheetId="5" hidden="1">#REF!</definedName>
    <definedName name="sgaegdgag" localSheetId="9" hidden="1">#REF!</definedName>
    <definedName name="sgaegdgag" localSheetId="6" hidden="1">#REF!</definedName>
    <definedName name="sgaegdgag" localSheetId="8" hidden="1">#REF!</definedName>
    <definedName name="sgaegdgag" localSheetId="4" hidden="1">#REF!</definedName>
    <definedName name="sgaegdgag" localSheetId="7" hidden="1">#REF!</definedName>
    <definedName name="sgaegdgag" hidden="1">#REF!</definedName>
    <definedName name="sgdfg" localSheetId="5" hidden="1">#REF!</definedName>
    <definedName name="sgdfg" localSheetId="9" hidden="1">#REF!</definedName>
    <definedName name="sgdfg" localSheetId="6" hidden="1">#REF!</definedName>
    <definedName name="sgdfg" localSheetId="8" hidden="1">#REF!</definedName>
    <definedName name="sgdfg" localSheetId="4" hidden="1">#REF!</definedName>
    <definedName name="sgdfg" localSheetId="7" hidden="1">#REF!</definedName>
    <definedName name="sgdfg" hidden="1">#REF!</definedName>
    <definedName name="sgf" localSheetId="5" hidden="1">{"'Sheet1'!$A$4386:$N$4591"}</definedName>
    <definedName name="sgf" localSheetId="9" hidden="1">{"'Sheet1'!$A$4386:$N$4591"}</definedName>
    <definedName name="sgf" localSheetId="6" hidden="1">{"'Sheet1'!$A$4386:$N$4591"}</definedName>
    <definedName name="sgf" localSheetId="4" hidden="1">{"'Sheet1'!$A$4386:$N$4591"}</definedName>
    <definedName name="sgf" hidden="1">{"'Sheet1'!$A$4386:$N$4591"}</definedName>
    <definedName name="sgsg" localSheetId="5" hidden="1">{"form-D1",#N/A,FALSE,"FORM-D1";"form-D1_amt",#N/A,FALSE,"FORM-D1"}</definedName>
    <definedName name="sgsg" localSheetId="9" hidden="1">{"form-D1",#N/A,FALSE,"FORM-D1";"form-D1_amt",#N/A,FALSE,"FORM-D1"}</definedName>
    <definedName name="sgsg" localSheetId="6" hidden="1">{"form-D1",#N/A,FALSE,"FORM-D1";"form-D1_amt",#N/A,FALSE,"FORM-D1"}</definedName>
    <definedName name="sgsg" localSheetId="4" hidden="1">{"form-D1",#N/A,FALSE,"FORM-D1";"form-D1_amt",#N/A,FALSE,"FORM-D1"}</definedName>
    <definedName name="sgsg" hidden="1">{"form-D1",#N/A,FALSE,"FORM-D1";"form-D1_amt",#N/A,FALSE,"FORM-D1"}</definedName>
    <definedName name="sh" localSheetId="5">#REF!</definedName>
    <definedName name="sh" localSheetId="9">#REF!</definedName>
    <definedName name="sh" localSheetId="6">#REF!</definedName>
    <definedName name="sh" localSheetId="8">#REF!</definedName>
    <definedName name="sh" localSheetId="4">#REF!</definedName>
    <definedName name="sh" localSheetId="7">#REF!</definedName>
    <definedName name="sh">#REF!</definedName>
    <definedName name="shankar" localSheetId="5" hidden="1">{#N/A,#N/A,FALSE,"COMICRO";#N/A,#N/A,FALSE,"BALSCH";#N/A,#N/A,FALSE,"GLASS";#N/A,#N/A,FALSE,"DEPRE";#N/A,#N/A,FALSE,"A&amp;MCUR";#N/A,#N/A,FALSE,"AGEANAlysis";#N/A,#N/A,FALSE,"CHECKS";#N/A,#N/A,FALSE,"CHECKS"}</definedName>
    <definedName name="shankar" localSheetId="9" hidden="1">{#N/A,#N/A,FALSE,"COMICRO";#N/A,#N/A,FALSE,"BALSCH";#N/A,#N/A,FALSE,"GLASS";#N/A,#N/A,FALSE,"DEPRE";#N/A,#N/A,FALSE,"A&amp;MCUR";#N/A,#N/A,FALSE,"AGEANAlysis";#N/A,#N/A,FALSE,"CHECKS";#N/A,#N/A,FALSE,"CHECKS"}</definedName>
    <definedName name="shankar" localSheetId="6" hidden="1">{#N/A,#N/A,FALSE,"COMICRO";#N/A,#N/A,FALSE,"BALSCH";#N/A,#N/A,FALSE,"GLASS";#N/A,#N/A,FALSE,"DEPRE";#N/A,#N/A,FALSE,"A&amp;MCUR";#N/A,#N/A,FALSE,"AGEANAlysis";#N/A,#N/A,FALSE,"CHECKS";#N/A,#N/A,FALSE,"CHECKS"}</definedName>
    <definedName name="shankar" localSheetId="4" hidden="1">{#N/A,#N/A,FALSE,"COMICRO";#N/A,#N/A,FALSE,"BALSCH";#N/A,#N/A,FALSE,"GLASS";#N/A,#N/A,FALSE,"DEPRE";#N/A,#N/A,FALSE,"A&amp;MCUR";#N/A,#N/A,FALSE,"AGEANAlysis";#N/A,#N/A,FALSE,"CHECKS";#N/A,#N/A,FALSE,"CHECKS"}</definedName>
    <definedName name="shankar" hidden="1">{#N/A,#N/A,FALSE,"COMICRO";#N/A,#N/A,FALSE,"BALSCH";#N/A,#N/A,FALSE,"GLASS";#N/A,#N/A,FALSE,"DEPRE";#N/A,#N/A,FALSE,"A&amp;MCUR";#N/A,#N/A,FALSE,"AGEANAlysis";#N/A,#N/A,FALSE,"CHECKS";#N/A,#N/A,FALSE,"CHECKS"}</definedName>
    <definedName name="shdfaskdfhgksf" localSheetId="5" hidden="1">{"pl_t&amp;d",#N/A,FALSE,"p&amp;l_t&amp;D_01_02 (2)"}</definedName>
    <definedName name="shdfaskdfhgksf" localSheetId="9" hidden="1">{"pl_t&amp;d",#N/A,FALSE,"p&amp;l_t&amp;D_01_02 (2)"}</definedName>
    <definedName name="shdfaskdfhgksf" localSheetId="6" hidden="1">{"pl_t&amp;d",#N/A,FALSE,"p&amp;l_t&amp;D_01_02 (2)"}</definedName>
    <definedName name="shdfaskdfhgksf" localSheetId="4" hidden="1">{"pl_t&amp;d",#N/A,FALSE,"p&amp;l_t&amp;D_01_02 (2)"}</definedName>
    <definedName name="shdfaskdfhgksf" hidden="1">{"pl_t&amp;d",#N/A,FALSE,"p&amp;l_t&amp;D_01_02 (2)"}</definedName>
    <definedName name="sheet" localSheetId="5" hidden="1">{"pl_t&amp;d",#N/A,FALSE,"p&amp;l_t&amp;D_01_02 (2)"}</definedName>
    <definedName name="sheet" localSheetId="9" hidden="1">{"pl_t&amp;d",#N/A,FALSE,"p&amp;l_t&amp;D_01_02 (2)"}</definedName>
    <definedName name="sheet" localSheetId="6" hidden="1">{"pl_t&amp;d",#N/A,FALSE,"p&amp;l_t&amp;D_01_02 (2)"}</definedName>
    <definedName name="sheet" localSheetId="4" hidden="1">{"pl_t&amp;d",#N/A,FALSE,"p&amp;l_t&amp;D_01_02 (2)"}</definedName>
    <definedName name="sheet" hidden="1">{"pl_t&amp;d",#N/A,FALSE,"p&amp;l_t&amp;D_01_02 (2)"}</definedName>
    <definedName name="sheet3" localSheetId="5" hidden="1">{"pl_t&amp;d",#N/A,FALSE,"p&amp;l_t&amp;D_01_02 (2)"}</definedName>
    <definedName name="sheet3" localSheetId="9" hidden="1">{"pl_t&amp;d",#N/A,FALSE,"p&amp;l_t&amp;D_01_02 (2)"}</definedName>
    <definedName name="sheet3" localSheetId="6" hidden="1">{"pl_t&amp;d",#N/A,FALSE,"p&amp;l_t&amp;D_01_02 (2)"}</definedName>
    <definedName name="sheet3" localSheetId="4" hidden="1">{"pl_t&amp;d",#N/A,FALSE,"p&amp;l_t&amp;D_01_02 (2)"}</definedName>
    <definedName name="sheet3" hidden="1">{"pl_t&amp;d",#N/A,FALSE,"p&amp;l_t&amp;D_01_02 (2)"}</definedName>
    <definedName name="shg" localSheetId="5">#REF!</definedName>
    <definedName name="shg" localSheetId="9">#REF!</definedName>
    <definedName name="shg" localSheetId="6">#REF!</definedName>
    <definedName name="shg" localSheetId="8">#REF!</definedName>
    <definedName name="shg" localSheetId="4">#REF!</definedName>
    <definedName name="shg" localSheetId="7">#REF!</definedName>
    <definedName name="shg">#REF!</definedName>
    <definedName name="shiva" localSheetId="5" hidden="1">{#N/A,#N/A,TRUE,"BALSCH";#N/A,#N/A,TRUE,"COMICRO";#N/A,#N/A,TRUE,"CHECKS";#N/A,#N/A,TRUE,"GLASS";#N/A,#N/A,TRUE,"DEPRE";#N/A,#N/A,TRUE,"A&amp;MCUR";#N/A,#N/A,TRUE,"AGEANAlysis";#N/A,#N/A,TRUE,"CHECKS"}</definedName>
    <definedName name="shiva" localSheetId="9" hidden="1">{#N/A,#N/A,TRUE,"BALSCH";#N/A,#N/A,TRUE,"COMICRO";#N/A,#N/A,TRUE,"CHECKS";#N/A,#N/A,TRUE,"GLASS";#N/A,#N/A,TRUE,"DEPRE";#N/A,#N/A,TRUE,"A&amp;MCUR";#N/A,#N/A,TRUE,"AGEANAlysis";#N/A,#N/A,TRUE,"CHECKS"}</definedName>
    <definedName name="shiva" localSheetId="6" hidden="1">{#N/A,#N/A,TRUE,"BALSCH";#N/A,#N/A,TRUE,"COMICRO";#N/A,#N/A,TRUE,"CHECKS";#N/A,#N/A,TRUE,"GLASS";#N/A,#N/A,TRUE,"DEPRE";#N/A,#N/A,TRUE,"A&amp;MCUR";#N/A,#N/A,TRUE,"AGEANAlysis";#N/A,#N/A,TRUE,"CHECKS"}</definedName>
    <definedName name="shiva" localSheetId="4" hidden="1">{#N/A,#N/A,TRUE,"BALSCH";#N/A,#N/A,TRUE,"COMICRO";#N/A,#N/A,TRUE,"CHECKS";#N/A,#N/A,TRUE,"GLASS";#N/A,#N/A,TRUE,"DEPRE";#N/A,#N/A,TRUE,"A&amp;MCUR";#N/A,#N/A,TRUE,"AGEANAlysis";#N/A,#N/A,TRUE,"CHECKS"}</definedName>
    <definedName name="shiva" hidden="1">{#N/A,#N/A,TRUE,"BALSCH";#N/A,#N/A,TRUE,"COMICRO";#N/A,#N/A,TRUE,"CHECKS";#N/A,#N/A,TRUE,"GLASS";#N/A,#N/A,TRUE,"DEPRE";#N/A,#N/A,TRUE,"A&amp;MCUR";#N/A,#N/A,TRUE,"AGEANAlysis";#N/A,#N/A,TRUE,"CHECKS"}</definedName>
    <definedName name="SHT" localSheetId="5">#REF!</definedName>
    <definedName name="SHT" localSheetId="9">#REF!</definedName>
    <definedName name="SHT" localSheetId="6">#REF!</definedName>
    <definedName name="SHT" localSheetId="8">#REF!</definedName>
    <definedName name="SHT" localSheetId="4">#REF!</definedName>
    <definedName name="SHT" localSheetId="7">#REF!</definedName>
    <definedName name="SHT">#REF!</definedName>
    <definedName name="SMD" localSheetId="5">#REF!</definedName>
    <definedName name="SMD" localSheetId="9">#REF!</definedName>
    <definedName name="SMD" localSheetId="6">#REF!</definedName>
    <definedName name="SMD" localSheetId="8">#REF!</definedName>
    <definedName name="SMD" localSheetId="4">#REF!</definedName>
    <definedName name="SMD" localSheetId="7">#REF!</definedName>
    <definedName name="SMD">#REF!</definedName>
    <definedName name="snsjkcvn" localSheetId="5">#REF!</definedName>
    <definedName name="snsjkcvn" localSheetId="9">#REF!</definedName>
    <definedName name="snsjkcvn" localSheetId="6">#REF!</definedName>
    <definedName name="snsjkcvn" localSheetId="8">#REF!</definedName>
    <definedName name="snsjkcvn" localSheetId="4">#REF!</definedName>
    <definedName name="snsjkcvn" localSheetId="7">#REF!</definedName>
    <definedName name="snsjkcvn">#REF!</definedName>
    <definedName name="Socso" localSheetId="9">#REF!</definedName>
    <definedName name="Socso" localSheetId="6">#REF!</definedName>
    <definedName name="Socso" localSheetId="8">#REF!</definedName>
    <definedName name="Socso" localSheetId="4">#REF!</definedName>
    <definedName name="Socso" localSheetId="7">#REF!</definedName>
    <definedName name="Socso">#REF!</definedName>
    <definedName name="SPAIN" localSheetId="9">#REF!</definedName>
    <definedName name="SPAIN" localSheetId="6">#REF!</definedName>
    <definedName name="SPAIN" localSheetId="8">#REF!</definedName>
    <definedName name="SPAIN" localSheetId="4">#REF!</definedName>
    <definedName name="SPAIN" localSheetId="7">#REF!</definedName>
    <definedName name="SPAIN">#REF!</definedName>
    <definedName name="SPAN" localSheetId="9">#REF!</definedName>
    <definedName name="SPAN" localSheetId="6">#REF!</definedName>
    <definedName name="SPAN" localSheetId="8">#REF!</definedName>
    <definedName name="SPAN" localSheetId="4">#REF!</definedName>
    <definedName name="SPAN" localSheetId="7">#REF!</definedName>
    <definedName name="SPAN">#REF!</definedName>
    <definedName name="Spc.Nov" localSheetId="5" hidden="1">{#N/A,#N/A,FALSE,"1.1";#N/A,#N/A,FALSE,"1.1a";#N/A,#N/A,FALSE,"1.1b";#N/A,#N/A,FALSE,"1.1c";#N/A,#N/A,FALSE,"1.1e";#N/A,#N/A,FALSE,"1.1f";#N/A,#N/A,FALSE,"1.1g";#N/A,#N/A,FALSE,"1.1h_T";#N/A,#N/A,FALSE,"1.1h_D";#N/A,#N/A,FALSE,"1.2";#N/A,#N/A,FALSE,"1.3";#N/A,#N/A,FALSE,"1.3b";#N/A,#N/A,FALSE,"1.4";#N/A,#N/A,FALSE,"1.5";#N/A,#N/A,FALSE,"1.6";#N/A,#N/A,FALSE,"2.1";#N/A,#N/A,FALSE,"SOD";#N/A,#N/A,FALSE,"OL";#N/A,#N/A,FALSE,"CF"}</definedName>
    <definedName name="Spc.Nov" localSheetId="9" hidden="1">{#N/A,#N/A,FALSE,"1.1";#N/A,#N/A,FALSE,"1.1a";#N/A,#N/A,FALSE,"1.1b";#N/A,#N/A,FALSE,"1.1c";#N/A,#N/A,FALSE,"1.1e";#N/A,#N/A,FALSE,"1.1f";#N/A,#N/A,FALSE,"1.1g";#N/A,#N/A,FALSE,"1.1h_T";#N/A,#N/A,FALSE,"1.1h_D";#N/A,#N/A,FALSE,"1.2";#N/A,#N/A,FALSE,"1.3";#N/A,#N/A,FALSE,"1.3b";#N/A,#N/A,FALSE,"1.4";#N/A,#N/A,FALSE,"1.5";#N/A,#N/A,FALSE,"1.6";#N/A,#N/A,FALSE,"2.1";#N/A,#N/A,FALSE,"SOD";#N/A,#N/A,FALSE,"OL";#N/A,#N/A,FALSE,"CF"}</definedName>
    <definedName name="Spc.Nov" localSheetId="6" hidden="1">{#N/A,#N/A,FALSE,"1.1";#N/A,#N/A,FALSE,"1.1a";#N/A,#N/A,FALSE,"1.1b";#N/A,#N/A,FALSE,"1.1c";#N/A,#N/A,FALSE,"1.1e";#N/A,#N/A,FALSE,"1.1f";#N/A,#N/A,FALSE,"1.1g";#N/A,#N/A,FALSE,"1.1h_T";#N/A,#N/A,FALSE,"1.1h_D";#N/A,#N/A,FALSE,"1.2";#N/A,#N/A,FALSE,"1.3";#N/A,#N/A,FALSE,"1.3b";#N/A,#N/A,FALSE,"1.4";#N/A,#N/A,FALSE,"1.5";#N/A,#N/A,FALSE,"1.6";#N/A,#N/A,FALSE,"2.1";#N/A,#N/A,FALSE,"SOD";#N/A,#N/A,FALSE,"OL";#N/A,#N/A,FALSE,"CF"}</definedName>
    <definedName name="Spc.Nov" localSheetId="4" hidden="1">{#N/A,#N/A,FALSE,"1.1";#N/A,#N/A,FALSE,"1.1a";#N/A,#N/A,FALSE,"1.1b";#N/A,#N/A,FALSE,"1.1c";#N/A,#N/A,FALSE,"1.1e";#N/A,#N/A,FALSE,"1.1f";#N/A,#N/A,FALSE,"1.1g";#N/A,#N/A,FALSE,"1.1h_T";#N/A,#N/A,FALSE,"1.1h_D";#N/A,#N/A,FALSE,"1.2";#N/A,#N/A,FALSE,"1.3";#N/A,#N/A,FALSE,"1.3b";#N/A,#N/A,FALSE,"1.4";#N/A,#N/A,FALSE,"1.5";#N/A,#N/A,FALSE,"1.6";#N/A,#N/A,FALSE,"2.1";#N/A,#N/A,FALSE,"SOD";#N/A,#N/A,FALSE,"OL";#N/A,#N/A,FALSE,"CF"}</definedName>
    <definedName name="Spc.Nov" hidden="1">{#N/A,#N/A,FALSE,"1.1";#N/A,#N/A,FALSE,"1.1a";#N/A,#N/A,FALSE,"1.1b";#N/A,#N/A,FALSE,"1.1c";#N/A,#N/A,FALSE,"1.1e";#N/A,#N/A,FALSE,"1.1f";#N/A,#N/A,FALSE,"1.1g";#N/A,#N/A,FALSE,"1.1h_T";#N/A,#N/A,FALSE,"1.1h_D";#N/A,#N/A,FALSE,"1.2";#N/A,#N/A,FALSE,"1.3";#N/A,#N/A,FALSE,"1.3b";#N/A,#N/A,FALSE,"1.4";#N/A,#N/A,FALSE,"1.5";#N/A,#N/A,FALSE,"1.6";#N/A,#N/A,FALSE,"2.1";#N/A,#N/A,FALSE,"SOD";#N/A,#N/A,FALSE,"OL";#N/A,#N/A,FALSE,"CF"}</definedName>
    <definedName name="spe" localSheetId="5" hidden="1">{"pl_t&amp;d",#N/A,FALSE,"p&amp;l_t&amp;D_01_02 (2)"}</definedName>
    <definedName name="spe" localSheetId="9" hidden="1">{"pl_t&amp;d",#N/A,FALSE,"p&amp;l_t&amp;D_01_02 (2)"}</definedName>
    <definedName name="spe" localSheetId="6" hidden="1">{"pl_t&amp;d",#N/A,FALSE,"p&amp;l_t&amp;D_01_02 (2)"}</definedName>
    <definedName name="spe" localSheetId="4" hidden="1">{"pl_t&amp;d",#N/A,FALSE,"p&amp;l_t&amp;D_01_02 (2)"}</definedName>
    <definedName name="spe" hidden="1">{"pl_t&amp;d",#N/A,FALSE,"p&amp;l_t&amp;D_01_02 (2)"}</definedName>
    <definedName name="sprev" localSheetId="5" hidden="1">{"pl_t&amp;d",#N/A,FALSE,"p&amp;l_t&amp;D_01_02 (2)"}</definedName>
    <definedName name="sprev" localSheetId="9" hidden="1">{"pl_t&amp;d",#N/A,FALSE,"p&amp;l_t&amp;D_01_02 (2)"}</definedName>
    <definedName name="sprev" localSheetId="6" hidden="1">{"pl_t&amp;d",#N/A,FALSE,"p&amp;l_t&amp;D_01_02 (2)"}</definedName>
    <definedName name="sprev" localSheetId="4" hidden="1">{"pl_t&amp;d",#N/A,FALSE,"p&amp;l_t&amp;D_01_02 (2)"}</definedName>
    <definedName name="sprev" hidden="1">{"pl_t&amp;d",#N/A,FALSE,"p&amp;l_t&amp;D_01_02 (2)"}</definedName>
    <definedName name="sprev1" localSheetId="5" hidden="1">{"pl_t&amp;d",#N/A,FALSE,"p&amp;l_t&amp;D_01_02 (2)"}</definedName>
    <definedName name="sprev1" localSheetId="9" hidden="1">{"pl_t&amp;d",#N/A,FALSE,"p&amp;l_t&amp;D_01_02 (2)"}</definedName>
    <definedName name="sprev1" localSheetId="6" hidden="1">{"pl_t&amp;d",#N/A,FALSE,"p&amp;l_t&amp;D_01_02 (2)"}</definedName>
    <definedName name="sprev1" localSheetId="4" hidden="1">{"pl_t&amp;d",#N/A,FALSE,"p&amp;l_t&amp;D_01_02 (2)"}</definedName>
    <definedName name="sprev1" hidden="1">{"pl_t&amp;d",#N/A,FALSE,"p&amp;l_t&amp;D_01_02 (2)"}</definedName>
    <definedName name="srter" localSheetId="5" hidden="1">{"'Sheet1'!$A$4386:$N$4591"}</definedName>
    <definedName name="srter" localSheetId="9" hidden="1">{"'Sheet1'!$A$4386:$N$4591"}</definedName>
    <definedName name="srter" localSheetId="6" hidden="1">{"'Sheet1'!$A$4386:$N$4591"}</definedName>
    <definedName name="srter" localSheetId="4" hidden="1">{"'Sheet1'!$A$4386:$N$4591"}</definedName>
    <definedName name="srter" hidden="1">{"'Sheet1'!$A$4386:$N$4591"}</definedName>
    <definedName name="ss" localSheetId="5" hidden="1">{"pl_t&amp;d",#N/A,FALSE,"p&amp;l_t&amp;D_01_02 (2)"}</definedName>
    <definedName name="ss" localSheetId="9" hidden="1">{"pl_t&amp;d",#N/A,FALSE,"p&amp;l_t&amp;D_01_02 (2)"}</definedName>
    <definedName name="ss" localSheetId="6" hidden="1">{"pl_t&amp;d",#N/A,FALSE,"p&amp;l_t&amp;D_01_02 (2)"}</definedName>
    <definedName name="ss" localSheetId="4" hidden="1">{"pl_t&amp;d",#N/A,FALSE,"p&amp;l_t&amp;D_01_02 (2)"}</definedName>
    <definedName name="ss" hidden="1">{"pl_t&amp;d",#N/A,FALSE,"p&amp;l_t&amp;D_01_02 (2)"}</definedName>
    <definedName name="ssa" localSheetId="5">#REF!</definedName>
    <definedName name="ssa" localSheetId="9">#REF!</definedName>
    <definedName name="ssa" localSheetId="6">#REF!</definedName>
    <definedName name="ssa" localSheetId="8">#REF!</definedName>
    <definedName name="ssa" localSheetId="4">#REF!</definedName>
    <definedName name="ssa" localSheetId="7">#REF!</definedName>
    <definedName name="ssa">#REF!</definedName>
    <definedName name="ssasa" localSheetId="5" hidden="1">{"pl_t&amp;d",#N/A,FALSE,"p&amp;l_t&amp;D_01_02 (2)"}</definedName>
    <definedName name="ssasa" localSheetId="9" hidden="1">{"pl_t&amp;d",#N/A,FALSE,"p&amp;l_t&amp;D_01_02 (2)"}</definedName>
    <definedName name="ssasa" localSheetId="6" hidden="1">{"pl_t&amp;d",#N/A,FALSE,"p&amp;l_t&amp;D_01_02 (2)"}</definedName>
    <definedName name="ssasa" localSheetId="4" hidden="1">{"pl_t&amp;d",#N/A,FALSE,"p&amp;l_t&amp;D_01_02 (2)"}</definedName>
    <definedName name="ssasa" hidden="1">{"pl_t&amp;d",#N/A,FALSE,"p&amp;l_t&amp;D_01_02 (2)"}</definedName>
    <definedName name="sss" localSheetId="5" hidden="1">{"pl_t&amp;d",#N/A,FALSE,"p&amp;l_t&amp;D_01_02 (2)"}</definedName>
    <definedName name="sss" localSheetId="9" hidden="1">{"pl_t&amp;d",#N/A,FALSE,"p&amp;l_t&amp;D_01_02 (2)"}</definedName>
    <definedName name="sss" localSheetId="6" hidden="1">{"pl_t&amp;d",#N/A,FALSE,"p&amp;l_t&amp;D_01_02 (2)"}</definedName>
    <definedName name="sss" localSheetId="4" hidden="1">{"pl_t&amp;d",#N/A,FALSE,"p&amp;l_t&amp;D_01_02 (2)"}</definedName>
    <definedName name="sss" hidden="1">{"pl_t&amp;d",#N/A,FALSE,"p&amp;l_t&amp;D_01_02 (2)"}</definedName>
    <definedName name="sssa" localSheetId="5">#REF!</definedName>
    <definedName name="sssa" localSheetId="9">#REF!</definedName>
    <definedName name="sssa" localSheetId="6">#REF!</definedName>
    <definedName name="sssa" localSheetId="8">#REF!</definedName>
    <definedName name="sssa" localSheetId="4">#REF!</definedName>
    <definedName name="sssa" localSheetId="7">#REF!</definedName>
    <definedName name="sssa">#REF!</definedName>
    <definedName name="ssss" localSheetId="5" hidden="1">{"pl_t&amp;d",#N/A,FALSE,"p&amp;l_t&amp;D_01_02 (2)"}</definedName>
    <definedName name="ssss" localSheetId="9" hidden="1">{"pl_t&amp;d",#N/A,FALSE,"p&amp;l_t&amp;D_01_02 (2)"}</definedName>
    <definedName name="ssss" localSheetId="6" hidden="1">{"pl_t&amp;d",#N/A,FALSE,"p&amp;l_t&amp;D_01_02 (2)"}</definedName>
    <definedName name="ssss" localSheetId="4" hidden="1">{"pl_t&amp;d",#N/A,FALSE,"p&amp;l_t&amp;D_01_02 (2)"}</definedName>
    <definedName name="ssss" hidden="1">{"pl_t&amp;d",#N/A,FALSE,"p&amp;l_t&amp;D_01_02 (2)"}</definedName>
    <definedName name="ssssssss" localSheetId="5">#REF!</definedName>
    <definedName name="ssssssss" localSheetId="9">#REF!</definedName>
    <definedName name="ssssssss" localSheetId="6">#REF!</definedName>
    <definedName name="ssssssss" localSheetId="8">#REF!</definedName>
    <definedName name="ssssssss" localSheetId="4">#REF!</definedName>
    <definedName name="ssssssss" localSheetId="7">#REF!</definedName>
    <definedName name="ssssssss">#REF!</definedName>
    <definedName name="sssssssss" localSheetId="5" hidden="1">{"pl_t&amp;d",#N/A,FALSE,"p&amp;l_t&amp;D_01_02 (2)"}</definedName>
    <definedName name="sssssssss" localSheetId="9" hidden="1">{"pl_t&amp;d",#N/A,FALSE,"p&amp;l_t&amp;D_01_02 (2)"}</definedName>
    <definedName name="sssssssss" localSheetId="6" hidden="1">{"pl_t&amp;d",#N/A,FALSE,"p&amp;l_t&amp;D_01_02 (2)"}</definedName>
    <definedName name="sssssssss" localSheetId="4" hidden="1">{"pl_t&amp;d",#N/A,FALSE,"p&amp;l_t&amp;D_01_02 (2)"}</definedName>
    <definedName name="sssssssss" hidden="1">{"pl_t&amp;d",#N/A,FALSE,"p&amp;l_t&amp;D_01_02 (2)"}</definedName>
    <definedName name="ssssssssssssssssss" localSheetId="5">#REF!</definedName>
    <definedName name="ssssssssssssssssss" localSheetId="9">#REF!</definedName>
    <definedName name="ssssssssssssssssss" localSheetId="6">#REF!</definedName>
    <definedName name="ssssssssssssssssss" localSheetId="8">#REF!</definedName>
    <definedName name="ssssssssssssssssss" localSheetId="4">#REF!</definedName>
    <definedName name="ssssssssssssssssss" localSheetId="7">#REF!</definedName>
    <definedName name="ssssssssssssssssss">#REF!</definedName>
    <definedName name="ST" localSheetId="5">#REF!</definedName>
    <definedName name="ST" localSheetId="9">#REF!</definedName>
    <definedName name="ST" localSheetId="6">#REF!</definedName>
    <definedName name="ST" localSheetId="8">#REF!</definedName>
    <definedName name="ST" localSheetId="4">#REF!</definedName>
    <definedName name="ST" localSheetId="7">#REF!</definedName>
    <definedName name="ST">#REF!</definedName>
    <definedName name="StaffScale" localSheetId="5">#REF!</definedName>
    <definedName name="StaffScale" localSheetId="9">#REF!</definedName>
    <definedName name="StaffScale" localSheetId="6">#REF!</definedName>
    <definedName name="StaffScale" localSheetId="8">#REF!</definedName>
    <definedName name="StaffScale" localSheetId="4">#REF!</definedName>
    <definedName name="StaffScale" localSheetId="7">#REF!</definedName>
    <definedName name="StaffScale">#REF!</definedName>
    <definedName name="STATE">[25]MASTER!$B$2:$B$100</definedName>
    <definedName name="STRUCK" localSheetId="5" hidden="1">{"pl_t&amp;d",#N/A,FALSE,"p&amp;l_t&amp;D_01_02 (2)"}</definedName>
    <definedName name="STRUCK" localSheetId="9" hidden="1">{"pl_t&amp;d",#N/A,FALSE,"p&amp;l_t&amp;D_01_02 (2)"}</definedName>
    <definedName name="STRUCK" localSheetId="6" hidden="1">{"pl_t&amp;d",#N/A,FALSE,"p&amp;l_t&amp;D_01_02 (2)"}</definedName>
    <definedName name="STRUCK" localSheetId="4" hidden="1">{"pl_t&amp;d",#N/A,FALSE,"p&amp;l_t&amp;D_01_02 (2)"}</definedName>
    <definedName name="STRUCK" hidden="1">{"pl_t&amp;d",#N/A,FALSE,"p&amp;l_t&amp;D_01_02 (2)"}</definedName>
    <definedName name="structure" localSheetId="5">#REF!</definedName>
    <definedName name="structure" localSheetId="9">#REF!</definedName>
    <definedName name="structure" localSheetId="6">#REF!</definedName>
    <definedName name="structure" localSheetId="8">#REF!</definedName>
    <definedName name="structure" localSheetId="4">#REF!</definedName>
    <definedName name="structure" localSheetId="7">#REF!</definedName>
    <definedName name="structure">#REF!</definedName>
    <definedName name="STScale" localSheetId="5">#REF!</definedName>
    <definedName name="STScale" localSheetId="9">#REF!</definedName>
    <definedName name="STScale" localSheetId="6">#REF!</definedName>
    <definedName name="STScale" localSheetId="8">#REF!</definedName>
    <definedName name="STScale" localSheetId="4">#REF!</definedName>
    <definedName name="STScale" localSheetId="7">#REF!</definedName>
    <definedName name="STScale">#REF!</definedName>
    <definedName name="Su" localSheetId="5">#REF!</definedName>
    <definedName name="Su" localSheetId="9">#REF!</definedName>
    <definedName name="Su" localSheetId="6">#REF!</definedName>
    <definedName name="Su" localSheetId="8">#REF!</definedName>
    <definedName name="Su" localSheetId="4">#REF!</definedName>
    <definedName name="Su" localSheetId="7">#REF!</definedName>
    <definedName name="Su">#REF!</definedName>
    <definedName name="Submission" localSheetId="9">#REF!</definedName>
    <definedName name="Submission" localSheetId="6">#REF!</definedName>
    <definedName name="Submission" localSheetId="8">#REF!</definedName>
    <definedName name="Submission" localSheetId="4">#REF!</definedName>
    <definedName name="Submission" localSheetId="7">#REF!</definedName>
    <definedName name="Submission">#REF!</definedName>
    <definedName name="sumit" localSheetId="9">#REF!</definedName>
    <definedName name="sumit" localSheetId="6">#REF!</definedName>
    <definedName name="sumit" localSheetId="8">#REF!</definedName>
    <definedName name="sumit" localSheetId="4">#REF!</definedName>
    <definedName name="sumit" localSheetId="7">#REF!</definedName>
    <definedName name="sumit">#REF!</definedName>
    <definedName name="surtu" localSheetId="9">#REF!</definedName>
    <definedName name="surtu" localSheetId="6">#REF!</definedName>
    <definedName name="surtu" localSheetId="8">#REF!</definedName>
    <definedName name="surtu" localSheetId="4">#REF!</definedName>
    <definedName name="surtu" localSheetId="7">#REF!</definedName>
    <definedName name="surtu">#REF!</definedName>
    <definedName name="svs" localSheetId="5" hidden="1">{"pl_t&amp;d",#N/A,FALSE,"p&amp;l_t&amp;D_01_02 (2)"}</definedName>
    <definedName name="svs" localSheetId="9" hidden="1">{"pl_t&amp;d",#N/A,FALSE,"p&amp;l_t&amp;D_01_02 (2)"}</definedName>
    <definedName name="svs" localSheetId="6" hidden="1">{"pl_t&amp;d",#N/A,FALSE,"p&amp;l_t&amp;D_01_02 (2)"}</definedName>
    <definedName name="svs" localSheetId="4" hidden="1">{"pl_t&amp;d",#N/A,FALSE,"p&amp;l_t&amp;D_01_02 (2)"}</definedName>
    <definedName name="svs" hidden="1">{"pl_t&amp;d",#N/A,FALSE,"p&amp;l_t&amp;D_01_02 (2)"}</definedName>
    <definedName name="SW" localSheetId="5" hidden="1">{"pl_t&amp;d",#N/A,FALSE,"p&amp;l_t&amp;D_01_02 (2)"}</definedName>
    <definedName name="SW" localSheetId="9" hidden="1">{"pl_t&amp;d",#N/A,FALSE,"p&amp;l_t&amp;D_01_02 (2)"}</definedName>
    <definedName name="SW" localSheetId="6" hidden="1">{"pl_t&amp;d",#N/A,FALSE,"p&amp;l_t&amp;D_01_02 (2)"}</definedName>
    <definedName name="SW" localSheetId="4" hidden="1">{"pl_t&amp;d",#N/A,FALSE,"p&amp;l_t&amp;D_01_02 (2)"}</definedName>
    <definedName name="SW" hidden="1">{"pl_t&amp;d",#N/A,FALSE,"p&amp;l_t&amp;D_01_02 (2)"}</definedName>
    <definedName name="SWED" localSheetId="5">#REF!</definedName>
    <definedName name="SWED" localSheetId="9">#REF!</definedName>
    <definedName name="SWED" localSheetId="6">#REF!</definedName>
    <definedName name="SWED" localSheetId="8">#REF!</definedName>
    <definedName name="SWED" localSheetId="4">#REF!</definedName>
    <definedName name="SWED" localSheetId="7">#REF!</definedName>
    <definedName name="SWED">#REF!</definedName>
    <definedName name="SWEDEN" localSheetId="5">#REF!</definedName>
    <definedName name="SWEDEN" localSheetId="9">#REF!</definedName>
    <definedName name="SWEDEN" localSheetId="6">#REF!</definedName>
    <definedName name="SWEDEN" localSheetId="8">#REF!</definedName>
    <definedName name="SWEDEN" localSheetId="4">#REF!</definedName>
    <definedName name="SWEDEN" localSheetId="7">#REF!</definedName>
    <definedName name="SWEDEN">#REF!</definedName>
    <definedName name="SWIT" localSheetId="5">#REF!</definedName>
    <definedName name="SWIT" localSheetId="9">#REF!</definedName>
    <definedName name="SWIT" localSheetId="6">#REF!</definedName>
    <definedName name="SWIT" localSheetId="8">#REF!</definedName>
    <definedName name="SWIT" localSheetId="4">#REF!</definedName>
    <definedName name="SWIT" localSheetId="7">#REF!</definedName>
    <definedName name="SWIT">#REF!</definedName>
    <definedName name="SWITZERLAND" localSheetId="9">#REF!</definedName>
    <definedName name="SWITZERLAND" localSheetId="6">#REF!</definedName>
    <definedName name="SWITZERLAND" localSheetId="8">#REF!</definedName>
    <definedName name="SWITZERLAND" localSheetId="4">#REF!</definedName>
    <definedName name="SWITZERLAND" localSheetId="7">#REF!</definedName>
    <definedName name="SWITZERLAND">#REF!</definedName>
    <definedName name="sx" localSheetId="5" hidden="1">{"pl_t&amp;d",#N/A,FALSE,"p&amp;l_t&amp;D_01_02 (2)"}</definedName>
    <definedName name="sx" localSheetId="9" hidden="1">{"pl_t&amp;d",#N/A,FALSE,"p&amp;l_t&amp;D_01_02 (2)"}</definedName>
    <definedName name="sx" localSheetId="6" hidden="1">{"pl_t&amp;d",#N/A,FALSE,"p&amp;l_t&amp;D_01_02 (2)"}</definedName>
    <definedName name="sx" localSheetId="4" hidden="1">{"pl_t&amp;d",#N/A,FALSE,"p&amp;l_t&amp;D_01_02 (2)"}</definedName>
    <definedName name="sx" hidden="1">{"pl_t&amp;d",#N/A,FALSE,"p&amp;l_t&amp;D_01_02 (2)"}</definedName>
    <definedName name="t" localSheetId="5" hidden="1">{"pl_t&amp;d",#N/A,FALSE,"p&amp;l_t&amp;D_01_02 (2)"}</definedName>
    <definedName name="t" localSheetId="9" hidden="1">{"pl_t&amp;d",#N/A,FALSE,"p&amp;l_t&amp;D_01_02 (2)"}</definedName>
    <definedName name="t" localSheetId="6" hidden="1">{"pl_t&amp;d",#N/A,FALSE,"p&amp;l_t&amp;D_01_02 (2)"}</definedName>
    <definedName name="t" localSheetId="4" hidden="1">{"pl_t&amp;d",#N/A,FALSE,"p&amp;l_t&amp;D_01_02 (2)"}</definedName>
    <definedName name="t" hidden="1">{"pl_t&amp;d",#N/A,FALSE,"p&amp;l_t&amp;D_01_02 (2)"}</definedName>
    <definedName name="Table" localSheetId="5">#REF!</definedName>
    <definedName name="Table" localSheetId="9">#REF!</definedName>
    <definedName name="Table" localSheetId="6">#REF!</definedName>
    <definedName name="Table" localSheetId="8">#REF!</definedName>
    <definedName name="Table" localSheetId="4">#REF!</definedName>
    <definedName name="Table" localSheetId="7">#REF!</definedName>
    <definedName name="Table">#REF!</definedName>
    <definedName name="TAX_COMP" localSheetId="5">#REF!</definedName>
    <definedName name="TAX_COMP" localSheetId="9">#REF!</definedName>
    <definedName name="TAX_COMP" localSheetId="6">#REF!</definedName>
    <definedName name="TAX_COMP" localSheetId="8">#REF!</definedName>
    <definedName name="TAX_COMP" localSheetId="4">#REF!</definedName>
    <definedName name="TAX_COMP" localSheetId="7">#REF!</definedName>
    <definedName name="TAX_COMP">#REF!</definedName>
    <definedName name="TAXCOMP" localSheetId="5">#REF!</definedName>
    <definedName name="TAXCOMP" localSheetId="9">#REF!</definedName>
    <definedName name="TAXCOMP" localSheetId="6">#REF!</definedName>
    <definedName name="TAXCOMP" localSheetId="8">#REF!</definedName>
    <definedName name="TAXCOMP" localSheetId="4">#REF!</definedName>
    <definedName name="TAXCOMP" localSheetId="7">#REF!</definedName>
    <definedName name="TAXCOMP">#REF!</definedName>
    <definedName name="TaxSch3" localSheetId="9">#REF!</definedName>
    <definedName name="TaxSch3" localSheetId="6">#REF!</definedName>
    <definedName name="TaxSch3" localSheetId="8">#REF!</definedName>
    <definedName name="TaxSch3" localSheetId="4">#REF!</definedName>
    <definedName name="TaxSch3" localSheetId="7">#REF!</definedName>
    <definedName name="TaxSch3">#REF!</definedName>
    <definedName name="TaxSch4" localSheetId="9">#REF!</definedName>
    <definedName name="TaxSch4" localSheetId="6">#REF!</definedName>
    <definedName name="TaxSch4" localSheetId="8">#REF!</definedName>
    <definedName name="TaxSch4" localSheetId="4">#REF!</definedName>
    <definedName name="TaxSch4" localSheetId="7">#REF!</definedName>
    <definedName name="TaxSch4">#REF!</definedName>
    <definedName name="TaxTV">10%</definedName>
    <definedName name="TaxXL">5%</definedName>
    <definedName name="tb" localSheetId="5">#REF!</definedName>
    <definedName name="tb" localSheetId="9">#REF!</definedName>
    <definedName name="tb" localSheetId="6">#REF!</definedName>
    <definedName name="tb" localSheetId="8">#REF!</definedName>
    <definedName name="tb" localSheetId="4">#REF!</definedName>
    <definedName name="tb" localSheetId="7">#REF!</definedName>
    <definedName name="tb">#REF!</definedName>
    <definedName name="TDS" localSheetId="5">#REF!</definedName>
    <definedName name="TDS" localSheetId="9">#REF!</definedName>
    <definedName name="TDS" localSheetId="6">#REF!</definedName>
    <definedName name="TDS" localSheetId="8">#REF!</definedName>
    <definedName name="TDS" localSheetId="4">#REF!</definedName>
    <definedName name="TDS" localSheetId="7">#REF!</definedName>
    <definedName name="TDS">#REF!</definedName>
    <definedName name="TDSCERTICATES" localSheetId="5">#REF!</definedName>
    <definedName name="TDSCERTICATES" localSheetId="9">#REF!</definedName>
    <definedName name="TDSCERTICATES" localSheetId="6">#REF!</definedName>
    <definedName name="TDSCERTICATES" localSheetId="8">#REF!</definedName>
    <definedName name="TDSCERTICATES" localSheetId="4">#REF!</definedName>
    <definedName name="TDSCERTICATES" localSheetId="7">#REF!</definedName>
    <definedName name="TDSCERTICATES">#REF!</definedName>
    <definedName name="TEESTA" localSheetId="5" hidden="1">{"'Sheet1'!$A$4386:$N$4591"}</definedName>
    <definedName name="TEESTA" localSheetId="9" hidden="1">{"'Sheet1'!$A$4386:$N$4591"}</definedName>
    <definedName name="TEESTA" localSheetId="6" hidden="1">{"'Sheet1'!$A$4386:$N$4591"}</definedName>
    <definedName name="TEESTA" localSheetId="4" hidden="1">{"'Sheet1'!$A$4386:$N$4591"}</definedName>
    <definedName name="TEESTA" hidden="1">{"'Sheet1'!$A$4386:$N$4591"}</definedName>
    <definedName name="TEESTA_123" localSheetId="5" hidden="1">{"'Sheet1'!$A$4386:$N$4591"}</definedName>
    <definedName name="TEESTA_123" localSheetId="9" hidden="1">{"'Sheet1'!$A$4386:$N$4591"}</definedName>
    <definedName name="TEESTA_123" localSheetId="6" hidden="1">{"'Sheet1'!$A$4386:$N$4591"}</definedName>
    <definedName name="TEESTA_123" localSheetId="4" hidden="1">{"'Sheet1'!$A$4386:$N$4591"}</definedName>
    <definedName name="TEESTA_123" hidden="1">{"'Sheet1'!$A$4386:$N$4591"}</definedName>
    <definedName name="temp" localSheetId="5" hidden="1">{"pl_t&amp;d",#N/A,FALSE,"p&amp;l_t&amp;D_01_02 (2)"}</definedName>
    <definedName name="temp" localSheetId="9" hidden="1">{"pl_t&amp;d",#N/A,FALSE,"p&amp;l_t&amp;D_01_02 (2)"}</definedName>
    <definedName name="temp" localSheetId="6" hidden="1">{"pl_t&amp;d",#N/A,FALSE,"p&amp;l_t&amp;D_01_02 (2)"}</definedName>
    <definedName name="temp" localSheetId="4" hidden="1">{"pl_t&amp;d",#N/A,FALSE,"p&amp;l_t&amp;D_01_02 (2)"}</definedName>
    <definedName name="temp" hidden="1">{"pl_t&amp;d",#N/A,FALSE,"p&amp;l_t&amp;D_01_02 (2)"}</definedName>
    <definedName name="Ten" localSheetId="5">#REF!</definedName>
    <definedName name="Ten" localSheetId="9">#REF!</definedName>
    <definedName name="Ten" localSheetId="6">#REF!</definedName>
    <definedName name="Ten" localSheetId="8">#REF!</definedName>
    <definedName name="Ten" localSheetId="4">#REF!</definedName>
    <definedName name="Ten" localSheetId="7">#REF!</definedName>
    <definedName name="Ten">#REF!</definedName>
    <definedName name="TENDAY" localSheetId="5">#REF!</definedName>
    <definedName name="TENDAY" localSheetId="9">#REF!</definedName>
    <definedName name="TENDAY" localSheetId="6">#REF!</definedName>
    <definedName name="TENDAY" localSheetId="8">#REF!</definedName>
    <definedName name="TENDAY" localSheetId="4">#REF!</definedName>
    <definedName name="TENDAY" localSheetId="7">#REF!</definedName>
    <definedName name="TENDAY">#REF!</definedName>
    <definedName name="tens" localSheetId="5">#REF!</definedName>
    <definedName name="tens" localSheetId="9">#REF!</definedName>
    <definedName name="tens" localSheetId="6">#REF!</definedName>
    <definedName name="tens" localSheetId="8">#REF!</definedName>
    <definedName name="tens" localSheetId="4">#REF!</definedName>
    <definedName name="tens" localSheetId="7">#REF!</definedName>
    <definedName name="tens">#REF!</definedName>
    <definedName name="TEST" localSheetId="9">#REF!</definedName>
    <definedName name="TEST" localSheetId="6">#REF!</definedName>
    <definedName name="TEST" localSheetId="8">#REF!</definedName>
    <definedName name="TEST" localSheetId="4">#REF!</definedName>
    <definedName name="TEST" localSheetId="7">#REF!</definedName>
    <definedName name="TEST">#REF!</definedName>
    <definedName name="TEST0">'[52]TB Comp'!$A$2:$E$196</definedName>
    <definedName name="TEST1" localSheetId="5">#REF!</definedName>
    <definedName name="TEST1" localSheetId="9">#REF!</definedName>
    <definedName name="TEST1" localSheetId="6">#REF!</definedName>
    <definedName name="TEST1" localSheetId="8">#REF!</definedName>
    <definedName name="TEST1" localSheetId="4">#REF!</definedName>
    <definedName name="TEST1" localSheetId="7">#REF!</definedName>
    <definedName name="TEST1">#REF!</definedName>
    <definedName name="TEST2" localSheetId="5">#REF!</definedName>
    <definedName name="TEST2" localSheetId="9">#REF!</definedName>
    <definedName name="TEST2" localSheetId="6">#REF!</definedName>
    <definedName name="TEST2" localSheetId="8">#REF!</definedName>
    <definedName name="TEST2" localSheetId="4">#REF!</definedName>
    <definedName name="TEST2" localSheetId="7">#REF!</definedName>
    <definedName name="TEST2">#REF!</definedName>
    <definedName name="TEST3" localSheetId="5">#REF!</definedName>
    <definedName name="TEST3" localSheetId="9">#REF!</definedName>
    <definedName name="TEST3" localSheetId="6">#REF!</definedName>
    <definedName name="TEST3" localSheetId="8">#REF!</definedName>
    <definedName name="TEST3" localSheetId="4">#REF!</definedName>
    <definedName name="TEST3" localSheetId="7">#REF!</definedName>
    <definedName name="TEST3">#REF!</definedName>
    <definedName name="TEST4" localSheetId="9">#REF!</definedName>
    <definedName name="TEST4" localSheetId="6">#REF!</definedName>
    <definedName name="TEST4" localSheetId="8">#REF!</definedName>
    <definedName name="TEST4" localSheetId="4">#REF!</definedName>
    <definedName name="TEST4" localSheetId="7">#REF!</definedName>
    <definedName name="TEST4">#REF!</definedName>
    <definedName name="TEST5" localSheetId="9">#REF!</definedName>
    <definedName name="TEST5" localSheetId="6">#REF!</definedName>
    <definedName name="TEST5" localSheetId="8">#REF!</definedName>
    <definedName name="TEST5" localSheetId="4">#REF!</definedName>
    <definedName name="TEST5" localSheetId="7">#REF!</definedName>
    <definedName name="TEST5">#REF!</definedName>
    <definedName name="TEST6" localSheetId="9">#REF!</definedName>
    <definedName name="TEST6" localSheetId="6">#REF!</definedName>
    <definedName name="TEST6" localSheetId="8">#REF!</definedName>
    <definedName name="TEST6" localSheetId="4">#REF!</definedName>
    <definedName name="TEST6" localSheetId="7">#REF!</definedName>
    <definedName name="TEST6">#REF!</definedName>
    <definedName name="TEST7" localSheetId="9">#REF!</definedName>
    <definedName name="TEST7" localSheetId="6">#REF!</definedName>
    <definedName name="TEST7" localSheetId="8">#REF!</definedName>
    <definedName name="TEST7" localSheetId="4">#REF!</definedName>
    <definedName name="TEST7" localSheetId="7">#REF!</definedName>
    <definedName name="TEST7">#REF!</definedName>
    <definedName name="TEST8" localSheetId="9">#REF!</definedName>
    <definedName name="TEST8" localSheetId="6">#REF!</definedName>
    <definedName name="TEST8" localSheetId="8">#REF!</definedName>
    <definedName name="TEST8" localSheetId="4">#REF!</definedName>
    <definedName name="TEST8" localSheetId="7">#REF!</definedName>
    <definedName name="TEST8">#REF!</definedName>
    <definedName name="TESTHKEY" localSheetId="9">#REF!</definedName>
    <definedName name="TESTHKEY" localSheetId="6">#REF!</definedName>
    <definedName name="TESTHKEY" localSheetId="8">#REF!</definedName>
    <definedName name="TESTHKEY" localSheetId="4">#REF!</definedName>
    <definedName name="TESTHKEY" localSheetId="7">#REF!</definedName>
    <definedName name="TESTHKEY">#REF!</definedName>
    <definedName name="TESTKEYS" localSheetId="9">#REF!</definedName>
    <definedName name="TESTKEYS" localSheetId="6">#REF!</definedName>
    <definedName name="TESTKEYS" localSheetId="8">#REF!</definedName>
    <definedName name="TESTKEYS" localSheetId="4">#REF!</definedName>
    <definedName name="TESTKEYS" localSheetId="7">#REF!</definedName>
    <definedName name="TESTKEYS">#REF!</definedName>
    <definedName name="TESTVKEY" localSheetId="9">#REF!</definedName>
    <definedName name="TESTVKEY" localSheetId="6">#REF!</definedName>
    <definedName name="TESTVKEY" localSheetId="8">#REF!</definedName>
    <definedName name="TESTVKEY" localSheetId="4">#REF!</definedName>
    <definedName name="TESTVKEY" localSheetId="7">#REF!</definedName>
    <definedName name="TESTVKEY">#REF!</definedName>
    <definedName name="tettet" localSheetId="9">#REF!</definedName>
    <definedName name="tettet" localSheetId="6">#REF!</definedName>
    <definedName name="tettet" localSheetId="8">#REF!</definedName>
    <definedName name="tettet" localSheetId="4">#REF!</definedName>
    <definedName name="tettet" localSheetId="7">#REF!</definedName>
    <definedName name="tettet">#REF!</definedName>
    <definedName name="TextRefCopyRangeCount" hidden="1">4</definedName>
    <definedName name="tfgv" localSheetId="5">#REF!</definedName>
    <definedName name="tfgv" localSheetId="9">#REF!</definedName>
    <definedName name="tfgv" localSheetId="6">#REF!</definedName>
    <definedName name="tfgv" localSheetId="8">#REF!</definedName>
    <definedName name="tfgv" localSheetId="4">#REF!</definedName>
    <definedName name="tfgv" localSheetId="7">#REF!</definedName>
    <definedName name="tfgv">#REF!</definedName>
    <definedName name="tgewrtwegft" localSheetId="5" hidden="1">{"'Sheet1'!$A$4386:$N$4591"}</definedName>
    <definedName name="tgewrtwegft" localSheetId="9" hidden="1">{"'Sheet1'!$A$4386:$N$4591"}</definedName>
    <definedName name="tgewrtwegft" localSheetId="6" hidden="1">{"'Sheet1'!$A$4386:$N$4591"}</definedName>
    <definedName name="tgewrtwegft" localSheetId="4" hidden="1">{"'Sheet1'!$A$4386:$N$4591"}</definedName>
    <definedName name="tgewrtwegft" hidden="1">{"'Sheet1'!$A$4386:$N$4591"}</definedName>
    <definedName name="THREEDAY" localSheetId="5">#REF!</definedName>
    <definedName name="THREEDAY" localSheetId="9">#REF!</definedName>
    <definedName name="THREEDAY" localSheetId="6">#REF!</definedName>
    <definedName name="THREEDAY" localSheetId="8">#REF!</definedName>
    <definedName name="THREEDAY" localSheetId="4">#REF!</definedName>
    <definedName name="THREEDAY" localSheetId="7">#REF!</definedName>
    <definedName name="THREEDAY">#REF!</definedName>
    <definedName name="TITLE_1" localSheetId="5">#REF!</definedName>
    <definedName name="TITLE_1" localSheetId="9">#REF!</definedName>
    <definedName name="TITLE_1" localSheetId="6">#REF!</definedName>
    <definedName name="TITLE_1" localSheetId="8">#REF!</definedName>
    <definedName name="TITLE_1" localSheetId="4">#REF!</definedName>
    <definedName name="TITLE_1" localSheetId="7">#REF!</definedName>
    <definedName name="TITLE_1">#REF!</definedName>
    <definedName name="TITLE_2" localSheetId="5">#REF!</definedName>
    <definedName name="TITLE_2" localSheetId="9">#REF!</definedName>
    <definedName name="TITLE_2" localSheetId="6">#REF!</definedName>
    <definedName name="TITLE_2" localSheetId="8">#REF!</definedName>
    <definedName name="TITLE_2" localSheetId="4">#REF!</definedName>
    <definedName name="TITLE_2" localSheetId="7">#REF!</definedName>
    <definedName name="TITLE_2">#REF!</definedName>
    <definedName name="TITLE_3" localSheetId="9">#REF!</definedName>
    <definedName name="TITLE_3" localSheetId="6">#REF!</definedName>
    <definedName name="TITLE_3" localSheetId="8">#REF!</definedName>
    <definedName name="TITLE_3" localSheetId="4">#REF!</definedName>
    <definedName name="TITLE_3" localSheetId="7">#REF!</definedName>
    <definedName name="TITLE_3">#REF!</definedName>
    <definedName name="TITLE_4" localSheetId="9">#REF!</definedName>
    <definedName name="TITLE_4" localSheetId="6">#REF!</definedName>
    <definedName name="TITLE_4" localSheetId="8">#REF!</definedName>
    <definedName name="TITLE_4" localSheetId="4">#REF!</definedName>
    <definedName name="TITLE_4" localSheetId="7">#REF!</definedName>
    <definedName name="TITLE_4">#REF!</definedName>
    <definedName name="TITLE_5" localSheetId="9">#REF!</definedName>
    <definedName name="TITLE_5" localSheetId="6">#REF!</definedName>
    <definedName name="TITLE_5" localSheetId="8">#REF!</definedName>
    <definedName name="TITLE_5" localSheetId="4">#REF!</definedName>
    <definedName name="TITLE_5" localSheetId="7">#REF!</definedName>
    <definedName name="TITLE_5">#REF!</definedName>
    <definedName name="TITLE_6" localSheetId="9">#REF!</definedName>
    <definedName name="TITLE_6" localSheetId="6">#REF!</definedName>
    <definedName name="TITLE_6" localSheetId="8">#REF!</definedName>
    <definedName name="TITLE_6" localSheetId="4">#REF!</definedName>
    <definedName name="TITLE_6" localSheetId="7">#REF!</definedName>
    <definedName name="TITLE_6">#REF!</definedName>
    <definedName name="TITLE_7" localSheetId="9">#REF!</definedName>
    <definedName name="TITLE_7" localSheetId="6">#REF!</definedName>
    <definedName name="TITLE_7" localSheetId="8">#REF!</definedName>
    <definedName name="TITLE_7" localSheetId="4">#REF!</definedName>
    <definedName name="TITLE_7" localSheetId="7">#REF!</definedName>
    <definedName name="TITLE_7">#REF!</definedName>
    <definedName name="TLT" localSheetId="9">#REF!</definedName>
    <definedName name="TLT" localSheetId="6">#REF!</definedName>
    <definedName name="TLT" localSheetId="8">#REF!</definedName>
    <definedName name="TLT" localSheetId="4">#REF!</definedName>
    <definedName name="TLT" localSheetId="7">#REF!</definedName>
    <definedName name="TLT">#REF!</definedName>
    <definedName name="TOT" localSheetId="9">#REF!</definedName>
    <definedName name="TOT" localSheetId="6">#REF!</definedName>
    <definedName name="TOT" localSheetId="8">#REF!</definedName>
    <definedName name="TOT" localSheetId="4">#REF!</definedName>
    <definedName name="TOT" localSheetId="7">#REF!</definedName>
    <definedName name="TOT">#REF!</definedName>
    <definedName name="total" localSheetId="5" hidden="1">{"pl_t&amp;d",#N/A,FALSE,"p&amp;l_t&amp;D_01_02 (2)"}</definedName>
    <definedName name="total" localSheetId="9" hidden="1">{"pl_t&amp;d",#N/A,FALSE,"p&amp;l_t&amp;D_01_02 (2)"}</definedName>
    <definedName name="total" localSheetId="6" hidden="1">{"pl_t&amp;d",#N/A,FALSE,"p&amp;l_t&amp;D_01_02 (2)"}</definedName>
    <definedName name="total" localSheetId="4" hidden="1">{"pl_t&amp;d",#N/A,FALSE,"p&amp;l_t&amp;D_01_02 (2)"}</definedName>
    <definedName name="total" hidden="1">{"pl_t&amp;d",#N/A,FALSE,"p&amp;l_t&amp;D_01_02 (2)"}</definedName>
    <definedName name="Total_Interest" localSheetId="5">#REF!</definedName>
    <definedName name="Total_Interest" localSheetId="9">#REF!</definedName>
    <definedName name="Total_Interest" localSheetId="6">#REF!</definedName>
    <definedName name="Total_Interest" localSheetId="8">#REF!</definedName>
    <definedName name="Total_Interest" localSheetId="4">#REF!</definedName>
    <definedName name="Total_Interest" localSheetId="7">#REF!</definedName>
    <definedName name="Total_Interest">#REF!</definedName>
    <definedName name="Total_Pay" localSheetId="5">#REF!</definedName>
    <definedName name="Total_Pay" localSheetId="9">#REF!</definedName>
    <definedName name="Total_Pay" localSheetId="6">#REF!</definedName>
    <definedName name="Total_Pay" localSheetId="8">#REF!</definedName>
    <definedName name="Total_Pay" localSheetId="4">#REF!</definedName>
    <definedName name="Total_Pay" localSheetId="7">#REF!</definedName>
    <definedName name="Total_Pay">#REF!</definedName>
    <definedName name="Total_Payment" localSheetId="5">Scheduled_Payment+Extra_Payment</definedName>
    <definedName name="Total_Payment" localSheetId="9">Scheduled_Payment+Extra_Payment</definedName>
    <definedName name="Total_Payment" localSheetId="6">Scheduled_Payment+Extra_Payment</definedName>
    <definedName name="Total_Payment" localSheetId="8">Scheduled_Payment+Extra_Payment</definedName>
    <definedName name="Total_Payment" localSheetId="4">Scheduled_Payment+Extra_Payment</definedName>
    <definedName name="Total_Payment" localSheetId="7">Scheduled_Payment+Extra_Payment</definedName>
    <definedName name="Total_Payment">Scheduled_Payment+Extra_Payment</definedName>
    <definedName name="TotalStmFlw" localSheetId="5">#REF!</definedName>
    <definedName name="TotalStmFlw" localSheetId="9">#REF!</definedName>
    <definedName name="TotalStmFlw" localSheetId="6">#REF!</definedName>
    <definedName name="TotalStmFlw" localSheetId="8">#REF!</definedName>
    <definedName name="TotalStmFlw" localSheetId="4">#REF!</definedName>
    <definedName name="TotalStmFlw" localSheetId="7">#REF!</definedName>
    <definedName name="TotalStmFlw">#REF!</definedName>
    <definedName name="TOTASS">[18]tot_ass_9697!$A$1:$H$2376</definedName>
    <definedName name="tou" localSheetId="5">#REF!</definedName>
    <definedName name="tou" localSheetId="9">#REF!</definedName>
    <definedName name="tou" localSheetId="6">#REF!</definedName>
    <definedName name="tou" localSheetId="8">#REF!</definedName>
    <definedName name="tou" localSheetId="4">#REF!</definedName>
    <definedName name="tou" localSheetId="7">#REF!</definedName>
    <definedName name="tou">#REF!</definedName>
    <definedName name="TradeRec" localSheetId="5">#REF!</definedName>
    <definedName name="TradeRec" localSheetId="9">#REF!</definedName>
    <definedName name="TradeRec" localSheetId="6">#REF!</definedName>
    <definedName name="TradeRec" localSheetId="8">#REF!</definedName>
    <definedName name="TradeRec" localSheetId="4">#REF!</definedName>
    <definedName name="TradeRec" localSheetId="7">#REF!</definedName>
    <definedName name="TradeRec">#REF!</definedName>
    <definedName name="Training" localSheetId="5">#REF!</definedName>
    <definedName name="Training" localSheetId="9">#REF!</definedName>
    <definedName name="Training" localSheetId="6">#REF!</definedName>
    <definedName name="Training" localSheetId="8">#REF!</definedName>
    <definedName name="Training" localSheetId="4">#REF!</definedName>
    <definedName name="Training" localSheetId="7">#REF!</definedName>
    <definedName name="Training">#REF!</definedName>
    <definedName name="Transmission" localSheetId="9" hidden="1">{"form-D1",#N/A,FALSE,"FORM-D1";"form-D1_amt",#N/A,FALSE,"FORM-D1"}</definedName>
    <definedName name="Transmission" hidden="1">{"form-D1",#N/A,FALSE,"FORM-D1";"form-D1_amt",#N/A,FALSE,"FORM-D1"}</definedName>
    <definedName name="Transport" localSheetId="9">#REF!</definedName>
    <definedName name="Transport" localSheetId="6">#REF!</definedName>
    <definedName name="Transport" localSheetId="8">#REF!</definedName>
    <definedName name="Transport" localSheetId="4">#REF!</definedName>
    <definedName name="Transport" localSheetId="7">#REF!</definedName>
    <definedName name="Transport">#REF!</definedName>
    <definedName name="Travel" localSheetId="9">#REF!</definedName>
    <definedName name="Travel" localSheetId="6">#REF!</definedName>
    <definedName name="Travel" localSheetId="8">#REF!</definedName>
    <definedName name="Travel" localSheetId="4">#REF!</definedName>
    <definedName name="Travel" localSheetId="7">#REF!</definedName>
    <definedName name="Travel">#REF!</definedName>
    <definedName name="TRIA" localSheetId="9">#REF!</definedName>
    <definedName name="TRIA" localSheetId="6">#REF!</definedName>
    <definedName name="TRIA" localSheetId="8">#REF!</definedName>
    <definedName name="TRIA" localSheetId="4">#REF!</definedName>
    <definedName name="TRIA" localSheetId="7">#REF!</definedName>
    <definedName name="TRIA">#REF!</definedName>
    <definedName name="TRIAL" localSheetId="9">#REF!</definedName>
    <definedName name="TRIAL" localSheetId="6">#REF!</definedName>
    <definedName name="TRIAL" localSheetId="8">#REF!</definedName>
    <definedName name="TRIAL" localSheetId="4">#REF!</definedName>
    <definedName name="TRIAL" localSheetId="7">#REF!</definedName>
    <definedName name="TRIAL">#REF!</definedName>
    <definedName name="trial2000" localSheetId="9">#REF!</definedName>
    <definedName name="trial2000" localSheetId="6">#REF!</definedName>
    <definedName name="trial2000" localSheetId="8">#REF!</definedName>
    <definedName name="trial2000" localSheetId="4">#REF!</definedName>
    <definedName name="trial2000" localSheetId="7">#REF!</definedName>
    <definedName name="trial2000">#REF!</definedName>
    <definedName name="trial2001" localSheetId="9">#REF!</definedName>
    <definedName name="trial2001" localSheetId="6">#REF!</definedName>
    <definedName name="trial2001" localSheetId="8">#REF!</definedName>
    <definedName name="trial2001" localSheetId="4">#REF!</definedName>
    <definedName name="trial2001" localSheetId="7">#REF!</definedName>
    <definedName name="trial2001">#REF!</definedName>
    <definedName name="trialf">[20]FA_Final!$A$1:$I$65536</definedName>
    <definedName name="trialfinal">[20]FA_Final!$A$1:$I$65536</definedName>
    <definedName name="trtr" localSheetId="5" hidden="1">{"'Sheet1'!$A$4386:$N$4591"}</definedName>
    <definedName name="trtr" localSheetId="9" hidden="1">{"'Sheet1'!$A$4386:$N$4591"}</definedName>
    <definedName name="trtr" localSheetId="6" hidden="1">{"'Sheet1'!$A$4386:$N$4591"}</definedName>
    <definedName name="trtr" localSheetId="4" hidden="1">{"'Sheet1'!$A$4386:$N$4591"}</definedName>
    <definedName name="trtr" hidden="1">{"'Sheet1'!$A$4386:$N$4591"}</definedName>
    <definedName name="trw" localSheetId="5" hidden="1">{"'Sheet1'!$A$4386:$N$4591"}</definedName>
    <definedName name="trw" localSheetId="9" hidden="1">{"'Sheet1'!$A$4386:$N$4591"}</definedName>
    <definedName name="trw" localSheetId="6" hidden="1">{"'Sheet1'!$A$4386:$N$4591"}</definedName>
    <definedName name="trw" localSheetId="4" hidden="1">{"'Sheet1'!$A$4386:$N$4591"}</definedName>
    <definedName name="trw" hidden="1">{"'Sheet1'!$A$4386:$N$4591"}</definedName>
    <definedName name="tst" localSheetId="5">#REF!</definedName>
    <definedName name="tst" localSheetId="9">#REF!</definedName>
    <definedName name="tst" localSheetId="6">#REF!</definedName>
    <definedName name="tst" localSheetId="8">#REF!</definedName>
    <definedName name="tst" localSheetId="4">#REF!</definedName>
    <definedName name="tst" localSheetId="7">#REF!</definedName>
    <definedName name="tst">#REF!</definedName>
    <definedName name="tt" localSheetId="5">'[38]cash budget'!#REF!</definedName>
    <definedName name="tt" localSheetId="9">'[38]cash budget'!#REF!</definedName>
    <definedName name="tt" localSheetId="6">'[38]cash budget'!#REF!</definedName>
    <definedName name="tt" localSheetId="8">'[38]cash budget'!#REF!</definedName>
    <definedName name="tt" localSheetId="4">'[38]cash budget'!#REF!</definedName>
    <definedName name="tt" localSheetId="7">'[38]cash budget'!#REF!</definedName>
    <definedName name="tt">'[38]cash budget'!#REF!</definedName>
    <definedName name="TTT" localSheetId="5" hidden="1">{"pl_t&amp;d",#N/A,FALSE,"p&amp;l_t&amp;D_01_02 (2)"}</definedName>
    <definedName name="TTT" localSheetId="9" hidden="1">{"pl_t&amp;d",#N/A,FALSE,"p&amp;l_t&amp;D_01_02 (2)"}</definedName>
    <definedName name="TTT" localSheetId="6" hidden="1">{"pl_t&amp;d",#N/A,FALSE,"p&amp;l_t&amp;D_01_02 (2)"}</definedName>
    <definedName name="TTT" localSheetId="4" hidden="1">{"pl_t&amp;d",#N/A,FALSE,"p&amp;l_t&amp;D_01_02 (2)"}</definedName>
    <definedName name="TTT" hidden="1">{"pl_t&amp;d",#N/A,FALSE,"p&amp;l_t&amp;D_01_02 (2)"}</definedName>
    <definedName name="ty" localSheetId="9">'[11]cash budget'!#REF!</definedName>
    <definedName name="ty" localSheetId="6">'[11]cash budget'!#REF!</definedName>
    <definedName name="ty" localSheetId="8">'[11]cash budget'!#REF!</definedName>
    <definedName name="ty" localSheetId="4">'[11]cash budget'!#REF!</definedName>
    <definedName name="ty" localSheetId="7">'[11]cash budget'!#REF!</definedName>
    <definedName name="ty">'[11]cash budget'!#REF!</definedName>
    <definedName name="tyhtft" localSheetId="5" hidden="1">{#N/A,#N/A,FALSE,"1.1";#N/A,#N/A,FALSE,"1.1a";#N/A,#N/A,FALSE,"1.1b";#N/A,#N/A,FALSE,"1.1c";#N/A,#N/A,FALSE,"1.1e";#N/A,#N/A,FALSE,"1.1f";#N/A,#N/A,FALSE,"1.1g";#N/A,#N/A,FALSE,"1.1h_T";#N/A,#N/A,FALSE,"1.1h_D";#N/A,#N/A,FALSE,"1.2";#N/A,#N/A,FALSE,"1.3";#N/A,#N/A,FALSE,"1.3b";#N/A,#N/A,FALSE,"1.4";#N/A,#N/A,FALSE,"1.5";#N/A,#N/A,FALSE,"1.6";#N/A,#N/A,FALSE,"2.1";#N/A,#N/A,FALSE,"SOD";#N/A,#N/A,FALSE,"OL";#N/A,#N/A,FALSE,"CF"}</definedName>
    <definedName name="tyhtft" localSheetId="9" hidden="1">{#N/A,#N/A,FALSE,"1.1";#N/A,#N/A,FALSE,"1.1a";#N/A,#N/A,FALSE,"1.1b";#N/A,#N/A,FALSE,"1.1c";#N/A,#N/A,FALSE,"1.1e";#N/A,#N/A,FALSE,"1.1f";#N/A,#N/A,FALSE,"1.1g";#N/A,#N/A,FALSE,"1.1h_T";#N/A,#N/A,FALSE,"1.1h_D";#N/A,#N/A,FALSE,"1.2";#N/A,#N/A,FALSE,"1.3";#N/A,#N/A,FALSE,"1.3b";#N/A,#N/A,FALSE,"1.4";#N/A,#N/A,FALSE,"1.5";#N/A,#N/A,FALSE,"1.6";#N/A,#N/A,FALSE,"2.1";#N/A,#N/A,FALSE,"SOD";#N/A,#N/A,FALSE,"OL";#N/A,#N/A,FALSE,"CF"}</definedName>
    <definedName name="tyhtft" localSheetId="6" hidden="1">{#N/A,#N/A,FALSE,"1.1";#N/A,#N/A,FALSE,"1.1a";#N/A,#N/A,FALSE,"1.1b";#N/A,#N/A,FALSE,"1.1c";#N/A,#N/A,FALSE,"1.1e";#N/A,#N/A,FALSE,"1.1f";#N/A,#N/A,FALSE,"1.1g";#N/A,#N/A,FALSE,"1.1h_T";#N/A,#N/A,FALSE,"1.1h_D";#N/A,#N/A,FALSE,"1.2";#N/A,#N/A,FALSE,"1.3";#N/A,#N/A,FALSE,"1.3b";#N/A,#N/A,FALSE,"1.4";#N/A,#N/A,FALSE,"1.5";#N/A,#N/A,FALSE,"1.6";#N/A,#N/A,FALSE,"2.1";#N/A,#N/A,FALSE,"SOD";#N/A,#N/A,FALSE,"OL";#N/A,#N/A,FALSE,"CF"}</definedName>
    <definedName name="tyhtft" localSheetId="4" hidden="1">{#N/A,#N/A,FALSE,"1.1";#N/A,#N/A,FALSE,"1.1a";#N/A,#N/A,FALSE,"1.1b";#N/A,#N/A,FALSE,"1.1c";#N/A,#N/A,FALSE,"1.1e";#N/A,#N/A,FALSE,"1.1f";#N/A,#N/A,FALSE,"1.1g";#N/A,#N/A,FALSE,"1.1h_T";#N/A,#N/A,FALSE,"1.1h_D";#N/A,#N/A,FALSE,"1.2";#N/A,#N/A,FALSE,"1.3";#N/A,#N/A,FALSE,"1.3b";#N/A,#N/A,FALSE,"1.4";#N/A,#N/A,FALSE,"1.5";#N/A,#N/A,FALSE,"1.6";#N/A,#N/A,FALSE,"2.1";#N/A,#N/A,FALSE,"SOD";#N/A,#N/A,FALSE,"OL";#N/A,#N/A,FALSE,"CF"}</definedName>
    <definedName name="tyhtft" hidden="1">{#N/A,#N/A,FALSE,"1.1";#N/A,#N/A,FALSE,"1.1a";#N/A,#N/A,FALSE,"1.1b";#N/A,#N/A,FALSE,"1.1c";#N/A,#N/A,FALSE,"1.1e";#N/A,#N/A,FALSE,"1.1f";#N/A,#N/A,FALSE,"1.1g";#N/A,#N/A,FALSE,"1.1h_T";#N/A,#N/A,FALSE,"1.1h_D";#N/A,#N/A,FALSE,"1.2";#N/A,#N/A,FALSE,"1.3";#N/A,#N/A,FALSE,"1.3b";#N/A,#N/A,FALSE,"1.4";#N/A,#N/A,FALSE,"1.5";#N/A,#N/A,FALSE,"1.6";#N/A,#N/A,FALSE,"2.1";#N/A,#N/A,FALSE,"SOD";#N/A,#N/A,FALSE,"OL";#N/A,#N/A,FALSE,"CF"}</definedName>
    <definedName name="tyiu5678" localSheetId="5">#REF!</definedName>
    <definedName name="tyiu5678" localSheetId="9">#REF!</definedName>
    <definedName name="tyiu5678" localSheetId="6">#REF!</definedName>
    <definedName name="tyiu5678" localSheetId="8">#REF!</definedName>
    <definedName name="tyiu5678" localSheetId="4">#REF!</definedName>
    <definedName name="tyiu5678" localSheetId="7">#REF!</definedName>
    <definedName name="tyiu5678">#REF!</definedName>
    <definedName name="tyr" localSheetId="5">#REF!</definedName>
    <definedName name="tyr" localSheetId="9">#REF!</definedName>
    <definedName name="tyr" localSheetId="6">#REF!</definedName>
    <definedName name="tyr" localSheetId="8">#REF!</definedName>
    <definedName name="tyr" localSheetId="4">#REF!</definedName>
    <definedName name="tyr" localSheetId="7">#REF!</definedName>
    <definedName name="tyr">#REF!</definedName>
    <definedName name="tyty" localSheetId="5">'[11]cash budget'!#REF!</definedName>
    <definedName name="tyty" localSheetId="9">'[11]cash budget'!#REF!</definedName>
    <definedName name="tyty" localSheetId="6">'[11]cash budget'!#REF!</definedName>
    <definedName name="tyty" localSheetId="8">'[11]cash budget'!#REF!</definedName>
    <definedName name="tyty" localSheetId="4">'[11]cash budget'!#REF!</definedName>
    <definedName name="tyty" localSheetId="7">'[11]cash budget'!#REF!</definedName>
    <definedName name="tyty">'[11]cash budget'!#REF!</definedName>
    <definedName name="tytytyy" localSheetId="5" hidden="1">{"pl_td_01_02",#N/A,FALSE,"p&amp;l_t&amp;D_01_02 (2)"}</definedName>
    <definedName name="tytytyy" localSheetId="9" hidden="1">{"pl_td_01_02",#N/A,FALSE,"p&amp;l_t&amp;D_01_02 (2)"}</definedName>
    <definedName name="tytytyy" localSheetId="6" hidden="1">{"pl_td_01_02",#N/A,FALSE,"p&amp;l_t&amp;D_01_02 (2)"}</definedName>
    <definedName name="tytytyy" localSheetId="4" hidden="1">{"pl_td_01_02",#N/A,FALSE,"p&amp;l_t&amp;D_01_02 (2)"}</definedName>
    <definedName name="tytytyy" hidden="1">{"pl_td_01_02",#N/A,FALSE,"p&amp;l_t&amp;D_01_02 (2)"}</definedName>
    <definedName name="u" localSheetId="5">#REF!</definedName>
    <definedName name="u" localSheetId="9">#REF!</definedName>
    <definedName name="u" localSheetId="6">#REF!</definedName>
    <definedName name="u" localSheetId="8">#REF!</definedName>
    <definedName name="u" localSheetId="4">#REF!</definedName>
    <definedName name="u" localSheetId="7">#REF!</definedName>
    <definedName name="u">#REF!</definedName>
    <definedName name="UER" localSheetId="5">#REF!</definedName>
    <definedName name="UER" localSheetId="9">#REF!</definedName>
    <definedName name="UER" localSheetId="6">#REF!</definedName>
    <definedName name="UER" localSheetId="8">#REF!</definedName>
    <definedName name="UER" localSheetId="4">#REF!</definedName>
    <definedName name="UER" localSheetId="7">#REF!</definedName>
    <definedName name="UER">#REF!</definedName>
    <definedName name="uio" localSheetId="5">#REF!</definedName>
    <definedName name="uio" localSheetId="9">#REF!</definedName>
    <definedName name="uio" localSheetId="6">#REF!</definedName>
    <definedName name="uio" localSheetId="8">#REF!</definedName>
    <definedName name="uio" localSheetId="4">#REF!</definedName>
    <definedName name="uio" localSheetId="7">#REF!</definedName>
    <definedName name="uio">#REF!</definedName>
    <definedName name="uiouio" localSheetId="9">#REF!</definedName>
    <definedName name="uiouio" localSheetId="6">#REF!</definedName>
    <definedName name="uiouio" localSheetId="8">#REF!</definedName>
    <definedName name="uiouio" localSheetId="4">#REF!</definedName>
    <definedName name="uiouio" localSheetId="7">#REF!</definedName>
    <definedName name="uiouio">#REF!</definedName>
    <definedName name="Unifoam" localSheetId="9">#REF!</definedName>
    <definedName name="Unifoam" localSheetId="6">#REF!</definedName>
    <definedName name="Unifoam" localSheetId="8">#REF!</definedName>
    <definedName name="Unifoam" localSheetId="4">#REF!</definedName>
    <definedName name="Unifoam" localSheetId="7">#REF!</definedName>
    <definedName name="Unifoam">#REF!</definedName>
    <definedName name="UNITS" localSheetId="9">#REF!</definedName>
    <definedName name="UNITS" localSheetId="6">#REF!</definedName>
    <definedName name="UNITS" localSheetId="8">#REF!</definedName>
    <definedName name="UNITS" localSheetId="4">#REF!</definedName>
    <definedName name="UNITS" localSheetId="7">#REF!</definedName>
    <definedName name="UNITS">#REF!</definedName>
    <definedName name="unnamed" localSheetId="5">[53]overall!#REF!</definedName>
    <definedName name="unnamed" localSheetId="9">[53]overall!#REF!</definedName>
    <definedName name="unnamed" localSheetId="6">[53]overall!#REF!</definedName>
    <definedName name="unnamed" localSheetId="8">[53]overall!#REF!</definedName>
    <definedName name="unnamed" localSheetId="4">[53]overall!#REF!</definedName>
    <definedName name="unnamed" localSheetId="7">[53]overall!#REF!</definedName>
    <definedName name="unnamed">[53]overall!#REF!</definedName>
    <definedName name="up" localSheetId="5">#REF!</definedName>
    <definedName name="up" localSheetId="9">#REF!</definedName>
    <definedName name="up" localSheetId="6">#REF!</definedName>
    <definedName name="up" localSheetId="8">#REF!</definedName>
    <definedName name="up" localSheetId="4">#REF!</definedName>
    <definedName name="up" localSheetId="7">#REF!</definedName>
    <definedName name="up">#REF!</definedName>
    <definedName name="UPCL" localSheetId="5" hidden="1">{"'Sheet1'!$A$4386:$N$4591"}</definedName>
    <definedName name="UPCL" localSheetId="9" hidden="1">{"'Sheet1'!$A$4386:$N$4591"}</definedName>
    <definedName name="UPCL" localSheetId="6" hidden="1">{"'Sheet1'!$A$4386:$N$4591"}</definedName>
    <definedName name="UPCL" localSheetId="4" hidden="1">{"'Sheet1'!$A$4386:$N$4591"}</definedName>
    <definedName name="UPCL" hidden="1">{"'Sheet1'!$A$4386:$N$4591"}</definedName>
    <definedName name="ur">[54]allocation!$D$4</definedName>
    <definedName name="urban" localSheetId="5" hidden="1">{"pl_t&amp;d",#N/A,FALSE,"p&amp;l_t&amp;D_01_02 (2)"}</definedName>
    <definedName name="urban" localSheetId="9" hidden="1">{"pl_t&amp;d",#N/A,FALSE,"p&amp;l_t&amp;D_01_02 (2)"}</definedName>
    <definedName name="urban" localSheetId="6" hidden="1">{"pl_t&amp;d",#N/A,FALSE,"p&amp;l_t&amp;D_01_02 (2)"}</definedName>
    <definedName name="urban" localSheetId="4" hidden="1">{"pl_t&amp;d",#N/A,FALSE,"p&amp;l_t&amp;D_01_02 (2)"}</definedName>
    <definedName name="urban" hidden="1">{"pl_t&amp;d",#N/A,FALSE,"p&amp;l_t&amp;D_01_02 (2)"}</definedName>
    <definedName name="usd" localSheetId="5">#REF!</definedName>
    <definedName name="usd" localSheetId="9">#REF!</definedName>
    <definedName name="usd" localSheetId="6">#REF!</definedName>
    <definedName name="usd" localSheetId="8">#REF!</definedName>
    <definedName name="usd" localSheetId="4">#REF!</definedName>
    <definedName name="usd" localSheetId="7">#REF!</definedName>
    <definedName name="usd">#REF!</definedName>
    <definedName name="usd_to_inr" localSheetId="5">'[55]Global Assmptions'!#REF!</definedName>
    <definedName name="usd_to_inr" localSheetId="9">'[55]Global Assmptions'!#REF!</definedName>
    <definedName name="usd_to_inr" localSheetId="6">'[55]Global Assmptions'!#REF!</definedName>
    <definedName name="usd_to_inr" localSheetId="8">'[55]Global Assmptions'!#REF!</definedName>
    <definedName name="usd_to_inr" localSheetId="4">'[55]Global Assmptions'!#REF!</definedName>
    <definedName name="usd_to_inr" localSheetId="7">'[55]Global Assmptions'!#REF!</definedName>
    <definedName name="usd_to_inr">'[55]Global Assmptions'!#REF!</definedName>
    <definedName name="ut">[54]allocation!$D$5</definedName>
    <definedName name="uti" localSheetId="5">#REF!</definedName>
    <definedName name="uti" localSheetId="9">#REF!</definedName>
    <definedName name="uti" localSheetId="6">#REF!</definedName>
    <definedName name="uti" localSheetId="8">#REF!</definedName>
    <definedName name="uti" localSheetId="4">#REF!</definedName>
    <definedName name="uti" localSheetId="7">#REF!</definedName>
    <definedName name="uti">#REF!</definedName>
    <definedName name="uttr" localSheetId="5">#REF!</definedName>
    <definedName name="uttr" localSheetId="9">#REF!</definedName>
    <definedName name="uttr" localSheetId="6">#REF!</definedName>
    <definedName name="uttr" localSheetId="8">#REF!</definedName>
    <definedName name="uttr" localSheetId="4">#REF!</definedName>
    <definedName name="uttr" localSheetId="7">#REF!</definedName>
    <definedName name="uttr">#REF!</definedName>
    <definedName name="uuu" localSheetId="5" hidden="1">{"pl_t&amp;d",#N/A,FALSE,"p&amp;l_t&amp;D_01_02 (2)"}</definedName>
    <definedName name="uuu" localSheetId="9" hidden="1">{"pl_t&amp;d",#N/A,FALSE,"p&amp;l_t&amp;D_01_02 (2)"}</definedName>
    <definedName name="uuu" localSheetId="6" hidden="1">{"pl_t&amp;d",#N/A,FALSE,"p&amp;l_t&amp;D_01_02 (2)"}</definedName>
    <definedName name="uuu" localSheetId="4" hidden="1">{"pl_t&amp;d",#N/A,FALSE,"p&amp;l_t&amp;D_01_02 (2)"}</definedName>
    <definedName name="uuu" hidden="1">{"pl_t&amp;d",#N/A,FALSE,"p&amp;l_t&amp;D_01_02 (2)"}</definedName>
    <definedName name="uyk" localSheetId="5">#REF!</definedName>
    <definedName name="uyk" localSheetId="9">#REF!</definedName>
    <definedName name="uyk" localSheetId="6">#REF!</definedName>
    <definedName name="uyk" localSheetId="8">#REF!</definedName>
    <definedName name="uyk" localSheetId="4">#REF!</definedName>
    <definedName name="uyk" localSheetId="7">#REF!</definedName>
    <definedName name="uyk">#REF!</definedName>
    <definedName name="uyu" localSheetId="5" hidden="1">#REF!</definedName>
    <definedName name="uyu" localSheetId="9" hidden="1">#REF!</definedName>
    <definedName name="uyu" localSheetId="6" hidden="1">#REF!</definedName>
    <definedName name="uyu" localSheetId="8" hidden="1">#REF!</definedName>
    <definedName name="uyu" localSheetId="4" hidden="1">#REF!</definedName>
    <definedName name="uyu" localSheetId="7" hidden="1">#REF!</definedName>
    <definedName name="uyu" hidden="1">#REF!</definedName>
    <definedName name="v" localSheetId="5">#REF!</definedName>
    <definedName name="v" localSheetId="9">#REF!</definedName>
    <definedName name="v" localSheetId="6">#REF!</definedName>
    <definedName name="v" localSheetId="8">#REF!</definedName>
    <definedName name="v" localSheetId="4">#REF!</definedName>
    <definedName name="v" localSheetId="7">#REF!</definedName>
    <definedName name="v">#REF!</definedName>
    <definedName name="V.C.26.10.2004" localSheetId="5" hidden="1">{"pl_td_01_02",#N/A,FALSE,"p&amp;l_t&amp;D_01_02 (2)"}</definedName>
    <definedName name="V.C.26.10.2004" localSheetId="9" hidden="1">{"pl_td_01_02",#N/A,FALSE,"p&amp;l_t&amp;D_01_02 (2)"}</definedName>
    <definedName name="V.C.26.10.2004" localSheetId="6" hidden="1">{"pl_td_01_02",#N/A,FALSE,"p&amp;l_t&amp;D_01_02 (2)"}</definedName>
    <definedName name="V.C.26.10.2004" localSheetId="4" hidden="1">{"pl_td_01_02",#N/A,FALSE,"p&amp;l_t&amp;D_01_02 (2)"}</definedName>
    <definedName name="V.C.26.10.2004" hidden="1">{"pl_td_01_02",#N/A,FALSE,"p&amp;l_t&amp;D_01_02 (2)"}</definedName>
    <definedName name="Values_Entered" localSheetId="5">IF('A. Generation at Transmission'!Loan_Amount*[0]!Interest_Rate*[0]!Loan_Years*[0]!Loan_Start&gt;0,1,0)</definedName>
    <definedName name="Values_Entered" localSheetId="9">IF('ANNEXURE 1'!Loan_Amount*'ANNEXURE 1'!Interest_Rate*'ANNEXURE 1'!Loan_Years*'ANNEXURE 1'!Loan_Start&gt;0,1,0)</definedName>
    <definedName name="Values_Entered" localSheetId="6">IF('B.Generation at Transmissio '!Loan_Amount*'B.Generation at Transmissio '!Interest_Rate*'B.Generation at Transmissio '!Loan_Years*'B.Generation at Transmissio '!Loan_Start&gt;0,1,0)</definedName>
    <definedName name="Values_Entered" localSheetId="8">IF('Details on Feeder Levels '!Loan_Amount*'Details on Feeder Levels '!Interest_Rate*'Details on Feeder Levels '!Loan_Years*'Details on Feeder Levels '!Loan_Start&gt;0,1,0)</definedName>
    <definedName name="Values_Entered" localSheetId="4">IF('Division wise losses  (2)'!Loan_Amount*'Division wise losses  (2)'!Interest_Rate*'Division wise losses  (2)'!Loan_Years*'Division wise losses  (2)'!Loan_Start&gt;0,1,0)</definedName>
    <definedName name="Values_Entered" localSheetId="7">IF('Form-Input energy (2)'!Loan_Amount*'Form-Input energy (2)'!Interest_Rate*'Form-Input energy (2)'!Loan_Years*'Form-Input energy (2)'!Loan_Start&gt;0,1,0)</definedName>
    <definedName name="Values_Entered">IF([0]!Loan_Amount*[0]!Interest_Rate*[0]!Loan_Years*[0]!Loan_Start&gt;0,1,0)</definedName>
    <definedName name="vamshi" localSheetId="5" hidden="1">{"'Sheet1'!$A$4386:$N$4591"}</definedName>
    <definedName name="vamshi" localSheetId="9" hidden="1">{"'Sheet1'!$A$4386:$N$4591"}</definedName>
    <definedName name="vamshi" localSheetId="6" hidden="1">{"'Sheet1'!$A$4386:$N$4591"}</definedName>
    <definedName name="vamshi" localSheetId="4" hidden="1">{"'Sheet1'!$A$4386:$N$4591"}</definedName>
    <definedName name="vamshi" hidden="1">{"'Sheet1'!$A$4386:$N$4591"}</definedName>
    <definedName name="varalakshmi" localSheetId="5">#REF!</definedName>
    <definedName name="varalakshmi" localSheetId="9">#REF!</definedName>
    <definedName name="varalakshmi" localSheetId="6">#REF!</definedName>
    <definedName name="varalakshmi" localSheetId="8">#REF!</definedName>
    <definedName name="varalakshmi" localSheetId="4">#REF!</definedName>
    <definedName name="varalakshmi" localSheetId="7">#REF!</definedName>
    <definedName name="varalakshmi">#REF!</definedName>
    <definedName name="vasavi" localSheetId="5">#REF!</definedName>
    <definedName name="vasavi" localSheetId="9">#REF!</definedName>
    <definedName name="vasavi" localSheetId="6">#REF!</definedName>
    <definedName name="vasavi" localSheetId="8">#REF!</definedName>
    <definedName name="vasavi" localSheetId="4">#REF!</definedName>
    <definedName name="vasavi" localSheetId="7">#REF!</definedName>
    <definedName name="vasavi">#REF!</definedName>
    <definedName name="VCCDF" localSheetId="5" hidden="1">{"pl_t&amp;d",#N/A,FALSE,"p&amp;l_t&amp;D_01_02 (2)"}</definedName>
    <definedName name="VCCDF" localSheetId="9" hidden="1">{"pl_t&amp;d",#N/A,FALSE,"p&amp;l_t&amp;D_01_02 (2)"}</definedName>
    <definedName name="VCCDF" localSheetId="6" hidden="1">{"pl_t&amp;d",#N/A,FALSE,"p&amp;l_t&amp;D_01_02 (2)"}</definedName>
    <definedName name="VCCDF" localSheetId="4" hidden="1">{"pl_t&amp;d",#N/A,FALSE,"p&amp;l_t&amp;D_01_02 (2)"}</definedName>
    <definedName name="VCCDF" hidden="1">{"pl_t&amp;d",#N/A,FALSE,"p&amp;l_t&amp;D_01_02 (2)"}</definedName>
    <definedName name="vccv" localSheetId="5">[16]cashflow!#REF!</definedName>
    <definedName name="vccv" localSheetId="9">[16]cashflow!#REF!</definedName>
    <definedName name="vccv" localSheetId="6">[16]cashflow!#REF!</definedName>
    <definedName name="vccv" localSheetId="8">[16]cashflow!#REF!</definedName>
    <definedName name="vccv" localSheetId="4">[16]cashflow!#REF!</definedName>
    <definedName name="vccv" localSheetId="7">[16]cashflow!#REF!</definedName>
    <definedName name="vccv">[16]cashflow!#REF!</definedName>
    <definedName name="venkat" localSheetId="5">#REF!</definedName>
    <definedName name="venkat" localSheetId="9">#REF!</definedName>
    <definedName name="venkat" localSheetId="6">#REF!</definedName>
    <definedName name="venkat" localSheetId="8">#REF!</definedName>
    <definedName name="venkat" localSheetId="4">#REF!</definedName>
    <definedName name="venkat" localSheetId="7">#REF!</definedName>
    <definedName name="venkat">#REF!</definedName>
    <definedName name="venkat1" localSheetId="5" hidden="1">{"'Sheet1'!$A$4386:$N$4591"}</definedName>
    <definedName name="venkat1" localSheetId="9" hidden="1">{"'Sheet1'!$A$4386:$N$4591"}</definedName>
    <definedName name="venkat1" localSheetId="6" hidden="1">{"'Sheet1'!$A$4386:$N$4591"}</definedName>
    <definedName name="venkat1" localSheetId="4" hidden="1">{"'Sheet1'!$A$4386:$N$4591"}</definedName>
    <definedName name="venkat1" hidden="1">{"'Sheet1'!$A$4386:$N$4591"}</definedName>
    <definedName name="venkat2012" localSheetId="5" hidden="1">{"form-D1",#N/A,FALSE,"FORM-D1";"form-D1_amt",#N/A,FALSE,"FORM-D1"}</definedName>
    <definedName name="venkat2012" localSheetId="9" hidden="1">{"form-D1",#N/A,FALSE,"FORM-D1";"form-D1_amt",#N/A,FALSE,"FORM-D1"}</definedName>
    <definedName name="venkat2012" localSheetId="6" hidden="1">{"form-D1",#N/A,FALSE,"FORM-D1";"form-D1_amt",#N/A,FALSE,"FORM-D1"}</definedName>
    <definedName name="venkat2012" localSheetId="4" hidden="1">{"form-D1",#N/A,FALSE,"FORM-D1";"form-D1_amt",#N/A,FALSE,"FORM-D1"}</definedName>
    <definedName name="venkat2012" hidden="1">{"form-D1",#N/A,FALSE,"FORM-D1";"form-D1_amt",#N/A,FALSE,"FORM-D1"}</definedName>
    <definedName name="venki" localSheetId="5">#REF!</definedName>
    <definedName name="venki" localSheetId="9">#REF!</definedName>
    <definedName name="venki" localSheetId="6">#REF!</definedName>
    <definedName name="venki" localSheetId="8">#REF!</definedName>
    <definedName name="venki" localSheetId="4">#REF!</definedName>
    <definedName name="venki" localSheetId="7">#REF!</definedName>
    <definedName name="venki">#REF!</definedName>
    <definedName name="vinod" localSheetId="5" hidden="1">{"pl_t&amp;d",#N/A,FALSE,"p&amp;l_t&amp;D_01_02 (2)"}</definedName>
    <definedName name="vinod" localSheetId="9" hidden="1">{"pl_t&amp;d",#N/A,FALSE,"p&amp;l_t&amp;D_01_02 (2)"}</definedName>
    <definedName name="vinod" localSheetId="6" hidden="1">{"pl_t&amp;d",#N/A,FALSE,"p&amp;l_t&amp;D_01_02 (2)"}</definedName>
    <definedName name="vinod" localSheetId="4" hidden="1">{"pl_t&amp;d",#N/A,FALSE,"p&amp;l_t&amp;D_01_02 (2)"}</definedName>
    <definedName name="vinod" hidden="1">{"pl_t&amp;d",#N/A,FALSE,"p&amp;l_t&amp;D_01_02 (2)"}</definedName>
    <definedName name="vrjx" localSheetId="5" hidden="1">{"pl_t&amp;d",#N/A,FALSE,"p&amp;l_t&amp;D_01_02 (2)"}</definedName>
    <definedName name="vrjx" localSheetId="9" hidden="1">{"pl_t&amp;d",#N/A,FALSE,"p&amp;l_t&amp;D_01_02 (2)"}</definedName>
    <definedName name="vrjx" localSheetId="6" hidden="1">{"pl_t&amp;d",#N/A,FALSE,"p&amp;l_t&amp;D_01_02 (2)"}</definedName>
    <definedName name="vrjx" localSheetId="4" hidden="1">{"pl_t&amp;d",#N/A,FALSE,"p&amp;l_t&amp;D_01_02 (2)"}</definedName>
    <definedName name="vrjx" hidden="1">{"pl_t&amp;d",#N/A,FALSE,"p&amp;l_t&amp;D_01_02 (2)"}</definedName>
    <definedName name="vsdfergf" localSheetId="5" hidden="1">{"'Sheet1'!$A$4386:$N$4591"}</definedName>
    <definedName name="vsdfergf" localSheetId="9" hidden="1">{"'Sheet1'!$A$4386:$N$4591"}</definedName>
    <definedName name="vsdfergf" localSheetId="6" hidden="1">{"'Sheet1'!$A$4386:$N$4591"}</definedName>
    <definedName name="vsdfergf" localSheetId="4" hidden="1">{"'Sheet1'!$A$4386:$N$4591"}</definedName>
    <definedName name="vsdfergf" hidden="1">{"'Sheet1'!$A$4386:$N$4591"}</definedName>
    <definedName name="w" localSheetId="5" hidden="1">{"pl_t&amp;d",#N/A,FALSE,"p&amp;l_t&amp;D_01_02 (2)"}</definedName>
    <definedName name="w" localSheetId="9" hidden="1">{"pl_t&amp;d",#N/A,FALSE,"p&amp;l_t&amp;D_01_02 (2)"}</definedName>
    <definedName name="w" localSheetId="6" hidden="1">{"pl_t&amp;d",#N/A,FALSE,"p&amp;l_t&amp;D_01_02 (2)"}</definedName>
    <definedName name="w" localSheetId="4" hidden="1">{"pl_t&amp;d",#N/A,FALSE,"p&amp;l_t&amp;D_01_02 (2)"}</definedName>
    <definedName name="w" hidden="1">{"pl_t&amp;d",#N/A,FALSE,"p&amp;l_t&amp;D_01_02 (2)"}</definedName>
    <definedName name="w1_w2" localSheetId="5">[1]Sheet1!#REF!</definedName>
    <definedName name="w1_w2" localSheetId="9">[1]Sheet1!#REF!</definedName>
    <definedName name="w1_w2" localSheetId="6">[1]Sheet1!#REF!</definedName>
    <definedName name="w1_w2" localSheetId="8">[1]Sheet1!#REF!</definedName>
    <definedName name="w1_w2" localSheetId="4">[1]Sheet1!#REF!</definedName>
    <definedName name="w1_w2" localSheetId="7">[1]Sheet1!#REF!</definedName>
    <definedName name="w1_w2">[1]Sheet1!#REF!</definedName>
    <definedName name="w5y" localSheetId="5">#REF!</definedName>
    <definedName name="w5y" localSheetId="9">#REF!</definedName>
    <definedName name="w5y" localSheetId="6">#REF!</definedName>
    <definedName name="w5y" localSheetId="8">#REF!</definedName>
    <definedName name="w5y" localSheetId="4">#REF!</definedName>
    <definedName name="w5y" localSheetId="7">#REF!</definedName>
    <definedName name="w5y">#REF!</definedName>
    <definedName name="wawa" localSheetId="5">[2]S3_GRP_CA!#REF!</definedName>
    <definedName name="wawa" localSheetId="9">[2]S3_GRP_CA!#REF!</definedName>
    <definedName name="wawa" localSheetId="6">[2]S3_GRP_CA!#REF!</definedName>
    <definedName name="wawa" localSheetId="8">[2]S3_GRP_CA!#REF!</definedName>
    <definedName name="wawa" localSheetId="4">[2]S3_GRP_CA!#REF!</definedName>
    <definedName name="wawa" localSheetId="7">[2]S3_GRP_CA!#REF!</definedName>
    <definedName name="wawa">[2]S3_GRP_CA!#REF!</definedName>
    <definedName name="wdsd" localSheetId="5" hidden="1">{"pl_t&amp;d",#N/A,FALSE,"p&amp;l_t&amp;D_01_02 (2)"}</definedName>
    <definedName name="wdsd" localSheetId="9" hidden="1">{"pl_t&amp;d",#N/A,FALSE,"p&amp;l_t&amp;D_01_02 (2)"}</definedName>
    <definedName name="wdsd" localSheetId="6" hidden="1">{"pl_t&amp;d",#N/A,FALSE,"p&amp;l_t&amp;D_01_02 (2)"}</definedName>
    <definedName name="wdsd" localSheetId="4" hidden="1">{"pl_t&amp;d",#N/A,FALSE,"p&amp;l_t&amp;D_01_02 (2)"}</definedName>
    <definedName name="wdsd" hidden="1">{"pl_t&amp;d",#N/A,FALSE,"p&amp;l_t&amp;D_01_02 (2)"}</definedName>
    <definedName name="wdwer" localSheetId="5" hidden="1">{"'Sheet1'!$A$4386:$N$4591"}</definedName>
    <definedName name="wdwer" localSheetId="9" hidden="1">{"'Sheet1'!$A$4386:$N$4591"}</definedName>
    <definedName name="wdwer" localSheetId="6" hidden="1">{"'Sheet1'!$A$4386:$N$4591"}</definedName>
    <definedName name="wdwer" localSheetId="4" hidden="1">{"'Sheet1'!$A$4386:$N$4591"}</definedName>
    <definedName name="wdwer" hidden="1">{"'Sheet1'!$A$4386:$N$4591"}</definedName>
    <definedName name="we" localSheetId="5">#REF!</definedName>
    <definedName name="we" localSheetId="9">#REF!</definedName>
    <definedName name="we" localSheetId="6">#REF!</definedName>
    <definedName name="we" localSheetId="8">#REF!</definedName>
    <definedName name="we" localSheetId="4">#REF!</definedName>
    <definedName name="we" localSheetId="7">#REF!</definedName>
    <definedName name="we">#REF!</definedName>
    <definedName name="wedwe" localSheetId="5" hidden="1">{"'Sheet1'!$A$4386:$N$4591"}</definedName>
    <definedName name="wedwe" localSheetId="9" hidden="1">{"'Sheet1'!$A$4386:$N$4591"}</definedName>
    <definedName name="wedwe" localSheetId="6" hidden="1">{"'Sheet1'!$A$4386:$N$4591"}</definedName>
    <definedName name="wedwe" localSheetId="4" hidden="1">{"'Sheet1'!$A$4386:$N$4591"}</definedName>
    <definedName name="wedwe" hidden="1">{"'Sheet1'!$A$4386:$N$4591"}</definedName>
    <definedName name="weersdf" localSheetId="5" hidden="1">{"pl_t&amp;d",#N/A,FALSE,"p&amp;l_t&amp;D_01_02 (2)"}</definedName>
    <definedName name="weersdf" localSheetId="9" hidden="1">{"pl_t&amp;d",#N/A,FALSE,"p&amp;l_t&amp;D_01_02 (2)"}</definedName>
    <definedName name="weersdf" localSheetId="6" hidden="1">{"pl_t&amp;d",#N/A,FALSE,"p&amp;l_t&amp;D_01_02 (2)"}</definedName>
    <definedName name="weersdf" localSheetId="4" hidden="1">{"pl_t&amp;d",#N/A,FALSE,"p&amp;l_t&amp;D_01_02 (2)"}</definedName>
    <definedName name="weersdf" hidden="1">{"pl_t&amp;d",#N/A,FALSE,"p&amp;l_t&amp;D_01_02 (2)"}</definedName>
    <definedName name="wefwt" localSheetId="5" hidden="1">{"'Sheet1'!$A$4386:$N$4591"}</definedName>
    <definedName name="wefwt" localSheetId="9" hidden="1">{"'Sheet1'!$A$4386:$N$4591"}</definedName>
    <definedName name="wefwt" localSheetId="6" hidden="1">{"'Sheet1'!$A$4386:$N$4591"}</definedName>
    <definedName name="wefwt" localSheetId="4" hidden="1">{"'Sheet1'!$A$4386:$N$4591"}</definedName>
    <definedName name="wefwt" hidden="1">{"'Sheet1'!$A$4386:$N$4591"}</definedName>
    <definedName name="werwer" localSheetId="5" hidden="1">{"'Sheet1'!$A$4386:$N$4591"}</definedName>
    <definedName name="werwer" localSheetId="9" hidden="1">{"'Sheet1'!$A$4386:$N$4591"}</definedName>
    <definedName name="werwer" localSheetId="6" hidden="1">{"'Sheet1'!$A$4386:$N$4591"}</definedName>
    <definedName name="werwer" localSheetId="4" hidden="1">{"'Sheet1'!$A$4386:$N$4591"}</definedName>
    <definedName name="werwer" hidden="1">{"'Sheet1'!$A$4386:$N$4591"}</definedName>
    <definedName name="wew" localSheetId="5">#REF!</definedName>
    <definedName name="wew" localSheetId="9">#REF!</definedName>
    <definedName name="wew" localSheetId="6">#REF!</definedName>
    <definedName name="wew" localSheetId="8">#REF!</definedName>
    <definedName name="wew" localSheetId="4">#REF!</definedName>
    <definedName name="wew" localSheetId="7">#REF!</definedName>
    <definedName name="wew">#REF!</definedName>
    <definedName name="wewe" localSheetId="5">#REF!</definedName>
    <definedName name="wewe" localSheetId="9">#REF!</definedName>
    <definedName name="wewe" localSheetId="6">#REF!</definedName>
    <definedName name="wewe" localSheetId="8">#REF!</definedName>
    <definedName name="wewe" localSheetId="4">#REF!</definedName>
    <definedName name="wewe" localSheetId="7">#REF!</definedName>
    <definedName name="wewe">#REF!</definedName>
    <definedName name="wewew" localSheetId="5">#REF!</definedName>
    <definedName name="wewew" localSheetId="9">#REF!</definedName>
    <definedName name="wewew" localSheetId="6">#REF!</definedName>
    <definedName name="wewew" localSheetId="8">#REF!</definedName>
    <definedName name="wewew" localSheetId="4">#REF!</definedName>
    <definedName name="wewew" localSheetId="7">#REF!</definedName>
    <definedName name="wewew">#REF!</definedName>
    <definedName name="wip" localSheetId="5" hidden="1">{"'Sheet1'!$A$4386:$N$4591"}</definedName>
    <definedName name="wip" localSheetId="9" hidden="1">{"'Sheet1'!$A$4386:$N$4591"}</definedName>
    <definedName name="wip" localSheetId="6" hidden="1">{"'Sheet1'!$A$4386:$N$4591"}</definedName>
    <definedName name="wip" localSheetId="4" hidden="1">{"'Sheet1'!$A$4386:$N$4591"}</definedName>
    <definedName name="wip" hidden="1">{"'Sheet1'!$A$4386:$N$4591"}</definedName>
    <definedName name="wipn" localSheetId="5" hidden="1">{"'Sheet1'!$A$4386:$N$4591"}</definedName>
    <definedName name="wipn" localSheetId="9" hidden="1">{"'Sheet1'!$A$4386:$N$4591"}</definedName>
    <definedName name="wipn" localSheetId="6" hidden="1">{"'Sheet1'!$A$4386:$N$4591"}</definedName>
    <definedName name="wipn" localSheetId="4" hidden="1">{"'Sheet1'!$A$4386:$N$4591"}</definedName>
    <definedName name="wipn" hidden="1">{"'Sheet1'!$A$4386:$N$4591"}</definedName>
    <definedName name="wordings">[42]tables!$A$6</definedName>
    <definedName name="wq" localSheetId="5" hidden="1">{"pl_t&amp;d",#N/A,FALSE,"p&amp;l_t&amp;D_01_02 (2)"}</definedName>
    <definedName name="wq" localSheetId="9" hidden="1">{"pl_t&amp;d",#N/A,FALSE,"p&amp;l_t&amp;D_01_02 (2)"}</definedName>
    <definedName name="wq" localSheetId="6" hidden="1">{"pl_t&amp;d",#N/A,FALSE,"p&amp;l_t&amp;D_01_02 (2)"}</definedName>
    <definedName name="wq" localSheetId="4" hidden="1">{"pl_t&amp;d",#N/A,FALSE,"p&amp;l_t&amp;D_01_02 (2)"}</definedName>
    <definedName name="wq" hidden="1">{"pl_t&amp;d",#N/A,FALSE,"p&amp;l_t&amp;D_01_02 (2)"}</definedName>
    <definedName name="wqds" localSheetId="5" hidden="1">{"pl_t&amp;d",#N/A,FALSE,"p&amp;l_t&amp;D_01_02 (2)"}</definedName>
    <definedName name="wqds" localSheetId="9" hidden="1">{"pl_t&amp;d",#N/A,FALSE,"p&amp;l_t&amp;D_01_02 (2)"}</definedName>
    <definedName name="wqds" localSheetId="6" hidden="1">{"pl_t&amp;d",#N/A,FALSE,"p&amp;l_t&amp;D_01_02 (2)"}</definedName>
    <definedName name="wqds" localSheetId="4" hidden="1">{"pl_t&amp;d",#N/A,FALSE,"p&amp;l_t&amp;D_01_02 (2)"}</definedName>
    <definedName name="wqds" hidden="1">{"pl_t&amp;d",#N/A,FALSE,"p&amp;l_t&amp;D_01_02 (2)"}</definedName>
    <definedName name="wqeq" localSheetId="5" hidden="1">{"pl_t&amp;d",#N/A,FALSE,"p&amp;l_t&amp;D_01_02 (2)"}</definedName>
    <definedName name="wqeq" localSheetId="9" hidden="1">{"pl_t&amp;d",#N/A,FALSE,"p&amp;l_t&amp;D_01_02 (2)"}</definedName>
    <definedName name="wqeq" localSheetId="6" hidden="1">{"pl_t&amp;d",#N/A,FALSE,"p&amp;l_t&amp;D_01_02 (2)"}</definedName>
    <definedName name="wqeq" localSheetId="4" hidden="1">{"pl_t&amp;d",#N/A,FALSE,"p&amp;l_t&amp;D_01_02 (2)"}</definedName>
    <definedName name="wqeq" hidden="1">{"pl_t&amp;d",#N/A,FALSE,"p&amp;l_t&amp;D_01_02 (2)"}</definedName>
    <definedName name="wqetydwd" localSheetId="5" hidden="1">{"pl_t&amp;d",#N/A,FALSE,"p&amp;l_t&amp;D_01_02 (2)"}</definedName>
    <definedName name="wqetydwd" localSheetId="9" hidden="1">{"pl_t&amp;d",#N/A,FALSE,"p&amp;l_t&amp;D_01_02 (2)"}</definedName>
    <definedName name="wqetydwd" localSheetId="6" hidden="1">{"pl_t&amp;d",#N/A,FALSE,"p&amp;l_t&amp;D_01_02 (2)"}</definedName>
    <definedName name="wqetydwd" localSheetId="4" hidden="1">{"pl_t&amp;d",#N/A,FALSE,"p&amp;l_t&amp;D_01_02 (2)"}</definedName>
    <definedName name="wqetydwd" hidden="1">{"pl_t&amp;d",#N/A,FALSE,"p&amp;l_t&amp;D_01_02 (2)"}</definedName>
    <definedName name="wqsxd" localSheetId="5" hidden="1">{"pl_t&amp;d",#N/A,FALSE,"p&amp;l_t&amp;D_01_02 (2)"}</definedName>
    <definedName name="wqsxd" localSheetId="9" hidden="1">{"pl_t&amp;d",#N/A,FALSE,"p&amp;l_t&amp;D_01_02 (2)"}</definedName>
    <definedName name="wqsxd" localSheetId="6" hidden="1">{"pl_t&amp;d",#N/A,FALSE,"p&amp;l_t&amp;D_01_02 (2)"}</definedName>
    <definedName name="wqsxd" localSheetId="4" hidden="1">{"pl_t&amp;d",#N/A,FALSE,"p&amp;l_t&amp;D_01_02 (2)"}</definedName>
    <definedName name="wqsxd" hidden="1">{"pl_t&amp;d",#N/A,FALSE,"p&amp;l_t&amp;D_01_02 (2)"}</definedName>
    <definedName name="wqw" localSheetId="5" hidden="1">{"'Sheet1'!$A$4386:$N$4591"}</definedName>
    <definedName name="wqw" localSheetId="9" hidden="1">{"'Sheet1'!$A$4386:$N$4591"}</definedName>
    <definedName name="wqw" localSheetId="6" hidden="1">{"'Sheet1'!$A$4386:$N$4591"}</definedName>
    <definedName name="wqw" localSheetId="4" hidden="1">{"'Sheet1'!$A$4386:$N$4591"}</definedName>
    <definedName name="wqw" hidden="1">{"'Sheet1'!$A$4386:$N$4591"}</definedName>
    <definedName name="wqwq" localSheetId="5" hidden="1">{"pl_t&amp;d",#N/A,FALSE,"p&amp;l_t&amp;D_01_02 (2)"}</definedName>
    <definedName name="wqwq" localSheetId="9" hidden="1">{"pl_t&amp;d",#N/A,FALSE,"p&amp;l_t&amp;D_01_02 (2)"}</definedName>
    <definedName name="wqwq" localSheetId="6" hidden="1">{"pl_t&amp;d",#N/A,FALSE,"p&amp;l_t&amp;D_01_02 (2)"}</definedName>
    <definedName name="wqwq" localSheetId="4" hidden="1">{"pl_t&amp;d",#N/A,FALSE,"p&amp;l_t&amp;D_01_02 (2)"}</definedName>
    <definedName name="wqwq" hidden="1">{"pl_t&amp;d",#N/A,FALSE,"p&amp;l_t&amp;D_01_02 (2)"}</definedName>
    <definedName name="wqwqa" localSheetId="5" hidden="1">{"'Sheet1'!$A$4386:$N$4591"}</definedName>
    <definedName name="wqwqa" localSheetId="9" hidden="1">{"'Sheet1'!$A$4386:$N$4591"}</definedName>
    <definedName name="wqwqa" localSheetId="6" hidden="1">{"'Sheet1'!$A$4386:$N$4591"}</definedName>
    <definedName name="wqwqa" localSheetId="4" hidden="1">{"'Sheet1'!$A$4386:$N$4591"}</definedName>
    <definedName name="wqwqa" hidden="1">{"'Sheet1'!$A$4386:$N$4591"}</definedName>
    <definedName name="wqwqw" localSheetId="5">#REF!</definedName>
    <definedName name="wqwqw" localSheetId="9">#REF!</definedName>
    <definedName name="wqwqw" localSheetId="6">#REF!</definedName>
    <definedName name="wqwqw" localSheetId="8">#REF!</definedName>
    <definedName name="wqwqw" localSheetId="4">#REF!</definedName>
    <definedName name="wqwqw" localSheetId="7">#REF!</definedName>
    <definedName name="wqwqw">#REF!</definedName>
    <definedName name="wqwqwq" localSheetId="5">[1]Sheet1!#REF!</definedName>
    <definedName name="wqwqwq" localSheetId="9">[1]Sheet1!#REF!</definedName>
    <definedName name="wqwqwq" localSheetId="6">[1]Sheet1!#REF!</definedName>
    <definedName name="wqwqwq" localSheetId="8">[1]Sheet1!#REF!</definedName>
    <definedName name="wqwqwq" localSheetId="4">[1]Sheet1!#REF!</definedName>
    <definedName name="wqwqwq" localSheetId="7">[1]Sheet1!#REF!</definedName>
    <definedName name="wqwqwq">[1]Sheet1!#REF!</definedName>
    <definedName name="wqyqu" localSheetId="5" hidden="1">{"pl_t&amp;d",#N/A,FALSE,"p&amp;l_t&amp;D_01_02 (2)"}</definedName>
    <definedName name="wqyqu" localSheetId="9" hidden="1">{"pl_t&amp;d",#N/A,FALSE,"p&amp;l_t&amp;D_01_02 (2)"}</definedName>
    <definedName name="wqyqu" localSheetId="6" hidden="1">{"pl_t&amp;d",#N/A,FALSE,"p&amp;l_t&amp;D_01_02 (2)"}</definedName>
    <definedName name="wqyqu" localSheetId="4" hidden="1">{"pl_t&amp;d",#N/A,FALSE,"p&amp;l_t&amp;D_01_02 (2)"}</definedName>
    <definedName name="wqyqu" hidden="1">{"pl_t&amp;d",#N/A,FALSE,"p&amp;l_t&amp;D_01_02 (2)"}</definedName>
    <definedName name="wrn.Aging._.and._.Trend._.Analysis." localSheetId="5"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R._.Output." localSheetId="5"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9"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6"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4" hidden="1">{#N/A,#N/A,FALSE,"1.1";#N/A,#N/A,FALSE,"1.1a";#N/A,#N/A,FALSE,"1.1b";#N/A,#N/A,FALSE,"1.1c";#N/A,#N/A,FALSE,"1.1e";#N/A,#N/A,FALSE,"1.1f";#N/A,#N/A,FALSE,"1.1g";#N/A,#N/A,FALSE,"1.1h_T";#N/A,#N/A,FALSE,"1.1h_D";#N/A,#N/A,FALSE,"1.2";#N/A,#N/A,FALSE,"1.3";#N/A,#N/A,FALSE,"1.3b";#N/A,#N/A,FALSE,"1.4";#N/A,#N/A,FALSE,"1.5";#N/A,#N/A,FALSE,"1.6";#N/A,#N/A,FALSE,"2.1";#N/A,#N/A,FALSE,"SOD";#N/A,#N/A,FALSE,"OL";#N/A,#N/A,FALSE,"CF"}</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wrn.ARR04." localSheetId="5" hidden="1">{#N/A,#N/A,FALSE,"1.1";#N/A,#N/A,FALSE,"1.3";#N/A,#N/A,FALSE,"SOD";#N/A,#N/A,FALSE,"1.4";#N/A,#N/A,FALSE,"Int recon";#N/A,#N/A,FALSE,"Sales_Rev";#N/A,#N/A,FALSE,"Summary"}</definedName>
    <definedName name="wrn.ARR04." localSheetId="9" hidden="1">{#N/A,#N/A,FALSE,"1.1";#N/A,#N/A,FALSE,"1.3";#N/A,#N/A,FALSE,"SOD";#N/A,#N/A,FALSE,"1.4";#N/A,#N/A,FALSE,"Int recon";#N/A,#N/A,FALSE,"Sales_Rev";#N/A,#N/A,FALSE,"Summary"}</definedName>
    <definedName name="wrn.ARR04." localSheetId="6" hidden="1">{#N/A,#N/A,FALSE,"1.1";#N/A,#N/A,FALSE,"1.3";#N/A,#N/A,FALSE,"SOD";#N/A,#N/A,FALSE,"1.4";#N/A,#N/A,FALSE,"Int recon";#N/A,#N/A,FALSE,"Sales_Rev";#N/A,#N/A,FALSE,"Summary"}</definedName>
    <definedName name="wrn.ARR04." localSheetId="4" hidden="1">{#N/A,#N/A,FALSE,"1.1";#N/A,#N/A,FALSE,"1.3";#N/A,#N/A,FALSE,"SOD";#N/A,#N/A,FALSE,"1.4";#N/A,#N/A,FALSE,"Int recon";#N/A,#N/A,FALSE,"Sales_Rev";#N/A,#N/A,FALSE,"Summary"}</definedName>
    <definedName name="wrn.ARR04." hidden="1">{#N/A,#N/A,FALSE,"1.1";#N/A,#N/A,FALSE,"1.3";#N/A,#N/A,FALSE,"SOD";#N/A,#N/A,FALSE,"1.4";#N/A,#N/A,FALSE,"Int recon";#N/A,#N/A,FALSE,"Sales_Rev";#N/A,#N/A,FALSE,"Summary"}</definedName>
    <definedName name="wrn.B.SHEET." localSheetId="5" hidden="1">{#N/A,#N/A,FALSE,"COMICRO";#N/A,#N/A,FALSE,"BALSCH";#N/A,#N/A,FALSE,"GLASS";#N/A,#N/A,FALSE,"DEPRE";#N/A,#N/A,FALSE,"A&amp;MCUR";#N/A,#N/A,FALSE,"AGEANAlysis";#N/A,#N/A,FALSE,"CHECKS";#N/A,#N/A,FALSE,"CHECKS"}</definedName>
    <definedName name="wrn.B.SHEET." localSheetId="9" hidden="1">{#N/A,#N/A,FALSE,"COMICRO";#N/A,#N/A,FALSE,"BALSCH";#N/A,#N/A,FALSE,"GLASS";#N/A,#N/A,FALSE,"DEPRE";#N/A,#N/A,FALSE,"A&amp;MCUR";#N/A,#N/A,FALSE,"AGEANAlysis";#N/A,#N/A,FALSE,"CHECKS";#N/A,#N/A,FALSE,"CHECKS"}</definedName>
    <definedName name="wrn.B.SHEET." localSheetId="6" hidden="1">{#N/A,#N/A,FALSE,"COMICRO";#N/A,#N/A,FALSE,"BALSCH";#N/A,#N/A,FALSE,"GLASS";#N/A,#N/A,FALSE,"DEPRE";#N/A,#N/A,FALSE,"A&amp;MCUR";#N/A,#N/A,FALSE,"AGEANAlysis";#N/A,#N/A,FALSE,"CHECKS";#N/A,#N/A,FALSE,"CHECKS"}</definedName>
    <definedName name="wrn.B.SHEET." localSheetId="4" hidden="1">{#N/A,#N/A,FALSE,"COMICRO";#N/A,#N/A,FALSE,"BALSCH";#N/A,#N/A,FALSE,"GLASS";#N/A,#N/A,FALSE,"DEPRE";#N/A,#N/A,FALSE,"A&amp;MCUR";#N/A,#N/A,FALSE,"AGEANAlysis";#N/A,#N/A,FALSE,"CHECKS";#N/A,#N/A,FALSE,"CHECKS"}</definedName>
    <definedName name="wrn.B.SHEET." hidden="1">{#N/A,#N/A,FALSE,"COMICRO";#N/A,#N/A,FALSE,"BALSCH";#N/A,#N/A,FALSE,"GLASS";#N/A,#N/A,FALSE,"DEPRE";#N/A,#N/A,FALSE,"A&amp;MCUR";#N/A,#N/A,FALSE,"AGEANAlysis";#N/A,#N/A,FALSE,"CHECKS";#N/A,#N/A,FALSE,"CHECKS"}</definedName>
    <definedName name="wrn.budget." localSheetId="5" hidden="1">{"form-D1",#N/A,FALSE,"FORM-D1";"form-D1_amt",#N/A,FALSE,"FORM-D1"}</definedName>
    <definedName name="wrn.budget." localSheetId="9" hidden="1">{"form-D1",#N/A,FALSE,"FORM-D1";"form-D1_amt",#N/A,FALSE,"FORM-D1"}</definedName>
    <definedName name="wrn.budget." localSheetId="6" hidden="1">{"form-D1",#N/A,FALSE,"FORM-D1";"form-D1_amt",#N/A,FALSE,"FORM-D1"}</definedName>
    <definedName name="wrn.budget." localSheetId="4" hidden="1">{"form-D1",#N/A,FALSE,"FORM-D1";"form-D1_amt",#N/A,FALSE,"FORM-D1"}</definedName>
    <definedName name="wrn.budget." hidden="1">{"form-D1",#N/A,FALSE,"FORM-D1";"form-D1_amt",#N/A,FALSE,"FORM-D1"}</definedName>
    <definedName name="wrn.Consolidated._.report._.on._.all._.companies." localSheetId="5"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9"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4"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FORM1." localSheetId="5" hidden="1">{#N/A,#N/A,FALSE,"COMP"}</definedName>
    <definedName name="wrn.FORM1." localSheetId="9" hidden="1">{#N/A,#N/A,FALSE,"COMP"}</definedName>
    <definedName name="wrn.FORM1." localSheetId="6" hidden="1">{#N/A,#N/A,FALSE,"COMP"}</definedName>
    <definedName name="wrn.FORM1." localSheetId="4" hidden="1">{#N/A,#N/A,FALSE,"COMP"}</definedName>
    <definedName name="wrn.FORM1." hidden="1">{#N/A,#N/A,FALSE,"COMP"}</definedName>
    <definedName name="wrn.Katni._.Mprsnn2." localSheetId="5" hidden="1">{"Project Feasibility and Cash Flow Statement",#N/A,FALSE,"Sheet1";"Projected Balance Sheet",#N/A,FALSE,"Sheet1"}</definedName>
    <definedName name="wrn.Katni._.Mprsnn2." localSheetId="9" hidden="1">{"Project Feasibility and Cash Flow Statement",#N/A,FALSE,"Sheet1";"Projected Balance Sheet",#N/A,FALSE,"Sheet1"}</definedName>
    <definedName name="wrn.Katni._.Mprsnn2." localSheetId="6" hidden="1">{"Project Feasibility and Cash Flow Statement",#N/A,FALSE,"Sheet1";"Projected Balance Sheet",#N/A,FALSE,"Sheet1"}</definedName>
    <definedName name="wrn.Katni._.Mprsnn2." localSheetId="4" hidden="1">{"Project Feasibility and Cash Flow Statement",#N/A,FALSE,"Sheet1";"Projected Balance Sheet",#N/A,FALSE,"Sheet1"}</definedName>
    <definedName name="wrn.Katni._.Mprsnn2." hidden="1">{"Project Feasibility and Cash Flow Statement",#N/A,FALSE,"Sheet1";"Projected Balance Sheet",#N/A,FALSE,"Sheet1"}</definedName>
    <definedName name="wrn.pl." localSheetId="5" hidden="1">{"pl_t&amp;d",#N/A,FALSE,"p&amp;l_t&amp;D_01_02 (2)"}</definedName>
    <definedName name="wrn.pl." localSheetId="9" hidden="1">{"pl_t&amp;d",#N/A,FALSE,"p&amp;l_t&amp;D_01_02 (2)"}</definedName>
    <definedName name="wrn.pl." localSheetId="6" hidden="1">{"pl_t&amp;d",#N/A,FALSE,"p&amp;l_t&amp;D_01_02 (2)"}</definedName>
    <definedName name="wrn.pl." localSheetId="4" hidden="1">{"pl_t&amp;d",#N/A,FALSE,"p&amp;l_t&amp;D_01_02 (2)"}</definedName>
    <definedName name="wrn.pl." hidden="1">{"pl_t&amp;d",#N/A,FALSE,"p&amp;l_t&amp;D_01_02 (2)"}</definedName>
    <definedName name="wrn.pl_td." localSheetId="5" hidden="1">{"pl_td_01_02",#N/A,FALSE,"p&amp;l_t&amp;D_01_02 (2)"}</definedName>
    <definedName name="wrn.pl_td." localSheetId="9" hidden="1">{"pl_td_01_02",#N/A,FALSE,"p&amp;l_t&amp;D_01_02 (2)"}</definedName>
    <definedName name="wrn.pl_td." localSheetId="6" hidden="1">{"pl_td_01_02",#N/A,FALSE,"p&amp;l_t&amp;D_01_02 (2)"}</definedName>
    <definedName name="wrn.pl_td." localSheetId="4" hidden="1">{"pl_td_01_02",#N/A,FALSE,"p&amp;l_t&amp;D_01_02 (2)"}</definedName>
    <definedName name="wrn.pl_td." hidden="1">{"pl_td_01_02",#N/A,FALSE,"p&amp;l_t&amp;D_01_02 (2)"}</definedName>
    <definedName name="wrn.PRINT._.FULL." localSheetId="5"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9"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6"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4"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results." localSheetId="5" hidden="1">{#N/A,#N/A,TRUE,"BALSCH";#N/A,#N/A,TRUE,"COMICRO";#N/A,#N/A,TRUE,"CHECKS";#N/A,#N/A,TRUE,"GLASS";#N/A,#N/A,TRUE,"DEPRE";#N/A,#N/A,TRUE,"A&amp;MCUR";#N/A,#N/A,TRUE,"AGEANAlysis";#N/A,#N/A,TRUE,"CHECKS"}</definedName>
    <definedName name="wrn.results." localSheetId="9" hidden="1">{#N/A,#N/A,TRUE,"BALSCH";#N/A,#N/A,TRUE,"COMICRO";#N/A,#N/A,TRUE,"CHECKS";#N/A,#N/A,TRUE,"GLASS";#N/A,#N/A,TRUE,"DEPRE";#N/A,#N/A,TRUE,"A&amp;MCUR";#N/A,#N/A,TRUE,"AGEANAlysis";#N/A,#N/A,TRUE,"CHECKS"}</definedName>
    <definedName name="wrn.results." localSheetId="6" hidden="1">{#N/A,#N/A,TRUE,"BALSCH";#N/A,#N/A,TRUE,"COMICRO";#N/A,#N/A,TRUE,"CHECKS";#N/A,#N/A,TRUE,"GLASS";#N/A,#N/A,TRUE,"DEPRE";#N/A,#N/A,TRUE,"A&amp;MCUR";#N/A,#N/A,TRUE,"AGEANAlysis";#N/A,#N/A,TRUE,"CHECKS"}</definedName>
    <definedName name="wrn.results." localSheetId="4" hidden="1">{#N/A,#N/A,TRUE,"BALSCH";#N/A,#N/A,TRUE,"COMICRO";#N/A,#N/A,TRUE,"CHECKS";#N/A,#N/A,TRUE,"GLASS";#N/A,#N/A,TRUE,"DEPRE";#N/A,#N/A,TRUE,"A&amp;MCUR";#N/A,#N/A,TRUE,"AGEANAlysis";#N/A,#N/A,TRUE,"CHECKS"}</definedName>
    <definedName name="wrn.results." hidden="1">{#N/A,#N/A,TRUE,"BALSCH";#N/A,#N/A,TRUE,"COMICRO";#N/A,#N/A,TRUE,"CHECKS";#N/A,#N/A,TRUE,"GLASS";#N/A,#N/A,TRUE,"DEPRE";#N/A,#N/A,TRUE,"A&amp;MCUR";#N/A,#N/A,TRUE,"AGEANAlysis";#N/A,#N/A,TRUE,"CHECKS"}</definedName>
    <definedName name="wrn.Tariff._.working." localSheetId="5"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9"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6"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4"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pl2" localSheetId="5" hidden="1">{"pl_t&amp;d",#N/A,FALSE,"p&amp;l_t&amp;D_01_02 (2)"}</definedName>
    <definedName name="wrnpl2" localSheetId="9" hidden="1">{"pl_t&amp;d",#N/A,FALSE,"p&amp;l_t&amp;D_01_02 (2)"}</definedName>
    <definedName name="wrnpl2" localSheetId="6" hidden="1">{"pl_t&amp;d",#N/A,FALSE,"p&amp;l_t&amp;D_01_02 (2)"}</definedName>
    <definedName name="wrnpl2" localSheetId="4" hidden="1">{"pl_t&amp;d",#N/A,FALSE,"p&amp;l_t&amp;D_01_02 (2)"}</definedName>
    <definedName name="wrnpl2" hidden="1">{"pl_t&amp;d",#N/A,FALSE,"p&amp;l_t&amp;D_01_02 (2)"}</definedName>
    <definedName name="ws" localSheetId="5">#REF!</definedName>
    <definedName name="ws" localSheetId="9">#REF!</definedName>
    <definedName name="ws" localSheetId="6">#REF!</definedName>
    <definedName name="ws" localSheetId="8">#REF!</definedName>
    <definedName name="ws" localSheetId="4">#REF!</definedName>
    <definedName name="ws" localSheetId="7">#REF!</definedName>
    <definedName name="ws">#REF!</definedName>
    <definedName name="ww" localSheetId="5" hidden="1">{"pl_t&amp;d",#N/A,FALSE,"p&amp;l_t&amp;D_01_02 (2)"}</definedName>
    <definedName name="ww" localSheetId="9" hidden="1">{"pl_t&amp;d",#N/A,FALSE,"p&amp;l_t&amp;D_01_02 (2)"}</definedName>
    <definedName name="ww" localSheetId="6" hidden="1">{"pl_t&amp;d",#N/A,FALSE,"p&amp;l_t&amp;D_01_02 (2)"}</definedName>
    <definedName name="ww" localSheetId="4" hidden="1">{"pl_t&amp;d",#N/A,FALSE,"p&amp;l_t&amp;D_01_02 (2)"}</definedName>
    <definedName name="ww" hidden="1">{"pl_t&amp;d",#N/A,FALSE,"p&amp;l_t&amp;D_01_02 (2)"}</definedName>
    <definedName name="wwaw" localSheetId="5">'[3]cash budget'!#REF!</definedName>
    <definedName name="wwaw" localSheetId="9">'[3]cash budget'!#REF!</definedName>
    <definedName name="wwaw" localSheetId="6">'[3]cash budget'!#REF!</definedName>
    <definedName name="wwaw" localSheetId="8">'[3]cash budget'!#REF!</definedName>
    <definedName name="wwaw" localSheetId="4">'[3]cash budget'!#REF!</definedName>
    <definedName name="wwaw" localSheetId="7">'[3]cash budget'!#REF!</definedName>
    <definedName name="wwaw">'[3]cash budget'!#REF!</definedName>
    <definedName name="x" localSheetId="5" hidden="1">{"pl_t&amp;d",#N/A,FALSE,"p&amp;l_t&amp;D_01_02 (2)"}</definedName>
    <definedName name="x" localSheetId="9" hidden="1">{"pl_t&amp;d",#N/A,FALSE,"p&amp;l_t&amp;D_01_02 (2)"}</definedName>
    <definedName name="x" localSheetId="6" hidden="1">{"pl_t&amp;d",#N/A,FALSE,"p&amp;l_t&amp;D_01_02 (2)"}</definedName>
    <definedName name="x" localSheetId="4" hidden="1">{"pl_t&amp;d",#N/A,FALSE,"p&amp;l_t&amp;D_01_02 (2)"}</definedName>
    <definedName name="x" hidden="1">{"pl_t&amp;d",#N/A,FALSE,"p&amp;l_t&amp;D_01_02 (2)"}</definedName>
    <definedName name="xc" localSheetId="9" hidden="1">[13]Sheet1!#REF!</definedName>
    <definedName name="xc" localSheetId="6" hidden="1">[13]Sheet1!#REF!</definedName>
    <definedName name="xc" localSheetId="8" hidden="1">[13]Sheet1!#REF!</definedName>
    <definedName name="xc" localSheetId="4" hidden="1">[13]Sheet1!#REF!</definedName>
    <definedName name="xc" localSheetId="7" hidden="1">[13]Sheet1!#REF!</definedName>
    <definedName name="xc" hidden="1">[13]Sheet1!#REF!</definedName>
    <definedName name="xcbvdfg" localSheetId="5" hidden="1">#REF!</definedName>
    <definedName name="xcbvdfg" localSheetId="9" hidden="1">#REF!</definedName>
    <definedName name="xcbvdfg" localSheetId="6" hidden="1">#REF!</definedName>
    <definedName name="xcbvdfg" localSheetId="8" hidden="1">#REF!</definedName>
    <definedName name="xcbvdfg" localSheetId="4" hidden="1">#REF!</definedName>
    <definedName name="xcbvdfg" localSheetId="7" hidden="1">#REF!</definedName>
    <definedName name="xcbvdfg" hidden="1">#REF!</definedName>
    <definedName name="xcc" localSheetId="5" hidden="1">[1]Sheet1!#REF!</definedName>
    <definedName name="xcc" localSheetId="9" hidden="1">[1]Sheet1!#REF!</definedName>
    <definedName name="xcc" localSheetId="6" hidden="1">[1]Sheet1!#REF!</definedName>
    <definedName name="xcc" localSheetId="8" hidden="1">[1]Sheet1!#REF!</definedName>
    <definedName name="xcc" localSheetId="4" hidden="1">[1]Sheet1!#REF!</definedName>
    <definedName name="xcc" localSheetId="7" hidden="1">[1]Sheet1!#REF!</definedName>
    <definedName name="xcc" hidden="1">[1]Sheet1!#REF!</definedName>
    <definedName name="xcge" localSheetId="5" hidden="1">{"'Sheet1'!$A$4386:$N$4591"}</definedName>
    <definedName name="xcge" localSheetId="9" hidden="1">{"'Sheet1'!$A$4386:$N$4591"}</definedName>
    <definedName name="xcge" localSheetId="6" hidden="1">{"'Sheet1'!$A$4386:$N$4591"}</definedName>
    <definedName name="xcge" localSheetId="4" hidden="1">{"'Sheet1'!$A$4386:$N$4591"}</definedName>
    <definedName name="xcge" hidden="1">{"'Sheet1'!$A$4386:$N$4591"}</definedName>
    <definedName name="xcx" localSheetId="5">#REF!</definedName>
    <definedName name="xcx" localSheetId="9">#REF!</definedName>
    <definedName name="xcx" localSheetId="6">#REF!</definedName>
    <definedName name="xcx" localSheetId="8">#REF!</definedName>
    <definedName name="xcx" localSheetId="4">#REF!</definedName>
    <definedName name="xcx" localSheetId="7">#REF!</definedName>
    <definedName name="xcx">#REF!</definedName>
    <definedName name="XRefColumnsCount" hidden="1">2</definedName>
    <definedName name="XRefCopyRangeCount" hidden="1">12</definedName>
    <definedName name="XRefPasteRangeCount" hidden="1">1</definedName>
    <definedName name="xsgrsg" localSheetId="5">#REF!</definedName>
    <definedName name="xsgrsg" localSheetId="9">#REF!</definedName>
    <definedName name="xsgrsg" localSheetId="6">#REF!</definedName>
    <definedName name="xsgrsg" localSheetId="8">#REF!</definedName>
    <definedName name="xsgrsg" localSheetId="4">#REF!</definedName>
    <definedName name="xsgrsg" localSheetId="7">#REF!</definedName>
    <definedName name="xsgrsg">#REF!</definedName>
    <definedName name="xx" localSheetId="5" hidden="1">{"pl_t&amp;d",#N/A,FALSE,"p&amp;l_t&amp;D_01_02 (2)"}</definedName>
    <definedName name="xx" localSheetId="9" hidden="1">{"pl_t&amp;d",#N/A,FALSE,"p&amp;l_t&amp;D_01_02 (2)"}</definedName>
    <definedName name="xx" localSheetId="6" hidden="1">{"pl_t&amp;d",#N/A,FALSE,"p&amp;l_t&amp;D_01_02 (2)"}</definedName>
    <definedName name="xx" localSheetId="4" hidden="1">{"pl_t&amp;d",#N/A,FALSE,"p&amp;l_t&amp;D_01_02 (2)"}</definedName>
    <definedName name="xx" hidden="1">{"pl_t&amp;d",#N/A,FALSE,"p&amp;l_t&amp;D_01_02 (2)"}</definedName>
    <definedName name="xxc" localSheetId="5" hidden="1">{"pl_t&amp;d",#N/A,FALSE,"p&amp;l_t&amp;D_01_02 (2)"}</definedName>
    <definedName name="xxc" localSheetId="9" hidden="1">{"pl_t&amp;d",#N/A,FALSE,"p&amp;l_t&amp;D_01_02 (2)"}</definedName>
    <definedName name="xxc" localSheetId="6" hidden="1">{"pl_t&amp;d",#N/A,FALSE,"p&amp;l_t&amp;D_01_02 (2)"}</definedName>
    <definedName name="xxc" localSheetId="4" hidden="1">{"pl_t&amp;d",#N/A,FALSE,"p&amp;l_t&amp;D_01_02 (2)"}</definedName>
    <definedName name="xxc" hidden="1">{"pl_t&amp;d",#N/A,FALSE,"p&amp;l_t&amp;D_01_02 (2)"}</definedName>
    <definedName name="xxx" localSheetId="5" hidden="1">{"pl_t&amp;d",#N/A,FALSE,"p&amp;l_t&amp;D_01_02 (2)"}</definedName>
    <definedName name="xxx" localSheetId="9" hidden="1">{"pl_t&amp;d",#N/A,FALSE,"p&amp;l_t&amp;D_01_02 (2)"}</definedName>
    <definedName name="xxx" localSheetId="6" hidden="1">{"pl_t&amp;d",#N/A,FALSE,"p&amp;l_t&amp;D_01_02 (2)"}</definedName>
    <definedName name="xxx" localSheetId="4" hidden="1">{"pl_t&amp;d",#N/A,FALSE,"p&amp;l_t&amp;D_01_02 (2)"}</definedName>
    <definedName name="xxx" hidden="1">{"pl_t&amp;d",#N/A,FALSE,"p&amp;l_t&amp;D_01_02 (2)"}</definedName>
    <definedName name="xxxc" localSheetId="5">[4]S5_CO_MA!#REF!</definedName>
    <definedName name="xxxc" localSheetId="9">[4]S5_CO_MA!#REF!</definedName>
    <definedName name="xxxc" localSheetId="6">[4]S5_CO_MA!#REF!</definedName>
    <definedName name="xxxc" localSheetId="8">[4]S5_CO_MA!#REF!</definedName>
    <definedName name="xxxc" localSheetId="4">[4]S5_CO_MA!#REF!</definedName>
    <definedName name="xxxc" localSheetId="7">[4]S5_CO_MA!#REF!</definedName>
    <definedName name="xxxc">[4]S5_CO_MA!#REF!</definedName>
    <definedName name="xxxx" localSheetId="5" hidden="1">{"pl_t&amp;d",#N/A,FALSE,"p&amp;l_t&amp;D_01_02 (2)"}</definedName>
    <definedName name="xxxx" localSheetId="9" hidden="1">{"pl_t&amp;d",#N/A,FALSE,"p&amp;l_t&amp;D_01_02 (2)"}</definedName>
    <definedName name="xxxx" localSheetId="6" hidden="1">{"pl_t&amp;d",#N/A,FALSE,"p&amp;l_t&amp;D_01_02 (2)"}</definedName>
    <definedName name="xxxx" localSheetId="4" hidden="1">{"pl_t&amp;d",#N/A,FALSE,"p&amp;l_t&amp;D_01_02 (2)"}</definedName>
    <definedName name="xxxx" hidden="1">{"pl_t&amp;d",#N/A,FALSE,"p&amp;l_t&amp;D_01_02 (2)"}</definedName>
    <definedName name="XXXXX" localSheetId="5">#REF!</definedName>
    <definedName name="XXXXX" localSheetId="9">#REF!</definedName>
    <definedName name="XXXXX" localSheetId="6">#REF!</definedName>
    <definedName name="XXXXX" localSheetId="8">#REF!</definedName>
    <definedName name="XXXXX" localSheetId="4">#REF!</definedName>
    <definedName name="XXXXX" localSheetId="7">#REF!</definedName>
    <definedName name="XXXXX">#REF!</definedName>
    <definedName name="xxxxxx" localSheetId="5" hidden="1">{"pl_t&amp;d",#N/A,FALSE,"p&amp;l_t&amp;D_01_02 (2)"}</definedName>
    <definedName name="xxxxxx" localSheetId="9" hidden="1">{"pl_t&amp;d",#N/A,FALSE,"p&amp;l_t&amp;D_01_02 (2)"}</definedName>
    <definedName name="xxxxxx" localSheetId="6" hidden="1">{"pl_t&amp;d",#N/A,FALSE,"p&amp;l_t&amp;D_01_02 (2)"}</definedName>
    <definedName name="xxxxxx" localSheetId="4" hidden="1">{"pl_t&amp;d",#N/A,FALSE,"p&amp;l_t&amp;D_01_02 (2)"}</definedName>
    <definedName name="xxxxxx" hidden="1">{"pl_t&amp;d",#N/A,FALSE,"p&amp;l_t&amp;D_01_02 (2)"}</definedName>
    <definedName name="xxxxxxxx" localSheetId="5" hidden="1">{"pl_t&amp;d",#N/A,FALSE,"p&amp;l_t&amp;D_01_02 (2)"}</definedName>
    <definedName name="xxxxxxxx" localSheetId="9" hidden="1">{"pl_t&amp;d",#N/A,FALSE,"p&amp;l_t&amp;D_01_02 (2)"}</definedName>
    <definedName name="xxxxxxxx" localSheetId="6" hidden="1">{"pl_t&amp;d",#N/A,FALSE,"p&amp;l_t&amp;D_01_02 (2)"}</definedName>
    <definedName name="xxxxxxxx" localSheetId="4" hidden="1">{"pl_t&amp;d",#N/A,FALSE,"p&amp;l_t&amp;D_01_02 (2)"}</definedName>
    <definedName name="xxxxxxxx" hidden="1">{"pl_t&amp;d",#N/A,FALSE,"p&amp;l_t&amp;D_01_02 (2)"}</definedName>
    <definedName name="xxxxxxxxx" localSheetId="5" hidden="1">{"pl_t&amp;d",#N/A,FALSE,"p&amp;l_t&amp;D_01_02 (2)"}</definedName>
    <definedName name="xxxxxxxxx" localSheetId="9" hidden="1">{"pl_t&amp;d",#N/A,FALSE,"p&amp;l_t&amp;D_01_02 (2)"}</definedName>
    <definedName name="xxxxxxxxx" localSheetId="6" hidden="1">{"pl_t&amp;d",#N/A,FALSE,"p&amp;l_t&amp;D_01_02 (2)"}</definedName>
    <definedName name="xxxxxxxxx" localSheetId="4" hidden="1">{"pl_t&amp;d",#N/A,FALSE,"p&amp;l_t&amp;D_01_02 (2)"}</definedName>
    <definedName name="xxxxxxxxx" hidden="1">{"pl_t&amp;d",#N/A,FALSE,"p&amp;l_t&amp;D_01_02 (2)"}</definedName>
    <definedName name="xxxxxxxxxxxx" localSheetId="5" hidden="1">{"pl_t&amp;d",#N/A,FALSE,"p&amp;l_t&amp;D_01_02 (2)"}</definedName>
    <definedName name="xxxxxxxxxxxx" localSheetId="9" hidden="1">{"pl_t&amp;d",#N/A,FALSE,"p&amp;l_t&amp;D_01_02 (2)"}</definedName>
    <definedName name="xxxxxxxxxxxx" localSheetId="6" hidden="1">{"pl_t&amp;d",#N/A,FALSE,"p&amp;l_t&amp;D_01_02 (2)"}</definedName>
    <definedName name="xxxxxxxxxxxx" localSheetId="4" hidden="1">{"pl_t&amp;d",#N/A,FALSE,"p&amp;l_t&amp;D_01_02 (2)"}</definedName>
    <definedName name="xxxxxxxxxxxx" hidden="1">{"pl_t&amp;d",#N/A,FALSE,"p&amp;l_t&amp;D_01_02 (2)"}</definedName>
    <definedName name="xxxxxxxxxxxxxx" localSheetId="5" hidden="1">{"pl_t&amp;d",#N/A,FALSE,"p&amp;l_t&amp;D_01_02 (2)"}</definedName>
    <definedName name="xxxxxxxxxxxxxx" localSheetId="9" hidden="1">{"pl_t&amp;d",#N/A,FALSE,"p&amp;l_t&amp;D_01_02 (2)"}</definedName>
    <definedName name="xxxxxxxxxxxxxx" localSheetId="6" hidden="1">{"pl_t&amp;d",#N/A,FALSE,"p&amp;l_t&amp;D_01_02 (2)"}</definedName>
    <definedName name="xxxxxxxxxxxxxx" localSheetId="4" hidden="1">{"pl_t&amp;d",#N/A,FALSE,"p&amp;l_t&amp;D_01_02 (2)"}</definedName>
    <definedName name="xxxxxxxxxxxxxx" hidden="1">{"pl_t&amp;d",#N/A,FALSE,"p&amp;l_t&amp;D_01_02 (2)"}</definedName>
    <definedName name="xxxz" localSheetId="5">'[15]cash budget'!#REF!</definedName>
    <definedName name="xxxz" localSheetId="9">'[15]cash budget'!#REF!</definedName>
    <definedName name="xxxz" localSheetId="6">'[15]cash budget'!#REF!</definedName>
    <definedName name="xxxz" localSheetId="8">'[15]cash budget'!#REF!</definedName>
    <definedName name="xxxz" localSheetId="4">'[15]cash budget'!#REF!</definedName>
    <definedName name="xxxz" localSheetId="7">'[15]cash budget'!#REF!</definedName>
    <definedName name="xxxz">'[15]cash budget'!#REF!</definedName>
    <definedName name="xyz" localSheetId="9">[51]Schedules!#REF!</definedName>
    <definedName name="xyz" localSheetId="6">[51]Schedules!#REF!</definedName>
    <definedName name="xyz" localSheetId="8">[51]Schedules!#REF!</definedName>
    <definedName name="xyz" localSheetId="4">[51]Schedules!#REF!</definedName>
    <definedName name="xyz" localSheetId="7">[51]Schedules!#REF!</definedName>
    <definedName name="xyz">[51]Schedules!#REF!</definedName>
    <definedName name="y" localSheetId="5" hidden="1">{"pl_t&amp;d",#N/A,FALSE,"p&amp;l_t&amp;D_01_02 (2)"}</definedName>
    <definedName name="y" localSheetId="9" hidden="1">{"pl_t&amp;d",#N/A,FALSE,"p&amp;l_t&amp;D_01_02 (2)"}</definedName>
    <definedName name="y" localSheetId="6" hidden="1">{"pl_t&amp;d",#N/A,FALSE,"p&amp;l_t&amp;D_01_02 (2)"}</definedName>
    <definedName name="y" localSheetId="4" hidden="1">{"pl_t&amp;d",#N/A,FALSE,"p&amp;l_t&amp;D_01_02 (2)"}</definedName>
    <definedName name="y" hidden="1">{"pl_t&amp;d",#N/A,FALSE,"p&amp;l_t&amp;D_01_02 (2)"}</definedName>
    <definedName name="YEAR" localSheetId="5">#REF!</definedName>
    <definedName name="YEAR" localSheetId="9">#REF!</definedName>
    <definedName name="YEAR" localSheetId="6">#REF!</definedName>
    <definedName name="YEAR" localSheetId="8">#REF!</definedName>
    <definedName name="YEAR" localSheetId="4">#REF!</definedName>
    <definedName name="YEAR" localSheetId="7">#REF!</definedName>
    <definedName name="YEAR">#REF!</definedName>
    <definedName name="YEAR___0" localSheetId="5">#REF!</definedName>
    <definedName name="YEAR___0" localSheetId="9">#REF!</definedName>
    <definedName name="YEAR___0" localSheetId="6">#REF!</definedName>
    <definedName name="YEAR___0" localSheetId="8">#REF!</definedName>
    <definedName name="YEAR___0" localSheetId="4">#REF!</definedName>
    <definedName name="YEAR___0" localSheetId="7">#REF!</definedName>
    <definedName name="YEAR___0">#REF!</definedName>
    <definedName name="YES">"#REF!"</definedName>
    <definedName name="YES_">"#REF!"</definedName>
    <definedName name="YES__">"#REF!"</definedName>
    <definedName name="yh" localSheetId="5" hidden="1">{"pl_t&amp;d",#N/A,FALSE,"p&amp;l_t&amp;D_01_02 (2)"}</definedName>
    <definedName name="yh" localSheetId="9" hidden="1">{"pl_t&amp;d",#N/A,FALSE,"p&amp;l_t&amp;D_01_02 (2)"}</definedName>
    <definedName name="yh" localSheetId="6" hidden="1">{"pl_t&amp;d",#N/A,FALSE,"p&amp;l_t&amp;D_01_02 (2)"}</definedName>
    <definedName name="yh" localSheetId="4" hidden="1">{"pl_t&amp;d",#N/A,FALSE,"p&amp;l_t&amp;D_01_02 (2)"}</definedName>
    <definedName name="yh" hidden="1">{"pl_t&amp;d",#N/A,FALSE,"p&amp;l_t&amp;D_01_02 (2)"}</definedName>
    <definedName name="yhfrg" localSheetId="5">#REF!</definedName>
    <definedName name="yhfrg" localSheetId="9">#REF!</definedName>
    <definedName name="yhfrg" localSheetId="6">#REF!</definedName>
    <definedName name="yhfrg" localSheetId="8">#REF!</definedName>
    <definedName name="yhfrg" localSheetId="4">#REF!</definedName>
    <definedName name="yhfrg" localSheetId="7">#REF!</definedName>
    <definedName name="yhfrg">#REF!</definedName>
    <definedName name="yhyh" localSheetId="5" hidden="1">{"'Sheet1'!$A$4386:$N$4591"}</definedName>
    <definedName name="yhyh" localSheetId="9" hidden="1">{"'Sheet1'!$A$4386:$N$4591"}</definedName>
    <definedName name="yhyh" localSheetId="6" hidden="1">{"'Sheet1'!$A$4386:$N$4591"}</definedName>
    <definedName name="yhyh" localSheetId="4" hidden="1">{"'Sheet1'!$A$4386:$N$4591"}</definedName>
    <definedName name="yhyh" hidden="1">{"'Sheet1'!$A$4386:$N$4591"}</definedName>
    <definedName name="yjtyu" localSheetId="5">#REF!</definedName>
    <definedName name="yjtyu" localSheetId="9">#REF!</definedName>
    <definedName name="yjtyu" localSheetId="6">#REF!</definedName>
    <definedName name="yjtyu" localSheetId="8">#REF!</definedName>
    <definedName name="yjtyu" localSheetId="4">#REF!</definedName>
    <definedName name="yjtyu" localSheetId="7">#REF!</definedName>
    <definedName name="yjtyu">#REF!</definedName>
    <definedName name="yrryrytrryryrrrr" localSheetId="5" hidden="1">{"'Sheet1'!$A$4386:$N$4591"}</definedName>
    <definedName name="yrryrytrryryrrrr" localSheetId="9" hidden="1">{"'Sheet1'!$A$4386:$N$4591"}</definedName>
    <definedName name="yrryrytrryryrrrr" localSheetId="6" hidden="1">{"'Sheet1'!$A$4386:$N$4591"}</definedName>
    <definedName name="yrryrytrryryrrrr" localSheetId="4" hidden="1">{"'Sheet1'!$A$4386:$N$4591"}</definedName>
    <definedName name="yrryrytrryryrrrr" hidden="1">{"'Sheet1'!$A$4386:$N$4591"}</definedName>
    <definedName name="yt" localSheetId="5" hidden="1">{"pl_t&amp;d",#N/A,FALSE,"p&amp;l_t&amp;D_01_02 (2)"}</definedName>
    <definedName name="yt" localSheetId="9" hidden="1">{"pl_t&amp;d",#N/A,FALSE,"p&amp;l_t&amp;D_01_02 (2)"}</definedName>
    <definedName name="yt" localSheetId="6" hidden="1">{"pl_t&amp;d",#N/A,FALSE,"p&amp;l_t&amp;D_01_02 (2)"}</definedName>
    <definedName name="yt" localSheetId="4" hidden="1">{"pl_t&amp;d",#N/A,FALSE,"p&amp;l_t&amp;D_01_02 (2)"}</definedName>
    <definedName name="yt" hidden="1">{"pl_t&amp;d",#N/A,FALSE,"p&amp;l_t&amp;D_01_02 (2)"}</definedName>
    <definedName name="ytdCurrInventories">'[56]S2_0 S2_1'!$E$25</definedName>
    <definedName name="ytdPreInventories">'[56]S2_0 S2_1'!$C$25</definedName>
    <definedName name="yttryy" localSheetId="5">#REF!</definedName>
    <definedName name="yttryy" localSheetId="9">#REF!</definedName>
    <definedName name="yttryy" localSheetId="6">#REF!</definedName>
    <definedName name="yttryy" localSheetId="8">#REF!</definedName>
    <definedName name="yttryy" localSheetId="4">#REF!</definedName>
    <definedName name="yttryy" localSheetId="7">#REF!</definedName>
    <definedName name="yttryy">#REF!</definedName>
    <definedName name="yu" localSheetId="5">#REF!</definedName>
    <definedName name="yu" localSheetId="9">#REF!</definedName>
    <definedName name="yu" localSheetId="6">#REF!</definedName>
    <definedName name="yu" localSheetId="8">#REF!</definedName>
    <definedName name="yu" localSheetId="4">#REF!</definedName>
    <definedName name="yu" localSheetId="7">#REF!</definedName>
    <definedName name="yu">#REF!</definedName>
    <definedName name="yuoyuo78op" localSheetId="5">#REF!</definedName>
    <definedName name="yuoyuo78op" localSheetId="9">#REF!</definedName>
    <definedName name="yuoyuo78op" localSheetId="6">#REF!</definedName>
    <definedName name="yuoyuo78op" localSheetId="8">#REF!</definedName>
    <definedName name="yuoyuo78op" localSheetId="4">#REF!</definedName>
    <definedName name="yuoyuo78op" localSheetId="7">#REF!</definedName>
    <definedName name="yuoyuo78op">#REF!</definedName>
    <definedName name="yy" localSheetId="5" hidden="1">{"pl_t&amp;d",#N/A,FALSE,"p&amp;l_t&amp;D_01_02 (2)"}</definedName>
    <definedName name="yy" localSheetId="9" hidden="1">{"pl_t&amp;d",#N/A,FALSE,"p&amp;l_t&amp;D_01_02 (2)"}</definedName>
    <definedName name="yy" localSheetId="6" hidden="1">{"pl_t&amp;d",#N/A,FALSE,"p&amp;l_t&amp;D_01_02 (2)"}</definedName>
    <definedName name="yy" localSheetId="4" hidden="1">{"pl_t&amp;d",#N/A,FALSE,"p&amp;l_t&amp;D_01_02 (2)"}</definedName>
    <definedName name="yy" hidden="1">{"pl_t&amp;d",#N/A,FALSE,"p&amp;l_t&amp;D_01_02 (2)"}</definedName>
    <definedName name="yyyyy" localSheetId="5" hidden="1">#REF!</definedName>
    <definedName name="yyyyy" localSheetId="9" hidden="1">#REF!</definedName>
    <definedName name="yyyyy" localSheetId="6" hidden="1">#REF!</definedName>
    <definedName name="yyyyy" localSheetId="8" hidden="1">#REF!</definedName>
    <definedName name="yyyyy" localSheetId="4" hidden="1">#REF!</definedName>
    <definedName name="yyyyy" localSheetId="7" hidden="1">#REF!</definedName>
    <definedName name="yyyyy" hidden="1">#REF!</definedName>
    <definedName name="Z" localSheetId="5">#REF!</definedName>
    <definedName name="Z" localSheetId="9">#REF!</definedName>
    <definedName name="Z" localSheetId="6">#REF!</definedName>
    <definedName name="Z" localSheetId="8">#REF!</definedName>
    <definedName name="Z" localSheetId="4">#REF!</definedName>
    <definedName name="Z" localSheetId="7">#REF!</definedName>
    <definedName name="Z">#REF!</definedName>
    <definedName name="zfgha" localSheetId="5">#REF!</definedName>
    <definedName name="zfgha" localSheetId="9">#REF!</definedName>
    <definedName name="zfgha" localSheetId="6">#REF!</definedName>
    <definedName name="zfgha" localSheetId="8">#REF!</definedName>
    <definedName name="zfgha" localSheetId="4">#REF!</definedName>
    <definedName name="zfgha" localSheetId="7">#REF!</definedName>
    <definedName name="zfgha">#REF!</definedName>
    <definedName name="zxvfsdgers" localSheetId="9">#REF!</definedName>
    <definedName name="zxvfsdgers" localSheetId="6">#REF!</definedName>
    <definedName name="zxvfsdgers" localSheetId="8">#REF!</definedName>
    <definedName name="zxvfsdgers" localSheetId="4">#REF!</definedName>
    <definedName name="zxvfsdgers" localSheetId="7">#REF!</definedName>
    <definedName name="zxvfsdgers">#REF!</definedName>
    <definedName name="ZZ" localSheetId="5" hidden="1">{"form-D1",#N/A,FALSE,"FORM-D1";"form-D1_amt",#N/A,FALSE,"FORM-D1"}</definedName>
    <definedName name="ZZ" localSheetId="9" hidden="1">{"form-D1",#N/A,FALSE,"FORM-D1";"form-D1_amt",#N/A,FALSE,"FORM-D1"}</definedName>
    <definedName name="ZZ" localSheetId="6" hidden="1">{"form-D1",#N/A,FALSE,"FORM-D1";"form-D1_amt",#N/A,FALSE,"FORM-D1"}</definedName>
    <definedName name="ZZ" localSheetId="4" hidden="1">{"form-D1",#N/A,FALSE,"FORM-D1";"form-D1_amt",#N/A,FALSE,"FORM-D1"}</definedName>
    <definedName name="ZZ" hidden="1">{"form-D1",#N/A,FALSE,"FORM-D1";"form-D1_amt",#N/A,FALSE,"FORM-D1"}</definedName>
    <definedName name="zzzzzzzz" localSheetId="5" hidden="1">{"pl_t&amp;d",#N/A,FALSE,"p&amp;l_t&amp;D_01_02 (2)"}</definedName>
    <definedName name="zzzzzzzz" localSheetId="9" hidden="1">{"pl_t&amp;d",#N/A,FALSE,"p&amp;l_t&amp;D_01_02 (2)"}</definedName>
    <definedName name="zzzzzzzz" localSheetId="6" hidden="1">{"pl_t&amp;d",#N/A,FALSE,"p&amp;l_t&amp;D_01_02 (2)"}</definedName>
    <definedName name="zzzzzzzz" localSheetId="4" hidden="1">{"pl_t&amp;d",#N/A,FALSE,"p&amp;l_t&amp;D_01_02 (2)"}</definedName>
    <definedName name="zzzzzzzz" hidden="1">{"pl_t&amp;d",#N/A,FALSE,"p&amp;l_t&amp;D_01_02 (2)"}</definedName>
  </definedNames>
  <calcPr calcId="152511"/>
</workbook>
</file>

<file path=xl/calcChain.xml><?xml version="1.0" encoding="utf-8"?>
<calcChain xmlns="http://schemas.openxmlformats.org/spreadsheetml/2006/main">
  <c r="O67" i="26" l="1"/>
  <c r="P67" i="26"/>
  <c r="D99" i="15"/>
  <c r="D98" i="15"/>
  <c r="D97" i="15"/>
  <c r="I382" i="29"/>
  <c r="I380" i="29"/>
  <c r="D5" i="10"/>
  <c r="O219" i="26"/>
  <c r="Q216" i="26"/>
  <c r="Q215" i="26"/>
  <c r="Q214" i="26"/>
  <c r="Q213" i="26"/>
  <c r="Q212" i="26"/>
  <c r="Q217" i="26" s="1"/>
  <c r="Q210" i="26"/>
  <c r="Q209" i="26"/>
  <c r="Q208" i="26"/>
  <c r="Q207" i="26"/>
  <c r="Q206" i="26"/>
  <c r="Q211" i="26" s="1"/>
  <c r="Q204" i="26"/>
  <c r="Q203" i="26"/>
  <c r="Q202" i="26"/>
  <c r="Q201" i="26"/>
  <c r="Q200" i="26"/>
  <c r="Q205" i="26" s="1"/>
  <c r="Q198" i="26"/>
  <c r="Q197" i="26"/>
  <c r="Q196" i="26"/>
  <c r="Q195" i="26"/>
  <c r="Q194" i="26"/>
  <c r="Q199" i="26" s="1"/>
  <c r="Q192" i="26"/>
  <c r="Q191" i="26"/>
  <c r="Q190" i="26"/>
  <c r="Q189" i="26"/>
  <c r="Q219" i="26" s="1"/>
  <c r="Q188" i="26"/>
  <c r="Q193" i="26" s="1"/>
  <c r="O183" i="26"/>
  <c r="Q180" i="26"/>
  <c r="Q179" i="26"/>
  <c r="Q178" i="26"/>
  <c r="Q177" i="26"/>
  <c r="Q176" i="26"/>
  <c r="Q174" i="26"/>
  <c r="Q173" i="26"/>
  <c r="Q172" i="26"/>
  <c r="Q171" i="26"/>
  <c r="Q170" i="26"/>
  <c r="Q168" i="26"/>
  <c r="Q167" i="26"/>
  <c r="Q166" i="26"/>
  <c r="Q165" i="26"/>
  <c r="Q169" i="26" s="1"/>
  <c r="Q164" i="26"/>
  <c r="Q162" i="26"/>
  <c r="Q161" i="26"/>
  <c r="Q160" i="26"/>
  <c r="Q159" i="26"/>
  <c r="Q163" i="26" s="1"/>
  <c r="Q158" i="26"/>
  <c r="Q156" i="26"/>
  <c r="Q155" i="26"/>
  <c r="Q154" i="26"/>
  <c r="Q153" i="26"/>
  <c r="Q152" i="26"/>
  <c r="Q157" i="26" s="1"/>
  <c r="Q150" i="26"/>
  <c r="Q149" i="26"/>
  <c r="Q148" i="26"/>
  <c r="Q147" i="26"/>
  <c r="Q146" i="26"/>
  <c r="Q151" i="26" s="1"/>
  <c r="O141" i="26"/>
  <c r="Q138" i="26"/>
  <c r="Q137" i="26"/>
  <c r="Q136" i="26"/>
  <c r="Q135" i="26"/>
  <c r="Q139" i="26" s="1"/>
  <c r="Q134" i="26"/>
  <c r="Q132" i="26"/>
  <c r="Q131" i="26"/>
  <c r="Q130" i="26"/>
  <c r="Q129" i="26"/>
  <c r="Q133" i="26" s="1"/>
  <c r="Q128" i="26"/>
  <c r="Q126" i="26"/>
  <c r="Q125" i="26"/>
  <c r="Q124" i="26"/>
  <c r="Q123" i="26"/>
  <c r="Q127" i="26" s="1"/>
  <c r="Q122" i="26"/>
  <c r="Q120" i="26"/>
  <c r="Q119" i="26"/>
  <c r="Q118" i="26"/>
  <c r="Q117" i="26"/>
  <c r="Q121" i="26" s="1"/>
  <c r="Q116" i="26"/>
  <c r="Q114" i="26"/>
  <c r="Q113" i="26"/>
  <c r="Q112" i="26"/>
  <c r="Q111" i="26"/>
  <c r="Q110" i="26"/>
  <c r="Q115" i="26" s="1"/>
  <c r="Q108" i="26"/>
  <c r="Q107" i="26"/>
  <c r="Q106" i="26"/>
  <c r="Q105" i="26"/>
  <c r="Q104" i="26"/>
  <c r="Q109" i="26" s="1"/>
  <c r="O99" i="26"/>
  <c r="Q96" i="26"/>
  <c r="Q95" i="26"/>
  <c r="Q94" i="26"/>
  <c r="Q93" i="26"/>
  <c r="Q92" i="26"/>
  <c r="Q97" i="26" s="1"/>
  <c r="Q90" i="26"/>
  <c r="Q89" i="26"/>
  <c r="Q88" i="26"/>
  <c r="Q87" i="26"/>
  <c r="Q86" i="26"/>
  <c r="Q84" i="26"/>
  <c r="Q83" i="26"/>
  <c r="Q82" i="26"/>
  <c r="Q81" i="26"/>
  <c r="Q80" i="26"/>
  <c r="Q78" i="26"/>
  <c r="Q77" i="26"/>
  <c r="Q76" i="26"/>
  <c r="Q75" i="26"/>
  <c r="Q74" i="26"/>
  <c r="Q72" i="26"/>
  <c r="Q71" i="26"/>
  <c r="Q70" i="26"/>
  <c r="Q69" i="26"/>
  <c r="Q68" i="26"/>
  <c r="Q73" i="26" s="1"/>
  <c r="Q66" i="26"/>
  <c r="Q65" i="26"/>
  <c r="Q64" i="26"/>
  <c r="Q63" i="26"/>
  <c r="Q62" i="26"/>
  <c r="Q60" i="26"/>
  <c r="Q59" i="26"/>
  <c r="Q58" i="26"/>
  <c r="Q57" i="26"/>
  <c r="Q56" i="26"/>
  <c r="Q54" i="26"/>
  <c r="Q53" i="26"/>
  <c r="Q52" i="26"/>
  <c r="Q51" i="26"/>
  <c r="Q50" i="26"/>
  <c r="Q55" i="26" s="1"/>
  <c r="O45" i="26"/>
  <c r="Q42" i="26"/>
  <c r="Q41" i="26"/>
  <c r="Q40" i="26"/>
  <c r="Q39" i="26"/>
  <c r="Q43" i="26" s="1"/>
  <c r="Q38" i="26"/>
  <c r="Q36" i="26"/>
  <c r="Q35" i="26"/>
  <c r="Q34" i="26"/>
  <c r="Q33" i="26"/>
  <c r="Q32" i="26"/>
  <c r="Q37" i="26" s="1"/>
  <c r="Q30" i="26"/>
  <c r="Q29" i="26"/>
  <c r="Q28" i="26"/>
  <c r="Q27" i="26"/>
  <c r="Q26" i="26"/>
  <c r="Q31" i="26" s="1"/>
  <c r="Q24" i="26"/>
  <c r="Q23" i="26"/>
  <c r="Q22" i="26"/>
  <c r="Q21" i="26"/>
  <c r="Q20" i="26"/>
  <c r="Q25" i="26" s="1"/>
  <c r="Q18" i="26"/>
  <c r="Q17" i="26"/>
  <c r="Q16" i="26"/>
  <c r="Q15" i="26"/>
  <c r="Q14" i="26"/>
  <c r="Q19" i="26" s="1"/>
  <c r="Q12" i="26"/>
  <c r="Q11" i="26"/>
  <c r="Q10" i="26"/>
  <c r="Q79" i="26" l="1"/>
  <c r="Q175" i="26"/>
  <c r="Q61" i="26"/>
  <c r="Q181" i="26"/>
  <c r="Q85" i="26"/>
  <c r="Q91" i="26"/>
  <c r="Q183" i="26"/>
  <c r="Q182" i="26"/>
  <c r="Q67" i="26"/>
  <c r="Q223" i="26"/>
  <c r="L7" i="31" l="1"/>
  <c r="L11" i="31" s="1"/>
  <c r="Q10" i="31"/>
  <c r="Q9" i="31"/>
  <c r="Q8" i="31"/>
  <c r="O11" i="31"/>
  <c r="P7" i="31"/>
  <c r="P11" i="31" s="1"/>
  <c r="N10" i="31"/>
  <c r="N9" i="31"/>
  <c r="N8" i="31"/>
  <c r="N6" i="31"/>
  <c r="Q7" i="31" l="1"/>
  <c r="M7" i="31"/>
  <c r="I10" i="31"/>
  <c r="I9" i="31"/>
  <c r="I8" i="31"/>
  <c r="I7" i="31"/>
  <c r="I6" i="31"/>
  <c r="I11" i="31" l="1"/>
  <c r="M11" i="31"/>
  <c r="N7" i="31"/>
  <c r="N11" i="31" s="1"/>
  <c r="F218" i="26" l="1"/>
  <c r="F219" i="26"/>
  <c r="F220" i="26"/>
  <c r="F221" i="26"/>
  <c r="F222" i="26"/>
  <c r="G102" i="26"/>
  <c r="G101" i="26"/>
  <c r="G100" i="26"/>
  <c r="G99" i="26"/>
  <c r="G98" i="26"/>
  <c r="F97" i="26" l="1"/>
  <c r="F91" i="26"/>
  <c r="F85" i="26"/>
  <c r="F79" i="26"/>
  <c r="F73" i="26"/>
  <c r="F67" i="26"/>
  <c r="F61" i="26"/>
  <c r="F55" i="26"/>
  <c r="F103" i="26" l="1"/>
  <c r="V98" i="26" l="1"/>
  <c r="F98" i="26"/>
  <c r="F140" i="26"/>
  <c r="F182" i="26"/>
  <c r="G219" i="26"/>
  <c r="O182" i="26" l="1"/>
  <c r="W182" i="26"/>
  <c r="V182" i="26"/>
  <c r="N182" i="26"/>
  <c r="P186" i="26"/>
  <c r="P185" i="26"/>
  <c r="P184" i="26"/>
  <c r="P183" i="26"/>
  <c r="P182" i="26"/>
  <c r="O186" i="26"/>
  <c r="O185" i="26"/>
  <c r="O184" i="26"/>
  <c r="K186" i="26"/>
  <c r="K185" i="26"/>
  <c r="K184" i="26"/>
  <c r="K183" i="26"/>
  <c r="K182" i="26"/>
  <c r="J186" i="26"/>
  <c r="J185" i="26"/>
  <c r="J184" i="26"/>
  <c r="J183" i="26"/>
  <c r="J182" i="26"/>
  <c r="G186" i="26"/>
  <c r="G185" i="26"/>
  <c r="G184" i="26"/>
  <c r="G183" i="26"/>
  <c r="G182" i="26"/>
  <c r="F181" i="26"/>
  <c r="F186" i="26"/>
  <c r="F185" i="26"/>
  <c r="F184" i="26"/>
  <c r="F183" i="26"/>
  <c r="W181" i="26"/>
  <c r="V181" i="26"/>
  <c r="X181" i="26" s="1"/>
  <c r="P181" i="26"/>
  <c r="O181" i="26"/>
  <c r="N181" i="26"/>
  <c r="K181" i="26"/>
  <c r="J181" i="26"/>
  <c r="G181" i="26"/>
  <c r="L180" i="26"/>
  <c r="H180" i="26"/>
  <c r="L179" i="26"/>
  <c r="H179" i="26"/>
  <c r="L178" i="26"/>
  <c r="H178" i="26"/>
  <c r="L177" i="26"/>
  <c r="H177" i="26"/>
  <c r="X176" i="26"/>
  <c r="L176" i="26"/>
  <c r="H176" i="26"/>
  <c r="X110" i="26"/>
  <c r="F187" i="26" l="1"/>
  <c r="P187" i="26"/>
  <c r="O187" i="26"/>
  <c r="S176" i="26"/>
  <c r="Y176" i="26"/>
  <c r="Y181" i="26" s="1"/>
  <c r="H181" i="26"/>
  <c r="L181" i="26"/>
  <c r="S181" i="26" l="1"/>
  <c r="T176" i="26"/>
  <c r="T181" i="26"/>
  <c r="W98" i="26" l="1"/>
  <c r="P102" i="26"/>
  <c r="P101" i="26"/>
  <c r="P100" i="26"/>
  <c r="P99" i="26"/>
  <c r="P98" i="26"/>
  <c r="O102" i="26"/>
  <c r="O101" i="26"/>
  <c r="O100" i="26"/>
  <c r="O98" i="26"/>
  <c r="N98" i="26"/>
  <c r="K102" i="26"/>
  <c r="K101" i="26"/>
  <c r="K100" i="26"/>
  <c r="K99" i="26"/>
  <c r="K98" i="26"/>
  <c r="J102" i="26"/>
  <c r="J101" i="26"/>
  <c r="J100" i="26"/>
  <c r="J99" i="26"/>
  <c r="J98" i="26"/>
  <c r="F102" i="26"/>
  <c r="F101" i="26"/>
  <c r="F100" i="26"/>
  <c r="F99" i="26"/>
  <c r="W97" i="26"/>
  <c r="V97" i="26"/>
  <c r="P97" i="26"/>
  <c r="O97" i="26"/>
  <c r="N97" i="26"/>
  <c r="K97" i="26"/>
  <c r="J97" i="26"/>
  <c r="G97" i="26"/>
  <c r="L96" i="26"/>
  <c r="H96" i="26"/>
  <c r="L95" i="26"/>
  <c r="H95" i="26"/>
  <c r="L94" i="26"/>
  <c r="H94" i="26"/>
  <c r="L93" i="26"/>
  <c r="H93" i="26"/>
  <c r="X92" i="26"/>
  <c r="L92" i="26"/>
  <c r="H92" i="26"/>
  <c r="H97" i="26" l="1"/>
  <c r="X97" i="26"/>
  <c r="X98" i="26"/>
  <c r="S92" i="26"/>
  <c r="Y92" i="26"/>
  <c r="Y97" i="26" s="1"/>
  <c r="L97" i="26"/>
  <c r="S97" i="26" l="1"/>
  <c r="T92" i="26"/>
  <c r="T97" i="26"/>
  <c r="S732" i="23"/>
  <c r="R732" i="23"/>
  <c r="R733" i="23" s="1"/>
  <c r="R10" i="23" s="1"/>
  <c r="E712" i="23"/>
  <c r="E711" i="23"/>
  <c r="E710" i="23"/>
  <c r="E709" i="23"/>
  <c r="E708" i="23"/>
  <c r="E707" i="23"/>
  <c r="E706" i="23"/>
  <c r="E705" i="23"/>
  <c r="E704" i="23"/>
  <c r="E703" i="23"/>
  <c r="E702" i="23"/>
  <c r="E701" i="23"/>
  <c r="E700" i="23"/>
  <c r="E699" i="23"/>
  <c r="E698" i="23"/>
  <c r="E697" i="23"/>
  <c r="E696" i="23"/>
  <c r="E695" i="23"/>
  <c r="E694" i="23"/>
  <c r="E693" i="23"/>
  <c r="E692" i="23"/>
  <c r="E691" i="23"/>
  <c r="E690" i="23"/>
  <c r="E689" i="23"/>
  <c r="E688" i="23"/>
  <c r="E687" i="23"/>
  <c r="E686" i="23"/>
  <c r="E685" i="23"/>
  <c r="E684" i="23"/>
  <c r="E683" i="23"/>
  <c r="E682" i="23"/>
  <c r="E681" i="23"/>
  <c r="E680" i="23"/>
  <c r="E679" i="23"/>
  <c r="E678" i="23"/>
  <c r="E677" i="23"/>
  <c r="E676" i="23"/>
  <c r="E675" i="23"/>
  <c r="E674" i="23"/>
  <c r="E673" i="23"/>
  <c r="E672" i="23"/>
  <c r="E671" i="23"/>
  <c r="E670" i="23"/>
  <c r="E669" i="23"/>
  <c r="E668" i="23"/>
  <c r="E667" i="23"/>
  <c r="E666" i="23"/>
  <c r="E665" i="23"/>
  <c r="E664" i="23"/>
  <c r="E662" i="23"/>
  <c r="E661" i="23"/>
  <c r="E660" i="23"/>
  <c r="E659" i="23"/>
  <c r="E658" i="23"/>
  <c r="E657" i="23"/>
  <c r="E656" i="23"/>
  <c r="E655" i="23"/>
  <c r="E654" i="23"/>
  <c r="E653" i="23"/>
  <c r="E652" i="23"/>
  <c r="E651" i="23"/>
  <c r="E650" i="23"/>
  <c r="E649" i="23"/>
  <c r="E647" i="23"/>
  <c r="E646" i="23"/>
  <c r="E645" i="23"/>
  <c r="E644" i="23"/>
  <c r="E643" i="23"/>
  <c r="E642" i="23"/>
  <c r="E641" i="23"/>
  <c r="E640" i="23"/>
  <c r="E639" i="23"/>
  <c r="E638" i="23"/>
  <c r="E637" i="23"/>
  <c r="E636" i="23"/>
  <c r="E635" i="23"/>
  <c r="E634" i="23"/>
  <c r="E633" i="23"/>
  <c r="E632" i="23"/>
  <c r="E631" i="23"/>
  <c r="E630" i="23"/>
  <c r="E629" i="23"/>
  <c r="E628" i="23"/>
  <c r="E627" i="23"/>
  <c r="E626" i="23"/>
  <c r="E625" i="23"/>
  <c r="E624" i="23"/>
  <c r="E623" i="23"/>
  <c r="E622" i="23"/>
  <c r="E609" i="23"/>
  <c r="E608" i="23"/>
  <c r="E607" i="23"/>
  <c r="E606" i="23"/>
  <c r="E605" i="23"/>
  <c r="E604" i="23"/>
  <c r="E603" i="23"/>
  <c r="E602" i="23"/>
  <c r="E601" i="23"/>
  <c r="E600" i="23"/>
  <c r="E599" i="23"/>
  <c r="E598" i="23"/>
  <c r="E595" i="23"/>
  <c r="E593" i="23"/>
  <c r="E592" i="23"/>
  <c r="E591" i="23"/>
  <c r="E590" i="23"/>
  <c r="E589" i="23"/>
  <c r="E588" i="23"/>
  <c r="E587" i="23"/>
  <c r="E586" i="23"/>
  <c r="E585" i="23"/>
  <c r="E584" i="23"/>
  <c r="E583" i="23"/>
  <c r="E582" i="23"/>
  <c r="E581" i="23"/>
  <c r="E580" i="23"/>
  <c r="E579" i="23"/>
  <c r="E578" i="23"/>
  <c r="E577" i="23"/>
  <c r="E576" i="23"/>
  <c r="E575" i="23"/>
  <c r="E574" i="23"/>
  <c r="E573" i="23"/>
  <c r="E572" i="23"/>
  <c r="E571" i="23"/>
  <c r="E570" i="23"/>
  <c r="E569" i="23"/>
  <c r="E568" i="23"/>
  <c r="E567" i="23"/>
  <c r="E566" i="23"/>
  <c r="E565" i="23"/>
  <c r="E564" i="23"/>
  <c r="E563" i="23"/>
  <c r="E562" i="23"/>
  <c r="E561" i="23"/>
  <c r="E560" i="23"/>
  <c r="E559" i="23"/>
  <c r="E558" i="23"/>
  <c r="E557" i="23"/>
  <c r="E556" i="23"/>
  <c r="E555" i="23"/>
  <c r="E554" i="23"/>
  <c r="E553" i="23"/>
  <c r="E552" i="23"/>
  <c r="E551" i="23"/>
  <c r="E550" i="23"/>
  <c r="E549" i="23"/>
  <c r="E548" i="23"/>
  <c r="E547" i="23"/>
  <c r="E546" i="23"/>
  <c r="E545" i="23"/>
  <c r="E544" i="23"/>
  <c r="E543" i="23"/>
  <c r="E542" i="23"/>
  <c r="E541" i="23"/>
  <c r="E540" i="23"/>
  <c r="E539" i="23"/>
  <c r="E538" i="23"/>
  <c r="E537" i="23"/>
  <c r="E536" i="23"/>
  <c r="E535" i="23"/>
  <c r="E534" i="23"/>
  <c r="E533" i="23"/>
  <c r="E532" i="23"/>
  <c r="E531" i="23"/>
  <c r="E530" i="23"/>
  <c r="E529" i="23"/>
  <c r="E528" i="23"/>
  <c r="E527" i="23"/>
  <c r="E526" i="23"/>
  <c r="E525" i="23"/>
  <c r="E524" i="23"/>
  <c r="E523" i="23"/>
  <c r="E522" i="23"/>
  <c r="E521" i="23"/>
  <c r="E520" i="23"/>
  <c r="E519" i="23"/>
  <c r="E518" i="23"/>
  <c r="E517" i="23"/>
  <c r="E516" i="23"/>
  <c r="E515" i="23"/>
  <c r="E514" i="23"/>
  <c r="E513" i="23"/>
  <c r="E512" i="23"/>
  <c r="E511" i="23"/>
  <c r="E510" i="23"/>
  <c r="E509" i="23"/>
  <c r="E508" i="23"/>
  <c r="E507" i="23"/>
  <c r="E506" i="23"/>
  <c r="E505" i="23"/>
  <c r="E504" i="23"/>
  <c r="E503" i="23"/>
  <c r="E502" i="23"/>
  <c r="E501" i="23"/>
  <c r="E500" i="23"/>
  <c r="E499" i="23"/>
  <c r="E498" i="23"/>
  <c r="E497" i="23"/>
  <c r="E496" i="23"/>
  <c r="E495" i="23"/>
  <c r="E494" i="23"/>
  <c r="E480" i="23"/>
  <c r="E479" i="23"/>
  <c r="E478" i="23"/>
  <c r="E477" i="23"/>
  <c r="E476" i="23"/>
  <c r="E475" i="23"/>
  <c r="E474" i="23"/>
  <c r="E473" i="23"/>
  <c r="E472" i="23"/>
  <c r="E471" i="23"/>
  <c r="E470" i="23"/>
  <c r="E469" i="23"/>
  <c r="E468" i="23"/>
  <c r="E467" i="23"/>
  <c r="E466" i="23"/>
  <c r="E465" i="23"/>
  <c r="E464" i="23"/>
  <c r="E463" i="23"/>
  <c r="E462" i="23"/>
  <c r="E461" i="23"/>
  <c r="E460" i="23"/>
  <c r="E459" i="23"/>
  <c r="E458" i="23"/>
  <c r="E457" i="23"/>
  <c r="E456" i="23"/>
  <c r="E455" i="23"/>
  <c r="E454" i="23"/>
  <c r="E453" i="23"/>
  <c r="E452" i="23"/>
  <c r="E451" i="23"/>
  <c r="E450" i="23"/>
  <c r="E449" i="23"/>
  <c r="E448" i="23"/>
  <c r="E447" i="23"/>
  <c r="E446" i="23"/>
  <c r="E445" i="23"/>
  <c r="E444" i="23"/>
  <c r="E443" i="23"/>
  <c r="E442" i="23"/>
  <c r="E441" i="23"/>
  <c r="E440" i="23"/>
  <c r="E439" i="23"/>
  <c r="E438" i="23"/>
  <c r="E437" i="23"/>
  <c r="E436" i="23"/>
  <c r="E435" i="23"/>
  <c r="E434" i="23"/>
  <c r="E433" i="23"/>
  <c r="E432" i="23"/>
  <c r="E431" i="23"/>
  <c r="E430" i="23"/>
  <c r="E429" i="23"/>
  <c r="E428" i="23"/>
  <c r="E427" i="23"/>
  <c r="E426" i="23"/>
  <c r="E425" i="23"/>
  <c r="E424" i="23"/>
  <c r="E423" i="23"/>
  <c r="E422" i="23"/>
  <c r="E421" i="23"/>
  <c r="E420" i="23"/>
  <c r="E419" i="23"/>
  <c r="E418" i="23"/>
  <c r="E417" i="23"/>
  <c r="E416" i="23"/>
  <c r="E415" i="23"/>
  <c r="E414" i="23"/>
  <c r="E413" i="23"/>
  <c r="E412" i="23"/>
  <c r="E411" i="23"/>
  <c r="E410" i="23"/>
  <c r="E409" i="23"/>
  <c r="E408" i="23"/>
  <c r="E407" i="23"/>
  <c r="E406" i="23"/>
  <c r="E405" i="23"/>
  <c r="E404" i="23"/>
  <c r="E403" i="23"/>
  <c r="E402" i="23"/>
  <c r="E401" i="23"/>
  <c r="E400" i="23"/>
  <c r="E399" i="23"/>
  <c r="E398" i="23"/>
  <c r="E397" i="23"/>
  <c r="E396" i="23"/>
  <c r="E395" i="23"/>
  <c r="E394" i="23"/>
  <c r="E393" i="23"/>
  <c r="E392" i="23"/>
  <c r="E391" i="23"/>
  <c r="E343" i="23"/>
  <c r="E342" i="23"/>
  <c r="E341" i="23"/>
  <c r="E340" i="23"/>
  <c r="E339" i="23"/>
  <c r="E338" i="23"/>
  <c r="E337" i="23"/>
  <c r="E336" i="23"/>
  <c r="E335" i="23"/>
  <c r="E334" i="23"/>
  <c r="E332" i="23"/>
  <c r="E331" i="23"/>
  <c r="E330" i="23"/>
  <c r="E329" i="23"/>
  <c r="E328" i="23"/>
  <c r="E327" i="23"/>
  <c r="E326" i="23"/>
  <c r="E325" i="23"/>
  <c r="E324" i="23"/>
  <c r="E323" i="23"/>
  <c r="E322" i="23"/>
  <c r="E321" i="23"/>
  <c r="E320" i="23"/>
  <c r="E319" i="23"/>
  <c r="E318" i="23"/>
  <c r="E317" i="23"/>
  <c r="E316" i="23"/>
  <c r="E315" i="23"/>
  <c r="E314" i="23"/>
  <c r="E313" i="23"/>
  <c r="E312" i="23"/>
  <c r="E311" i="23"/>
  <c r="E310" i="23"/>
  <c r="E309" i="23"/>
  <c r="E308" i="23"/>
  <c r="E307" i="23"/>
  <c r="E306" i="23"/>
  <c r="E305" i="23"/>
  <c r="E304" i="23"/>
  <c r="E303" i="23"/>
  <c r="E302" i="23"/>
  <c r="E301" i="23"/>
  <c r="E300" i="23"/>
  <c r="E299" i="23"/>
  <c r="E298" i="23"/>
  <c r="E297" i="23"/>
  <c r="E296" i="23"/>
  <c r="E295" i="23"/>
  <c r="E294" i="23"/>
  <c r="E293" i="23"/>
  <c r="E292" i="23"/>
  <c r="E291" i="23"/>
  <c r="E289" i="23"/>
  <c r="E288" i="23"/>
  <c r="E287" i="23"/>
  <c r="E286" i="23"/>
  <c r="E285" i="23"/>
  <c r="E284" i="23"/>
  <c r="E283" i="23"/>
  <c r="E282" i="23"/>
  <c r="E281" i="23"/>
  <c r="E280" i="23"/>
  <c r="E279" i="23"/>
  <c r="E278" i="23"/>
  <c r="E277" i="23"/>
  <c r="E276" i="23"/>
  <c r="E275" i="23"/>
  <c r="E274" i="23"/>
  <c r="E273" i="23"/>
  <c r="E272" i="23"/>
  <c r="E271" i="23"/>
  <c r="E270" i="23"/>
  <c r="E269" i="23"/>
  <c r="E268" i="23"/>
  <c r="E267" i="23"/>
  <c r="E266" i="23"/>
  <c r="E265" i="23"/>
  <c r="E264" i="23"/>
  <c r="E263" i="23"/>
  <c r="E262" i="23"/>
  <c r="E261" i="23"/>
  <c r="E260" i="23"/>
  <c r="E259" i="23"/>
  <c r="E258" i="23"/>
  <c r="E257" i="23"/>
  <c r="E256" i="23"/>
  <c r="E255" i="23"/>
  <c r="E254" i="23"/>
  <c r="E253" i="23"/>
  <c r="E252" i="23"/>
  <c r="E251" i="23"/>
  <c r="E250" i="23"/>
  <c r="E249" i="23"/>
  <c r="E248" i="23"/>
  <c r="E247" i="23"/>
  <c r="E246" i="23"/>
  <c r="E245" i="23"/>
  <c r="E244" i="23"/>
  <c r="E243" i="23"/>
  <c r="E242" i="23"/>
  <c r="E241" i="23"/>
  <c r="E240" i="23"/>
  <c r="E239" i="23"/>
  <c r="E238" i="23"/>
  <c r="E237" i="23"/>
  <c r="E236" i="23"/>
  <c r="E235" i="23"/>
  <c r="E234" i="23"/>
  <c r="E233" i="23"/>
  <c r="E232" i="23"/>
  <c r="E231" i="23"/>
  <c r="E228" i="23"/>
  <c r="E227" i="23"/>
  <c r="E226" i="23"/>
  <c r="E225" i="23"/>
  <c r="E224" i="23"/>
  <c r="E223" i="23"/>
  <c r="E222" i="23"/>
  <c r="E221" i="23"/>
  <c r="E220" i="23"/>
  <c r="E219" i="23"/>
  <c r="E218" i="23"/>
  <c r="E217" i="23"/>
  <c r="E216" i="23"/>
  <c r="E215" i="23"/>
  <c r="E214" i="23"/>
  <c r="E213" i="23"/>
  <c r="E211" i="23"/>
  <c r="E210" i="23"/>
  <c r="E209" i="23"/>
  <c r="E208" i="23"/>
  <c r="E207" i="23"/>
  <c r="E206" i="23"/>
  <c r="E205" i="23"/>
  <c r="E204" i="23"/>
  <c r="E203" i="23"/>
  <c r="E202" i="23"/>
  <c r="E201" i="23"/>
  <c r="E200" i="23"/>
  <c r="E199" i="23"/>
  <c r="E198" i="23"/>
  <c r="E197" i="23"/>
  <c r="E196" i="23"/>
  <c r="E195" i="23"/>
  <c r="E194" i="23"/>
  <c r="E193" i="23"/>
  <c r="E192" i="23"/>
  <c r="E191" i="23"/>
  <c r="E190" i="23"/>
  <c r="E189" i="23"/>
  <c r="E188" i="23"/>
  <c r="E187" i="23"/>
  <c r="E186" i="23"/>
  <c r="E185" i="23"/>
  <c r="E184" i="23"/>
  <c r="E183" i="23"/>
  <c r="E182" i="23"/>
  <c r="E181" i="23"/>
  <c r="E180" i="23"/>
  <c r="E179" i="23"/>
  <c r="E178" i="23"/>
  <c r="E177" i="23"/>
  <c r="E175" i="23"/>
  <c r="E173" i="23"/>
  <c r="E172" i="23"/>
  <c r="E171" i="23"/>
  <c r="E170" i="23"/>
  <c r="E169" i="23"/>
  <c r="E168" i="23"/>
  <c r="E167" i="23"/>
  <c r="E166" i="23"/>
  <c r="E165" i="23"/>
  <c r="E164" i="23"/>
  <c r="E163" i="23"/>
  <c r="E162" i="23"/>
  <c r="E161" i="23"/>
  <c r="E160" i="23"/>
  <c r="E159" i="23"/>
  <c r="E158" i="23"/>
  <c r="E157" i="23"/>
  <c r="E156" i="23"/>
  <c r="E155" i="23"/>
  <c r="E154" i="23"/>
  <c r="E153" i="23"/>
  <c r="E152" i="23"/>
  <c r="E151" i="23"/>
  <c r="E149" i="23"/>
  <c r="E148" i="23"/>
  <c r="E147" i="23"/>
  <c r="E146" i="23"/>
  <c r="E145" i="23"/>
  <c r="E144" i="23"/>
  <c r="E143" i="23"/>
  <c r="E142" i="23"/>
  <c r="E141" i="23"/>
  <c r="E140" i="23"/>
  <c r="E139" i="23"/>
  <c r="E138" i="23"/>
  <c r="E137" i="23"/>
  <c r="E136" i="23"/>
  <c r="E135" i="23"/>
  <c r="E134" i="23"/>
  <c r="E133" i="23"/>
  <c r="E132" i="23"/>
  <c r="E131" i="23"/>
  <c r="E130" i="23"/>
  <c r="E129" i="23"/>
  <c r="E128" i="23"/>
  <c r="E127" i="23"/>
  <c r="E126" i="23"/>
  <c r="E125" i="23"/>
  <c r="E124" i="23"/>
  <c r="E123" i="23"/>
  <c r="E122" i="23"/>
  <c r="E121" i="23"/>
  <c r="E120" i="23"/>
  <c r="E119" i="23"/>
  <c r="E118" i="23"/>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3" i="23"/>
  <c r="E92" i="23"/>
  <c r="E91" i="23"/>
  <c r="E90" i="23"/>
  <c r="E89" i="23"/>
  <c r="E88" i="23"/>
  <c r="E87" i="23"/>
  <c r="E86" i="23"/>
  <c r="E85" i="23"/>
  <c r="E84" i="23"/>
  <c r="E83"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1" i="23"/>
  <c r="E30" i="23"/>
  <c r="E2149" i="28" l="1"/>
  <c r="E2150" i="28" s="1"/>
  <c r="E2151" i="28" s="1"/>
  <c r="E2141" i="28"/>
  <c r="E2142" i="28" s="1"/>
  <c r="E2143" i="28" s="1"/>
  <c r="E2144" i="28" s="1"/>
  <c r="E2145" i="28" s="1"/>
  <c r="E2146" i="28" s="1"/>
  <c r="E2147" i="28" s="1"/>
  <c r="F2138" i="28"/>
  <c r="F2135" i="28"/>
  <c r="F2131" i="28"/>
  <c r="F2128" i="28"/>
  <c r="E2125" i="28"/>
  <c r="E2126" i="28" s="1"/>
  <c r="E2127" i="28" s="1"/>
  <c r="E2128" i="28" s="1"/>
  <c r="E2129" i="28" s="1"/>
  <c r="E2130" i="28" s="1"/>
  <c r="E2131" i="28" s="1"/>
  <c r="E2132" i="28" s="1"/>
  <c r="E2133" i="28" s="1"/>
  <c r="E2134" i="28" s="1"/>
  <c r="E2135" i="28" s="1"/>
  <c r="E2136" i="28" s="1"/>
  <c r="E2137" i="28" s="1"/>
  <c r="E2138" i="28" s="1"/>
  <c r="E2139" i="28" s="1"/>
  <c r="D2125" i="28"/>
  <c r="D2126" i="28" s="1"/>
  <c r="D2127" i="28" s="1"/>
  <c r="D2128" i="28" s="1"/>
  <c r="D2129" i="28" s="1"/>
  <c r="D2130" i="28" s="1"/>
  <c r="D2131" i="28" s="1"/>
  <c r="D2132" i="28" s="1"/>
  <c r="D2133" i="28" s="1"/>
  <c r="D2134" i="28" s="1"/>
  <c r="D2135" i="28" s="1"/>
  <c r="D2136" i="28" s="1"/>
  <c r="D2137" i="28" s="1"/>
  <c r="D2138" i="28" s="1"/>
  <c r="D2139" i="28" s="1"/>
  <c r="D2140" i="28" s="1"/>
  <c r="D2141" i="28" s="1"/>
  <c r="D2142" i="28" s="1"/>
  <c r="D2143" i="28" s="1"/>
  <c r="D2144" i="28" s="1"/>
  <c r="D2145" i="28" s="1"/>
  <c r="D2146" i="28" s="1"/>
  <c r="D2147" i="28" s="1"/>
  <c r="D2148" i="28" s="1"/>
  <c r="D2149" i="28" s="1"/>
  <c r="D2150" i="28" s="1"/>
  <c r="D2151" i="28" s="1"/>
  <c r="F2123" i="28"/>
  <c r="F2121" i="28"/>
  <c r="F2113" i="28"/>
  <c r="F2111" i="28"/>
  <c r="E2108" i="28"/>
  <c r="E2109" i="28" s="1"/>
  <c r="E2110" i="28" s="1"/>
  <c r="E2111" i="28" s="1"/>
  <c r="E2112" i="28" s="1"/>
  <c r="E2113" i="28" s="1"/>
  <c r="E2114" i="28" s="1"/>
  <c r="E2115" i="28" s="1"/>
  <c r="E2116" i="28" s="1"/>
  <c r="E2117" i="28" s="1"/>
  <c r="E2118" i="28" s="1"/>
  <c r="E2119" i="28" s="1"/>
  <c r="E2120" i="28" s="1"/>
  <c r="E2121" i="28" s="1"/>
  <c r="E2122" i="28" s="1"/>
  <c r="E2123" i="28" s="1"/>
  <c r="D2108" i="28"/>
  <c r="D2109" i="28" s="1"/>
  <c r="D2110" i="28" s="1"/>
  <c r="D2111" i="28" s="1"/>
  <c r="D2112" i="28" s="1"/>
  <c r="D2113" i="28" s="1"/>
  <c r="D2114" i="28" s="1"/>
  <c r="D2115" i="28" s="1"/>
  <c r="D2116" i="28" s="1"/>
  <c r="D2117" i="28" s="1"/>
  <c r="D2118" i="28" s="1"/>
  <c r="D2119" i="28" s="1"/>
  <c r="D2120" i="28" s="1"/>
  <c r="D2121" i="28" s="1"/>
  <c r="D2122" i="28" s="1"/>
  <c r="D2123" i="28" s="1"/>
  <c r="F2101" i="28"/>
  <c r="E2091" i="28"/>
  <c r="E2092" i="28" s="1"/>
  <c r="E2093" i="28" s="1"/>
  <c r="E2094" i="28" s="1"/>
  <c r="E2095" i="28" s="1"/>
  <c r="E2096" i="28" s="1"/>
  <c r="E2097" i="28" s="1"/>
  <c r="E2098" i="28" s="1"/>
  <c r="E2099" i="28" s="1"/>
  <c r="E2100" i="28" s="1"/>
  <c r="E2101" i="28" s="1"/>
  <c r="E2102" i="28" s="1"/>
  <c r="E2103" i="28" s="1"/>
  <c r="E2104" i="28" s="1"/>
  <c r="E2105" i="28" s="1"/>
  <c r="E2106" i="28" s="1"/>
  <c r="F2087" i="28"/>
  <c r="F2084" i="28"/>
  <c r="F2078" i="28"/>
  <c r="F2075" i="28"/>
  <c r="F2076" i="28" s="1"/>
  <c r="F2069" i="28"/>
  <c r="F2070" i="28" s="1"/>
  <c r="F2071" i="28" s="1"/>
  <c r="F2065" i="28"/>
  <c r="F2066" i="28" s="1"/>
  <c r="F2057" i="28"/>
  <c r="F2058" i="28" s="1"/>
  <c r="F2059" i="28" s="1"/>
  <c r="F2053" i="28"/>
  <c r="F2050" i="28"/>
  <c r="F2051" i="28" s="1"/>
  <c r="E2050" i="28"/>
  <c r="E2051" i="28" s="1"/>
  <c r="E2052" i="28" s="1"/>
  <c r="E2053" i="28" s="1"/>
  <c r="E2054" i="28" s="1"/>
  <c r="E2055" i="28" s="1"/>
  <c r="E2056" i="28" s="1"/>
  <c r="E2057" i="28" s="1"/>
  <c r="E2058" i="28" s="1"/>
  <c r="E2059" i="28" s="1"/>
  <c r="E2060" i="28" s="1"/>
  <c r="E2061" i="28" s="1"/>
  <c r="E2062" i="28" s="1"/>
  <c r="E2063" i="28" s="1"/>
  <c r="E2064" i="28" s="1"/>
  <c r="E2065" i="28" s="1"/>
  <c r="E2066" i="28" s="1"/>
  <c r="E2067" i="28" s="1"/>
  <c r="E2068" i="28" s="1"/>
  <c r="E2069" i="28" s="1"/>
  <c r="E2070" i="28" s="1"/>
  <c r="E2071" i="28" s="1"/>
  <c r="E2072" i="28" s="1"/>
  <c r="E2073" i="28" s="1"/>
  <c r="E2074" i="28" s="1"/>
  <c r="E2075" i="28" s="1"/>
  <c r="E2076" i="28" s="1"/>
  <c r="E2077" i="28" s="1"/>
  <c r="E2078" i="28" s="1"/>
  <c r="E2079" i="28" s="1"/>
  <c r="E2080" i="28" s="1"/>
  <c r="E2081" i="28" s="1"/>
  <c r="E2082" i="28" s="1"/>
  <c r="E2083" i="28" s="1"/>
  <c r="E2084" i="28" s="1"/>
  <c r="E2085" i="28" s="1"/>
  <c r="E2086" i="28" s="1"/>
  <c r="E2087" i="28" s="1"/>
  <c r="E2088" i="28" s="1"/>
  <c r="E2089" i="28" s="1"/>
  <c r="F2046" i="28"/>
  <c r="F2047" i="28" s="1"/>
  <c r="F2048" i="28" s="1"/>
  <c r="E2046" i="28"/>
  <c r="E2047" i="28" s="1"/>
  <c r="E2048" i="28" s="1"/>
  <c r="D2046" i="28"/>
  <c r="D2047" i="28" s="1"/>
  <c r="D2048" i="28" s="1"/>
  <c r="D2049" i="28" s="1"/>
  <c r="D2050" i="28" s="1"/>
  <c r="D2051" i="28" s="1"/>
  <c r="D2052" i="28" s="1"/>
  <c r="D2053" i="28" s="1"/>
  <c r="D2054" i="28" s="1"/>
  <c r="D2055" i="28" s="1"/>
  <c r="D2056" i="28" s="1"/>
  <c r="D2057" i="28" s="1"/>
  <c r="D2058" i="28" s="1"/>
  <c r="D2059" i="28" s="1"/>
  <c r="D2060" i="28" s="1"/>
  <c r="D2061" i="28" s="1"/>
  <c r="D2062" i="28" s="1"/>
  <c r="D2063" i="28" s="1"/>
  <c r="D2064" i="28" s="1"/>
  <c r="D2065" i="28" s="1"/>
  <c r="D2066" i="28" s="1"/>
  <c r="D2067" i="28" s="1"/>
  <c r="D2068" i="28" s="1"/>
  <c r="D2069" i="28" s="1"/>
  <c r="D2070" i="28" s="1"/>
  <c r="D2071" i="28" s="1"/>
  <c r="D2072" i="28" s="1"/>
  <c r="D2073" i="28" s="1"/>
  <c r="D2074" i="28" s="1"/>
  <c r="D2075" i="28" s="1"/>
  <c r="D2076" i="28" s="1"/>
  <c r="D2077" i="28" s="1"/>
  <c r="D2078" i="28" s="1"/>
  <c r="D2079" i="28" s="1"/>
  <c r="D2080" i="28" s="1"/>
  <c r="D2081" i="28" s="1"/>
  <c r="D2082" i="28" s="1"/>
  <c r="D2083" i="28" s="1"/>
  <c r="D2084" i="28" s="1"/>
  <c r="D2085" i="28" s="1"/>
  <c r="D2086" i="28" s="1"/>
  <c r="D2087" i="28" s="1"/>
  <c r="D2088" i="28" s="1"/>
  <c r="D2089" i="28" s="1"/>
  <c r="D2090" i="28" s="1"/>
  <c r="D2091" i="28" s="1"/>
  <c r="D2092" i="28" s="1"/>
  <c r="D2093" i="28" s="1"/>
  <c r="D2094" i="28" s="1"/>
  <c r="D2095" i="28" s="1"/>
  <c r="D2096" i="28" s="1"/>
  <c r="D2097" i="28" s="1"/>
  <c r="D2098" i="28" s="1"/>
  <c r="D2099" i="28" s="1"/>
  <c r="D2100" i="28" s="1"/>
  <c r="D2101" i="28" s="1"/>
  <c r="D2102" i="28" s="1"/>
  <c r="D2103" i="28" s="1"/>
  <c r="D2104" i="28" s="1"/>
  <c r="D2105" i="28" s="1"/>
  <c r="D2106" i="28" s="1"/>
  <c r="F2042" i="28"/>
  <c r="F2038" i="28"/>
  <c r="F2039" i="28" s="1"/>
  <c r="F2040" i="28" s="1"/>
  <c r="F2036" i="28"/>
  <c r="F2034" i="28"/>
  <c r="F2027" i="28"/>
  <c r="F2028" i="28" s="1"/>
  <c r="F2023" i="28"/>
  <c r="F2024" i="28" s="1"/>
  <c r="F2025" i="28" s="1"/>
  <c r="F2018" i="28"/>
  <c r="F2019" i="28" s="1"/>
  <c r="F2020" i="28" s="1"/>
  <c r="F2021" i="28" s="1"/>
  <c r="F2016" i="28"/>
  <c r="F2013" i="28"/>
  <c r="F2009" i="28"/>
  <c r="F2010" i="28" s="1"/>
  <c r="F2011" i="28" s="1"/>
  <c r="E2009" i="28"/>
  <c r="E2010" i="28" s="1"/>
  <c r="E2011" i="28" s="1"/>
  <c r="E2012" i="28" s="1"/>
  <c r="E2013" i="28" s="1"/>
  <c r="E2014" i="28" s="1"/>
  <c r="E2015" i="28" s="1"/>
  <c r="E2016" i="28" s="1"/>
  <c r="E2017" i="28" s="1"/>
  <c r="E2018" i="28" s="1"/>
  <c r="E2019" i="28" s="1"/>
  <c r="E2020" i="28" s="1"/>
  <c r="E2021" i="28" s="1"/>
  <c r="E2022" i="28" s="1"/>
  <c r="E2023" i="28" s="1"/>
  <c r="E2024" i="28" s="1"/>
  <c r="E2025" i="28" s="1"/>
  <c r="E2026" i="28" s="1"/>
  <c r="E2027" i="28" s="1"/>
  <c r="E2028" i="28" s="1"/>
  <c r="E2029" i="28" s="1"/>
  <c r="E2030" i="28" s="1"/>
  <c r="E2031" i="28" s="1"/>
  <c r="E2032" i="28" s="1"/>
  <c r="E2033" i="28" s="1"/>
  <c r="E2034" i="28" s="1"/>
  <c r="E2035" i="28" s="1"/>
  <c r="E2036" i="28" s="1"/>
  <c r="E2037" i="28" s="1"/>
  <c r="E2038" i="28" s="1"/>
  <c r="E2039" i="28" s="1"/>
  <c r="E2040" i="28" s="1"/>
  <c r="E2041" i="28" s="1"/>
  <c r="E2042" i="28" s="1"/>
  <c r="E2043" i="28" s="1"/>
  <c r="E2044" i="28" s="1"/>
  <c r="F2007" i="28"/>
  <c r="F2005" i="28"/>
  <c r="E2005" i="28"/>
  <c r="E2006" i="28" s="1"/>
  <c r="E2007" i="28" s="1"/>
  <c r="F2003" i="28"/>
  <c r="F2000" i="28"/>
  <c r="F2001" i="28" s="1"/>
  <c r="F1993" i="28"/>
  <c r="F1994" i="28" s="1"/>
  <c r="F1995" i="28" s="1"/>
  <c r="F1996" i="28" s="1"/>
  <c r="F1997" i="28" s="1"/>
  <c r="F1990" i="28"/>
  <c r="E1990" i="28"/>
  <c r="E1991" i="28" s="1"/>
  <c r="E1992" i="28" s="1"/>
  <c r="E1993" i="28" s="1"/>
  <c r="E1994" i="28" s="1"/>
  <c r="E1995" i="28" s="1"/>
  <c r="E1996" i="28" s="1"/>
  <c r="E1997" i="28" s="1"/>
  <c r="E1998" i="28" s="1"/>
  <c r="E1999" i="28" s="1"/>
  <c r="E2000" i="28" s="1"/>
  <c r="E2001" i="28" s="1"/>
  <c r="E2002" i="28" s="1"/>
  <c r="E2003" i="28" s="1"/>
  <c r="D1989" i="28"/>
  <c r="D1990" i="28" s="1"/>
  <c r="D1991" i="28" s="1"/>
  <c r="D1992" i="28" s="1"/>
  <c r="D1993" i="28" s="1"/>
  <c r="D1994" i="28" s="1"/>
  <c r="D1995" i="28" s="1"/>
  <c r="D1996" i="28" s="1"/>
  <c r="D1997" i="28" s="1"/>
  <c r="D1998" i="28" s="1"/>
  <c r="D1999" i="28" s="1"/>
  <c r="D2000" i="28" s="1"/>
  <c r="D2001" i="28" s="1"/>
  <c r="D2002" i="28" s="1"/>
  <c r="D2003" i="28" s="1"/>
  <c r="D2004" i="28" s="1"/>
  <c r="D2005" i="28" s="1"/>
  <c r="D2006" i="28" s="1"/>
  <c r="D2007" i="28" s="1"/>
  <c r="D2008" i="28" s="1"/>
  <c r="D2009" i="28" s="1"/>
  <c r="D2010" i="28" s="1"/>
  <c r="D2011" i="28" s="1"/>
  <c r="D2012" i="28" s="1"/>
  <c r="D2013" i="28" s="1"/>
  <c r="D2014" i="28" s="1"/>
  <c r="D2015" i="28" s="1"/>
  <c r="D2016" i="28" s="1"/>
  <c r="D2017" i="28" s="1"/>
  <c r="D2018" i="28" s="1"/>
  <c r="D2019" i="28" s="1"/>
  <c r="D2020" i="28" s="1"/>
  <c r="D2021" i="28" s="1"/>
  <c r="D2022" i="28" s="1"/>
  <c r="D2023" i="28" s="1"/>
  <c r="D2024" i="28" s="1"/>
  <c r="D2025" i="28" s="1"/>
  <c r="D2026" i="28" s="1"/>
  <c r="D2027" i="28" s="1"/>
  <c r="D2028" i="28" s="1"/>
  <c r="D2029" i="28" s="1"/>
  <c r="D2030" i="28" s="1"/>
  <c r="D2031" i="28" s="1"/>
  <c r="D2032" i="28" s="1"/>
  <c r="D2033" i="28" s="1"/>
  <c r="D2034" i="28" s="1"/>
  <c r="D2035" i="28" s="1"/>
  <c r="D2036" i="28" s="1"/>
  <c r="D2037" i="28" s="1"/>
  <c r="D2038" i="28" s="1"/>
  <c r="D2039" i="28" s="1"/>
  <c r="D2040" i="28" s="1"/>
  <c r="D2041" i="28" s="1"/>
  <c r="D2042" i="28" s="1"/>
  <c r="D2043" i="28" s="1"/>
  <c r="D2044" i="28" s="1"/>
  <c r="F1985" i="28"/>
  <c r="F1980" i="28"/>
  <c r="F1981" i="28" s="1"/>
  <c r="F1978" i="28"/>
  <c r="F1975" i="28"/>
  <c r="F1976" i="28" s="1"/>
  <c r="E1973" i="28"/>
  <c r="E1974" i="28" s="1"/>
  <c r="E1975" i="28" s="1"/>
  <c r="E1976" i="28" s="1"/>
  <c r="E1977" i="28" s="1"/>
  <c r="E1978" i="28" s="1"/>
  <c r="E1979" i="28" s="1"/>
  <c r="E1980" i="28" s="1"/>
  <c r="E1981" i="28" s="1"/>
  <c r="E1982" i="28" s="1"/>
  <c r="E1983" i="28" s="1"/>
  <c r="E1984" i="28" s="1"/>
  <c r="E1985" i="28" s="1"/>
  <c r="E1986" i="28" s="1"/>
  <c r="E1987" i="28" s="1"/>
  <c r="F1971" i="28"/>
  <c r="F1965" i="28"/>
  <c r="F1966" i="28" s="1"/>
  <c r="F1958" i="28"/>
  <c r="F1959" i="28" s="1"/>
  <c r="F1960" i="28" s="1"/>
  <c r="E1957" i="28"/>
  <c r="E1958" i="28" s="1"/>
  <c r="E1959" i="28" s="1"/>
  <c r="E1960" i="28" s="1"/>
  <c r="E1961" i="28" s="1"/>
  <c r="E1962" i="28" s="1"/>
  <c r="E1963" i="28" s="1"/>
  <c r="E1964" i="28" s="1"/>
  <c r="E1965" i="28" s="1"/>
  <c r="E1966" i="28" s="1"/>
  <c r="E1967" i="28" s="1"/>
  <c r="E1968" i="28" s="1"/>
  <c r="E1969" i="28" s="1"/>
  <c r="E1970" i="28" s="1"/>
  <c r="E1971" i="28" s="1"/>
  <c r="D1956" i="28"/>
  <c r="D1957" i="28" s="1"/>
  <c r="D1958" i="28" s="1"/>
  <c r="D1959" i="28" s="1"/>
  <c r="D1960" i="28" s="1"/>
  <c r="D1961" i="28" s="1"/>
  <c r="D1962" i="28" s="1"/>
  <c r="D1963" i="28" s="1"/>
  <c r="D1964" i="28" s="1"/>
  <c r="D1965" i="28" s="1"/>
  <c r="D1966" i="28" s="1"/>
  <c r="D1967" i="28" s="1"/>
  <c r="D1968" i="28" s="1"/>
  <c r="D1969" i="28" s="1"/>
  <c r="D1970" i="28" s="1"/>
  <c r="D1971" i="28" s="1"/>
  <c r="D1972" i="28" s="1"/>
  <c r="D1973" i="28" s="1"/>
  <c r="D1974" i="28" s="1"/>
  <c r="D1975" i="28" s="1"/>
  <c r="D1976" i="28" s="1"/>
  <c r="D1977" i="28" s="1"/>
  <c r="D1978" i="28" s="1"/>
  <c r="D1979" i="28" s="1"/>
  <c r="D1980" i="28" s="1"/>
  <c r="D1981" i="28" s="1"/>
  <c r="D1982" i="28" s="1"/>
  <c r="D1983" i="28" s="1"/>
  <c r="D1984" i="28" s="1"/>
  <c r="D1985" i="28" s="1"/>
  <c r="D1986" i="28" s="1"/>
  <c r="D1987" i="28" s="1"/>
  <c r="F1952" i="28"/>
  <c r="F1942" i="28"/>
  <c r="F1943" i="28" s="1"/>
  <c r="F1933" i="28"/>
  <c r="F1934" i="28" s="1"/>
  <c r="F1926" i="28"/>
  <c r="F1927" i="28" s="1"/>
  <c r="F1919" i="28"/>
  <c r="F1920" i="28" s="1"/>
  <c r="F1921" i="28" s="1"/>
  <c r="F1922" i="28" s="1"/>
  <c r="F1917" i="28"/>
  <c r="F1910" i="28"/>
  <c r="F1911" i="28" s="1"/>
  <c r="E1910" i="28"/>
  <c r="E1911" i="28" s="1"/>
  <c r="E1912" i="28" s="1"/>
  <c r="E1913" i="28" s="1"/>
  <c r="E1914" i="28" s="1"/>
  <c r="E1915" i="28" s="1"/>
  <c r="E1916" i="28" s="1"/>
  <c r="E1917" i="28" s="1"/>
  <c r="E1918" i="28" s="1"/>
  <c r="E1919" i="28" s="1"/>
  <c r="E1920" i="28" s="1"/>
  <c r="E1921" i="28" s="1"/>
  <c r="E1922" i="28" s="1"/>
  <c r="E1923" i="28" s="1"/>
  <c r="E1924" i="28" s="1"/>
  <c r="E1925" i="28" s="1"/>
  <c r="E1926" i="28" s="1"/>
  <c r="E1927" i="28" s="1"/>
  <c r="E1928" i="28" s="1"/>
  <c r="E1929" i="28" s="1"/>
  <c r="E1930" i="28" s="1"/>
  <c r="E1931" i="28" s="1"/>
  <c r="E1932" i="28" s="1"/>
  <c r="E1933" i="28" s="1"/>
  <c r="E1934" i="28" s="1"/>
  <c r="E1935" i="28" s="1"/>
  <c r="E1936" i="28" s="1"/>
  <c r="E1937" i="28" s="1"/>
  <c r="E1938" i="28" s="1"/>
  <c r="E1939" i="28" s="1"/>
  <c r="E1940" i="28" s="1"/>
  <c r="E1941" i="28" s="1"/>
  <c r="E1942" i="28" s="1"/>
  <c r="E1943" i="28" s="1"/>
  <c r="E1944" i="28" s="1"/>
  <c r="E1945" i="28" s="1"/>
  <c r="E1946" i="28" s="1"/>
  <c r="E1947" i="28" s="1"/>
  <c r="E1948" i="28" s="1"/>
  <c r="E1949" i="28" s="1"/>
  <c r="E1950" i="28" s="1"/>
  <c r="E1951" i="28" s="1"/>
  <c r="E1952" i="28" s="1"/>
  <c r="E1953" i="28" s="1"/>
  <c r="E1954" i="28" s="1"/>
  <c r="F1908" i="28"/>
  <c r="F1904" i="28"/>
  <c r="F1905" i="28" s="1"/>
  <c r="E1904" i="28"/>
  <c r="E1905" i="28" s="1"/>
  <c r="E1906" i="28" s="1"/>
  <c r="E1907" i="28" s="1"/>
  <c r="E1908" i="28" s="1"/>
  <c r="F1901" i="28"/>
  <c r="F1902" i="28" s="1"/>
  <c r="F1894" i="28"/>
  <c r="F1895" i="28" s="1"/>
  <c r="F1891" i="28"/>
  <c r="F1892" i="28" s="1"/>
  <c r="F1888" i="28"/>
  <c r="E1888" i="28"/>
  <c r="E1889" i="28" s="1"/>
  <c r="E1890" i="28" s="1"/>
  <c r="E1891" i="28" s="1"/>
  <c r="E1892" i="28" s="1"/>
  <c r="E1893" i="28" s="1"/>
  <c r="E1894" i="28" s="1"/>
  <c r="E1895" i="28" s="1"/>
  <c r="E1896" i="28" s="1"/>
  <c r="E1897" i="28" s="1"/>
  <c r="E1898" i="28" s="1"/>
  <c r="E1899" i="28" s="1"/>
  <c r="E1900" i="28" s="1"/>
  <c r="E1901" i="28" s="1"/>
  <c r="E1902" i="28" s="1"/>
  <c r="F1885" i="28"/>
  <c r="F1883" i="28"/>
  <c r="F1881" i="28"/>
  <c r="E1879" i="28"/>
  <c r="E1880" i="28" s="1"/>
  <c r="E1881" i="28" s="1"/>
  <c r="E1882" i="28" s="1"/>
  <c r="E1883" i="28" s="1"/>
  <c r="E1884" i="28" s="1"/>
  <c r="E1885" i="28" s="1"/>
  <c r="E1886" i="28" s="1"/>
  <c r="F1877" i="28"/>
  <c r="E1877" i="28"/>
  <c r="F1871" i="28"/>
  <c r="F1872" i="28" s="1"/>
  <c r="F1873" i="28" s="1"/>
  <c r="F1874" i="28" s="1"/>
  <c r="F1875" i="28" s="1"/>
  <c r="F1869" i="28"/>
  <c r="F1865" i="28"/>
  <c r="F1866" i="28" s="1"/>
  <c r="F1867" i="28" s="1"/>
  <c r="F1863" i="28"/>
  <c r="F1859" i="28"/>
  <c r="F1856" i="28"/>
  <c r="F1851" i="28"/>
  <c r="F1849" i="28"/>
  <c r="F1846" i="28"/>
  <c r="F1847" i="28" s="1"/>
  <c r="F1843" i="28"/>
  <c r="F1839" i="28"/>
  <c r="F1840" i="28" s="1"/>
  <c r="F1841" i="28" s="1"/>
  <c r="F1837" i="28"/>
  <c r="F1832" i="28"/>
  <c r="F1833" i="28" s="1"/>
  <c r="F1834" i="28" s="1"/>
  <c r="E1825" i="28"/>
  <c r="E1826" i="28" s="1"/>
  <c r="E1827" i="28" s="1"/>
  <c r="E1828" i="28" s="1"/>
  <c r="E1829" i="28" s="1"/>
  <c r="E1830" i="28" s="1"/>
  <c r="E1831" i="28" s="1"/>
  <c r="E1832" i="28" s="1"/>
  <c r="E1833" i="28" s="1"/>
  <c r="E1834" i="28" s="1"/>
  <c r="E1835" i="28" s="1"/>
  <c r="E1836" i="28" s="1"/>
  <c r="E1837" i="28" s="1"/>
  <c r="E1838" i="28" s="1"/>
  <c r="E1839" i="28" s="1"/>
  <c r="E1840" i="28" s="1"/>
  <c r="E1841" i="28" s="1"/>
  <c r="E1842" i="28" s="1"/>
  <c r="E1843" i="28" s="1"/>
  <c r="E1844" i="28" s="1"/>
  <c r="E1845" i="28" s="1"/>
  <c r="E1846" i="28" s="1"/>
  <c r="E1847" i="28" s="1"/>
  <c r="E1848" i="28" s="1"/>
  <c r="E1849" i="28" s="1"/>
  <c r="E1850" i="28" s="1"/>
  <c r="E1851" i="28" s="1"/>
  <c r="E1852" i="28" s="1"/>
  <c r="E1853" i="28" s="1"/>
  <c r="E1854" i="28" s="1"/>
  <c r="E1855" i="28" s="1"/>
  <c r="E1856" i="28" s="1"/>
  <c r="E1857" i="28" s="1"/>
  <c r="E1858" i="28" s="1"/>
  <c r="E1859" i="28" s="1"/>
  <c r="E1860" i="28" s="1"/>
  <c r="E1861" i="28" s="1"/>
  <c r="E1862" i="28" s="1"/>
  <c r="E1863" i="28" s="1"/>
  <c r="E1864" i="28" s="1"/>
  <c r="E1865" i="28" s="1"/>
  <c r="E1866" i="28" s="1"/>
  <c r="E1867" i="28" s="1"/>
  <c r="E1868" i="28" s="1"/>
  <c r="E1869" i="28" s="1"/>
  <c r="E1870" i="28" s="1"/>
  <c r="E1871" i="28" s="1"/>
  <c r="E1872" i="28" s="1"/>
  <c r="E1873" i="28" s="1"/>
  <c r="E1874" i="28" s="1"/>
  <c r="E1875" i="28" s="1"/>
  <c r="F1819" i="28"/>
  <c r="F1820" i="28" s="1"/>
  <c r="F1821" i="28" s="1"/>
  <c r="F1814" i="28"/>
  <c r="F1815" i="28" s="1"/>
  <c r="F1816" i="28" s="1"/>
  <c r="F1811" i="28"/>
  <c r="F1805" i="28"/>
  <c r="F1806" i="28" s="1"/>
  <c r="F1807" i="28" s="1"/>
  <c r="F1808" i="28" s="1"/>
  <c r="F1802" i="28"/>
  <c r="F1798" i="28"/>
  <c r="F1799" i="28" s="1"/>
  <c r="F1790" i="28"/>
  <c r="F1791" i="28" s="1"/>
  <c r="F1792" i="28" s="1"/>
  <c r="F1793" i="28" s="1"/>
  <c r="F1788" i="28"/>
  <c r="F1786" i="28"/>
  <c r="E1786" i="28"/>
  <c r="E1787" i="28" s="1"/>
  <c r="E1788" i="28" s="1"/>
  <c r="E1789" i="28" s="1"/>
  <c r="E1790" i="28" s="1"/>
  <c r="E1791" i="28" s="1"/>
  <c r="E1792" i="28" s="1"/>
  <c r="E1793" i="28" s="1"/>
  <c r="E1794" i="28" s="1"/>
  <c r="E1795" i="28" s="1"/>
  <c r="E1796" i="28" s="1"/>
  <c r="E1797" i="28" s="1"/>
  <c r="E1798" i="28" s="1"/>
  <c r="E1799" i="28" s="1"/>
  <c r="E1800" i="28" s="1"/>
  <c r="E1801" i="28" s="1"/>
  <c r="E1802" i="28" s="1"/>
  <c r="E1803" i="28" s="1"/>
  <c r="E1804" i="28" s="1"/>
  <c r="E1805" i="28" s="1"/>
  <c r="E1806" i="28" s="1"/>
  <c r="E1807" i="28" s="1"/>
  <c r="E1808" i="28" s="1"/>
  <c r="E1809" i="28" s="1"/>
  <c r="E1810" i="28" s="1"/>
  <c r="E1811" i="28" s="1"/>
  <c r="E1812" i="28" s="1"/>
  <c r="E1813" i="28" s="1"/>
  <c r="E1814" i="28" s="1"/>
  <c r="E1815" i="28" s="1"/>
  <c r="E1816" i="28" s="1"/>
  <c r="E1817" i="28" s="1"/>
  <c r="E1818" i="28" s="1"/>
  <c r="E1819" i="28" s="1"/>
  <c r="E1820" i="28" s="1"/>
  <c r="E1821" i="28" s="1"/>
  <c r="E1822" i="28" s="1"/>
  <c r="E1823" i="28" s="1"/>
  <c r="F1780" i="28"/>
  <c r="F1778" i="28"/>
  <c r="F1775" i="28"/>
  <c r="F1776" i="28" s="1"/>
  <c r="F1770" i="28"/>
  <c r="F1765" i="28"/>
  <c r="F1766" i="28" s="1"/>
  <c r="F1762" i="28"/>
  <c r="F1763" i="28" s="1"/>
  <c r="F1755" i="28"/>
  <c r="F1750" i="28"/>
  <c r="E1749" i="28"/>
  <c r="E1750" i="28" s="1"/>
  <c r="E1751" i="28" s="1"/>
  <c r="E1752" i="28" s="1"/>
  <c r="E1753" i="28" s="1"/>
  <c r="E1754" i="28" s="1"/>
  <c r="E1755" i="28" s="1"/>
  <c r="E1756" i="28" s="1"/>
  <c r="E1757" i="28" s="1"/>
  <c r="E1758" i="28" s="1"/>
  <c r="E1759" i="28" s="1"/>
  <c r="E1760" i="28" s="1"/>
  <c r="E1761" i="28" s="1"/>
  <c r="E1762" i="28" s="1"/>
  <c r="E1763" i="28" s="1"/>
  <c r="E1764" i="28" s="1"/>
  <c r="E1765" i="28" s="1"/>
  <c r="E1766" i="28" s="1"/>
  <c r="E1767" i="28" s="1"/>
  <c r="E1768" i="28" s="1"/>
  <c r="E1769" i="28" s="1"/>
  <c r="E1770" i="28" s="1"/>
  <c r="E1771" i="28" s="1"/>
  <c r="E1772" i="28" s="1"/>
  <c r="E1773" i="28" s="1"/>
  <c r="E1774" i="28" s="1"/>
  <c r="E1775" i="28" s="1"/>
  <c r="E1776" i="28" s="1"/>
  <c r="E1777" i="28" s="1"/>
  <c r="E1778" i="28" s="1"/>
  <c r="E1779" i="28" s="1"/>
  <c r="E1780" i="28" s="1"/>
  <c r="E1781" i="28" s="1"/>
  <c r="E1782" i="28" s="1"/>
  <c r="E1783" i="28" s="1"/>
  <c r="E1784" i="28" s="1"/>
  <c r="D1748" i="28"/>
  <c r="D1749" i="28" s="1"/>
  <c r="D1750" i="28" s="1"/>
  <c r="D1751" i="28" s="1"/>
  <c r="D1752" i="28" s="1"/>
  <c r="D1753" i="28" s="1"/>
  <c r="D1754" i="28" s="1"/>
  <c r="D1755" i="28" s="1"/>
  <c r="D1756" i="28" s="1"/>
  <c r="D1757" i="28" s="1"/>
  <c r="D1758" i="28" s="1"/>
  <c r="D1759" i="28" s="1"/>
  <c r="D1760" i="28" s="1"/>
  <c r="D1761" i="28" s="1"/>
  <c r="D1762" i="28" s="1"/>
  <c r="D1763" i="28" s="1"/>
  <c r="D1764" i="28" s="1"/>
  <c r="D1765" i="28" s="1"/>
  <c r="D1766" i="28" s="1"/>
  <c r="D1767" i="28" s="1"/>
  <c r="D1768" i="28" s="1"/>
  <c r="D1769" i="28" s="1"/>
  <c r="D1770" i="28" s="1"/>
  <c r="D1771" i="28" s="1"/>
  <c r="D1772" i="28" s="1"/>
  <c r="D1773" i="28" s="1"/>
  <c r="D1774" i="28" s="1"/>
  <c r="D1775" i="28" s="1"/>
  <c r="D1776" i="28" s="1"/>
  <c r="D1777" i="28" s="1"/>
  <c r="D1778" i="28" s="1"/>
  <c r="D1779" i="28" s="1"/>
  <c r="D1780" i="28" s="1"/>
  <c r="D1781" i="28" s="1"/>
  <c r="D1782" i="28" s="1"/>
  <c r="D1783" i="28" s="1"/>
  <c r="D1784" i="28" s="1"/>
  <c r="D1785" i="28" s="1"/>
  <c r="D1786" i="28" s="1"/>
  <c r="D1787" i="28" s="1"/>
  <c r="D1788" i="28" s="1"/>
  <c r="D1789" i="28" s="1"/>
  <c r="D1790" i="28" s="1"/>
  <c r="D1791" i="28" s="1"/>
  <c r="D1792" i="28" s="1"/>
  <c r="D1793" i="28" s="1"/>
  <c r="D1794" i="28" s="1"/>
  <c r="D1795" i="28" s="1"/>
  <c r="D1796" i="28" s="1"/>
  <c r="D1797" i="28" s="1"/>
  <c r="D1798" i="28" s="1"/>
  <c r="D1799" i="28" s="1"/>
  <c r="D1800" i="28" s="1"/>
  <c r="D1801" i="28" s="1"/>
  <c r="D1802" i="28" s="1"/>
  <c r="D1803" i="28" s="1"/>
  <c r="D1804" i="28" s="1"/>
  <c r="D1805" i="28" s="1"/>
  <c r="D1806" i="28" s="1"/>
  <c r="D1807" i="28" s="1"/>
  <c r="D1808" i="28" s="1"/>
  <c r="D1809" i="28" s="1"/>
  <c r="D1810" i="28" s="1"/>
  <c r="D1811" i="28" s="1"/>
  <c r="D1812" i="28" s="1"/>
  <c r="D1813" i="28" s="1"/>
  <c r="D1814" i="28" s="1"/>
  <c r="D1815" i="28" s="1"/>
  <c r="D1816" i="28" s="1"/>
  <c r="D1817" i="28" s="1"/>
  <c r="D1818" i="28" s="1"/>
  <c r="D1819" i="28" s="1"/>
  <c r="D1820" i="28" s="1"/>
  <c r="D1821" i="28" s="1"/>
  <c r="D1822" i="28" s="1"/>
  <c r="D1823" i="28" s="1"/>
  <c r="D1824" i="28" s="1"/>
  <c r="D1825" i="28" s="1"/>
  <c r="D1826" i="28" s="1"/>
  <c r="D1827" i="28" s="1"/>
  <c r="D1828" i="28" s="1"/>
  <c r="D1829" i="28" s="1"/>
  <c r="D1830" i="28" s="1"/>
  <c r="D1831" i="28" s="1"/>
  <c r="D1832" i="28" s="1"/>
  <c r="D1833" i="28" s="1"/>
  <c r="D1834" i="28" s="1"/>
  <c r="D1835" i="28" s="1"/>
  <c r="D1836" i="28" s="1"/>
  <c r="D1837" i="28" s="1"/>
  <c r="D1838" i="28" s="1"/>
  <c r="D1839" i="28" s="1"/>
  <c r="D1840" i="28" s="1"/>
  <c r="D1841" i="28" s="1"/>
  <c r="D1842" i="28" s="1"/>
  <c r="D1843" i="28" s="1"/>
  <c r="D1844" i="28" s="1"/>
  <c r="D1845" i="28" s="1"/>
  <c r="D1846" i="28" s="1"/>
  <c r="D1847" i="28" s="1"/>
  <c r="D1848" i="28" s="1"/>
  <c r="D1849" i="28" s="1"/>
  <c r="D1850" i="28" s="1"/>
  <c r="D1851" i="28" s="1"/>
  <c r="D1852" i="28" s="1"/>
  <c r="D1853" i="28" s="1"/>
  <c r="D1854" i="28" s="1"/>
  <c r="D1855" i="28" s="1"/>
  <c r="D1856" i="28" s="1"/>
  <c r="D1857" i="28" s="1"/>
  <c r="D1858" i="28" s="1"/>
  <c r="D1859" i="28" s="1"/>
  <c r="D1860" i="28" s="1"/>
  <c r="D1861" i="28" s="1"/>
  <c r="D1862" i="28" s="1"/>
  <c r="D1863" i="28" s="1"/>
  <c r="D1864" i="28" s="1"/>
  <c r="D1865" i="28" s="1"/>
  <c r="D1866" i="28" s="1"/>
  <c r="D1867" i="28" s="1"/>
  <c r="D1868" i="28" s="1"/>
  <c r="D1869" i="28" s="1"/>
  <c r="D1870" i="28" s="1"/>
  <c r="D1871" i="28" s="1"/>
  <c r="D1872" i="28" s="1"/>
  <c r="D1873" i="28" s="1"/>
  <c r="D1874" i="28" s="1"/>
  <c r="D1875" i="28" s="1"/>
  <c r="D1876" i="28" s="1"/>
  <c r="D1877" i="28" s="1"/>
  <c r="D1878" i="28" s="1"/>
  <c r="D1879" i="28" s="1"/>
  <c r="D1880" i="28" s="1"/>
  <c r="D1881" i="28" s="1"/>
  <c r="D1882" i="28" s="1"/>
  <c r="D1883" i="28" s="1"/>
  <c r="D1884" i="28" s="1"/>
  <c r="D1885" i="28" s="1"/>
  <c r="D1886" i="28" s="1"/>
  <c r="D1887" i="28" s="1"/>
  <c r="D1888" i="28" s="1"/>
  <c r="D1889" i="28" s="1"/>
  <c r="D1890" i="28" s="1"/>
  <c r="D1891" i="28" s="1"/>
  <c r="D1892" i="28" s="1"/>
  <c r="D1893" i="28" s="1"/>
  <c r="D1894" i="28" s="1"/>
  <c r="D1895" i="28" s="1"/>
  <c r="D1896" i="28" s="1"/>
  <c r="D1897" i="28" s="1"/>
  <c r="D1898" i="28" s="1"/>
  <c r="D1899" i="28" s="1"/>
  <c r="D1900" i="28" s="1"/>
  <c r="D1901" i="28" s="1"/>
  <c r="D1902" i="28" s="1"/>
  <c r="D1903" i="28" s="1"/>
  <c r="D1904" i="28" s="1"/>
  <c r="D1905" i="28" s="1"/>
  <c r="D1906" i="28" s="1"/>
  <c r="D1907" i="28" s="1"/>
  <c r="D1908" i="28" s="1"/>
  <c r="D1909" i="28" s="1"/>
  <c r="D1910" i="28" s="1"/>
  <c r="D1911" i="28" s="1"/>
  <c r="D1912" i="28" s="1"/>
  <c r="D1913" i="28" s="1"/>
  <c r="D1914" i="28" s="1"/>
  <c r="D1915" i="28" s="1"/>
  <c r="D1916" i="28" s="1"/>
  <c r="D1917" i="28" s="1"/>
  <c r="D1918" i="28" s="1"/>
  <c r="D1919" i="28" s="1"/>
  <c r="D1920" i="28" s="1"/>
  <c r="D1921" i="28" s="1"/>
  <c r="D1922" i="28" s="1"/>
  <c r="D1923" i="28" s="1"/>
  <c r="D1924" i="28" s="1"/>
  <c r="D1925" i="28" s="1"/>
  <c r="D1926" i="28" s="1"/>
  <c r="D1927" i="28" s="1"/>
  <c r="D1928" i="28" s="1"/>
  <c r="D1929" i="28" s="1"/>
  <c r="D1930" i="28" s="1"/>
  <c r="D1931" i="28" s="1"/>
  <c r="D1932" i="28" s="1"/>
  <c r="D1933" i="28" s="1"/>
  <c r="D1934" i="28" s="1"/>
  <c r="D1935" i="28" s="1"/>
  <c r="D1936" i="28" s="1"/>
  <c r="D1937" i="28" s="1"/>
  <c r="D1938" i="28" s="1"/>
  <c r="D1939" i="28" s="1"/>
  <c r="D1940" i="28" s="1"/>
  <c r="D1941" i="28" s="1"/>
  <c r="D1942" i="28" s="1"/>
  <c r="D1943" i="28" s="1"/>
  <c r="D1944" i="28" s="1"/>
  <c r="D1945" i="28" s="1"/>
  <c r="D1946" i="28" s="1"/>
  <c r="D1947" i="28" s="1"/>
  <c r="D1948" i="28" s="1"/>
  <c r="D1949" i="28" s="1"/>
  <c r="D1950" i="28" s="1"/>
  <c r="D1951" i="28" s="1"/>
  <c r="D1952" i="28" s="1"/>
  <c r="D1953" i="28" s="1"/>
  <c r="D1954" i="28" s="1"/>
  <c r="F1740" i="28"/>
  <c r="F1741" i="28" s="1"/>
  <c r="F1736" i="28"/>
  <c r="F1737" i="28" s="1"/>
  <c r="F1734" i="28"/>
  <c r="E1731" i="28"/>
  <c r="E1732" i="28" s="1"/>
  <c r="E1733" i="28" s="1"/>
  <c r="E1734" i="28" s="1"/>
  <c r="E1735" i="28" s="1"/>
  <c r="E1736" i="28" s="1"/>
  <c r="E1737" i="28" s="1"/>
  <c r="E1738" i="28" s="1"/>
  <c r="E1739" i="28" s="1"/>
  <c r="E1740" i="28" s="1"/>
  <c r="E1741" i="28" s="1"/>
  <c r="E1742" i="28" s="1"/>
  <c r="E1743" i="28" s="1"/>
  <c r="E1744" i="28" s="1"/>
  <c r="E1745" i="28" s="1"/>
  <c r="E1746" i="28" s="1"/>
  <c r="F1729" i="28"/>
  <c r="F1727" i="28"/>
  <c r="F1725" i="28"/>
  <c r="E1720" i="28"/>
  <c r="E1721" i="28" s="1"/>
  <c r="E1722" i="28" s="1"/>
  <c r="E1723" i="28" s="1"/>
  <c r="E1724" i="28" s="1"/>
  <c r="E1725" i="28" s="1"/>
  <c r="E1726" i="28" s="1"/>
  <c r="E1727" i="28" s="1"/>
  <c r="E1728" i="28" s="1"/>
  <c r="E1729" i="28" s="1"/>
  <c r="F1718" i="28"/>
  <c r="F1716" i="28"/>
  <c r="F1713" i="28"/>
  <c r="F1709" i="28"/>
  <c r="F1706" i="28"/>
  <c r="F1700" i="28"/>
  <c r="F1701" i="28" s="1"/>
  <c r="F1688" i="28"/>
  <c r="F1685" i="28"/>
  <c r="F1681" i="28"/>
  <c r="F1682" i="28" s="1"/>
  <c r="F1678" i="28"/>
  <c r="F1679" i="28" s="1"/>
  <c r="F1673" i="28"/>
  <c r="F1674" i="28" s="1"/>
  <c r="F1668" i="28"/>
  <c r="F1665" i="28"/>
  <c r="F1666" i="28" s="1"/>
  <c r="F1662" i="28"/>
  <c r="F1663" i="28" s="1"/>
  <c r="F1659" i="28"/>
  <c r="F1656" i="28"/>
  <c r="E1652" i="28"/>
  <c r="E1653" i="28" s="1"/>
  <c r="E1654" i="28" s="1"/>
  <c r="E1655" i="28" s="1"/>
  <c r="E1656" i="28" s="1"/>
  <c r="E1657" i="28" s="1"/>
  <c r="E1658" i="28" s="1"/>
  <c r="E1659" i="28" s="1"/>
  <c r="E1660" i="28" s="1"/>
  <c r="E1661" i="28" s="1"/>
  <c r="E1662" i="28" s="1"/>
  <c r="E1663" i="28" s="1"/>
  <c r="E1664" i="28" s="1"/>
  <c r="E1665" i="28" s="1"/>
  <c r="E1666" i="28" s="1"/>
  <c r="E1667" i="28" s="1"/>
  <c r="E1668" i="28" s="1"/>
  <c r="E1669" i="28" s="1"/>
  <c r="E1670" i="28" s="1"/>
  <c r="E1671" i="28" s="1"/>
  <c r="E1672" i="28" s="1"/>
  <c r="E1673" i="28" s="1"/>
  <c r="E1674" i="28" s="1"/>
  <c r="E1675" i="28" s="1"/>
  <c r="E1676" i="28" s="1"/>
  <c r="E1677" i="28" s="1"/>
  <c r="E1678" i="28" s="1"/>
  <c r="E1679" i="28" s="1"/>
  <c r="E1680" i="28" s="1"/>
  <c r="E1681" i="28" s="1"/>
  <c r="E1682" i="28" s="1"/>
  <c r="E1683" i="28" s="1"/>
  <c r="E1684" i="28" s="1"/>
  <c r="E1685" i="28" s="1"/>
  <c r="E1686" i="28" s="1"/>
  <c r="E1687" i="28" s="1"/>
  <c r="E1688" i="28" s="1"/>
  <c r="E1689" i="28" s="1"/>
  <c r="E1690" i="28" s="1"/>
  <c r="E1691" i="28" s="1"/>
  <c r="E1692" i="28" s="1"/>
  <c r="E1693" i="28" s="1"/>
  <c r="E1694" i="28" s="1"/>
  <c r="E1695" i="28" s="1"/>
  <c r="E1696" i="28" s="1"/>
  <c r="E1697" i="28" s="1"/>
  <c r="E1698" i="28" s="1"/>
  <c r="E1699" i="28" s="1"/>
  <c r="E1700" i="28" s="1"/>
  <c r="E1701" i="28" s="1"/>
  <c r="E1702" i="28" s="1"/>
  <c r="E1703" i="28" s="1"/>
  <c r="E1704" i="28" s="1"/>
  <c r="E1705" i="28" s="1"/>
  <c r="E1706" i="28" s="1"/>
  <c r="E1707" i="28" s="1"/>
  <c r="E1708" i="28" s="1"/>
  <c r="E1709" i="28" s="1"/>
  <c r="E1710" i="28" s="1"/>
  <c r="E1711" i="28" s="1"/>
  <c r="E1712" i="28" s="1"/>
  <c r="E1713" i="28" s="1"/>
  <c r="E1714" i="28" s="1"/>
  <c r="E1715" i="28" s="1"/>
  <c r="E1716" i="28" s="1"/>
  <c r="E1717" i="28" s="1"/>
  <c r="E1718" i="28" s="1"/>
  <c r="F1647" i="28"/>
  <c r="F1643" i="28"/>
  <c r="F1639" i="28"/>
  <c r="E1637" i="28"/>
  <c r="E1638" i="28" s="1"/>
  <c r="E1639" i="28" s="1"/>
  <c r="E1640" i="28" s="1"/>
  <c r="E1641" i="28" s="1"/>
  <c r="E1642" i="28" s="1"/>
  <c r="E1643" i="28" s="1"/>
  <c r="E1644" i="28" s="1"/>
  <c r="E1645" i="28" s="1"/>
  <c r="E1646" i="28" s="1"/>
  <c r="E1647" i="28" s="1"/>
  <c r="E1648" i="28" s="1"/>
  <c r="E1649" i="28" s="1"/>
  <c r="E1650" i="28" s="1"/>
  <c r="F1633" i="28"/>
  <c r="F1634" i="28" s="1"/>
  <c r="F1631" i="28"/>
  <c r="F1629" i="28"/>
  <c r="E1629" i="28"/>
  <c r="E1630" i="28" s="1"/>
  <c r="E1631" i="28" s="1"/>
  <c r="E1632" i="28" s="1"/>
  <c r="E1633" i="28" s="1"/>
  <c r="E1634" i="28" s="1"/>
  <c r="E1635" i="28" s="1"/>
  <c r="F1627" i="28"/>
  <c r="F1620" i="28"/>
  <c r="F1621" i="28" s="1"/>
  <c r="E1616" i="28"/>
  <c r="E1617" i="28" s="1"/>
  <c r="E1618" i="28" s="1"/>
  <c r="E1619" i="28" s="1"/>
  <c r="E1620" i="28" s="1"/>
  <c r="E1621" i="28" s="1"/>
  <c r="E1622" i="28" s="1"/>
  <c r="E1623" i="28" s="1"/>
  <c r="E1624" i="28" s="1"/>
  <c r="E1625" i="28" s="1"/>
  <c r="E1626" i="28" s="1"/>
  <c r="E1627" i="28" s="1"/>
  <c r="F1614" i="28"/>
  <c r="F1611" i="28"/>
  <c r="F1612" i="28" s="1"/>
  <c r="F1597" i="28"/>
  <c r="F1594" i="28"/>
  <c r="F1595" i="28" s="1"/>
  <c r="E1594" i="28"/>
  <c r="E1595" i="28" s="1"/>
  <c r="E1596" i="28" s="1"/>
  <c r="E1597" i="28" s="1"/>
  <c r="E1598" i="28" s="1"/>
  <c r="E1599" i="28" s="1"/>
  <c r="E1600" i="28" s="1"/>
  <c r="E1601" i="28" s="1"/>
  <c r="E1602" i="28" s="1"/>
  <c r="E1603" i="28" s="1"/>
  <c r="E1604" i="28" s="1"/>
  <c r="E1605" i="28" s="1"/>
  <c r="E1606" i="28" s="1"/>
  <c r="E1607" i="28" s="1"/>
  <c r="E1608" i="28" s="1"/>
  <c r="E1609" i="28" s="1"/>
  <c r="E1610" i="28" s="1"/>
  <c r="E1611" i="28" s="1"/>
  <c r="E1612" i="28" s="1"/>
  <c r="E1613" i="28" s="1"/>
  <c r="E1614" i="28" s="1"/>
  <c r="F1586" i="28"/>
  <c r="F1584" i="28"/>
  <c r="F1580" i="28"/>
  <c r="F1581" i="28" s="1"/>
  <c r="F1582" i="28" s="1"/>
  <c r="F1576" i="28"/>
  <c r="F1577" i="28" s="1"/>
  <c r="F1578" i="28" s="1"/>
  <c r="F1574" i="28"/>
  <c r="F1569" i="28"/>
  <c r="F1558" i="28"/>
  <c r="F1559" i="28" s="1"/>
  <c r="F1560" i="28" s="1"/>
  <c r="F1556" i="28"/>
  <c r="F1554" i="28"/>
  <c r="F1551" i="28"/>
  <c r="F1552" i="28" s="1"/>
  <c r="E1551" i="28"/>
  <c r="E1552" i="28" s="1"/>
  <c r="E1553" i="28" s="1"/>
  <c r="E1554" i="28" s="1"/>
  <c r="E1555" i="28" s="1"/>
  <c r="E1556" i="28" s="1"/>
  <c r="E1557" i="28" s="1"/>
  <c r="E1558" i="28" s="1"/>
  <c r="E1559" i="28" s="1"/>
  <c r="E1560" i="28" s="1"/>
  <c r="E1561" i="28" s="1"/>
  <c r="E1562" i="28" s="1"/>
  <c r="E1563" i="28" s="1"/>
  <c r="E1564" i="28" s="1"/>
  <c r="E1565" i="28" s="1"/>
  <c r="E1566" i="28" s="1"/>
  <c r="E1567" i="28" s="1"/>
  <c r="E1568" i="28" s="1"/>
  <c r="E1569" i="28" s="1"/>
  <c r="E1570" i="28" s="1"/>
  <c r="E1571" i="28" s="1"/>
  <c r="E1572" i="28" s="1"/>
  <c r="E1573" i="28" s="1"/>
  <c r="E1574" i="28" s="1"/>
  <c r="E1575" i="28" s="1"/>
  <c r="E1576" i="28" s="1"/>
  <c r="E1577" i="28" s="1"/>
  <c r="E1578" i="28" s="1"/>
  <c r="E1579" i="28" s="1"/>
  <c r="E1580" i="28" s="1"/>
  <c r="E1581" i="28" s="1"/>
  <c r="E1582" i="28" s="1"/>
  <c r="E1583" i="28" s="1"/>
  <c r="E1584" i="28" s="1"/>
  <c r="E1585" i="28" s="1"/>
  <c r="E1586" i="28" s="1"/>
  <c r="E1587" i="28" s="1"/>
  <c r="E1588" i="28" s="1"/>
  <c r="E1589" i="28" s="1"/>
  <c r="E1590" i="28" s="1"/>
  <c r="E1591" i="28" s="1"/>
  <c r="E1592" i="28" s="1"/>
  <c r="F1546" i="28"/>
  <c r="F1547" i="28" s="1"/>
  <c r="E1546" i="28"/>
  <c r="E1547" i="28" s="1"/>
  <c r="E1548" i="28" s="1"/>
  <c r="F1537" i="28"/>
  <c r="E1536" i="28"/>
  <c r="E1537" i="28" s="1"/>
  <c r="E1538" i="28" s="1"/>
  <c r="E1539" i="28" s="1"/>
  <c r="E1540" i="28" s="1"/>
  <c r="E1541" i="28" s="1"/>
  <c r="E1542" i="28" s="1"/>
  <c r="E1543" i="28" s="1"/>
  <c r="E1544" i="28" s="1"/>
  <c r="F1531" i="28"/>
  <c r="F1523" i="28"/>
  <c r="F1518" i="28"/>
  <c r="F1519" i="28" s="1"/>
  <c r="F1514" i="28"/>
  <c r="F1506" i="28"/>
  <c r="F1500" i="28"/>
  <c r="F1498" i="28"/>
  <c r="F1496" i="28"/>
  <c r="F1493" i="28"/>
  <c r="E1493" i="28"/>
  <c r="E1494" i="28" s="1"/>
  <c r="E1495" i="28" s="1"/>
  <c r="E1496" i="28" s="1"/>
  <c r="E1497" i="28" s="1"/>
  <c r="E1498" i="28" s="1"/>
  <c r="E1499" i="28" s="1"/>
  <c r="E1500" i="28" s="1"/>
  <c r="E1501" i="28" s="1"/>
  <c r="E1502" i="28" s="1"/>
  <c r="E1503" i="28" s="1"/>
  <c r="E1504" i="28" s="1"/>
  <c r="E1505" i="28" s="1"/>
  <c r="E1506" i="28" s="1"/>
  <c r="E1507" i="28" s="1"/>
  <c r="E1508" i="28" s="1"/>
  <c r="E1509" i="28" s="1"/>
  <c r="E1510" i="28" s="1"/>
  <c r="E1511" i="28" s="1"/>
  <c r="E1512" i="28" s="1"/>
  <c r="E1513" i="28" s="1"/>
  <c r="E1514" i="28" s="1"/>
  <c r="E1515" i="28" s="1"/>
  <c r="E1516" i="28" s="1"/>
  <c r="E1517" i="28" s="1"/>
  <c r="E1518" i="28" s="1"/>
  <c r="E1519" i="28" s="1"/>
  <c r="E1520" i="28" s="1"/>
  <c r="E1521" i="28" s="1"/>
  <c r="E1522" i="28" s="1"/>
  <c r="E1523" i="28" s="1"/>
  <c r="E1524" i="28" s="1"/>
  <c r="E1525" i="28" s="1"/>
  <c r="E1526" i="28" s="1"/>
  <c r="E1527" i="28" s="1"/>
  <c r="E1528" i="28" s="1"/>
  <c r="E1529" i="28" s="1"/>
  <c r="E1530" i="28" s="1"/>
  <c r="E1531" i="28" s="1"/>
  <c r="E1532" i="28" s="1"/>
  <c r="E1533" i="28" s="1"/>
  <c r="E1534" i="28" s="1"/>
  <c r="E1485" i="28"/>
  <c r="E1486" i="28" s="1"/>
  <c r="E1487" i="28" s="1"/>
  <c r="E1488" i="28" s="1"/>
  <c r="E1489" i="28" s="1"/>
  <c r="E1490" i="28" s="1"/>
  <c r="E1491" i="28" s="1"/>
  <c r="F1481" i="28"/>
  <c r="E1480" i="28"/>
  <c r="E1481" i="28" s="1"/>
  <c r="E1482" i="28" s="1"/>
  <c r="E1483" i="28" s="1"/>
  <c r="F1478" i="28"/>
  <c r="E1478" i="28"/>
  <c r="F1476" i="28"/>
  <c r="E1476" i="28"/>
  <c r="D1476" i="28"/>
  <c r="D1477" i="28" s="1"/>
  <c r="D1478" i="28" s="1"/>
  <c r="D1479" i="28" s="1"/>
  <c r="D1480" i="28" s="1"/>
  <c r="D1481" i="28" s="1"/>
  <c r="D1482" i="28" s="1"/>
  <c r="D1483" i="28" s="1"/>
  <c r="D1484" i="28" s="1"/>
  <c r="D1485" i="28" s="1"/>
  <c r="D1486" i="28" s="1"/>
  <c r="D1487" i="28" s="1"/>
  <c r="D1488" i="28" s="1"/>
  <c r="D1489" i="28" s="1"/>
  <c r="D1490" i="28" s="1"/>
  <c r="D1491" i="28" s="1"/>
  <c r="D1492" i="28" s="1"/>
  <c r="D1493" i="28" s="1"/>
  <c r="D1494" i="28" s="1"/>
  <c r="D1495" i="28" s="1"/>
  <c r="D1496" i="28" s="1"/>
  <c r="D1497" i="28" s="1"/>
  <c r="D1498" i="28" s="1"/>
  <c r="D1499" i="28" s="1"/>
  <c r="D1500" i="28" s="1"/>
  <c r="D1501" i="28" s="1"/>
  <c r="D1502" i="28" s="1"/>
  <c r="D1503" i="28" s="1"/>
  <c r="D1504" i="28" s="1"/>
  <c r="D1505" i="28" s="1"/>
  <c r="D1506" i="28" s="1"/>
  <c r="D1507" i="28" s="1"/>
  <c r="D1508" i="28" s="1"/>
  <c r="D1509" i="28" s="1"/>
  <c r="D1510" i="28" s="1"/>
  <c r="D1511" i="28" s="1"/>
  <c r="D1512" i="28" s="1"/>
  <c r="D1513" i="28" s="1"/>
  <c r="D1514" i="28" s="1"/>
  <c r="D1515" i="28" s="1"/>
  <c r="D1516" i="28" s="1"/>
  <c r="D1517" i="28" s="1"/>
  <c r="D1518" i="28" s="1"/>
  <c r="D1519" i="28" s="1"/>
  <c r="D1520" i="28" s="1"/>
  <c r="D1521" i="28" s="1"/>
  <c r="D1522" i="28" s="1"/>
  <c r="D1523" i="28" s="1"/>
  <c r="D1524" i="28" s="1"/>
  <c r="D1525" i="28" s="1"/>
  <c r="D1526" i="28" s="1"/>
  <c r="D1527" i="28" s="1"/>
  <c r="D1528" i="28" s="1"/>
  <c r="D1529" i="28" s="1"/>
  <c r="D1530" i="28" s="1"/>
  <c r="D1531" i="28" s="1"/>
  <c r="D1532" i="28" s="1"/>
  <c r="D1533" i="28" s="1"/>
  <c r="D1534" i="28" s="1"/>
  <c r="D1535" i="28" s="1"/>
  <c r="D1536" i="28" s="1"/>
  <c r="D1537" i="28" s="1"/>
  <c r="D1538" i="28" s="1"/>
  <c r="D1539" i="28" s="1"/>
  <c r="D1540" i="28" s="1"/>
  <c r="D1541" i="28" s="1"/>
  <c r="D1542" i="28" s="1"/>
  <c r="D1543" i="28" s="1"/>
  <c r="D1544" i="28" s="1"/>
  <c r="D1545" i="28" s="1"/>
  <c r="D1546" i="28" s="1"/>
  <c r="D1547" i="28" s="1"/>
  <c r="D1548" i="28" s="1"/>
  <c r="D1549" i="28" s="1"/>
  <c r="D1550" i="28" s="1"/>
  <c r="D1551" i="28" s="1"/>
  <c r="D1552" i="28" s="1"/>
  <c r="D1553" i="28" s="1"/>
  <c r="D1554" i="28" s="1"/>
  <c r="D1555" i="28" s="1"/>
  <c r="D1556" i="28" s="1"/>
  <c r="D1557" i="28" s="1"/>
  <c r="D1558" i="28" s="1"/>
  <c r="D1559" i="28" s="1"/>
  <c r="D1560" i="28" s="1"/>
  <c r="D1561" i="28" s="1"/>
  <c r="D1562" i="28" s="1"/>
  <c r="D1563" i="28" s="1"/>
  <c r="D1564" i="28" s="1"/>
  <c r="D1565" i="28" s="1"/>
  <c r="D1566" i="28" s="1"/>
  <c r="D1567" i="28" s="1"/>
  <c r="D1568" i="28" s="1"/>
  <c r="D1569" i="28" s="1"/>
  <c r="D1570" i="28" s="1"/>
  <c r="D1571" i="28" s="1"/>
  <c r="D1572" i="28" s="1"/>
  <c r="D1573" i="28" s="1"/>
  <c r="D1574" i="28" s="1"/>
  <c r="D1575" i="28" s="1"/>
  <c r="D1576" i="28" s="1"/>
  <c r="D1577" i="28" s="1"/>
  <c r="D1578" i="28" s="1"/>
  <c r="D1579" i="28" s="1"/>
  <c r="D1580" i="28" s="1"/>
  <c r="D1581" i="28" s="1"/>
  <c r="D1582" i="28" s="1"/>
  <c r="D1583" i="28" s="1"/>
  <c r="D1584" i="28" s="1"/>
  <c r="D1585" i="28" s="1"/>
  <c r="D1586" i="28" s="1"/>
  <c r="D1587" i="28" s="1"/>
  <c r="D1588" i="28" s="1"/>
  <c r="D1589" i="28" s="1"/>
  <c r="D1590" i="28" s="1"/>
  <c r="D1591" i="28" s="1"/>
  <c r="D1592" i="28" s="1"/>
  <c r="D1593" i="28" s="1"/>
  <c r="D1594" i="28" s="1"/>
  <c r="D1595" i="28" s="1"/>
  <c r="D1596" i="28" s="1"/>
  <c r="D1597" i="28" s="1"/>
  <c r="D1598" i="28" s="1"/>
  <c r="D1599" i="28" s="1"/>
  <c r="D1600" i="28" s="1"/>
  <c r="D1601" i="28" s="1"/>
  <c r="D1602" i="28" s="1"/>
  <c r="D1603" i="28" s="1"/>
  <c r="D1604" i="28" s="1"/>
  <c r="D1605" i="28" s="1"/>
  <c r="D1606" i="28" s="1"/>
  <c r="D1607" i="28" s="1"/>
  <c r="D1608" i="28" s="1"/>
  <c r="D1609" i="28" s="1"/>
  <c r="D1610" i="28" s="1"/>
  <c r="D1611" i="28" s="1"/>
  <c r="D1612" i="28" s="1"/>
  <c r="D1613" i="28" s="1"/>
  <c r="D1614" i="28" s="1"/>
  <c r="D1615" i="28" s="1"/>
  <c r="D1616" i="28" s="1"/>
  <c r="D1617" i="28" s="1"/>
  <c r="D1618" i="28" s="1"/>
  <c r="D1619" i="28" s="1"/>
  <c r="D1620" i="28" s="1"/>
  <c r="D1621" i="28" s="1"/>
  <c r="D1622" i="28" s="1"/>
  <c r="D1623" i="28" s="1"/>
  <c r="D1624" i="28" s="1"/>
  <c r="D1625" i="28" s="1"/>
  <c r="D1626" i="28" s="1"/>
  <c r="D1627" i="28" s="1"/>
  <c r="D1628" i="28" s="1"/>
  <c r="D1629" i="28" s="1"/>
  <c r="D1630" i="28" s="1"/>
  <c r="D1631" i="28" s="1"/>
  <c r="D1632" i="28" s="1"/>
  <c r="D1633" i="28" s="1"/>
  <c r="D1634" i="28" s="1"/>
  <c r="D1635" i="28" s="1"/>
  <c r="D1636" i="28" s="1"/>
  <c r="D1637" i="28" s="1"/>
  <c r="D1638" i="28" s="1"/>
  <c r="D1639" i="28" s="1"/>
  <c r="D1640" i="28" s="1"/>
  <c r="D1641" i="28" s="1"/>
  <c r="D1642" i="28" s="1"/>
  <c r="D1643" i="28" s="1"/>
  <c r="D1644" i="28" s="1"/>
  <c r="D1645" i="28" s="1"/>
  <c r="D1646" i="28" s="1"/>
  <c r="D1647" i="28" s="1"/>
  <c r="D1648" i="28" s="1"/>
  <c r="D1649" i="28" s="1"/>
  <c r="D1650" i="28" s="1"/>
  <c r="D1651" i="28" s="1"/>
  <c r="D1652" i="28" s="1"/>
  <c r="D1653" i="28" s="1"/>
  <c r="D1654" i="28" s="1"/>
  <c r="D1655" i="28" s="1"/>
  <c r="D1656" i="28" s="1"/>
  <c r="D1657" i="28" s="1"/>
  <c r="D1658" i="28" s="1"/>
  <c r="D1659" i="28" s="1"/>
  <c r="D1660" i="28" s="1"/>
  <c r="D1661" i="28" s="1"/>
  <c r="D1662" i="28" s="1"/>
  <c r="D1663" i="28" s="1"/>
  <c r="D1664" i="28" s="1"/>
  <c r="D1665" i="28" s="1"/>
  <c r="D1666" i="28" s="1"/>
  <c r="D1667" i="28" s="1"/>
  <c r="D1668" i="28" s="1"/>
  <c r="D1669" i="28" s="1"/>
  <c r="D1670" i="28" s="1"/>
  <c r="D1671" i="28" s="1"/>
  <c r="D1672" i="28" s="1"/>
  <c r="D1673" i="28" s="1"/>
  <c r="D1674" i="28" s="1"/>
  <c r="D1675" i="28" s="1"/>
  <c r="D1676" i="28" s="1"/>
  <c r="D1677" i="28" s="1"/>
  <c r="D1678" i="28" s="1"/>
  <c r="D1679" i="28" s="1"/>
  <c r="D1680" i="28" s="1"/>
  <c r="D1681" i="28" s="1"/>
  <c r="D1682" i="28" s="1"/>
  <c r="D1683" i="28" s="1"/>
  <c r="D1684" i="28" s="1"/>
  <c r="D1685" i="28" s="1"/>
  <c r="D1686" i="28" s="1"/>
  <c r="D1687" i="28" s="1"/>
  <c r="D1688" i="28" s="1"/>
  <c r="D1689" i="28" s="1"/>
  <c r="D1690" i="28" s="1"/>
  <c r="D1691" i="28" s="1"/>
  <c r="D1692" i="28" s="1"/>
  <c r="D1693" i="28" s="1"/>
  <c r="D1694" i="28" s="1"/>
  <c r="D1695" i="28" s="1"/>
  <c r="D1696" i="28" s="1"/>
  <c r="D1697" i="28" s="1"/>
  <c r="D1698" i="28" s="1"/>
  <c r="D1699" i="28" s="1"/>
  <c r="D1700" i="28" s="1"/>
  <c r="D1701" i="28" s="1"/>
  <c r="D1702" i="28" s="1"/>
  <c r="D1703" i="28" s="1"/>
  <c r="D1704" i="28" s="1"/>
  <c r="D1705" i="28" s="1"/>
  <c r="D1706" i="28" s="1"/>
  <c r="D1707" i="28" s="1"/>
  <c r="D1708" i="28" s="1"/>
  <c r="D1709" i="28" s="1"/>
  <c r="D1710" i="28" s="1"/>
  <c r="D1711" i="28" s="1"/>
  <c r="D1712" i="28" s="1"/>
  <c r="D1713" i="28" s="1"/>
  <c r="D1714" i="28" s="1"/>
  <c r="D1715" i="28" s="1"/>
  <c r="D1716" i="28" s="1"/>
  <c r="D1717" i="28" s="1"/>
  <c r="D1718" i="28" s="1"/>
  <c r="D1719" i="28" s="1"/>
  <c r="D1720" i="28" s="1"/>
  <c r="D1721" i="28" s="1"/>
  <c r="D1722" i="28" s="1"/>
  <c r="D1723" i="28" s="1"/>
  <c r="D1724" i="28" s="1"/>
  <c r="D1725" i="28" s="1"/>
  <c r="D1726" i="28" s="1"/>
  <c r="D1727" i="28" s="1"/>
  <c r="D1728" i="28" s="1"/>
  <c r="D1729" i="28" s="1"/>
  <c r="D1730" i="28" s="1"/>
  <c r="D1731" i="28" s="1"/>
  <c r="D1732" i="28" s="1"/>
  <c r="D1733" i="28" s="1"/>
  <c r="D1734" i="28" s="1"/>
  <c r="D1735" i="28" s="1"/>
  <c r="D1736" i="28" s="1"/>
  <c r="D1737" i="28" s="1"/>
  <c r="D1738" i="28" s="1"/>
  <c r="D1739" i="28" s="1"/>
  <c r="D1740" i="28" s="1"/>
  <c r="D1741" i="28" s="1"/>
  <c r="D1742" i="28" s="1"/>
  <c r="D1743" i="28" s="1"/>
  <c r="D1744" i="28" s="1"/>
  <c r="D1745" i="28" s="1"/>
  <c r="D1746" i="28" s="1"/>
  <c r="F1474" i="28"/>
  <c r="F1470" i="28"/>
  <c r="F1471" i="28" s="1"/>
  <c r="F1472" i="28" s="1"/>
  <c r="F1467" i="28"/>
  <c r="F1464" i="28"/>
  <c r="F1461" i="28"/>
  <c r="F1456" i="28"/>
  <c r="F1457" i="28" s="1"/>
  <c r="F1458" i="28" s="1"/>
  <c r="F1453" i="28"/>
  <c r="F1454" i="28" s="1"/>
  <c r="E1450" i="28"/>
  <c r="E1451" i="28" s="1"/>
  <c r="E1452" i="28" s="1"/>
  <c r="E1453" i="28" s="1"/>
  <c r="E1454" i="28" s="1"/>
  <c r="E1455" i="28" s="1"/>
  <c r="E1456" i="28" s="1"/>
  <c r="E1457" i="28" s="1"/>
  <c r="E1458" i="28" s="1"/>
  <c r="E1459" i="28" s="1"/>
  <c r="E1460" i="28" s="1"/>
  <c r="E1461" i="28" s="1"/>
  <c r="E1462" i="28" s="1"/>
  <c r="E1463" i="28" s="1"/>
  <c r="E1464" i="28" s="1"/>
  <c r="E1465" i="28" s="1"/>
  <c r="E1466" i="28" s="1"/>
  <c r="E1467" i="28" s="1"/>
  <c r="E1468" i="28" s="1"/>
  <c r="E1469" i="28" s="1"/>
  <c r="E1470" i="28" s="1"/>
  <c r="E1471" i="28" s="1"/>
  <c r="E1472" i="28" s="1"/>
  <c r="E1473" i="28" s="1"/>
  <c r="E1474" i="28" s="1"/>
  <c r="F1445" i="28"/>
  <c r="F1446" i="28" s="1"/>
  <c r="F1440" i="28"/>
  <c r="F1441" i="28" s="1"/>
  <c r="F1433" i="28"/>
  <c r="E1433" i="28"/>
  <c r="E1434" i="28" s="1"/>
  <c r="E1435" i="28" s="1"/>
  <c r="E1436" i="28" s="1"/>
  <c r="E1437" i="28" s="1"/>
  <c r="E1438" i="28" s="1"/>
  <c r="E1439" i="28" s="1"/>
  <c r="E1440" i="28" s="1"/>
  <c r="E1441" i="28" s="1"/>
  <c r="E1442" i="28" s="1"/>
  <c r="E1443" i="28" s="1"/>
  <c r="E1444" i="28" s="1"/>
  <c r="E1445" i="28" s="1"/>
  <c r="E1446" i="28" s="1"/>
  <c r="E1447" i="28" s="1"/>
  <c r="E1448" i="28" s="1"/>
  <c r="F1429" i="28"/>
  <c r="F1425" i="28"/>
  <c r="F1426" i="28" s="1"/>
  <c r="F1423" i="28"/>
  <c r="F1418" i="28"/>
  <c r="E1414" i="28"/>
  <c r="E1415" i="28" s="1"/>
  <c r="E1416" i="28" s="1"/>
  <c r="E1417" i="28" s="1"/>
  <c r="E1418" i="28" s="1"/>
  <c r="E1419" i="28" s="1"/>
  <c r="E1420" i="28" s="1"/>
  <c r="E1421" i="28" s="1"/>
  <c r="E1422" i="28" s="1"/>
  <c r="E1423" i="28" s="1"/>
  <c r="E1424" i="28" s="1"/>
  <c r="E1425" i="28" s="1"/>
  <c r="E1426" i="28" s="1"/>
  <c r="E1427" i="28" s="1"/>
  <c r="E1428" i="28" s="1"/>
  <c r="E1429" i="28" s="1"/>
  <c r="E1430" i="28" s="1"/>
  <c r="E1431" i="28" s="1"/>
  <c r="F1411" i="28"/>
  <c r="F1402" i="28"/>
  <c r="F1403" i="28" s="1"/>
  <c r="F1399" i="28"/>
  <c r="F1393" i="28"/>
  <c r="F1391" i="28"/>
  <c r="E1389" i="28"/>
  <c r="E1390" i="28" s="1"/>
  <c r="E1391" i="28" s="1"/>
  <c r="E1392" i="28" s="1"/>
  <c r="E1393" i="28" s="1"/>
  <c r="E1394" i="28" s="1"/>
  <c r="E1395" i="28" s="1"/>
  <c r="E1396" i="28" s="1"/>
  <c r="E1397" i="28" s="1"/>
  <c r="E1398" i="28" s="1"/>
  <c r="E1399" i="28" s="1"/>
  <c r="E1400" i="28" s="1"/>
  <c r="E1401" i="28" s="1"/>
  <c r="E1402" i="28" s="1"/>
  <c r="E1403" i="28" s="1"/>
  <c r="E1404" i="28" s="1"/>
  <c r="E1405" i="28" s="1"/>
  <c r="E1406" i="28" s="1"/>
  <c r="E1407" i="28" s="1"/>
  <c r="E1408" i="28" s="1"/>
  <c r="E1409" i="28" s="1"/>
  <c r="E1410" i="28" s="1"/>
  <c r="E1411" i="28" s="1"/>
  <c r="E1412" i="28" s="1"/>
  <c r="F1387" i="28"/>
  <c r="E1387" i="28"/>
  <c r="F1383" i="28"/>
  <c r="E1382" i="28"/>
  <c r="E1383" i="28" s="1"/>
  <c r="E1384" i="28" s="1"/>
  <c r="E1385" i="28" s="1"/>
  <c r="F1378" i="28"/>
  <c r="F1373" i="28"/>
  <c r="F1371" i="28"/>
  <c r="E1371" i="28"/>
  <c r="E1372" i="28" s="1"/>
  <c r="E1373" i="28" s="1"/>
  <c r="E1374" i="28" s="1"/>
  <c r="E1375" i="28" s="1"/>
  <c r="E1376" i="28" s="1"/>
  <c r="E1377" i="28" s="1"/>
  <c r="E1378" i="28" s="1"/>
  <c r="E1379" i="28" s="1"/>
  <c r="E1380" i="28" s="1"/>
  <c r="D1371" i="28"/>
  <c r="D1372" i="28" s="1"/>
  <c r="D1373" i="28" s="1"/>
  <c r="D1374" i="28" s="1"/>
  <c r="D1375" i="28" s="1"/>
  <c r="D1376" i="28" s="1"/>
  <c r="D1377" i="28" s="1"/>
  <c r="D1378" i="28" s="1"/>
  <c r="D1379" i="28" s="1"/>
  <c r="D1380" i="28" s="1"/>
  <c r="D1381" i="28" s="1"/>
  <c r="D1382" i="28" s="1"/>
  <c r="D1383" i="28" s="1"/>
  <c r="D1384" i="28" s="1"/>
  <c r="D1385" i="28" s="1"/>
  <c r="D1386" i="28" s="1"/>
  <c r="D1387" i="28" s="1"/>
  <c r="D1388" i="28" s="1"/>
  <c r="D1389" i="28" s="1"/>
  <c r="D1390" i="28" s="1"/>
  <c r="D1391" i="28" s="1"/>
  <c r="D1392" i="28" s="1"/>
  <c r="D1393" i="28" s="1"/>
  <c r="D1394" i="28" s="1"/>
  <c r="D1395" i="28" s="1"/>
  <c r="D1396" i="28" s="1"/>
  <c r="D1397" i="28" s="1"/>
  <c r="D1398" i="28" s="1"/>
  <c r="D1399" i="28" s="1"/>
  <c r="D1400" i="28" s="1"/>
  <c r="D1401" i="28" s="1"/>
  <c r="D1402" i="28" s="1"/>
  <c r="D1403" i="28" s="1"/>
  <c r="D1404" i="28" s="1"/>
  <c r="D1405" i="28" s="1"/>
  <c r="D1406" i="28" s="1"/>
  <c r="D1407" i="28" s="1"/>
  <c r="D1408" i="28" s="1"/>
  <c r="D1409" i="28" s="1"/>
  <c r="D1410" i="28" s="1"/>
  <c r="D1411" i="28" s="1"/>
  <c r="D1412" i="28" s="1"/>
  <c r="D1413" i="28" s="1"/>
  <c r="D1414" i="28" s="1"/>
  <c r="D1415" i="28" s="1"/>
  <c r="D1416" i="28" s="1"/>
  <c r="D1417" i="28" s="1"/>
  <c r="D1418" i="28" s="1"/>
  <c r="D1419" i="28" s="1"/>
  <c r="D1420" i="28" s="1"/>
  <c r="D1421" i="28" s="1"/>
  <c r="D1422" i="28" s="1"/>
  <c r="D1423" i="28" s="1"/>
  <c r="D1424" i="28" s="1"/>
  <c r="D1425" i="28" s="1"/>
  <c r="D1426" i="28" s="1"/>
  <c r="D1427" i="28" s="1"/>
  <c r="D1428" i="28" s="1"/>
  <c r="D1429" i="28" s="1"/>
  <c r="D1430" i="28" s="1"/>
  <c r="D1431" i="28" s="1"/>
  <c r="D1432" i="28" s="1"/>
  <c r="D1433" i="28" s="1"/>
  <c r="D1434" i="28" s="1"/>
  <c r="D1435" i="28" s="1"/>
  <c r="D1436" i="28" s="1"/>
  <c r="D1437" i="28" s="1"/>
  <c r="D1438" i="28" s="1"/>
  <c r="D1439" i="28" s="1"/>
  <c r="D1440" i="28" s="1"/>
  <c r="D1441" i="28" s="1"/>
  <c r="D1442" i="28" s="1"/>
  <c r="D1443" i="28" s="1"/>
  <c r="D1444" i="28" s="1"/>
  <c r="D1445" i="28" s="1"/>
  <c r="D1446" i="28" s="1"/>
  <c r="D1447" i="28" s="1"/>
  <c r="D1448" i="28" s="1"/>
  <c r="D1449" i="28" s="1"/>
  <c r="D1450" i="28" s="1"/>
  <c r="D1451" i="28" s="1"/>
  <c r="D1452" i="28" s="1"/>
  <c r="D1453" i="28" s="1"/>
  <c r="D1454" i="28" s="1"/>
  <c r="D1455" i="28" s="1"/>
  <c r="D1456" i="28" s="1"/>
  <c r="D1457" i="28" s="1"/>
  <c r="D1458" i="28" s="1"/>
  <c r="D1459" i="28" s="1"/>
  <c r="D1460" i="28" s="1"/>
  <c r="D1461" i="28" s="1"/>
  <c r="D1462" i="28" s="1"/>
  <c r="D1463" i="28" s="1"/>
  <c r="D1464" i="28" s="1"/>
  <c r="D1465" i="28" s="1"/>
  <c r="D1466" i="28" s="1"/>
  <c r="D1467" i="28" s="1"/>
  <c r="D1468" i="28" s="1"/>
  <c r="D1469" i="28" s="1"/>
  <c r="D1470" i="28" s="1"/>
  <c r="D1471" i="28" s="1"/>
  <c r="D1472" i="28" s="1"/>
  <c r="D1473" i="28" s="1"/>
  <c r="D1474" i="28" s="1"/>
  <c r="F1366" i="28"/>
  <c r="F1363" i="28"/>
  <c r="E1363" i="28"/>
  <c r="E1364" i="28" s="1"/>
  <c r="E1365" i="28" s="1"/>
  <c r="E1366" i="28" s="1"/>
  <c r="E1367" i="28" s="1"/>
  <c r="E1368" i="28" s="1"/>
  <c r="E1369" i="28" s="1"/>
  <c r="D1363" i="28"/>
  <c r="D1364" i="28" s="1"/>
  <c r="D1365" i="28" s="1"/>
  <c r="D1366" i="28" s="1"/>
  <c r="D1367" i="28" s="1"/>
  <c r="D1368" i="28" s="1"/>
  <c r="D1369" i="28" s="1"/>
  <c r="F1359" i="28"/>
  <c r="F1360" i="28" s="1"/>
  <c r="F1356" i="28"/>
  <c r="F1353" i="28"/>
  <c r="F1354" i="28" s="1"/>
  <c r="F1350" i="28"/>
  <c r="F1351" i="28" s="1"/>
  <c r="F1348" i="28"/>
  <c r="F1344" i="28"/>
  <c r="F1345" i="28" s="1"/>
  <c r="E1342" i="28"/>
  <c r="E1343" i="28" s="1"/>
  <c r="E1344" i="28" s="1"/>
  <c r="E1345" i="28" s="1"/>
  <c r="E1346" i="28" s="1"/>
  <c r="E1347" i="28" s="1"/>
  <c r="E1348" i="28" s="1"/>
  <c r="E1349" i="28" s="1"/>
  <c r="E1350" i="28" s="1"/>
  <c r="E1351" i="28" s="1"/>
  <c r="E1352" i="28" s="1"/>
  <c r="E1353" i="28" s="1"/>
  <c r="E1354" i="28" s="1"/>
  <c r="E1355" i="28" s="1"/>
  <c r="E1356" i="28" s="1"/>
  <c r="E1357" i="28" s="1"/>
  <c r="E1358" i="28" s="1"/>
  <c r="E1359" i="28" s="1"/>
  <c r="E1360" i="28" s="1"/>
  <c r="F1339" i="28"/>
  <c r="F1337" i="28"/>
  <c r="F1324" i="28"/>
  <c r="F1318" i="28"/>
  <c r="E1310" i="28"/>
  <c r="E1311" i="28" s="1"/>
  <c r="E1312" i="28" s="1"/>
  <c r="E1313" i="28" s="1"/>
  <c r="E1314" i="28" s="1"/>
  <c r="E1315" i="28" s="1"/>
  <c r="E1316" i="28" s="1"/>
  <c r="E1317" i="28" s="1"/>
  <c r="E1318" i="28" s="1"/>
  <c r="E1319" i="28" s="1"/>
  <c r="E1320" i="28" s="1"/>
  <c r="E1321" i="28" s="1"/>
  <c r="E1322" i="28" s="1"/>
  <c r="E1323" i="28" s="1"/>
  <c r="E1324" i="28" s="1"/>
  <c r="E1325" i="28" s="1"/>
  <c r="E1326" i="28" s="1"/>
  <c r="E1327" i="28" s="1"/>
  <c r="E1328" i="28" s="1"/>
  <c r="E1329" i="28" s="1"/>
  <c r="E1330" i="28" s="1"/>
  <c r="E1331" i="28" s="1"/>
  <c r="E1332" i="28" s="1"/>
  <c r="E1333" i="28" s="1"/>
  <c r="E1334" i="28" s="1"/>
  <c r="E1335" i="28" s="1"/>
  <c r="E1336" i="28" s="1"/>
  <c r="E1337" i="28" s="1"/>
  <c r="E1338" i="28" s="1"/>
  <c r="E1339" i="28" s="1"/>
  <c r="E1340" i="28" s="1"/>
  <c r="E1305" i="28"/>
  <c r="E1306" i="28" s="1"/>
  <c r="E1307" i="28" s="1"/>
  <c r="E1308" i="28" s="1"/>
  <c r="D1305" i="28"/>
  <c r="D1306" i="28" s="1"/>
  <c r="D1307" i="28" s="1"/>
  <c r="D1308" i="28" s="1"/>
  <c r="D1309" i="28" s="1"/>
  <c r="D1310" i="28" s="1"/>
  <c r="D1311" i="28" s="1"/>
  <c r="D1312" i="28" s="1"/>
  <c r="D1313" i="28" s="1"/>
  <c r="D1314" i="28" s="1"/>
  <c r="D1315" i="28" s="1"/>
  <c r="D1316" i="28" s="1"/>
  <c r="D1317" i="28" s="1"/>
  <c r="D1318" i="28" s="1"/>
  <c r="D1319" i="28" s="1"/>
  <c r="D1320" i="28" s="1"/>
  <c r="D1321" i="28" s="1"/>
  <c r="D1322" i="28" s="1"/>
  <c r="D1323" i="28" s="1"/>
  <c r="D1324" i="28" s="1"/>
  <c r="D1325" i="28" s="1"/>
  <c r="D1326" i="28" s="1"/>
  <c r="D1327" i="28" s="1"/>
  <c r="D1328" i="28" s="1"/>
  <c r="D1329" i="28" s="1"/>
  <c r="D1330" i="28" s="1"/>
  <c r="D1331" i="28" s="1"/>
  <c r="D1332" i="28" s="1"/>
  <c r="D1333" i="28" s="1"/>
  <c r="D1334" i="28" s="1"/>
  <c r="D1335" i="28" s="1"/>
  <c r="D1336" i="28" s="1"/>
  <c r="D1337" i="28" s="1"/>
  <c r="D1338" i="28" s="1"/>
  <c r="D1339" i="28" s="1"/>
  <c r="D1340" i="28" s="1"/>
  <c r="D1341" i="28" s="1"/>
  <c r="D1342" i="28" s="1"/>
  <c r="D1343" i="28" s="1"/>
  <c r="D1344" i="28" s="1"/>
  <c r="D1345" i="28" s="1"/>
  <c r="D1346" i="28" s="1"/>
  <c r="D1347" i="28" s="1"/>
  <c r="D1348" i="28" s="1"/>
  <c r="D1349" i="28" s="1"/>
  <c r="D1350" i="28" s="1"/>
  <c r="D1351" i="28" s="1"/>
  <c r="D1352" i="28" s="1"/>
  <c r="D1353" i="28" s="1"/>
  <c r="D1354" i="28" s="1"/>
  <c r="D1355" i="28" s="1"/>
  <c r="D1356" i="28" s="1"/>
  <c r="D1357" i="28" s="1"/>
  <c r="D1358" i="28" s="1"/>
  <c r="D1359" i="28" s="1"/>
  <c r="D1360" i="28" s="1"/>
  <c r="D1361" i="28" s="1"/>
  <c r="E1303" i="28"/>
  <c r="D1303" i="28"/>
  <c r="F1300" i="28"/>
  <c r="F1298" i="28"/>
  <c r="F1295" i="28"/>
  <c r="F1286" i="28"/>
  <c r="F1287" i="28" s="1"/>
  <c r="F1288" i="28" s="1"/>
  <c r="F1283" i="28"/>
  <c r="F1284" i="28" s="1"/>
  <c r="F1281" i="28"/>
  <c r="F1279" i="28"/>
  <c r="F1277" i="28"/>
  <c r="F1274" i="28"/>
  <c r="F1275" i="28" s="1"/>
  <c r="F1268" i="28"/>
  <c r="E1263" i="28"/>
  <c r="E1264" i="28" s="1"/>
  <c r="E1265" i="28" s="1"/>
  <c r="E1266" i="28" s="1"/>
  <c r="E1267" i="28" s="1"/>
  <c r="E1268" i="28" s="1"/>
  <c r="E1269" i="28" s="1"/>
  <c r="E1270" i="28" s="1"/>
  <c r="E1271" i="28" s="1"/>
  <c r="E1272" i="28" s="1"/>
  <c r="E1273" i="28" s="1"/>
  <c r="E1274" i="28" s="1"/>
  <c r="E1275" i="28" s="1"/>
  <c r="E1276" i="28" s="1"/>
  <c r="E1277" i="28" s="1"/>
  <c r="E1278" i="28" s="1"/>
  <c r="E1279" i="28" s="1"/>
  <c r="E1280" i="28" s="1"/>
  <c r="E1281" i="28" s="1"/>
  <c r="E1282" i="28" s="1"/>
  <c r="E1283" i="28" s="1"/>
  <c r="E1284" i="28" s="1"/>
  <c r="E1285" i="28" s="1"/>
  <c r="E1286" i="28" s="1"/>
  <c r="E1287" i="28" s="1"/>
  <c r="E1288" i="28" s="1"/>
  <c r="E1289" i="28" s="1"/>
  <c r="E1290" i="28" s="1"/>
  <c r="E1291" i="28" s="1"/>
  <c r="E1292" i="28" s="1"/>
  <c r="E1293" i="28" s="1"/>
  <c r="E1294" i="28" s="1"/>
  <c r="E1295" i="28" s="1"/>
  <c r="E1296" i="28" s="1"/>
  <c r="E1297" i="28" s="1"/>
  <c r="E1298" i="28" s="1"/>
  <c r="E1299" i="28" s="1"/>
  <c r="E1300" i="28" s="1"/>
  <c r="E1301" i="28" s="1"/>
  <c r="D1263" i="28"/>
  <c r="D1264" i="28" s="1"/>
  <c r="D1265" i="28" s="1"/>
  <c r="D1266" i="28" s="1"/>
  <c r="D1267" i="28" s="1"/>
  <c r="D1268" i="28" s="1"/>
  <c r="D1269" i="28" s="1"/>
  <c r="D1270" i="28" s="1"/>
  <c r="D1271" i="28" s="1"/>
  <c r="D1272" i="28" s="1"/>
  <c r="D1273" i="28" s="1"/>
  <c r="D1274" i="28" s="1"/>
  <c r="D1275" i="28" s="1"/>
  <c r="D1276" i="28" s="1"/>
  <c r="D1277" i="28" s="1"/>
  <c r="D1278" i="28" s="1"/>
  <c r="D1279" i="28" s="1"/>
  <c r="D1280" i="28" s="1"/>
  <c r="D1281" i="28" s="1"/>
  <c r="D1282" i="28" s="1"/>
  <c r="D1283" i="28" s="1"/>
  <c r="D1284" i="28" s="1"/>
  <c r="D1285" i="28" s="1"/>
  <c r="D1286" i="28" s="1"/>
  <c r="D1287" i="28" s="1"/>
  <c r="D1288" i="28" s="1"/>
  <c r="D1289" i="28" s="1"/>
  <c r="D1290" i="28" s="1"/>
  <c r="D1291" i="28" s="1"/>
  <c r="D1292" i="28" s="1"/>
  <c r="D1293" i="28" s="1"/>
  <c r="D1294" i="28" s="1"/>
  <c r="D1295" i="28" s="1"/>
  <c r="D1296" i="28" s="1"/>
  <c r="D1297" i="28" s="1"/>
  <c r="D1298" i="28" s="1"/>
  <c r="D1299" i="28" s="1"/>
  <c r="D1300" i="28" s="1"/>
  <c r="D1301" i="28" s="1"/>
  <c r="F1257" i="28"/>
  <c r="F1258" i="28" s="1"/>
  <c r="F1259" i="28" s="1"/>
  <c r="F1255" i="28"/>
  <c r="E1251" i="28"/>
  <c r="E1252" i="28" s="1"/>
  <c r="E1253" i="28" s="1"/>
  <c r="E1254" i="28" s="1"/>
  <c r="E1255" i="28" s="1"/>
  <c r="E1256" i="28" s="1"/>
  <c r="E1257" i="28" s="1"/>
  <c r="E1258" i="28" s="1"/>
  <c r="E1259" i="28" s="1"/>
  <c r="E1260" i="28" s="1"/>
  <c r="E1261" i="28" s="1"/>
  <c r="F1247" i="28"/>
  <c r="F1243" i="28"/>
  <c r="F1239" i="28"/>
  <c r="F1240" i="28" s="1"/>
  <c r="F1236" i="28"/>
  <c r="F1230" i="28"/>
  <c r="F1220" i="28"/>
  <c r="F1221" i="28" s="1"/>
  <c r="F1222" i="28" s="1"/>
  <c r="F1223" i="28" s="1"/>
  <c r="F1224" i="28" s="1"/>
  <c r="F1225" i="28" s="1"/>
  <c r="F1214" i="28"/>
  <c r="F1210" i="28"/>
  <c r="F1211" i="28" s="1"/>
  <c r="E1207" i="28"/>
  <c r="E1208" i="28" s="1"/>
  <c r="E1209" i="28" s="1"/>
  <c r="E1210" i="28" s="1"/>
  <c r="E1211" i="28" s="1"/>
  <c r="E1212" i="28" s="1"/>
  <c r="E1213" i="28" s="1"/>
  <c r="E1214" i="28" s="1"/>
  <c r="E1215" i="28" s="1"/>
  <c r="E1216" i="28" s="1"/>
  <c r="E1217" i="28" s="1"/>
  <c r="E1218" i="28" s="1"/>
  <c r="E1219" i="28" s="1"/>
  <c r="E1220" i="28" s="1"/>
  <c r="E1221" i="28" s="1"/>
  <c r="E1222" i="28" s="1"/>
  <c r="E1223" i="28" s="1"/>
  <c r="E1224" i="28" s="1"/>
  <c r="E1225" i="28" s="1"/>
  <c r="E1226" i="28" s="1"/>
  <c r="E1227" i="28" s="1"/>
  <c r="E1228" i="28" s="1"/>
  <c r="E1229" i="28" s="1"/>
  <c r="E1230" i="28" s="1"/>
  <c r="E1231" i="28" s="1"/>
  <c r="E1232" i="28" s="1"/>
  <c r="E1233" i="28" s="1"/>
  <c r="E1234" i="28" s="1"/>
  <c r="E1235" i="28" s="1"/>
  <c r="E1236" i="28" s="1"/>
  <c r="E1237" i="28" s="1"/>
  <c r="E1238" i="28" s="1"/>
  <c r="E1239" i="28" s="1"/>
  <c r="E1240" i="28" s="1"/>
  <c r="E1241" i="28" s="1"/>
  <c r="E1242" i="28" s="1"/>
  <c r="E1243" i="28" s="1"/>
  <c r="E1244" i="28" s="1"/>
  <c r="E1245" i="28" s="1"/>
  <c r="E1246" i="28" s="1"/>
  <c r="E1247" i="28" s="1"/>
  <c r="E1248" i="28" s="1"/>
  <c r="E1249" i="28" s="1"/>
  <c r="D1207" i="28"/>
  <c r="D1208" i="28" s="1"/>
  <c r="D1209" i="28" s="1"/>
  <c r="D1210" i="28" s="1"/>
  <c r="D1211" i="28" s="1"/>
  <c r="D1212" i="28" s="1"/>
  <c r="D1213" i="28" s="1"/>
  <c r="D1214" i="28" s="1"/>
  <c r="D1215" i="28" s="1"/>
  <c r="D1216" i="28" s="1"/>
  <c r="D1217" i="28" s="1"/>
  <c r="D1218" i="28" s="1"/>
  <c r="D1219" i="28" s="1"/>
  <c r="D1220" i="28" s="1"/>
  <c r="D1221" i="28" s="1"/>
  <c r="D1222" i="28" s="1"/>
  <c r="D1223" i="28" s="1"/>
  <c r="D1224" i="28" s="1"/>
  <c r="D1225" i="28" s="1"/>
  <c r="D1226" i="28" s="1"/>
  <c r="D1227" i="28" s="1"/>
  <c r="D1228" i="28" s="1"/>
  <c r="D1229" i="28" s="1"/>
  <c r="D1230" i="28" s="1"/>
  <c r="D1231" i="28" s="1"/>
  <c r="D1232" i="28" s="1"/>
  <c r="D1233" i="28" s="1"/>
  <c r="D1234" i="28" s="1"/>
  <c r="D1235" i="28" s="1"/>
  <c r="D1236" i="28" s="1"/>
  <c r="D1237" i="28" s="1"/>
  <c r="D1238" i="28" s="1"/>
  <c r="D1239" i="28" s="1"/>
  <c r="D1240" i="28" s="1"/>
  <c r="D1241" i="28" s="1"/>
  <c r="D1242" i="28" s="1"/>
  <c r="D1243" i="28" s="1"/>
  <c r="D1244" i="28" s="1"/>
  <c r="D1245" i="28" s="1"/>
  <c r="D1246" i="28" s="1"/>
  <c r="D1247" i="28" s="1"/>
  <c r="D1248" i="28" s="1"/>
  <c r="D1249" i="28" s="1"/>
  <c r="D1250" i="28" s="1"/>
  <c r="D1251" i="28" s="1"/>
  <c r="D1252" i="28" s="1"/>
  <c r="D1253" i="28" s="1"/>
  <c r="D1254" i="28" s="1"/>
  <c r="D1255" i="28" s="1"/>
  <c r="D1256" i="28" s="1"/>
  <c r="D1257" i="28" s="1"/>
  <c r="D1258" i="28" s="1"/>
  <c r="D1259" i="28" s="1"/>
  <c r="D1260" i="28" s="1"/>
  <c r="D1261" i="28" s="1"/>
  <c r="F1200" i="28"/>
  <c r="F1198" i="28"/>
  <c r="F1195" i="28"/>
  <c r="E1194" i="28"/>
  <c r="E1195" i="28" s="1"/>
  <c r="E1196" i="28" s="1"/>
  <c r="E1197" i="28" s="1"/>
  <c r="E1198" i="28" s="1"/>
  <c r="E1199" i="28" s="1"/>
  <c r="E1200" i="28" s="1"/>
  <c r="E1201" i="28" s="1"/>
  <c r="E1202" i="28" s="1"/>
  <c r="E1203" i="28" s="1"/>
  <c r="E1204" i="28" s="1"/>
  <c r="E1205" i="28" s="1"/>
  <c r="F1189" i="28"/>
  <c r="F1190" i="28" s="1"/>
  <c r="E1186" i="28"/>
  <c r="E1187" i="28" s="1"/>
  <c r="E1188" i="28" s="1"/>
  <c r="E1189" i="28" s="1"/>
  <c r="E1190" i="28" s="1"/>
  <c r="E1191" i="28" s="1"/>
  <c r="E1192" i="28" s="1"/>
  <c r="D1186" i="28"/>
  <c r="D1187" i="28" s="1"/>
  <c r="D1188" i="28" s="1"/>
  <c r="D1189" i="28" s="1"/>
  <c r="D1190" i="28" s="1"/>
  <c r="D1191" i="28" s="1"/>
  <c r="D1192" i="28" s="1"/>
  <c r="D1193" i="28" s="1"/>
  <c r="D1194" i="28" s="1"/>
  <c r="D1195" i="28" s="1"/>
  <c r="D1196" i="28" s="1"/>
  <c r="D1197" i="28" s="1"/>
  <c r="D1198" i="28" s="1"/>
  <c r="D1199" i="28" s="1"/>
  <c r="D1200" i="28" s="1"/>
  <c r="D1201" i="28" s="1"/>
  <c r="D1202" i="28" s="1"/>
  <c r="D1203" i="28" s="1"/>
  <c r="D1204" i="28" s="1"/>
  <c r="D1205" i="28" s="1"/>
  <c r="F1182" i="28"/>
  <c r="F1183" i="28" s="1"/>
  <c r="E1182" i="28"/>
  <c r="E1183" i="28" s="1"/>
  <c r="E1184" i="28" s="1"/>
  <c r="F1178" i="28"/>
  <c r="F1179" i="28" s="1"/>
  <c r="F1175" i="28"/>
  <c r="F1173" i="28"/>
  <c r="F1170" i="28"/>
  <c r="F1171" i="28" s="1"/>
  <c r="F1167" i="28"/>
  <c r="F1168" i="28" s="1"/>
  <c r="F1160" i="28"/>
  <c r="F1158" i="28"/>
  <c r="F1156" i="28"/>
  <c r="F1154" i="28"/>
  <c r="F1150" i="28"/>
  <c r="F1148" i="28"/>
  <c r="F1145" i="28"/>
  <c r="F1142" i="28"/>
  <c r="F1139" i="28"/>
  <c r="F1140" i="28" s="1"/>
  <c r="F1137" i="28"/>
  <c r="F1135" i="28"/>
  <c r="F1133" i="28"/>
  <c r="F1121" i="28"/>
  <c r="F1122" i="28" s="1"/>
  <c r="F1119" i="28"/>
  <c r="F1115" i="28"/>
  <c r="F1109" i="28"/>
  <c r="F1103" i="28"/>
  <c r="F1097" i="28"/>
  <c r="F1098" i="28" s="1"/>
  <c r="F1099" i="28" s="1"/>
  <c r="F1100" i="28" s="1"/>
  <c r="E1096" i="28"/>
  <c r="E1097" i="28" s="1"/>
  <c r="E1098" i="28" s="1"/>
  <c r="E1099" i="28" s="1"/>
  <c r="E1100" i="28" s="1"/>
  <c r="E1101" i="28" s="1"/>
  <c r="E1102" i="28" s="1"/>
  <c r="E1103" i="28" s="1"/>
  <c r="E1104" i="28" s="1"/>
  <c r="E1105" i="28" s="1"/>
  <c r="E1106" i="28" s="1"/>
  <c r="E1107" i="28" s="1"/>
  <c r="E1108" i="28" s="1"/>
  <c r="E1109" i="28" s="1"/>
  <c r="E1110" i="28" s="1"/>
  <c r="E1111" i="28" s="1"/>
  <c r="E1112" i="28" s="1"/>
  <c r="E1113" i="28" s="1"/>
  <c r="E1114" i="28" s="1"/>
  <c r="E1115" i="28" s="1"/>
  <c r="E1116" i="28" s="1"/>
  <c r="E1117" i="28" s="1"/>
  <c r="E1118" i="28" s="1"/>
  <c r="E1119" i="28" s="1"/>
  <c r="E1120" i="28" s="1"/>
  <c r="E1121" i="28" s="1"/>
  <c r="E1122" i="28" s="1"/>
  <c r="E1123" i="28" s="1"/>
  <c r="E1124" i="28" s="1"/>
  <c r="E1125" i="28" s="1"/>
  <c r="E1126" i="28" s="1"/>
  <c r="E1127" i="28" s="1"/>
  <c r="E1128" i="28" s="1"/>
  <c r="E1129" i="28" s="1"/>
  <c r="E1130" i="28" s="1"/>
  <c r="E1131" i="28" s="1"/>
  <c r="E1132" i="28" s="1"/>
  <c r="E1133" i="28" s="1"/>
  <c r="E1134" i="28" s="1"/>
  <c r="E1135" i="28" s="1"/>
  <c r="E1136" i="28" s="1"/>
  <c r="E1137" i="28" s="1"/>
  <c r="E1138" i="28" s="1"/>
  <c r="E1139" i="28" s="1"/>
  <c r="E1140" i="28" s="1"/>
  <c r="E1141" i="28" s="1"/>
  <c r="E1142" i="28" s="1"/>
  <c r="E1143" i="28" s="1"/>
  <c r="E1144" i="28" s="1"/>
  <c r="E1145" i="28" s="1"/>
  <c r="E1146" i="28" s="1"/>
  <c r="E1147" i="28" s="1"/>
  <c r="E1148" i="28" s="1"/>
  <c r="E1149" i="28" s="1"/>
  <c r="E1150" i="28" s="1"/>
  <c r="E1151" i="28" s="1"/>
  <c r="E1152" i="28" s="1"/>
  <c r="E1153" i="28" s="1"/>
  <c r="E1154" i="28" s="1"/>
  <c r="E1155" i="28" s="1"/>
  <c r="E1156" i="28" s="1"/>
  <c r="E1157" i="28" s="1"/>
  <c r="E1158" i="28" s="1"/>
  <c r="E1159" i="28" s="1"/>
  <c r="E1160" i="28" s="1"/>
  <c r="E1161" i="28" s="1"/>
  <c r="E1162" i="28" s="1"/>
  <c r="E1163" i="28" s="1"/>
  <c r="E1164" i="28" s="1"/>
  <c r="E1165" i="28" s="1"/>
  <c r="E1166" i="28" s="1"/>
  <c r="E1167" i="28" s="1"/>
  <c r="E1168" i="28" s="1"/>
  <c r="E1169" i="28" s="1"/>
  <c r="E1170" i="28" s="1"/>
  <c r="E1171" i="28" s="1"/>
  <c r="E1172" i="28" s="1"/>
  <c r="E1173" i="28" s="1"/>
  <c r="E1174" i="28" s="1"/>
  <c r="E1175" i="28" s="1"/>
  <c r="E1176" i="28" s="1"/>
  <c r="E1177" i="28" s="1"/>
  <c r="E1178" i="28" s="1"/>
  <c r="E1179" i="28" s="1"/>
  <c r="E1180" i="28" s="1"/>
  <c r="D1096" i="28"/>
  <c r="D1097" i="28" s="1"/>
  <c r="D1098" i="28" s="1"/>
  <c r="D1099" i="28" s="1"/>
  <c r="D1100" i="28" s="1"/>
  <c r="D1101" i="28" s="1"/>
  <c r="D1102" i="28" s="1"/>
  <c r="D1103" i="28" s="1"/>
  <c r="D1104" i="28" s="1"/>
  <c r="D1105" i="28" s="1"/>
  <c r="D1106" i="28" s="1"/>
  <c r="D1107" i="28" s="1"/>
  <c r="D1108" i="28" s="1"/>
  <c r="D1109" i="28" s="1"/>
  <c r="D1110" i="28" s="1"/>
  <c r="D1111" i="28" s="1"/>
  <c r="D1112" i="28" s="1"/>
  <c r="D1113" i="28" s="1"/>
  <c r="D1114" i="28" s="1"/>
  <c r="D1115" i="28" s="1"/>
  <c r="D1116" i="28" s="1"/>
  <c r="D1117" i="28" s="1"/>
  <c r="D1118" i="28" s="1"/>
  <c r="D1119" i="28" s="1"/>
  <c r="D1120" i="28" s="1"/>
  <c r="D1121" i="28" s="1"/>
  <c r="D1122" i="28" s="1"/>
  <c r="D1123" i="28" s="1"/>
  <c r="D1124" i="28" s="1"/>
  <c r="D1125" i="28" s="1"/>
  <c r="D1126" i="28" s="1"/>
  <c r="D1127" i="28" s="1"/>
  <c r="D1128" i="28" s="1"/>
  <c r="D1129" i="28" s="1"/>
  <c r="D1130" i="28" s="1"/>
  <c r="D1131" i="28" s="1"/>
  <c r="D1132" i="28" s="1"/>
  <c r="D1133" i="28" s="1"/>
  <c r="D1134" i="28" s="1"/>
  <c r="D1135" i="28" s="1"/>
  <c r="D1136" i="28" s="1"/>
  <c r="D1137" i="28" s="1"/>
  <c r="D1138" i="28" s="1"/>
  <c r="D1139" i="28" s="1"/>
  <c r="D1140" i="28" s="1"/>
  <c r="D1141" i="28" s="1"/>
  <c r="D1142" i="28" s="1"/>
  <c r="D1143" i="28" s="1"/>
  <c r="D1144" i="28" s="1"/>
  <c r="D1145" i="28" s="1"/>
  <c r="D1146" i="28" s="1"/>
  <c r="D1147" i="28" s="1"/>
  <c r="D1148" i="28" s="1"/>
  <c r="D1149" i="28" s="1"/>
  <c r="D1150" i="28" s="1"/>
  <c r="D1151" i="28" s="1"/>
  <c r="D1152" i="28" s="1"/>
  <c r="D1153" i="28" s="1"/>
  <c r="D1154" i="28" s="1"/>
  <c r="D1155" i="28" s="1"/>
  <c r="D1156" i="28" s="1"/>
  <c r="D1157" i="28" s="1"/>
  <c r="D1158" i="28" s="1"/>
  <c r="D1159" i="28" s="1"/>
  <c r="D1160" i="28" s="1"/>
  <c r="D1161" i="28" s="1"/>
  <c r="D1162" i="28" s="1"/>
  <c r="D1163" i="28" s="1"/>
  <c r="D1164" i="28" s="1"/>
  <c r="D1165" i="28" s="1"/>
  <c r="D1166" i="28" s="1"/>
  <c r="D1167" i="28" s="1"/>
  <c r="D1168" i="28" s="1"/>
  <c r="D1169" i="28" s="1"/>
  <c r="D1170" i="28" s="1"/>
  <c r="D1171" i="28" s="1"/>
  <c r="D1172" i="28" s="1"/>
  <c r="D1173" i="28" s="1"/>
  <c r="D1174" i="28" s="1"/>
  <c r="D1175" i="28" s="1"/>
  <c r="D1176" i="28" s="1"/>
  <c r="D1177" i="28" s="1"/>
  <c r="D1178" i="28" s="1"/>
  <c r="D1179" i="28" s="1"/>
  <c r="D1180" i="28" s="1"/>
  <c r="D1181" i="28" s="1"/>
  <c r="D1182" i="28" s="1"/>
  <c r="D1183" i="28" s="1"/>
  <c r="D1184" i="28" s="1"/>
  <c r="F1094" i="28"/>
  <c r="F1089" i="28"/>
  <c r="F1090" i="28" s="1"/>
  <c r="F1091" i="28" s="1"/>
  <c r="F1087" i="28"/>
  <c r="F1083" i="28"/>
  <c r="F1084" i="28" s="1"/>
  <c r="F1080" i="28"/>
  <c r="F1077" i="28"/>
  <c r="F1073" i="28"/>
  <c r="E1071" i="28"/>
  <c r="E1072" i="28" s="1"/>
  <c r="E1073" i="28" s="1"/>
  <c r="E1074" i="28" s="1"/>
  <c r="E1075" i="28" s="1"/>
  <c r="E1076" i="28" s="1"/>
  <c r="E1077" i="28" s="1"/>
  <c r="E1078" i="28" s="1"/>
  <c r="E1079" i="28" s="1"/>
  <c r="E1080" i="28" s="1"/>
  <c r="E1081" i="28" s="1"/>
  <c r="E1082" i="28" s="1"/>
  <c r="E1083" i="28" s="1"/>
  <c r="E1084" i="28" s="1"/>
  <c r="E1085" i="28" s="1"/>
  <c r="E1086" i="28" s="1"/>
  <c r="E1087" i="28" s="1"/>
  <c r="E1088" i="28" s="1"/>
  <c r="E1089" i="28" s="1"/>
  <c r="E1090" i="28" s="1"/>
  <c r="E1091" i="28" s="1"/>
  <c r="E1092" i="28" s="1"/>
  <c r="E1093" i="28" s="1"/>
  <c r="E1094" i="28" s="1"/>
  <c r="F1067" i="28"/>
  <c r="F1068" i="28" s="1"/>
  <c r="F1061" i="28"/>
  <c r="E1061" i="28"/>
  <c r="E1062" i="28" s="1"/>
  <c r="E1063" i="28" s="1"/>
  <c r="E1064" i="28" s="1"/>
  <c r="E1065" i="28" s="1"/>
  <c r="E1066" i="28" s="1"/>
  <c r="E1067" i="28" s="1"/>
  <c r="E1068" i="28" s="1"/>
  <c r="D1061" i="28"/>
  <c r="D1062" i="28" s="1"/>
  <c r="D1063" i="28" s="1"/>
  <c r="D1064" i="28" s="1"/>
  <c r="D1065" i="28" s="1"/>
  <c r="D1066" i="28" s="1"/>
  <c r="D1067" i="28" s="1"/>
  <c r="D1068" i="28" s="1"/>
  <c r="D1069" i="28" s="1"/>
  <c r="D1070" i="28" s="1"/>
  <c r="D1071" i="28" s="1"/>
  <c r="D1072" i="28" s="1"/>
  <c r="D1073" i="28" s="1"/>
  <c r="D1074" i="28" s="1"/>
  <c r="D1075" i="28" s="1"/>
  <c r="D1076" i="28" s="1"/>
  <c r="D1077" i="28" s="1"/>
  <c r="D1078" i="28" s="1"/>
  <c r="D1079" i="28" s="1"/>
  <c r="D1080" i="28" s="1"/>
  <c r="D1081" i="28" s="1"/>
  <c r="D1082" i="28" s="1"/>
  <c r="D1083" i="28" s="1"/>
  <c r="D1084" i="28" s="1"/>
  <c r="D1085" i="28" s="1"/>
  <c r="D1086" i="28" s="1"/>
  <c r="D1087" i="28" s="1"/>
  <c r="D1088" i="28" s="1"/>
  <c r="D1089" i="28" s="1"/>
  <c r="D1090" i="28" s="1"/>
  <c r="D1091" i="28" s="1"/>
  <c r="D1092" i="28" s="1"/>
  <c r="D1093" i="28" s="1"/>
  <c r="D1094" i="28" s="1"/>
  <c r="F1059" i="28"/>
  <c r="F1056" i="28"/>
  <c r="F1057" i="28" s="1"/>
  <c r="F1054" i="28"/>
  <c r="F1047" i="28"/>
  <c r="F1048" i="28" s="1"/>
  <c r="E1046" i="28"/>
  <c r="E1047" i="28" s="1"/>
  <c r="E1048" i="28" s="1"/>
  <c r="E1049" i="28" s="1"/>
  <c r="E1050" i="28" s="1"/>
  <c r="E1051" i="28" s="1"/>
  <c r="E1052" i="28" s="1"/>
  <c r="E1053" i="28" s="1"/>
  <c r="E1054" i="28" s="1"/>
  <c r="E1055" i="28" s="1"/>
  <c r="E1056" i="28" s="1"/>
  <c r="E1057" i="28" s="1"/>
  <c r="E1058" i="28" s="1"/>
  <c r="E1059" i="28" s="1"/>
  <c r="D1046" i="28"/>
  <c r="D1047" i="28" s="1"/>
  <c r="D1048" i="28" s="1"/>
  <c r="D1049" i="28" s="1"/>
  <c r="D1050" i="28" s="1"/>
  <c r="D1051" i="28" s="1"/>
  <c r="D1052" i="28" s="1"/>
  <c r="D1053" i="28" s="1"/>
  <c r="D1054" i="28" s="1"/>
  <c r="D1055" i="28" s="1"/>
  <c r="D1056" i="28" s="1"/>
  <c r="D1057" i="28" s="1"/>
  <c r="D1058" i="28" s="1"/>
  <c r="D1059" i="28" s="1"/>
  <c r="E1044" i="28"/>
  <c r="F1042" i="28"/>
  <c r="E1040" i="28"/>
  <c r="E1041" i="28" s="1"/>
  <c r="E1042" i="28" s="1"/>
  <c r="F1030" i="28"/>
  <c r="E1030" i="28"/>
  <c r="E1031" i="28" s="1"/>
  <c r="E1032" i="28" s="1"/>
  <c r="E1033" i="28" s="1"/>
  <c r="E1034" i="28" s="1"/>
  <c r="E1035" i="28" s="1"/>
  <c r="E1036" i="28" s="1"/>
  <c r="E1037" i="28" s="1"/>
  <c r="E1038" i="28" s="1"/>
  <c r="E1027" i="28"/>
  <c r="E1028" i="28" s="1"/>
  <c r="D1027" i="28"/>
  <c r="D1028" i="28" s="1"/>
  <c r="D1029" i="28" s="1"/>
  <c r="D1030" i="28" s="1"/>
  <c r="D1031" i="28" s="1"/>
  <c r="D1032" i="28" s="1"/>
  <c r="D1033" i="28" s="1"/>
  <c r="D1034" i="28" s="1"/>
  <c r="D1035" i="28" s="1"/>
  <c r="D1036" i="28" s="1"/>
  <c r="D1037" i="28" s="1"/>
  <c r="D1038" i="28" s="1"/>
  <c r="D1039" i="28" s="1"/>
  <c r="D1040" i="28" s="1"/>
  <c r="D1041" i="28" s="1"/>
  <c r="D1042" i="28" s="1"/>
  <c r="D1043" i="28" s="1"/>
  <c r="D1044" i="28" s="1"/>
  <c r="E1025" i="28"/>
  <c r="D1025" i="28"/>
  <c r="F1018" i="28"/>
  <c r="F1019" i="28" s="1"/>
  <c r="F1020" i="28" s="1"/>
  <c r="F1015" i="28"/>
  <c r="E1010" i="28"/>
  <c r="E1011" i="28" s="1"/>
  <c r="E1012" i="28" s="1"/>
  <c r="E1013" i="28" s="1"/>
  <c r="E1014" i="28" s="1"/>
  <c r="E1015" i="28" s="1"/>
  <c r="E1016" i="28" s="1"/>
  <c r="E1017" i="28" s="1"/>
  <c r="E1018" i="28" s="1"/>
  <c r="E1019" i="28" s="1"/>
  <c r="E1020" i="28" s="1"/>
  <c r="E1021" i="28" s="1"/>
  <c r="E1022" i="28" s="1"/>
  <c r="E1023" i="28" s="1"/>
  <c r="F1005" i="28"/>
  <c r="F1006" i="28" s="1"/>
  <c r="E999" i="28"/>
  <c r="E1000" i="28" s="1"/>
  <c r="E1001" i="28" s="1"/>
  <c r="E1002" i="28" s="1"/>
  <c r="E1003" i="28" s="1"/>
  <c r="E1004" i="28" s="1"/>
  <c r="E1005" i="28" s="1"/>
  <c r="E1006" i="28" s="1"/>
  <c r="E1007" i="28" s="1"/>
  <c r="E1008" i="28" s="1"/>
  <c r="D999" i="28"/>
  <c r="D1000" i="28" s="1"/>
  <c r="D1001" i="28" s="1"/>
  <c r="D1002" i="28" s="1"/>
  <c r="D1003" i="28" s="1"/>
  <c r="D1004" i="28" s="1"/>
  <c r="D1005" i="28" s="1"/>
  <c r="D1006" i="28" s="1"/>
  <c r="D1007" i="28" s="1"/>
  <c r="D1008" i="28" s="1"/>
  <c r="D1009" i="28" s="1"/>
  <c r="D1010" i="28" s="1"/>
  <c r="D1011" i="28" s="1"/>
  <c r="D1012" i="28" s="1"/>
  <c r="D1013" i="28" s="1"/>
  <c r="D1014" i="28" s="1"/>
  <c r="D1015" i="28" s="1"/>
  <c r="D1016" i="28" s="1"/>
  <c r="D1017" i="28" s="1"/>
  <c r="D1018" i="28" s="1"/>
  <c r="D1019" i="28" s="1"/>
  <c r="D1020" i="28" s="1"/>
  <c r="D1021" i="28" s="1"/>
  <c r="D1022" i="28" s="1"/>
  <c r="D1023" i="28" s="1"/>
  <c r="F996" i="28"/>
  <c r="F997" i="28" s="1"/>
  <c r="F992" i="28"/>
  <c r="F993" i="28" s="1"/>
  <c r="E992" i="28"/>
  <c r="E993" i="28" s="1"/>
  <c r="E994" i="28" s="1"/>
  <c r="E995" i="28" s="1"/>
  <c r="E996" i="28" s="1"/>
  <c r="E997" i="28" s="1"/>
  <c r="F985" i="28"/>
  <c r="F986" i="28" s="1"/>
  <c r="F987" i="28" s="1"/>
  <c r="F983" i="28"/>
  <c r="F981" i="28"/>
  <c r="F979" i="28"/>
  <c r="F976" i="28"/>
  <c r="F977" i="28" s="1"/>
  <c r="F974" i="28"/>
  <c r="F972" i="28"/>
  <c r="E972" i="28"/>
  <c r="E973" i="28" s="1"/>
  <c r="E974" i="28" s="1"/>
  <c r="E975" i="28" s="1"/>
  <c r="E976" i="28" s="1"/>
  <c r="E977" i="28" s="1"/>
  <c r="E978" i="28" s="1"/>
  <c r="E979" i="28" s="1"/>
  <c r="E980" i="28" s="1"/>
  <c r="E981" i="28" s="1"/>
  <c r="E982" i="28" s="1"/>
  <c r="E983" i="28" s="1"/>
  <c r="E984" i="28" s="1"/>
  <c r="E985" i="28" s="1"/>
  <c r="E986" i="28" s="1"/>
  <c r="E987" i="28" s="1"/>
  <c r="E988" i="28" s="1"/>
  <c r="E989" i="28" s="1"/>
  <c r="E990" i="28" s="1"/>
  <c r="D972" i="28"/>
  <c r="D973" i="28" s="1"/>
  <c r="D974" i="28" s="1"/>
  <c r="D975" i="28" s="1"/>
  <c r="D976" i="28" s="1"/>
  <c r="D977" i="28" s="1"/>
  <c r="D978" i="28" s="1"/>
  <c r="D979" i="28" s="1"/>
  <c r="D980" i="28" s="1"/>
  <c r="D981" i="28" s="1"/>
  <c r="D982" i="28" s="1"/>
  <c r="D983" i="28" s="1"/>
  <c r="D984" i="28" s="1"/>
  <c r="D985" i="28" s="1"/>
  <c r="D986" i="28" s="1"/>
  <c r="D987" i="28" s="1"/>
  <c r="D988" i="28" s="1"/>
  <c r="D989" i="28" s="1"/>
  <c r="D990" i="28" s="1"/>
  <c r="D991" i="28" s="1"/>
  <c r="D992" i="28" s="1"/>
  <c r="D993" i="28" s="1"/>
  <c r="D994" i="28" s="1"/>
  <c r="D995" i="28" s="1"/>
  <c r="D996" i="28" s="1"/>
  <c r="D997" i="28" s="1"/>
  <c r="F969" i="28"/>
  <c r="F970" i="28" s="1"/>
  <c r="F961" i="28"/>
  <c r="F962" i="28" s="1"/>
  <c r="F963" i="28" s="1"/>
  <c r="F955" i="28"/>
  <c r="F950" i="28"/>
  <c r="F951" i="28" s="1"/>
  <c r="F952" i="28" s="1"/>
  <c r="F942" i="28"/>
  <c r="F940" i="28"/>
  <c r="F936" i="28"/>
  <c r="F937" i="28" s="1"/>
  <c r="F933" i="28"/>
  <c r="F934" i="28" s="1"/>
  <c r="F930" i="28"/>
  <c r="F931" i="28" s="1"/>
  <c r="E929" i="28"/>
  <c r="E930" i="28" s="1"/>
  <c r="E931" i="28" s="1"/>
  <c r="E932" i="28" s="1"/>
  <c r="E933" i="28" s="1"/>
  <c r="E934" i="28" s="1"/>
  <c r="E935" i="28" s="1"/>
  <c r="E936" i="28" s="1"/>
  <c r="E937" i="28" s="1"/>
  <c r="E938" i="28" s="1"/>
  <c r="E939" i="28" s="1"/>
  <c r="E940" i="28" s="1"/>
  <c r="E941" i="28" s="1"/>
  <c r="E942" i="28" s="1"/>
  <c r="E943" i="28" s="1"/>
  <c r="E944" i="28" s="1"/>
  <c r="E945" i="28" s="1"/>
  <c r="E946" i="28" s="1"/>
  <c r="E947" i="28" s="1"/>
  <c r="E948" i="28" s="1"/>
  <c r="E949" i="28" s="1"/>
  <c r="E950" i="28" s="1"/>
  <c r="E951" i="28" s="1"/>
  <c r="E952" i="28" s="1"/>
  <c r="E953" i="28" s="1"/>
  <c r="E954" i="28" s="1"/>
  <c r="E955" i="28" s="1"/>
  <c r="E956" i="28" s="1"/>
  <c r="E957" i="28" s="1"/>
  <c r="E958" i="28" s="1"/>
  <c r="E959" i="28" s="1"/>
  <c r="E960" i="28" s="1"/>
  <c r="E961" i="28" s="1"/>
  <c r="E962" i="28" s="1"/>
  <c r="E963" i="28" s="1"/>
  <c r="E964" i="28" s="1"/>
  <c r="E965" i="28" s="1"/>
  <c r="E966" i="28" s="1"/>
  <c r="E967" i="28" s="1"/>
  <c r="E968" i="28" s="1"/>
  <c r="E969" i="28" s="1"/>
  <c r="E970" i="28" s="1"/>
  <c r="F923" i="28"/>
  <c r="F920" i="28"/>
  <c r="F915" i="28"/>
  <c r="F910" i="28"/>
  <c r="F911" i="28" s="1"/>
  <c r="F912" i="28" s="1"/>
  <c r="E909" i="28"/>
  <c r="E910" i="28" s="1"/>
  <c r="E911" i="28" s="1"/>
  <c r="E912" i="28" s="1"/>
  <c r="E913" i="28" s="1"/>
  <c r="E914" i="28" s="1"/>
  <c r="E915" i="28" s="1"/>
  <c r="E916" i="28" s="1"/>
  <c r="E917" i="28" s="1"/>
  <c r="E918" i="28" s="1"/>
  <c r="E919" i="28" s="1"/>
  <c r="E920" i="28" s="1"/>
  <c r="E921" i="28" s="1"/>
  <c r="E922" i="28" s="1"/>
  <c r="E923" i="28" s="1"/>
  <c r="E924" i="28" s="1"/>
  <c r="E925" i="28" s="1"/>
  <c r="E926" i="28" s="1"/>
  <c r="E927" i="28" s="1"/>
  <c r="D909" i="28"/>
  <c r="D910" i="28" s="1"/>
  <c r="D911" i="28" s="1"/>
  <c r="D912" i="28" s="1"/>
  <c r="D913" i="28" s="1"/>
  <c r="D914" i="28" s="1"/>
  <c r="D915" i="28" s="1"/>
  <c r="D916" i="28" s="1"/>
  <c r="D917" i="28" s="1"/>
  <c r="D918" i="28" s="1"/>
  <c r="D919" i="28" s="1"/>
  <c r="D920" i="28" s="1"/>
  <c r="D921" i="28" s="1"/>
  <c r="D922" i="28" s="1"/>
  <c r="D923" i="28" s="1"/>
  <c r="D924" i="28" s="1"/>
  <c r="D925" i="28" s="1"/>
  <c r="D926" i="28" s="1"/>
  <c r="D927" i="28" s="1"/>
  <c r="D928" i="28" s="1"/>
  <c r="D929" i="28" s="1"/>
  <c r="D930" i="28" s="1"/>
  <c r="D931" i="28" s="1"/>
  <c r="D932" i="28" s="1"/>
  <c r="D933" i="28" s="1"/>
  <c r="D934" i="28" s="1"/>
  <c r="D935" i="28" s="1"/>
  <c r="D936" i="28" s="1"/>
  <c r="D937" i="28" s="1"/>
  <c r="D938" i="28" s="1"/>
  <c r="D939" i="28" s="1"/>
  <c r="D940" i="28" s="1"/>
  <c r="D941" i="28" s="1"/>
  <c r="D942" i="28" s="1"/>
  <c r="D943" i="28" s="1"/>
  <c r="D944" i="28" s="1"/>
  <c r="D945" i="28" s="1"/>
  <c r="D946" i="28" s="1"/>
  <c r="D947" i="28" s="1"/>
  <c r="D948" i="28" s="1"/>
  <c r="D949" i="28" s="1"/>
  <c r="D950" i="28" s="1"/>
  <c r="D951" i="28" s="1"/>
  <c r="D952" i="28" s="1"/>
  <c r="D953" i="28" s="1"/>
  <c r="D954" i="28" s="1"/>
  <c r="D955" i="28" s="1"/>
  <c r="D956" i="28" s="1"/>
  <c r="D957" i="28" s="1"/>
  <c r="D958" i="28" s="1"/>
  <c r="D959" i="28" s="1"/>
  <c r="D960" i="28" s="1"/>
  <c r="D961" i="28" s="1"/>
  <c r="D962" i="28" s="1"/>
  <c r="D963" i="28" s="1"/>
  <c r="D964" i="28" s="1"/>
  <c r="D965" i="28" s="1"/>
  <c r="D966" i="28" s="1"/>
  <c r="D967" i="28" s="1"/>
  <c r="D968" i="28" s="1"/>
  <c r="D969" i="28" s="1"/>
  <c r="D970" i="28" s="1"/>
  <c r="F905" i="28"/>
  <c r="F903" i="28"/>
  <c r="F899" i="28"/>
  <c r="F900" i="28" s="1"/>
  <c r="F897" i="28"/>
  <c r="F889" i="28"/>
  <c r="F887" i="28"/>
  <c r="F884" i="28"/>
  <c r="F885" i="28" s="1"/>
  <c r="F882" i="28"/>
  <c r="F875" i="28"/>
  <c r="F876" i="28" s="1"/>
  <c r="F877" i="28" s="1"/>
  <c r="F878" i="28" s="1"/>
  <c r="F870" i="28"/>
  <c r="F868" i="28"/>
  <c r="F860" i="28"/>
  <c r="F861" i="28" s="1"/>
  <c r="F862" i="28" s="1"/>
  <c r="F857" i="28"/>
  <c r="F854" i="28"/>
  <c r="F855" i="28" s="1"/>
  <c r="F852" i="28"/>
  <c r="E852" i="28"/>
  <c r="E853" i="28" s="1"/>
  <c r="E854" i="28" s="1"/>
  <c r="E855" i="28" s="1"/>
  <c r="E856" i="28" s="1"/>
  <c r="E857" i="28" s="1"/>
  <c r="E858" i="28" s="1"/>
  <c r="E859" i="28" s="1"/>
  <c r="E860" i="28" s="1"/>
  <c r="E861" i="28" s="1"/>
  <c r="E862" i="28" s="1"/>
  <c r="E863" i="28" s="1"/>
  <c r="E864" i="28" s="1"/>
  <c r="E865" i="28" s="1"/>
  <c r="E866" i="28" s="1"/>
  <c r="E867" i="28" s="1"/>
  <c r="E868" i="28" s="1"/>
  <c r="E869" i="28" s="1"/>
  <c r="E870" i="28" s="1"/>
  <c r="E871" i="28" s="1"/>
  <c r="E872" i="28" s="1"/>
  <c r="E873" i="28" s="1"/>
  <c r="E874" i="28" s="1"/>
  <c r="E875" i="28" s="1"/>
  <c r="E876" i="28" s="1"/>
  <c r="E877" i="28" s="1"/>
  <c r="E878" i="28" s="1"/>
  <c r="E879" i="28" s="1"/>
  <c r="E880" i="28" s="1"/>
  <c r="E881" i="28" s="1"/>
  <c r="E882" i="28" s="1"/>
  <c r="E883" i="28" s="1"/>
  <c r="E884" i="28" s="1"/>
  <c r="E885" i="28" s="1"/>
  <c r="E886" i="28" s="1"/>
  <c r="E887" i="28" s="1"/>
  <c r="E888" i="28" s="1"/>
  <c r="E889" i="28" s="1"/>
  <c r="E890" i="28" s="1"/>
  <c r="E891" i="28" s="1"/>
  <c r="E892" i="28" s="1"/>
  <c r="E893" i="28" s="1"/>
  <c r="D852" i="28"/>
  <c r="D853" i="28" s="1"/>
  <c r="D854" i="28" s="1"/>
  <c r="D855" i="28" s="1"/>
  <c r="D856" i="28" s="1"/>
  <c r="D857" i="28" s="1"/>
  <c r="D858" i="28" s="1"/>
  <c r="D859" i="28" s="1"/>
  <c r="D860" i="28" s="1"/>
  <c r="D861" i="28" s="1"/>
  <c r="D862" i="28" s="1"/>
  <c r="D863" i="28" s="1"/>
  <c r="D864" i="28" s="1"/>
  <c r="D865" i="28" s="1"/>
  <c r="D866" i="28" s="1"/>
  <c r="D867" i="28" s="1"/>
  <c r="D868" i="28" s="1"/>
  <c r="D869" i="28" s="1"/>
  <c r="D870" i="28" s="1"/>
  <c r="D871" i="28" s="1"/>
  <c r="D872" i="28" s="1"/>
  <c r="D873" i="28" s="1"/>
  <c r="D874" i="28" s="1"/>
  <c r="D875" i="28" s="1"/>
  <c r="D876" i="28" s="1"/>
  <c r="D877" i="28" s="1"/>
  <c r="D878" i="28" s="1"/>
  <c r="D879" i="28" s="1"/>
  <c r="D880" i="28" s="1"/>
  <c r="D881" i="28" s="1"/>
  <c r="D882" i="28" s="1"/>
  <c r="D883" i="28" s="1"/>
  <c r="D884" i="28" s="1"/>
  <c r="D885" i="28" s="1"/>
  <c r="D886" i="28" s="1"/>
  <c r="D887" i="28" s="1"/>
  <c r="D888" i="28" s="1"/>
  <c r="D889" i="28" s="1"/>
  <c r="D890" i="28" s="1"/>
  <c r="D891" i="28" s="1"/>
  <c r="D892" i="28" s="1"/>
  <c r="D893" i="28" s="1"/>
  <c r="F850" i="28"/>
  <c r="E848" i="28"/>
  <c r="E849" i="28" s="1"/>
  <c r="E850" i="28" s="1"/>
  <c r="F846" i="28"/>
  <c r="F842" i="28"/>
  <c r="F843" i="28" s="1"/>
  <c r="F840" i="28"/>
  <c r="E839" i="28"/>
  <c r="E840" i="28" s="1"/>
  <c r="E841" i="28" s="1"/>
  <c r="E842" i="28" s="1"/>
  <c r="E843" i="28" s="1"/>
  <c r="E844" i="28" s="1"/>
  <c r="E845" i="28" s="1"/>
  <c r="E846" i="28" s="1"/>
  <c r="F835" i="28"/>
  <c r="F836" i="28" s="1"/>
  <c r="F837" i="28" s="1"/>
  <c r="F831" i="28"/>
  <c r="E831" i="28"/>
  <c r="E832" i="28" s="1"/>
  <c r="E833" i="28" s="1"/>
  <c r="E834" i="28" s="1"/>
  <c r="E835" i="28" s="1"/>
  <c r="E836" i="28" s="1"/>
  <c r="E837" i="28" s="1"/>
  <c r="D831" i="28"/>
  <c r="D832" i="28" s="1"/>
  <c r="D833" i="28" s="1"/>
  <c r="D834" i="28" s="1"/>
  <c r="D835" i="28" s="1"/>
  <c r="D836" i="28" s="1"/>
  <c r="D837" i="28" s="1"/>
  <c r="D838" i="28" s="1"/>
  <c r="D839" i="28" s="1"/>
  <c r="D840" i="28" s="1"/>
  <c r="D841" i="28" s="1"/>
  <c r="D842" i="28" s="1"/>
  <c r="D843" i="28" s="1"/>
  <c r="D844" i="28" s="1"/>
  <c r="D845" i="28" s="1"/>
  <c r="D846" i="28" s="1"/>
  <c r="D847" i="28" s="1"/>
  <c r="D848" i="28" s="1"/>
  <c r="D849" i="28" s="1"/>
  <c r="D850" i="28" s="1"/>
  <c r="F828" i="28"/>
  <c r="F829" i="28" s="1"/>
  <c r="F823" i="28"/>
  <c r="F821" i="28"/>
  <c r="F815" i="28"/>
  <c r="F816" i="28" s="1"/>
  <c r="F817" i="28" s="1"/>
  <c r="E815" i="28"/>
  <c r="E816" i="28" s="1"/>
  <c r="E817" i="28" s="1"/>
  <c r="E818" i="28" s="1"/>
  <c r="E819" i="28" s="1"/>
  <c r="E820" i="28" s="1"/>
  <c r="E821" i="28" s="1"/>
  <c r="E822" i="28" s="1"/>
  <c r="E823" i="28" s="1"/>
  <c r="E824" i="28" s="1"/>
  <c r="E825" i="28" s="1"/>
  <c r="E826" i="28" s="1"/>
  <c r="E827" i="28" s="1"/>
  <c r="E828" i="28" s="1"/>
  <c r="E829" i="28" s="1"/>
  <c r="D815" i="28"/>
  <c r="D816" i="28" s="1"/>
  <c r="D817" i="28" s="1"/>
  <c r="D818" i="28" s="1"/>
  <c r="D819" i="28" s="1"/>
  <c r="D820" i="28" s="1"/>
  <c r="D821" i="28" s="1"/>
  <c r="D822" i="28" s="1"/>
  <c r="D823" i="28" s="1"/>
  <c r="D824" i="28" s="1"/>
  <c r="D825" i="28" s="1"/>
  <c r="D826" i="28" s="1"/>
  <c r="D827" i="28" s="1"/>
  <c r="D828" i="28" s="1"/>
  <c r="D829" i="28" s="1"/>
  <c r="F813" i="28"/>
  <c r="E813" i="28"/>
  <c r="F796" i="28"/>
  <c r="F797" i="28" s="1"/>
  <c r="F798" i="28" s="1"/>
  <c r="F799" i="28" s="1"/>
  <c r="F800" i="28" s="1"/>
  <c r="F801" i="28" s="1"/>
  <c r="F802" i="28" s="1"/>
  <c r="F803" i="28" s="1"/>
  <c r="F789" i="28"/>
  <c r="F785" i="28"/>
  <c r="F781" i="28"/>
  <c r="F782" i="28" s="1"/>
  <c r="F772" i="28"/>
  <c r="F773" i="28" s="1"/>
  <c r="F769" i="28"/>
  <c r="F765" i="28"/>
  <c r="E764" i="28"/>
  <c r="E765" i="28" s="1"/>
  <c r="E766" i="28" s="1"/>
  <c r="E767" i="28" s="1"/>
  <c r="E768" i="28" s="1"/>
  <c r="E769" i="28" s="1"/>
  <c r="E770" i="28" s="1"/>
  <c r="E771" i="28" s="1"/>
  <c r="E772" i="28" s="1"/>
  <c r="E773" i="28" s="1"/>
  <c r="E774" i="28" s="1"/>
  <c r="E775" i="28" s="1"/>
  <c r="E776" i="28" s="1"/>
  <c r="E777" i="28" s="1"/>
  <c r="E778" i="28" s="1"/>
  <c r="E779" i="28" s="1"/>
  <c r="E780" i="28" s="1"/>
  <c r="E781" i="28" s="1"/>
  <c r="E782" i="28" s="1"/>
  <c r="E783" i="28" s="1"/>
  <c r="E784" i="28" s="1"/>
  <c r="E785" i="28" s="1"/>
  <c r="E786" i="28" s="1"/>
  <c r="E787" i="28" s="1"/>
  <c r="E788" i="28" s="1"/>
  <c r="E789" i="28" s="1"/>
  <c r="E790" i="28" s="1"/>
  <c r="E791" i="28" s="1"/>
  <c r="E792" i="28" s="1"/>
  <c r="E793" i="28" s="1"/>
  <c r="E794" i="28" s="1"/>
  <c r="E795" i="28" s="1"/>
  <c r="E796" i="28" s="1"/>
  <c r="E797" i="28" s="1"/>
  <c r="E798" i="28" s="1"/>
  <c r="E799" i="28" s="1"/>
  <c r="E800" i="28" s="1"/>
  <c r="E801" i="28" s="1"/>
  <c r="E802" i="28" s="1"/>
  <c r="E803" i="28" s="1"/>
  <c r="E804" i="28" s="1"/>
  <c r="E805" i="28" s="1"/>
  <c r="E806" i="28" s="1"/>
  <c r="E807" i="28" s="1"/>
  <c r="E808" i="28" s="1"/>
  <c r="E809" i="28" s="1"/>
  <c r="E810" i="28" s="1"/>
  <c r="E811" i="28" s="1"/>
  <c r="D764" i="28"/>
  <c r="D765" i="28" s="1"/>
  <c r="D766" i="28" s="1"/>
  <c r="D767" i="28" s="1"/>
  <c r="D768" i="28" s="1"/>
  <c r="D769" i="28" s="1"/>
  <c r="D770" i="28" s="1"/>
  <c r="D771" i="28" s="1"/>
  <c r="D772" i="28" s="1"/>
  <c r="D773" i="28" s="1"/>
  <c r="D774" i="28" s="1"/>
  <c r="D775" i="28" s="1"/>
  <c r="D776" i="28" s="1"/>
  <c r="D777" i="28" s="1"/>
  <c r="D778" i="28" s="1"/>
  <c r="D779" i="28" s="1"/>
  <c r="D780" i="28" s="1"/>
  <c r="D781" i="28" s="1"/>
  <c r="D782" i="28" s="1"/>
  <c r="D783" i="28" s="1"/>
  <c r="D784" i="28" s="1"/>
  <c r="D785" i="28" s="1"/>
  <c r="D786" i="28" s="1"/>
  <c r="D787" i="28" s="1"/>
  <c r="D788" i="28" s="1"/>
  <c r="D789" i="28" s="1"/>
  <c r="D790" i="28" s="1"/>
  <c r="D791" i="28" s="1"/>
  <c r="D792" i="28" s="1"/>
  <c r="D793" i="28" s="1"/>
  <c r="D794" i="28" s="1"/>
  <c r="D795" i="28" s="1"/>
  <c r="D796" i="28" s="1"/>
  <c r="D797" i="28" s="1"/>
  <c r="D798" i="28" s="1"/>
  <c r="D799" i="28" s="1"/>
  <c r="D800" i="28" s="1"/>
  <c r="D801" i="28" s="1"/>
  <c r="D802" i="28" s="1"/>
  <c r="D803" i="28" s="1"/>
  <c r="D804" i="28" s="1"/>
  <c r="D805" i="28" s="1"/>
  <c r="D806" i="28" s="1"/>
  <c r="D807" i="28" s="1"/>
  <c r="D808" i="28" s="1"/>
  <c r="D809" i="28" s="1"/>
  <c r="D810" i="28" s="1"/>
  <c r="D811" i="28" s="1"/>
  <c r="D812" i="28" s="1"/>
  <c r="D813" i="28" s="1"/>
  <c r="F762" i="28"/>
  <c r="E762" i="28"/>
  <c r="F760" i="28"/>
  <c r="E758" i="28"/>
  <c r="E759" i="28" s="1"/>
  <c r="E760" i="28" s="1"/>
  <c r="F756" i="28"/>
  <c r="F754" i="28"/>
  <c r="E750" i="28"/>
  <c r="E751" i="28" s="1"/>
  <c r="E752" i="28" s="1"/>
  <c r="E753" i="28" s="1"/>
  <c r="E754" i="28" s="1"/>
  <c r="E755" i="28" s="1"/>
  <c r="E756" i="28" s="1"/>
  <c r="D750" i="28"/>
  <c r="D751" i="28" s="1"/>
  <c r="D752" i="28" s="1"/>
  <c r="D753" i="28" s="1"/>
  <c r="D754" i="28" s="1"/>
  <c r="D755" i="28" s="1"/>
  <c r="D756" i="28" s="1"/>
  <c r="D757" i="28" s="1"/>
  <c r="D758" i="28" s="1"/>
  <c r="D759" i="28" s="1"/>
  <c r="D760" i="28" s="1"/>
  <c r="D761" i="28" s="1"/>
  <c r="D762" i="28" s="1"/>
  <c r="F745" i="28"/>
  <c r="F746" i="28" s="1"/>
  <c r="F747" i="28" s="1"/>
  <c r="F742" i="28"/>
  <c r="F743" i="28" s="1"/>
  <c r="E741" i="28"/>
  <c r="E742" i="28" s="1"/>
  <c r="E743" i="28" s="1"/>
  <c r="E744" i="28" s="1"/>
  <c r="E745" i="28" s="1"/>
  <c r="E746" i="28" s="1"/>
  <c r="E747" i="28" s="1"/>
  <c r="E748" i="28" s="1"/>
  <c r="F738" i="28"/>
  <c r="F735" i="28"/>
  <c r="F736" i="28" s="1"/>
  <c r="F732" i="28"/>
  <c r="E732" i="28"/>
  <c r="E733" i="28" s="1"/>
  <c r="E734" i="28" s="1"/>
  <c r="E735" i="28" s="1"/>
  <c r="E736" i="28" s="1"/>
  <c r="E737" i="28" s="1"/>
  <c r="E738" i="28" s="1"/>
  <c r="E739" i="28" s="1"/>
  <c r="F728" i="28"/>
  <c r="F729" i="28" s="1"/>
  <c r="F715" i="28"/>
  <c r="E714" i="28"/>
  <c r="E715" i="28" s="1"/>
  <c r="E716" i="28" s="1"/>
  <c r="E717" i="28" s="1"/>
  <c r="E718" i="28" s="1"/>
  <c r="E719" i="28" s="1"/>
  <c r="E720" i="28" s="1"/>
  <c r="E721" i="28" s="1"/>
  <c r="E722" i="28" s="1"/>
  <c r="E723" i="28" s="1"/>
  <c r="E724" i="28" s="1"/>
  <c r="E725" i="28" s="1"/>
  <c r="E726" i="28" s="1"/>
  <c r="E727" i="28" s="1"/>
  <c r="E728" i="28" s="1"/>
  <c r="E729" i="28" s="1"/>
  <c r="E730" i="28" s="1"/>
  <c r="F708" i="28"/>
  <c r="F706" i="28"/>
  <c r="F704" i="28"/>
  <c r="F699" i="28"/>
  <c r="F694" i="28"/>
  <c r="F695" i="28" s="1"/>
  <c r="F691" i="28"/>
  <c r="F692" i="28" s="1"/>
  <c r="F686" i="28"/>
  <c r="F687" i="28" s="1"/>
  <c r="F684" i="28"/>
  <c r="E683" i="28"/>
  <c r="E684" i="28" s="1"/>
  <c r="E685" i="28" s="1"/>
  <c r="E686" i="28" s="1"/>
  <c r="E687" i="28" s="1"/>
  <c r="E688" i="28" s="1"/>
  <c r="E689" i="28" s="1"/>
  <c r="E690" i="28" s="1"/>
  <c r="E691" i="28" s="1"/>
  <c r="E692" i="28" s="1"/>
  <c r="E693" i="28" s="1"/>
  <c r="E694" i="28" s="1"/>
  <c r="E695" i="28" s="1"/>
  <c r="E696" i="28" s="1"/>
  <c r="E697" i="28" s="1"/>
  <c r="E698" i="28" s="1"/>
  <c r="E699" i="28" s="1"/>
  <c r="E700" i="28" s="1"/>
  <c r="E701" i="28" s="1"/>
  <c r="E702" i="28" s="1"/>
  <c r="E703" i="28" s="1"/>
  <c r="E704" i="28" s="1"/>
  <c r="E705" i="28" s="1"/>
  <c r="E706" i="28" s="1"/>
  <c r="E707" i="28" s="1"/>
  <c r="E708" i="28" s="1"/>
  <c r="E709" i="28" s="1"/>
  <c r="E710" i="28" s="1"/>
  <c r="E711" i="28" s="1"/>
  <c r="E712" i="28" s="1"/>
  <c r="F681" i="28"/>
  <c r="F678" i="28"/>
  <c r="F675" i="28"/>
  <c r="F676" i="28" s="1"/>
  <c r="F672" i="28"/>
  <c r="F661" i="28"/>
  <c r="F653" i="28"/>
  <c r="F646" i="28"/>
  <c r="F643" i="28"/>
  <c r="E643" i="28"/>
  <c r="E644" i="28" s="1"/>
  <c r="E645" i="28" s="1"/>
  <c r="E646" i="28" s="1"/>
  <c r="E647" i="28" s="1"/>
  <c r="E648" i="28" s="1"/>
  <c r="E649" i="28" s="1"/>
  <c r="E650" i="28" s="1"/>
  <c r="E651" i="28" s="1"/>
  <c r="E652" i="28" s="1"/>
  <c r="E653" i="28" s="1"/>
  <c r="E654" i="28" s="1"/>
  <c r="E655" i="28" s="1"/>
  <c r="E656" i="28" s="1"/>
  <c r="E657" i="28" s="1"/>
  <c r="E658" i="28" s="1"/>
  <c r="E659" i="28" s="1"/>
  <c r="E660" i="28" s="1"/>
  <c r="E661" i="28" s="1"/>
  <c r="E662" i="28" s="1"/>
  <c r="E663" i="28" s="1"/>
  <c r="E664" i="28" s="1"/>
  <c r="E665" i="28" s="1"/>
  <c r="E666" i="28" s="1"/>
  <c r="E667" i="28" s="1"/>
  <c r="E668" i="28" s="1"/>
  <c r="E669" i="28" s="1"/>
  <c r="E670" i="28" s="1"/>
  <c r="E671" i="28" s="1"/>
  <c r="E672" i="28" s="1"/>
  <c r="E673" i="28" s="1"/>
  <c r="E674" i="28" s="1"/>
  <c r="E675" i="28" s="1"/>
  <c r="E676" i="28" s="1"/>
  <c r="E677" i="28" s="1"/>
  <c r="E678" i="28" s="1"/>
  <c r="E679" i="28" s="1"/>
  <c r="E680" i="28" s="1"/>
  <c r="E681" i="28" s="1"/>
  <c r="F636" i="28"/>
  <c r="F637" i="28" s="1"/>
  <c r="F631" i="28"/>
  <c r="F632" i="28" s="1"/>
  <c r="F624" i="28"/>
  <c r="F621" i="28"/>
  <c r="F622" i="28" s="1"/>
  <c r="E620" i="28"/>
  <c r="E621" i="28" s="1"/>
  <c r="E622" i="28" s="1"/>
  <c r="E623" i="28" s="1"/>
  <c r="E624" i="28" s="1"/>
  <c r="E625" i="28" s="1"/>
  <c r="E626" i="28" s="1"/>
  <c r="E627" i="28" s="1"/>
  <c r="E628" i="28" s="1"/>
  <c r="E629" i="28" s="1"/>
  <c r="E630" i="28" s="1"/>
  <c r="E631" i="28" s="1"/>
  <c r="E632" i="28" s="1"/>
  <c r="E633" i="28" s="1"/>
  <c r="E634" i="28" s="1"/>
  <c r="E635" i="28" s="1"/>
  <c r="E636" i="28" s="1"/>
  <c r="E637" i="28" s="1"/>
  <c r="E638" i="28" s="1"/>
  <c r="E639" i="28" s="1"/>
  <c r="E640" i="28" s="1"/>
  <c r="E641" i="28" s="1"/>
  <c r="F616" i="28"/>
  <c r="F617" i="28" s="1"/>
  <c r="F613" i="28"/>
  <c r="F614" i="28" s="1"/>
  <c r="F610" i="28"/>
  <c r="F602" i="28"/>
  <c r="F603" i="28" s="1"/>
  <c r="F597" i="28"/>
  <c r="F594" i="28"/>
  <c r="F589" i="28"/>
  <c r="F590" i="28" s="1"/>
  <c r="F582" i="28"/>
  <c r="F583" i="28" s="1"/>
  <c r="F584" i="28" s="1"/>
  <c r="F579" i="28"/>
  <c r="F580" i="28" s="1"/>
  <c r="E577" i="28"/>
  <c r="E578" i="28" s="1"/>
  <c r="E579" i="28" s="1"/>
  <c r="E580" i="28" s="1"/>
  <c r="E581" i="28" s="1"/>
  <c r="E582" i="28" s="1"/>
  <c r="E583" i="28" s="1"/>
  <c r="E584" i="28" s="1"/>
  <c r="E585" i="28" s="1"/>
  <c r="E586" i="28" s="1"/>
  <c r="E587" i="28" s="1"/>
  <c r="E588" i="28" s="1"/>
  <c r="E589" i="28" s="1"/>
  <c r="E590" i="28" s="1"/>
  <c r="E591" i="28" s="1"/>
  <c r="E592" i="28" s="1"/>
  <c r="E593" i="28" s="1"/>
  <c r="E594" i="28" s="1"/>
  <c r="E595" i="28" s="1"/>
  <c r="E596" i="28" s="1"/>
  <c r="E597" i="28" s="1"/>
  <c r="E598" i="28" s="1"/>
  <c r="E599" i="28" s="1"/>
  <c r="E600" i="28" s="1"/>
  <c r="E601" i="28" s="1"/>
  <c r="E602" i="28" s="1"/>
  <c r="E603" i="28" s="1"/>
  <c r="E604" i="28" s="1"/>
  <c r="E605" i="28" s="1"/>
  <c r="E606" i="28" s="1"/>
  <c r="E607" i="28" s="1"/>
  <c r="E608" i="28" s="1"/>
  <c r="E609" i="28" s="1"/>
  <c r="E610" i="28" s="1"/>
  <c r="E611" i="28" s="1"/>
  <c r="E612" i="28" s="1"/>
  <c r="E613" i="28" s="1"/>
  <c r="E614" i="28" s="1"/>
  <c r="E615" i="28" s="1"/>
  <c r="E616" i="28" s="1"/>
  <c r="E617" i="28" s="1"/>
  <c r="F573" i="28"/>
  <c r="F568" i="28"/>
  <c r="F566" i="28"/>
  <c r="F560" i="28"/>
  <c r="F554" i="28"/>
  <c r="F547" i="28"/>
  <c r="F548" i="28" s="1"/>
  <c r="F544" i="28"/>
  <c r="F542" i="28"/>
  <c r="F540" i="28"/>
  <c r="F538" i="28"/>
  <c r="F535" i="28"/>
  <c r="F532" i="28"/>
  <c r="F527" i="28"/>
  <c r="F524" i="28"/>
  <c r="F521" i="28"/>
  <c r="F522" i="28" s="1"/>
  <c r="F516" i="28"/>
  <c r="F517" i="28" s="1"/>
  <c r="F514" i="28"/>
  <c r="F512" i="28"/>
  <c r="F507" i="28"/>
  <c r="F508" i="28" s="1"/>
  <c r="F509" i="28" s="1"/>
  <c r="F502" i="28"/>
  <c r="F503" i="28" s="1"/>
  <c r="F500" i="28"/>
  <c r="F497" i="28"/>
  <c r="F498" i="28" s="1"/>
  <c r="F490" i="28"/>
  <c r="E490" i="28"/>
  <c r="E491" i="28" s="1"/>
  <c r="E492" i="28" s="1"/>
  <c r="E493" i="28" s="1"/>
  <c r="E494" i="28" s="1"/>
  <c r="E495" i="28" s="1"/>
  <c r="E496" i="28" s="1"/>
  <c r="E497" i="28" s="1"/>
  <c r="E498" i="28" s="1"/>
  <c r="E499" i="28" s="1"/>
  <c r="E500" i="28" s="1"/>
  <c r="E501" i="28" s="1"/>
  <c r="E502" i="28" s="1"/>
  <c r="E503" i="28" s="1"/>
  <c r="E504" i="28" s="1"/>
  <c r="E505" i="28" s="1"/>
  <c r="E506" i="28" s="1"/>
  <c r="E507" i="28" s="1"/>
  <c r="E508" i="28" s="1"/>
  <c r="E509" i="28" s="1"/>
  <c r="E510" i="28" s="1"/>
  <c r="E511" i="28" s="1"/>
  <c r="E512" i="28" s="1"/>
  <c r="E513" i="28" s="1"/>
  <c r="E514" i="28" s="1"/>
  <c r="E515" i="28" s="1"/>
  <c r="E516" i="28" s="1"/>
  <c r="E517" i="28" s="1"/>
  <c r="E518" i="28" s="1"/>
  <c r="E519" i="28" s="1"/>
  <c r="E520" i="28" s="1"/>
  <c r="E521" i="28" s="1"/>
  <c r="E522" i="28" s="1"/>
  <c r="E523" i="28" s="1"/>
  <c r="E524" i="28" s="1"/>
  <c r="E525" i="28" s="1"/>
  <c r="E526" i="28" s="1"/>
  <c r="E527" i="28" s="1"/>
  <c r="E528" i="28" s="1"/>
  <c r="E529" i="28" s="1"/>
  <c r="E530" i="28" s="1"/>
  <c r="E531" i="28" s="1"/>
  <c r="E532" i="28" s="1"/>
  <c r="E533" i="28" s="1"/>
  <c r="E534" i="28" s="1"/>
  <c r="E535" i="28" s="1"/>
  <c r="E536" i="28" s="1"/>
  <c r="E537" i="28" s="1"/>
  <c r="E538" i="28" s="1"/>
  <c r="E539" i="28" s="1"/>
  <c r="E540" i="28" s="1"/>
  <c r="E541" i="28" s="1"/>
  <c r="E542" i="28" s="1"/>
  <c r="E543" i="28" s="1"/>
  <c r="E544" i="28" s="1"/>
  <c r="E545" i="28" s="1"/>
  <c r="E546" i="28" s="1"/>
  <c r="E547" i="28" s="1"/>
  <c r="E548" i="28" s="1"/>
  <c r="E549" i="28" s="1"/>
  <c r="E550" i="28" s="1"/>
  <c r="E551" i="28" s="1"/>
  <c r="E552" i="28" s="1"/>
  <c r="E553" i="28" s="1"/>
  <c r="E554" i="28" s="1"/>
  <c r="E555" i="28" s="1"/>
  <c r="E556" i="28" s="1"/>
  <c r="E557" i="28" s="1"/>
  <c r="E558" i="28" s="1"/>
  <c r="E559" i="28" s="1"/>
  <c r="E560" i="28" s="1"/>
  <c r="E561" i="28" s="1"/>
  <c r="E562" i="28" s="1"/>
  <c r="E563" i="28" s="1"/>
  <c r="E564" i="28" s="1"/>
  <c r="E565" i="28" s="1"/>
  <c r="E566" i="28" s="1"/>
  <c r="E567" i="28" s="1"/>
  <c r="E568" i="28" s="1"/>
  <c r="E569" i="28" s="1"/>
  <c r="E570" i="28" s="1"/>
  <c r="E571" i="28" s="1"/>
  <c r="E572" i="28" s="1"/>
  <c r="E573" i="28" s="1"/>
  <c r="E574" i="28" s="1"/>
  <c r="E575" i="28" s="1"/>
  <c r="D490" i="28"/>
  <c r="D491" i="28" s="1"/>
  <c r="D492" i="28" s="1"/>
  <c r="D493" i="28" s="1"/>
  <c r="D494" i="28" s="1"/>
  <c r="D495" i="28" s="1"/>
  <c r="D496" i="28" s="1"/>
  <c r="D497" i="28" s="1"/>
  <c r="D498" i="28" s="1"/>
  <c r="D499" i="28" s="1"/>
  <c r="D500" i="28" s="1"/>
  <c r="D501" i="28" s="1"/>
  <c r="D502" i="28" s="1"/>
  <c r="D503" i="28" s="1"/>
  <c r="D504" i="28" s="1"/>
  <c r="D505" i="28" s="1"/>
  <c r="D506" i="28" s="1"/>
  <c r="D507" i="28" s="1"/>
  <c r="D508" i="28" s="1"/>
  <c r="D509" i="28" s="1"/>
  <c r="D510" i="28" s="1"/>
  <c r="D511" i="28" s="1"/>
  <c r="D512" i="28" s="1"/>
  <c r="D513" i="28" s="1"/>
  <c r="D514" i="28" s="1"/>
  <c r="D515" i="28" s="1"/>
  <c r="D516" i="28" s="1"/>
  <c r="D517" i="28" s="1"/>
  <c r="D518" i="28" s="1"/>
  <c r="D519" i="28" s="1"/>
  <c r="D520" i="28" s="1"/>
  <c r="D521" i="28" s="1"/>
  <c r="D522" i="28" s="1"/>
  <c r="D523" i="28" s="1"/>
  <c r="D524" i="28" s="1"/>
  <c r="D525" i="28" s="1"/>
  <c r="D526" i="28" s="1"/>
  <c r="D527" i="28" s="1"/>
  <c r="D528" i="28" s="1"/>
  <c r="D529" i="28" s="1"/>
  <c r="D530" i="28" s="1"/>
  <c r="D531" i="28" s="1"/>
  <c r="D532" i="28" s="1"/>
  <c r="D533" i="28" s="1"/>
  <c r="D534" i="28" s="1"/>
  <c r="D535" i="28" s="1"/>
  <c r="D536" i="28" s="1"/>
  <c r="D537" i="28" s="1"/>
  <c r="D538" i="28" s="1"/>
  <c r="D539" i="28" s="1"/>
  <c r="D540" i="28" s="1"/>
  <c r="D541" i="28" s="1"/>
  <c r="D542" i="28" s="1"/>
  <c r="D543" i="28" s="1"/>
  <c r="D544" i="28" s="1"/>
  <c r="D545" i="28" s="1"/>
  <c r="D546" i="28" s="1"/>
  <c r="D547" i="28" s="1"/>
  <c r="D548" i="28" s="1"/>
  <c r="D549" i="28" s="1"/>
  <c r="D550" i="28" s="1"/>
  <c r="D551" i="28" s="1"/>
  <c r="D552" i="28" s="1"/>
  <c r="D553" i="28" s="1"/>
  <c r="D554" i="28" s="1"/>
  <c r="D555" i="28" s="1"/>
  <c r="D556" i="28" s="1"/>
  <c r="D557" i="28" s="1"/>
  <c r="D558" i="28" s="1"/>
  <c r="D559" i="28" s="1"/>
  <c r="D560" i="28" s="1"/>
  <c r="D561" i="28" s="1"/>
  <c r="D562" i="28" s="1"/>
  <c r="D563" i="28" s="1"/>
  <c r="D564" i="28" s="1"/>
  <c r="D565" i="28" s="1"/>
  <c r="D566" i="28" s="1"/>
  <c r="D567" i="28" s="1"/>
  <c r="D568" i="28" s="1"/>
  <c r="D569" i="28" s="1"/>
  <c r="D570" i="28" s="1"/>
  <c r="D571" i="28" s="1"/>
  <c r="D572" i="28" s="1"/>
  <c r="D573" i="28" s="1"/>
  <c r="D574" i="28" s="1"/>
  <c r="D575" i="28" s="1"/>
  <c r="D576" i="28" s="1"/>
  <c r="D577" i="28" s="1"/>
  <c r="D578" i="28" s="1"/>
  <c r="D579" i="28" s="1"/>
  <c r="D580" i="28" s="1"/>
  <c r="D581" i="28" s="1"/>
  <c r="D582" i="28" s="1"/>
  <c r="D583" i="28" s="1"/>
  <c r="D584" i="28" s="1"/>
  <c r="D585" i="28" s="1"/>
  <c r="D586" i="28" s="1"/>
  <c r="D587" i="28" s="1"/>
  <c r="D588" i="28" s="1"/>
  <c r="D589" i="28" s="1"/>
  <c r="D590" i="28" s="1"/>
  <c r="D591" i="28" s="1"/>
  <c r="D592" i="28" s="1"/>
  <c r="D593" i="28" s="1"/>
  <c r="D594" i="28" s="1"/>
  <c r="D595" i="28" s="1"/>
  <c r="D596" i="28" s="1"/>
  <c r="D597" i="28" s="1"/>
  <c r="D598" i="28" s="1"/>
  <c r="D599" i="28" s="1"/>
  <c r="D600" i="28" s="1"/>
  <c r="D601" i="28" s="1"/>
  <c r="D602" i="28" s="1"/>
  <c r="D603" i="28" s="1"/>
  <c r="D604" i="28" s="1"/>
  <c r="D605" i="28" s="1"/>
  <c r="D606" i="28" s="1"/>
  <c r="D607" i="28" s="1"/>
  <c r="D608" i="28" s="1"/>
  <c r="D609" i="28" s="1"/>
  <c r="D610" i="28" s="1"/>
  <c r="D611" i="28" s="1"/>
  <c r="D612" i="28" s="1"/>
  <c r="D613" i="28" s="1"/>
  <c r="D614" i="28" s="1"/>
  <c r="D615" i="28" s="1"/>
  <c r="D616" i="28" s="1"/>
  <c r="D617" i="28" s="1"/>
  <c r="D618" i="28" s="1"/>
  <c r="D619" i="28" s="1"/>
  <c r="D620" i="28" s="1"/>
  <c r="D621" i="28" s="1"/>
  <c r="D622" i="28" s="1"/>
  <c r="D623" i="28" s="1"/>
  <c r="D624" i="28" s="1"/>
  <c r="D625" i="28" s="1"/>
  <c r="D626" i="28" s="1"/>
  <c r="D627" i="28" s="1"/>
  <c r="D628" i="28" s="1"/>
  <c r="D629" i="28" s="1"/>
  <c r="D630" i="28" s="1"/>
  <c r="D631" i="28" s="1"/>
  <c r="D632" i="28" s="1"/>
  <c r="D633" i="28" s="1"/>
  <c r="D634" i="28" s="1"/>
  <c r="D635" i="28" s="1"/>
  <c r="D636" i="28" s="1"/>
  <c r="D637" i="28" s="1"/>
  <c r="D638" i="28" s="1"/>
  <c r="D639" i="28" s="1"/>
  <c r="D640" i="28" s="1"/>
  <c r="D641" i="28" s="1"/>
  <c r="D642" i="28" s="1"/>
  <c r="D643" i="28" s="1"/>
  <c r="D644" i="28" s="1"/>
  <c r="D645" i="28" s="1"/>
  <c r="D646" i="28" s="1"/>
  <c r="D647" i="28" s="1"/>
  <c r="D648" i="28" s="1"/>
  <c r="D649" i="28" s="1"/>
  <c r="D650" i="28" s="1"/>
  <c r="D651" i="28" s="1"/>
  <c r="D652" i="28" s="1"/>
  <c r="D653" i="28" s="1"/>
  <c r="D654" i="28" s="1"/>
  <c r="D655" i="28" s="1"/>
  <c r="D656" i="28" s="1"/>
  <c r="D657" i="28" s="1"/>
  <c r="D658" i="28" s="1"/>
  <c r="D659" i="28" s="1"/>
  <c r="D660" i="28" s="1"/>
  <c r="D661" i="28" s="1"/>
  <c r="D662" i="28" s="1"/>
  <c r="D663" i="28" s="1"/>
  <c r="D664" i="28" s="1"/>
  <c r="D665" i="28" s="1"/>
  <c r="D666" i="28" s="1"/>
  <c r="D667" i="28" s="1"/>
  <c r="D668" i="28" s="1"/>
  <c r="D669" i="28" s="1"/>
  <c r="D670" i="28" s="1"/>
  <c r="D671" i="28" s="1"/>
  <c r="D672" i="28" s="1"/>
  <c r="D673" i="28" s="1"/>
  <c r="D674" i="28" s="1"/>
  <c r="D675" i="28" s="1"/>
  <c r="D676" i="28" s="1"/>
  <c r="D677" i="28" s="1"/>
  <c r="D678" i="28" s="1"/>
  <c r="D679" i="28" s="1"/>
  <c r="D680" i="28" s="1"/>
  <c r="D681" i="28" s="1"/>
  <c r="D682" i="28" s="1"/>
  <c r="D683" i="28" s="1"/>
  <c r="D684" i="28" s="1"/>
  <c r="D685" i="28" s="1"/>
  <c r="D686" i="28" s="1"/>
  <c r="D687" i="28" s="1"/>
  <c r="D688" i="28" s="1"/>
  <c r="D689" i="28" s="1"/>
  <c r="D690" i="28" s="1"/>
  <c r="D691" i="28" s="1"/>
  <c r="D692" i="28" s="1"/>
  <c r="D693" i="28" s="1"/>
  <c r="D694" i="28" s="1"/>
  <c r="D695" i="28" s="1"/>
  <c r="D696" i="28" s="1"/>
  <c r="D697" i="28" s="1"/>
  <c r="D698" i="28" s="1"/>
  <c r="D699" i="28" s="1"/>
  <c r="D700" i="28" s="1"/>
  <c r="D701" i="28" s="1"/>
  <c r="D702" i="28" s="1"/>
  <c r="D703" i="28" s="1"/>
  <c r="D704" i="28" s="1"/>
  <c r="D705" i="28" s="1"/>
  <c r="D706" i="28" s="1"/>
  <c r="D707" i="28" s="1"/>
  <c r="D708" i="28" s="1"/>
  <c r="D709" i="28" s="1"/>
  <c r="D710" i="28" s="1"/>
  <c r="D711" i="28" s="1"/>
  <c r="D712" i="28" s="1"/>
  <c r="D713" i="28" s="1"/>
  <c r="D714" i="28" s="1"/>
  <c r="D715" i="28" s="1"/>
  <c r="D716" i="28" s="1"/>
  <c r="D717" i="28" s="1"/>
  <c r="D718" i="28" s="1"/>
  <c r="D719" i="28" s="1"/>
  <c r="D720" i="28" s="1"/>
  <c r="D721" i="28" s="1"/>
  <c r="D722" i="28" s="1"/>
  <c r="D723" i="28" s="1"/>
  <c r="D724" i="28" s="1"/>
  <c r="D725" i="28" s="1"/>
  <c r="D726" i="28" s="1"/>
  <c r="D727" i="28" s="1"/>
  <c r="D728" i="28" s="1"/>
  <c r="D729" i="28" s="1"/>
  <c r="D730" i="28" s="1"/>
  <c r="D731" i="28" s="1"/>
  <c r="D732" i="28" s="1"/>
  <c r="D733" i="28" s="1"/>
  <c r="D734" i="28" s="1"/>
  <c r="D735" i="28" s="1"/>
  <c r="D736" i="28" s="1"/>
  <c r="D737" i="28" s="1"/>
  <c r="D738" i="28" s="1"/>
  <c r="D739" i="28" s="1"/>
  <c r="D740" i="28" s="1"/>
  <c r="D741" i="28" s="1"/>
  <c r="D742" i="28" s="1"/>
  <c r="D743" i="28" s="1"/>
  <c r="D744" i="28" s="1"/>
  <c r="D745" i="28" s="1"/>
  <c r="D746" i="28" s="1"/>
  <c r="D747" i="28" s="1"/>
  <c r="D748" i="28" s="1"/>
  <c r="F488" i="28"/>
  <c r="F486" i="28"/>
  <c r="F484" i="28"/>
  <c r="F475" i="28"/>
  <c r="F476" i="28" s="1"/>
  <c r="F477" i="28" s="1"/>
  <c r="F478" i="28" s="1"/>
  <c r="F471" i="28"/>
  <c r="F472" i="28" s="1"/>
  <c r="F473" i="28" s="1"/>
  <c r="F468" i="28"/>
  <c r="F460" i="28"/>
  <c r="F457" i="28"/>
  <c r="F458" i="28" s="1"/>
  <c r="F449" i="28"/>
  <c r="E449" i="28"/>
  <c r="E450" i="28" s="1"/>
  <c r="E451" i="28" s="1"/>
  <c r="E452" i="28" s="1"/>
  <c r="E453" i="28" s="1"/>
  <c r="E454" i="28" s="1"/>
  <c r="E455" i="28" s="1"/>
  <c r="E456" i="28" s="1"/>
  <c r="E457" i="28" s="1"/>
  <c r="E458" i="28" s="1"/>
  <c r="E459" i="28" s="1"/>
  <c r="E460" i="28" s="1"/>
  <c r="E461" i="28" s="1"/>
  <c r="E462" i="28" s="1"/>
  <c r="E463" i="28" s="1"/>
  <c r="E464" i="28" s="1"/>
  <c r="E465" i="28" s="1"/>
  <c r="E466" i="28" s="1"/>
  <c r="E467" i="28" s="1"/>
  <c r="E468" i="28" s="1"/>
  <c r="E469" i="28" s="1"/>
  <c r="E470" i="28" s="1"/>
  <c r="E471" i="28" s="1"/>
  <c r="E472" i="28" s="1"/>
  <c r="E473" i="28" s="1"/>
  <c r="E474" i="28" s="1"/>
  <c r="E475" i="28" s="1"/>
  <c r="E476" i="28" s="1"/>
  <c r="E477" i="28" s="1"/>
  <c r="E478" i="28" s="1"/>
  <c r="E479" i="28" s="1"/>
  <c r="E480" i="28" s="1"/>
  <c r="E481" i="28" s="1"/>
  <c r="E482" i="28" s="1"/>
  <c r="E483" i="28" s="1"/>
  <c r="E484" i="28" s="1"/>
  <c r="E485" i="28" s="1"/>
  <c r="E486" i="28" s="1"/>
  <c r="E487" i="28" s="1"/>
  <c r="E488" i="28" s="1"/>
  <c r="F444" i="28"/>
  <c r="F445" i="28" s="1"/>
  <c r="F446" i="28" s="1"/>
  <c r="F447" i="28" s="1"/>
  <c r="F438" i="28"/>
  <c r="F439" i="28" s="1"/>
  <c r="F440" i="28" s="1"/>
  <c r="F434" i="28"/>
  <c r="F435" i="28" s="1"/>
  <c r="F430" i="28"/>
  <c r="F428" i="28"/>
  <c r="F422" i="28"/>
  <c r="F417" i="28"/>
  <c r="F418" i="28" s="1"/>
  <c r="F419" i="28" s="1"/>
  <c r="F412" i="28"/>
  <c r="E411" i="28"/>
  <c r="E412" i="28" s="1"/>
  <c r="E413" i="28" s="1"/>
  <c r="E414" i="28" s="1"/>
  <c r="E415" i="28" s="1"/>
  <c r="E416" i="28" s="1"/>
  <c r="E417" i="28" s="1"/>
  <c r="E418" i="28" s="1"/>
  <c r="E419" i="28" s="1"/>
  <c r="E420" i="28" s="1"/>
  <c r="E421" i="28" s="1"/>
  <c r="E422" i="28" s="1"/>
  <c r="E423" i="28" s="1"/>
  <c r="E424" i="28" s="1"/>
  <c r="E425" i="28" s="1"/>
  <c r="E426" i="28" s="1"/>
  <c r="E427" i="28" s="1"/>
  <c r="E428" i="28" s="1"/>
  <c r="E429" i="28" s="1"/>
  <c r="E430" i="28" s="1"/>
  <c r="E431" i="28" s="1"/>
  <c r="E432" i="28" s="1"/>
  <c r="E433" i="28" s="1"/>
  <c r="E434" i="28" s="1"/>
  <c r="E435" i="28" s="1"/>
  <c r="E436" i="28" s="1"/>
  <c r="E437" i="28" s="1"/>
  <c r="E438" i="28" s="1"/>
  <c r="E439" i="28" s="1"/>
  <c r="E440" i="28" s="1"/>
  <c r="E441" i="28" s="1"/>
  <c r="E442" i="28" s="1"/>
  <c r="E443" i="28" s="1"/>
  <c r="E444" i="28" s="1"/>
  <c r="E445" i="28" s="1"/>
  <c r="E446" i="28" s="1"/>
  <c r="E447" i="28" s="1"/>
  <c r="F409" i="28"/>
  <c r="F406" i="28"/>
  <c r="F398" i="28"/>
  <c r="F396" i="28"/>
  <c r="F393" i="28"/>
  <c r="E393" i="28"/>
  <c r="E394" i="28" s="1"/>
  <c r="E395" i="28" s="1"/>
  <c r="E396" i="28" s="1"/>
  <c r="E397" i="28" s="1"/>
  <c r="E398" i="28" s="1"/>
  <c r="E399" i="28" s="1"/>
  <c r="E400" i="28" s="1"/>
  <c r="E401" i="28" s="1"/>
  <c r="E402" i="28" s="1"/>
  <c r="E403" i="28" s="1"/>
  <c r="E404" i="28" s="1"/>
  <c r="E405" i="28" s="1"/>
  <c r="E406" i="28" s="1"/>
  <c r="E407" i="28" s="1"/>
  <c r="E408" i="28" s="1"/>
  <c r="E409" i="28" s="1"/>
  <c r="F387" i="28"/>
  <c r="F383" i="28"/>
  <c r="F381" i="28"/>
  <c r="F375" i="28"/>
  <c r="F371" i="28"/>
  <c r="F372" i="28" s="1"/>
  <c r="F366" i="28"/>
  <c r="F367" i="28" s="1"/>
  <c r="F363" i="28"/>
  <c r="F364" i="28" s="1"/>
  <c r="F357" i="28"/>
  <c r="F358" i="28" s="1"/>
  <c r="F355" i="28"/>
  <c r="F351" i="28"/>
  <c r="F352" i="28" s="1"/>
  <c r="F353" i="28" s="1"/>
  <c r="F348" i="28"/>
  <c r="F342" i="28"/>
  <c r="F343" i="28" s="1"/>
  <c r="F344" i="28" s="1"/>
  <c r="F345" i="28" s="1"/>
  <c r="F346" i="28" s="1"/>
  <c r="F340" i="28"/>
  <c r="F334" i="28"/>
  <c r="F324" i="28"/>
  <c r="F325" i="28" s="1"/>
  <c r="F326" i="28" s="1"/>
  <c r="F321" i="28"/>
  <c r="F311" i="28"/>
  <c r="F312" i="28" s="1"/>
  <c r="F313" i="28" s="1"/>
  <c r="F307" i="28"/>
  <c r="E306" i="28"/>
  <c r="E307" i="28" s="1"/>
  <c r="E308" i="28" s="1"/>
  <c r="E309" i="28" s="1"/>
  <c r="E310" i="28" s="1"/>
  <c r="E311" i="28" s="1"/>
  <c r="E312" i="28" s="1"/>
  <c r="E313" i="28" s="1"/>
  <c r="E314" i="28" s="1"/>
  <c r="E315" i="28" s="1"/>
  <c r="E316" i="28" s="1"/>
  <c r="E317" i="28" s="1"/>
  <c r="E318" i="28" s="1"/>
  <c r="E319" i="28" s="1"/>
  <c r="E320" i="28" s="1"/>
  <c r="E321" i="28" s="1"/>
  <c r="E322" i="28" s="1"/>
  <c r="E323" i="28" s="1"/>
  <c r="E324" i="28" s="1"/>
  <c r="E325" i="28" s="1"/>
  <c r="E326" i="28" s="1"/>
  <c r="E327" i="28" s="1"/>
  <c r="E328" i="28" s="1"/>
  <c r="E329" i="28" s="1"/>
  <c r="E330" i="28" s="1"/>
  <c r="E331" i="28" s="1"/>
  <c r="E332" i="28" s="1"/>
  <c r="E333" i="28" s="1"/>
  <c r="E334" i="28" s="1"/>
  <c r="E335" i="28" s="1"/>
  <c r="E336" i="28" s="1"/>
  <c r="E337" i="28" s="1"/>
  <c r="E338" i="28" s="1"/>
  <c r="E339" i="28" s="1"/>
  <c r="E340" i="28" s="1"/>
  <c r="E341" i="28" s="1"/>
  <c r="E342" i="28" s="1"/>
  <c r="E343" i="28" s="1"/>
  <c r="E344" i="28" s="1"/>
  <c r="E345" i="28" s="1"/>
  <c r="E346" i="28" s="1"/>
  <c r="E347" i="28" s="1"/>
  <c r="E348" i="28" s="1"/>
  <c r="E349" i="28" s="1"/>
  <c r="E350" i="28" s="1"/>
  <c r="E351" i="28" s="1"/>
  <c r="E352" i="28" s="1"/>
  <c r="E353" i="28" s="1"/>
  <c r="E354" i="28" s="1"/>
  <c r="E355" i="28" s="1"/>
  <c r="E356" i="28" s="1"/>
  <c r="E357" i="28" s="1"/>
  <c r="E358" i="28" s="1"/>
  <c r="E359" i="28" s="1"/>
  <c r="E360" i="28" s="1"/>
  <c r="E361" i="28" s="1"/>
  <c r="E362" i="28" s="1"/>
  <c r="E363" i="28" s="1"/>
  <c r="E364" i="28" s="1"/>
  <c r="E365" i="28" s="1"/>
  <c r="E366" i="28" s="1"/>
  <c r="E367" i="28" s="1"/>
  <c r="E368" i="28" s="1"/>
  <c r="E369" i="28" s="1"/>
  <c r="E370" i="28" s="1"/>
  <c r="E371" i="28" s="1"/>
  <c r="E372" i="28" s="1"/>
  <c r="E373" i="28" s="1"/>
  <c r="E374" i="28" s="1"/>
  <c r="E375" i="28" s="1"/>
  <c r="E376" i="28" s="1"/>
  <c r="E377" i="28" s="1"/>
  <c r="E378" i="28" s="1"/>
  <c r="E379" i="28" s="1"/>
  <c r="E380" i="28" s="1"/>
  <c r="E381" i="28" s="1"/>
  <c r="E382" i="28" s="1"/>
  <c r="E383" i="28" s="1"/>
  <c r="E384" i="28" s="1"/>
  <c r="E385" i="28" s="1"/>
  <c r="E386" i="28" s="1"/>
  <c r="E387" i="28" s="1"/>
  <c r="E388" i="28" s="1"/>
  <c r="E389" i="28" s="1"/>
  <c r="E390" i="28" s="1"/>
  <c r="E391" i="28" s="1"/>
  <c r="D306" i="28"/>
  <c r="D307" i="28" s="1"/>
  <c r="D308" i="28" s="1"/>
  <c r="D309" i="28" s="1"/>
  <c r="D310" i="28" s="1"/>
  <c r="D311" i="28" s="1"/>
  <c r="D312" i="28" s="1"/>
  <c r="D313" i="28" s="1"/>
  <c r="D314" i="28" s="1"/>
  <c r="D315" i="28" s="1"/>
  <c r="D316" i="28" s="1"/>
  <c r="D317" i="28" s="1"/>
  <c r="D318" i="28" s="1"/>
  <c r="D319" i="28" s="1"/>
  <c r="D320" i="28" s="1"/>
  <c r="D321" i="28" s="1"/>
  <c r="D322" i="28" s="1"/>
  <c r="D323" i="28" s="1"/>
  <c r="D324" i="28" s="1"/>
  <c r="D325" i="28" s="1"/>
  <c r="D326" i="28" s="1"/>
  <c r="D327" i="28" s="1"/>
  <c r="D328" i="28" s="1"/>
  <c r="D329" i="28" s="1"/>
  <c r="D330" i="28" s="1"/>
  <c r="D331" i="28" s="1"/>
  <c r="D332" i="28" s="1"/>
  <c r="D333" i="28" s="1"/>
  <c r="D334" i="28" s="1"/>
  <c r="D335" i="28" s="1"/>
  <c r="D336" i="28" s="1"/>
  <c r="D337" i="28" s="1"/>
  <c r="D338" i="28" s="1"/>
  <c r="D339" i="28" s="1"/>
  <c r="D340" i="28" s="1"/>
  <c r="D341" i="28" s="1"/>
  <c r="D342" i="28" s="1"/>
  <c r="D343" i="28" s="1"/>
  <c r="D344" i="28" s="1"/>
  <c r="D345" i="28" s="1"/>
  <c r="D346" i="28" s="1"/>
  <c r="D347" i="28" s="1"/>
  <c r="D348" i="28" s="1"/>
  <c r="D349" i="28" s="1"/>
  <c r="D350" i="28" s="1"/>
  <c r="D351" i="28" s="1"/>
  <c r="D352" i="28" s="1"/>
  <c r="D353" i="28" s="1"/>
  <c r="D354" i="28" s="1"/>
  <c r="D355" i="28" s="1"/>
  <c r="D356" i="28" s="1"/>
  <c r="D357" i="28" s="1"/>
  <c r="D358" i="28" s="1"/>
  <c r="D359" i="28" s="1"/>
  <c r="D360" i="28" s="1"/>
  <c r="D361" i="28" s="1"/>
  <c r="D362" i="28" s="1"/>
  <c r="D363" i="28" s="1"/>
  <c r="D364" i="28" s="1"/>
  <c r="D365" i="28" s="1"/>
  <c r="D366" i="28" s="1"/>
  <c r="D367" i="28" s="1"/>
  <c r="D368" i="28" s="1"/>
  <c r="D369" i="28" s="1"/>
  <c r="D370" i="28" s="1"/>
  <c r="D371" i="28" s="1"/>
  <c r="D372" i="28" s="1"/>
  <c r="D373" i="28" s="1"/>
  <c r="D374" i="28" s="1"/>
  <c r="D375" i="28" s="1"/>
  <c r="D376" i="28" s="1"/>
  <c r="D377" i="28" s="1"/>
  <c r="D378" i="28" s="1"/>
  <c r="D379" i="28" s="1"/>
  <c r="D380" i="28" s="1"/>
  <c r="D381" i="28" s="1"/>
  <c r="D382" i="28" s="1"/>
  <c r="D383" i="28" s="1"/>
  <c r="D384" i="28" s="1"/>
  <c r="D385" i="28" s="1"/>
  <c r="D386" i="28" s="1"/>
  <c r="D387" i="28" s="1"/>
  <c r="D388" i="28" s="1"/>
  <c r="D389" i="28" s="1"/>
  <c r="D390" i="28" s="1"/>
  <c r="D391" i="28" s="1"/>
  <c r="D392" i="28" s="1"/>
  <c r="D393" i="28" s="1"/>
  <c r="D394" i="28" s="1"/>
  <c r="D395" i="28" s="1"/>
  <c r="D396" i="28" s="1"/>
  <c r="D397" i="28" s="1"/>
  <c r="D398" i="28" s="1"/>
  <c r="D399" i="28" s="1"/>
  <c r="D400" i="28" s="1"/>
  <c r="D401" i="28" s="1"/>
  <c r="D402" i="28" s="1"/>
  <c r="D403" i="28" s="1"/>
  <c r="D404" i="28" s="1"/>
  <c r="D405" i="28" s="1"/>
  <c r="D406" i="28" s="1"/>
  <c r="D407" i="28" s="1"/>
  <c r="D408" i="28" s="1"/>
  <c r="D409" i="28" s="1"/>
  <c r="D410" i="28" s="1"/>
  <c r="D411" i="28" s="1"/>
  <c r="D412" i="28" s="1"/>
  <c r="D413" i="28" s="1"/>
  <c r="D414" i="28" s="1"/>
  <c r="D415" i="28" s="1"/>
  <c r="D416" i="28" s="1"/>
  <c r="D417" i="28" s="1"/>
  <c r="D418" i="28" s="1"/>
  <c r="D419" i="28" s="1"/>
  <c r="D420" i="28" s="1"/>
  <c r="D421" i="28" s="1"/>
  <c r="D422" i="28" s="1"/>
  <c r="D423" i="28" s="1"/>
  <c r="D424" i="28" s="1"/>
  <c r="D425" i="28" s="1"/>
  <c r="D426" i="28" s="1"/>
  <c r="D427" i="28" s="1"/>
  <c r="D428" i="28" s="1"/>
  <c r="D429" i="28" s="1"/>
  <c r="D430" i="28" s="1"/>
  <c r="D431" i="28" s="1"/>
  <c r="D432" i="28" s="1"/>
  <c r="D433" i="28" s="1"/>
  <c r="D434" i="28" s="1"/>
  <c r="D435" i="28" s="1"/>
  <c r="D436" i="28" s="1"/>
  <c r="D437" i="28" s="1"/>
  <c r="D438" i="28" s="1"/>
  <c r="D439" i="28" s="1"/>
  <c r="D440" i="28" s="1"/>
  <c r="D441" i="28" s="1"/>
  <c r="D442" i="28" s="1"/>
  <c r="D443" i="28" s="1"/>
  <c r="D444" i="28" s="1"/>
  <c r="D445" i="28" s="1"/>
  <c r="D446" i="28" s="1"/>
  <c r="D447" i="28" s="1"/>
  <c r="D448" i="28" s="1"/>
  <c r="D449" i="28" s="1"/>
  <c r="D450" i="28" s="1"/>
  <c r="D451" i="28" s="1"/>
  <c r="D452" i="28" s="1"/>
  <c r="D453" i="28" s="1"/>
  <c r="D454" i="28" s="1"/>
  <c r="D455" i="28" s="1"/>
  <c r="D456" i="28" s="1"/>
  <c r="D457" i="28" s="1"/>
  <c r="D458" i="28" s="1"/>
  <c r="D459" i="28" s="1"/>
  <c r="D460" i="28" s="1"/>
  <c r="D461" i="28" s="1"/>
  <c r="D462" i="28" s="1"/>
  <c r="D463" i="28" s="1"/>
  <c r="D464" i="28" s="1"/>
  <c r="D465" i="28" s="1"/>
  <c r="D466" i="28" s="1"/>
  <c r="D467" i="28" s="1"/>
  <c r="D468" i="28" s="1"/>
  <c r="D469" i="28" s="1"/>
  <c r="D470" i="28" s="1"/>
  <c r="D471" i="28" s="1"/>
  <c r="D472" i="28" s="1"/>
  <c r="D473" i="28" s="1"/>
  <c r="D474" i="28" s="1"/>
  <c r="D475" i="28" s="1"/>
  <c r="D476" i="28" s="1"/>
  <c r="D477" i="28" s="1"/>
  <c r="D478" i="28" s="1"/>
  <c r="D479" i="28" s="1"/>
  <c r="D480" i="28" s="1"/>
  <c r="D481" i="28" s="1"/>
  <c r="D482" i="28" s="1"/>
  <c r="D483" i="28" s="1"/>
  <c r="D484" i="28" s="1"/>
  <c r="D485" i="28" s="1"/>
  <c r="D486" i="28" s="1"/>
  <c r="D487" i="28" s="1"/>
  <c r="D488" i="28" s="1"/>
  <c r="F300" i="28"/>
  <c r="F295" i="28"/>
  <c r="F290" i="28"/>
  <c r="E289" i="28"/>
  <c r="E290" i="28" s="1"/>
  <c r="E291" i="28" s="1"/>
  <c r="E292" i="28" s="1"/>
  <c r="E293" i="28" s="1"/>
  <c r="E294" i="28" s="1"/>
  <c r="E295" i="28" s="1"/>
  <c r="E296" i="28" s="1"/>
  <c r="E297" i="28" s="1"/>
  <c r="E298" i="28" s="1"/>
  <c r="E299" i="28" s="1"/>
  <c r="E300" i="28" s="1"/>
  <c r="E301" i="28" s="1"/>
  <c r="E302" i="28" s="1"/>
  <c r="E303" i="28" s="1"/>
  <c r="E304" i="28" s="1"/>
  <c r="D289" i="28"/>
  <c r="D290" i="28" s="1"/>
  <c r="D291" i="28" s="1"/>
  <c r="D292" i="28" s="1"/>
  <c r="D293" i="28" s="1"/>
  <c r="D294" i="28" s="1"/>
  <c r="D295" i="28" s="1"/>
  <c r="D296" i="28" s="1"/>
  <c r="D297" i="28" s="1"/>
  <c r="D298" i="28" s="1"/>
  <c r="D299" i="28" s="1"/>
  <c r="D300" i="28" s="1"/>
  <c r="D301" i="28" s="1"/>
  <c r="D302" i="28" s="1"/>
  <c r="D303" i="28" s="1"/>
  <c r="D304" i="28" s="1"/>
  <c r="F286" i="28"/>
  <c r="F284" i="28"/>
  <c r="F278" i="28"/>
  <c r="F279" i="28" s="1"/>
  <c r="F280" i="28" s="1"/>
  <c r="F281" i="28" s="1"/>
  <c r="F273" i="28"/>
  <c r="F271" i="28"/>
  <c r="F265" i="28"/>
  <c r="F266" i="28" s="1"/>
  <c r="F267" i="28" s="1"/>
  <c r="F268" i="28" s="1"/>
  <c r="F261" i="28"/>
  <c r="F258" i="28"/>
  <c r="F259" i="28" s="1"/>
  <c r="F253" i="28"/>
  <c r="F251" i="28"/>
  <c r="E251" i="28"/>
  <c r="E252" i="28" s="1"/>
  <c r="E253" i="28" s="1"/>
  <c r="E254" i="28" s="1"/>
  <c r="E255" i="28" s="1"/>
  <c r="E256" i="28" s="1"/>
  <c r="E257" i="28" s="1"/>
  <c r="E258" i="28" s="1"/>
  <c r="E259" i="28" s="1"/>
  <c r="E260" i="28" s="1"/>
  <c r="E261" i="28" s="1"/>
  <c r="E262" i="28" s="1"/>
  <c r="E263" i="28" s="1"/>
  <c r="E264" i="28" s="1"/>
  <c r="E265" i="28" s="1"/>
  <c r="E266" i="28" s="1"/>
  <c r="E267" i="28" s="1"/>
  <c r="E268" i="28" s="1"/>
  <c r="E269" i="28" s="1"/>
  <c r="E270" i="28" s="1"/>
  <c r="E271" i="28" s="1"/>
  <c r="E272" i="28" s="1"/>
  <c r="E273" i="28" s="1"/>
  <c r="E274" i="28" s="1"/>
  <c r="E275" i="28" s="1"/>
  <c r="E276" i="28" s="1"/>
  <c r="E277" i="28" s="1"/>
  <c r="E278" i="28" s="1"/>
  <c r="E279" i="28" s="1"/>
  <c r="E280" i="28" s="1"/>
  <c r="E281" i="28" s="1"/>
  <c r="E282" i="28" s="1"/>
  <c r="E283" i="28" s="1"/>
  <c r="E284" i="28" s="1"/>
  <c r="E285" i="28" s="1"/>
  <c r="E286" i="28" s="1"/>
  <c r="E287" i="28" s="1"/>
  <c r="F248" i="28"/>
  <c r="E244" i="28"/>
  <c r="E245" i="28" s="1"/>
  <c r="E246" i="28" s="1"/>
  <c r="E247" i="28" s="1"/>
  <c r="E248" i="28" s="1"/>
  <c r="E249" i="28" s="1"/>
  <c r="F237" i="28"/>
  <c r="F238" i="28" s="1"/>
  <c r="E235" i="28"/>
  <c r="E236" i="28" s="1"/>
  <c r="E237" i="28" s="1"/>
  <c r="E238" i="28" s="1"/>
  <c r="E239" i="28" s="1"/>
  <c r="E240" i="28" s="1"/>
  <c r="E241" i="28" s="1"/>
  <c r="E242" i="28" s="1"/>
  <c r="F227" i="28"/>
  <c r="F221" i="28"/>
  <c r="F222" i="28" s="1"/>
  <c r="F219" i="28"/>
  <c r="F210" i="28"/>
  <c r="F211" i="28" s="1"/>
  <c r="F212" i="28" s="1"/>
  <c r="F206" i="28"/>
  <c r="F203" i="28"/>
  <c r="F204" i="28" s="1"/>
  <c r="F201" i="28"/>
  <c r="E201" i="28"/>
  <c r="E202" i="28" s="1"/>
  <c r="E203" i="28" s="1"/>
  <c r="E204" i="28" s="1"/>
  <c r="E205" i="28" s="1"/>
  <c r="E206" i="28" s="1"/>
  <c r="E207" i="28" s="1"/>
  <c r="E208" i="28" s="1"/>
  <c r="E209" i="28" s="1"/>
  <c r="E210" i="28" s="1"/>
  <c r="E211" i="28" s="1"/>
  <c r="E212" i="28" s="1"/>
  <c r="E213" i="28" s="1"/>
  <c r="E214" i="28" s="1"/>
  <c r="E215" i="28" s="1"/>
  <c r="E216" i="28" s="1"/>
  <c r="E217" i="28" s="1"/>
  <c r="E218" i="28" s="1"/>
  <c r="E219" i="28" s="1"/>
  <c r="E220" i="28" s="1"/>
  <c r="E221" i="28" s="1"/>
  <c r="E222" i="28" s="1"/>
  <c r="E223" i="28" s="1"/>
  <c r="E224" i="28" s="1"/>
  <c r="E225" i="28" s="1"/>
  <c r="E226" i="28" s="1"/>
  <c r="E227" i="28" s="1"/>
  <c r="E228" i="28" s="1"/>
  <c r="E229" i="28" s="1"/>
  <c r="E230" i="28" s="1"/>
  <c r="E231" i="28" s="1"/>
  <c r="E232" i="28" s="1"/>
  <c r="E233" i="28" s="1"/>
  <c r="F192" i="28"/>
  <c r="F193" i="28" s="1"/>
  <c r="F194" i="28" s="1"/>
  <c r="F186" i="28"/>
  <c r="F184" i="28"/>
  <c r="F179" i="28"/>
  <c r="F180" i="28" s="1"/>
  <c r="F171" i="28"/>
  <c r="F159" i="28"/>
  <c r="F153" i="28"/>
  <c r="F151" i="28"/>
  <c r="F148" i="28"/>
  <c r="F146" i="28"/>
  <c r="F144" i="28"/>
  <c r="F137" i="28"/>
  <c r="F138" i="28" s="1"/>
  <c r="F129" i="28"/>
  <c r="F115" i="28"/>
  <c r="F113" i="28"/>
  <c r="F110" i="28"/>
  <c r="E104" i="28"/>
  <c r="E105" i="28" s="1"/>
  <c r="E106" i="28" s="1"/>
  <c r="E107" i="28" s="1"/>
  <c r="E108" i="28" s="1"/>
  <c r="E109" i="28" s="1"/>
  <c r="E110" i="28" s="1"/>
  <c r="E111" i="28" s="1"/>
  <c r="E112" i="28" s="1"/>
  <c r="E113" i="28" s="1"/>
  <c r="E114" i="28" s="1"/>
  <c r="E115" i="28" s="1"/>
  <c r="E116" i="28" s="1"/>
  <c r="E117" i="28" s="1"/>
  <c r="E118" i="28" s="1"/>
  <c r="E119" i="28" s="1"/>
  <c r="E120" i="28" s="1"/>
  <c r="E121" i="28" s="1"/>
  <c r="E122" i="28" s="1"/>
  <c r="E123" i="28" s="1"/>
  <c r="E124" i="28" s="1"/>
  <c r="E125" i="28" s="1"/>
  <c r="E126" i="28" s="1"/>
  <c r="E127" i="28" s="1"/>
  <c r="E128" i="28" s="1"/>
  <c r="E129" i="28" s="1"/>
  <c r="E130" i="28" s="1"/>
  <c r="E131" i="28" s="1"/>
  <c r="E132" i="28" s="1"/>
  <c r="E133" i="28" s="1"/>
  <c r="E134" i="28" s="1"/>
  <c r="E135" i="28" s="1"/>
  <c r="E136" i="28" s="1"/>
  <c r="E137" i="28" s="1"/>
  <c r="E138" i="28" s="1"/>
  <c r="E139" i="28" s="1"/>
  <c r="E140" i="28" s="1"/>
  <c r="E141" i="28" s="1"/>
  <c r="E142" i="28" s="1"/>
  <c r="E143" i="28" s="1"/>
  <c r="E144" i="28" s="1"/>
  <c r="E145" i="28" s="1"/>
  <c r="E146" i="28" s="1"/>
  <c r="E147" i="28" s="1"/>
  <c r="E148" i="28" s="1"/>
  <c r="E149" i="28" s="1"/>
  <c r="E150" i="28" s="1"/>
  <c r="E151" i="28" s="1"/>
  <c r="E152" i="28" s="1"/>
  <c r="E153" i="28" s="1"/>
  <c r="E154" i="28" s="1"/>
  <c r="E155" i="28" s="1"/>
  <c r="E156" i="28" s="1"/>
  <c r="E157" i="28" s="1"/>
  <c r="E158" i="28" s="1"/>
  <c r="E159" i="28" s="1"/>
  <c r="E160" i="28" s="1"/>
  <c r="E161" i="28" s="1"/>
  <c r="E162" i="28" s="1"/>
  <c r="E163" i="28" s="1"/>
  <c r="E164" i="28" s="1"/>
  <c r="E165" i="28" s="1"/>
  <c r="E166" i="28" s="1"/>
  <c r="E167" i="28" s="1"/>
  <c r="E168" i="28" s="1"/>
  <c r="E169" i="28" s="1"/>
  <c r="E170" i="28" s="1"/>
  <c r="E171" i="28" s="1"/>
  <c r="E172" i="28" s="1"/>
  <c r="E173" i="28" s="1"/>
  <c r="E174" i="28" s="1"/>
  <c r="E175" i="28" s="1"/>
  <c r="E176" i="28" s="1"/>
  <c r="E177" i="28" s="1"/>
  <c r="E178" i="28" s="1"/>
  <c r="E179" i="28" s="1"/>
  <c r="E180" i="28" s="1"/>
  <c r="E181" i="28" s="1"/>
  <c r="E182" i="28" s="1"/>
  <c r="E183" i="28" s="1"/>
  <c r="E184" i="28" s="1"/>
  <c r="E185" i="28" s="1"/>
  <c r="E186" i="28" s="1"/>
  <c r="E187" i="28" s="1"/>
  <c r="E188" i="28" s="1"/>
  <c r="E189" i="28" s="1"/>
  <c r="E190" i="28" s="1"/>
  <c r="E191" i="28" s="1"/>
  <c r="E192" i="28" s="1"/>
  <c r="E193" i="28" s="1"/>
  <c r="E194" i="28" s="1"/>
  <c r="E195" i="28" s="1"/>
  <c r="E196" i="28" s="1"/>
  <c r="E197" i="28" s="1"/>
  <c r="E198" i="28" s="1"/>
  <c r="E199" i="28" s="1"/>
  <c r="F102" i="28"/>
  <c r="F92" i="28"/>
  <c r="F90" i="28"/>
  <c r="F85" i="28"/>
  <c r="F86" i="28" s="1"/>
  <c r="F87" i="28" s="1"/>
  <c r="F81" i="28"/>
  <c r="F77" i="28"/>
  <c r="F78" i="28" s="1"/>
  <c r="F73" i="28"/>
  <c r="E63" i="28"/>
  <c r="E64" i="28" s="1"/>
  <c r="E65" i="28" s="1"/>
  <c r="E66" i="28" s="1"/>
  <c r="E67" i="28" s="1"/>
  <c r="E68" i="28" s="1"/>
  <c r="E69" i="28" s="1"/>
  <c r="E70" i="28" s="1"/>
  <c r="E71" i="28" s="1"/>
  <c r="E72" i="28" s="1"/>
  <c r="E73" i="28" s="1"/>
  <c r="E74" i="28" s="1"/>
  <c r="E75" i="28" s="1"/>
  <c r="E76" i="28" s="1"/>
  <c r="E77" i="28" s="1"/>
  <c r="E78" i="28" s="1"/>
  <c r="E79" i="28" s="1"/>
  <c r="E80" i="28" s="1"/>
  <c r="E81" i="28" s="1"/>
  <c r="E82" i="28" s="1"/>
  <c r="E83" i="28" s="1"/>
  <c r="E84" i="28" s="1"/>
  <c r="E85" i="28" s="1"/>
  <c r="E86" i="28" s="1"/>
  <c r="E87" i="28" s="1"/>
  <c r="E88" i="28" s="1"/>
  <c r="E89" i="28" s="1"/>
  <c r="E90" i="28" s="1"/>
  <c r="E91" i="28" s="1"/>
  <c r="E92" i="28" s="1"/>
  <c r="E93" i="28" s="1"/>
  <c r="E94" i="28" s="1"/>
  <c r="E95" i="28" s="1"/>
  <c r="E96" i="28" s="1"/>
  <c r="E97" i="28" s="1"/>
  <c r="E98" i="28" s="1"/>
  <c r="E99" i="28" s="1"/>
  <c r="E100" i="28" s="1"/>
  <c r="E101" i="28" s="1"/>
  <c r="E102" i="28" s="1"/>
  <c r="D63" i="28"/>
  <c r="D64" i="28" s="1"/>
  <c r="D65" i="28" s="1"/>
  <c r="D66" i="28" s="1"/>
  <c r="D67" i="28" s="1"/>
  <c r="D68" i="28" s="1"/>
  <c r="D69" i="28" s="1"/>
  <c r="D70" i="28" s="1"/>
  <c r="D71" i="28" s="1"/>
  <c r="D72" i="28" s="1"/>
  <c r="D73" i="28" s="1"/>
  <c r="D74" i="28" s="1"/>
  <c r="D75" i="28" s="1"/>
  <c r="D76" i="28" s="1"/>
  <c r="D77" i="28" s="1"/>
  <c r="D78" i="28" s="1"/>
  <c r="D79" i="28" s="1"/>
  <c r="D80" i="28" s="1"/>
  <c r="D81" i="28" s="1"/>
  <c r="D82" i="28" s="1"/>
  <c r="D83" i="28" s="1"/>
  <c r="D84" i="28" s="1"/>
  <c r="D85" i="28" s="1"/>
  <c r="D86" i="28" s="1"/>
  <c r="D87" i="28" s="1"/>
  <c r="D88" i="28" s="1"/>
  <c r="D89" i="28" s="1"/>
  <c r="D90" i="28" s="1"/>
  <c r="D91" i="28" s="1"/>
  <c r="D92" i="28" s="1"/>
  <c r="D93" i="28" s="1"/>
  <c r="D94" i="28" s="1"/>
  <c r="D95" i="28" s="1"/>
  <c r="D96" i="28" s="1"/>
  <c r="D97" i="28" s="1"/>
  <c r="D98" i="28" s="1"/>
  <c r="D99" i="28" s="1"/>
  <c r="D100" i="28" s="1"/>
  <c r="D101" i="28" s="1"/>
  <c r="D102" i="28" s="1"/>
  <c r="D103" i="28" s="1"/>
  <c r="D104" i="28" s="1"/>
  <c r="D105" i="28" s="1"/>
  <c r="D106" i="28" s="1"/>
  <c r="D107" i="28" s="1"/>
  <c r="D108" i="28" s="1"/>
  <c r="D109" i="28" s="1"/>
  <c r="D110" i="28" s="1"/>
  <c r="D111" i="28" s="1"/>
  <c r="D112" i="28" s="1"/>
  <c r="D113" i="28" s="1"/>
  <c r="D114" i="28" s="1"/>
  <c r="D115" i="28" s="1"/>
  <c r="D116" i="28" s="1"/>
  <c r="D117" i="28" s="1"/>
  <c r="D118" i="28" s="1"/>
  <c r="D119" i="28" s="1"/>
  <c r="D120" i="28" s="1"/>
  <c r="D121" i="28" s="1"/>
  <c r="D122" i="28" s="1"/>
  <c r="D123" i="28" s="1"/>
  <c r="D124" i="28" s="1"/>
  <c r="D125" i="28" s="1"/>
  <c r="D126" i="28" s="1"/>
  <c r="D127" i="28" s="1"/>
  <c r="D128" i="28" s="1"/>
  <c r="D129" i="28" s="1"/>
  <c r="D130" i="28" s="1"/>
  <c r="D131" i="28" s="1"/>
  <c r="D132" i="28" s="1"/>
  <c r="D133" i="28" s="1"/>
  <c r="D134" i="28" s="1"/>
  <c r="D135" i="28" s="1"/>
  <c r="D136" i="28" s="1"/>
  <c r="D137" i="28" s="1"/>
  <c r="D138" i="28" s="1"/>
  <c r="D139" i="28" s="1"/>
  <c r="D140" i="28" s="1"/>
  <c r="D141" i="28" s="1"/>
  <c r="D142" i="28" s="1"/>
  <c r="D143" i="28" s="1"/>
  <c r="D144" i="28" s="1"/>
  <c r="D145" i="28" s="1"/>
  <c r="D146" i="28" s="1"/>
  <c r="D147" i="28" s="1"/>
  <c r="D148" i="28" s="1"/>
  <c r="D149" i="28" s="1"/>
  <c r="D150" i="28" s="1"/>
  <c r="D151" i="28" s="1"/>
  <c r="D152" i="28" s="1"/>
  <c r="D153" i="28" s="1"/>
  <c r="D154" i="28" s="1"/>
  <c r="D155" i="28" s="1"/>
  <c r="D156" i="28" s="1"/>
  <c r="D157" i="28" s="1"/>
  <c r="D158" i="28" s="1"/>
  <c r="D159" i="28" s="1"/>
  <c r="D160" i="28" s="1"/>
  <c r="D161" i="28" s="1"/>
  <c r="D162" i="28" s="1"/>
  <c r="D163" i="28" s="1"/>
  <c r="D164" i="28" s="1"/>
  <c r="D165" i="28" s="1"/>
  <c r="D166" i="28" s="1"/>
  <c r="D167" i="28" s="1"/>
  <c r="D168" i="28" s="1"/>
  <c r="D169" i="28" s="1"/>
  <c r="D170" i="28" s="1"/>
  <c r="D171" i="28" s="1"/>
  <c r="D172" i="28" s="1"/>
  <c r="D173" i="28" s="1"/>
  <c r="D174" i="28" s="1"/>
  <c r="D175" i="28" s="1"/>
  <c r="D176" i="28" s="1"/>
  <c r="D177" i="28" s="1"/>
  <c r="D178" i="28" s="1"/>
  <c r="D179" i="28" s="1"/>
  <c r="D180" i="28" s="1"/>
  <c r="D181" i="28" s="1"/>
  <c r="D182" i="28" s="1"/>
  <c r="D183" i="28" s="1"/>
  <c r="D184" i="28" s="1"/>
  <c r="D185" i="28" s="1"/>
  <c r="D186" i="28" s="1"/>
  <c r="D187" i="28" s="1"/>
  <c r="D188" i="28" s="1"/>
  <c r="D189" i="28" s="1"/>
  <c r="D190" i="28" s="1"/>
  <c r="D191" i="28" s="1"/>
  <c r="D192" i="28" s="1"/>
  <c r="D193" i="28" s="1"/>
  <c r="D194" i="28" s="1"/>
  <c r="D195" i="28" s="1"/>
  <c r="D196" i="28" s="1"/>
  <c r="D197" i="28" s="1"/>
  <c r="D198" i="28" s="1"/>
  <c r="D199" i="28" s="1"/>
  <c r="D200" i="28" s="1"/>
  <c r="D201" i="28" s="1"/>
  <c r="D202" i="28" s="1"/>
  <c r="D203" i="28" s="1"/>
  <c r="D204" i="28" s="1"/>
  <c r="D205" i="28" s="1"/>
  <c r="D206" i="28" s="1"/>
  <c r="D207" i="28" s="1"/>
  <c r="D208" i="28" s="1"/>
  <c r="D209" i="28" s="1"/>
  <c r="D210" i="28" s="1"/>
  <c r="D211" i="28" s="1"/>
  <c r="D212" i="28" s="1"/>
  <c r="D213" i="28" s="1"/>
  <c r="D214" i="28" s="1"/>
  <c r="D215" i="28" s="1"/>
  <c r="D216" i="28" s="1"/>
  <c r="D217" i="28" s="1"/>
  <c r="D218" i="28" s="1"/>
  <c r="D219" i="28" s="1"/>
  <c r="D220" i="28" s="1"/>
  <c r="D221" i="28" s="1"/>
  <c r="D222" i="28" s="1"/>
  <c r="D223" i="28" s="1"/>
  <c r="D224" i="28" s="1"/>
  <c r="D225" i="28" s="1"/>
  <c r="D226" i="28" s="1"/>
  <c r="D227" i="28" s="1"/>
  <c r="D228" i="28" s="1"/>
  <c r="D229" i="28" s="1"/>
  <c r="D230" i="28" s="1"/>
  <c r="D231" i="28" s="1"/>
  <c r="D232" i="28" s="1"/>
  <c r="D233" i="28" s="1"/>
  <c r="D234" i="28" s="1"/>
  <c r="D235" i="28" s="1"/>
  <c r="D236" i="28" s="1"/>
  <c r="D237" i="28" s="1"/>
  <c r="D238" i="28" s="1"/>
  <c r="D239" i="28" s="1"/>
  <c r="D240" i="28" s="1"/>
  <c r="D241" i="28" s="1"/>
  <c r="D242" i="28" s="1"/>
  <c r="D243" i="28" s="1"/>
  <c r="D244" i="28" s="1"/>
  <c r="D245" i="28" s="1"/>
  <c r="D246" i="28" s="1"/>
  <c r="D247" i="28" s="1"/>
  <c r="D248" i="28" s="1"/>
  <c r="D249" i="28" s="1"/>
  <c r="D250" i="28" s="1"/>
  <c r="D251" i="28" s="1"/>
  <c r="D252" i="28" s="1"/>
  <c r="D253" i="28" s="1"/>
  <c r="D254" i="28" s="1"/>
  <c r="D255" i="28" s="1"/>
  <c r="D256" i="28" s="1"/>
  <c r="D257" i="28" s="1"/>
  <c r="D258" i="28" s="1"/>
  <c r="D259" i="28" s="1"/>
  <c r="D260" i="28" s="1"/>
  <c r="D261" i="28" s="1"/>
  <c r="D262" i="28" s="1"/>
  <c r="D263" i="28" s="1"/>
  <c r="D264" i="28" s="1"/>
  <c r="D265" i="28" s="1"/>
  <c r="D266" i="28" s="1"/>
  <c r="D267" i="28" s="1"/>
  <c r="D268" i="28" s="1"/>
  <c r="D269" i="28" s="1"/>
  <c r="D270" i="28" s="1"/>
  <c r="D271" i="28" s="1"/>
  <c r="D272" i="28" s="1"/>
  <c r="D273" i="28" s="1"/>
  <c r="D274" i="28" s="1"/>
  <c r="D275" i="28" s="1"/>
  <c r="D276" i="28" s="1"/>
  <c r="D277" i="28" s="1"/>
  <c r="D278" i="28" s="1"/>
  <c r="D279" i="28" s="1"/>
  <c r="D280" i="28" s="1"/>
  <c r="D281" i="28" s="1"/>
  <c r="D282" i="28" s="1"/>
  <c r="D283" i="28" s="1"/>
  <c r="D284" i="28" s="1"/>
  <c r="D285" i="28" s="1"/>
  <c r="D286" i="28" s="1"/>
  <c r="D287" i="28" s="1"/>
  <c r="F56" i="28"/>
  <c r="F57" i="28" s="1"/>
  <c r="F58" i="28" s="1"/>
  <c r="F59" i="28" s="1"/>
  <c r="F54" i="28"/>
  <c r="F50" i="28"/>
  <c r="F51" i="28" s="1"/>
  <c r="F52" i="28" s="1"/>
  <c r="F43" i="28"/>
  <c r="F39" i="28"/>
  <c r="F40" i="28" s="1"/>
  <c r="F41" i="28" s="1"/>
  <c r="F11" i="28"/>
  <c r="F12" i="28" s="1"/>
  <c r="F4" i="28"/>
  <c r="H11" i="31" l="1"/>
  <c r="G11" i="31"/>
  <c r="F10" i="31"/>
  <c r="F9" i="31"/>
  <c r="F8" i="31"/>
  <c r="F7" i="31"/>
  <c r="Q6" i="31"/>
  <c r="Q11" i="31" s="1"/>
  <c r="F6" i="31"/>
  <c r="F11" i="31" l="1"/>
  <c r="C25" i="15"/>
  <c r="R25" i="23"/>
  <c r="C104" i="15" l="1"/>
  <c r="C103" i="15" s="1"/>
  <c r="E99" i="15"/>
  <c r="C389" i="30" l="1"/>
  <c r="C388" i="30"/>
  <c r="C387" i="30"/>
  <c r="C386" i="30"/>
  <c r="C385" i="30"/>
  <c r="C384" i="30"/>
  <c r="C383" i="30"/>
  <c r="C382" i="30"/>
  <c r="C381" i="30"/>
  <c r="C380" i="30"/>
  <c r="C379" i="30"/>
  <c r="C378" i="30"/>
  <c r="C377" i="30"/>
  <c r="C376" i="30"/>
  <c r="C375" i="30"/>
  <c r="C374" i="30"/>
  <c r="C373" i="30"/>
  <c r="C372" i="30"/>
  <c r="C371" i="30"/>
  <c r="C368" i="30"/>
  <c r="C367" i="30"/>
  <c r="C366" i="30"/>
  <c r="C365" i="30"/>
  <c r="C364" i="30"/>
  <c r="C363" i="30"/>
  <c r="C360" i="30"/>
  <c r="C359" i="30"/>
  <c r="C358" i="30"/>
  <c r="C357" i="30"/>
  <c r="C355" i="30"/>
  <c r="C354" i="30"/>
  <c r="C353" i="30"/>
  <c r="C352" i="30"/>
  <c r="C351" i="30"/>
  <c r="C349" i="30"/>
  <c r="C345" i="30"/>
  <c r="C344" i="30"/>
  <c r="C343" i="30"/>
  <c r="C342" i="30"/>
  <c r="C341" i="30"/>
  <c r="C340" i="30"/>
  <c r="C339" i="30"/>
  <c r="C337" i="30"/>
  <c r="C336" i="30"/>
  <c r="C335" i="30"/>
  <c r="C378" i="29" l="1"/>
  <c r="C377" i="29"/>
  <c r="C376" i="29"/>
  <c r="C375" i="29"/>
  <c r="C374" i="29"/>
  <c r="C373" i="29"/>
  <c r="C372" i="29"/>
  <c r="C371" i="29"/>
  <c r="C370" i="29"/>
  <c r="C369" i="29"/>
  <c r="C368" i="29"/>
  <c r="C367" i="29"/>
  <c r="C366" i="29"/>
  <c r="C365" i="29"/>
  <c r="C364" i="29"/>
  <c r="C363" i="29"/>
  <c r="C362" i="29"/>
  <c r="C361" i="29"/>
  <c r="C360" i="29"/>
  <c r="C357" i="29"/>
  <c r="C356" i="29"/>
  <c r="C355" i="29"/>
  <c r="C354" i="29"/>
  <c r="C353" i="29"/>
  <c r="C352" i="29"/>
  <c r="C349" i="29"/>
  <c r="C348" i="29"/>
  <c r="C347" i="29"/>
  <c r="C346" i="29"/>
  <c r="C344" i="29"/>
  <c r="C343" i="29"/>
  <c r="C342" i="29"/>
  <c r="C341" i="29"/>
  <c r="C340" i="29"/>
  <c r="C338" i="29"/>
  <c r="C334" i="29"/>
  <c r="C333" i="29"/>
  <c r="C332" i="29"/>
  <c r="C331" i="29"/>
  <c r="C330" i="29"/>
  <c r="C329" i="29"/>
  <c r="C328" i="29"/>
  <c r="C326" i="29"/>
  <c r="C325" i="29"/>
  <c r="C324" i="29"/>
  <c r="D85" i="15" l="1"/>
  <c r="D59" i="15"/>
  <c r="D49" i="15"/>
  <c r="D38" i="15"/>
  <c r="D39" i="15" s="1"/>
  <c r="D50" i="15" s="1"/>
  <c r="P222" i="26" l="1"/>
  <c r="K222" i="26"/>
  <c r="J222" i="26"/>
  <c r="G222" i="26"/>
  <c r="P221" i="26"/>
  <c r="O221" i="26"/>
  <c r="K221" i="26"/>
  <c r="J221" i="26"/>
  <c r="G221" i="26"/>
  <c r="P220" i="26"/>
  <c r="O220" i="26"/>
  <c r="K220" i="26"/>
  <c r="J220" i="26"/>
  <c r="G220" i="26"/>
  <c r="P219" i="26"/>
  <c r="P223" i="26" s="1"/>
  <c r="K219" i="26"/>
  <c r="K223" i="26" s="1"/>
  <c r="J219" i="26"/>
  <c r="W218" i="26"/>
  <c r="V218" i="26"/>
  <c r="V223" i="26" s="1"/>
  <c r="P218" i="26"/>
  <c r="O218" i="26"/>
  <c r="N218" i="26"/>
  <c r="N223" i="26" s="1"/>
  <c r="K218" i="26"/>
  <c r="J218" i="26"/>
  <c r="G218" i="26"/>
  <c r="W217" i="26"/>
  <c r="V217" i="26"/>
  <c r="P217" i="26"/>
  <c r="N217" i="26"/>
  <c r="K217" i="26"/>
  <c r="J217" i="26"/>
  <c r="G217" i="26"/>
  <c r="F217" i="26"/>
  <c r="L216" i="26"/>
  <c r="H216" i="26"/>
  <c r="L215" i="26"/>
  <c r="H215" i="26"/>
  <c r="L214" i="26"/>
  <c r="H214" i="26"/>
  <c r="L213" i="26"/>
  <c r="H213" i="26"/>
  <c r="X212" i="26"/>
  <c r="L212" i="26"/>
  <c r="H212" i="26"/>
  <c r="W211" i="26"/>
  <c r="V211" i="26"/>
  <c r="P211" i="26"/>
  <c r="O211" i="26"/>
  <c r="N211" i="26"/>
  <c r="K211" i="26"/>
  <c r="J211" i="26"/>
  <c r="G211" i="26"/>
  <c r="F211" i="26"/>
  <c r="L210" i="26"/>
  <c r="H210" i="26"/>
  <c r="L209" i="26"/>
  <c r="H209" i="26"/>
  <c r="L208" i="26"/>
  <c r="H208" i="26"/>
  <c r="L207" i="26"/>
  <c r="H207" i="26"/>
  <c r="X206" i="26"/>
  <c r="L206" i="26"/>
  <c r="H206" i="26"/>
  <c r="W205" i="26"/>
  <c r="V205" i="26"/>
  <c r="P205" i="26"/>
  <c r="O205" i="26"/>
  <c r="N205" i="26"/>
  <c r="K205" i="26"/>
  <c r="J205" i="26"/>
  <c r="G205" i="26"/>
  <c r="F205" i="26"/>
  <c r="L204" i="26"/>
  <c r="H204" i="26"/>
  <c r="L203" i="26"/>
  <c r="H203" i="26"/>
  <c r="L202" i="26"/>
  <c r="H202" i="26"/>
  <c r="L201" i="26"/>
  <c r="H201" i="26"/>
  <c r="X200" i="26"/>
  <c r="L200" i="26"/>
  <c r="H200" i="26"/>
  <c r="W199" i="26"/>
  <c r="V199" i="26"/>
  <c r="P199" i="26"/>
  <c r="N199" i="26"/>
  <c r="K199" i="26"/>
  <c r="J199" i="26"/>
  <c r="G199" i="26"/>
  <c r="F199" i="26"/>
  <c r="O199" i="26"/>
  <c r="L198" i="26"/>
  <c r="H198" i="26"/>
  <c r="L197" i="26"/>
  <c r="H197" i="26"/>
  <c r="L196" i="26"/>
  <c r="H196" i="26"/>
  <c r="L195" i="26"/>
  <c r="H195" i="26"/>
  <c r="X194" i="26"/>
  <c r="L194" i="26"/>
  <c r="H194" i="26"/>
  <c r="W193" i="26"/>
  <c r="V193" i="26"/>
  <c r="P193" i="26"/>
  <c r="N193" i="26"/>
  <c r="K193" i="26"/>
  <c r="J193" i="26"/>
  <c r="G193" i="26"/>
  <c r="F193" i="26"/>
  <c r="L192" i="26"/>
  <c r="H192" i="26"/>
  <c r="L191" i="26"/>
  <c r="H191" i="26"/>
  <c r="L190" i="26"/>
  <c r="H190" i="26"/>
  <c r="L189" i="26"/>
  <c r="H189" i="26"/>
  <c r="X188" i="26"/>
  <c r="L188" i="26"/>
  <c r="H188" i="26"/>
  <c r="K187" i="26"/>
  <c r="G187" i="26"/>
  <c r="V187" i="26"/>
  <c r="N187" i="26"/>
  <c r="W175" i="26"/>
  <c r="V175" i="26"/>
  <c r="P175" i="26"/>
  <c r="N175" i="26"/>
  <c r="K175" i="26"/>
  <c r="J175" i="26"/>
  <c r="G175" i="26"/>
  <c r="F175" i="26"/>
  <c r="O175" i="26"/>
  <c r="L174" i="26"/>
  <c r="H174" i="26"/>
  <c r="L173" i="26"/>
  <c r="H173" i="26"/>
  <c r="L172" i="26"/>
  <c r="H172" i="26"/>
  <c r="L171" i="26"/>
  <c r="H171" i="26"/>
  <c r="X170" i="26"/>
  <c r="L170" i="26"/>
  <c r="H170" i="26"/>
  <c r="W169" i="26"/>
  <c r="V169" i="26"/>
  <c r="P169" i="26"/>
  <c r="O169" i="26"/>
  <c r="N169" i="26"/>
  <c r="K169" i="26"/>
  <c r="J169" i="26"/>
  <c r="G169" i="26"/>
  <c r="F169" i="26"/>
  <c r="L168" i="26"/>
  <c r="H168" i="26"/>
  <c r="L167" i="26"/>
  <c r="H167" i="26"/>
  <c r="L166" i="26"/>
  <c r="H166" i="26"/>
  <c r="L165" i="26"/>
  <c r="H165" i="26"/>
  <c r="X164" i="26"/>
  <c r="L164" i="26"/>
  <c r="H164" i="26"/>
  <c r="W163" i="26"/>
  <c r="V163" i="26"/>
  <c r="P163" i="26"/>
  <c r="O163" i="26"/>
  <c r="N163" i="26"/>
  <c r="K163" i="26"/>
  <c r="J163" i="26"/>
  <c r="G163" i="26"/>
  <c r="F163" i="26"/>
  <c r="L162" i="26"/>
  <c r="H162" i="26"/>
  <c r="L161" i="26"/>
  <c r="H161" i="26"/>
  <c r="L160" i="26"/>
  <c r="H160" i="26"/>
  <c r="L159" i="26"/>
  <c r="H159" i="26"/>
  <c r="X158" i="26"/>
  <c r="L158" i="26"/>
  <c r="H158" i="26"/>
  <c r="W157" i="26"/>
  <c r="V157" i="26"/>
  <c r="P157" i="26"/>
  <c r="O157" i="26"/>
  <c r="N157" i="26"/>
  <c r="K157" i="26"/>
  <c r="J157" i="26"/>
  <c r="G157" i="26"/>
  <c r="F157" i="26"/>
  <c r="L156" i="26"/>
  <c r="H156" i="26"/>
  <c r="L155" i="26"/>
  <c r="H155" i="26"/>
  <c r="L154" i="26"/>
  <c r="H154" i="26"/>
  <c r="L153" i="26"/>
  <c r="H153" i="26"/>
  <c r="X152" i="26"/>
  <c r="L152" i="26"/>
  <c r="H152" i="26"/>
  <c r="W151" i="26"/>
  <c r="V151" i="26"/>
  <c r="P151" i="26"/>
  <c r="N151" i="26"/>
  <c r="K151" i="26"/>
  <c r="J151" i="26"/>
  <c r="G151" i="26"/>
  <c r="F151" i="26"/>
  <c r="L150" i="26"/>
  <c r="H150" i="26"/>
  <c r="L149" i="26"/>
  <c r="H149" i="26"/>
  <c r="L148" i="26"/>
  <c r="H148" i="26"/>
  <c r="H184" i="26" s="1"/>
  <c r="L147" i="26"/>
  <c r="H147" i="26"/>
  <c r="H183" i="26" s="1"/>
  <c r="X146" i="26"/>
  <c r="L146" i="26"/>
  <c r="H146" i="26"/>
  <c r="P144" i="26"/>
  <c r="O144" i="26"/>
  <c r="K144" i="26"/>
  <c r="J144" i="26"/>
  <c r="G144" i="26"/>
  <c r="F144" i="26"/>
  <c r="P143" i="26"/>
  <c r="O143" i="26"/>
  <c r="K143" i="26"/>
  <c r="J143" i="26"/>
  <c r="G143" i="26"/>
  <c r="F143" i="26"/>
  <c r="P142" i="26"/>
  <c r="O142" i="26"/>
  <c r="K142" i="26"/>
  <c r="J142" i="26"/>
  <c r="G142" i="26"/>
  <c r="F142" i="26"/>
  <c r="P141" i="26"/>
  <c r="K141" i="26"/>
  <c r="J141" i="26"/>
  <c r="G141" i="26"/>
  <c r="F141" i="26"/>
  <c r="W140" i="26"/>
  <c r="W145" i="26" s="1"/>
  <c r="V140" i="26"/>
  <c r="V145" i="26" s="1"/>
  <c r="P140" i="26"/>
  <c r="O140" i="26"/>
  <c r="N140" i="26"/>
  <c r="N145" i="26" s="1"/>
  <c r="K140" i="26"/>
  <c r="J140" i="26"/>
  <c r="G140" i="26"/>
  <c r="W139" i="26"/>
  <c r="V139" i="26"/>
  <c r="P139" i="26"/>
  <c r="O139" i="26"/>
  <c r="N139" i="26"/>
  <c r="K139" i="26"/>
  <c r="J139" i="26"/>
  <c r="G139" i="26"/>
  <c r="F139" i="26"/>
  <c r="L138" i="26"/>
  <c r="H138" i="26"/>
  <c r="L137" i="26"/>
  <c r="H137" i="26"/>
  <c r="L136" i="26"/>
  <c r="H136" i="26"/>
  <c r="L135" i="26"/>
  <c r="H135" i="26"/>
  <c r="X134" i="26"/>
  <c r="L134" i="26"/>
  <c r="H134" i="26"/>
  <c r="W133" i="26"/>
  <c r="V133" i="26"/>
  <c r="P133" i="26"/>
  <c r="N133" i="26"/>
  <c r="K133" i="26"/>
  <c r="J133" i="26"/>
  <c r="G133" i="26"/>
  <c r="F133" i="26"/>
  <c r="O133" i="26"/>
  <c r="L132" i="26"/>
  <c r="H132" i="26"/>
  <c r="L131" i="26"/>
  <c r="H131" i="26"/>
  <c r="L130" i="26"/>
  <c r="H130" i="26"/>
  <c r="L129" i="26"/>
  <c r="H129" i="26"/>
  <c r="X128" i="26"/>
  <c r="L128" i="26"/>
  <c r="H128" i="26"/>
  <c r="W127" i="26"/>
  <c r="V127" i="26"/>
  <c r="P127" i="26"/>
  <c r="O127" i="26"/>
  <c r="N127" i="26"/>
  <c r="K127" i="26"/>
  <c r="J127" i="26"/>
  <c r="G127" i="26"/>
  <c r="F127" i="26"/>
  <c r="L126" i="26"/>
  <c r="H126" i="26"/>
  <c r="L125" i="26"/>
  <c r="H125" i="26"/>
  <c r="L124" i="26"/>
  <c r="H124" i="26"/>
  <c r="L123" i="26"/>
  <c r="H123" i="26"/>
  <c r="X122" i="26"/>
  <c r="L122" i="26"/>
  <c r="H122" i="26"/>
  <c r="W121" i="26"/>
  <c r="V121" i="26"/>
  <c r="P121" i="26"/>
  <c r="O121" i="26"/>
  <c r="N121" i="26"/>
  <c r="K121" i="26"/>
  <c r="J121" i="26"/>
  <c r="G121" i="26"/>
  <c r="F121" i="26"/>
  <c r="L120" i="26"/>
  <c r="H120" i="26"/>
  <c r="L119" i="26"/>
  <c r="H119" i="26"/>
  <c r="L118" i="26"/>
  <c r="H118" i="26"/>
  <c r="L117" i="26"/>
  <c r="H117" i="26"/>
  <c r="X116" i="26"/>
  <c r="L116" i="26"/>
  <c r="H116" i="26"/>
  <c r="W115" i="26"/>
  <c r="V115" i="26"/>
  <c r="P115" i="26"/>
  <c r="O115" i="26"/>
  <c r="N115" i="26"/>
  <c r="K115" i="26"/>
  <c r="J115" i="26"/>
  <c r="G115" i="26"/>
  <c r="F115" i="26"/>
  <c r="L114" i="26"/>
  <c r="H114" i="26"/>
  <c r="L113" i="26"/>
  <c r="H113" i="26"/>
  <c r="L112" i="26"/>
  <c r="H112" i="26"/>
  <c r="L111" i="26"/>
  <c r="H111" i="26"/>
  <c r="L110" i="26"/>
  <c r="H110" i="26"/>
  <c r="W109" i="26"/>
  <c r="V109" i="26"/>
  <c r="P109" i="26"/>
  <c r="O109" i="26"/>
  <c r="N109" i="26"/>
  <c r="K109" i="26"/>
  <c r="J109" i="26"/>
  <c r="G109" i="26"/>
  <c r="F109" i="26"/>
  <c r="L108" i="26"/>
  <c r="H108" i="26"/>
  <c r="L107" i="26"/>
  <c r="H107" i="26"/>
  <c r="L106" i="26"/>
  <c r="H106" i="26"/>
  <c r="L105" i="26"/>
  <c r="H105" i="26"/>
  <c r="X104" i="26"/>
  <c r="L104" i="26"/>
  <c r="H104" i="26"/>
  <c r="V103" i="26"/>
  <c r="W91" i="26"/>
  <c r="V91" i="26"/>
  <c r="P91" i="26"/>
  <c r="O91" i="26"/>
  <c r="N91" i="26"/>
  <c r="K91" i="26"/>
  <c r="J91" i="26"/>
  <c r="G91" i="26"/>
  <c r="L90" i="26"/>
  <c r="H90" i="26"/>
  <c r="L89" i="26"/>
  <c r="H89" i="26"/>
  <c r="L88" i="26"/>
  <c r="H88" i="26"/>
  <c r="L87" i="26"/>
  <c r="H87" i="26"/>
  <c r="X86" i="26"/>
  <c r="L86" i="26"/>
  <c r="H86" i="26"/>
  <c r="W85" i="26"/>
  <c r="V85" i="26"/>
  <c r="P85" i="26"/>
  <c r="O85" i="26"/>
  <c r="N85" i="26"/>
  <c r="K85" i="26"/>
  <c r="J85" i="26"/>
  <c r="G85" i="26"/>
  <c r="L84" i="26"/>
  <c r="H84" i="26"/>
  <c r="L83" i="26"/>
  <c r="H83" i="26"/>
  <c r="L82" i="26"/>
  <c r="H82" i="26"/>
  <c r="L81" i="26"/>
  <c r="H81" i="26"/>
  <c r="X80" i="26"/>
  <c r="L80" i="26"/>
  <c r="H80" i="26"/>
  <c r="W79" i="26"/>
  <c r="V79" i="26"/>
  <c r="P79" i="26"/>
  <c r="O79" i="26"/>
  <c r="N79" i="26"/>
  <c r="K79" i="26"/>
  <c r="J79" i="26"/>
  <c r="G79" i="26"/>
  <c r="L78" i="26"/>
  <c r="H78" i="26"/>
  <c r="L77" i="26"/>
  <c r="H77" i="26"/>
  <c r="L76" i="26"/>
  <c r="H76" i="26"/>
  <c r="L75" i="26"/>
  <c r="H75" i="26"/>
  <c r="X74" i="26"/>
  <c r="L74" i="26"/>
  <c r="H74" i="26"/>
  <c r="W73" i="26"/>
  <c r="V73" i="26"/>
  <c r="P73" i="26"/>
  <c r="O73" i="26"/>
  <c r="N73" i="26"/>
  <c r="K73" i="26"/>
  <c r="J73" i="26"/>
  <c r="G73" i="26"/>
  <c r="L72" i="26"/>
  <c r="H72" i="26"/>
  <c r="L71" i="26"/>
  <c r="H71" i="26"/>
  <c r="L70" i="26"/>
  <c r="H70" i="26"/>
  <c r="L69" i="26"/>
  <c r="H69" i="26"/>
  <c r="X68" i="26"/>
  <c r="L68" i="26"/>
  <c r="H68" i="26"/>
  <c r="W67" i="26"/>
  <c r="V67" i="26"/>
  <c r="N67" i="26"/>
  <c r="K67" i="26"/>
  <c r="J67" i="26"/>
  <c r="G67" i="26"/>
  <c r="L66" i="26"/>
  <c r="H66" i="26"/>
  <c r="L65" i="26"/>
  <c r="H65" i="26"/>
  <c r="L64" i="26"/>
  <c r="H64" i="26"/>
  <c r="L63" i="26"/>
  <c r="H63" i="26"/>
  <c r="X62" i="26"/>
  <c r="L62" i="26"/>
  <c r="H62" i="26"/>
  <c r="W61" i="26"/>
  <c r="V61" i="26"/>
  <c r="P61" i="26"/>
  <c r="O61" i="26"/>
  <c r="N61" i="26"/>
  <c r="K61" i="26"/>
  <c r="J61" i="26"/>
  <c r="G61" i="26"/>
  <c r="L60" i="26"/>
  <c r="H60" i="26"/>
  <c r="L59" i="26"/>
  <c r="H59" i="26"/>
  <c r="L58" i="26"/>
  <c r="H58" i="26"/>
  <c r="L57" i="26"/>
  <c r="H57" i="26"/>
  <c r="X56" i="26"/>
  <c r="L56" i="26"/>
  <c r="H56" i="26"/>
  <c r="W55" i="26"/>
  <c r="V55" i="26"/>
  <c r="P55" i="26"/>
  <c r="O55" i="26"/>
  <c r="N55" i="26"/>
  <c r="K55" i="26"/>
  <c r="J55" i="26"/>
  <c r="G55" i="26"/>
  <c r="G103" i="26" s="1"/>
  <c r="L54" i="26"/>
  <c r="H54" i="26"/>
  <c r="L53" i="26"/>
  <c r="H53" i="26"/>
  <c r="L52" i="26"/>
  <c r="H52" i="26"/>
  <c r="L51" i="26"/>
  <c r="H51" i="26"/>
  <c r="X50" i="26"/>
  <c r="L50" i="26"/>
  <c r="H50" i="26"/>
  <c r="P48" i="26"/>
  <c r="O48" i="26"/>
  <c r="K48" i="26"/>
  <c r="J48" i="26"/>
  <c r="G48" i="26"/>
  <c r="F48" i="26"/>
  <c r="P47" i="26"/>
  <c r="O47" i="26"/>
  <c r="K47" i="26"/>
  <c r="J47" i="26"/>
  <c r="G47" i="26"/>
  <c r="F47" i="26"/>
  <c r="P46" i="26"/>
  <c r="O46" i="26"/>
  <c r="K46" i="26"/>
  <c r="J46" i="26"/>
  <c r="G46" i="26"/>
  <c r="F46" i="26"/>
  <c r="P45" i="26"/>
  <c r="Q45" i="26" s="1"/>
  <c r="K45" i="26"/>
  <c r="J45" i="26"/>
  <c r="G45" i="26"/>
  <c r="F45" i="26"/>
  <c r="W44" i="26"/>
  <c r="V44" i="26"/>
  <c r="P44" i="26"/>
  <c r="O44" i="26"/>
  <c r="K44" i="26"/>
  <c r="J44" i="26"/>
  <c r="G44" i="26"/>
  <c r="F44" i="26"/>
  <c r="F224" i="26" s="1"/>
  <c r="W43" i="26"/>
  <c r="V43" i="26"/>
  <c r="P43" i="26"/>
  <c r="O43" i="26"/>
  <c r="N43" i="26"/>
  <c r="K43" i="26"/>
  <c r="J43" i="26"/>
  <c r="G43" i="26"/>
  <c r="F43" i="26"/>
  <c r="L42" i="26"/>
  <c r="H42" i="26"/>
  <c r="L41" i="26"/>
  <c r="H41" i="26"/>
  <c r="L40" i="26"/>
  <c r="H40" i="26"/>
  <c r="L39" i="26"/>
  <c r="H39" i="26"/>
  <c r="X38" i="26"/>
  <c r="L38" i="26"/>
  <c r="H38" i="26"/>
  <c r="W37" i="26"/>
  <c r="V37" i="26"/>
  <c r="P37" i="26"/>
  <c r="O37" i="26"/>
  <c r="N37" i="26"/>
  <c r="K37" i="26"/>
  <c r="J37" i="26"/>
  <c r="G37" i="26"/>
  <c r="F37" i="26"/>
  <c r="L36" i="26"/>
  <c r="H36" i="26"/>
  <c r="L35" i="26"/>
  <c r="H35" i="26"/>
  <c r="L34" i="26"/>
  <c r="H34" i="26"/>
  <c r="L33" i="26"/>
  <c r="H33" i="26"/>
  <c r="X32" i="26"/>
  <c r="L32" i="26"/>
  <c r="H32" i="26"/>
  <c r="W31" i="26"/>
  <c r="V31" i="26"/>
  <c r="P31" i="26"/>
  <c r="O31" i="26"/>
  <c r="N31" i="26"/>
  <c r="K31" i="26"/>
  <c r="J31" i="26"/>
  <c r="G31" i="26"/>
  <c r="F31" i="26"/>
  <c r="L30" i="26"/>
  <c r="H30" i="26"/>
  <c r="L29" i="26"/>
  <c r="H29" i="26"/>
  <c r="L28" i="26"/>
  <c r="H28" i="26"/>
  <c r="L27" i="26"/>
  <c r="H27" i="26"/>
  <c r="X26" i="26"/>
  <c r="L26" i="26"/>
  <c r="H26" i="26"/>
  <c r="W25" i="26"/>
  <c r="V25" i="26"/>
  <c r="P25" i="26"/>
  <c r="O25" i="26"/>
  <c r="N25" i="26"/>
  <c r="K25" i="26"/>
  <c r="J25" i="26"/>
  <c r="G25" i="26"/>
  <c r="F25" i="26"/>
  <c r="L24" i="26"/>
  <c r="H24" i="26"/>
  <c r="L23" i="26"/>
  <c r="H23" i="26"/>
  <c r="L22" i="26"/>
  <c r="H22" i="26"/>
  <c r="L21" i="26"/>
  <c r="H21" i="26"/>
  <c r="X20" i="26"/>
  <c r="L20" i="26"/>
  <c r="H20" i="26"/>
  <c r="W19" i="26"/>
  <c r="V19" i="26"/>
  <c r="P19" i="26"/>
  <c r="O19" i="26"/>
  <c r="N19" i="26"/>
  <c r="K19" i="26"/>
  <c r="J19" i="26"/>
  <c r="G19" i="26"/>
  <c r="F19" i="26"/>
  <c r="L18" i="26"/>
  <c r="H18" i="26"/>
  <c r="L17" i="26"/>
  <c r="H17" i="26"/>
  <c r="L16" i="26"/>
  <c r="H16" i="26"/>
  <c r="L15" i="26"/>
  <c r="H15" i="26"/>
  <c r="X14" i="26"/>
  <c r="L14" i="26"/>
  <c r="H14" i="26"/>
  <c r="A14" i="26"/>
  <c r="A20" i="26" s="1"/>
  <c r="A26" i="26" s="1"/>
  <c r="A32" i="26" s="1"/>
  <c r="A38" i="26" s="1"/>
  <c r="A50" i="26" s="1"/>
  <c r="A56" i="26" s="1"/>
  <c r="A62" i="26" s="1"/>
  <c r="A68" i="26" s="1"/>
  <c r="A74" i="26" s="1"/>
  <c r="A80" i="26" s="1"/>
  <c r="A86" i="26" s="1"/>
  <c r="W13" i="26"/>
  <c r="V13" i="26"/>
  <c r="P13" i="26"/>
  <c r="O13" i="26"/>
  <c r="N13" i="26"/>
  <c r="K13" i="26"/>
  <c r="J13" i="26"/>
  <c r="G13" i="26"/>
  <c r="F13" i="26"/>
  <c r="L12" i="26"/>
  <c r="H12" i="26"/>
  <c r="L11" i="26"/>
  <c r="H11" i="26"/>
  <c r="L10" i="26"/>
  <c r="H10" i="26"/>
  <c r="Q9" i="26"/>
  <c r="L9" i="26"/>
  <c r="H9" i="26"/>
  <c r="X8" i="26"/>
  <c r="Q8" i="26"/>
  <c r="Q13" i="26" s="1"/>
  <c r="L8" i="26"/>
  <c r="H8" i="26"/>
  <c r="J103" i="26" l="1"/>
  <c r="L184" i="26"/>
  <c r="K103" i="26"/>
  <c r="L183" i="26"/>
  <c r="Q99" i="26"/>
  <c r="G223" i="26"/>
  <c r="H100" i="26"/>
  <c r="Q184" i="26"/>
  <c r="H185" i="26"/>
  <c r="L185" i="26"/>
  <c r="Y110" i="26"/>
  <c r="Y115" i="26" s="1"/>
  <c r="Q185" i="26"/>
  <c r="H186" i="26"/>
  <c r="L186" i="26"/>
  <c r="H182" i="26"/>
  <c r="L182" i="26"/>
  <c r="R58" i="26"/>
  <c r="L218" i="26"/>
  <c r="R70" i="26"/>
  <c r="L100" i="26"/>
  <c r="Q100" i="26"/>
  <c r="P103" i="26"/>
  <c r="O103" i="26"/>
  <c r="L102" i="26"/>
  <c r="L98" i="26"/>
  <c r="H102" i="26"/>
  <c r="Q102" i="26"/>
  <c r="Q98" i="26"/>
  <c r="Q101" i="26"/>
  <c r="N103" i="26"/>
  <c r="L99" i="26"/>
  <c r="L101" i="26"/>
  <c r="H99" i="26"/>
  <c r="H98" i="26"/>
  <c r="H101" i="26"/>
  <c r="S110" i="26"/>
  <c r="S80" i="26"/>
  <c r="T80" i="26" s="1"/>
  <c r="L48" i="26"/>
  <c r="J145" i="26"/>
  <c r="L139" i="26"/>
  <c r="M134" i="26" s="1"/>
  <c r="A110" i="26"/>
  <c r="A116" i="26" s="1"/>
  <c r="A122" i="26" s="1"/>
  <c r="A128" i="26" s="1"/>
  <c r="A134" i="26" s="1"/>
  <c r="A146" i="26" s="1"/>
  <c r="A152" i="26" s="1"/>
  <c r="A158" i="26" s="1"/>
  <c r="A164" i="26" s="1"/>
  <c r="A170" i="26" s="1"/>
  <c r="A92" i="26"/>
  <c r="L205" i="26"/>
  <c r="M203" i="26" s="1"/>
  <c r="L31" i="26"/>
  <c r="M26" i="26" s="1"/>
  <c r="H47" i="26"/>
  <c r="H205" i="26"/>
  <c r="I200" i="26" s="1"/>
  <c r="H193" i="26"/>
  <c r="I191" i="26" s="1"/>
  <c r="H199" i="26"/>
  <c r="H37" i="26"/>
  <c r="I32" i="26" s="1"/>
  <c r="H46" i="26"/>
  <c r="L47" i="26"/>
  <c r="S14" i="26"/>
  <c r="L37" i="26"/>
  <c r="M32" i="26" s="1"/>
  <c r="R36" i="26"/>
  <c r="H73" i="26"/>
  <c r="I68" i="26" s="1"/>
  <c r="H163" i="26"/>
  <c r="I162" i="26" s="1"/>
  <c r="L193" i="26"/>
  <c r="M188" i="26" s="1"/>
  <c r="Y200" i="26"/>
  <c r="Y205" i="26" s="1"/>
  <c r="H45" i="26"/>
  <c r="L46" i="26"/>
  <c r="F49" i="26"/>
  <c r="N49" i="26"/>
  <c r="N44" i="26" s="1"/>
  <c r="N224" i="26" s="1"/>
  <c r="N229" i="26" s="1"/>
  <c r="D6" i="10" s="1"/>
  <c r="H25" i="26"/>
  <c r="I22" i="26" s="1"/>
  <c r="H133" i="26"/>
  <c r="I132" i="26" s="1"/>
  <c r="Y134" i="26"/>
  <c r="Y139" i="26" s="1"/>
  <c r="L163" i="26"/>
  <c r="M158" i="26" s="1"/>
  <c r="R197" i="26"/>
  <c r="H13" i="26"/>
  <c r="I8" i="26" s="1"/>
  <c r="L13" i="26"/>
  <c r="M8" i="26" s="1"/>
  <c r="L45" i="26"/>
  <c r="H48" i="26"/>
  <c r="G49" i="26"/>
  <c r="L25" i="26"/>
  <c r="M20" i="26" s="1"/>
  <c r="R20" i="26"/>
  <c r="L55" i="26"/>
  <c r="M54" i="26" s="1"/>
  <c r="H61" i="26"/>
  <c r="I56" i="26" s="1"/>
  <c r="O145" i="26"/>
  <c r="L133" i="26"/>
  <c r="M132" i="26" s="1"/>
  <c r="H139" i="26"/>
  <c r="I134" i="26" s="1"/>
  <c r="S164" i="26"/>
  <c r="H175" i="26"/>
  <c r="H220" i="26"/>
  <c r="H222" i="26"/>
  <c r="W224" i="26"/>
  <c r="W229" i="26" s="1"/>
  <c r="X121" i="26"/>
  <c r="L199" i="26"/>
  <c r="M196" i="26" s="1"/>
  <c r="K225" i="26"/>
  <c r="K226" i="26"/>
  <c r="K227" i="26"/>
  <c r="K228" i="26"/>
  <c r="L219" i="26"/>
  <c r="L221" i="26"/>
  <c r="J187" i="26"/>
  <c r="L175" i="26"/>
  <c r="L109" i="26"/>
  <c r="M104" i="26" s="1"/>
  <c r="L121" i="26"/>
  <c r="M120" i="26" s="1"/>
  <c r="J225" i="26"/>
  <c r="J227" i="26"/>
  <c r="M128" i="26"/>
  <c r="L61" i="26"/>
  <c r="L73" i="26"/>
  <c r="J224" i="26"/>
  <c r="L85" i="26"/>
  <c r="J49" i="26"/>
  <c r="L19" i="26"/>
  <c r="M15" i="26" s="1"/>
  <c r="K49" i="26"/>
  <c r="L43" i="26"/>
  <c r="M38" i="26" s="1"/>
  <c r="F223" i="26"/>
  <c r="H121" i="26"/>
  <c r="I119" i="26" s="1"/>
  <c r="F226" i="26"/>
  <c r="F228" i="26"/>
  <c r="H140" i="26"/>
  <c r="G225" i="26"/>
  <c r="G229" i="26" s="1"/>
  <c r="G226" i="26"/>
  <c r="G227" i="26"/>
  <c r="G228" i="26"/>
  <c r="F145" i="26"/>
  <c r="H85" i="26"/>
  <c r="I80" i="26" s="1"/>
  <c r="G224" i="26"/>
  <c r="X193" i="26"/>
  <c r="X217" i="26"/>
  <c r="X199" i="26"/>
  <c r="X211" i="26"/>
  <c r="Y194" i="26"/>
  <c r="Y199" i="26" s="1"/>
  <c r="X205" i="26"/>
  <c r="V224" i="26"/>
  <c r="V229" i="26" s="1"/>
  <c r="X157" i="26"/>
  <c r="X169" i="26"/>
  <c r="X175" i="26"/>
  <c r="X151" i="26"/>
  <c r="X163" i="26"/>
  <c r="X115" i="26"/>
  <c r="X127" i="26"/>
  <c r="X133" i="26"/>
  <c r="X109" i="26"/>
  <c r="X139" i="26"/>
  <c r="X145" i="26"/>
  <c r="X55" i="26"/>
  <c r="X67" i="26"/>
  <c r="X79" i="26"/>
  <c r="X91" i="26"/>
  <c r="X61" i="26"/>
  <c r="X73" i="26"/>
  <c r="X85" i="26"/>
  <c r="X19" i="26"/>
  <c r="X43" i="26"/>
  <c r="X31" i="26"/>
  <c r="X25" i="26"/>
  <c r="Y38" i="26"/>
  <c r="Y43" i="26" s="1"/>
  <c r="X37" i="26"/>
  <c r="Y26" i="26"/>
  <c r="Y31" i="26" s="1"/>
  <c r="X13" i="26"/>
  <c r="Y8" i="26"/>
  <c r="Y13" i="26" s="1"/>
  <c r="Y56" i="26"/>
  <c r="Y61" i="26" s="1"/>
  <c r="Y68" i="26"/>
  <c r="Y73" i="26" s="1"/>
  <c r="Y80" i="26"/>
  <c r="Y85" i="26" s="1"/>
  <c r="Y14" i="26"/>
  <c r="Y19" i="26" s="1"/>
  <c r="O49" i="26"/>
  <c r="Y20" i="26"/>
  <c r="Y25" i="26" s="1"/>
  <c r="R28" i="26"/>
  <c r="Y32" i="26"/>
  <c r="Y37" i="26" s="1"/>
  <c r="P49" i="26"/>
  <c r="S38" i="26"/>
  <c r="R113" i="26"/>
  <c r="Y116" i="26"/>
  <c r="Y121" i="26" s="1"/>
  <c r="S122" i="26"/>
  <c r="P145" i="26"/>
  <c r="R134" i="26"/>
  <c r="P228" i="26"/>
  <c r="Y152" i="26"/>
  <c r="Y157" i="26" s="1"/>
  <c r="Y158" i="26"/>
  <c r="Y163" i="26" s="1"/>
  <c r="O224" i="26"/>
  <c r="O226" i="26"/>
  <c r="P224" i="26"/>
  <c r="P225" i="26"/>
  <c r="P226" i="26"/>
  <c r="P227" i="26"/>
  <c r="I59" i="26"/>
  <c r="R84" i="26"/>
  <c r="R83" i="26"/>
  <c r="R82" i="26"/>
  <c r="R81" i="26"/>
  <c r="H19" i="26"/>
  <c r="I14" i="26" s="1"/>
  <c r="H31" i="26"/>
  <c r="I26" i="26" s="1"/>
  <c r="H43" i="26"/>
  <c r="I39" i="26" s="1"/>
  <c r="H44" i="26"/>
  <c r="L44" i="26"/>
  <c r="W49" i="26"/>
  <c r="H55" i="26"/>
  <c r="I50" i="26" s="1"/>
  <c r="Y62" i="26"/>
  <c r="Y67" i="26" s="1"/>
  <c r="Y74" i="26"/>
  <c r="Y79" i="26" s="1"/>
  <c r="I82" i="26"/>
  <c r="I83" i="26"/>
  <c r="I84" i="26"/>
  <c r="Y86" i="26"/>
  <c r="Y91" i="26" s="1"/>
  <c r="L115" i="26"/>
  <c r="M110" i="26" s="1"/>
  <c r="H115" i="26"/>
  <c r="I111" i="26" s="1"/>
  <c r="L127" i="26"/>
  <c r="M122" i="26" s="1"/>
  <c r="H127" i="26"/>
  <c r="I124" i="26" s="1"/>
  <c r="I138" i="26"/>
  <c r="H141" i="26"/>
  <c r="Q141" i="26"/>
  <c r="L142" i="26"/>
  <c r="H143" i="26"/>
  <c r="Q143" i="26"/>
  <c r="L144" i="26"/>
  <c r="H151" i="26"/>
  <c r="I146" i="26" s="1"/>
  <c r="Q186" i="26"/>
  <c r="L151" i="26"/>
  <c r="M147" i="26" s="1"/>
  <c r="O151" i="26"/>
  <c r="L157" i="26"/>
  <c r="M152" i="26" s="1"/>
  <c r="H157" i="26"/>
  <c r="I155" i="26" s="1"/>
  <c r="L169" i="26"/>
  <c r="M164" i="26" s="1"/>
  <c r="H169" i="26"/>
  <c r="I165" i="26" s="1"/>
  <c r="Y170" i="26"/>
  <c r="Y175" i="26" s="1"/>
  <c r="I198" i="26"/>
  <c r="I197" i="26"/>
  <c r="I196" i="26"/>
  <c r="I195" i="26"/>
  <c r="I201" i="26"/>
  <c r="I204" i="26"/>
  <c r="H211" i="26"/>
  <c r="I207" i="26" s="1"/>
  <c r="Y206" i="26"/>
  <c r="Y211" i="26" s="1"/>
  <c r="K224" i="26"/>
  <c r="Q44" i="26"/>
  <c r="X44" i="26"/>
  <c r="F225" i="26"/>
  <c r="O225" i="26"/>
  <c r="J226" i="26"/>
  <c r="Q46" i="26"/>
  <c r="F227" i="26"/>
  <c r="O227" i="26"/>
  <c r="Q47" i="26"/>
  <c r="J228" i="26"/>
  <c r="Q48" i="26"/>
  <c r="V49" i="26"/>
  <c r="M50" i="26"/>
  <c r="Y50" i="26"/>
  <c r="Y55" i="26" s="1"/>
  <c r="L67" i="26"/>
  <c r="M66" i="26" s="1"/>
  <c r="H67" i="26"/>
  <c r="I64" i="26" s="1"/>
  <c r="R62" i="26"/>
  <c r="L79" i="26"/>
  <c r="M75" i="26" s="1"/>
  <c r="H79" i="26"/>
  <c r="I74" i="26" s="1"/>
  <c r="R76" i="26"/>
  <c r="L91" i="26"/>
  <c r="H91" i="26"/>
  <c r="W103" i="26"/>
  <c r="X103" i="26" s="1"/>
  <c r="L140" i="26"/>
  <c r="Y104" i="26"/>
  <c r="Y109" i="26" s="1"/>
  <c r="M106" i="26"/>
  <c r="G145" i="26"/>
  <c r="K145" i="26"/>
  <c r="R112" i="26"/>
  <c r="R114" i="26"/>
  <c r="Y122" i="26"/>
  <c r="Y127" i="26" s="1"/>
  <c r="Y128" i="26"/>
  <c r="Y133" i="26" s="1"/>
  <c r="Q140" i="26"/>
  <c r="X140" i="26"/>
  <c r="L141" i="26"/>
  <c r="H142" i="26"/>
  <c r="Q142" i="26"/>
  <c r="L143" i="26"/>
  <c r="H144" i="26"/>
  <c r="Q144" i="26"/>
  <c r="S152" i="26"/>
  <c r="T152" i="26" s="1"/>
  <c r="I194" i="26"/>
  <c r="L217" i="26"/>
  <c r="M215" i="26" s="1"/>
  <c r="O217" i="26"/>
  <c r="H109" i="26"/>
  <c r="Y164" i="26"/>
  <c r="Y169" i="26" s="1"/>
  <c r="M173" i="26"/>
  <c r="W187" i="26"/>
  <c r="X187" i="26" s="1"/>
  <c r="X182" i="26"/>
  <c r="M197" i="26"/>
  <c r="L211" i="26"/>
  <c r="M208" i="26" s="1"/>
  <c r="R212" i="26"/>
  <c r="Q218" i="26"/>
  <c r="Q220" i="26"/>
  <c r="Q221" i="26"/>
  <c r="O222" i="26"/>
  <c r="J223" i="26"/>
  <c r="L223" i="26" s="1"/>
  <c r="O193" i="26"/>
  <c r="H217" i="26"/>
  <c r="H218" i="26"/>
  <c r="W223" i="26"/>
  <c r="X223" i="26" s="1"/>
  <c r="X218" i="26"/>
  <c r="H219" i="26"/>
  <c r="L220" i="26"/>
  <c r="H221" i="26"/>
  <c r="L222" i="26"/>
  <c r="T169" i="26" l="1"/>
  <c r="T164" i="26"/>
  <c r="T110" i="26"/>
  <c r="T115" i="26" s="1"/>
  <c r="T43" i="26"/>
  <c r="T38" i="26"/>
  <c r="T122" i="26"/>
  <c r="T127" i="26" s="1"/>
  <c r="Q187" i="26"/>
  <c r="R185" i="26" s="1"/>
  <c r="Q49" i="26"/>
  <c r="M222" i="26"/>
  <c r="R57" i="26"/>
  <c r="R56" i="26"/>
  <c r="S19" i="26"/>
  <c r="T14" i="26"/>
  <c r="T19" i="26" s="1"/>
  <c r="A194" i="26"/>
  <c r="A200" i="26" s="1"/>
  <c r="A206" i="26" s="1"/>
  <c r="A212" i="26" s="1"/>
  <c r="A176" i="26"/>
  <c r="M190" i="26"/>
  <c r="S115" i="26"/>
  <c r="R110" i="26"/>
  <c r="M30" i="26"/>
  <c r="I158" i="26"/>
  <c r="I188" i="26"/>
  <c r="M159" i="26"/>
  <c r="M53" i="26"/>
  <c r="M52" i="26"/>
  <c r="M51" i="26"/>
  <c r="R27" i="26"/>
  <c r="M195" i="26"/>
  <c r="I189" i="26"/>
  <c r="R174" i="26"/>
  <c r="R178" i="26"/>
  <c r="R176" i="26"/>
  <c r="R179" i="26"/>
  <c r="R180" i="26"/>
  <c r="R177" i="26"/>
  <c r="M172" i="26"/>
  <c r="M177" i="26"/>
  <c r="M176" i="26"/>
  <c r="M179" i="26"/>
  <c r="M178" i="26"/>
  <c r="M180" i="26"/>
  <c r="I171" i="26"/>
  <c r="I177" i="26"/>
  <c r="I180" i="26"/>
  <c r="I176" i="26"/>
  <c r="I178" i="26"/>
  <c r="I179" i="26"/>
  <c r="I160" i="26"/>
  <c r="I117" i="26"/>
  <c r="I118" i="26"/>
  <c r="R111" i="26"/>
  <c r="I112" i="26"/>
  <c r="I110" i="26"/>
  <c r="I136" i="26"/>
  <c r="I135" i="26"/>
  <c r="I137" i="26"/>
  <c r="R132" i="26"/>
  <c r="R130" i="26"/>
  <c r="R129" i="26"/>
  <c r="R128" i="26"/>
  <c r="R131" i="26"/>
  <c r="S128" i="26"/>
  <c r="M130" i="26"/>
  <c r="M129" i="26"/>
  <c r="M131" i="26"/>
  <c r="I129" i="26"/>
  <c r="R18" i="26"/>
  <c r="R14" i="26"/>
  <c r="R15" i="26"/>
  <c r="I58" i="26"/>
  <c r="R17" i="26"/>
  <c r="S56" i="26"/>
  <c r="I21" i="26"/>
  <c r="R60" i="26"/>
  <c r="M218" i="26"/>
  <c r="I20" i="26"/>
  <c r="R59" i="26"/>
  <c r="M24" i="26"/>
  <c r="I72" i="26"/>
  <c r="S20" i="26"/>
  <c r="M202" i="26"/>
  <c r="R77" i="26"/>
  <c r="I208" i="26"/>
  <c r="M41" i="26"/>
  <c r="R69" i="26"/>
  <c r="I202" i="26"/>
  <c r="S134" i="26"/>
  <c r="S32" i="26"/>
  <c r="M201" i="26"/>
  <c r="S170" i="26"/>
  <c r="I203" i="26"/>
  <c r="I81" i="26"/>
  <c r="R136" i="26"/>
  <c r="I60" i="26"/>
  <c r="M34" i="26"/>
  <c r="M204" i="26"/>
  <c r="I147" i="26"/>
  <c r="R29" i="26"/>
  <c r="I122" i="26"/>
  <c r="R124" i="26"/>
  <c r="S68" i="26"/>
  <c r="I149" i="26"/>
  <c r="R68" i="26"/>
  <c r="R165" i="26"/>
  <c r="M135" i="26"/>
  <c r="I154" i="26"/>
  <c r="R72" i="26"/>
  <c r="I24" i="26"/>
  <c r="M137" i="26"/>
  <c r="Y140" i="26"/>
  <c r="Y145" i="26" s="1"/>
  <c r="M220" i="26"/>
  <c r="M171" i="26"/>
  <c r="R71" i="26"/>
  <c r="I23" i="26"/>
  <c r="M200" i="26"/>
  <c r="M113" i="26"/>
  <c r="R80" i="26"/>
  <c r="I69" i="26"/>
  <c r="I70" i="26"/>
  <c r="I71" i="26"/>
  <c r="L103" i="26"/>
  <c r="M101" i="26" s="1"/>
  <c r="F229" i="26"/>
  <c r="I57" i="26"/>
  <c r="R53" i="26"/>
  <c r="Q103" i="26"/>
  <c r="I54" i="26"/>
  <c r="H103" i="26"/>
  <c r="I52" i="26"/>
  <c r="I36" i="26"/>
  <c r="I35" i="26"/>
  <c r="I34" i="26"/>
  <c r="I33" i="26"/>
  <c r="M11" i="26"/>
  <c r="M12" i="26"/>
  <c r="M10" i="26"/>
  <c r="I12" i="26"/>
  <c r="I9" i="26"/>
  <c r="R86" i="26"/>
  <c r="R96" i="26"/>
  <c r="R94" i="26"/>
  <c r="R92" i="26"/>
  <c r="R93" i="26"/>
  <c r="R95" i="26"/>
  <c r="M192" i="26"/>
  <c r="R194" i="26"/>
  <c r="I190" i="26"/>
  <c r="R24" i="26"/>
  <c r="R23" i="26"/>
  <c r="M27" i="26"/>
  <c r="I130" i="26"/>
  <c r="M117" i="26"/>
  <c r="R22" i="26"/>
  <c r="M29" i="26"/>
  <c r="L49" i="26"/>
  <c r="M49" i="26" s="1"/>
  <c r="R195" i="26"/>
  <c r="I174" i="26"/>
  <c r="I51" i="26"/>
  <c r="I173" i="26"/>
  <c r="R21" i="26"/>
  <c r="M89" i="26"/>
  <c r="M92" i="26"/>
  <c r="M95" i="26"/>
  <c r="M93" i="26"/>
  <c r="M94" i="26"/>
  <c r="M96" i="26"/>
  <c r="I170" i="26"/>
  <c r="I172" i="26"/>
  <c r="M33" i="26"/>
  <c r="M36" i="26"/>
  <c r="I128" i="26"/>
  <c r="M35" i="26"/>
  <c r="M165" i="26"/>
  <c r="I131" i="26"/>
  <c r="H223" i="26"/>
  <c r="I221" i="26" s="1"/>
  <c r="R198" i="26"/>
  <c r="S200" i="26"/>
  <c r="M119" i="26"/>
  <c r="M28" i="26"/>
  <c r="I11" i="26"/>
  <c r="M219" i="26"/>
  <c r="M136" i="26"/>
  <c r="M138" i="26"/>
  <c r="R196" i="26"/>
  <c r="M118" i="26"/>
  <c r="I168" i="26"/>
  <c r="R215" i="26"/>
  <c r="S194" i="26"/>
  <c r="I53" i="26"/>
  <c r="M189" i="26"/>
  <c r="I10" i="26"/>
  <c r="I88" i="26"/>
  <c r="I95" i="26"/>
  <c r="I93" i="26"/>
  <c r="I94" i="26"/>
  <c r="I92" i="26"/>
  <c r="I96" i="26"/>
  <c r="I192" i="26"/>
  <c r="M191" i="26"/>
  <c r="R33" i="26"/>
  <c r="M9" i="26"/>
  <c r="M167" i="26"/>
  <c r="R164" i="26"/>
  <c r="I159" i="26"/>
  <c r="M160" i="26"/>
  <c r="M148" i="26"/>
  <c r="R122" i="26"/>
  <c r="M76" i="26"/>
  <c r="M14" i="26"/>
  <c r="M168" i="26"/>
  <c r="S127" i="26"/>
  <c r="R138" i="26"/>
  <c r="S43" i="26"/>
  <c r="I40" i="26"/>
  <c r="M16" i="26"/>
  <c r="I41" i="26"/>
  <c r="R34" i="26"/>
  <c r="R125" i="26"/>
  <c r="R42" i="26"/>
  <c r="S26" i="26"/>
  <c r="T26" i="26" s="1"/>
  <c r="M42" i="26"/>
  <c r="M22" i="26"/>
  <c r="M213" i="26"/>
  <c r="M214" i="26"/>
  <c r="I164" i="26"/>
  <c r="R51" i="26"/>
  <c r="M166" i="26"/>
  <c r="I62" i="26"/>
  <c r="H49" i="26"/>
  <c r="I47" i="26" s="1"/>
  <c r="M39" i="26"/>
  <c r="I38" i="26"/>
  <c r="R35" i="26"/>
  <c r="M40" i="26"/>
  <c r="M23" i="26"/>
  <c r="M216" i="26"/>
  <c r="M212" i="26"/>
  <c r="R166" i="26"/>
  <c r="R156" i="26"/>
  <c r="M161" i="26"/>
  <c r="R126" i="26"/>
  <c r="R50" i="26"/>
  <c r="R168" i="26"/>
  <c r="I166" i="26"/>
  <c r="I161" i="26"/>
  <c r="M155" i="26"/>
  <c r="M162" i="26"/>
  <c r="I126" i="26"/>
  <c r="I114" i="26"/>
  <c r="M108" i="26"/>
  <c r="M90" i="26"/>
  <c r="M78" i="26"/>
  <c r="S169" i="26"/>
  <c r="M112" i="26"/>
  <c r="I42" i="26"/>
  <c r="R26" i="26"/>
  <c r="M18" i="26"/>
  <c r="I15" i="26"/>
  <c r="R32" i="26"/>
  <c r="M17" i="26"/>
  <c r="R167" i="26"/>
  <c r="R39" i="26"/>
  <c r="M21" i="26"/>
  <c r="M221" i="26"/>
  <c r="R16" i="26"/>
  <c r="X229" i="26"/>
  <c r="D10" i="10" s="1"/>
  <c r="M198" i="26"/>
  <c r="M194" i="26"/>
  <c r="M150" i="26"/>
  <c r="M146" i="26"/>
  <c r="M154" i="26"/>
  <c r="M174" i="26"/>
  <c r="M170" i="26"/>
  <c r="M107" i="26"/>
  <c r="M105" i="26"/>
  <c r="M111" i="26"/>
  <c r="M114" i="26"/>
  <c r="M116" i="26"/>
  <c r="M123" i="26"/>
  <c r="L145" i="26"/>
  <c r="M140" i="26" s="1"/>
  <c r="M60" i="26"/>
  <c r="M59" i="26"/>
  <c r="M58" i="26"/>
  <c r="M57" i="26"/>
  <c r="M56" i="26"/>
  <c r="M72" i="26"/>
  <c r="M71" i="26"/>
  <c r="M70" i="26"/>
  <c r="M69" i="26"/>
  <c r="M68" i="26"/>
  <c r="M74" i="26"/>
  <c r="M77" i="26"/>
  <c r="M84" i="26"/>
  <c r="M83" i="26"/>
  <c r="M82" i="26"/>
  <c r="M81" i="26"/>
  <c r="M80" i="26"/>
  <c r="J229" i="26"/>
  <c r="K229" i="26"/>
  <c r="I120" i="26"/>
  <c r="I116" i="26"/>
  <c r="I89" i="26"/>
  <c r="I90" i="26"/>
  <c r="I86" i="26"/>
  <c r="I65" i="26"/>
  <c r="I66" i="26"/>
  <c r="X224" i="26"/>
  <c r="X49" i="26"/>
  <c r="R78" i="26"/>
  <c r="R74" i="26"/>
  <c r="P229" i="26"/>
  <c r="Y98" i="26"/>
  <c r="Y103" i="26" s="1"/>
  <c r="R30" i="26"/>
  <c r="Y44" i="26"/>
  <c r="Y49" i="26" s="1"/>
  <c r="R40" i="26"/>
  <c r="R41" i="26"/>
  <c r="R38" i="26"/>
  <c r="O228" i="26"/>
  <c r="R123" i="26"/>
  <c r="R135" i="26"/>
  <c r="R137" i="26"/>
  <c r="R209" i="26"/>
  <c r="R216" i="26"/>
  <c r="R214" i="26"/>
  <c r="R210" i="26"/>
  <c r="M209" i="26"/>
  <c r="S158" i="26"/>
  <c r="T158" i="26" s="1"/>
  <c r="R162" i="26"/>
  <c r="R161" i="26"/>
  <c r="R160" i="26"/>
  <c r="R159" i="26"/>
  <c r="R158" i="26"/>
  <c r="T157" i="26"/>
  <c r="S157" i="26"/>
  <c r="R87" i="26"/>
  <c r="S86" i="26"/>
  <c r="T86" i="26" s="1"/>
  <c r="I75" i="26"/>
  <c r="R63" i="26"/>
  <c r="S62" i="26"/>
  <c r="T62" i="26" s="1"/>
  <c r="R48" i="26"/>
  <c r="Q226" i="26"/>
  <c r="R46" i="26"/>
  <c r="Q225" i="26"/>
  <c r="R45" i="26"/>
  <c r="Q224" i="26"/>
  <c r="R44" i="26"/>
  <c r="I212" i="26"/>
  <c r="I213" i="26"/>
  <c r="Q222" i="26"/>
  <c r="R155" i="26"/>
  <c r="I153" i="26"/>
  <c r="I125" i="26"/>
  <c r="I123" i="26"/>
  <c r="Q145" i="26"/>
  <c r="S104" i="26"/>
  <c r="T104" i="26" s="1"/>
  <c r="R108" i="26"/>
  <c r="R107" i="26"/>
  <c r="R106" i="26"/>
  <c r="R105" i="26"/>
  <c r="R104" i="26"/>
  <c r="R88" i="26"/>
  <c r="M87" i="26"/>
  <c r="I76" i="26"/>
  <c r="R64" i="26"/>
  <c r="M63" i="26"/>
  <c r="H224" i="26"/>
  <c r="S8" i="26"/>
  <c r="T8" i="26" s="1"/>
  <c r="R12" i="26"/>
  <c r="R11" i="26"/>
  <c r="R10" i="26"/>
  <c r="R9" i="26"/>
  <c r="R8" i="26"/>
  <c r="I29" i="26"/>
  <c r="L228" i="26"/>
  <c r="L227" i="26"/>
  <c r="L226" i="26"/>
  <c r="L225" i="26"/>
  <c r="S37" i="26"/>
  <c r="I30" i="26"/>
  <c r="I28" i="26"/>
  <c r="I215" i="26"/>
  <c r="R213" i="26"/>
  <c r="O223" i="26"/>
  <c r="Y218" i="26" s="1"/>
  <c r="Y223" i="26" s="1"/>
  <c r="Y188" i="26"/>
  <c r="Y193" i="26" s="1"/>
  <c r="M210" i="26"/>
  <c r="I209" i="26"/>
  <c r="R207" i="26"/>
  <c r="M206" i="26"/>
  <c r="I156" i="26"/>
  <c r="R154" i="26"/>
  <c r="M153" i="26"/>
  <c r="H145" i="26"/>
  <c r="I108" i="26"/>
  <c r="I107" i="26"/>
  <c r="I106" i="26"/>
  <c r="I105" i="26"/>
  <c r="I104" i="26"/>
  <c r="Y212" i="26"/>
  <c r="Y217" i="26" s="1"/>
  <c r="I216" i="26"/>
  <c r="I214" i="26"/>
  <c r="I210" i="26"/>
  <c r="R208" i="26"/>
  <c r="M207" i="26"/>
  <c r="R152" i="26"/>
  <c r="I152" i="26"/>
  <c r="M125" i="26"/>
  <c r="R89" i="26"/>
  <c r="M88" i="26"/>
  <c r="I87" i="26"/>
  <c r="M86" i="26"/>
  <c r="I77" i="26"/>
  <c r="R75" i="26"/>
  <c r="S74" i="26"/>
  <c r="T74" i="26" s="1"/>
  <c r="R65" i="26"/>
  <c r="M64" i="26"/>
  <c r="I63" i="26"/>
  <c r="M62" i="26"/>
  <c r="S50" i="26"/>
  <c r="T50" i="26" s="1"/>
  <c r="R54" i="26"/>
  <c r="R52" i="26"/>
  <c r="Q227" i="26"/>
  <c r="R47" i="26"/>
  <c r="S206" i="26"/>
  <c r="T206" i="26" s="1"/>
  <c r="R206" i="26"/>
  <c r="I206" i="26"/>
  <c r="L187" i="26"/>
  <c r="M185" i="26" s="1"/>
  <c r="R173" i="26"/>
  <c r="R172" i="26"/>
  <c r="R171" i="26"/>
  <c r="R170" i="26"/>
  <c r="I167" i="26"/>
  <c r="M156" i="26"/>
  <c r="R153" i="26"/>
  <c r="Y146" i="26"/>
  <c r="Y151" i="26" s="1"/>
  <c r="R150" i="26"/>
  <c r="I150" i="26"/>
  <c r="M149" i="26"/>
  <c r="I148" i="26"/>
  <c r="H187" i="26"/>
  <c r="I185" i="26" s="1"/>
  <c r="M126" i="26"/>
  <c r="M124" i="26"/>
  <c r="S116" i="26"/>
  <c r="T116" i="26" s="1"/>
  <c r="R120" i="26"/>
  <c r="R119" i="26"/>
  <c r="R118" i="26"/>
  <c r="R117" i="26"/>
  <c r="R116" i="26"/>
  <c r="I113" i="26"/>
  <c r="R90" i="26"/>
  <c r="I78" i="26"/>
  <c r="R66" i="26"/>
  <c r="M65" i="26"/>
  <c r="L224" i="26"/>
  <c r="I27" i="26"/>
  <c r="I17" i="26"/>
  <c r="S85" i="26"/>
  <c r="T85" i="26"/>
  <c r="I18" i="26"/>
  <c r="I16" i="26"/>
  <c r="H228" i="26"/>
  <c r="H227" i="26"/>
  <c r="H226" i="26"/>
  <c r="H225" i="26"/>
  <c r="S199" i="26" l="1"/>
  <c r="T194" i="26"/>
  <c r="S175" i="26"/>
  <c r="T170" i="26"/>
  <c r="S133" i="26"/>
  <c r="T128" i="26"/>
  <c r="T133" i="26" s="1"/>
  <c r="S139" i="26"/>
  <c r="T134" i="26"/>
  <c r="T139" i="26" s="1"/>
  <c r="T68" i="26"/>
  <c r="T73" i="26" s="1"/>
  <c r="T200" i="26"/>
  <c r="T205" i="26" s="1"/>
  <c r="T32" i="26"/>
  <c r="T37" i="26" s="1"/>
  <c r="T56" i="26"/>
  <c r="T61" i="26" s="1"/>
  <c r="R184" i="26"/>
  <c r="R186" i="26"/>
  <c r="R183" i="26"/>
  <c r="R182" i="26"/>
  <c r="S73" i="26"/>
  <c r="R145" i="26"/>
  <c r="Q229" i="26"/>
  <c r="I219" i="26"/>
  <c r="S25" i="26"/>
  <c r="T20" i="26"/>
  <c r="T25" i="26" s="1"/>
  <c r="I220" i="26"/>
  <c r="I222" i="26"/>
  <c r="I218" i="26"/>
  <c r="I184" i="26"/>
  <c r="I183" i="26"/>
  <c r="I186" i="26"/>
  <c r="I182" i="26"/>
  <c r="S61" i="26"/>
  <c r="S205" i="26"/>
  <c r="T175" i="26"/>
  <c r="M44" i="26"/>
  <c r="M46" i="26"/>
  <c r="T199" i="26"/>
  <c r="S98" i="26"/>
  <c r="M47" i="26"/>
  <c r="M48" i="26"/>
  <c r="M45" i="26"/>
  <c r="I49" i="26"/>
  <c r="I45" i="26"/>
  <c r="I46" i="26"/>
  <c r="I48" i="26"/>
  <c r="I44" i="26"/>
  <c r="M103" i="26"/>
  <c r="M141" i="26"/>
  <c r="M182" i="26"/>
  <c r="S44" i="26"/>
  <c r="T44" i="26" s="1"/>
  <c r="M184" i="26"/>
  <c r="M142" i="26"/>
  <c r="M186" i="26"/>
  <c r="M145" i="26"/>
  <c r="I142" i="26"/>
  <c r="M183" i="26"/>
  <c r="T31" i="26"/>
  <c r="S31" i="26"/>
  <c r="M144" i="26"/>
  <c r="M143" i="26"/>
  <c r="M98" i="26"/>
  <c r="M102" i="26"/>
  <c r="M100" i="26"/>
  <c r="M99" i="26"/>
  <c r="R141" i="26"/>
  <c r="R144" i="26"/>
  <c r="S146" i="26"/>
  <c r="R146" i="26"/>
  <c r="R148" i="26"/>
  <c r="R147" i="26"/>
  <c r="R149" i="26"/>
  <c r="T211" i="26"/>
  <c r="S211" i="26"/>
  <c r="R103" i="26"/>
  <c r="R102" i="26"/>
  <c r="R101" i="26"/>
  <c r="R100" i="26"/>
  <c r="R98" i="26"/>
  <c r="R99" i="26"/>
  <c r="S212" i="26"/>
  <c r="T212" i="26" s="1"/>
  <c r="I145" i="26"/>
  <c r="I140" i="26"/>
  <c r="R188" i="26"/>
  <c r="R191" i="26"/>
  <c r="R190" i="26"/>
  <c r="R189" i="26"/>
  <c r="R192" i="26"/>
  <c r="S188" i="26"/>
  <c r="T188" i="26" s="1"/>
  <c r="S13" i="26"/>
  <c r="T13" i="26"/>
  <c r="Q228" i="26"/>
  <c r="T91" i="26"/>
  <c r="S91" i="26"/>
  <c r="R140" i="26"/>
  <c r="R142" i="26"/>
  <c r="H229" i="26"/>
  <c r="I229" i="26" s="1"/>
  <c r="I103" i="26"/>
  <c r="I100" i="26"/>
  <c r="I98" i="26"/>
  <c r="I99" i="26"/>
  <c r="I102" i="26"/>
  <c r="I101" i="26"/>
  <c r="S121" i="26"/>
  <c r="T121" i="26"/>
  <c r="I143" i="26"/>
  <c r="Y182" i="26"/>
  <c r="Y187" i="26" s="1"/>
  <c r="O229" i="26"/>
  <c r="Y224" i="26" s="1"/>
  <c r="Y229" i="26" s="1"/>
  <c r="D11" i="10" s="1"/>
  <c r="T55" i="26"/>
  <c r="S55" i="26"/>
  <c r="T79" i="26"/>
  <c r="S79" i="26"/>
  <c r="S109" i="26"/>
  <c r="T109" i="26"/>
  <c r="S140" i="26"/>
  <c r="T140" i="26" s="1"/>
  <c r="I141" i="26"/>
  <c r="R143" i="26"/>
  <c r="T67" i="26"/>
  <c r="S67" i="26"/>
  <c r="I144" i="26"/>
  <c r="S163" i="26"/>
  <c r="T163" i="26"/>
  <c r="L229" i="26"/>
  <c r="M229" i="26" s="1"/>
  <c r="S103" i="26" l="1"/>
  <c r="T98" i="26"/>
  <c r="S182" i="26"/>
  <c r="T182" i="26" s="1"/>
  <c r="T146" i="26"/>
  <c r="T151" i="26" s="1"/>
  <c r="D7" i="10"/>
  <c r="S49" i="26"/>
  <c r="T49" i="26"/>
  <c r="I228" i="26"/>
  <c r="I226" i="26"/>
  <c r="I224" i="26"/>
  <c r="I227" i="26"/>
  <c r="S145" i="26"/>
  <c r="T145" i="26"/>
  <c r="M226" i="26"/>
  <c r="T103" i="26"/>
  <c r="M224" i="26"/>
  <c r="M225" i="26"/>
  <c r="S218" i="26"/>
  <c r="T218" i="26" s="1"/>
  <c r="S193" i="26"/>
  <c r="T193" i="26"/>
  <c r="R223" i="26"/>
  <c r="R219" i="26"/>
  <c r="R220" i="26"/>
  <c r="R221" i="26"/>
  <c r="R218" i="26"/>
  <c r="S151" i="26"/>
  <c r="M228" i="26"/>
  <c r="R222" i="26"/>
  <c r="M227" i="26"/>
  <c r="S217" i="26"/>
  <c r="T217" i="26"/>
  <c r="I225" i="26"/>
  <c r="S224" i="26" l="1"/>
  <c r="R227" i="26"/>
  <c r="R225" i="26"/>
  <c r="R224" i="26"/>
  <c r="R226" i="26"/>
  <c r="R228" i="26"/>
  <c r="T187" i="26"/>
  <c r="S187" i="26"/>
  <c r="T223" i="26"/>
  <c r="S223" i="26"/>
  <c r="T224" i="26" l="1"/>
  <c r="T229" i="26" s="1"/>
  <c r="D9" i="10" s="1"/>
  <c r="S229" i="26"/>
  <c r="D8" i="10" s="1"/>
  <c r="R24" i="23"/>
  <c r="D77" i="15" l="1"/>
  <c r="D93" i="15" s="1"/>
  <c r="D79" i="15" l="1"/>
  <c r="C93" i="15" l="1"/>
  <c r="E93" i="15" s="1"/>
  <c r="R23" i="23" l="1"/>
  <c r="F16" i="15" l="1"/>
  <c r="E98" i="15" l="1"/>
  <c r="E97" i="15"/>
  <c r="E96" i="15"/>
  <c r="E20" i="15" l="1"/>
  <c r="D16" i="15"/>
  <c r="E16" i="15"/>
  <c r="C16" i="15"/>
  <c r="C2" i="10" l="1"/>
  <c r="F52" i="20" l="1"/>
  <c r="E52" i="20" l="1"/>
  <c r="C94" i="15" l="1"/>
  <c r="D94" i="15"/>
  <c r="D71" i="15"/>
  <c r="D92" i="15" s="1"/>
  <c r="D65" i="15"/>
  <c r="D87" i="15" l="1"/>
  <c r="D67" i="15"/>
  <c r="D91" i="15"/>
  <c r="D73" i="15"/>
  <c r="C92" i="15" s="1"/>
  <c r="E94" i="15"/>
  <c r="D86" i="15" l="1"/>
  <c r="E92" i="15"/>
  <c r="C91" i="15"/>
  <c r="D60" i="15"/>
  <c r="C105" i="15" s="1"/>
  <c r="C106" i="15"/>
  <c r="E91" i="15" l="1"/>
</calcChain>
</file>

<file path=xl/sharedStrings.xml><?xml version="1.0" encoding="utf-8"?>
<sst xmlns="http://schemas.openxmlformats.org/spreadsheetml/2006/main" count="46925" uniqueCount="10541">
  <si>
    <t>S.No</t>
  </si>
  <si>
    <t>Import
(MU)</t>
  </si>
  <si>
    <t>Export
(MU)</t>
  </si>
  <si>
    <t xml:space="preserve">i) Year of Establishment </t>
  </si>
  <si>
    <t>(ii)</t>
  </si>
  <si>
    <t>(iii)</t>
  </si>
  <si>
    <t>(i)</t>
  </si>
  <si>
    <t>ii</t>
  </si>
  <si>
    <t>iii</t>
  </si>
  <si>
    <t>iv</t>
  </si>
  <si>
    <t>%</t>
  </si>
  <si>
    <t>v</t>
  </si>
  <si>
    <t>vi</t>
  </si>
  <si>
    <t>vii</t>
  </si>
  <si>
    <t>Authorised Signatory and Seal</t>
  </si>
  <si>
    <t>Signature:-</t>
  </si>
  <si>
    <t>Registration Number:</t>
  </si>
  <si>
    <t>Full Address:-</t>
  </si>
  <si>
    <t>Seal</t>
  </si>
  <si>
    <t>i</t>
  </si>
  <si>
    <t>City/Town/Village</t>
  </si>
  <si>
    <t>District</t>
  </si>
  <si>
    <t>State</t>
  </si>
  <si>
    <t>Pin</t>
  </si>
  <si>
    <t>Telephone</t>
  </si>
  <si>
    <t>Fax</t>
  </si>
  <si>
    <t>Designation</t>
  </si>
  <si>
    <t>Mobile</t>
  </si>
  <si>
    <t>Registered Office</t>
  </si>
  <si>
    <t>Company's Chief Executive Name</t>
  </si>
  <si>
    <t>Address</t>
  </si>
  <si>
    <t>P.O.</t>
  </si>
  <si>
    <t xml:space="preserve">Name  </t>
  </si>
  <si>
    <t>Whether EA or EM</t>
  </si>
  <si>
    <t>EA/EM Registration No.</t>
  </si>
  <si>
    <t>E-mail ID</t>
  </si>
  <si>
    <t>Name of the DISCOM</t>
  </si>
  <si>
    <t>Energy Input Details</t>
  </si>
  <si>
    <t>Parameters</t>
  </si>
  <si>
    <t>Transmission loss (MU)</t>
  </si>
  <si>
    <t>Consumer profile</t>
  </si>
  <si>
    <t>Consumer category</t>
  </si>
  <si>
    <t>Residential</t>
  </si>
  <si>
    <t>Agricultural</t>
  </si>
  <si>
    <t>Commercial/Industrial-LT</t>
  </si>
  <si>
    <t>Commercial/Industrial-HT</t>
  </si>
  <si>
    <t>Others</t>
  </si>
  <si>
    <t>% of connected load</t>
  </si>
  <si>
    <t>Sub-total</t>
  </si>
  <si>
    <t>% of energy consumption</t>
  </si>
  <si>
    <t>T&amp;D loss
(MU)</t>
  </si>
  <si>
    <t>T&amp;D loss
(%)</t>
  </si>
  <si>
    <t>Energy parameters</t>
  </si>
  <si>
    <t>Losses</t>
  </si>
  <si>
    <t>Total</t>
  </si>
  <si>
    <t>Metered
energy</t>
  </si>
  <si>
    <t>Unmetered/assessment
energy</t>
  </si>
  <si>
    <t>Billed energy (MU)</t>
  </si>
  <si>
    <t>Total energy</t>
  </si>
  <si>
    <t>Energy sold outside the periphery(MU)</t>
  </si>
  <si>
    <t>Input energy 
(MU)</t>
  </si>
  <si>
    <t>No of connection
metered
(Nos)</t>
  </si>
  <si>
    <t>No of connection
Un-metered
(Nos)</t>
  </si>
  <si>
    <t>Connected Load 
Un-metered
(MW)</t>
  </si>
  <si>
    <t>Connected Load 
metered
(MW)</t>
  </si>
  <si>
    <t>Total Connected Load 
(MW)</t>
  </si>
  <si>
    <t>Total Number of connections
(Nos)</t>
  </si>
  <si>
    <t>% of number of connections</t>
  </si>
  <si>
    <t>Feeder 
ID</t>
  </si>
  <si>
    <t>Feeder Name</t>
  </si>
  <si>
    <t>Name of circle</t>
  </si>
  <si>
    <t>Circle code</t>
  </si>
  <si>
    <t>Meter S.No</t>
  </si>
  <si>
    <t>CT/PT ratio</t>
  </si>
  <si>
    <t>Transmission loss (%)</t>
  </si>
  <si>
    <t>A.1</t>
  </si>
  <si>
    <t>A.2</t>
  </si>
  <si>
    <t>A.3</t>
  </si>
  <si>
    <t>A.4</t>
  </si>
  <si>
    <t>A.5</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</si>
  <si>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</si>
  <si>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</si>
  <si>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</si>
  <si>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</si>
  <si>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</si>
  <si>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</si>
  <si>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</si>
  <si>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</si>
  <si>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</si>
  <si>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</si>
  <si>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</si>
  <si>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</si>
  <si>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</si>
  <si>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</si>
  <si>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</si>
  <si>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</si>
  <si>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</si>
  <si>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</si>
  <si>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</si>
  <si>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</si>
  <si>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</si>
  <si>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</si>
  <si>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</si>
  <si>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</si>
  <si>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</si>
  <si>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</si>
  <si>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</si>
  <si>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</si>
  <si>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</si>
  <si>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</si>
  <si>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</si>
  <si>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</si>
  <si>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</si>
  <si>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</si>
  <si>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</si>
  <si>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</si>
  <si>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</si>
  <si>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</si>
  <si>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</si>
  <si>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</si>
  <si>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</si>
  <si>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</si>
  <si>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</si>
  <si>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</si>
  <si>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</si>
  <si>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</si>
  <si>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</si>
  <si>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</si>
  <si>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</si>
  <si>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</si>
  <si>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</si>
  <si>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</si>
  <si>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</si>
  <si>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</si>
  <si>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</si>
  <si>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</si>
  <si>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</si>
  <si>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</si>
  <si>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</si>
  <si>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</si>
  <si>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</si>
  <si>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</si>
  <si>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</si>
  <si>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</si>
  <si>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</si>
  <si>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</si>
  <si>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</si>
  <si>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</si>
  <si>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</si>
  <si>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</si>
  <si>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</si>
  <si>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</si>
  <si>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</si>
  <si>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</si>
  <si>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</si>
  <si>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</si>
  <si>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</si>
  <si>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</si>
  <si>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</si>
  <si>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</si>
  <si>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</si>
  <si>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</si>
  <si>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</si>
  <si>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</si>
  <si>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</si>
  <si>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</si>
  <si>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</si>
  <si>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</si>
  <si>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</si>
  <si>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</si>
  <si>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</si>
  <si>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</si>
  <si>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</si>
  <si>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</si>
  <si>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</si>
  <si>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</si>
  <si>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</si>
  <si>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</si>
  <si>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</si>
  <si>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</si>
  <si>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</si>
  <si>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</si>
  <si>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</si>
  <si>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</si>
  <si>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</si>
  <si>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</si>
  <si>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</si>
  <si>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</si>
  <si>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</si>
  <si>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</si>
  <si>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</si>
  <si>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</si>
  <si>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</si>
  <si>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</si>
  <si>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</si>
  <si>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</si>
  <si>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</si>
  <si>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</si>
  <si>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</si>
  <si>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</si>
  <si>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</si>
  <si>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</si>
  <si>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</si>
  <si>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</si>
  <si>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</si>
  <si>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</si>
  <si>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</si>
  <si>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</si>
  <si>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</si>
  <si>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</si>
  <si>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</si>
  <si>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</si>
  <si>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</si>
  <si>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</si>
  <si>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</si>
  <si>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</si>
  <si>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</si>
  <si>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</si>
  <si>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</si>
  <si>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</si>
  <si>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</si>
  <si>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</si>
  <si>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</si>
  <si>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</si>
  <si>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</si>
  <si>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</si>
  <si>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</si>
  <si>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</si>
  <si>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</si>
  <si>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</si>
  <si>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</si>
  <si>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</si>
  <si>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</si>
  <si>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</si>
  <si>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</si>
  <si>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</si>
  <si>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</si>
  <si>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</si>
  <si>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</si>
  <si>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</si>
  <si>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</si>
  <si>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</si>
  <si>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</si>
  <si>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</si>
  <si>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</si>
  <si>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</si>
  <si>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</si>
  <si>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B.169</t>
  </si>
  <si>
    <t>B.171</t>
  </si>
  <si>
    <t>B.172</t>
  </si>
  <si>
    <t>B.173</t>
  </si>
  <si>
    <t>B.174</t>
  </si>
  <si>
    <t>B.175</t>
  </si>
  <si>
    <t>B.177</t>
  </si>
  <si>
    <t>B.178</t>
  </si>
  <si>
    <t>B.179</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</si>
  <si>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</si>
  <si>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</si>
  <si>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</si>
  <si>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</si>
  <si>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</si>
  <si>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</si>
  <si>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</si>
  <si>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</si>
  <si>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</si>
  <si>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</si>
  <si>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</si>
  <si>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</si>
  <si>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</si>
  <si>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</si>
  <si>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</si>
  <si>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</si>
  <si>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</si>
  <si>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</si>
  <si>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</si>
  <si>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</si>
  <si>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</si>
  <si>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</si>
  <si>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</si>
  <si>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</si>
  <si>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</si>
  <si>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</si>
  <si>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</si>
  <si>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</si>
  <si>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</si>
  <si>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</si>
  <si>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</si>
  <si>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</si>
  <si>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</si>
  <si>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</si>
  <si>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</si>
  <si>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</si>
  <si>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</si>
  <si>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</si>
  <si>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</si>
  <si>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</si>
  <si>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</si>
  <si>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</si>
  <si>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</si>
  <si>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</si>
  <si>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</si>
  <si>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</si>
  <si>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</si>
  <si>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</si>
  <si>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</si>
  <si>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</si>
  <si>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</si>
  <si>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</si>
  <si>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</si>
  <si>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</si>
  <si>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</si>
  <si>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</si>
  <si>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</si>
  <si>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</si>
  <si>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</si>
  <si>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</si>
  <si>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</si>
  <si>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</si>
  <si>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</si>
  <si>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</si>
  <si>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</si>
  <si>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</si>
  <si>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</si>
  <si>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</si>
  <si>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</si>
  <si>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</si>
  <si>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</si>
  <si>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</si>
  <si>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</si>
  <si>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</si>
  <si>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</si>
  <si>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</si>
  <si>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</si>
  <si>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</si>
  <si>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</si>
  <si>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</si>
  <si>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</si>
  <si>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</si>
  <si>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</si>
  <si>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</si>
  <si>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</si>
  <si>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</si>
  <si>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</si>
  <si>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</si>
  <si>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</si>
  <si>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</si>
  <si>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</si>
  <si>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</si>
  <si>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</si>
  <si>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</si>
  <si>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</si>
  <si>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</si>
  <si>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</si>
  <si>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</si>
  <si>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</si>
  <si>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</si>
  <si>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</si>
  <si>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</si>
  <si>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</si>
  <si>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</si>
  <si>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</si>
  <si>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</si>
  <si>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</si>
  <si>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</si>
  <si>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</si>
  <si>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</si>
  <si>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</si>
  <si>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</si>
  <si>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</si>
  <si>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</si>
  <si>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</si>
  <si>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</si>
  <si>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</si>
  <si>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</si>
  <si>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</si>
  <si>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</si>
  <si>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</si>
  <si>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</si>
  <si>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</si>
  <si>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</si>
  <si>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</si>
  <si>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</si>
  <si>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</si>
  <si>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</si>
  <si>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</si>
  <si>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</si>
  <si>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</si>
  <si>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</si>
  <si>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</si>
  <si>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</si>
  <si>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</si>
  <si>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</si>
  <si>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</si>
  <si>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</si>
  <si>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</si>
  <si>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</si>
  <si>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</si>
  <si>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</si>
  <si>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</si>
  <si>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</si>
  <si>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</si>
  <si>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</si>
  <si>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</si>
  <si>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</si>
  <si>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</si>
  <si>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</si>
  <si>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</si>
  <si>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</si>
  <si>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</si>
  <si>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</si>
  <si>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</si>
  <si>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</si>
  <si>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</si>
  <si>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</si>
  <si>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</si>
  <si>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</si>
  <si>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</si>
  <si>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</si>
  <si>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</si>
  <si>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</si>
  <si>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</si>
  <si>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</si>
  <si>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</si>
  <si>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</si>
  <si>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</si>
  <si>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</si>
  <si>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</si>
  <si>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</si>
  <si>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</si>
  <si>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</si>
  <si>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</si>
  <si>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</si>
  <si>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</si>
  <si>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</si>
  <si>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</si>
  <si>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</si>
  <si>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</si>
  <si>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</si>
  <si>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</si>
  <si>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</si>
  <si>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</si>
  <si>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</si>
  <si>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</si>
  <si>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</si>
  <si>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</si>
  <si>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</si>
  <si>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</si>
  <si>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</si>
  <si>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</si>
  <si>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</si>
  <si>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</si>
  <si>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</si>
  <si>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</si>
  <si>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</si>
  <si>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</si>
  <si>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</si>
  <si>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</si>
  <si>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</si>
  <si>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</si>
  <si>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</si>
  <si>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</si>
  <si>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</si>
  <si>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</si>
  <si>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</si>
  <si>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</si>
  <si>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</si>
  <si>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</si>
  <si>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</si>
  <si>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</si>
  <si>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</si>
  <si>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</si>
  <si>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</si>
  <si>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</si>
  <si>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</si>
  <si>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</si>
  <si>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</si>
  <si>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</si>
  <si>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</si>
  <si>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</si>
  <si>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</si>
  <si>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</si>
  <si>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</si>
  <si>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</si>
  <si>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</si>
  <si>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</si>
  <si>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</si>
  <si>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</si>
  <si>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</si>
  <si>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</si>
  <si>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</si>
  <si>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</si>
  <si>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</si>
  <si>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</si>
  <si>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</si>
  <si>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</si>
  <si>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</si>
  <si>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</si>
  <si>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</si>
  <si>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</si>
  <si>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</si>
  <si>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</si>
  <si>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</si>
  <si>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</si>
  <si>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</si>
  <si>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</si>
  <si>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</si>
  <si>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</si>
  <si>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</si>
  <si>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</si>
  <si>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</si>
  <si>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</si>
  <si>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</si>
  <si>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</si>
  <si>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</si>
  <si>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</si>
  <si>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</si>
  <si>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</si>
  <si>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</si>
  <si>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</si>
  <si>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</si>
  <si>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</si>
  <si>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</si>
  <si>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</si>
  <si>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</si>
  <si>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</si>
  <si>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</si>
  <si>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</si>
  <si>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</si>
  <si>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</si>
  <si>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</si>
  <si>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</si>
  <si>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</si>
  <si>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</si>
  <si>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</si>
  <si>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</si>
  <si>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</si>
  <si>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</si>
  <si>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</si>
  <si>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</si>
  <si>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</si>
  <si>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</si>
  <si>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</si>
  <si>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</si>
  <si>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</si>
  <si>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</si>
  <si>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</si>
  <si>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</si>
  <si>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</si>
  <si>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</si>
  <si>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</si>
  <si>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</si>
  <si>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</si>
  <si>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</si>
  <si>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</si>
  <si>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</si>
  <si>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</si>
  <si>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</si>
  <si>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</si>
  <si>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</si>
  <si>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</si>
  <si>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</si>
  <si>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</si>
  <si>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</si>
  <si>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</si>
  <si>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</si>
  <si>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</si>
  <si>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</si>
  <si>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</si>
  <si>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</si>
  <si>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</si>
  <si>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</si>
  <si>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</si>
  <si>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</si>
  <si>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</si>
  <si>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</si>
  <si>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</si>
  <si>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</si>
  <si>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</si>
  <si>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</si>
  <si>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</si>
  <si>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</si>
  <si>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</si>
  <si>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</si>
  <si>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</si>
  <si>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</si>
  <si>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</si>
  <si>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</si>
  <si>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</si>
  <si>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</si>
  <si>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</si>
  <si>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</si>
  <si>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</si>
  <si>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</si>
  <si>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</si>
  <si>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</si>
  <si>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</si>
  <si>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</si>
  <si>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</si>
  <si>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</si>
  <si>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</si>
  <si>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</si>
  <si>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</si>
  <si>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</si>
  <si>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</si>
  <si>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</si>
  <si>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</si>
  <si>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</si>
  <si>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</si>
  <si>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</si>
  <si>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</si>
  <si>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</si>
  <si>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</si>
  <si>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</si>
  <si>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</si>
  <si>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</si>
  <si>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</si>
  <si>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</si>
  <si>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</si>
  <si>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</si>
  <si>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</si>
  <si>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</si>
  <si>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</si>
  <si>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</si>
  <si>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</si>
  <si>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</si>
  <si>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</si>
  <si>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</si>
  <si>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</si>
  <si>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</si>
  <si>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</si>
  <si>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</si>
  <si>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</si>
  <si>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</si>
  <si>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</si>
  <si>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</si>
  <si>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</si>
  <si>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</si>
  <si>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</si>
  <si>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</si>
  <si>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</si>
  <si>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</si>
  <si>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</si>
  <si>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</si>
  <si>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</si>
  <si>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</si>
  <si>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</si>
  <si>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</si>
  <si>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</si>
  <si>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</si>
  <si>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</si>
  <si>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</si>
  <si>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</si>
  <si>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</si>
  <si>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</si>
  <si>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</si>
  <si>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</si>
  <si>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</si>
  <si>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</si>
  <si>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</si>
  <si>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</si>
  <si>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</si>
  <si>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</si>
  <si>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</si>
  <si>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</si>
  <si>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</si>
  <si>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</si>
  <si>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</si>
  <si>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</si>
  <si>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</si>
  <si>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</si>
  <si>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</si>
  <si>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</si>
  <si>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</si>
  <si>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</si>
  <si>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</si>
  <si>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</si>
  <si>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</si>
  <si>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</si>
  <si>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</si>
  <si>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</si>
  <si>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</si>
  <si>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</si>
  <si>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</si>
  <si>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</si>
  <si>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</si>
  <si>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</si>
  <si>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</si>
  <si>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</si>
  <si>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</si>
  <si>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</si>
  <si>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</si>
  <si>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</si>
  <si>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</si>
  <si>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</si>
  <si>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</si>
  <si>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</si>
  <si>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</si>
  <si>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</si>
  <si>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</si>
  <si>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</si>
  <si>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</si>
  <si>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</si>
  <si>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</si>
  <si>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</si>
  <si>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</si>
  <si>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</si>
  <si>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</si>
  <si>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</si>
  <si>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</si>
  <si>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</si>
  <si>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</si>
  <si>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</si>
  <si>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</si>
  <si>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</si>
  <si>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</si>
  <si>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</si>
  <si>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</si>
  <si>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</si>
  <si>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</si>
  <si>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</si>
  <si>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</si>
  <si>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</si>
  <si>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</si>
  <si>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</si>
  <si>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</si>
  <si>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</si>
  <si>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</si>
  <si>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</si>
  <si>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</si>
  <si>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</si>
  <si>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</si>
  <si>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</si>
  <si>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</si>
  <si>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</si>
  <si>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</si>
  <si>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</si>
  <si>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</si>
  <si>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</si>
  <si>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</si>
  <si>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</si>
  <si>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</si>
  <si>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</si>
  <si>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</si>
  <si>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</si>
  <si>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</si>
  <si>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</si>
  <si>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</si>
  <si>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</si>
  <si>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</si>
  <si>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</si>
  <si>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</si>
  <si>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</si>
  <si>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</si>
  <si>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</si>
  <si>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</si>
  <si>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</si>
  <si>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</si>
  <si>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</si>
  <si>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</si>
  <si>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</si>
  <si>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</si>
  <si>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</si>
  <si>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</si>
  <si>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B.973</t>
  </si>
  <si>
    <t>B.999</t>
  </si>
  <si>
    <t>B.1000</t>
  </si>
  <si>
    <t>B.1001</t>
  </si>
  <si>
    <t>B.1002</t>
  </si>
  <si>
    <t>Is 100% metering available at 66/33 kV (Select yes or no from list)</t>
  </si>
  <si>
    <t>Is 100% metering available at 11 kV (Select yes or no from list)</t>
  </si>
  <si>
    <t>HT/LT ratio</t>
  </si>
  <si>
    <t>A.6</t>
  </si>
  <si>
    <t>A.7</t>
  </si>
  <si>
    <t>A.8</t>
  </si>
  <si>
    <t>A.9</t>
  </si>
  <si>
    <t>A.10</t>
  </si>
  <si>
    <t>Color code</t>
  </si>
  <si>
    <t>Remarks (Source of data)</t>
  </si>
  <si>
    <t>% of metering available at DT</t>
  </si>
  <si>
    <t>% of metering available at consumer end</t>
  </si>
  <si>
    <t>Line length (km) at LT level</t>
  </si>
  <si>
    <t>A.11</t>
  </si>
  <si>
    <t>A.12</t>
  </si>
  <si>
    <t>A.13</t>
  </si>
  <si>
    <t>A.14</t>
  </si>
  <si>
    <t>A.15</t>
  </si>
  <si>
    <t>A.16</t>
  </si>
  <si>
    <t>A.17</t>
  </si>
  <si>
    <t>No of LT feeders level</t>
  </si>
  <si>
    <t>A.18</t>
  </si>
  <si>
    <t>No of feeders at 66kV voltage level</t>
  </si>
  <si>
    <t>No of feeders at 33kV voltage level</t>
  </si>
  <si>
    <t>No of feeders at 11kV voltage level</t>
  </si>
  <si>
    <t>A. Summary of energy input &amp; Infrastructure</t>
  </si>
  <si>
    <t>Remarks 
(Source of data)</t>
  </si>
  <si>
    <t>Line length (ckt. km) at 66kV voltage level</t>
  </si>
  <si>
    <t>Line length (ckt. km) at 33kV voltage level</t>
  </si>
  <si>
    <t>Line length (ckt. km) at 11kV voltage level</t>
  </si>
  <si>
    <t>Input Energy purchased (MU)</t>
  </si>
  <si>
    <t>A.19</t>
  </si>
  <si>
    <t>A.20</t>
  </si>
  <si>
    <t>Open access sale (MU)</t>
  </si>
  <si>
    <t>EHT sale</t>
  </si>
  <si>
    <t>Form-Input energy(Details of Input energy &amp; Infrastructure)</t>
  </si>
  <si>
    <t>(a)</t>
  </si>
  <si>
    <t>(b)</t>
  </si>
  <si>
    <t>Million kwh</t>
  </si>
  <si>
    <t>Net input energy (at DISCOM Periphery after adjusting the transmission losses and energy traded)</t>
  </si>
  <si>
    <t>Total Energy billed (is the Net energy billed, adjusted for energy traded))</t>
  </si>
  <si>
    <t>Transmission and Distribution (T&amp;D) loss Details</t>
  </si>
  <si>
    <t>Name of Authorised Signatory</t>
  </si>
  <si>
    <t>Circle</t>
  </si>
  <si>
    <t>Name of Generation Station</t>
  </si>
  <si>
    <t>Type of Grid</t>
  </si>
  <si>
    <t>Type of Consumers</t>
  </si>
  <si>
    <t>(Details of Consumers)</t>
  </si>
  <si>
    <t>Commercial Parameter</t>
  </si>
  <si>
    <t>Billed Amount in Rs. Crore</t>
  </si>
  <si>
    <t>Collected Amount in Rs. Crore</t>
  </si>
  <si>
    <t>Collection Efficiency</t>
  </si>
  <si>
    <t>Zone</t>
  </si>
  <si>
    <t>General Information</t>
  </si>
  <si>
    <t>Energy Manager Details*</t>
  </si>
  <si>
    <t xml:space="preserve">Name of Energy Manager*: </t>
  </si>
  <si>
    <t>Name of the DISCOM:</t>
  </si>
  <si>
    <t>Technical Details</t>
  </si>
  <si>
    <t>Input Energy Purchase 
(From Generation Source)</t>
  </si>
  <si>
    <t>No of Consumers</t>
  </si>
  <si>
    <t>Net input energy (received at DISCOM periphery or at distribution point)-(MU)</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</si>
  <si>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</si>
  <si>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 xml:space="preserve">(c) </t>
  </si>
  <si>
    <t>Aggregate Technical &amp; Commercial Loss</t>
  </si>
  <si>
    <t>Period of Information</t>
  </si>
  <si>
    <t>Year of (FY) information including Date and Month (Start &amp; End)</t>
  </si>
  <si>
    <t>Period of Information 
Year of (FY) information including Date and Month (Start &amp; End)</t>
  </si>
  <si>
    <t>SI No.</t>
  </si>
  <si>
    <t>Name of the Station</t>
  </si>
  <si>
    <t>Remarks</t>
  </si>
  <si>
    <t>Feeder Code/ID</t>
  </si>
  <si>
    <t>Voltge
 Level
(KVA)</t>
  </si>
  <si>
    <t>Division
(KVA)</t>
  </si>
  <si>
    <t>Received at Circle
(In MU)</t>
  </si>
  <si>
    <t>Received at Feeder (Final in MU)</t>
  </si>
  <si>
    <t>Received at Division
(In MU)</t>
  </si>
  <si>
    <t>Received at Sub-division
(In MU)</t>
  </si>
  <si>
    <t>Feeder Consumption
(In MU)</t>
  </si>
  <si>
    <t>Category of Consumers
(EHT/HT/LT/Others)</t>
  </si>
  <si>
    <t>Total Consumption
(In MU)</t>
  </si>
  <si>
    <t>Domestic</t>
  </si>
  <si>
    <t xml:space="preserve">Commercial </t>
  </si>
  <si>
    <t xml:space="preserve">IP Sets </t>
  </si>
  <si>
    <t xml:space="preserve">Heating and Motive Power </t>
  </si>
  <si>
    <t xml:space="preserve">Water Supply </t>
  </si>
  <si>
    <t xml:space="preserve">Public Lighting </t>
  </si>
  <si>
    <t xml:space="preserve">HT Water Supply </t>
  </si>
  <si>
    <t xml:space="preserve">HT Industrial </t>
  </si>
  <si>
    <t xml:space="preserve">HT Commercial </t>
  </si>
  <si>
    <t xml:space="preserve">Applicable to Government Hospitals &amp; Hospitals </t>
  </si>
  <si>
    <t xml:space="preserve">Lift Irrigation Schemes/Lift Irrigation Societies </t>
  </si>
  <si>
    <t xml:space="preserve">HT Res. Apartments Applicable to all areas </t>
  </si>
  <si>
    <t>Others-1 (if any , specify in remarks)</t>
  </si>
  <si>
    <t>Others-2 (if any , specify in remarks)</t>
  </si>
  <si>
    <t>Others-3 (if any , specify in remarks)</t>
  </si>
  <si>
    <t>Others-4 (if any , specify in remarks)</t>
  </si>
  <si>
    <t>Others-5 (if any , specify in remarks)</t>
  </si>
  <si>
    <t>Voltage Level
(In Voltage)</t>
  </si>
  <si>
    <t>Final Net Export at Feeder Level
(In MU)</t>
  </si>
  <si>
    <t>Hor. &amp; Nur. &amp; Coffee/Tea &amp; Rubber (Metered)</t>
  </si>
  <si>
    <t>Hor. &amp; Nur. &amp; Coffee/Tea &amp; Rubber (Flat)</t>
  </si>
  <si>
    <t>Industrial (Small)</t>
  </si>
  <si>
    <t>Industrial (Medium)</t>
  </si>
  <si>
    <t>Mixed Load</t>
  </si>
  <si>
    <t xml:space="preserve">ii) Government/Public/Private </t>
  </si>
  <si>
    <t>Nodal Officer Name (Designated at DISCOM's)</t>
  </si>
  <si>
    <t>Nodal Officer Details*</t>
  </si>
  <si>
    <t>Date of last actual meter reading/ communication</t>
  </si>
  <si>
    <t>% data received through automatically if feeder AMR/AMI</t>
  </si>
  <si>
    <t>Number of hours when meter was unable to communicate in period</t>
  </si>
  <si>
    <t>Total Number of hours in the period</t>
  </si>
  <si>
    <t>Feeder Metering Status
(Metered/ unmetered/ AMI/AMR)</t>
  </si>
  <si>
    <t>Status of Meter
(Functional/Non-functional)</t>
  </si>
  <si>
    <t>Metering Date</t>
  </si>
  <si>
    <t>Feeder Type
(Agri/ Industrial/Mixed)</t>
  </si>
  <si>
    <t>Status of Communication</t>
  </si>
  <si>
    <t>Sales</t>
  </si>
  <si>
    <t>A. Generation at Transmission Periphery (Details)</t>
  </si>
  <si>
    <t>Type of Feeder  ( Urban/Mixed/Industrial/Agricultural/Rural)</t>
  </si>
  <si>
    <t>Type of feeder meter ( AMI/AMR/Other)</t>
  </si>
  <si>
    <t>% Data Received through Automatically (if feeder AMR/AMI)</t>
  </si>
  <si>
    <t>Form-Details of Input Infrastructure</t>
  </si>
  <si>
    <t>Number of circles</t>
  </si>
  <si>
    <t>Number of divisions</t>
  </si>
  <si>
    <t>Number of sub-divisions</t>
  </si>
  <si>
    <t>Number of feeders</t>
  </si>
  <si>
    <t>Number of DTs</t>
  </si>
  <si>
    <t>Number of consumers</t>
  </si>
  <si>
    <t>Covered during in audit</t>
  </si>
  <si>
    <t>Verified by Auditor in Sample Check</t>
  </si>
  <si>
    <t>66kV and above</t>
  </si>
  <si>
    <t>11/22kV</t>
  </si>
  <si>
    <t>LT</t>
  </si>
  <si>
    <t>Number of consumers with 'smart' meters</t>
  </si>
  <si>
    <t>Number of total consumers</t>
  </si>
  <si>
    <t>Number of total Transformers</t>
  </si>
  <si>
    <t>Number of metered feeders</t>
  </si>
  <si>
    <t>Number of total feeders</t>
  </si>
  <si>
    <t>Line length (ct km)</t>
  </si>
  <si>
    <t>33kV</t>
  </si>
  <si>
    <t>Voltage level</t>
  </si>
  <si>
    <t xml:space="preserve">Particulars  </t>
  </si>
  <si>
    <t>MU</t>
  </si>
  <si>
    <t>Power procured from inter-state sources</t>
  </si>
  <si>
    <t>Based on data from Form 5</t>
  </si>
  <si>
    <t>Long-Term Conventional</t>
  </si>
  <si>
    <t>Captive, open access input</t>
  </si>
  <si>
    <t>Sale of surplus power</t>
  </si>
  <si>
    <t>Quantum of inter-state transmission loss</t>
  </si>
  <si>
    <t>Power at state transmission boundary</t>
  </si>
  <si>
    <t>Power procured from intra-state sources</t>
  </si>
  <si>
    <t>Quantum of intra-state transmission loss</t>
  </si>
  <si>
    <t>33 kV</t>
  </si>
  <si>
    <t>Input in DISCOM wires network</t>
  </si>
  <si>
    <t>11 kV</t>
  </si>
  <si>
    <t>Renewable Energy Procurement</t>
  </si>
  <si>
    <t>Sales Migration Input</t>
  </si>
  <si>
    <t>Total Energy Available/ Input</t>
  </si>
  <si>
    <t>DISCOM' consumers</t>
  </si>
  <si>
    <t>Demand from open access, captive</t>
  </si>
  <si>
    <t>This is DISCOM and OA demand met via energy generated at same voltage level</t>
  </si>
  <si>
    <t>Quantum of LT level losses</t>
  </si>
  <si>
    <t xml:space="preserve">Sales at 11 kV level  </t>
  </si>
  <si>
    <t>Quantum of Losses at 11 kV</t>
  </si>
  <si>
    <t xml:space="preserve">Sales at 33 kV level  </t>
  </si>
  <si>
    <t>Quantum of Losses at 33 kV</t>
  </si>
  <si>
    <t>&gt; 33 kv</t>
  </si>
  <si>
    <t>Sales at 66kV and above (EHV)</t>
  </si>
  <si>
    <t xml:space="preserve">Total Energy Requirement </t>
  </si>
  <si>
    <t>DISCOM</t>
  </si>
  <si>
    <t>11 Kv</t>
  </si>
  <si>
    <t>33 kv</t>
  </si>
  <si>
    <t>Open Access, Captive</t>
  </si>
  <si>
    <t>T&amp;D loss</t>
  </si>
  <si>
    <t>D loss</t>
  </si>
  <si>
    <t>T&amp;D loss (%)</t>
  </si>
  <si>
    <t>D loss (%)</t>
  </si>
  <si>
    <t>Reference</t>
  </si>
  <si>
    <t>Performance Summary of Electricity Distribution Companies</t>
  </si>
  <si>
    <t>DISCOM's Contact details &amp; Address</t>
  </si>
  <si>
    <t>Number of conventional metered consumers</t>
  </si>
  <si>
    <t>Number of consumers with 'smart prepaid' meters</t>
  </si>
  <si>
    <t>Number of consumers with 'AMR' meters</t>
  </si>
  <si>
    <t>Number of consumers with 'non-smart prepaid' meters</t>
  </si>
  <si>
    <t>Number of unmetered consumers</t>
  </si>
  <si>
    <t>Number of conventionally metered Distribution Transformers</t>
  </si>
  <si>
    <t>Number of  DTs with communicable meters</t>
  </si>
  <si>
    <t>Number of unmetered DTs</t>
  </si>
  <si>
    <t>Number of feeders with communicable meters</t>
  </si>
  <si>
    <t>Number of unmetered feeders</t>
  </si>
  <si>
    <t>Length of Aerial Bunched Cables</t>
  </si>
  <si>
    <t>Length of Underground Cables</t>
  </si>
  <si>
    <t>a. i.</t>
  </si>
  <si>
    <t>b.i.</t>
  </si>
  <si>
    <t>c.i.</t>
  </si>
  <si>
    <t>d.</t>
  </si>
  <si>
    <t>e.</t>
  </si>
  <si>
    <t>f.</t>
  </si>
  <si>
    <t xml:space="preserve">33kV </t>
  </si>
  <si>
    <t>Banking</t>
  </si>
  <si>
    <t>Long-Term Renewable energy</t>
  </si>
  <si>
    <t>Medium and Short-Term RE</t>
  </si>
  <si>
    <t>Small capacity conventional/ biomass/ hydro plants  Procurement</t>
  </si>
  <si>
    <t>&gt; 33 kV</t>
  </si>
  <si>
    <t xml:space="preserve">Cross border sale of energy  </t>
  </si>
  <si>
    <t xml:space="preserve">Energy Accounting Summary </t>
  </si>
  <si>
    <t>Loss %</t>
  </si>
  <si>
    <t>Loss Estimation for DISCOM</t>
  </si>
  <si>
    <t>A.21</t>
  </si>
  <si>
    <t>A.22</t>
  </si>
  <si>
    <t>B. Meter reading of Input energy at injection points</t>
  </si>
  <si>
    <t>Details of Input Energy Sources</t>
  </si>
  <si>
    <t>Summary of Energy</t>
  </si>
  <si>
    <t>(Details of Feeder-wise losses)</t>
  </si>
  <si>
    <t>S.No.</t>
  </si>
  <si>
    <t>Short Term Conventional</t>
  </si>
  <si>
    <t>Medium Conventional</t>
  </si>
  <si>
    <t>Energy Embedded within DISCOM wires network</t>
  </si>
  <si>
    <t>Sale at LT level</t>
  </si>
  <si>
    <t>Embedded generation used at LT level</t>
  </si>
  <si>
    <t>Energy Input at LT level</t>
  </si>
  <si>
    <t xml:space="preserve">Include sales to consumers in franchisee areas, unmetered consumers </t>
  </si>
  <si>
    <t>Non DISCOM's sales</t>
  </si>
  <si>
    <t>Demand from embedded generation at LT level</t>
  </si>
  <si>
    <t>LT Level</t>
  </si>
  <si>
    <t>Embedded generation at 11 kV  level used</t>
  </si>
  <si>
    <t>Energy input at 11 kV level</t>
  </si>
  <si>
    <t>33 kV Level</t>
  </si>
  <si>
    <t>11 kV Level</t>
  </si>
  <si>
    <t>Demand from embedded generation at 11kV level</t>
  </si>
  <si>
    <t>Total Energy Sales</t>
  </si>
  <si>
    <t>Energy input at 33kV Level</t>
  </si>
  <si>
    <t xml:space="preserve">Energy Sales Particulars </t>
  </si>
  <si>
    <t>Embedded generation at 33 kV or below level</t>
  </si>
  <si>
    <t>Sale to other DISCOMs</t>
  </si>
  <si>
    <t>viii</t>
  </si>
  <si>
    <t>Input
(in MU)</t>
  </si>
  <si>
    <t>Sale
(in MU)</t>
  </si>
  <si>
    <t>Loss
(in MU)</t>
  </si>
  <si>
    <r>
      <t>Form-Sj</t>
    </r>
    <r>
      <rPr>
        <sz val="10"/>
        <color indexed="9"/>
        <rFont val="Calibri"/>
        <family val="2"/>
      </rPr>
      <t>(Details of circle wise losses)</t>
    </r>
  </si>
  <si>
    <t>Sector-Electricity Distribution Companies</t>
  </si>
  <si>
    <t>C. Circle wise losses</t>
  </si>
  <si>
    <t>Sl. No</t>
  </si>
  <si>
    <t>Name of the Division</t>
  </si>
  <si>
    <t>AT &amp; C loss (%)</t>
  </si>
  <si>
    <t>Nellore</t>
  </si>
  <si>
    <t>04</t>
  </si>
  <si>
    <t>Nellore Town</t>
  </si>
  <si>
    <t>Sub-Total</t>
  </si>
  <si>
    <t>NELLORE RURALS</t>
  </si>
  <si>
    <t>NAIDUPETA</t>
  </si>
  <si>
    <t>KAVALI</t>
  </si>
  <si>
    <t>GUDUR</t>
  </si>
  <si>
    <t>ATMAKURU</t>
  </si>
  <si>
    <t>Nellore Circle</t>
  </si>
  <si>
    <t>Nellore Circle Total</t>
  </si>
  <si>
    <t>Tirupati</t>
  </si>
  <si>
    <t>05</t>
  </si>
  <si>
    <t>TIRUPATI TOWN</t>
  </si>
  <si>
    <t>TIRUPATI RURALS</t>
  </si>
  <si>
    <t>PUTTUR</t>
  </si>
  <si>
    <t>PILERU</t>
  </si>
  <si>
    <t>MADANAPALE</t>
  </si>
  <si>
    <t>CHITTOOR TOWN</t>
  </si>
  <si>
    <t>CHITTOOR RURALS</t>
  </si>
  <si>
    <t>Tirupati Circle</t>
  </si>
  <si>
    <t>Kadapa</t>
  </si>
  <si>
    <t>06</t>
  </si>
  <si>
    <t>RAYACHOTY</t>
  </si>
  <si>
    <t>RAJAMPET</t>
  </si>
  <si>
    <t>PULIVENDULA</t>
  </si>
  <si>
    <t>PRODDATUR</t>
  </si>
  <si>
    <t>MYDUKUR</t>
  </si>
  <si>
    <t>KADAPA</t>
  </si>
  <si>
    <t>Kadapa Circle</t>
  </si>
  <si>
    <t>Ananthapur</t>
  </si>
  <si>
    <t>07</t>
  </si>
  <si>
    <t>KALYANDURG</t>
  </si>
  <si>
    <t>KADIRI</t>
  </si>
  <si>
    <t>HINDUPUR</t>
  </si>
  <si>
    <t>GOOTY</t>
  </si>
  <si>
    <t>ANANTHAPUR</t>
  </si>
  <si>
    <t>Ananthapur  Circle</t>
  </si>
  <si>
    <t>Ananthapur Circle Total</t>
  </si>
  <si>
    <t>Kurnool</t>
  </si>
  <si>
    <t>08</t>
  </si>
  <si>
    <t>NANDYAL</t>
  </si>
  <si>
    <t>DHONE</t>
  </si>
  <si>
    <t>ADONI</t>
  </si>
  <si>
    <t>Kurnool Circle</t>
  </si>
  <si>
    <t>Kurnool Circle Total</t>
  </si>
  <si>
    <t>APSPDCL</t>
  </si>
  <si>
    <t>APSPDCL Circle Total</t>
  </si>
  <si>
    <t>Kadapa Circle Total</t>
  </si>
  <si>
    <t>Tirupati Circle Total</t>
  </si>
  <si>
    <t>16MVA 132/33 kV Transformer#1</t>
  </si>
  <si>
    <t>16MVA 132/33 kV Transformer#2</t>
  </si>
  <si>
    <t>50MVA 132/33 kV Transformer#1</t>
  </si>
  <si>
    <t>50MVA 132/33 kV Transformer#2</t>
  </si>
  <si>
    <t>50MVA 132/33 kV Transformer#3</t>
  </si>
  <si>
    <t>31.5MVA 132/33 kV Transformer#4</t>
  </si>
  <si>
    <t>132KV Lift Irrigation#1</t>
  </si>
  <si>
    <t>132KV Lift Irrigation#2</t>
  </si>
  <si>
    <t>132KV Lift Irrigation#3</t>
  </si>
  <si>
    <t>31.5MVA 132/33 kV Transformer#1</t>
  </si>
  <si>
    <t>31.5MVA 132/33 kV Transformer#2</t>
  </si>
  <si>
    <t>KIA Motors at Boksampalli end</t>
  </si>
  <si>
    <t>220 kV New Penna Cements</t>
  </si>
  <si>
    <t>16MVA 132/33KV Transformer#4</t>
  </si>
  <si>
    <t>31.5MVA 132/33KV Transformer#1</t>
  </si>
  <si>
    <t>31.5MVA 132/33KV Transformer#2</t>
  </si>
  <si>
    <t>31.5MVA 132/33KV Transformer#3</t>
  </si>
  <si>
    <t>220KV Lift Irrigation#1</t>
  </si>
  <si>
    <t>220KV Lift Irrigation#2</t>
  </si>
  <si>
    <t>132KV Oswal Smelters</t>
  </si>
  <si>
    <t>132KV Ramakrishna steels</t>
  </si>
  <si>
    <t>220kV Railway traction</t>
  </si>
  <si>
    <t>220 kV Ultratech Cements (L&amp;T)</t>
  </si>
  <si>
    <t>132KV BMM Cements</t>
  </si>
  <si>
    <t>132KV Railway Traction</t>
  </si>
  <si>
    <t>80MVA 132/33 kV Transformer#1</t>
  </si>
  <si>
    <t>132KV Traction</t>
  </si>
  <si>
    <t>132 kV Kondapuram - Tadipatri</t>
  </si>
  <si>
    <t>50MVA 132/33KV Transformer#1</t>
  </si>
  <si>
    <t>50MVA 132/33KV Transformer#2</t>
  </si>
  <si>
    <t>220KV Lift Irrigation#3</t>
  </si>
  <si>
    <t>31.5MVA 220/33 kV Transformer#1</t>
  </si>
  <si>
    <t>50MVA 220/33 kV Transformer#2</t>
  </si>
  <si>
    <t>132KV Railway Traction#1</t>
  </si>
  <si>
    <t>132KV Railway Traction#2</t>
  </si>
  <si>
    <t>KIA Motors</t>
  </si>
  <si>
    <t>132 kV Tadipatri - R.S.Kondapuram (Penna Cements &amp; SJK Steels )</t>
  </si>
  <si>
    <t>132KV Kalyani Gerdau Steels</t>
  </si>
  <si>
    <t>31.5MVA 132/33 kV Transformer#3</t>
  </si>
  <si>
    <t>16MVA 132/33 kV Transformer#3</t>
  </si>
  <si>
    <t>16MVA 132/33 kV Transformer#4</t>
  </si>
  <si>
    <t>132KV RTSS-I</t>
  </si>
  <si>
    <t>132KV RTSS-II</t>
  </si>
  <si>
    <t>132 KV Lanco</t>
  </si>
  <si>
    <t>Prakash Ferrous Industries Pvt. Ltd.,</t>
  </si>
  <si>
    <t>Srikalahasthi pipes-II</t>
  </si>
  <si>
    <t>132KV apollo tyres</t>
  </si>
  <si>
    <t>132KV Toray Feeder</t>
  </si>
  <si>
    <t>Mondelez India Foods Ltd</t>
  </si>
  <si>
    <t>132kV Amararaja Infrastructure Pvt. Ltd.</t>
  </si>
  <si>
    <t>31.5MVA 132/33 kV Transformer-1</t>
  </si>
  <si>
    <t>31.5MVA 132/33 kV Transformer-2</t>
  </si>
  <si>
    <t>132 kV Snamalloys</t>
  </si>
  <si>
    <t>80MVA 132/33 kV Transformer#2</t>
  </si>
  <si>
    <t>132 kV Puttur Rly. Traction#1</t>
  </si>
  <si>
    <t>132 kV Puttur Rly. Traction#2</t>
  </si>
  <si>
    <t>16MVA 132/11 kV Transformer#3</t>
  </si>
  <si>
    <t>31.5 MVA 132/33 kV Transformer#1</t>
  </si>
  <si>
    <t>31.5 MVA 132/33 kV Transformer#2</t>
  </si>
  <si>
    <t>132 kV Amararaja</t>
  </si>
  <si>
    <t>132 kV Grindwell Norton</t>
  </si>
  <si>
    <t>132 kV Renigunta Rly. Traction#1</t>
  </si>
  <si>
    <t>132 kV Renigunta Rly. Traction#2</t>
  </si>
  <si>
    <t>31.5MVA 132/11 kV Transformer#3</t>
  </si>
  <si>
    <t>50 MVA 132/33 kV Transformer#1</t>
  </si>
  <si>
    <t>132KV Greenply</t>
  </si>
  <si>
    <t>132KV Pushpit Steels Pvt.Ltd.</t>
  </si>
  <si>
    <t>31.5 MVA 132/33KV Transformer#1</t>
  </si>
  <si>
    <t>132KV Bharathi Cements</t>
  </si>
  <si>
    <t>132KV Chitravathi Brother Limited Feeder</t>
  </si>
  <si>
    <t>132KV Kirloskar Brother Limited Feeder</t>
  </si>
  <si>
    <t>132 kV Dalmia Cements</t>
  </si>
  <si>
    <t>31.5MVA 220/33 kV Transformer # 2</t>
  </si>
  <si>
    <t>31.5MVA 220/33 kV Transformer # 3</t>
  </si>
  <si>
    <t>132KV Railway Traction feeder</t>
  </si>
  <si>
    <t>50MVA 220/33 kV Transformer#3</t>
  </si>
  <si>
    <t>132KV Govindharaja textiles</t>
  </si>
  <si>
    <t>132KV Uranium</t>
  </si>
  <si>
    <t>220 kV Rajampet Rly. Traction</t>
  </si>
  <si>
    <t>132KV RTSS Cherlopalli Feeder</t>
  </si>
  <si>
    <t>220 KV Lift Irrigation</t>
  </si>
  <si>
    <t>132 kV CCI#1</t>
  </si>
  <si>
    <t>132 kV CCI#2</t>
  </si>
  <si>
    <t>132 kV ICL#1</t>
  </si>
  <si>
    <t>132 kV ICL#2</t>
  </si>
  <si>
    <t>132 kV Texmaco (Zuari)</t>
  </si>
  <si>
    <t>132 kV Bharat Alloys Energy Ltd</t>
  </si>
  <si>
    <t>132KV Nagarur RTSS Feeder</t>
  </si>
  <si>
    <t>Ramco Cements Ltd.</t>
  </si>
  <si>
    <t>132KV Sri Jayajyoti Cements Limited</t>
  </si>
  <si>
    <t>220KV JSW Cements</t>
  </si>
  <si>
    <t>132 kV Panyam Cement Industries</t>
  </si>
  <si>
    <t>132 kV Rayalaseema Alkalies</t>
  </si>
  <si>
    <t>15MVA 132/33 kV Transformer#4</t>
  </si>
  <si>
    <t>Mantralayam RTSS</t>
  </si>
  <si>
    <t>220 KV Lift Irrigation#4</t>
  </si>
  <si>
    <t>220 KV Lift Irrigation#1</t>
  </si>
  <si>
    <t>220 KV Lift Irrigation#2</t>
  </si>
  <si>
    <t>220 KV Lift Irrigation#3</t>
  </si>
  <si>
    <t>Nandyal RTSS</t>
  </si>
  <si>
    <t>80MVA 132/33 kV Transformer#5</t>
  </si>
  <si>
    <t>RTSS Pendekallu</t>
  </si>
  <si>
    <t>132KV Priya Cements Ltd.</t>
  </si>
  <si>
    <t>Rangapuram RTSS</t>
  </si>
  <si>
    <t>80MVA 132/33 kV Transformer#3</t>
  </si>
  <si>
    <t>25MVA 132/33 kV Transformer#2</t>
  </si>
  <si>
    <t>132 kV Guduru Rly. Traction#1</t>
  </si>
  <si>
    <t>132 kV Guduru Rly. Traction#2</t>
  </si>
  <si>
    <t>132KV Nelcast Ltd</t>
  </si>
  <si>
    <t>31.5MVA 132/11 kV Transformer#4</t>
  </si>
  <si>
    <t>132 kV Kavali Rly. Traction#1</t>
  </si>
  <si>
    <t>132 kV Kavali Rly. Traction#2</t>
  </si>
  <si>
    <t>220KV SBQ Steels(Previously 132KV level)</t>
  </si>
  <si>
    <t>132KV Brakes India Ltd</t>
  </si>
  <si>
    <t>132KV Green Tech Feeder</t>
  </si>
  <si>
    <t>132KV Hindustan National Glass Ind. Ltd.</t>
  </si>
  <si>
    <t>132KV EMJAY Steels</t>
  </si>
  <si>
    <t>132KV EMPEE Power company Limited</t>
  </si>
  <si>
    <t>132KV VIKKI INDUSTRY</t>
  </si>
  <si>
    <t>132 kV Nellore Rly. Traction#1</t>
  </si>
  <si>
    <t>132 kV Nellore Rly. Traction#2</t>
  </si>
  <si>
    <t>16MVA 132/11 kV Transformer#1</t>
  </si>
  <si>
    <t>132 kV Sullurpet Rly. Traction#1</t>
  </si>
  <si>
    <t>132 kV Sullurpet Rly. Traction#2</t>
  </si>
  <si>
    <t>132 kV Venkatagiri Rly. Traction</t>
  </si>
  <si>
    <t>Chittoor</t>
  </si>
  <si>
    <t>33KV Jindal (M/s Suzlon) wind power project</t>
  </si>
  <si>
    <t>33KV KCT wind power project</t>
  </si>
  <si>
    <t>33KV Rain coke-I</t>
  </si>
  <si>
    <t>33KV Rain coke-II</t>
  </si>
  <si>
    <t>33KV Suzlon wind power</t>
  </si>
  <si>
    <t>Amruth Jal Solar power Plant</t>
  </si>
  <si>
    <t>Anantapura wind energy Pvt Ltd.,</t>
  </si>
  <si>
    <t>Andhra Sugars Ltd.(wind farm)(Phase 3)</t>
  </si>
  <si>
    <t>APSEBOARD (APGENCO)</t>
  </si>
  <si>
    <t>APSRTC (Phase 1)</t>
  </si>
  <si>
    <t>APSRTC (Phase 2)</t>
  </si>
  <si>
    <t>Arkha Solar Pvt Ltd.</t>
  </si>
  <si>
    <t>Arunodaya Tech Solar Pvt Ltd.</t>
  </si>
  <si>
    <t>B.G.Chennappa solar plant</t>
  </si>
  <si>
    <t>Bharath Windfarms Ltd.-IV (Previously Sarita Software Ltd.)</t>
  </si>
  <si>
    <t>Bharath Windfarms Ltd-I(Previously Wescare (India) Ltd. (Ph1))</t>
  </si>
  <si>
    <t>Bharath Windfarms Ltd-II(Previously Wescare (India) Ltd. (Ph2))</t>
  </si>
  <si>
    <t>Bharath Windfarms Ltd-III(Previously Sri Vasavi Ind. (SVI) Ltd.)</t>
  </si>
  <si>
    <t>BHEL (Phase 1)</t>
  </si>
  <si>
    <t>BHEL (Phase 2)</t>
  </si>
  <si>
    <t>BHEL (Phase 3)</t>
  </si>
  <si>
    <t>BIOP Steels &amp; Power Pvt Ltd..</t>
  </si>
  <si>
    <t>Bright Solar Ltd.(10MW)</t>
  </si>
  <si>
    <t>Deccan Cements Ltd. (Wind Farm)</t>
  </si>
  <si>
    <t>Dr.KPR</t>
  </si>
  <si>
    <t>Emmvee solar project(Manne samudram)</t>
  </si>
  <si>
    <t>Emmvee solar project(Srikantapuram)</t>
  </si>
  <si>
    <t>Emvee solar power plant</t>
  </si>
  <si>
    <t>Emvee solar power plant(ABEDHYA)</t>
  </si>
  <si>
    <t>Gamesa Wind Turbines Pvt Ltd</t>
  </si>
  <si>
    <t>GRT Jewellers Solar(6MW)</t>
  </si>
  <si>
    <t>HCL(A.Kondapuram)</t>
  </si>
  <si>
    <t>Hyderabad Chemical Products Ltd.</t>
  </si>
  <si>
    <t>Hyderabad Chemical Suppliers Ltd.</t>
  </si>
  <si>
    <t>Hyderabad Chemicals Limited</t>
  </si>
  <si>
    <t>IDL Industries Ltd.</t>
  </si>
  <si>
    <t>IL&amp;FS Ltd. (Phase 1)</t>
  </si>
  <si>
    <t>IL&amp;FS Ltd. (Phase 2)</t>
  </si>
  <si>
    <t>Kadapa Energy Projects Pvt Ltd.</t>
  </si>
  <si>
    <t>M/S Raja Ratna solar power plant</t>
  </si>
  <si>
    <t>Narasimha Swamy Solar Pvt.Ltd.,</t>
  </si>
  <si>
    <t>Natams solar Ltd.</t>
  </si>
  <si>
    <t>Natems solar(Komatikuntla)</t>
  </si>
  <si>
    <t>NILE Ltd.</t>
  </si>
  <si>
    <t>NREDCAP Windfarm Service</t>
  </si>
  <si>
    <t>Priyadarshini Spinning Mills (PSM) Ltd. (Wind Farm)</t>
  </si>
  <si>
    <t>RCI Power Projects Ltd. (Phase 1)</t>
  </si>
  <si>
    <t>RCI Power Projects Ltd. (Phase 2)</t>
  </si>
  <si>
    <t>Repal Renewable Pvt. Ltd</t>
  </si>
  <si>
    <t>Rithwik Solar Power Plant</t>
  </si>
  <si>
    <t>RS Alkalies Ltd. (Phase 1)</t>
  </si>
  <si>
    <t>RS Alkalies Ltd. (Phase 2)</t>
  </si>
  <si>
    <t>RS Hi-strength Hypo Ltd. (Phase 1) (Wind Farm)</t>
  </si>
  <si>
    <t>RS Hi-strength Hypo Ltd. (Phase 2) (Wind Farm)</t>
  </si>
  <si>
    <t>Sai Sudhir Solar Plant (Kalyandurg)</t>
  </si>
  <si>
    <t>Sai Sudhir Solar Plant (Rayadurg)</t>
  </si>
  <si>
    <t>Sareau wind energy Ltd.</t>
  </si>
  <si>
    <t>Signode India Ltd.(Previously ITW Signode Ltd.)</t>
  </si>
  <si>
    <t>Sree Godavari Crafts Paper(P) Ltd</t>
  </si>
  <si>
    <t>Sree Solar Power Plant</t>
  </si>
  <si>
    <t>Sunwin (4.0MW) Wind farms Ltd.,</t>
  </si>
  <si>
    <t>Sunwin (4.8MW) Wind farms Ltd.,</t>
  </si>
  <si>
    <t>Suzlon wind power-1(8.4MW)</t>
  </si>
  <si>
    <t>Suzlon wind power-2(14.7MW)</t>
  </si>
  <si>
    <t>Ushodaya Solar power plant(33KV)</t>
  </si>
  <si>
    <t>Value Labs solar power plant</t>
  </si>
  <si>
    <t>Vibrant green tech</t>
  </si>
  <si>
    <t>Vibrant(0.8MW) Wind Forms Ltd.,</t>
  </si>
  <si>
    <t>Vibrant(8MW) Wind Forms Ltd.,</t>
  </si>
  <si>
    <t>Weizman Ltd. (Phase 1)</t>
  </si>
  <si>
    <t>Weizman Ltd. (Phase 2)</t>
  </si>
  <si>
    <t>Weizman Ltd. (Phase 3)</t>
  </si>
  <si>
    <t>M/S. A ONE ISPAT (P) LTD.</t>
  </si>
  <si>
    <t>M/S. A ONE STEELS INDIA (P) LTD.</t>
  </si>
  <si>
    <t>M/S. AGARWAL INDUCTION FURNANCE PVT LTD.</t>
  </si>
  <si>
    <t>M/S. HINDUPUR STEELS AND ALLOYS (P) LTD.</t>
  </si>
  <si>
    <t>M/S. JAI HIND ROLLING MILLS INDIA (P) LTD.</t>
  </si>
  <si>
    <t>M/s. RD TMT STEELS (INDIA) (P) LTD.,</t>
  </si>
  <si>
    <t>M/S. SHRI TIRUPATI STEEL CAST LTD.</t>
  </si>
  <si>
    <t>M/S. SHYAM FEERROUS LTD.</t>
  </si>
  <si>
    <t>M/S.HERITAGE NUTRIVET LTD</t>
  </si>
  <si>
    <t>M/S.ULTRA TECH CEMENT LTD,</t>
  </si>
  <si>
    <t>MAHARSHI ALLOYS P LTD</t>
  </si>
  <si>
    <t>USHODAYA PUBLICATIONS</t>
  </si>
  <si>
    <t>Hindupur Solar Prak Pvt., Ltd., - I</t>
  </si>
  <si>
    <t>Hindupur Solar Prak Pvt., Ltd., - II</t>
  </si>
  <si>
    <t>Hindupur Solar Prak Pvt., Ltd., - III</t>
  </si>
  <si>
    <t>Hindupur Solar Prak Pvt., Ltd., - IV</t>
  </si>
  <si>
    <t>KBD Sugars (Sri Vani Sugars &amp; Industries Ltd.)</t>
  </si>
  <si>
    <t>OmShakthi Renergies Ltd</t>
  </si>
  <si>
    <t>Redan Infra structure Pvt Ltd.</t>
  </si>
  <si>
    <t>Rithwik Energy Systems Ltd.</t>
  </si>
  <si>
    <t>Sri City Private Ltd</t>
  </si>
  <si>
    <t>Sri Power Gen(India) Pvt. Ltd.,(Solar power)</t>
  </si>
  <si>
    <t>Sri Subramanyam solar Pvt. Ltd</t>
  </si>
  <si>
    <t>Srichakra Cement Ltd.,</t>
  </si>
  <si>
    <t>SSR Agro Energy</t>
  </si>
  <si>
    <t>Suddalagunta Sugars Ltd.</t>
  </si>
  <si>
    <t>Tirupati Smart City Corporation Ltd.,</t>
  </si>
  <si>
    <t>Varshini Exim Pvt Ltd</t>
  </si>
  <si>
    <t>Vuddanda Solar power plant Private Limited</t>
  </si>
  <si>
    <t>Vyshaka Solar Energy Pvt., Ltd.,</t>
  </si>
  <si>
    <t>Wind Mills, Tirumala</t>
  </si>
  <si>
    <t>AMARARAJA BATTERIES LTD</t>
  </si>
  <si>
    <t>BLISS HOTEL P LTD</t>
  </si>
  <si>
    <t>CHIDA SPG MILLS P LTD</t>
  </si>
  <si>
    <t>EXECURIVE OFFICER, T.T.D.,</t>
  </si>
  <si>
    <t>EXECUTIVE OFFICER/TTD</t>
  </si>
  <si>
    <t>M/s COLGETE PALMOLIVE INDIA LTD</t>
  </si>
  <si>
    <t>M/S HERITAGE FOODS LIMITED</t>
  </si>
  <si>
    <t>M/s HERITAGE FOODS LTD</t>
  </si>
  <si>
    <t>M/S HINDUSTHAN COCACOLA</t>
  </si>
  <si>
    <t>M/S MALLDAI DRUGS&amp;PHARMACEUTIC</t>
  </si>
  <si>
    <t>M/S.INDIAN OIL CORPORATION(P)</t>
  </si>
  <si>
    <t>M/s.MANGAL INDUSTRIES  LIMITED</t>
  </si>
  <si>
    <t>M/S.PRAKASH FERROUS INDUSTRIES</t>
  </si>
  <si>
    <t>M/S.PUSHPIT STEELS (P) LTD</t>
  </si>
  <si>
    <t>M/s.SAKTHI FERRO ALLOYS (INDIA) PVT. LTD.,</t>
  </si>
  <si>
    <t>M/S.VISHNU BARIUM PRIVATE LIMITED,</t>
  </si>
  <si>
    <t>SRI MUNI PACHAIYAMMAN TEXTILES</t>
  </si>
  <si>
    <t>SRI VISHNU PRIYA HOTELS P LTD</t>
  </si>
  <si>
    <t>THE EXECUTIVE OFFICER, T.T.D.</t>
  </si>
  <si>
    <t>THE EXECUTIVE OFFICER,T.T.D.,</t>
  </si>
  <si>
    <t>THE EXECUTIVE OFFICER,TTD</t>
  </si>
  <si>
    <t>THE EXECUTIVE OFFICER/TTD</t>
  </si>
  <si>
    <t>33KV IOCL BP Kadapa (Solar)</t>
  </si>
  <si>
    <t>ACME Solar plant-I</t>
  </si>
  <si>
    <t>ACME Solar plant-II</t>
  </si>
  <si>
    <t>Aditya Birla solar Pvt Ltd.-I</t>
  </si>
  <si>
    <t>Atria Wind Power Private Limited-1</t>
  </si>
  <si>
    <t>Atria Wind Power Private Limited-2</t>
  </si>
  <si>
    <t>Azur Solar Services Pvt Ltd.</t>
  </si>
  <si>
    <t>Balaji Biomass Power Pvt Ltd</t>
  </si>
  <si>
    <t>ERA Enviroventures(33KV)</t>
  </si>
  <si>
    <t>Welspun Solar energy pvt. ltd.</t>
  </si>
  <si>
    <t>ASST.MANAGER INDIAN OIL</t>
  </si>
  <si>
    <t>M/S.BHARATHI CEMENTS CORP.PVT.</t>
  </si>
  <si>
    <t>M/S.NSL TEXTILES LTD.,</t>
  </si>
  <si>
    <t>The Executive Director</t>
  </si>
  <si>
    <t>THE PRESIDENT ZUARI CEMENT</t>
  </si>
  <si>
    <t>APIIC Solar Power Plant</t>
  </si>
  <si>
    <t>Ecoren Wind Energy India Ltd..,</t>
  </si>
  <si>
    <t>Gajanana Financial Services Pvt. Ltd. (Solar power)</t>
  </si>
  <si>
    <t>JSW Energy Ltd.</t>
  </si>
  <si>
    <t>K M Power Ltd. (Phase 1)</t>
  </si>
  <si>
    <t>K M Power Ltd. (Phase 2)</t>
  </si>
  <si>
    <t>K M Power Ltd. (Phase 3)</t>
  </si>
  <si>
    <t>KCT Renewable Wind Energy (P) Ltd-1</t>
  </si>
  <si>
    <t>KCT Renewable Wind Energy (P) Ltd-2</t>
  </si>
  <si>
    <t>Matuth shakthi wind energy Ltd..</t>
  </si>
  <si>
    <t>Mytrah Wind Developers Private Ltd.</t>
  </si>
  <si>
    <t>NCL Energy Ltd.</t>
  </si>
  <si>
    <t>NEDCAP, Kurnool (Demo Wind Project)</t>
  </si>
  <si>
    <t>Niranjana Solar Energy Pvt.Ltd-1</t>
  </si>
  <si>
    <t>Niranjana Solar Energy Pvt.Ltd-2</t>
  </si>
  <si>
    <t>RS Hi-strength Hypo Ltd. (Biomass)</t>
  </si>
  <si>
    <t>Sagar Power Ltd. (Kurnool)</t>
  </si>
  <si>
    <t>Sai Silks Kalamandir</t>
  </si>
  <si>
    <t>SB Solar Services Pvt Ltd.</t>
  </si>
  <si>
    <t>Sprouts Solar Energy Pvt.Ltd</t>
  </si>
  <si>
    <t>Sree Rayalaseema Green Energy Ltd.</t>
  </si>
  <si>
    <t>Sri Sai Sindhu Industries Limited</t>
  </si>
  <si>
    <t>Suchand Power Generation Ltd.</t>
  </si>
  <si>
    <t>Sumeru Energy Pvt.Ltd</t>
  </si>
  <si>
    <t>ZR Renewable Energy Private Limited</t>
  </si>
  <si>
    <t>M/S. JSW CEMENTS LTD.</t>
  </si>
  <si>
    <t>M/S. SREE JAYAJOTHI CEMENTS LTD.</t>
  </si>
  <si>
    <t>M/S.RAIN CEMENTS LTD.</t>
  </si>
  <si>
    <t>RAYALASEEMA ALKALIES &amp;</t>
  </si>
  <si>
    <t>Amaravathi Textiles Solar Pvt.Ltd.</t>
  </si>
  <si>
    <t>Balaji Energy Pvt Ltd. (Phase 1)</t>
  </si>
  <si>
    <t>Balaji Energy Pvt Ltd. (Phase 2)</t>
  </si>
  <si>
    <t>Balaji Energy Pvt. Ltd, Phase-3</t>
  </si>
  <si>
    <t>Balaji Energy Pvt. Ltd, Phase-4</t>
  </si>
  <si>
    <t>Bollineni castings &amp; steel Ltd.,</t>
  </si>
  <si>
    <t>Indira Power Pvt.Ltd</t>
  </si>
  <si>
    <t>Khandaleru Power Company Limited</t>
  </si>
  <si>
    <t>Lalitha Parameswari spinning Mills Pvt Ltd..</t>
  </si>
  <si>
    <t>SLS Power Projects Ltd.</t>
  </si>
  <si>
    <t>Wind Power Project, Narsimhakonda</t>
  </si>
  <si>
    <t>3F INDUSTRIES LIMITED</t>
  </si>
  <si>
    <t>BRAKES INDIA PVT LTD</t>
  </si>
  <si>
    <t>M/S EMAMI AGROTECH LIMITED</t>
  </si>
  <si>
    <t>M/S VENKATA NARAYANA ACTIVE INGREDIENTS PVT LTD</t>
  </si>
  <si>
    <t>M/S. ADANI KRISHNAPATNAM PORT LTD.</t>
  </si>
  <si>
    <t>M/s.Anjani Tiles Limited</t>
  </si>
  <si>
    <t>M/S.DALMIA LAMINATORES LIMITED</t>
  </si>
  <si>
    <t>M/S.HINDUSTAN NATIONAL GLASS&amp;</t>
  </si>
  <si>
    <t>NARAYANA MEDICAL COLLEGE</t>
  </si>
  <si>
    <t>NELCAST LIMITED</t>
  </si>
  <si>
    <t>Government</t>
  </si>
  <si>
    <t>SOUTHERN POWER DISTRIBUTION OF ANDHRA PRADESH  LIMITED</t>
  </si>
  <si>
    <t>TIRUPATI</t>
  </si>
  <si>
    <t>CHITTOOR</t>
  </si>
  <si>
    <t>ANDHRA PRADESH</t>
  </si>
  <si>
    <t>0877-2284111</t>
  </si>
  <si>
    <t>CHAIRMAN AND MANAGING DIRECTOR</t>
  </si>
  <si>
    <t>D.No: 19-13-65/A, Tiruchanur road, Behind Srinivasa Kalyana Mandapam</t>
  </si>
  <si>
    <t>S.Soma Sekhar</t>
  </si>
  <si>
    <t>Energy Manager</t>
  </si>
  <si>
    <t>EM</t>
  </si>
  <si>
    <t>EA- 7172</t>
  </si>
  <si>
    <t>de_om@apspdcl.in</t>
  </si>
  <si>
    <t>132KV</t>
  </si>
  <si>
    <t>220KV</t>
  </si>
  <si>
    <t>Yes</t>
  </si>
  <si>
    <t>Agriculture</t>
  </si>
  <si>
    <t>IEX,PXIL+UI</t>
  </si>
  <si>
    <t>Diff between Energy purchaged &amp; Net Discom drawls</t>
  </si>
  <si>
    <t>Apgenco Thermal+APPDCL+Godavari gas plant</t>
  </si>
  <si>
    <t>Spectrum+lanco</t>
  </si>
  <si>
    <t>Apgenco hydel</t>
  </si>
  <si>
    <t>solar+wind</t>
  </si>
  <si>
    <t>Bio mass+Bagasse+Mini hydel+Iwaste</t>
  </si>
  <si>
    <t>CGS+Thermal powertech+bundled power+CTU</t>
  </si>
  <si>
    <t>Amarapuram</t>
  </si>
  <si>
    <t>Ammavarupalli</t>
  </si>
  <si>
    <t>Ankampalli</t>
  </si>
  <si>
    <t>Boksampalli</t>
  </si>
  <si>
    <t>Boyareddypalli</t>
  </si>
  <si>
    <t>Dharmavaram</t>
  </si>
  <si>
    <t>Gaddamvaripalli</t>
  </si>
  <si>
    <t>Goddumarri</t>
  </si>
  <si>
    <t>Gollapuram</t>
  </si>
  <si>
    <t>Gooty 220kV RTSS</t>
  </si>
  <si>
    <t>Gooty RS</t>
  </si>
  <si>
    <t>Gooty SS</t>
  </si>
  <si>
    <t>Gudipadu (SWS)</t>
  </si>
  <si>
    <t>Guntakal</t>
  </si>
  <si>
    <t>Hindupur</t>
  </si>
  <si>
    <t>Jammalabanda</t>
  </si>
  <si>
    <t>Jeedipalli</t>
  </si>
  <si>
    <t>Kadiri</t>
  </si>
  <si>
    <t>Kalyanadurg</t>
  </si>
  <si>
    <t>Komali</t>
  </si>
  <si>
    <t>Komatikuntla</t>
  </si>
  <si>
    <t>Kondapuram (Penna Cements &amp; SJK Steels)</t>
  </si>
  <si>
    <t>Kothapalli(LIS)</t>
  </si>
  <si>
    <t>Lepakshi</t>
  </si>
  <si>
    <t>Madakasira</t>
  </si>
  <si>
    <t>Maliahgaripalli</t>
  </si>
  <si>
    <t>Nagalapuram SWS (Ananthapur)</t>
  </si>
  <si>
    <t>Obulapuram</t>
  </si>
  <si>
    <t>Palasamudram</t>
  </si>
  <si>
    <t>Puttaparthi</t>
  </si>
  <si>
    <t>Ragulapadu</t>
  </si>
  <si>
    <t>Ramagiri</t>
  </si>
  <si>
    <t>Rayadurg</t>
  </si>
  <si>
    <t>RTSS Maluguru</t>
  </si>
  <si>
    <t>Subbarayunipalli</t>
  </si>
  <si>
    <t>Tadimarri</t>
  </si>
  <si>
    <t>Tadipatri</t>
  </si>
  <si>
    <t>Tanakallu</t>
  </si>
  <si>
    <t>Taticherla</t>
  </si>
  <si>
    <t>Thumukunta</t>
  </si>
  <si>
    <t>Uravakonda</t>
  </si>
  <si>
    <t>Yellanur</t>
  </si>
  <si>
    <t>220 KV SS Rachagunneri</t>
  </si>
  <si>
    <t>Alipiri</t>
  </si>
  <si>
    <t>B.Kotha Kota(HNSS)</t>
  </si>
  <si>
    <t>BandlavandlaPalli</t>
  </si>
  <si>
    <t>Burakayalakota</t>
  </si>
  <si>
    <t>Chandragiri</t>
  </si>
  <si>
    <t>Cherivi (132KV)</t>
  </si>
  <si>
    <t>Gurramkonda</t>
  </si>
  <si>
    <t>Irala</t>
  </si>
  <si>
    <t>Kalicherla</t>
  </si>
  <si>
    <t>Kalikiri</t>
  </si>
  <si>
    <t>Kothapalli</t>
  </si>
  <si>
    <t>Kothapallimitta</t>
  </si>
  <si>
    <t>Kuppam</t>
  </si>
  <si>
    <t>Madanapalli</t>
  </si>
  <si>
    <t>Nagalapuram</t>
  </si>
  <si>
    <t>Nagari</t>
  </si>
  <si>
    <t>Nunigundrapalli SWS</t>
  </si>
  <si>
    <t>Pachikapallam</t>
  </si>
  <si>
    <t>Pakala</t>
  </si>
  <si>
    <t>Palamaneru</t>
  </si>
  <si>
    <t>Penumur</t>
  </si>
  <si>
    <t>Punganur</t>
  </si>
  <si>
    <t>Puttur</t>
  </si>
  <si>
    <t>Ramasamudram</t>
  </si>
  <si>
    <t>Renigunta</t>
  </si>
  <si>
    <t>Rompicherla</t>
  </si>
  <si>
    <t>Shanthipuram</t>
  </si>
  <si>
    <t>Sivaramapuram</t>
  </si>
  <si>
    <t>Somala</t>
  </si>
  <si>
    <t>Srikalahasthi</t>
  </si>
  <si>
    <t>Thimmapuram(HNSS)</t>
  </si>
  <si>
    <t>Tirumala</t>
  </si>
  <si>
    <t>Tirupathi</t>
  </si>
  <si>
    <t>Yerpedu</t>
  </si>
  <si>
    <t>11KV</t>
  </si>
  <si>
    <t>220KV Chakrayapeta</t>
  </si>
  <si>
    <t>B Matam</t>
  </si>
  <si>
    <t>Badwel</t>
  </si>
  <si>
    <t>Balapanur</t>
  </si>
  <si>
    <t>Duvvur</t>
  </si>
  <si>
    <t>Gandikota LIS</t>
  </si>
  <si>
    <t>Jammalamadugu</t>
  </si>
  <si>
    <t>Kalasapadu</t>
  </si>
  <si>
    <t>Koduru</t>
  </si>
  <si>
    <t>Kondapuram</t>
  </si>
  <si>
    <t>Lingala</t>
  </si>
  <si>
    <t>Moolavanka</t>
  </si>
  <si>
    <t>Muddanur RTSS</t>
  </si>
  <si>
    <t>Mydukuru</t>
  </si>
  <si>
    <t>Nallacheruvupalli</t>
  </si>
  <si>
    <t>Porumamilla</t>
  </si>
  <si>
    <t>Proddaturu</t>
  </si>
  <si>
    <t>Pulivendala (220KV)</t>
  </si>
  <si>
    <t>Pulivendla</t>
  </si>
  <si>
    <t>Railway Traction, Kadapa (SWS)</t>
  </si>
  <si>
    <t>Rajampet</t>
  </si>
  <si>
    <t>Rayachoti</t>
  </si>
  <si>
    <t>Sambepalli</t>
  </si>
  <si>
    <t>T.G.Palli</t>
  </si>
  <si>
    <t>Timmapuram LIS</t>
  </si>
  <si>
    <t>Vempalli</t>
  </si>
  <si>
    <t>Vontimitta</t>
  </si>
  <si>
    <t>Yerraguntla</t>
  </si>
  <si>
    <t>A.P.Carbides (220kV Kurnool)</t>
  </si>
  <si>
    <t>Adoni</t>
  </si>
  <si>
    <t>Allagadda</t>
  </si>
  <si>
    <t>Alur</t>
  </si>
  <si>
    <t>Ankireddypalli (Transco)</t>
  </si>
  <si>
    <t>Atmakur (Kurnool)</t>
  </si>
  <si>
    <t>Banagana Palle</t>
  </si>
  <si>
    <t>Bilakalagudur SWS</t>
  </si>
  <si>
    <t>BMKR</t>
  </si>
  <si>
    <t>Cementnagar</t>
  </si>
  <si>
    <t>Dhone</t>
  </si>
  <si>
    <t>Gudur</t>
  </si>
  <si>
    <t>Kambalapadu LIS</t>
  </si>
  <si>
    <t>Krishnagiri LIS</t>
  </si>
  <si>
    <t>Lakkasagaram LIS</t>
  </si>
  <si>
    <t>Madhavaram</t>
  </si>
  <si>
    <t>Malyala</t>
  </si>
  <si>
    <t>Muchmarri</t>
  </si>
  <si>
    <t>Mudigedu</t>
  </si>
  <si>
    <t>Nandikotkur</t>
  </si>
  <si>
    <t>Nandyal</t>
  </si>
  <si>
    <t>Nansuralla LIS</t>
  </si>
  <si>
    <t>Pattikonda</t>
  </si>
  <si>
    <t>Racherla</t>
  </si>
  <si>
    <t>Rudravaram</t>
  </si>
  <si>
    <t>Settypalli LIS</t>
  </si>
  <si>
    <t>Somayajulapalli</t>
  </si>
  <si>
    <t>Srisailam</t>
  </si>
  <si>
    <t>Yemmiganur</t>
  </si>
  <si>
    <t>220KVSS Naidupeta</t>
  </si>
  <si>
    <t>Adurpalle</t>
  </si>
  <si>
    <t>Allur</t>
  </si>
  <si>
    <t>Anantha Sagaram</t>
  </si>
  <si>
    <t>Atmakur (Nellore)</t>
  </si>
  <si>
    <t>Brahmadevam</t>
  </si>
  <si>
    <t>Chendodu</t>
  </si>
  <si>
    <t>Gottiprolu</t>
  </si>
  <si>
    <t>Guduru</t>
  </si>
  <si>
    <t>Kallurupalli</t>
  </si>
  <si>
    <t>Kavali</t>
  </si>
  <si>
    <t>Manubolu</t>
  </si>
  <si>
    <t>Menakuru</t>
  </si>
  <si>
    <t>Naidupet</t>
  </si>
  <si>
    <t>Nellore South (N. V. Gardens)</t>
  </si>
  <si>
    <t>NTS</t>
  </si>
  <si>
    <t>Racharlapadu(IFFCO)</t>
  </si>
  <si>
    <t>Rapur</t>
  </si>
  <si>
    <t>Sriharikota</t>
  </si>
  <si>
    <t>Sullurpet</t>
  </si>
  <si>
    <t>Udayagiri</t>
  </si>
  <si>
    <t>Venkatagiri</t>
  </si>
  <si>
    <t>Vinjamuru</t>
  </si>
  <si>
    <t>FORMAT -VI</t>
  </si>
  <si>
    <t>Name of 
Generation 
Station</t>
  </si>
  <si>
    <t>Generation Capacity (In MW)</t>
  </si>
  <si>
    <t>Type of Station Generation (Based- Solid (Coal ,Lignite)/Liquid/Gas/Renewable ( biomass- bagasse)/Others)</t>
  </si>
  <si>
    <t>Type of Contract 
(in years/months/
days)</t>
  </si>
  <si>
    <t>Type of Grid
 (Intra-state/Inter-state)</t>
  </si>
  <si>
    <t>Voltage Level 
( At input)</t>
  </si>
  <si>
    <t>Dr.NTTPS</t>
  </si>
  <si>
    <t>Solid</t>
  </si>
  <si>
    <t>LTPPA</t>
  </si>
  <si>
    <t>Intra State</t>
  </si>
  <si>
    <t>Dr.NTTPS-IV</t>
  </si>
  <si>
    <t>RTPP Stage-I</t>
  </si>
  <si>
    <t>RTPP Stage-II</t>
  </si>
  <si>
    <t>RTPP Stage-III</t>
  </si>
  <si>
    <t>RTPP Stage-IV</t>
  </si>
  <si>
    <t>Srisailam -RBPH</t>
  </si>
  <si>
    <t>Liquid</t>
  </si>
  <si>
    <t>NSRCPH</t>
  </si>
  <si>
    <t>NSTPDC PH</t>
  </si>
  <si>
    <t>Upper Sileru</t>
  </si>
  <si>
    <t>Lower Sileru</t>
  </si>
  <si>
    <t>Donkarai</t>
  </si>
  <si>
    <t>Pennaahobilam</t>
  </si>
  <si>
    <t>Mini Hydel (Chettipeta)</t>
  </si>
  <si>
    <t>Machkund</t>
  </si>
  <si>
    <t>TB Dam</t>
  </si>
  <si>
    <t>APGPCL Stage I</t>
  </si>
  <si>
    <t>Gas</t>
  </si>
  <si>
    <t>APGPCL Stage II</t>
  </si>
  <si>
    <t>APPDCL Unit -1</t>
  </si>
  <si>
    <t>APPDCL Unit -2</t>
  </si>
  <si>
    <t>Godavari Gas Power Plant</t>
  </si>
  <si>
    <t>NTPC (SR) Ramagundam I &amp; II</t>
  </si>
  <si>
    <t>Inter State</t>
  </si>
  <si>
    <t>NTPC ER</t>
  </si>
  <si>
    <t>NTPC (SR) Simhadri Stage 1</t>
  </si>
  <si>
    <t>NTPC (SR) Simhadri Stage 2</t>
  </si>
  <si>
    <t xml:space="preserve">NTPC (SR) Talcher St. II </t>
  </si>
  <si>
    <t>NTPC (SR) Ramagundam Stage-III</t>
  </si>
  <si>
    <t>NTPC Kudgi Stage 1</t>
  </si>
  <si>
    <t>NTPC DADRI</t>
  </si>
  <si>
    <t>NTECL Valluru</t>
  </si>
  <si>
    <t>NLC Stage-I</t>
  </si>
  <si>
    <t>NLC Stage-II</t>
  </si>
  <si>
    <t>NPC (MAPS)</t>
  </si>
  <si>
    <t xml:space="preserve">NPC (Kaiga Unit-I,II &amp; III) </t>
  </si>
  <si>
    <t>NTPL (NLC Tamilnadu Power Ltd Stage-1)</t>
  </si>
  <si>
    <t>NLC NNTPS</t>
  </si>
  <si>
    <t>Spectrum Power</t>
  </si>
  <si>
    <t>Lanco Kondapalli</t>
  </si>
  <si>
    <t>Thermal Powertech Corporation India</t>
  </si>
  <si>
    <t>Hinduja National Power Corp Ltd(HNPCL)</t>
  </si>
  <si>
    <t>Sri Venkata Sreedevi(Bollineni Castings)</t>
  </si>
  <si>
    <t>Redan Infra Pvt Ltd</t>
  </si>
  <si>
    <t>Balaji Energy pvt ltd</t>
  </si>
  <si>
    <t>STOA</t>
  </si>
  <si>
    <t>Km Power Velpanur</t>
  </si>
  <si>
    <t>Km Power Gkondur</t>
  </si>
  <si>
    <t>Km Power Madhavaram</t>
  </si>
  <si>
    <t>Ncl Energy TB Dam</t>
  </si>
  <si>
    <t>KANDALERU</t>
  </si>
  <si>
    <t>NEDCAP,1.60 MW</t>
  </si>
  <si>
    <t>Renewable</t>
  </si>
  <si>
    <t>Nandi Rollers Flour Mills (P) Ltd.,</t>
  </si>
  <si>
    <t>Orange Sorting Machines (India) Pvt. Ltd</t>
  </si>
  <si>
    <t>Prakash Beedies Pvt. Ltd.</t>
  </si>
  <si>
    <t>Vikram Traders</t>
  </si>
  <si>
    <t>Compucom Software Ltd</t>
  </si>
  <si>
    <t>Chandulal Surajlal</t>
  </si>
  <si>
    <t>G.Shoe Export</t>
  </si>
  <si>
    <t>Arts &amp; Crafts Exports</t>
  </si>
  <si>
    <t>Meghna Associates</t>
  </si>
  <si>
    <t>Mayura Steels Pvt. Ltd.</t>
  </si>
  <si>
    <t>Shilpa Medicare Ltd</t>
  </si>
  <si>
    <t>S. Kumar</t>
  </si>
  <si>
    <t>Siddaganga Oil Extractions Pvt Ltd</t>
  </si>
  <si>
    <t>Protectron Elecromech Pvt. Ltd Ankireddipally</t>
  </si>
  <si>
    <t>Canara Cement Pipes</t>
  </si>
  <si>
    <t>Texmo Precision Castings</t>
  </si>
  <si>
    <t>Texmo Industries</t>
  </si>
  <si>
    <t>Vaayu  Phase - I</t>
  </si>
  <si>
    <t>Vaayu  Phase -II</t>
  </si>
  <si>
    <t>Vaayu  Phase -III</t>
  </si>
  <si>
    <t>Vaayu  Phase -IV</t>
  </si>
  <si>
    <t>Vaayu Phase -V</t>
  </si>
  <si>
    <t>Vaayu Phase -VI</t>
  </si>
  <si>
    <t>Vaayu  Phase -VII</t>
  </si>
  <si>
    <t>Vish Wind Phase I</t>
  </si>
  <si>
    <t>Vish Wind Phase II</t>
  </si>
  <si>
    <t>Vish Wind Phase III</t>
  </si>
  <si>
    <t>Vish Wind Phase - IV</t>
  </si>
  <si>
    <t>International Conveyors Ltd., Phase I</t>
  </si>
  <si>
    <t>International Conveyors Ltd., Phase II</t>
  </si>
  <si>
    <t>Triveni Enterprises</t>
  </si>
  <si>
    <t>Happy Valley Developers</t>
  </si>
  <si>
    <t>Shreem Electric Ltd.,</t>
  </si>
  <si>
    <t>Texonic Instruments</t>
  </si>
  <si>
    <t>Ramsons Asbestos Cement Products</t>
  </si>
  <si>
    <t>Hetero Wind Power(13.5)</t>
  </si>
  <si>
    <t xml:space="preserve">Sunwin Powertech(4 MW) </t>
  </si>
  <si>
    <t xml:space="preserve">Vibrant (0.8MW) </t>
  </si>
  <si>
    <t>Hetero Wind Power(10.5 MW)</t>
  </si>
  <si>
    <t>Hetero Wind Power(6MW)</t>
  </si>
  <si>
    <t>Hetero Wind Power(24 MW)</t>
  </si>
  <si>
    <t>Fujin  Wind Parks</t>
  </si>
  <si>
    <t>Aeolus Wind parks Pvt.Ltd</t>
  </si>
  <si>
    <t>Dindore Winds Pvt. Ltd</t>
  </si>
  <si>
    <t>PTC Energy -Kandimallayapalli</t>
  </si>
  <si>
    <t xml:space="preserve">M.G.M. Springs Pvt. Ltd       </t>
  </si>
  <si>
    <t xml:space="preserve">Protectron Electromech Pvt.Ltd </t>
  </si>
  <si>
    <t>Vish Wind Infrastructure Pvt Ltd (Phase-I)</t>
  </si>
  <si>
    <t>Vish Wind Infrastructure Pvt Ltd (Phase-II)</t>
  </si>
  <si>
    <t>Vish Wind Infrastructure Pvt Ltd (Phase-III)</t>
  </si>
  <si>
    <t>Tadas Wind Energy Pvt Ltd (Phase -I)</t>
  </si>
  <si>
    <t>Tadas Wind Energy Pvt Ltd (Phase -II)</t>
  </si>
  <si>
    <t>Tadas Wind Energy Pvt Ltd (Phase -III)</t>
  </si>
  <si>
    <t>Tadas Wind Energy Pvt Ltd (Phase -IV)</t>
  </si>
  <si>
    <t>Tadas Wind Energy Pvt Ltd (Phase -V)</t>
  </si>
  <si>
    <t>Tadas Wind Energy Pvt Ltd (Phase -VI)</t>
  </si>
  <si>
    <t>Tadas Wind Energy Pvt Ltd (Phase -VII)</t>
  </si>
  <si>
    <t>Oil Country Tubular Ltd</t>
  </si>
  <si>
    <t xml:space="preserve">R3K Power LLP( Formerly Sukaso Ceracolors Pvt.Ltd.)                     </t>
  </si>
  <si>
    <t>Neminath Trading Company</t>
  </si>
  <si>
    <t xml:space="preserve">Khandke Wind Energy Pvt Ltd (Phase-I)  </t>
  </si>
  <si>
    <t xml:space="preserve">Khandke Wind Energy Pvt Ltd (Phase-II)  </t>
  </si>
  <si>
    <t xml:space="preserve">Khandke Wind Energy Pvt Ltd (Phase-III)  </t>
  </si>
  <si>
    <t xml:space="preserve">Khandke Wind Energy Pvt Ltd (Phase-IV)  </t>
  </si>
  <si>
    <t xml:space="preserve">Khandke Wind Energy Pvt Ltd (Phase-V)  </t>
  </si>
  <si>
    <t xml:space="preserve">Saptagir Camphor Ltd-1              </t>
  </si>
  <si>
    <t>Amrit Bottlers Pvt Ltd</t>
  </si>
  <si>
    <t xml:space="preserve">Saptagir Camphor Ltd-2       </t>
  </si>
  <si>
    <t>KKV Agro Powers Ltd</t>
  </si>
  <si>
    <t>TSSS Infotech and Infra Pvt Ltd</t>
  </si>
  <si>
    <t>Sterling Agro Industries Ltd-1</t>
  </si>
  <si>
    <t>Sterling Agro Industries Ltd-2</t>
  </si>
  <si>
    <t>Mytrah Vayu (Pennar) Pvt Ltd (Phase-I)</t>
  </si>
  <si>
    <t>Indian Oil Corporation Ltd (16.8 MW)</t>
  </si>
  <si>
    <t>Indian Oil Corporation Ltd (10.5 MW)</t>
  </si>
  <si>
    <t>Mytrah Vayu (Pennar) Pvt Ltd (Phase-II to VIII)</t>
  </si>
  <si>
    <t>En En Electrical Engineers Pvt Ltd</t>
  </si>
  <si>
    <t>Santhiram Wind Power Private Ltd</t>
  </si>
  <si>
    <t xml:space="preserve">Hi-tech Systems &amp; Services Ltd       </t>
  </si>
  <si>
    <t>Woodside Fashions Ltd</t>
  </si>
  <si>
    <t>Ostro Andhra Wind Pvt Ltd</t>
  </si>
  <si>
    <t>LTOA</t>
  </si>
  <si>
    <t>Ostro AP Wind Pvt Ltd</t>
  </si>
  <si>
    <t>Danu Wind Parks Pvt Ltd</t>
  </si>
  <si>
    <t>Natco Power Pvt Ltd</t>
  </si>
  <si>
    <t xml:space="preserve">Axis Wind Farms (Anantapur)Pvt Ltd </t>
  </si>
  <si>
    <t>Axis Wind Farms (Rayalaseema) Pvt Ltd</t>
  </si>
  <si>
    <t>Vibrant Greentech India Pvt Limited 2.0 MW</t>
  </si>
  <si>
    <t>Guttaseema Wind Energy Company Pvt Ltd 80 MW</t>
  </si>
  <si>
    <t xml:space="preserve">Eenadu Television Private Ltd 2.1 MW (BLG-049) </t>
  </si>
  <si>
    <t xml:space="preserve">Ushodaya Enterprises Private Ltd 4.2 MW (BLG-50,72) </t>
  </si>
  <si>
    <t>SANDLA WIND PROJECT Pvt. Ltd 50.4 MW (VPD-040-041)</t>
  </si>
  <si>
    <t>Mangalam Fashions Limited 2.1 MW (BLG-48)</t>
  </si>
  <si>
    <t>Levelstate Systems Pvt. Ltd 2.1 MW (BLG-74)</t>
  </si>
  <si>
    <t>Woodside Fashions Limited 2.1 MW (BLG-73)</t>
  </si>
  <si>
    <t>Imperial Arts 2.1 MW (BLG 91)</t>
  </si>
  <si>
    <t>Jai Bharat Gum &amp; Chemicals Ltd 2.1 MW (BLG-122)</t>
  </si>
  <si>
    <t>Dinesh Enterprises 2.1 MW  (BLG-121)</t>
  </si>
  <si>
    <t>Kaushaliya Devi Dhoot 2.1 MW (BLG-94)</t>
  </si>
  <si>
    <t>Satya Narayana Dhoot 2.1 MW (BLG-95)</t>
  </si>
  <si>
    <t>OM Prakash Soni 2.1 MW (BLG-44)</t>
  </si>
  <si>
    <t>Manoj Agarwalla 2.1 MW (BLG-045)</t>
  </si>
  <si>
    <t>Prince Art Exporter 4.2 MW (BLG 92-93)</t>
  </si>
  <si>
    <t>SAI PET Preforms 2.1 MW (BLG-47)</t>
  </si>
  <si>
    <t>Shree Ram Industries 4.2 MW (BLG 42,43)</t>
  </si>
  <si>
    <t>Shri Nath Gum &amp; Chemicals 2.1 MW (BLG-046)</t>
  </si>
  <si>
    <t>Rajasthan Gum Private Ltd 8.4MW (BLG=117,118,119,120)</t>
  </si>
  <si>
    <t>Chimique (India) Ltd 2.1 MW AVR002</t>
  </si>
  <si>
    <t>Hi-Tech Systems &amp; Services Pvt Ltd 2.1 MW (BLG-051)</t>
  </si>
  <si>
    <t>Mytrah Vayu (Indravathi) Private  Ltd 65.1 MW (PPD-40-06-035)</t>
  </si>
  <si>
    <t>Orange Uravakonda Wind Power Pvt Ltd(BLG-075-077-028-029-158-126)</t>
  </si>
  <si>
    <t>Jai Bharat Gum &amp; Chemicals Ltd 2.1MW Vajrakarur (AVAR022)</t>
  </si>
  <si>
    <t>RBA Properties Ltd 2.1 (AVR001)</t>
  </si>
  <si>
    <t>Rajasthan Gum Private Ltd 4.2 MW  (VAJ002)</t>
  </si>
  <si>
    <t>Jai Bharat Gum &amp; Chemicals Ltd 4.2MW (VAJ-012)</t>
  </si>
  <si>
    <t>Saipuram Wind Energy Pvt Ltd 104.5 MW</t>
  </si>
  <si>
    <t>Adurjee &amp; Bros Private Limited 14.7MW (BLG-136)</t>
  </si>
  <si>
    <t>Naukhal Investment Private Limited 4.2 MW (BLG-130)</t>
  </si>
  <si>
    <t>Cyrus Poonawalla Family Trust 2.1 MW (BLG-112)</t>
  </si>
  <si>
    <t>Mayank Green Energy 2.1 MW (BLG-52)</t>
  </si>
  <si>
    <t>Hi-Tech Systems &amp; Services Pvt Ltd 8.4 MW (BLG-32-41)</t>
  </si>
  <si>
    <t>Hi-Tech Systems &amp; Services Pvt Ltd 4.2MW (BLG-30)</t>
  </si>
  <si>
    <t xml:space="preserve">Villos Greenfield Farms 6.3 MW (BLG-129) </t>
  </si>
  <si>
    <t>CYZA Chem Private Limited  4.2 MW (BLG-107)</t>
  </si>
  <si>
    <t xml:space="preserve">Poonawala Estates Stud and Agri Farm Pvt Ltd 4.2 MW (BLG-111) </t>
  </si>
  <si>
    <t>Chanda Investment &amp; Trading Co.Pvt Ltd 4.2 MW (BLG-132)</t>
  </si>
  <si>
    <t>Poonawalla Aviation Pvt Ltd 6.3MW (BLG-137)</t>
  </si>
  <si>
    <t>Poonawalla Shares and Securities Pvt Ltd 4.2 (BLG-109)</t>
  </si>
  <si>
    <t>Eenadu Television Private Ltd 10.5MW (VAJ011) -</t>
  </si>
  <si>
    <t>Ushodaya Enterprises Pvt. Ltd 6.3 MW (BLG-53-56)</t>
  </si>
  <si>
    <t>Arkas Energy LLP 2.1 MW (VAJ007)</t>
  </si>
  <si>
    <t>Chimique (India) Ltd 2.1MW (VAJ-006)</t>
  </si>
  <si>
    <t>Ushodaya Enterprises Pvt. Ltd 2.1MW (VAJ-003)</t>
  </si>
  <si>
    <t xml:space="preserve">Eenadu Television Private Ltd 2.1MW BLG164 </t>
  </si>
  <si>
    <t>Vayuputhra Energy Private Limited 20 MW</t>
  </si>
  <si>
    <t>NALCO,Gandikota</t>
  </si>
  <si>
    <t>IOCL(14.7MW)</t>
  </si>
  <si>
    <t>IOCL(4.2MW)</t>
  </si>
  <si>
    <t>Sri KPR Infra &amp; Project Ltd</t>
  </si>
  <si>
    <t>KRBL LTD(2.1)MW</t>
  </si>
  <si>
    <t>Sri KPR Industries Ltd(Sri Venkateswara Pipes Limited)</t>
  </si>
  <si>
    <t>Weld fuse Pvt ltd</t>
  </si>
  <si>
    <t>Orange Ananthapur wind power Pvt Ltd(28.03.16 to21.07.16)</t>
  </si>
  <si>
    <t>Ostro Anantapur Pvt Ltd</t>
  </si>
  <si>
    <t>RSM Estates Ltd</t>
  </si>
  <si>
    <t>Mangalam fashions Limited</t>
  </si>
  <si>
    <t xml:space="preserve">Bommidala Enterprises Pvt Ltd </t>
  </si>
  <si>
    <t>Daulat Financial Services Pvt Ltd 2MW</t>
  </si>
  <si>
    <t>Amrit bottles Pvt Ltd 2MW</t>
  </si>
  <si>
    <t>HC commercial Ltd2.00MW</t>
  </si>
  <si>
    <t>Sri KPR Infra &amp; Projects Ltd (2MW)</t>
  </si>
  <si>
    <t>Rajasthan Gum Private Ltd 2.1</t>
  </si>
  <si>
    <t>KRBL 8.4 tallimadugula</t>
  </si>
  <si>
    <t>Hi-Tech systems &amp; Services Ltd 2.1MW Tallimadugula</t>
  </si>
  <si>
    <t>Sterling Agro Industries ltd 4.2MW</t>
  </si>
  <si>
    <t>Sri Vijayeebhava Enterprises Pvt Ltd 2.1MW</t>
  </si>
  <si>
    <t>NREDCAP Ltd 4MW Molagavali</t>
  </si>
  <si>
    <t>PTC Energy Ltd 50MW Molagavalli-3</t>
  </si>
  <si>
    <t>Molagavalli Renewable Pvt Ltd 46MW</t>
  </si>
  <si>
    <t>PTC Energy Ltd 40MW Payalakunta</t>
  </si>
  <si>
    <t>Animala wind power pvt Ltd 60MW</t>
  </si>
  <si>
    <t>Animala wind power pvt Ltd 30MW</t>
  </si>
  <si>
    <t>PTC Energy Ltd 49.5MW Devanakonda</t>
  </si>
  <si>
    <t>Green Infra Wind Solutions LTD (SEMBCORP)</t>
  </si>
  <si>
    <t>Danu Wind Parks Pvt Ltd (23MW)</t>
  </si>
  <si>
    <t xml:space="preserve">Renew Wind Energy 4.2 (Shivapur) Pvt Ltd </t>
  </si>
  <si>
    <t xml:space="preserve">Renew Wind Energy39.9 (Shivapur) Pvt Ltd </t>
  </si>
  <si>
    <t xml:space="preserve">Renew Wind Energy31.5(Shivapur) Pvt Ltd </t>
  </si>
  <si>
    <t xml:space="preserve">Renew Wind Energy 44.1(Shivapur) Pvt Ltd </t>
  </si>
  <si>
    <t>BNR Constructions</t>
  </si>
  <si>
    <t>Sai Silks (Kalamandir)</t>
  </si>
  <si>
    <t>ANANTPURA WIND ENERGIES PVT LTD.,</t>
  </si>
  <si>
    <t>AXIS WIND FARMS (MPR DAM) PVT LTD</t>
  </si>
  <si>
    <t>BETA WIND FARM PRIVATE LTD</t>
  </si>
  <si>
    <t>HELIOS INFRATECH PRIVATE LIMITED</t>
  </si>
  <si>
    <t>HYDERABAD CHEMICALS LTD., 4.5 MW(Vibrant 4.5MW)</t>
  </si>
  <si>
    <t>JINDAL ALUMINIUM LIMITED 25.2 MW</t>
  </si>
  <si>
    <t>KCT RENEWABLE ENEGRY PVT LTD (KCTRE-1) 20MW</t>
  </si>
  <si>
    <t>KCT RENEWABLE ENEGRY PVT LTD (KCTRE-2) 20MW</t>
  </si>
  <si>
    <t>KCT RENEWABLE ENEGRY PVT LTD 18.7</t>
  </si>
  <si>
    <t>KCT RENEWABLE ENERGY PVT LTD., 20.4 MW</t>
  </si>
  <si>
    <t>MYTRAH VAYU (INDRAVATI) PVT LTD 39.9MW</t>
  </si>
  <si>
    <t>MYTRAH VAYU (KRISHNA) PRIVATE LIMITED 2.3 MW</t>
  </si>
  <si>
    <t>MYTRAH VAYU (KRISHNA) PVT LTD 8.5 MW</t>
  </si>
  <si>
    <t>MYTRAH VAYU (KRISHNA) PVT. LTD.,(37.4MW)</t>
  </si>
  <si>
    <t>NILE LIMITED</t>
  </si>
  <si>
    <t>NREDCAP 2.5MW NELLORE</t>
  </si>
  <si>
    <t>NREDCAP LTD 5.95MW</t>
  </si>
  <si>
    <t>NREDCAP LTD. 2.75 MW</t>
  </si>
  <si>
    <t>RAYALA WIND POWER COMPANY PVT LTD., (101.2 MW)</t>
  </si>
  <si>
    <t>RAYALA WIND POWER COMPANY PVT LTD., (50 MW)</t>
  </si>
  <si>
    <t>RAYALA WIND POWER COMPANY PVT LTD., (8 MW)</t>
  </si>
  <si>
    <t>RAYALASEEMA WIND ENERGY CO. PVT LTD.,</t>
  </si>
  <si>
    <t>VAYU URJA BHARAT PVT LTD</t>
  </si>
  <si>
    <t>VIBRANT GREENTECH INDIA PVT LTD (HYD CHEMICALS LTD)-5.1 MW</t>
  </si>
  <si>
    <t>VIBRANT GREENTECH INDIA PVT LTD 8MW</t>
  </si>
  <si>
    <t>ZR RENEWABLE ENERGY PVT LTD</t>
  </si>
  <si>
    <t>Blyth Wind Park Pvt Ltd(Banked energy)</t>
  </si>
  <si>
    <t>Srinivasa Cotton &amp; Oil Mills Pvt Ltd(Banked Energy)</t>
  </si>
  <si>
    <t>Indulpadu cotton mills(banked Energy)</t>
  </si>
  <si>
    <t>Heritage Foods ltd, Chinnahutur(banked Energy)</t>
  </si>
  <si>
    <t>Heritage Foods ltd, Tatrakallu(banked Energy)</t>
  </si>
  <si>
    <t>Ramabhadra Industries Pvt. LTd.,(banked Energy)</t>
  </si>
  <si>
    <t>Tirumala Cotton &amp; Agro Products(banked Energy)</t>
  </si>
  <si>
    <t>hetero Wind power(banked energy)</t>
  </si>
  <si>
    <t>ATRIA WIND POWER PRIVATE LIMITED</t>
  </si>
  <si>
    <t>Rambhadra Industries, BLG 55</t>
  </si>
  <si>
    <t>Rambhadra Industries, BLG 97</t>
  </si>
  <si>
    <t>Sri Power Gen - II  (A)</t>
  </si>
  <si>
    <t>Amrit Jal Ventures Pvt. Ltd</t>
  </si>
  <si>
    <t>Gajanan Financial Services Ltd</t>
  </si>
  <si>
    <t>AP Industrial Infra Corp. Ltd., (APIIC)</t>
  </si>
  <si>
    <t>Amaravathi Textiles P Ltd</t>
  </si>
  <si>
    <t>SAI Achyuth (New)</t>
  </si>
  <si>
    <t>Welspun 30MW</t>
  </si>
  <si>
    <t>Welspun 70MW</t>
  </si>
  <si>
    <t>New Era Enviro Ventures Pvt Ltd</t>
  </si>
  <si>
    <t>Azure Power</t>
  </si>
  <si>
    <t>Renew Solar 39MW</t>
  </si>
  <si>
    <t>GRT Jewellers</t>
  </si>
  <si>
    <t>Arohi Solar Pvt Ltd 50MW</t>
  </si>
  <si>
    <t>Niranjana Solar Energy Pvt Ltd</t>
  </si>
  <si>
    <t>Hindupur Solar Park Pvt Ltd (ANAN)</t>
  </si>
  <si>
    <t>Sri Power Gen Power (Cherivi) (K)</t>
  </si>
  <si>
    <t>ACME Jai Salmer</t>
  </si>
  <si>
    <t>Dayanidhi Solar Power Pvt Ltd</t>
  </si>
  <si>
    <t>Vishwatma Solar Energy Pvt. Ltd</t>
  </si>
  <si>
    <t>Sumeru Energy Pvt. Ltd</t>
  </si>
  <si>
    <t>Sprouts Energy  Pvt Ltd</t>
  </si>
  <si>
    <t>YASHWANTH SOLAR ENERGY PVT LTD</t>
  </si>
  <si>
    <t>Hindupur Solar Park Pvt Ltd(Chittor 40 MW)</t>
  </si>
  <si>
    <t>Waneep</t>
  </si>
  <si>
    <t>M/s. APGENCO SOLAR 400MW</t>
  </si>
  <si>
    <t>M/s.Solar Energy Corporation of India Ltd (SECI-AZURE) 50MW</t>
  </si>
  <si>
    <t>Waneep Solar Pvt Ltd 25MW- Nagari</t>
  </si>
  <si>
    <t>M/s. Rain Coke Ltd</t>
  </si>
  <si>
    <t xml:space="preserve">M/s. SEI GREEN FLASH PVT LTD </t>
  </si>
  <si>
    <t xml:space="preserve">M/s. SEI ARUSHI PVT LTD </t>
  </si>
  <si>
    <t>SB SOLAR 3MW</t>
  </si>
  <si>
    <t>FORMAT -VII</t>
  </si>
  <si>
    <t>Type of Station (Generation Based- Solid/Liquid/Gas/Renewable/Others)</t>
  </si>
  <si>
    <t>Voltage Level (KV)</t>
  </si>
  <si>
    <t>Circle Load (MW)</t>
  </si>
  <si>
    <t>Received at Circle (KV)</t>
  </si>
  <si>
    <t>Received at Circle (In MU)</t>
  </si>
  <si>
    <t>Division Level Load (MW)</t>
  </si>
  <si>
    <t>Received at Division Level (KV)</t>
  </si>
  <si>
    <t>Received at Division Level (In MU)</t>
  </si>
  <si>
    <t>Sub-Division Level Load (MW)</t>
  </si>
  <si>
    <t>Received at Sub-Division Level (KV)</t>
  </si>
  <si>
    <t>Received at Sub-Division Level (In MU)</t>
  </si>
  <si>
    <t>Function Halls</t>
  </si>
  <si>
    <t>Start up power</t>
  </si>
  <si>
    <t>Religious places</t>
  </si>
  <si>
    <t>Railway Traction</t>
  </si>
  <si>
    <t>Aqua culture &amp; Animal Husbandry</t>
  </si>
  <si>
    <t>KURNOOL TOWN</t>
  </si>
  <si>
    <t>KURNOOL RURALS</t>
  </si>
  <si>
    <t>Sub Station
(KVA)</t>
  </si>
  <si>
    <t>Y0280324</t>
  </si>
  <si>
    <t>Y0280326</t>
  </si>
  <si>
    <t>TN903908</t>
  </si>
  <si>
    <t>XC548866</t>
  </si>
  <si>
    <t>XF464970</t>
  </si>
  <si>
    <t>XD471652</t>
  </si>
  <si>
    <t>APX00232</t>
  </si>
  <si>
    <t>APX00235</t>
  </si>
  <si>
    <t>PDSM</t>
  </si>
  <si>
    <t>XC595020</t>
  </si>
  <si>
    <t>AP912072</t>
  </si>
  <si>
    <t>XC580133</t>
  </si>
  <si>
    <t>XC580013</t>
  </si>
  <si>
    <t>XC575562</t>
  </si>
  <si>
    <t>XF464969</t>
  </si>
  <si>
    <t>APU09878</t>
  </si>
  <si>
    <t>XB594184</t>
  </si>
  <si>
    <t>XD472020</t>
  </si>
  <si>
    <t>Y0343581</t>
  </si>
  <si>
    <t>Y0343583</t>
  </si>
  <si>
    <t>XE485713</t>
  </si>
  <si>
    <t>XF409297</t>
  </si>
  <si>
    <t>XC477791</t>
  </si>
  <si>
    <t>XC588532</t>
  </si>
  <si>
    <t>TSS03363</t>
  </si>
  <si>
    <t>XB583129</t>
  </si>
  <si>
    <t>Q0308044</t>
  </si>
  <si>
    <t>AP906558</t>
  </si>
  <si>
    <t>Q0308045</t>
  </si>
  <si>
    <t>Q0308058</t>
  </si>
  <si>
    <t>XD551538</t>
  </si>
  <si>
    <t>XD551495</t>
  </si>
  <si>
    <t>Q0308037</t>
  </si>
  <si>
    <t>Q0308039</t>
  </si>
  <si>
    <t>APX00252</t>
  </si>
  <si>
    <t>X0420961</t>
  </si>
  <si>
    <t>X0420960</t>
  </si>
  <si>
    <t>AP914547</t>
  </si>
  <si>
    <t>AP918500</t>
  </si>
  <si>
    <t>XE410703</t>
  </si>
  <si>
    <t>X0420967</t>
  </si>
  <si>
    <t>APX00226</t>
  </si>
  <si>
    <t>APX00229</t>
  </si>
  <si>
    <t>GEC05762</t>
  </si>
  <si>
    <t>X1076677</t>
  </si>
  <si>
    <t>AP903134</t>
  </si>
  <si>
    <t>X1291143</t>
  </si>
  <si>
    <t>APX02450</t>
  </si>
  <si>
    <t>XD471707</t>
  </si>
  <si>
    <t>XD471709</t>
  </si>
  <si>
    <t>XD471706</t>
  </si>
  <si>
    <t>Y0292613</t>
  </si>
  <si>
    <t>XD471696</t>
  </si>
  <si>
    <t>XD471687</t>
  </si>
  <si>
    <t>XD471697</t>
  </si>
  <si>
    <t>XD471698</t>
  </si>
  <si>
    <t>XD471689</t>
  </si>
  <si>
    <t>XD471690</t>
  </si>
  <si>
    <t>XD471705</t>
  </si>
  <si>
    <t>XD471702</t>
  </si>
  <si>
    <t>XD471708</t>
  </si>
  <si>
    <t>XD471704</t>
  </si>
  <si>
    <t>XC580014</t>
  </si>
  <si>
    <t>XC598659</t>
  </si>
  <si>
    <t>X0661696</t>
  </si>
  <si>
    <t>XD471703</t>
  </si>
  <si>
    <t>XD471693</t>
  </si>
  <si>
    <t>XD471701</t>
  </si>
  <si>
    <t>XC598661</t>
  </si>
  <si>
    <t>XE485968</t>
  </si>
  <si>
    <t>AP910356</t>
  </si>
  <si>
    <t>XF465360</t>
  </si>
  <si>
    <t>APX00984</t>
  </si>
  <si>
    <t>KAU09658</t>
  </si>
  <si>
    <t>KA901751</t>
  </si>
  <si>
    <t>Q0308095</t>
  </si>
  <si>
    <t>XD551458</t>
  </si>
  <si>
    <t>APX01603</t>
  </si>
  <si>
    <t>APX00570</t>
  </si>
  <si>
    <t>APX00567</t>
  </si>
  <si>
    <t>APX00469</t>
  </si>
  <si>
    <t>APX01030</t>
  </si>
  <si>
    <t>XD551449</t>
  </si>
  <si>
    <t>APX01038</t>
  </si>
  <si>
    <t>XD551454</t>
  </si>
  <si>
    <t>APX00365</t>
  </si>
  <si>
    <t>XG418448</t>
  </si>
  <si>
    <t>APX00864</t>
  </si>
  <si>
    <t>APX00858</t>
  </si>
  <si>
    <t>APX00861</t>
  </si>
  <si>
    <t>APX00867</t>
  </si>
  <si>
    <t>XG418445</t>
  </si>
  <si>
    <t>APX02014</t>
  </si>
  <si>
    <t>APX02133</t>
  </si>
  <si>
    <t>APX02198</t>
  </si>
  <si>
    <t>APX01184</t>
  </si>
  <si>
    <t>APX00355</t>
  </si>
  <si>
    <t>APX00475</t>
  </si>
  <si>
    <t>APX01192</t>
  </si>
  <si>
    <t>APX01970</t>
  </si>
  <si>
    <t>APX00910</t>
  </si>
  <si>
    <t>APX00913</t>
  </si>
  <si>
    <t>APX02468</t>
  </si>
  <si>
    <t>APX00705</t>
  </si>
  <si>
    <t>APX02535</t>
  </si>
  <si>
    <t>APZ00668</t>
  </si>
  <si>
    <t>Indian Energy Exchange Ltd</t>
  </si>
  <si>
    <t>IEX</t>
  </si>
  <si>
    <t>Indian Energy Exchange Ltd(STOA charges)</t>
  </si>
  <si>
    <t>Power Exchange India Ltd</t>
  </si>
  <si>
    <t>Kreate Energy(Trading)</t>
  </si>
  <si>
    <t>PTC India Ltd (Trading)</t>
  </si>
  <si>
    <t>Vena Energy Power Resources Pvt Ltd(Phase-I to III)</t>
  </si>
  <si>
    <t xml:space="preserve">Jed Solar park </t>
  </si>
  <si>
    <t>Zemira Renewable Energy Ltd(50.4MW)</t>
  </si>
  <si>
    <t>NTPC NVVNL Bundled Power (Only SOLAR)</t>
  </si>
  <si>
    <t>NTPC NSM Phase-II, Bundled Power (SOLAR)</t>
  </si>
  <si>
    <t>NTPC NPKunta Ultra Mega Solar Project 250MW</t>
  </si>
  <si>
    <t xml:space="preserve">NTPC SBG NPKunta Solar Project </t>
  </si>
  <si>
    <t>NTPC AYANA NPKUNTA</t>
  </si>
  <si>
    <t>NTPC SPRNG</t>
  </si>
  <si>
    <t>NTPC NVVNL Bundled Power (Only COAL)</t>
  </si>
  <si>
    <t>POSOCO-Deviation Charges (CGS UI charges)</t>
  </si>
  <si>
    <t>Sagar Sugars (Seasonal)</t>
  </si>
  <si>
    <t>Tata Power Renewable Energy Ltd</t>
  </si>
  <si>
    <t>Poly Solar Park</t>
  </si>
  <si>
    <t>BHARAT WIND FARM</t>
  </si>
  <si>
    <t>ENERGON POWER RESOURCES PVT LTD 100MW</t>
  </si>
  <si>
    <t>KCT RENEWABLE ENERGY PVT LITD - 24 MW(FORMERLY KARAMCHAND THAPAR)</t>
  </si>
  <si>
    <t>MYTRAH VAYU (TUNGABHADRA) PVT. LTD 100.6MW</t>
  </si>
  <si>
    <t>MYTRAH VAYU (TUNGABHADRA) PVT. LTD 98.3MW</t>
  </si>
  <si>
    <t>SKEIRON RENEWABLE ENERGY AMIDYALA LTD</t>
  </si>
  <si>
    <t>WEIZMANN LTD., PHIII</t>
  </si>
  <si>
    <t>ITC(banked Energy)</t>
  </si>
  <si>
    <t>Heritage Foods ltd, Belugappa</t>
  </si>
  <si>
    <t>Raja Ratna Energy Holdings Pvt Ltd(N)</t>
  </si>
  <si>
    <t>Bright Solar</t>
  </si>
  <si>
    <t>Adhedya Power Pvt Ltd</t>
  </si>
  <si>
    <t>M/s.Solar Energy Corporation of India Ltd (SECI-ACME) 150MW</t>
  </si>
  <si>
    <t>M/s.Solar Energy Corporation of India Ltd (SECI-FRV-1) 50MW</t>
  </si>
  <si>
    <t>M/s.Solar Energy Corporation of India Ltd (SECI-TATA) 100MW</t>
  </si>
  <si>
    <t>M/s.Solar Energy Corporation of India Ltd (SECI-FRV-2) 50MW</t>
  </si>
  <si>
    <t>Viramani Biscuit Industries Ltd.</t>
  </si>
  <si>
    <t>Wind world (4.8MW) wind farms feeder</t>
  </si>
  <si>
    <t>APX00472</t>
  </si>
  <si>
    <t>APX01687</t>
  </si>
  <si>
    <t>APZ00731</t>
  </si>
  <si>
    <t>APX01284</t>
  </si>
  <si>
    <t>APX00491</t>
  </si>
  <si>
    <t>APX01096</t>
  </si>
  <si>
    <t>APX00985</t>
  </si>
  <si>
    <t>APX01944</t>
  </si>
  <si>
    <t>APX00626</t>
  </si>
  <si>
    <t>APX00980</t>
  </si>
  <si>
    <t>APX01024</t>
  </si>
  <si>
    <t>APX00268</t>
  </si>
  <si>
    <t>APZ00722</t>
  </si>
  <si>
    <t>APZ00734</t>
  </si>
  <si>
    <t>APX01025</t>
  </si>
  <si>
    <t>APX00965</t>
  </si>
  <si>
    <t>APX01150</t>
  </si>
  <si>
    <t>APX01161</t>
  </si>
  <si>
    <t>APX00794</t>
  </si>
  <si>
    <t>APX01021</t>
  </si>
  <si>
    <t>APX01701</t>
  </si>
  <si>
    <t>APX00258</t>
  </si>
  <si>
    <t>APZ00872</t>
  </si>
  <si>
    <t>APZ00870</t>
  </si>
  <si>
    <t>APX01084</t>
  </si>
  <si>
    <t>APX01609</t>
  </si>
  <si>
    <t>BRAKES INDIA P LTD</t>
  </si>
  <si>
    <t>M/S PIONEER SPINNING &amp; WEAVING</t>
  </si>
  <si>
    <t>THE COMMISSIONER</t>
  </si>
  <si>
    <t>THE EXECUTIVE OFFICER, TTD</t>
  </si>
  <si>
    <t>INDIA CEMENTS LTD</t>
  </si>
  <si>
    <t>Genco-Discom (APSP)</t>
  </si>
  <si>
    <t>11 kV RBPH PWD Feeder (From Srisailam Right Bank)</t>
  </si>
  <si>
    <t>11 kV Srisailam Town Feeder (From Srisailam Right Bank)</t>
  </si>
  <si>
    <t>11 kV Srisalam LBPH Colony Feeder (From Srisailam Right Bank)</t>
  </si>
  <si>
    <t>AP02251A</t>
  </si>
  <si>
    <t>AP02298A</t>
  </si>
  <si>
    <t>AP02309A</t>
  </si>
  <si>
    <t>M/S MARUTI ISPAT AND ENERGY PVT.LTD,</t>
  </si>
  <si>
    <t>APX02501</t>
  </si>
  <si>
    <t>APCCC</t>
  </si>
  <si>
    <t>NTPC NSM Phase-II, Bundled Power (COAL)</t>
  </si>
  <si>
    <t>Others - Inadverternt Power to be reconciled</t>
  </si>
  <si>
    <t>Narasimha Swamy Solar Generators Private Ltd</t>
  </si>
  <si>
    <t>Repal Renewables Pvt Ltd</t>
  </si>
  <si>
    <t>REPAL RENEWABLES PVT. LTD., (ANANTHAPURAM DIST)</t>
  </si>
  <si>
    <t>NATEMS GREEN ENERGY PRIVATE LIMITED</t>
  </si>
  <si>
    <t>LT  others</t>
  </si>
  <si>
    <t xml:space="preserve">Srivathsa Power </t>
  </si>
  <si>
    <t>NVVNL Limited (Trading)</t>
  </si>
  <si>
    <t>NVVNL-JPL</t>
  </si>
  <si>
    <t>PTC-OTPC</t>
  </si>
  <si>
    <t>PTC-EMPL</t>
  </si>
  <si>
    <t>Deccan cements</t>
  </si>
  <si>
    <t>IOCLbanked energy</t>
  </si>
  <si>
    <t>Bharath Wind Farm Ltd., Phase - I</t>
  </si>
  <si>
    <t>ARkha solar power pvt ltd</t>
  </si>
  <si>
    <t>Sri Chakra Cement Ltd</t>
  </si>
  <si>
    <t>VBC RENEWABLE ENERGY PVT LTD</t>
  </si>
  <si>
    <t>Sri Subramanya Solar Power Projects LLP</t>
  </si>
  <si>
    <t>33KV</t>
  </si>
  <si>
    <t>ESWAR RUBBER PRODUCTS(P)</t>
  </si>
  <si>
    <t>M/s Electrosteel Castings Limited.,</t>
  </si>
  <si>
    <t>VIJAYASAI TEXTILS P LTD</t>
  </si>
  <si>
    <t>M/S.THE EXECUTIVE OFFICER</t>
  </si>
  <si>
    <t>M/s.MONDELEZ INDIA FOODS PVT. LTD.,</t>
  </si>
  <si>
    <t>Private Developers (SP)</t>
  </si>
  <si>
    <t>APX00363</t>
  </si>
  <si>
    <t>APX00699</t>
  </si>
  <si>
    <t>0018054210</t>
  </si>
  <si>
    <t>0018054196</t>
  </si>
  <si>
    <t>0020008120</t>
  </si>
  <si>
    <t>0016196346</t>
  </si>
  <si>
    <t>0015687935</t>
  </si>
  <si>
    <t>0018054190</t>
  </si>
  <si>
    <t>APX01831</t>
  </si>
  <si>
    <t>0021009519</t>
  </si>
  <si>
    <t>0021009483</t>
  </si>
  <si>
    <t>0021009480</t>
  </si>
  <si>
    <t>APX01811</t>
  </si>
  <si>
    <t>APX01788</t>
  </si>
  <si>
    <t>APX00903</t>
  </si>
  <si>
    <t>APX01796</t>
  </si>
  <si>
    <t>TN901941</t>
  </si>
  <si>
    <t>APX00830</t>
  </si>
  <si>
    <t>APX01924</t>
  </si>
  <si>
    <t>APX01621</t>
  </si>
  <si>
    <t>APS00904</t>
  </si>
  <si>
    <t>APX00631</t>
  </si>
  <si>
    <t>APX00398</t>
  </si>
  <si>
    <t>APX02222</t>
  </si>
  <si>
    <t>APX01826</t>
  </si>
  <si>
    <t>APX01813</t>
  </si>
  <si>
    <t>AP918295</t>
  </si>
  <si>
    <t>0021009511</t>
  </si>
  <si>
    <t>APX01824</t>
  </si>
  <si>
    <t>APX01667</t>
  </si>
  <si>
    <t>APX01140</t>
  </si>
  <si>
    <t>0021009486</t>
  </si>
  <si>
    <t>APX01802</t>
  </si>
  <si>
    <t>0020008134</t>
  </si>
  <si>
    <t>0020008181</t>
  </si>
  <si>
    <t>0020008143</t>
  </si>
  <si>
    <t>APX02273</t>
  </si>
  <si>
    <t>APZ01092</t>
  </si>
  <si>
    <t>APX00233</t>
  </si>
  <si>
    <t>APX02384</t>
  </si>
  <si>
    <t>APX00250</t>
  </si>
  <si>
    <t>APX00357</t>
  </si>
  <si>
    <t>APX02050</t>
  </si>
  <si>
    <t>KAU09377</t>
  </si>
  <si>
    <t>APZ00876</t>
  </si>
  <si>
    <t>APZ00800</t>
  </si>
  <si>
    <t>APX02448</t>
  </si>
  <si>
    <t>APX01660</t>
  </si>
  <si>
    <t>0021003624</t>
  </si>
  <si>
    <t>APX00201</t>
  </si>
  <si>
    <t>AP911382</t>
  </si>
  <si>
    <t>AP912085</t>
  </si>
  <si>
    <t>APX02381</t>
  </si>
  <si>
    <t>APX02324</t>
  </si>
  <si>
    <t>APX01864</t>
  </si>
  <si>
    <t>APX00820</t>
  </si>
  <si>
    <t>APW00107</t>
  </si>
  <si>
    <t>APX00447</t>
  </si>
  <si>
    <t>APX02557</t>
  </si>
  <si>
    <t>APX02337</t>
  </si>
  <si>
    <t>Metered</t>
  </si>
  <si>
    <t>Functional</t>
  </si>
  <si>
    <t>-</t>
  </si>
  <si>
    <t>Mixed</t>
  </si>
  <si>
    <t>Industrial</t>
  </si>
  <si>
    <t>Point of Connection
(POC) Loss</t>
  </si>
  <si>
    <t>Cat:1</t>
  </si>
  <si>
    <t>Cat:2</t>
  </si>
  <si>
    <t>Cat:3</t>
  </si>
  <si>
    <t>Cat:4</t>
  </si>
  <si>
    <t>Cat:5</t>
  </si>
  <si>
    <t>RESCO</t>
  </si>
  <si>
    <t>FCA CLAIMS FY 21-22</t>
  </si>
  <si>
    <t>Balaji Agro</t>
  </si>
  <si>
    <t>3F Industries Ltd (Foods &amp; Fats)</t>
  </si>
  <si>
    <t>Jindal urban waste Mangament (guntur)</t>
  </si>
  <si>
    <t>Jindal urban waste Mangament (Viskaptanam))</t>
  </si>
  <si>
    <t xml:space="preserve">Sardar Power </t>
  </si>
  <si>
    <t>Mani Hamsa</t>
  </si>
  <si>
    <t>Active Corp Ltd</t>
  </si>
  <si>
    <t>Bhavani Hydro</t>
  </si>
  <si>
    <t>Pmc Power</t>
  </si>
  <si>
    <t>Vetamamidi MHPP Project</t>
  </si>
  <si>
    <t>Kishore Infra</t>
  </si>
  <si>
    <t>Palnadu Power</t>
  </si>
  <si>
    <t>Renew Solar 21MW</t>
  </si>
  <si>
    <t>EAAMA Estate Pvt Ltd</t>
  </si>
  <si>
    <t>Sri Lakshmi Venkateswara Green Energy Pvt Ltd</t>
  </si>
  <si>
    <t>Cyber Village Solutions Pvt. Ltd.,</t>
  </si>
  <si>
    <t>REPAL RENEWABLES PVT LTD.,(VIZIANAGARAM DIST)</t>
  </si>
  <si>
    <t>New &amp; Renewable Energy Development Corporation Of Andhra Pradesh Ltd (Solar Project)</t>
  </si>
  <si>
    <t>Apgenco (solar) Project</t>
  </si>
  <si>
    <t>Sri.K.SANTHOSHA  RAO,</t>
  </si>
  <si>
    <t>33/11 KV Arts College SS</t>
  </si>
  <si>
    <t>33/11KV ATP Medical College Indoor SS</t>
  </si>
  <si>
    <t>33/11 KV Hospital Road SS</t>
  </si>
  <si>
    <t>33/11 KV J.N.T.U.Engg College SS</t>
  </si>
  <si>
    <t>33/11 KV Rudrampeta SS</t>
  </si>
  <si>
    <t>33/11 KV HLC Colony SS</t>
  </si>
  <si>
    <t>33/11 KV Sri Nagar Colony SS</t>
  </si>
  <si>
    <t>33/11 KV Bellary Road SS</t>
  </si>
  <si>
    <t>33/11 KV Chennakesavapuram SS</t>
  </si>
  <si>
    <t>33/11 KV Ramnagar SS</t>
  </si>
  <si>
    <t>33/11 KV Puligutta SS</t>
  </si>
  <si>
    <t>33/11 KV Industrial Area,Guntakal SS</t>
  </si>
  <si>
    <t>33/11 KV Guntakal SS</t>
  </si>
  <si>
    <t>33/11KV Hindupur Indoor Sub Station</t>
  </si>
  <si>
    <t>33/11 KV Hindupur SS</t>
  </si>
  <si>
    <t>33/11 KV Sugur SS</t>
  </si>
  <si>
    <t>33/11 KV Kadiri SS</t>
  </si>
  <si>
    <t>33/11 KV Kutagulla SS</t>
  </si>
  <si>
    <t>33/11 KV Rayadurg SS</t>
  </si>
  <si>
    <t>33/11 KV Tadipatri SS</t>
  </si>
  <si>
    <t>33/11KV Sai Nagar SubStation</t>
  </si>
  <si>
    <t>33/11 KV Tadipatri-II SS</t>
  </si>
  <si>
    <t>33/11 KV Uravakonda SS</t>
  </si>
  <si>
    <t>33/11KV Badvel SubStation</t>
  </si>
  <si>
    <t>33/11KV Gunthapalli SS</t>
  </si>
  <si>
    <t>33/11 KV SS SRINIVASA PURAM</t>
  </si>
  <si>
    <t>33/11KV Jammalamadugu SubStation</t>
  </si>
  <si>
    <t>33/11 KV SS MUNICIPAL OFFICE JMD</t>
  </si>
  <si>
    <t>33/11KV LIC SubStation</t>
  </si>
  <si>
    <t>33/11KV Chemmumiahpeta SubStation</t>
  </si>
  <si>
    <t>33/11KV R.R.PALLI SubStation</t>
  </si>
  <si>
    <t>33/11KV Chinna Chowck SubStation</t>
  </si>
  <si>
    <t>33/11KV POWER HOUSE SubStation</t>
  </si>
  <si>
    <t>33/11 KV DEVUNI KADAPA SS</t>
  </si>
  <si>
    <t>33/11KV COLLECTORATE SubStation</t>
  </si>
  <si>
    <t>33/11KV Old RIMS SubStation</t>
  </si>
  <si>
    <t>33/11KV SAI PETA SubStation</t>
  </si>
  <si>
    <t>33/11 KV PAKKIRPALLI SS</t>
  </si>
  <si>
    <t>33/11KVProddaturTownSubStation(PowerHou)</t>
  </si>
  <si>
    <t>33/11KV Housing Board colony SubStation</t>
  </si>
  <si>
    <t>33/11KV Proddatur IDA SubStation</t>
  </si>
  <si>
    <t>33/11KV Modampalli SubStation</t>
  </si>
  <si>
    <t>33/11 SS RAMESWARAM</t>
  </si>
  <si>
    <t>33/11KV Kothisamadhi SubStation</t>
  </si>
  <si>
    <t>33/11KV PULIVENDULA SubStation</t>
  </si>
  <si>
    <t>33/11 KV DEGREE COLLEGE PLVL SS</t>
  </si>
  <si>
    <t>33/11 KV SS Govt Hospital SS</t>
  </si>
  <si>
    <t>33/11KV Pedda Ranga Puram SubStation</t>
  </si>
  <si>
    <t>33/11KV Rajampet SubStation</t>
  </si>
  <si>
    <t>33/11KV Saraswathipuram SubStation</t>
  </si>
  <si>
    <t>33/11KV Bramhanapalli SubStation</t>
  </si>
  <si>
    <t>33/11 KV MANNURU SS</t>
  </si>
  <si>
    <t>33/11KV Rayachoty SubStation</t>
  </si>
  <si>
    <t>33/11KV Masapeta SubStation</t>
  </si>
  <si>
    <t>33/11 KV SS RAJULA COLONY</t>
  </si>
  <si>
    <t>33/11 KV SKD Colony SS</t>
  </si>
  <si>
    <t>33/11 KV Ramajala WaterWorks(Arts Clg)SS</t>
  </si>
  <si>
    <t>33/11 KV INDORE SS ADONI</t>
  </si>
  <si>
    <t>33/11 KV Kallubhavi SS</t>
  </si>
  <si>
    <t>33/11KV SS Industrial Estate,Adoni</t>
  </si>
  <si>
    <t>33/11KV Hanuman Nagar SubStation</t>
  </si>
  <si>
    <t>33/11 KV Baichegeri SS</t>
  </si>
  <si>
    <t>33/11 KV Bethamcherla SS</t>
  </si>
  <si>
    <t>33/11 KV Bethamcherla I.E. SS</t>
  </si>
  <si>
    <t>33/11 KV S.R.Nagar SS</t>
  </si>
  <si>
    <t>33/11 KV Dhone SS</t>
  </si>
  <si>
    <t>33/11 KV Dhone I.E. SS</t>
  </si>
  <si>
    <t>33/11 KV U.Kothapalli SS</t>
  </si>
  <si>
    <t>33/11 KV Police Quarters SS</t>
  </si>
  <si>
    <t>33/11 KV G.G.Hospital SS</t>
  </si>
  <si>
    <t>33/11KV Indore / Zilla parishad/Kurnool</t>
  </si>
  <si>
    <t>33/11 KV SAP Camp SS</t>
  </si>
  <si>
    <t>33/11 KV Radio Station SS</t>
  </si>
  <si>
    <t>33/11 KV Santoshnagar SS</t>
  </si>
  <si>
    <t>33/11 KV Mamidalapadu SS</t>
  </si>
  <si>
    <t>33/11 KV Joharapuram SS</t>
  </si>
  <si>
    <t>33/11 KV SS Osmanial college (indore)</t>
  </si>
  <si>
    <t>33/11 KV G.P.R. College SS</t>
  </si>
  <si>
    <t>33/11 KV Shareen Nagar SS</t>
  </si>
  <si>
    <t>33/11 KV Vaartha Office,Kurnool SS</t>
  </si>
  <si>
    <t>33/11 KV Industrial Estate SS</t>
  </si>
  <si>
    <t>33/11KV Ramachandra NagarSubStation</t>
  </si>
  <si>
    <t>33/11 KV Santha Gate SS</t>
  </si>
  <si>
    <t>33/11 KV Power House, Nandyal SS</t>
  </si>
  <si>
    <t>33/11 KV Milk Dairy SS</t>
  </si>
  <si>
    <t>33/11KV Indore Nandyal SS</t>
  </si>
  <si>
    <t>33/11KV PONNAPURAM SS</t>
  </si>
  <si>
    <t>33/11 KV Udumulapuram SS (AUTO NAGAR)</t>
  </si>
  <si>
    <t>33/11 KV Industrial Estate (Nandyal) SS</t>
  </si>
  <si>
    <t>33/11 KV Pulimaddi SS</t>
  </si>
  <si>
    <t>33/11 KV Yemmiganur SS</t>
  </si>
  <si>
    <t>33/11 KV Shaktinagar SS, Yemmiganur</t>
  </si>
  <si>
    <t>33/11KV Gudur Sub Station(Narayana colg)</t>
  </si>
  <si>
    <t>33/11KV Gudur(Adivi Colony)-NELCAST</t>
  </si>
  <si>
    <t>33/11KV Town Hall SS</t>
  </si>
  <si>
    <t>33/11 KV Gandhinagar SS</t>
  </si>
  <si>
    <t>33/11KV Goginenipuram Sub Station</t>
  </si>
  <si>
    <t>33/11KV P.R.Nagar(Kavali) Sub Station</t>
  </si>
  <si>
    <t>33/11KV Rajiv Nagar(KAVALI) Indoor SS</t>
  </si>
  <si>
    <t>33/11KV Vegalarao Nagar Sub Station</t>
  </si>
  <si>
    <t>33/11KV Maddurupadu Sub Station</t>
  </si>
  <si>
    <t>33/11KV BV Nagar(MaguntaLayout) SS</t>
  </si>
  <si>
    <t>33/11KV Padarupalli Sub Station</t>
  </si>
  <si>
    <t>33/11KV KONDAYA PALEM SS</t>
  </si>
  <si>
    <t>33/11KV M.G.Nagar Sub Station</t>
  </si>
  <si>
    <t>33/11KV TELUGU GANGA (Kothur -I E ) SS</t>
  </si>
  <si>
    <t>33/11 KV DSR HOSPITAL</t>
  </si>
  <si>
    <t>33/11KV Y.M.C.A Sub Station</t>
  </si>
  <si>
    <t>33/11KV DRDA (SwatantraPark) Sub Station</t>
  </si>
  <si>
    <t>33/11KV A.K.Nagar Sub Station</t>
  </si>
  <si>
    <t>33/11 KV AUTO NAGAR SUB STATION</t>
  </si>
  <si>
    <t>33/11KV Dycus Road Sub Station</t>
  </si>
  <si>
    <t>33/11KV Rajendra Nagar Sub Station</t>
  </si>
  <si>
    <t>33/11KV Ranganadha Sub Station</t>
  </si>
  <si>
    <t>33/11 KV Irukalala parameswari SS</t>
  </si>
  <si>
    <t>33/11KV Kotamitta SS</t>
  </si>
  <si>
    <t>33/11KV C.G.Road Sub Station</t>
  </si>
  <si>
    <t>33/11 KV VENKATESWARAPURAM SS</t>
  </si>
  <si>
    <t>33/11KV RYTHUBAZAR Sub STation</t>
  </si>
  <si>
    <t>33/11KV REBALA HOSPITAL SS</t>
  </si>
  <si>
    <t>33/11KV Ramurthy Nagar Sub Station</t>
  </si>
  <si>
    <t>33/11 KV NTR NAGAR SS</t>
  </si>
  <si>
    <t>33/11KV Jagadeesh Nagar (In-Door) Substa</t>
  </si>
  <si>
    <t>33/11KV YELAMVARI DINNE SS</t>
  </si>
  <si>
    <t>33/11KV Haranadhpuram Sub Station</t>
  </si>
  <si>
    <t>33/11KV Gomathi Nagar(In-Door)SubStation</t>
  </si>
  <si>
    <t>33/11KV Venkatagiri Sub Station</t>
  </si>
  <si>
    <t>33/11KV Venkatagiri West Sub Station</t>
  </si>
  <si>
    <t>33/11KV Mittoor Sub-Station</t>
  </si>
  <si>
    <t>33/11KV INDOOR SS MSR CIRCLE</t>
  </si>
  <si>
    <t>33/11 KV Gandhi Road SUB STATION</t>
  </si>
  <si>
    <t>33/11 KV Santhapeta SUB STATION</t>
  </si>
  <si>
    <t>33/11 KV Greamspet SUB STATION</t>
  </si>
  <si>
    <t>33/11 KV Kongareddipalli SUB STATION</t>
  </si>
  <si>
    <t>33/11 KV KATTAMANCHI SUB STATION</t>
  </si>
  <si>
    <t>33/11 KV Reddigunta SUB STATION</t>
  </si>
  <si>
    <t>33/11 KV Ammacheruvumitta SUB STATION</t>
  </si>
  <si>
    <t>33/11 KV Madanapalle SUB STATION</t>
  </si>
  <si>
    <t>33/11 KV Indira Nagar Sub Station</t>
  </si>
  <si>
    <t>33/11 KV BASINIKONDA SUB STATION</t>
  </si>
  <si>
    <t>33/11kv Sub Collector Office ss</t>
  </si>
  <si>
    <t>33/11KV NAKKALA DINNE SS</t>
  </si>
  <si>
    <t>33/11 KV Nagari SUB STATION</t>
  </si>
  <si>
    <t>33/11KV Rajivnagar(Puttur) Sub Station</t>
  </si>
  <si>
    <t>33/11KV Nethamkandriga SS</t>
  </si>
  <si>
    <t>33/11 KV Ekambarakuppam SUB STATION</t>
  </si>
  <si>
    <t>33/11 KV Palamaner SUB STATION</t>
  </si>
  <si>
    <t>33/11 KV Industrial Estate(Palamaner) SS</t>
  </si>
  <si>
    <t>33/11 KV Punganur SUB STATION</t>
  </si>
  <si>
    <t>33/11 KV N.S.PETA SS</t>
  </si>
  <si>
    <t>33/11KV MANGALAM(Punganur) SS</t>
  </si>
  <si>
    <t>33/11 KV Kalyana puram SUB STATION</t>
  </si>
  <si>
    <t>33/11 KV Diguvaputtur SUB STATION</t>
  </si>
  <si>
    <t>33/11KV PUTTUR SS</t>
  </si>
  <si>
    <t>33/11KV Lakshmi Nagar SS</t>
  </si>
  <si>
    <t>33/11 KV S.D.K.Nagar SUB STATION</t>
  </si>
  <si>
    <t>33/11 KV Srikalahasti SUB STATION</t>
  </si>
  <si>
    <t>33/11KV Lankamitta SS</t>
  </si>
  <si>
    <t>33/11 KV Panagallu SUB STATION</t>
  </si>
  <si>
    <t>33/11 KV BHARADWAJA SUB STATION</t>
  </si>
  <si>
    <t>33/11 KV Bhavani Nagar SUB STATION</t>
  </si>
  <si>
    <t>33/11 KV Mangalam SUB STATION</t>
  </si>
  <si>
    <t>33/11KV SETTIPALLI SS</t>
  </si>
  <si>
    <t>33/11KV Srinivasam(TTD) Sub Station</t>
  </si>
  <si>
    <t>33/11 KV Srinivasa Puram SUB STATION</t>
  </si>
  <si>
    <t>33/11 KV CORPORATE OFFICE SS</t>
  </si>
  <si>
    <t>33/11KV R.C.ROAD (RDO)SS</t>
  </si>
  <si>
    <t>33/11 KV Rajiv nagar SUB STATION</t>
  </si>
  <si>
    <t>33/11 KV Balaji Colony SUB STATION</t>
  </si>
  <si>
    <t>33/11 KV GovindarajaTemple SS</t>
  </si>
  <si>
    <t>33/11 KV Alipiri SUB STATION</t>
  </si>
  <si>
    <t>33/11 KV Iscon SUB STATION</t>
  </si>
  <si>
    <t>33/11 KV S V POLYTECHNIC SS</t>
  </si>
  <si>
    <t>11KV Vinayanagar</t>
  </si>
  <si>
    <t>11KV GandhiBazar</t>
  </si>
  <si>
    <t>11KV AIR</t>
  </si>
  <si>
    <t>11KV Raju Road</t>
  </si>
  <si>
    <t>11KV Sangameshnagar</t>
  </si>
  <si>
    <t>11KV Sreenivasanagar</t>
  </si>
  <si>
    <t>11KV Kamalanagar</t>
  </si>
  <si>
    <t>11KV Court Road</t>
  </si>
  <si>
    <t>11KV Subash Road</t>
  </si>
  <si>
    <t>11KV Medical college feeder</t>
  </si>
  <si>
    <t>11KV Sapthagiri feeder</t>
  </si>
  <si>
    <t>11KV Zillaparishad feeder</t>
  </si>
  <si>
    <t>11KV Rehamath nagar feeder</t>
  </si>
  <si>
    <t>11KV RAMNAGAR FEEDER-II</t>
  </si>
  <si>
    <t>11KV ARAVIND NAGAR FEEDER-II</t>
  </si>
  <si>
    <t>11KV Ashok Nagar</t>
  </si>
  <si>
    <t>11KV Vidyuth Nagar</t>
  </si>
  <si>
    <t>11KV Aravindanagar</t>
  </si>
  <si>
    <t>11KV Hospital</t>
  </si>
  <si>
    <t>11KV Collectorate</t>
  </si>
  <si>
    <t>11KV LRG</t>
  </si>
  <si>
    <t>11KV TV</t>
  </si>
  <si>
    <t>11KV JNTU</t>
  </si>
  <si>
    <t>11KV SUPER SPECIALITY HOSPITAL FEEDER</t>
  </si>
  <si>
    <t>11KV Ramnagar</t>
  </si>
  <si>
    <t>11KV Sri Nagar Colony</t>
  </si>
  <si>
    <t>11KV Rudrampeta</t>
  </si>
  <si>
    <t>11KV Ayyappa</t>
  </si>
  <si>
    <t>11KV Ganga Nagar</t>
  </si>
  <si>
    <t>11 KV Ambhedkar Feeder</t>
  </si>
  <si>
    <t>11 KV80 feet feeder</t>
  </si>
  <si>
    <t>11 KV Maruthi Nagar feeder</t>
  </si>
  <si>
    <t>11 KV Sangamitra feeder</t>
  </si>
  <si>
    <t>11KV Tapovanam</t>
  </si>
  <si>
    <t>11KV Estate</t>
  </si>
  <si>
    <t>11KV Ist Road</t>
  </si>
  <si>
    <t>11KV RTC</t>
  </si>
  <si>
    <t>11KV Somaladoddi</t>
  </si>
  <si>
    <t>11KV Venugopalnagar</t>
  </si>
  <si>
    <t>11KV Shirdi sai</t>
  </si>
  <si>
    <t>11KV Yadava street</t>
  </si>
  <si>
    <t>11KV Town DMM</t>
  </si>
  <si>
    <t>11KV Durganagar</t>
  </si>
  <si>
    <t>11KV Water Works DMM</t>
  </si>
  <si>
    <t>11KV Siva Nagar</t>
  </si>
  <si>
    <t>11KV Railway Express</t>
  </si>
  <si>
    <t>11KV Gooty RS</t>
  </si>
  <si>
    <t>11 KV Industrial feeder</t>
  </si>
  <si>
    <t>11KV RajendraNagar</t>
  </si>
  <si>
    <t>11KV New SN Peta</t>
  </si>
  <si>
    <t>11KV Industrial Estate(IDA)(GTKL)</t>
  </si>
  <si>
    <t>11KV Mill Colony</t>
  </si>
  <si>
    <t>11KV Konakondla</t>
  </si>
  <si>
    <t>11KV Mohinabad</t>
  </si>
  <si>
    <t>11KV Guntakal -I(Hanumesh nagar)</t>
  </si>
  <si>
    <t>11KV Guntakal - II (Bhagyanagar)</t>
  </si>
  <si>
    <t>11KV Guntakal - III (Thilaknagar)</t>
  </si>
  <si>
    <t>11KV Mandi Bazar</t>
  </si>
  <si>
    <t>11KV Power House</t>
  </si>
  <si>
    <t>11KV Panduranga Nagar</t>
  </si>
  <si>
    <t>11KV Parigi Road</t>
  </si>
  <si>
    <t>11KV M F Road</t>
  </si>
  <si>
    <t>11KVHindupur-DI</t>
  </si>
  <si>
    <t>11KVHindupur-DII</t>
  </si>
  <si>
    <t>11KVRTC Hindupur</t>
  </si>
  <si>
    <t>11KVMelapuram</t>
  </si>
  <si>
    <t>11KVSugur-DII</t>
  </si>
  <si>
    <t>11KVSugur-DI</t>
  </si>
  <si>
    <t>11KVRayadurg Town-I</t>
  </si>
  <si>
    <t>11KVRayadurg Town-II</t>
  </si>
  <si>
    <t>11KV Tadipatri Town-I</t>
  </si>
  <si>
    <t>11KV Tadipatri Town-II</t>
  </si>
  <si>
    <t>11 KV Nandalapadu</t>
  </si>
  <si>
    <t>11KV TEACHER S COLONY FEEDER</t>
  </si>
  <si>
    <t>11KV SANJEEVA NAGER FEEDER</t>
  </si>
  <si>
    <t>11KV T T D FEEDER</t>
  </si>
  <si>
    <t>11KV PUTLUR ROAD FEEDER</t>
  </si>
  <si>
    <t>11KV Nandayal Road</t>
  </si>
  <si>
    <t>11KV Yellanur Road</t>
  </si>
  <si>
    <t>11KVUravakonda Town</t>
  </si>
  <si>
    <t>11KV BADVEL TOWN-I</t>
  </si>
  <si>
    <t>11KV BADVEL TOWN-II</t>
  </si>
  <si>
    <t>11KV SIDDAVATAM</t>
  </si>
  <si>
    <t>11KV SUNDARAIH COLONY</t>
  </si>
  <si>
    <t>11KV SAIBABA TEMPLE</t>
  </si>
  <si>
    <t>11KV Srinivasapuram NLR Road</t>
  </si>
  <si>
    <t>11KV Town-I</t>
  </si>
  <si>
    <t>11KV Town-II</t>
  </si>
  <si>
    <t>11KV TTD</t>
  </si>
  <si>
    <t>11KV Laxmi Nagar</t>
  </si>
  <si>
    <t>11KV Kanneluru</t>
  </si>
  <si>
    <t>11KV Old Busstand(PDTR) Road</t>
  </si>
  <si>
    <t>11KV JMD Water Works(Cambel)</t>
  </si>
  <si>
    <t>11KV Indrastrial</t>
  </si>
  <si>
    <t>11KV Yerramukkapalli</t>
  </si>
  <si>
    <t>11KV PRAKASH NAGAR</t>
  </si>
  <si>
    <t>11KV GANDHI NAGAR</t>
  </si>
  <si>
    <t>11KV Balaji nagar</t>
  </si>
  <si>
    <t>11KV Nabikota</t>
  </si>
  <si>
    <t>11KV Ballari road</t>
  </si>
  <si>
    <t>11KV Colony</t>
  </si>
  <si>
    <t>11KV Devuni Kadapa</t>
  </si>
  <si>
    <t>11KV GOUSE NAGAR</t>
  </si>
  <si>
    <t>11KV MASSAPETA</t>
  </si>
  <si>
    <t>11KV NAKASH</t>
  </si>
  <si>
    <t>11KV Madras Road</t>
  </si>
  <si>
    <t>11KV Ravindra Nagar</t>
  </si>
  <si>
    <t>11KV Collctorate</t>
  </si>
  <si>
    <t>11KV Nagaraju Peta</t>
  </si>
  <si>
    <t>11KV Sai baba anadha</t>
  </si>
  <si>
    <t>11KV Old Rims</t>
  </si>
  <si>
    <t>11KV Water Works Feeder</t>
  </si>
  <si>
    <t>11KV Sandhya Circle</t>
  </si>
  <si>
    <t>11KV Court</t>
  </si>
  <si>
    <t>11KV S P Bunglow</t>
  </si>
  <si>
    <t>11KV D C M S</t>
  </si>
  <si>
    <t>11KV Reliance</t>
  </si>
  <si>
    <t>11KV R B Guest House</t>
  </si>
  <si>
    <t>11KV Sai Peta</t>
  </si>
  <si>
    <t>11KV Eenadu</t>
  </si>
  <si>
    <t>11KV ASHOK NAGAR FEEDER</t>
  </si>
  <si>
    <t>11KV Mutharasu Palli</t>
  </si>
  <si>
    <t>11KV Pakkir Palli</t>
  </si>
  <si>
    <t>11KV Sivanandapuram</t>
  </si>
  <si>
    <t>11KV Ammavarisala</t>
  </si>
  <si>
    <t>11KV Arts College</t>
  </si>
  <si>
    <t>11KV Gandhi Road</t>
  </si>
  <si>
    <t>11KV Power House Road</t>
  </si>
  <si>
    <t>11KV Sree Ram Nagar</t>
  </si>
  <si>
    <t>11KV Amrutha Nagar</t>
  </si>
  <si>
    <t>11KV Express</t>
  </si>
  <si>
    <t>11KV Korrapadu</t>
  </si>
  <si>
    <t>11KV Litepalem</t>
  </si>
  <si>
    <t>11KV YTL Road</t>
  </si>
  <si>
    <t>11KV Railway Station</t>
  </si>
  <si>
    <t>11KV Rameswaram</t>
  </si>
  <si>
    <t>11KV Rameswaram Water works</t>
  </si>
  <si>
    <t>11KV PARNAPALLI ROAD</t>
  </si>
  <si>
    <t>11 KV RAJEEV NAGAR</t>
  </si>
  <si>
    <t>11 KV LAY OUT</t>
  </si>
  <si>
    <t>11 KV JAYAMMA COLONY</t>
  </si>
  <si>
    <t>11 KV DEGREE COLLEGE ROAD</t>
  </si>
  <si>
    <t>11 KV GOVT HOSPITAL</t>
  </si>
  <si>
    <t>11 KV FIRE STATION</t>
  </si>
  <si>
    <t>11KV Athirala</t>
  </si>
  <si>
    <t>11KV SR Puram</t>
  </si>
  <si>
    <t>11KV ENGINEERING COLLEGE</t>
  </si>
  <si>
    <t>11KV SARASWATHIPURAM</t>
  </si>
  <si>
    <t>11KV Milk dairy</t>
  </si>
  <si>
    <t>11KV Mannur</t>
  </si>
  <si>
    <t>11KV Nunevaripalli</t>
  </si>
  <si>
    <t>11KV Market</t>
  </si>
  <si>
    <t>11KV Usman Nagar</t>
  </si>
  <si>
    <t>11KV Bustand Road</t>
  </si>
  <si>
    <t>11KV Industrial</t>
  </si>
  <si>
    <t>11KV Trunk Road</t>
  </si>
  <si>
    <t>11KV Masapeta</t>
  </si>
  <si>
    <t>11KV Pump House</t>
  </si>
  <si>
    <t>11KV Arekal</t>
  </si>
  <si>
    <t>11KV Shakthi Gudi</t>
  </si>
  <si>
    <t>11KV Textile 1</t>
  </si>
  <si>
    <t>11KV Textile 2</t>
  </si>
  <si>
    <t>11KV Town</t>
  </si>
  <si>
    <t>11KV Rayalaseema</t>
  </si>
  <si>
    <t>11KV Basapuram</t>
  </si>
  <si>
    <t>11KV Kilivichenpeta feeder</t>
  </si>
  <si>
    <t>11KV MAIN ROAD</t>
  </si>
  <si>
    <t>11KV BUGGANIPALLI</t>
  </si>
  <si>
    <t>11KV GORLAGUTTA</t>
  </si>
  <si>
    <t>11KV DHONE TOWN II</t>
  </si>
  <si>
    <t>11KV DHONE TOWN I</t>
  </si>
  <si>
    <t>11KV TOWN (DHONE I E)</t>
  </si>
  <si>
    <t>11KV NEW W W(DHONE I E)</t>
  </si>
  <si>
    <t>11KV DHONE INDUSTRIAL</t>
  </si>
  <si>
    <t>11KV GUEST HOUSE</t>
  </si>
  <si>
    <t>11KV WATER WORKS</t>
  </si>
  <si>
    <t>11KV ROJA</t>
  </si>
  <si>
    <t>11KV DPO</t>
  </si>
  <si>
    <t>11KV SAI BABA</t>
  </si>
  <si>
    <t>11KV PEDDA MARKET</t>
  </si>
  <si>
    <t>11KV KIDS WORLD</t>
  </si>
  <si>
    <t>11KV NEW I T I</t>
  </si>
  <si>
    <t>11KV Urban Bank</t>
  </si>
  <si>
    <t>11KV CENTRAL</t>
  </si>
  <si>
    <t>11KV BAVAPURAM</t>
  </si>
  <si>
    <t>11KV WEAKER SECTION COLONY</t>
  </si>
  <si>
    <t>11KV RADIO STATION</t>
  </si>
  <si>
    <t>11KV VENKATA RAMANNA COLONY</t>
  </si>
  <si>
    <t>11KV Siri Noble Hospital</t>
  </si>
  <si>
    <t>11KV OSMANIA</t>
  </si>
  <si>
    <t>11KV BAPUJI NAGAR</t>
  </si>
  <si>
    <t>11KV VARTHA</t>
  </si>
  <si>
    <t>11KV HOUSING BOARD</t>
  </si>
  <si>
    <t>11KV VIGNAN MANDIR</t>
  </si>
  <si>
    <t>11KV DEGREE COLLEGE</t>
  </si>
  <si>
    <t>11KV CHECK POST</t>
  </si>
  <si>
    <t>11KV IV CLASS</t>
  </si>
  <si>
    <t>11KV NEW VARTHA</t>
  </si>
  <si>
    <t>11KV ESTATE TOWN-III</t>
  </si>
  <si>
    <t>11KV ESTATE RURAL</t>
  </si>
  <si>
    <t>11KV ESTATE TOWN-2</t>
  </si>
  <si>
    <t>11KV ESTATE TOWN-1</t>
  </si>
  <si>
    <t>11KV RCN Feeder</t>
  </si>
  <si>
    <t>11KV Vittal Nagar</t>
  </si>
  <si>
    <t>11KV Abbas Nagar</t>
  </si>
  <si>
    <t>11KV Sarada Nagar</t>
  </si>
  <si>
    <t>11KV BYPASS</t>
  </si>
  <si>
    <t>11KV NADIGADDA</t>
  </si>
  <si>
    <t>11 KV WATER WORKS</t>
  </si>
  <si>
    <t>11KV NOONEPALLI</t>
  </si>
  <si>
    <t>11KV NGO S</t>
  </si>
  <si>
    <t>11 KV REVENUE QUATERS FEEDER</t>
  </si>
  <si>
    <t>11KV GOVERNMENT HOSPITAL</t>
  </si>
  <si>
    <t>11KV GELIVI FEEDER</t>
  </si>
  <si>
    <t>11KV NBT COLONY</t>
  </si>
  <si>
    <t>11KV LALITHANAGAR</t>
  </si>
  <si>
    <t>11KV BOGULINE</t>
  </si>
  <si>
    <t>11KV BOMALASATRAM</t>
  </si>
  <si>
    <t>11KV R D O OFFICE</t>
  </si>
  <si>
    <t>11KV PEDDABANDA FEEDER</t>
  </si>
  <si>
    <t>11KV Y S R NAGAR</t>
  </si>
  <si>
    <t>11KV Town II</t>
  </si>
  <si>
    <t>11KV Text tile -2</t>
  </si>
  <si>
    <t>11KV Industrial feeder</t>
  </si>
  <si>
    <t>11KV Petrol bunk</t>
  </si>
  <si>
    <t>11KV Shiva circle</t>
  </si>
  <si>
    <t>11KV MUNICIPAL WATER WORKS FEEDER</t>
  </si>
  <si>
    <t>11KV Muncipal office</t>
  </si>
  <si>
    <t>11KV Commercial</t>
  </si>
  <si>
    <t>11KV Society</t>
  </si>
  <si>
    <t>11KV Gandhi Bomma</t>
  </si>
  <si>
    <t>11 KV Indira Nagar</t>
  </si>
  <si>
    <t>11KV Kacherimitta</t>
  </si>
  <si>
    <t>11KV SBI BANK FEEDER</t>
  </si>
  <si>
    <t>11KV VISHNALAYAM FEEDER</t>
  </si>
  <si>
    <t>11KV VENGAIAH GARI PALEM</t>
  </si>
  <si>
    <t>11KV Railway Road</t>
  </si>
  <si>
    <t>11KV Vengal Rao Nagar</t>
  </si>
  <si>
    <t>11KV Vykuntapuram</t>
  </si>
  <si>
    <t>11KV Kaveri Nagar</t>
  </si>
  <si>
    <t>11KV Kondayapalem</t>
  </si>
  <si>
    <t>11KV Lecturers Colony</t>
  </si>
  <si>
    <t>11KV Venkatadri</t>
  </si>
  <si>
    <t>11KV Padarupalli</t>
  </si>
  <si>
    <t>11KV RTO Office</t>
  </si>
  <si>
    <t>11KV SapthagiriColony</t>
  </si>
  <si>
    <t>11KV Sundaraiah Colony</t>
  </si>
  <si>
    <t>11KV SANGAMITRA FEEDER</t>
  </si>
  <si>
    <t>11KV SNEHA NAGAR FEEDER</t>
  </si>
  <si>
    <t>11KV INDIRA NAGAR FEEDER</t>
  </si>
  <si>
    <t>11KV AMBER WOOD FEEDER</t>
  </si>
  <si>
    <t>11KV SHAR COLONY FEEDER</t>
  </si>
  <si>
    <t>11KV Saraswathi Nagar</t>
  </si>
  <si>
    <t>11KV MG Brothers</t>
  </si>
  <si>
    <t>11KV Nethaji Nagar</t>
  </si>
  <si>
    <t>11KV Sanjay Gandhi Nagar</t>
  </si>
  <si>
    <t>11 KV Gandhi nagar+11 KV Enadu</t>
  </si>
  <si>
    <t>11 KV DSR Hospital Feeder</t>
  </si>
  <si>
    <t>11 KV Gowthami Nagar Feeder</t>
  </si>
  <si>
    <t>11 KV Pragathi Nagar Feeder</t>
  </si>
  <si>
    <t>11KV Collector office Cable</t>
  </si>
  <si>
    <t>11KV OLD ZP</t>
  </si>
  <si>
    <t>11KV Pogathota</t>
  </si>
  <si>
    <t>11KV VRC</t>
  </si>
  <si>
    <t>11KV Brundavanam</t>
  </si>
  <si>
    <t>11KV Nartaki Centre</t>
  </si>
  <si>
    <t>11KV Simhapuri Hotel</t>
  </si>
  <si>
    <t>11KV Sunday Market</t>
  </si>
  <si>
    <t>11KV Chandra mouli nagar</t>
  </si>
  <si>
    <t>11KV VidyuthBhavan</t>
  </si>
  <si>
    <t>11KV Auto Nagar</t>
  </si>
  <si>
    <t>11KV Jyothi Nagar</t>
  </si>
  <si>
    <t>11KV Venkatareddy Nagar</t>
  </si>
  <si>
    <t>11KV Wood Complex</t>
  </si>
  <si>
    <t>11KV Ramaiah badi</t>
  </si>
  <si>
    <t>11KV Fathekhan Pet</t>
  </si>
  <si>
    <t>11 KV Gupthapark</t>
  </si>
  <si>
    <t>11KV Walkers Road</t>
  </si>
  <si>
    <t>11 KV Mulumudi busstand</t>
  </si>
  <si>
    <t>11KV Ranganayakula Pet</t>
  </si>
  <si>
    <t>11KV Nawabala</t>
  </si>
  <si>
    <t>11KV Rajavari Street</t>
  </si>
  <si>
    <t>11KV Santhi Nagar</t>
  </si>
  <si>
    <t>11 KV ERO Feeder</t>
  </si>
  <si>
    <t>11 KV Khuddus Nagar</t>
  </si>
  <si>
    <t>11 KV Meclance</t>
  </si>
  <si>
    <t>11 KV Janda Street Feeder</t>
  </si>
  <si>
    <t>11KV Pennar</t>
  </si>
  <si>
    <t>11KV Gandhi Girijana Colony</t>
  </si>
  <si>
    <t>11KV Janardan Reddy Colony</t>
  </si>
  <si>
    <t>11KV Venkateswara Puram</t>
  </si>
  <si>
    <t>11KV Padugupadu</t>
  </si>
  <si>
    <t>11KV NTR GRUHA KALPA</t>
  </si>
  <si>
    <t>11KV FCI colony</t>
  </si>
  <si>
    <t>11KV Nawabpet</t>
  </si>
  <si>
    <t>11 KV Bodigadi thota</t>
  </si>
  <si>
    <t>11 KV Laxmi puram</t>
  </si>
  <si>
    <t>11 KV Tadikela bazar</t>
  </si>
  <si>
    <t>11 KV Wiewers colony</t>
  </si>
  <si>
    <t>11KV SIVALAYAM VEEDI FEEDER</t>
  </si>
  <si>
    <t>11KV REBALA VARI VEEDI FEEDER</t>
  </si>
  <si>
    <t>11KV WOOD HOUSE SANGAM FEEDER</t>
  </si>
  <si>
    <t>11KV USMAN SAHEB PETA FEEDER</t>
  </si>
  <si>
    <t>11KV RAMNAGAR FEEDER</t>
  </si>
  <si>
    <t>11KV NTR Nagar</t>
  </si>
  <si>
    <t>11KV Padmavathi Nagar</t>
  </si>
  <si>
    <t>11KV KRISHNA MANDIRAM FEEDER</t>
  </si>
  <si>
    <t>11KV CHILDRENS PARK FEEDER</t>
  </si>
  <si>
    <t>11KV BANK COLONY FEEDER</t>
  </si>
  <si>
    <t>11KV RAMALAYAM FEEDER</t>
  </si>
  <si>
    <t>11KV SAI NAGAR FEEDER</t>
  </si>
  <si>
    <t>11KV GOWDA HOSTEL FEEDER</t>
  </si>
  <si>
    <t>11KV National High way</t>
  </si>
  <si>
    <t>11KV Padmavathi Green City Feeder</t>
  </si>
  <si>
    <t>11KV YD TOWN Feeder</t>
  </si>
  <si>
    <t>11KV 11KV BALIJI PALEM Feeder</t>
  </si>
  <si>
    <t>11KV Adithya Nagar</t>
  </si>
  <si>
    <t>11KV PARTHASARADHI NAGAR</t>
  </si>
  <si>
    <t>11KV INDOOR STADIUM FEEDER</t>
  </si>
  <si>
    <t>11KV GOMATHY NAGAR FEEDER</t>
  </si>
  <si>
    <t>11KV SRIHARI NAGAR FEEDER</t>
  </si>
  <si>
    <t>11KV RAMALINGA PURAM FEEDER</t>
  </si>
  <si>
    <t>11KV VARAMAHALAKSHMI FEEDER</t>
  </si>
  <si>
    <t>11KV SARVEPALLI KALVA KATTA</t>
  </si>
  <si>
    <t>11KV mittoor</t>
  </si>
  <si>
    <t>11KV RDO Office</t>
  </si>
  <si>
    <t>11KV church road</t>
  </si>
  <si>
    <t>11KV Ganganapalle</t>
  </si>
  <si>
    <t>11KV CB Road</t>
  </si>
  <si>
    <t>11KV DI Road</t>
  </si>
  <si>
    <t>11KV Exchange</t>
  </si>
  <si>
    <t>11KV High road</t>
  </si>
  <si>
    <t>11KV Gollingspet</t>
  </si>
  <si>
    <t>11KV Balaji colony</t>
  </si>
  <si>
    <t>11KV Durganagar colony</t>
  </si>
  <si>
    <t>11KV Greamspet</t>
  </si>
  <si>
    <t>11KV Nutrine</t>
  </si>
  <si>
    <t>11KV Ramnagar colony</t>
  </si>
  <si>
    <t>11KV Iruvaram</t>
  </si>
  <si>
    <t>11KV Kameswara Nagar</t>
  </si>
  <si>
    <t>11KV Muragani Palle</t>
  </si>
  <si>
    <t>11KV Thana</t>
  </si>
  <si>
    <t>11KV Municipal office</t>
  </si>
  <si>
    <t>11KV Sai Baba temple</t>
  </si>
  <si>
    <t>11KV Kattamanchi</t>
  </si>
  <si>
    <t>11KV SP Bungalaw</t>
  </si>
  <si>
    <t>11KV Dairy</t>
  </si>
  <si>
    <t>11KV Manjunatha</t>
  </si>
  <si>
    <t>11KV Krishna nagar</t>
  </si>
  <si>
    <t>11KV Tele phone exch</t>
  </si>
  <si>
    <t>11KV Ramarao colony</t>
  </si>
  <si>
    <t>11KV Sanitorium</t>
  </si>
  <si>
    <t>11KV APPARAO THOTA FEEDER</t>
  </si>
  <si>
    <t>11KV PRASANTHNAGAR FEEDER</t>
  </si>
  <si>
    <t>11KV GOVT HOSPITAL FEEDER</t>
  </si>
  <si>
    <t>11KV MARKET YARD FEEDER</t>
  </si>
  <si>
    <t>11KV MMC</t>
  </si>
  <si>
    <t>11KV Nehru Bazaar</t>
  </si>
  <si>
    <t>11KV Vivekananda Nagar</t>
  </si>
  <si>
    <t>11KV Kuravanka</t>
  </si>
  <si>
    <t>11KV Society colony</t>
  </si>
  <si>
    <t>11KV Salvapatteda</t>
  </si>
  <si>
    <t>11KV B T M</t>
  </si>
  <si>
    <t>11KV Text India</t>
  </si>
  <si>
    <t>11KV Kothapeta</t>
  </si>
  <si>
    <t>11KV Nagari Town I</t>
  </si>
  <si>
    <t>11KV Netham Kandriga</t>
  </si>
  <si>
    <t>11KV Ekambrakuppam I II</t>
  </si>
  <si>
    <t>11KV Sathravada</t>
  </si>
  <si>
    <t>11KV North</t>
  </si>
  <si>
    <t>11KV South</t>
  </si>
  <si>
    <t>11KV East</t>
  </si>
  <si>
    <t>11KV T S Agraharam</t>
  </si>
  <si>
    <t>11KV Nagamangalam feeder</t>
  </si>
  <si>
    <t>11KV Melupatla</t>
  </si>
  <si>
    <t>11KV Kothindlu</t>
  </si>
  <si>
    <t>11KV Nagapalyam</t>
  </si>
  <si>
    <t>11KV Rahamath Nagar</t>
  </si>
  <si>
    <t>11KV Nagari</t>
  </si>
  <si>
    <t>11KV Koneru</t>
  </si>
  <si>
    <t>11KV N S peta</t>
  </si>
  <si>
    <t>11KV Dobi Colony</t>
  </si>
  <si>
    <t>11KV NGO Colony</t>
  </si>
  <si>
    <t>11KV NGO s Colony Town</t>
  </si>
  <si>
    <t>11KV Marati Gate</t>
  </si>
  <si>
    <t>11KV Puttur Town-I</t>
  </si>
  <si>
    <t>11KV Puttur Town-II</t>
  </si>
  <si>
    <t>11KV KN Road Feeder</t>
  </si>
  <si>
    <t>11KV Aretamma gudi feeder</t>
  </si>
  <si>
    <t>11KV NTR Colony feeder</t>
  </si>
  <si>
    <t>11KV Bahadurpet</t>
  </si>
  <si>
    <t>11KV Cinema Street</t>
  </si>
  <si>
    <t>11KV Kasa Garden</t>
  </si>
  <si>
    <t>11KV Town-1</t>
  </si>
  <si>
    <t>11KV Town-2</t>
  </si>
  <si>
    <t>11KV Town-4</t>
  </si>
  <si>
    <t>11KV Panagal</t>
  </si>
  <si>
    <t>11KV B P AGRAHARAM FEEDER</t>
  </si>
  <si>
    <t>11KV SannidhiVeedhi</t>
  </si>
  <si>
    <t>11KV Temple</t>
  </si>
  <si>
    <t>11KV KORLAGUNTA</t>
  </si>
  <si>
    <t>11KV TILAK ROAD AND REDDY REDDY COLONY</t>
  </si>
  <si>
    <t>11KV RAILWAY COLONY</t>
  </si>
  <si>
    <t>11KV MOSQUE ROAD</t>
  </si>
  <si>
    <t>11KV YERRAMITTLA(LEELA MAHAL)</t>
  </si>
  <si>
    <t>11KV JEEVAKONA</t>
  </si>
  <si>
    <t>11KV LEELA MAHAL(MANGALAM)</t>
  </si>
  <si>
    <t>11KV SN PURAM</t>
  </si>
  <si>
    <t>11 KV TMC</t>
  </si>
  <si>
    <t>11KV THIMMINAIDU PALEM</t>
  </si>
  <si>
    <t>11KV KENCES</t>
  </si>
  <si>
    <t>11KV SANJAY GANDHI COLONY</t>
  </si>
  <si>
    <t>11KV MARUTHI NAGAR</t>
  </si>
  <si>
    <t>11KV PLR GRAND</t>
  </si>
  <si>
    <t>11KV SRINIVASAM</t>
  </si>
  <si>
    <t>11KV VISHNU NIVASAM</t>
  </si>
  <si>
    <t>11KV BLISS</t>
  </si>
  <si>
    <t>11KV TIRUPATI III</t>
  </si>
  <si>
    <t>11KV TIRUPATI I</t>
  </si>
  <si>
    <t>11KV TIRUPATI II</t>
  </si>
  <si>
    <t>11KV NARAYAN PURAM</t>
  </si>
  <si>
    <t>11KV CMD</t>
  </si>
  <si>
    <t>11KV PV PURAM</t>
  </si>
  <si>
    <t>11KV SV PURAM</t>
  </si>
  <si>
    <t>11KV KESAVAYANA GUNTA</t>
  </si>
  <si>
    <t>11KV RC ROAD</t>
  </si>
  <si>
    <t>11KV BAIRAGIPATTEDA</t>
  </si>
  <si>
    <t>11KV MAHILA UNIVERSITY</t>
  </si>
  <si>
    <t>11KV NEW BALAJI COLONY</t>
  </si>
  <si>
    <t>11KV MUNIREDDY NAGAR</t>
  </si>
  <si>
    <t>11KV LIC ROAD</t>
  </si>
  <si>
    <t>11KV NARASIMHATHEERTHAM</t>
  </si>
  <si>
    <t>11KV PRAKASAM ROAD</t>
  </si>
  <si>
    <t>11KV TOWN CLUB</t>
  </si>
  <si>
    <t>11 KV BHIMAS</t>
  </si>
  <si>
    <t>11KV SRI GOVIDARAJA SWAMY TEMPLE FEEDER</t>
  </si>
  <si>
    <t>11KV MEDICAL COLLEGE</t>
  </si>
  <si>
    <t>11KV Giripuram</t>
  </si>
  <si>
    <t>11KV SVIMS</t>
  </si>
  <si>
    <t>11KV SVRR</t>
  </si>
  <si>
    <t>11KV TTD PRESS</t>
  </si>
  <si>
    <t>11 KV KHADI COLONY</t>
  </si>
  <si>
    <t>11 KV KTF</t>
  </si>
  <si>
    <t>11KV ISKCON</t>
  </si>
  <si>
    <t>11 KV DWARAKA NAGAR</t>
  </si>
  <si>
    <t>11KV RAMULAVARI TEMPLE</t>
  </si>
  <si>
    <t>11KV MARRY CHENNA REDDY COLONY</t>
  </si>
  <si>
    <t>11KV HOUSING BOARD Colony</t>
  </si>
  <si>
    <t>11KV THYAGARAJA NAGAR</t>
  </si>
  <si>
    <t>Urban</t>
  </si>
  <si>
    <t>T&amp;D losses in MU</t>
  </si>
  <si>
    <t>AT&amp;C losses IN %</t>
  </si>
  <si>
    <t>1st  January '23  - 31st   March '23</t>
  </si>
  <si>
    <t>V.SURESH KUMAR</t>
  </si>
  <si>
    <t>Chief General Manager, Energy Conservation &amp; Quality Control</t>
  </si>
  <si>
    <t>Period From  January 2023 to March 2023</t>
  </si>
  <si>
    <t>APPDCL STAGE -2,UNIT-3 (800 MW)</t>
  </si>
  <si>
    <t>NLC TPS-I EXP</t>
  </si>
  <si>
    <t>NLC TPS-II EXP</t>
  </si>
  <si>
    <t xml:space="preserve">NPCIL(Kudamkulam) </t>
  </si>
  <si>
    <t xml:space="preserve">SEMBCORP PROJECT-2 (350MW) </t>
  </si>
  <si>
    <t xml:space="preserve">SEMBCORP PROJECT-2 (150MW) </t>
  </si>
  <si>
    <t xml:space="preserve">SEMBCORP PROJECT-2 (125MW) </t>
  </si>
  <si>
    <t>NVVNL-OTPC</t>
  </si>
  <si>
    <t>Shubheksha</t>
  </si>
  <si>
    <t xml:space="preserve">Chodavaram Sugars </t>
  </si>
  <si>
    <t>KCP sugars Vuyyuru</t>
  </si>
  <si>
    <t>Shri Papers Limited</t>
  </si>
  <si>
    <t>DANU WIND PARKS PVT LTD 2.3MW</t>
  </si>
  <si>
    <t>TSPPCC</t>
  </si>
  <si>
    <t>solid</t>
  </si>
  <si>
    <t xml:space="preserve">APPDCL Stage-II Unit III  Infirm Power </t>
  </si>
  <si>
    <t>Swapping</t>
  </si>
  <si>
    <t>Period From  January '23 to March '23</t>
  </si>
  <si>
    <t>APPCC'</t>
  </si>
  <si>
    <t>Period From January ' 23 to March ' 23</t>
  </si>
  <si>
    <t>January' 2023 to March 2023</t>
  </si>
  <si>
    <t>Period From.January 2023…To.…March 2023</t>
  </si>
  <si>
    <t>Period  January '23 To March ' 23</t>
  </si>
  <si>
    <t>Period from January '23 to  March  ' 23</t>
  </si>
  <si>
    <t>(Rs. In Crs.)</t>
  </si>
  <si>
    <t>Billed Energy</t>
  </si>
  <si>
    <t>Subsidized Billed Energy</t>
  </si>
  <si>
    <t>Applicable rate of subsidy as notified by state govt.</t>
  </si>
  <si>
    <t>Subsidy dues from State Govt.  (Rs. In Crs.)</t>
  </si>
  <si>
    <t>Subsidy actually billed / claimed from State Govt. (as against col . 12)</t>
  </si>
  <si>
    <t>Subsidy received from State Govt. (as against col . 13)</t>
  </si>
  <si>
    <t xml:space="preserve">Balance Subsidy yet to be received from State Govt. </t>
  </si>
  <si>
    <t>Metered (in MU)</t>
  </si>
  <si>
    <t>Un-metered (in MU)</t>
  </si>
  <si>
    <t>Total (in MU)</t>
  </si>
  <si>
    <t>Metered (in MU) (out of col.2)</t>
  </si>
  <si>
    <t>Un-metered (in MU) (out of col.3)</t>
  </si>
  <si>
    <t>Metered Energy (in Rs/ MU)</t>
  </si>
  <si>
    <t>Un-metered Energy (in Rs/ MU)</t>
  </si>
  <si>
    <t>Metered Energy</t>
  </si>
  <si>
    <t>Un-metered Energy</t>
  </si>
  <si>
    <t>4=2+3</t>
  </si>
  <si>
    <t>7=5+6</t>
  </si>
  <si>
    <t>10=5*8</t>
  </si>
  <si>
    <t>11=6*9</t>
  </si>
  <si>
    <t>12=10+11</t>
  </si>
  <si>
    <t>15=13-14</t>
  </si>
  <si>
    <t>SPDCL</t>
  </si>
  <si>
    <t>Up to 200 units free</t>
  </si>
  <si>
    <t xml:space="preserve">Agricultural </t>
  </si>
  <si>
    <t>Up to 100/150 unts free/1.875</t>
  </si>
  <si>
    <t>11KV Solar</t>
  </si>
  <si>
    <t>Dedicated for single ind</t>
  </si>
  <si>
    <t>3ph 24 hrs/MHQ/SS HQ</t>
  </si>
  <si>
    <t>33/11KV Sajjaladinne-2 Sub Station</t>
  </si>
  <si>
    <t>11KV Penna Feeder</t>
  </si>
  <si>
    <t>predominantly ind services</t>
  </si>
  <si>
    <t>33/11KV CHANDANA SS</t>
  </si>
  <si>
    <t>11KV CHANDANA INDUSTRIAL</t>
  </si>
  <si>
    <t>33/11 KV Chikkepalli SS</t>
  </si>
  <si>
    <t>11KV WATER WORKS (24HRS)</t>
  </si>
  <si>
    <t>RWS and PWS</t>
  </si>
  <si>
    <t>33/11 KV A.Kondapuram SS</t>
  </si>
  <si>
    <t>33/11 KV Mandalapalli SS</t>
  </si>
  <si>
    <t>11KV KONKALLU INDUSTRIAL FEEDER</t>
  </si>
  <si>
    <t>11KV SITE A</t>
  </si>
  <si>
    <t>11KV G S</t>
  </si>
  <si>
    <t>33/11KV IT Park SubStation</t>
  </si>
  <si>
    <t>11KV IT College</t>
  </si>
  <si>
    <t>Municipalities/Municipal Corpo</t>
  </si>
  <si>
    <t>33/11KV Peddapolukunta SubStation</t>
  </si>
  <si>
    <t>11KV CENTURY FLY WOOD</t>
  </si>
  <si>
    <t>33/11KV Kethavaram SubStation</t>
  </si>
  <si>
    <t>11KV KETHAVARAM</t>
  </si>
  <si>
    <t>33/11KV ETUR SubStation</t>
  </si>
  <si>
    <t>11KV VEERABHADRA LI SCHEME</t>
  </si>
  <si>
    <t>LI Schemes 16 hrs</t>
  </si>
  <si>
    <t>33/11KV BALAYAPALLI SS</t>
  </si>
  <si>
    <t>11KV BALAYAPALLI TOWN</t>
  </si>
  <si>
    <t>33/11KV SIDDAVARAM SS</t>
  </si>
  <si>
    <t>11KV SIDDAVARAM SSHQ</t>
  </si>
  <si>
    <t>33/11KV Tallaproddatur SubStation</t>
  </si>
  <si>
    <t>11KV Thallaproddatur</t>
  </si>
  <si>
    <t>33/11KV U.RAJUPALEM SS</t>
  </si>
  <si>
    <t>11KV U RAJUPALEM</t>
  </si>
  <si>
    <t>33/11 SANGALAPALLI SS</t>
  </si>
  <si>
    <t>11KV ANIMELA TOWN FEEDER</t>
  </si>
  <si>
    <t>33/11KV Murarichintala SubStation</t>
  </si>
  <si>
    <t>33/11KV Hirojipuram SubStation</t>
  </si>
  <si>
    <t>11KV Mains</t>
  </si>
  <si>
    <t>33/11 KV KADIRIROAD SS</t>
  </si>
  <si>
    <t>11KV irrigation feeder</t>
  </si>
  <si>
    <t>33/11KV BOJJAYAPALLI SS</t>
  </si>
  <si>
    <t>11KV Bojjayapalli</t>
  </si>
  <si>
    <t>33/11KV Chintakayalapalli SubStation</t>
  </si>
  <si>
    <t>11KV CK Palli</t>
  </si>
  <si>
    <t>33/11 KV G.S.Varam SS</t>
  </si>
  <si>
    <t>11KV Industial WW (G S VARAM)</t>
  </si>
  <si>
    <t>11KV Adivi Colony</t>
  </si>
  <si>
    <t>33/11KV Dagadarthy Sub Station</t>
  </si>
  <si>
    <t>11KV DAMAVARAM</t>
  </si>
  <si>
    <t>33/11KV Pellakuru Sub Station</t>
  </si>
  <si>
    <t>11KV JEELAPATURU FEEDER</t>
  </si>
  <si>
    <t>33/11 KV Kotapoluru SS</t>
  </si>
  <si>
    <t>11KV Kotapoluru SS HQ Feeder</t>
  </si>
  <si>
    <t>33/11 KV SULLURUPETA SS</t>
  </si>
  <si>
    <t>11KV Kadaluru Express Feeder</t>
  </si>
  <si>
    <t>33/11KV B.V.palem Sub Station</t>
  </si>
  <si>
    <t>11KV INDIRA POWER FEEDER</t>
  </si>
  <si>
    <t>11KV Bagath Singh Colony</t>
  </si>
  <si>
    <t>11KV Ramachandra Puram</t>
  </si>
  <si>
    <t>33/11KV SS SARASWATHY NAGAR INDOOR SS</t>
  </si>
  <si>
    <t>11KV Kranthi Nagar</t>
  </si>
  <si>
    <t>11KV RAM Nagar</t>
  </si>
  <si>
    <t>11KV Tekkemitta</t>
  </si>
  <si>
    <t>11KV Citizen School Feeder</t>
  </si>
  <si>
    <t>11KVKAMATI Street feeder</t>
  </si>
  <si>
    <t>33/11 KV Bangarupalem SUB STATION</t>
  </si>
  <si>
    <t>11KV Gomathy feeder</t>
  </si>
  <si>
    <t>33/11KV PARIKADONA SS</t>
  </si>
  <si>
    <t>305P11340604</t>
  </si>
  <si>
    <t>11KV Parikidona SS HQ feeder</t>
  </si>
  <si>
    <t>33/11KV BANDLAPALLE SS</t>
  </si>
  <si>
    <t>305P11140503</t>
  </si>
  <si>
    <t>11 kV Bandlapalli SS HQ</t>
  </si>
  <si>
    <t>33/11 KV BOORAGA MANDA SUB STATION</t>
  </si>
  <si>
    <t>305P21140404</t>
  </si>
  <si>
    <t>INDUSRIAL FEEDER</t>
  </si>
  <si>
    <t>33/11KV DWARAKA NAGAR SS</t>
  </si>
  <si>
    <t>11KV Dwarakanagar SSHQ Feeder</t>
  </si>
  <si>
    <t>33/11 KV Chinnatayyur SUB STATION</t>
  </si>
  <si>
    <t>11KV VBN</t>
  </si>
  <si>
    <t>11KV C G Puram</t>
  </si>
  <si>
    <t>11KV APIIC WATER WORKS</t>
  </si>
  <si>
    <t>11KV Dixon</t>
  </si>
  <si>
    <t>33/11 KV Thukivakam SUB STATION</t>
  </si>
  <si>
    <t>11KV Bismilla Nagar</t>
  </si>
  <si>
    <t>11KV Vinayakapuram</t>
  </si>
  <si>
    <t>33/11KV SS RAVINDRANAGAR</t>
  </si>
  <si>
    <t>11KV CHINTHAL CHENU FEEDER</t>
  </si>
  <si>
    <t>11KV DBR ROAD FEEDER</t>
  </si>
  <si>
    <t>11KV RAVINDRA NAGAR FEEDER</t>
  </si>
  <si>
    <t>11KV SETTY PALLE</t>
  </si>
  <si>
    <t>11KV SIVAJYOTHI NAGAR</t>
  </si>
  <si>
    <t>33/11KV PRAKASHAM PARK SS</t>
  </si>
  <si>
    <t>11KV PRAKASAM PRAK</t>
  </si>
  <si>
    <t>11KV CHENNAMPALLI</t>
  </si>
  <si>
    <t>33/11KV DONDLAVAGU SS</t>
  </si>
  <si>
    <t>11KV DONDLAVAGU EXPRESS</t>
  </si>
  <si>
    <t>33/11KV Y.S RAJAREDDY NAGAR SS</t>
  </si>
  <si>
    <t>11KV SREERAM NAGAR</t>
  </si>
  <si>
    <t>33/11KV IDUPULAPAYA SubStation</t>
  </si>
  <si>
    <t>11KV LAB</t>
  </si>
  <si>
    <t>33/11KV Manganellore Sub Station</t>
  </si>
  <si>
    <t>11KV Manganellore SS HQ Feeder</t>
  </si>
  <si>
    <t>33/11 KV Kanagani SUB STATION</t>
  </si>
  <si>
    <t>11KV Kanagani</t>
  </si>
  <si>
    <t>33/11 KV Annur SUB STATION</t>
  </si>
  <si>
    <t>11KV ABC FRUITS LIMITED</t>
  </si>
  <si>
    <t>33/11 KV PEDDAMUDIUM SS</t>
  </si>
  <si>
    <t>11KV LI Sheme</t>
  </si>
  <si>
    <t>33/11KV VELPULA SubStation</t>
  </si>
  <si>
    <t>11KV TIDCO</t>
  </si>
  <si>
    <t>33/11KV AYYAVARIPALLI SS</t>
  </si>
  <si>
    <t>11KV AYYAVARI PALLI TOWN</t>
  </si>
  <si>
    <t>11KV IRRIGATION</t>
  </si>
  <si>
    <t>11KV IT Park</t>
  </si>
  <si>
    <t>33/11KV VIKRUTHAMALA (APIIC)SS</t>
  </si>
  <si>
    <t>11KV APIIC</t>
  </si>
  <si>
    <t>33/11 KV Lingareddy Pally SS</t>
  </si>
  <si>
    <t>11KV STONE CRUSHER</t>
  </si>
  <si>
    <t>33/11KV SS GOLLALAGUDUR</t>
  </si>
  <si>
    <t>11KV Gollalaguduru</t>
  </si>
  <si>
    <t>11KV Nidzivi</t>
  </si>
  <si>
    <t>11KV SS HQ RAMATHEERTHAM</t>
  </si>
  <si>
    <t>33/11KV Veernagattu Palli SubStation</t>
  </si>
  <si>
    <t>33/11 KV THALAPULAPALLI SUB STATION</t>
  </si>
  <si>
    <t>11KV Thalapulapalle and Indl</t>
  </si>
  <si>
    <t>305P11140104</t>
  </si>
  <si>
    <t>33/11KV DEVALAMPETA SS</t>
  </si>
  <si>
    <t>33/11KV Ramireddy palli SubStation</t>
  </si>
  <si>
    <t>11KV Ramiraddypalli</t>
  </si>
  <si>
    <t>305P11140102</t>
  </si>
  <si>
    <t>305P11140301</t>
  </si>
  <si>
    <t>305P11140103</t>
  </si>
  <si>
    <t>305P11140101</t>
  </si>
  <si>
    <t>33/11KV VELAMAVARIPALLI SS</t>
  </si>
  <si>
    <t>11KV T VELAMAVARI PALLI TOWN</t>
  </si>
  <si>
    <t>33/11KV GOTUR SubStation</t>
  </si>
  <si>
    <t>11KV Gotur</t>
  </si>
  <si>
    <t>11 KV Thippaguntpalem Aqua LI Scheme(Bun</t>
  </si>
  <si>
    <t>11KV Y S R colony</t>
  </si>
  <si>
    <t>305P11140303</t>
  </si>
  <si>
    <t>11KV Sagala palli town</t>
  </si>
  <si>
    <t>305P11140302</t>
  </si>
  <si>
    <t>33/11 KV Nakkabanda SS</t>
  </si>
  <si>
    <t>305P11140201</t>
  </si>
  <si>
    <t>33/11KV MITTAMEDAPALLI SubStation</t>
  </si>
  <si>
    <t>11KV Express feeder</t>
  </si>
  <si>
    <t>33/11KV AGADURU SS</t>
  </si>
  <si>
    <t>11KV AGADURU TOWN</t>
  </si>
  <si>
    <t>33/11 KV Errakotapalle SUB STATION</t>
  </si>
  <si>
    <t>11 KV Errakotapalli Town</t>
  </si>
  <si>
    <t>33/11KV KODANDARAMA(VONTIMITTA) SS</t>
  </si>
  <si>
    <t>11KV Kalyanam feeder</t>
  </si>
  <si>
    <t>33/11 KV SS PAYASAMPALLI</t>
  </si>
  <si>
    <t>11KV Payasampalli town</t>
  </si>
  <si>
    <t>33/11KV G.V.Palli SubStation</t>
  </si>
  <si>
    <t>11KV G V Palli</t>
  </si>
  <si>
    <t>305P11140202</t>
  </si>
  <si>
    <t>11KV Nakkabanda</t>
  </si>
  <si>
    <t>PULIVENDULA(RURALS)</t>
  </si>
  <si>
    <t>33/11 HIMAKUNTLA SS</t>
  </si>
  <si>
    <t>11KV Himakuntla Town</t>
  </si>
  <si>
    <t>33/11 KV DODDIPALLI SUB STATION</t>
  </si>
  <si>
    <t>11KV CCS</t>
  </si>
  <si>
    <t>33/11KV MALLELA SS</t>
  </si>
  <si>
    <t>11KV MALLELA TOWN</t>
  </si>
  <si>
    <t>33/11KV VEMPALLI SubStation</t>
  </si>
  <si>
    <t>11KV GAJULAPETA TOWN</t>
  </si>
  <si>
    <t>33/11KV RACHAKUNTAPALLI SS</t>
  </si>
  <si>
    <t>11KV RACHAKUNTA PALLI TOWN</t>
  </si>
  <si>
    <t>33/11KV SS BUDUGUNTAPALLI</t>
  </si>
  <si>
    <t>33/11KV Matli SubStation</t>
  </si>
  <si>
    <t>11KV Thogatapalli</t>
  </si>
  <si>
    <t>33/11KV Gurijala SubStation</t>
  </si>
  <si>
    <t>11KV Gurajala Town</t>
  </si>
  <si>
    <t>11KV DONDLAVAGU TOWN</t>
  </si>
  <si>
    <t>305P31540203</t>
  </si>
  <si>
    <t>11KV V Kota Town-II</t>
  </si>
  <si>
    <t>33/11KV Vallur SubStation</t>
  </si>
  <si>
    <t>11KV IDC</t>
  </si>
  <si>
    <t>33/11KV T.Sundupalli SubStation</t>
  </si>
  <si>
    <t>11KV T Sundupalli</t>
  </si>
  <si>
    <t>33/11 KV Peddapanjani SUB STATION</t>
  </si>
  <si>
    <t>305P11440303</t>
  </si>
  <si>
    <t>11 Kv MHQ Peddapanjan</t>
  </si>
  <si>
    <t>33/11 KV Eguvaveedi SUB STATION</t>
  </si>
  <si>
    <t>11KV THONDAMANADU 24HRS</t>
  </si>
  <si>
    <t>33/11KV Peddapalli SubStation</t>
  </si>
  <si>
    <t>11KV Kanumalopalli</t>
  </si>
  <si>
    <t>33/11KV Malepadu SubStation</t>
  </si>
  <si>
    <t>11KV Potladurthi</t>
  </si>
  <si>
    <t>33/11 KV SS MADITHADU</t>
  </si>
  <si>
    <t>11KV Madithadu</t>
  </si>
  <si>
    <t>33/11 KV SALABAD PTR</t>
  </si>
  <si>
    <t>11KV SKR LIFT IRRIGITION</t>
  </si>
  <si>
    <t>33/11KV Narasapuram SubStation</t>
  </si>
  <si>
    <t>11KV NARASAPURAM TOWN</t>
  </si>
  <si>
    <t>33/11KV S.PURAM SubStation</t>
  </si>
  <si>
    <t>11KV Simhadripuram Town</t>
  </si>
  <si>
    <t>33/11KV Nemalladinne SubStation</t>
  </si>
  <si>
    <t>11KV PEDDAPASUPULA EXPRESS FEEDER</t>
  </si>
  <si>
    <t>33/11KV Ramathirtham Sub Station</t>
  </si>
  <si>
    <t>11KV Ponnapudi Indl</t>
  </si>
  <si>
    <t>11KV APEX</t>
  </si>
  <si>
    <t>33/11KV Kothagunta Sub Station</t>
  </si>
  <si>
    <t>11KV Northwathuru</t>
  </si>
  <si>
    <t>11KV pULIVENDULA TOWN</t>
  </si>
  <si>
    <t>33/11 KV Valasapalle SUB STATION</t>
  </si>
  <si>
    <t>33/11KV Thippagunta Palem SS</t>
  </si>
  <si>
    <t>11KV C K Palli Aqua</t>
  </si>
  <si>
    <t>33/11KV Chintarampalli SubStation</t>
  </si>
  <si>
    <t>11KV Chintaram palli</t>
  </si>
  <si>
    <t>33/11KV PENUGOLAKALA SS</t>
  </si>
  <si>
    <t>305P11440701</t>
  </si>
  <si>
    <t>11KV SS HQ Penugolakala</t>
  </si>
  <si>
    <t>33/11KV Chilamkur SubStation</t>
  </si>
  <si>
    <t>11KV Chilamkur</t>
  </si>
  <si>
    <t>11KV Police colony</t>
  </si>
  <si>
    <t>33/11 KV Vedurukuppam SUB STATION</t>
  </si>
  <si>
    <t>11KV Vedurukuppam MHQ</t>
  </si>
  <si>
    <t>33/11KV MUSALIKUNTA SS</t>
  </si>
  <si>
    <t>11 KV Musalikunta</t>
  </si>
  <si>
    <t>33/11KV RTPP SubStation</t>
  </si>
  <si>
    <t>11KV Kalamalla town</t>
  </si>
  <si>
    <t>33/11KV THONDUR SubStation</t>
  </si>
  <si>
    <t>11KV Inagaluru Sump</t>
  </si>
  <si>
    <t>11KV PORUMAMILLA TOWN 11</t>
  </si>
  <si>
    <t>33/11KV Pandillapalli SubStation</t>
  </si>
  <si>
    <t>11KV Pandillapalli</t>
  </si>
  <si>
    <t>11KV Karur Industrial</t>
  </si>
  <si>
    <t>11KV Muddanuru Road Feeder</t>
  </si>
  <si>
    <t>11KV RWS Feeder</t>
  </si>
  <si>
    <t>33/11 KV DAMINEEDU SS</t>
  </si>
  <si>
    <t>11KV Marg</t>
  </si>
  <si>
    <t>33/11 KV Mudiveedu SUB STATION</t>
  </si>
  <si>
    <t>11KV Mudivedu Town</t>
  </si>
  <si>
    <t>11KV PANNAMGADU</t>
  </si>
  <si>
    <t>33/11KV Mylavaram SubStation</t>
  </si>
  <si>
    <t>11KV Dommaranandyala</t>
  </si>
  <si>
    <t>11KV SIDDANTHIPURAM</t>
  </si>
  <si>
    <t>305P11140402</t>
  </si>
  <si>
    <t>33/11KV Vangimalla SubStation</t>
  </si>
  <si>
    <t>11KV Upparapalli</t>
  </si>
  <si>
    <t>11KV Moragudi</t>
  </si>
  <si>
    <t>33/11KV KHAJIPET SubStation</t>
  </si>
  <si>
    <t>11KV SARANKHANPETA</t>
  </si>
  <si>
    <t>11KV RUDHIRA - 1 EXPRESS FEEDER</t>
  </si>
  <si>
    <t>33/11 KV KRISHNA PURAM SS</t>
  </si>
  <si>
    <t>11KV College</t>
  </si>
  <si>
    <t>33/11 KV SS KONAMPETA</t>
  </si>
  <si>
    <t>11KV KONAMPETA</t>
  </si>
  <si>
    <t>33/11KV SS MANDRAM</t>
  </si>
  <si>
    <t>11KV ATTIRALA</t>
  </si>
  <si>
    <t>33/11KV Thallapaka SubStation</t>
  </si>
  <si>
    <t>33/11KV Bhumaiahgaripalli SubStation</t>
  </si>
  <si>
    <t>11KV Bhumaiahgari palli</t>
  </si>
  <si>
    <t>33/11 CHITLOOR SS</t>
  </si>
  <si>
    <t>11KV Chitloor</t>
  </si>
  <si>
    <t>11KV PEDDARNAGAPURAM</t>
  </si>
  <si>
    <t>33/11KV Santhakovuru SubStation</t>
  </si>
  <si>
    <t>11KV Granite</t>
  </si>
  <si>
    <t>33/11KV POTHUKURAPALLI SS</t>
  </si>
  <si>
    <t>11KV POTHUKURUPALLI</t>
  </si>
  <si>
    <t>33/11KV Varikuntla SubStation</t>
  </si>
  <si>
    <t>11KV Jyothi feeder</t>
  </si>
  <si>
    <t>11KV VALLIVEDU(MANNAVARAM) FEEDER</t>
  </si>
  <si>
    <t>33/11KV SUDHA MALLA SS</t>
  </si>
  <si>
    <t>11KV Yerramreddigaripalli</t>
  </si>
  <si>
    <t>33/11KV Pallamparthy SS</t>
  </si>
  <si>
    <t>11KV Pallamparthy Ex</t>
  </si>
  <si>
    <t>33/11KV B.Mattam SubStation</t>
  </si>
  <si>
    <t>11KV B MATAM TOWN</t>
  </si>
  <si>
    <t>33/11 KV AMURTHANAGAR SS</t>
  </si>
  <si>
    <t>33/11KV Besthapalli SubStation</t>
  </si>
  <si>
    <t>11KV Jettivaripalli Water Works</t>
  </si>
  <si>
    <t>11KV DAGADARTHY</t>
  </si>
  <si>
    <t>11KV Ankulapaturu</t>
  </si>
  <si>
    <t>33/11KV Kamanur SubStation</t>
  </si>
  <si>
    <t>11KV Radha Nagar</t>
  </si>
  <si>
    <t>33/11KV GANGAPURAM SS</t>
  </si>
  <si>
    <t>11KV GANGAPURAM SS HQ</t>
  </si>
  <si>
    <t>33/11KV G. Reddivaripalli SubStation</t>
  </si>
  <si>
    <t>11KV Kondalathurupu 11kv Gundlapalli(B</t>
  </si>
  <si>
    <t>11KV SRIRAMPURAM AQUA</t>
  </si>
  <si>
    <t>33/11KV Lingala SubStation</t>
  </si>
  <si>
    <t>11KV LINGALA TOWN</t>
  </si>
  <si>
    <t>11KV Raghavavaripalem</t>
  </si>
  <si>
    <t>33/11KV PARNAPALLI SubStation</t>
  </si>
  <si>
    <t>11KV UCIL</t>
  </si>
  <si>
    <t>33/11KV Nallacheruvupalli SubStation</t>
  </si>
  <si>
    <t>11KV NC PALLI TOWN</t>
  </si>
  <si>
    <t>11KV Mylavaram Town</t>
  </si>
  <si>
    <t>33/11KV Chowdur SubStation</t>
  </si>
  <si>
    <t>11KV Chowduru</t>
  </si>
  <si>
    <t>11KV FATHIMA NAGAR</t>
  </si>
  <si>
    <t>11KV ALLIMADUGU IND FEEDER</t>
  </si>
  <si>
    <t>11KV RUDHIRA - 2 EXPRESS FEEDER</t>
  </si>
  <si>
    <t>11KV TIDCO FEEDER</t>
  </si>
  <si>
    <t>33/11KV Mungamuru SS</t>
  </si>
  <si>
    <t>11KV 11KV HIGH WAY FEEDER</t>
  </si>
  <si>
    <t>11 KV CHINNA RANGA PURAM</t>
  </si>
  <si>
    <t>11KV Akkayapalli Feeder</t>
  </si>
  <si>
    <t>33/11KV Ramapuram SubStation</t>
  </si>
  <si>
    <t>11KV Ramapuram</t>
  </si>
  <si>
    <t>11KV Valluru</t>
  </si>
  <si>
    <t>KADAPA OCC2</t>
  </si>
  <si>
    <t>33/11KV CHENNUR SubStation</t>
  </si>
  <si>
    <t>11KV Chennur</t>
  </si>
  <si>
    <t>11KV Viswanatha Puram</t>
  </si>
  <si>
    <t>33/11 KV Peddapuram SUB STATION</t>
  </si>
  <si>
    <t>305P31440403</t>
  </si>
  <si>
    <t>11KV Lakkana palli</t>
  </si>
  <si>
    <t>11KV G K Aqua</t>
  </si>
  <si>
    <t>11kv Sivalayam</t>
  </si>
  <si>
    <t>11KV GAVIMALLESWARA</t>
  </si>
  <si>
    <t>11kv Andhra kesari</t>
  </si>
  <si>
    <t>33/11KV GADIKOTA SubStation</t>
  </si>
  <si>
    <t>11 KV Madhavandlapalli</t>
  </si>
  <si>
    <t>11KV VKC FEEDER</t>
  </si>
  <si>
    <t>11 KV Thikkavaram Aqua</t>
  </si>
  <si>
    <t>33/11KV Kanuparthypadu Sub Station</t>
  </si>
  <si>
    <t>11KV Golagamudi Town</t>
  </si>
  <si>
    <t>33/11KV Sambepalli SubStation</t>
  </si>
  <si>
    <t>11KV Town+Industrial</t>
  </si>
  <si>
    <t>11KV Tholappa Garden</t>
  </si>
  <si>
    <t>33/11KV BONDALAKUNTA SS</t>
  </si>
  <si>
    <t>11KV ARAVETI PALLI FEEDER</t>
  </si>
  <si>
    <t>33/11KV Galiveedu SubStation</t>
  </si>
  <si>
    <t>11KV Rws</t>
  </si>
  <si>
    <t>11KV YAMAVARAM FEEDER</t>
  </si>
  <si>
    <t>33/11 KV SS MADDIREVULA</t>
  </si>
  <si>
    <t>11KV Madhavaram 24 hrs</t>
  </si>
  <si>
    <t>11KV Galiveedu</t>
  </si>
  <si>
    <t>11KV Daminedu</t>
  </si>
  <si>
    <t>33/11 KV SS TONDALADINNE</t>
  </si>
  <si>
    <t>11KV TANGUTUR EXPRESS</t>
  </si>
  <si>
    <t>11KV KUMMARIKOTTALA</t>
  </si>
  <si>
    <t>33/11KV E.Kothapalli SubStation</t>
  </si>
  <si>
    <t>11KV E KOTHAPALLI TOWN</t>
  </si>
  <si>
    <t>33/11 KV SS SIRIGEPALLI</t>
  </si>
  <si>
    <t>11KV Sirigepalli Town Sunnapurallapalli</t>
  </si>
  <si>
    <t>33/11KV Mallam Sub Station</t>
  </si>
  <si>
    <t>11KV Mallam Express</t>
  </si>
  <si>
    <t>33/11KV Kanipakam SubStation</t>
  </si>
  <si>
    <t>33/11KV V.Kodur SubStation</t>
  </si>
  <si>
    <t>11KV K S M Palli 24hrs</t>
  </si>
  <si>
    <t>RAYACHOTY RURALS</t>
  </si>
  <si>
    <t>33/11KV Chinnamandyam SubStation</t>
  </si>
  <si>
    <t>11KV C Mandyam TOWN</t>
  </si>
  <si>
    <t>33/11KV KANAPARTHY SubStation</t>
  </si>
  <si>
    <t>11KV SugarFactory</t>
  </si>
  <si>
    <t>33/11KV Poojarivandlaplli SubStation</t>
  </si>
  <si>
    <t>11KV peddapalli</t>
  </si>
  <si>
    <t>11kvl Buddayapalli</t>
  </si>
  <si>
    <t>11KV VADDIPALEM</t>
  </si>
  <si>
    <t>33/11 KV B.Pappur SS</t>
  </si>
  <si>
    <t>11 KV Satya Sai Water works(B pappur)</t>
  </si>
  <si>
    <t>33/11KV Reddipalli SubStation</t>
  </si>
  <si>
    <t>11KV Pullampeta Indl</t>
  </si>
  <si>
    <t>33/11KV Rajupalem SubStation</t>
  </si>
  <si>
    <t>11KV Rajupalem</t>
  </si>
  <si>
    <t>33/11KV Muddanur SubStation</t>
  </si>
  <si>
    <t>VENKATAGIRI C AND O</t>
  </si>
  <si>
    <t>33/11KV Balayapalli Sub Station</t>
  </si>
  <si>
    <t>11KV Balayapalli</t>
  </si>
  <si>
    <t>33/11KV V.N.Palli SubStation</t>
  </si>
  <si>
    <t>11KV V N Palli</t>
  </si>
  <si>
    <t>33/11 NANGANURUPALLI SS</t>
  </si>
  <si>
    <t>11KV Nanganurpalli</t>
  </si>
  <si>
    <t>33/11KV Yerraguntla Town SubStation</t>
  </si>
  <si>
    <t>11KV K Road</t>
  </si>
  <si>
    <t>11KV SARKARTHOPU</t>
  </si>
  <si>
    <t>11KV Muthyalapadu</t>
  </si>
  <si>
    <t>33/11KV Thalupur Sub Station</t>
  </si>
  <si>
    <t>11KV Thalupuru Mica Mine</t>
  </si>
  <si>
    <t>PRODDATUR RURALS</t>
  </si>
  <si>
    <t>33/11KV PDR Rurals SubStation</t>
  </si>
  <si>
    <t>11KV Khadarbad</t>
  </si>
  <si>
    <t>33/11KV Nandyalampeta SubStation</t>
  </si>
  <si>
    <t>11KV NANDYALAMPETA(EXPR)</t>
  </si>
  <si>
    <t>11KV BADUGUVARI PALLI FEEDER</t>
  </si>
  <si>
    <t>33/11 KV KATIMAYA KUNT SS</t>
  </si>
  <si>
    <t>11KV Katimayakunta</t>
  </si>
  <si>
    <t>33/11KV Narasapuram Sub Station</t>
  </si>
  <si>
    <t>11KV SOMARAJUPALLI INDL</t>
  </si>
  <si>
    <t>33/11KV Vaviletipadu Sub Station</t>
  </si>
  <si>
    <t>11KV K G K</t>
  </si>
  <si>
    <t>33/11KV UKKAYAPALLI SubStation</t>
  </si>
  <si>
    <t>11KV UKKAYAPALLI</t>
  </si>
  <si>
    <t>11KV Muthyalagunta</t>
  </si>
  <si>
    <t>11KV SR NAGAR</t>
  </si>
  <si>
    <t>33/11 KV V.Kota SUB STATION</t>
  </si>
  <si>
    <t>305P31540201</t>
  </si>
  <si>
    <t>11 KV V Kota Town -- I</t>
  </si>
  <si>
    <t>33/11KV Devapatla SubStation</t>
  </si>
  <si>
    <t>11KV Devapatla</t>
  </si>
  <si>
    <t>33/11KV YELAMANDYAM SS</t>
  </si>
  <si>
    <t>11KV Elamandyam Feeder</t>
  </si>
  <si>
    <t>11KV KADAPA ROAD(MYD)</t>
  </si>
  <si>
    <t>11 KV PSR FEEDER</t>
  </si>
  <si>
    <t>11KV Kanuparthypadu Indl</t>
  </si>
  <si>
    <t>11KV Kuricherllapadu Town</t>
  </si>
  <si>
    <t>33/11 KV Chowdepalle SUB STATION</t>
  </si>
  <si>
    <t>305P11340101</t>
  </si>
  <si>
    <t>11KV Chowdepalle</t>
  </si>
  <si>
    <t>33/11KV Annagaripalem Sub Station</t>
  </si>
  <si>
    <t>11 KV WATER WORKS THALLAPALEM AQUA</t>
  </si>
  <si>
    <t>33/11 KV C.Tekur SS</t>
  </si>
  <si>
    <t>11KV C Tekutur</t>
  </si>
  <si>
    <t>11KV Josephpet24hrs</t>
  </si>
  <si>
    <t>33/11 KV Gangapatnam SS</t>
  </si>
  <si>
    <t>11KV DONEDUMULA FEEDER</t>
  </si>
  <si>
    <t>33/11KV Buja buja Nellore Sub Station</t>
  </si>
  <si>
    <t>11KV Enadu</t>
  </si>
  <si>
    <t>33/11KV Bogole Sub Station</t>
  </si>
  <si>
    <t>11KV RAILWAY FEEDER</t>
  </si>
  <si>
    <t>33/11KV MAHATMA NAGAR SS</t>
  </si>
  <si>
    <t>11KV Mahatma Nagar</t>
  </si>
  <si>
    <t>11KV Nidiguntapalem</t>
  </si>
  <si>
    <t>11KV B CHERLA TOWN II</t>
  </si>
  <si>
    <t>11KV Bollavaram</t>
  </si>
  <si>
    <t>33/11 KV A.Rangampeta SUB STATION</t>
  </si>
  <si>
    <t>11KV Kalyanidam</t>
  </si>
  <si>
    <t>JAMMALAMADUGU</t>
  </si>
  <si>
    <t>33/11 KV Karoor SUB STATION</t>
  </si>
  <si>
    <t>11KV Karoor SSHQ A P R Kandriga</t>
  </si>
  <si>
    <t>33/11KV M.V.Palem Sub Station</t>
  </si>
  <si>
    <t>11 KV MV PALEM INDL</t>
  </si>
  <si>
    <t>33/11 KV P.T.M SUB STATION</t>
  </si>
  <si>
    <t>11KV Muddanur</t>
  </si>
  <si>
    <t>11KV Thondaladinne</t>
  </si>
  <si>
    <t>11KV INDUSTRIAL(I CHERUVU)</t>
  </si>
  <si>
    <t>33/11 KV CH PODU SS</t>
  </si>
  <si>
    <t>11KV C H Podu</t>
  </si>
  <si>
    <t>33/11KV Vaddipalem Sub Station</t>
  </si>
  <si>
    <t>11KV BANGARU PALEM</t>
  </si>
  <si>
    <t>33/11KV BABA NAGAR(VADDI PALEM) SS</t>
  </si>
  <si>
    <t>11KV BABA NAGAR</t>
  </si>
  <si>
    <t>33/11 KV Kalicherla SUB STATION</t>
  </si>
  <si>
    <t>11 KV Kalicherla Town</t>
  </si>
  <si>
    <t>33/11 KV Kodumur SS</t>
  </si>
  <si>
    <t>11KV KODUMUR TOWN</t>
  </si>
  <si>
    <t>KODUR</t>
  </si>
  <si>
    <t>33/11KV CHITVEL SubStation</t>
  </si>
  <si>
    <t>11KV Chitvel town</t>
  </si>
  <si>
    <t>33/11KV SouthRaju palem Sub Station</t>
  </si>
  <si>
    <t>11KV Ramesh Rice Industry</t>
  </si>
  <si>
    <t>11KV Vontimitta MHQ feeder</t>
  </si>
  <si>
    <t>33/11KV KADIYALAPALLI SubStation</t>
  </si>
  <si>
    <t>33/11KV Sali pet Sub Station</t>
  </si>
  <si>
    <t>11KV Shadikana</t>
  </si>
  <si>
    <t>11KV Kogili Express</t>
  </si>
  <si>
    <t>33/11KV Ambavaram SubStation</t>
  </si>
  <si>
    <t>11KV Ambavaram</t>
  </si>
  <si>
    <t>33/11KV Danavalapadu SubStation</t>
  </si>
  <si>
    <t>11KV Salivendula</t>
  </si>
  <si>
    <t>33/11KV Utukur SS (UTUKUR)</t>
  </si>
  <si>
    <t>11KV SS HQ UTUKUR</t>
  </si>
  <si>
    <t>11KV CHEMUDUGUNTA</t>
  </si>
  <si>
    <t>11KV Reddygunta</t>
  </si>
  <si>
    <t>33/11KV KORLAKUNTA SubStation</t>
  </si>
  <si>
    <t>11KV APMDC FEEDER</t>
  </si>
  <si>
    <t>11KV V R Palem</t>
  </si>
  <si>
    <t>33/11KV N.R.PALLI SubStation</t>
  </si>
  <si>
    <t>33/11 KV Thurakapalli SUB STATION</t>
  </si>
  <si>
    <t>11 KV Thurakapalle Town</t>
  </si>
  <si>
    <t>11KV VELGODU MHQ-I</t>
  </si>
  <si>
    <t>33/11KV RIMS SubStation</t>
  </si>
  <si>
    <t>11KV indira nagar</t>
  </si>
  <si>
    <t>11KV PONNAPURAM</t>
  </si>
  <si>
    <t>33/11 KV Penumur SUB STATION</t>
  </si>
  <si>
    <t>11KV PENUMUR TOWN</t>
  </si>
  <si>
    <t>11KV SRBC</t>
  </si>
  <si>
    <t>33/11KV Kogatam SubStation</t>
  </si>
  <si>
    <t>11KV Kogatam Town</t>
  </si>
  <si>
    <t>33/11 KV Ramasamudram SUB STATION</t>
  </si>
  <si>
    <t>11KV Ramasamudram MHQ feeder</t>
  </si>
  <si>
    <t>11 RAMUDUPALEM AQUA</t>
  </si>
  <si>
    <t>33/11KV Kalasapadu SubStation</t>
  </si>
  <si>
    <t>11KV KALASAPDU TOWN</t>
  </si>
  <si>
    <t>33/11KV Udayagiri Sub Station</t>
  </si>
  <si>
    <t>11KV Udayagiri-Town</t>
  </si>
  <si>
    <t>33/11KV VIDYA NAGAR COLONY</t>
  </si>
  <si>
    <t>11KV L S Nagar</t>
  </si>
  <si>
    <t>33/11KV Nidigallu Sub Station</t>
  </si>
  <si>
    <t>11KV NIDIGALLU FEEDER</t>
  </si>
  <si>
    <t>33/11KV G.V.Palem Sub Station</t>
  </si>
  <si>
    <t>11KV G V Palem</t>
  </si>
  <si>
    <t>33/11KV Rapur Sub Station</t>
  </si>
  <si>
    <t>11KV Kommipadu</t>
  </si>
  <si>
    <t>11KV Mangapatnam</t>
  </si>
  <si>
    <t>11KV GANGAPATNAM INDL</t>
  </si>
  <si>
    <t>11KV Sugar factory</t>
  </si>
  <si>
    <t>11kv korrapadu</t>
  </si>
  <si>
    <t>33/11KV PADIREDU SS</t>
  </si>
  <si>
    <t>11KV PADIREDU SSHQ</t>
  </si>
  <si>
    <t>305P11140403</t>
  </si>
  <si>
    <t>11KV BUJA BUJA NELLORE</t>
  </si>
  <si>
    <t>33/11KV DARBARPET SS</t>
  </si>
  <si>
    <t>11KV DARBARPET</t>
  </si>
  <si>
    <t>11KV B S Peta</t>
  </si>
  <si>
    <t>11KV T S Palli Road</t>
  </si>
  <si>
    <t>33/11 KV Orvakal SS</t>
  </si>
  <si>
    <t>11KV ORVAKAL</t>
  </si>
  <si>
    <t>11KV TEKKE FEEDER</t>
  </si>
  <si>
    <t>11KV CANAL</t>
  </si>
  <si>
    <t>11 KV M D</t>
  </si>
  <si>
    <t>33/11KV Tada Sub Station</t>
  </si>
  <si>
    <t>11KV MEDIMIX</t>
  </si>
  <si>
    <t>33/11KV Mannemuthuru Sub Station</t>
  </si>
  <si>
    <t>11KV DOS FEEDER</t>
  </si>
  <si>
    <t>33/11KV Perumallapalle(B.G.PALEM Rur) SS</t>
  </si>
  <si>
    <t>11KV P M Palli</t>
  </si>
  <si>
    <t>11KV Krishnapuram town</t>
  </si>
  <si>
    <t>33/11 KV S.B.R.Puram SUB STATION</t>
  </si>
  <si>
    <t>11KV AM PURAM SSHQ</t>
  </si>
  <si>
    <t>33/11KV SANIPAYA SS</t>
  </si>
  <si>
    <t>11KV R W S (sanipai)</t>
  </si>
  <si>
    <t>33/11 KV Gospadu SS</t>
  </si>
  <si>
    <t>11KV S KULUR (LI SCH)</t>
  </si>
  <si>
    <t>33/11 KV Pallamala SUB STATION</t>
  </si>
  <si>
    <t>11KV Industrial (Pallamala SS)</t>
  </si>
  <si>
    <t>11KV VINAYAKA NAGAR</t>
  </si>
  <si>
    <t>33/11 KV SS SIDDAREDDY GARIPALLI</t>
  </si>
  <si>
    <t>11KV SIDDAREDDYGARI PALLI</t>
  </si>
  <si>
    <t>11KV FOC FEEDER</t>
  </si>
  <si>
    <t>33/11KV Anantharajupeta Sub Station</t>
  </si>
  <si>
    <t>33/11 KV Polakal SS</t>
  </si>
  <si>
    <t>11KV Polakal</t>
  </si>
  <si>
    <t>33/11KV R&amp;B Guest House SS</t>
  </si>
  <si>
    <t>33/11KV MUSUNUR SS</t>
  </si>
  <si>
    <t>11KV INDIRA NAGAR COLONY</t>
  </si>
  <si>
    <t>11KV Sramikanagar</t>
  </si>
  <si>
    <t>33/11KV Podalakur Sub Station</t>
  </si>
  <si>
    <t>11KV Podalakur Industrial</t>
  </si>
  <si>
    <t>33/11KV Eswaravaka Sub Station</t>
  </si>
  <si>
    <t>11KV Eswara Vaaka (Express)</t>
  </si>
  <si>
    <t>33/11 KV Jodichinthala SUB STATION</t>
  </si>
  <si>
    <t>11KV Yadamari</t>
  </si>
  <si>
    <t>33/11KV Korutur Sub Station</t>
  </si>
  <si>
    <t>11KV Indl (24 hrs)</t>
  </si>
  <si>
    <t>11KV Rapur</t>
  </si>
  <si>
    <t>33/11 KV GOVARDHANA GIRI Sub-Station</t>
  </si>
  <si>
    <t>11KV SR Kandriga GV Giri SSHQ</t>
  </si>
  <si>
    <t>33/11KV Venkatachalam Sub Station</t>
  </si>
  <si>
    <t>11KV Venkatachalm (24 Hrs)</t>
  </si>
  <si>
    <t>GUDUR RURALS</t>
  </si>
  <si>
    <t>33/11KV Manubolu Sub Station</t>
  </si>
  <si>
    <t>11KV Manubolu (MHQ)</t>
  </si>
  <si>
    <t>11KV N G V PALLE</t>
  </si>
  <si>
    <t>11KV Textile</t>
  </si>
  <si>
    <t>11KV Palicherllapadu</t>
  </si>
  <si>
    <t>11 KV SANTHOSH NAGAR</t>
  </si>
  <si>
    <t>11KV Jaganath Gattu</t>
  </si>
  <si>
    <t>33/11 KV Sanjamala SS</t>
  </si>
  <si>
    <t>11KV SANJAMALA MHQ</t>
  </si>
  <si>
    <t>33/11 KV Tagarakunta SS</t>
  </si>
  <si>
    <t>11KV Kondapalli Water Works</t>
  </si>
  <si>
    <t>11KV S L S Textiles</t>
  </si>
  <si>
    <t>33/11 KV Padipeta SUB STATION</t>
  </si>
  <si>
    <t>11KV Amma agro forum</t>
  </si>
  <si>
    <t>11KV SBI</t>
  </si>
  <si>
    <t>11KV GUNDLAPALEM</t>
  </si>
  <si>
    <t>33/11 KV Karvetinagar SUB STATION</t>
  </si>
  <si>
    <t>11KV Karvet Nagaram MHQ</t>
  </si>
  <si>
    <t>33/11KV Akkampeta Sub Station</t>
  </si>
  <si>
    <t>11KV AKKAMPETA INDL</t>
  </si>
  <si>
    <t>11 KV KUDITHIPALEM INDL</t>
  </si>
  <si>
    <t>NANDYAL-CCO</t>
  </si>
  <si>
    <t>33/11 KV B.Atmakur SS</t>
  </si>
  <si>
    <t>11KV B ATMAKUR MHQ</t>
  </si>
  <si>
    <t>33/11KV Nandalur SubStation</t>
  </si>
  <si>
    <t>11KV NAGIREDDIPALLI</t>
  </si>
  <si>
    <t>11KV Pudiparthy</t>
  </si>
  <si>
    <t>11KV INDUS</t>
  </si>
  <si>
    <t>33/11KV Pallipadu Sub Station</t>
  </si>
  <si>
    <t>11 KV PALLIPADU INDL</t>
  </si>
  <si>
    <t>11KV WOOD LAND</t>
  </si>
  <si>
    <t>11KV G P R (RURALS)</t>
  </si>
  <si>
    <t>11KV Chennur Indl Vindoor Indl (Bun</t>
  </si>
  <si>
    <t>11KV Sarvepalli (24 hrs)</t>
  </si>
  <si>
    <t>11KV PADMAVATHI NAGAR FEEDER</t>
  </si>
  <si>
    <t>33/11KV Utukur SS (SYDAPURAM)</t>
  </si>
  <si>
    <t>11KV Utukuru Mica Mine</t>
  </si>
  <si>
    <t>11 KV KADAPA ROAD FEEDER</t>
  </si>
  <si>
    <t>33/11 KV Matampalli SUB STATION</t>
  </si>
  <si>
    <t>11KV Kalavagunta</t>
  </si>
  <si>
    <t>33/11 KV Chandragiri SUB STATION</t>
  </si>
  <si>
    <t>11KV Temple Feeder</t>
  </si>
  <si>
    <t>11KV Remadur</t>
  </si>
  <si>
    <t>33/11 KV Dupadu SS</t>
  </si>
  <si>
    <t>11KV Aswarthapuram</t>
  </si>
  <si>
    <t>33/11 KV Pitchatur SUB STATION</t>
  </si>
  <si>
    <t>11KV Pichatoor MHQ</t>
  </si>
  <si>
    <t>33/11 KV Nethukuppam SUB STATION</t>
  </si>
  <si>
    <t>11KV Vepakuppam SS Hq</t>
  </si>
  <si>
    <t>11KV MYDUKUR EXPRESS</t>
  </si>
  <si>
    <t>11 KV PALLIPALEM INDL</t>
  </si>
  <si>
    <t>33/11 KV Peddakottla SS</t>
  </si>
  <si>
    <t>11KV PEDDAKOTTALA (SSHQ)</t>
  </si>
  <si>
    <t>33/11KV Ramudupalem Sub Station</t>
  </si>
  <si>
    <t>11 KV GANGAPATNAM INDL</t>
  </si>
  <si>
    <t>11KV TOWN 6</t>
  </si>
  <si>
    <t>11KV Silpa town Ship</t>
  </si>
  <si>
    <t>11 KV GAYATHRI ESTATE</t>
  </si>
  <si>
    <t>33/11KV Vellalla SubStation</t>
  </si>
  <si>
    <t>11KV Vellatown</t>
  </si>
  <si>
    <t>11KV Kakkalapalli</t>
  </si>
  <si>
    <t>11KV H M GOOTY ROAD</t>
  </si>
  <si>
    <t>11 KV OTTURU</t>
  </si>
  <si>
    <t>11KV SREENIVASA NAGAR FEEDER</t>
  </si>
  <si>
    <t>11KV Textile - 1 feeder</t>
  </si>
  <si>
    <t>ANANTHAPUR(E)</t>
  </si>
  <si>
    <t>33/11 KV Kakkalapalli SS</t>
  </si>
  <si>
    <t>11KV Water Works (24 Hrs)</t>
  </si>
  <si>
    <t>11KV Varagali Industrial</t>
  </si>
  <si>
    <t>33/11KV Vidavalur Sub Station</t>
  </si>
  <si>
    <t>11KV Vidavalur Town</t>
  </si>
  <si>
    <t>33/11KV Allur Sub Station</t>
  </si>
  <si>
    <t>11KV Indupur Water works N Mopur</t>
  </si>
  <si>
    <t>11KV V K PUDI INDUSTRIAL</t>
  </si>
  <si>
    <t>33/11 KV Thummalapeta SUB STATION</t>
  </si>
  <si>
    <t>11KV SaibabaTemple</t>
  </si>
  <si>
    <t>11KV Municipal Water Works</t>
  </si>
  <si>
    <t>11KV WATER WORKS(C TEKUR)</t>
  </si>
  <si>
    <t>33/11 KV Idagali SS</t>
  </si>
  <si>
    <t>11KV Idemaplli</t>
  </si>
  <si>
    <t>11KV Katepalli Industrial Feeder</t>
  </si>
  <si>
    <t>33/11KV Kasumur Sub Station</t>
  </si>
  <si>
    <t>11KV Kasumuru Town 11 KV Quary</t>
  </si>
  <si>
    <t>33/11 KV Nandikotkur SS</t>
  </si>
  <si>
    <t>33/11 KV MUSUNURU SUB STATION</t>
  </si>
  <si>
    <t>11KV BEd College</t>
  </si>
  <si>
    <t>33/11 KV Kallur SS</t>
  </si>
  <si>
    <t>11KV Kalluru</t>
  </si>
  <si>
    <t>33/11 KV Agarala SUB STATION</t>
  </si>
  <si>
    <t>11KV AGARALA SS HEAD QUARTER FEEDER</t>
  </si>
  <si>
    <t>11KV M V Nagar</t>
  </si>
  <si>
    <t>33/11KV Nakkaladinne SubStation</t>
  </si>
  <si>
    <t>11KV Kothapatnam Express</t>
  </si>
  <si>
    <t>11KV Teachers colony</t>
  </si>
  <si>
    <t>33/11 KV Gudipala SUB STATION</t>
  </si>
  <si>
    <t>11KV Kanakaneri</t>
  </si>
  <si>
    <t>11KV T B P</t>
  </si>
  <si>
    <t>11KV G G HOSPITAL</t>
  </si>
  <si>
    <t>11KV PARK ROAD FEEDER</t>
  </si>
  <si>
    <t>11KV MYPADU INDUSTRIAL</t>
  </si>
  <si>
    <t>33/11 KV MUDUMPADU SS</t>
  </si>
  <si>
    <t>11KV Mudumpadu</t>
  </si>
  <si>
    <t>11KV Adimurthy Nagar</t>
  </si>
  <si>
    <t>11KV INDUSTRIAL RURAL (SSHQ)</t>
  </si>
  <si>
    <t>11 Town 3 feeder</t>
  </si>
  <si>
    <t>11KV KAKUTURU DOMESTIC</t>
  </si>
  <si>
    <t>33/11 KV Vasili SS</t>
  </si>
  <si>
    <t>11KV Water Works Vasili Lift Irrigation</t>
  </si>
  <si>
    <t>11KV Complex Road(Brundavanam)</t>
  </si>
  <si>
    <t>PUNGANUR</t>
  </si>
  <si>
    <t>PALAMANER</t>
  </si>
  <si>
    <t>33/11 KV Baireddipalli SUB STATION</t>
  </si>
  <si>
    <t>305P31440104</t>
  </si>
  <si>
    <t>11KV B R PALLI</t>
  </si>
  <si>
    <t>11KV Collector Office</t>
  </si>
  <si>
    <t>33/11KV Yerraguntla Estate II SS</t>
  </si>
  <si>
    <t>33/11KV Shivanna Nagar SS</t>
  </si>
  <si>
    <t>11KV G+3 feeder</t>
  </si>
  <si>
    <t>33/11KV Yerraguntla Estate SubStation</t>
  </si>
  <si>
    <t>11KV P Road</t>
  </si>
  <si>
    <t>33/11 KV Bonupalli SUB STATION</t>
  </si>
  <si>
    <t>11KV Bonupalli Water Works</t>
  </si>
  <si>
    <t>33/11KV Kattuva Palli SubStation</t>
  </si>
  <si>
    <t>11KV Kanneganti Express</t>
  </si>
  <si>
    <t>33/11 KV Pudi SUB STATION</t>
  </si>
  <si>
    <t>11KV Thirumandyam Industrial</t>
  </si>
  <si>
    <t>11 KV RAMUDUPALEM INDL</t>
  </si>
  <si>
    <t>11KV Tada Town</t>
  </si>
  <si>
    <t>33/11KV Mudhivarthy Sub Station</t>
  </si>
  <si>
    <t>11KV Mudivarthy indl</t>
  </si>
  <si>
    <t>33/11 KV Rachanapalli Sub-station</t>
  </si>
  <si>
    <t>11KV Kuruguntla 24 Hrs</t>
  </si>
  <si>
    <t>11KV Atmakur Town-3</t>
  </si>
  <si>
    <t>33/11KV GADELA SubStation</t>
  </si>
  <si>
    <t>11KV Obulavaripalli</t>
  </si>
  <si>
    <t>33/11KV CHENNAIAHGARIPALLI SUB STATION</t>
  </si>
  <si>
    <t>11KV Chennaiahgaripalli</t>
  </si>
  <si>
    <t>11KV SRINIVASA NAGAR</t>
  </si>
  <si>
    <t>11KV CHINNAMMAVARI SALA</t>
  </si>
  <si>
    <t>11KV B CAMP</t>
  </si>
  <si>
    <t>11KV Midthur Industrial feeder</t>
  </si>
  <si>
    <t>11KV JADAGOGULA FEEDER</t>
  </si>
  <si>
    <t>33/11 KV Narnoor SS</t>
  </si>
  <si>
    <t>11KV WATER WORKS(NARNOOR)</t>
  </si>
  <si>
    <t>33/11KV EGUVA PALAKURU SS</t>
  </si>
  <si>
    <t>11KV Eguvapalkur</t>
  </si>
  <si>
    <t>33/11 KV Parumanchala SS</t>
  </si>
  <si>
    <t>11KV WATER WORKS (PARUMANCHALA)</t>
  </si>
  <si>
    <t>11KV Ramapuram-2 (SSHQ)</t>
  </si>
  <si>
    <t>11KV NTR Colony</t>
  </si>
  <si>
    <t>11KV YERRAGUNTA DOMESTIC</t>
  </si>
  <si>
    <t>33/11KV Market Yard SS(NANDIKOTKUR TOWN)</t>
  </si>
  <si>
    <t>11KV Ramesh Rice Mill</t>
  </si>
  <si>
    <t>33/11 KV Kandur SUB STATION</t>
  </si>
  <si>
    <t>305P21340101</t>
  </si>
  <si>
    <t>11KV Kanduru</t>
  </si>
  <si>
    <t>33/11 KV Alur SS</t>
  </si>
  <si>
    <t>11KV Hulebeedu stone crusher</t>
  </si>
  <si>
    <t>33/11KV Iskapalem Sub Station</t>
  </si>
  <si>
    <t>11KV ISAKAPALEM</t>
  </si>
  <si>
    <t>33/11KV Yellaturu SubStation</t>
  </si>
  <si>
    <t>11KV P Marry (town)</t>
  </si>
  <si>
    <t>33/11 KV Military Hospital SS</t>
  </si>
  <si>
    <t>11KV COLLEGE WW</t>
  </si>
  <si>
    <t>33/11KV SREENIVASA MANGAPURAM SS</t>
  </si>
  <si>
    <t>11KV K M M College TTD Waterworks</t>
  </si>
  <si>
    <t>11KV STANTANPURAM</t>
  </si>
  <si>
    <t>33/11KV Kondur Sub Station</t>
  </si>
  <si>
    <t>11 KV Dugarajapatnam Express</t>
  </si>
  <si>
    <t>11KV RAINBOW</t>
  </si>
  <si>
    <t>33/11 KV KOVUR- INAMADUGU ROAD SS</t>
  </si>
  <si>
    <t>11KV CM NAGAR FEEDER</t>
  </si>
  <si>
    <t>11KV SR WW</t>
  </si>
  <si>
    <t>33/11 KV Kottalapalli SS</t>
  </si>
  <si>
    <t>11KV 24 Hrs Industrial (Kottalapalli )</t>
  </si>
  <si>
    <t>11KV Ranivanam</t>
  </si>
  <si>
    <t>33/11 KV Banavasi SS</t>
  </si>
  <si>
    <t>11KV VENKATAPURAM FEEDER</t>
  </si>
  <si>
    <t>11KV B CHERLA TOWN I</t>
  </si>
  <si>
    <t>33/11 KV Velpanur SS</t>
  </si>
  <si>
    <t>11KV Velpanuru (SSHQ)</t>
  </si>
  <si>
    <t>11KV Mines</t>
  </si>
  <si>
    <t>33/11 SS RTA Office, Badvel</t>
  </si>
  <si>
    <t>11KV VIDYA NAGAR</t>
  </si>
  <si>
    <t>33/11 KV Avt Palli SS</t>
  </si>
  <si>
    <t>11KV Sajjaladinne IV</t>
  </si>
  <si>
    <t>33/11 KV NARAYANAREDDY PETA SS</t>
  </si>
  <si>
    <t>11KV N R Pet Town</t>
  </si>
  <si>
    <t>33/11 KV Bathalapalli SS</t>
  </si>
  <si>
    <t>11KV Water Works(Bathalapalli)</t>
  </si>
  <si>
    <t>33/11KV Veeraballi SubStation</t>
  </si>
  <si>
    <t>11KV VEERABALLI TOWN</t>
  </si>
  <si>
    <t>11KV Oldpet feeder</t>
  </si>
  <si>
    <t>33/11 KV Gulyam SS</t>
  </si>
  <si>
    <t>11KV Gulyam Town Feeder</t>
  </si>
  <si>
    <t>33/11KV Thummalapenta SS</t>
  </si>
  <si>
    <t>11KV TUMMALAPENTA TOWN</t>
  </si>
  <si>
    <t>33/11 KV Sathyavedu SUB STATION</t>
  </si>
  <si>
    <t>11KV BC Colony</t>
  </si>
  <si>
    <t>33/11 KV Guravarajupalli SUB STATION</t>
  </si>
  <si>
    <t>11KV Renigunta Checkpost</t>
  </si>
  <si>
    <t>11KV Kld road</t>
  </si>
  <si>
    <t>33/11 KV Ankireddypalli SS</t>
  </si>
  <si>
    <t>11KV Ankireddypalli (SSHQ)</t>
  </si>
  <si>
    <t>33/11KV MARKET YARD SS(PRODDATUR NORTH)</t>
  </si>
  <si>
    <t>11 KV YMR COLONY</t>
  </si>
  <si>
    <t>33/11 KV Banaganapalli SS</t>
  </si>
  <si>
    <t>11KV Town -IV (Banagnapalli)</t>
  </si>
  <si>
    <t>33/11KV Siddavaram SS (KOTA)</t>
  </si>
  <si>
    <t>11 KV Siddavaram Express</t>
  </si>
  <si>
    <t>11 kv Express</t>
  </si>
  <si>
    <t>33/11 KV Puthalpattu SUB STATION</t>
  </si>
  <si>
    <t>11KV Puthalapatu</t>
  </si>
  <si>
    <t>11KV Indian culinary institute</t>
  </si>
  <si>
    <t>33/11KV Ankallamma Gudur SubStation</t>
  </si>
  <si>
    <t>11KV ANKALAMMAGUDURU</t>
  </si>
  <si>
    <t>33/11KV NARRAWADA SUB STATION</t>
  </si>
  <si>
    <t>11KV Bandakindapalli Express</t>
  </si>
  <si>
    <t>33/11KV Atmakur - 1 SS (ATMAKUR T NLR)</t>
  </si>
  <si>
    <t>11KV Kristian Pet</t>
  </si>
  <si>
    <t>33/11 KV Somala SUB STATION</t>
  </si>
  <si>
    <t>305P21340402</t>
  </si>
  <si>
    <t>11KV Somala MHQ Feeder</t>
  </si>
  <si>
    <t>33/11KV Pantapalem Sub Station</t>
  </si>
  <si>
    <t>11KV SUSHEEL G PACK INDL FEEDER</t>
  </si>
  <si>
    <t>33/11 KV Nimmanapalle SUB STATION</t>
  </si>
  <si>
    <t>11KV Nimmanapalli TOWN</t>
  </si>
  <si>
    <t>PAKALA</t>
  </si>
  <si>
    <t>33/11 KV Achamma Agraharam SUB STATION</t>
  </si>
  <si>
    <t>11KV A Agraharam</t>
  </si>
  <si>
    <t>11KV C CAMP</t>
  </si>
  <si>
    <t>11 Town - 2 feeder</t>
  </si>
  <si>
    <t>11KV NEHRU NAGAR</t>
  </si>
  <si>
    <t>33/11KV Sydapuram Sub Station</t>
  </si>
  <si>
    <t>11KV Sydapuram Industrial</t>
  </si>
  <si>
    <t>11 KV Konduru Exp</t>
  </si>
  <si>
    <t>11KV R N PETA</t>
  </si>
  <si>
    <t>33/11KV Kovur Sub Station</t>
  </si>
  <si>
    <t>11KV GEETHANJALI FEEDER</t>
  </si>
  <si>
    <t>33/11 KV Amidala SS</t>
  </si>
  <si>
    <t>11KVWater works</t>
  </si>
  <si>
    <t>33/11 KV Kothapalli SS</t>
  </si>
  <si>
    <t>11KV KOTHAPALLI(T)</t>
  </si>
  <si>
    <t>33/11 KV Kothapalli SUB STATION</t>
  </si>
  <si>
    <t>11KV CMC</t>
  </si>
  <si>
    <t>11KV Kanupur Express</t>
  </si>
  <si>
    <t>33/11KV Kothapalem SS</t>
  </si>
  <si>
    <t>11KV KOTHAPALEM</t>
  </si>
  <si>
    <t>33/11 KV CHINNA ORAMPADU SS</t>
  </si>
  <si>
    <t>11KV Airtel</t>
  </si>
  <si>
    <t>11KV Alluru Town 1</t>
  </si>
  <si>
    <t>11KV Kovur - 1</t>
  </si>
  <si>
    <t>11KV WW,Sivaramapuram</t>
  </si>
  <si>
    <t>33/11 KV Madhipatlapalle SUB STATION</t>
  </si>
  <si>
    <t>11KV Madhipatlapalle</t>
  </si>
  <si>
    <t>11KV SANJEEVA NAGAR FEEDER</t>
  </si>
  <si>
    <t>11 KV PEDDANATTU AQUA</t>
  </si>
  <si>
    <t>33/11 KV Appalayagunta SUB STATION</t>
  </si>
  <si>
    <t>11KV Industrial SS HQ</t>
  </si>
  <si>
    <t>11KV Doultapuram Railway W Works</t>
  </si>
  <si>
    <t>11KV Mantralayam Town</t>
  </si>
  <si>
    <t>11KV TOWN 3</t>
  </si>
  <si>
    <t>33/11 KV Panapakam SUB STATION</t>
  </si>
  <si>
    <t>11KV PANAPAKAM SS HEAD QUARTER FEEDER</t>
  </si>
  <si>
    <t>11KV RGM Feeder (SSHQ)</t>
  </si>
  <si>
    <t>33/11 KV G.D.Nellore SUB STATION</t>
  </si>
  <si>
    <t>11KV Kotrakona</t>
  </si>
  <si>
    <t>33/11KV Yogivemana University SubStation</t>
  </si>
  <si>
    <t>11KV Y V administration</t>
  </si>
  <si>
    <t>11KV Sangaiah Peta</t>
  </si>
  <si>
    <t>33/11KV Iskapally Sub Station</t>
  </si>
  <si>
    <t>11 KV ISAKAPALLI</t>
  </si>
  <si>
    <t>11 KV OLD TOWN</t>
  </si>
  <si>
    <t>11 KV THUMMALAPENTA AQUA</t>
  </si>
  <si>
    <t>11KV Zinna road</t>
  </si>
  <si>
    <t>33/11 KV Veguru</t>
  </si>
  <si>
    <t>11KV VEGURU TOWN</t>
  </si>
  <si>
    <t>11KV UCON PLAZA</t>
  </si>
  <si>
    <t>KURNOOL-II</t>
  </si>
  <si>
    <t>N.R.PALEM</t>
  </si>
  <si>
    <t>11 KV CARE WELL</t>
  </si>
  <si>
    <t>11KV TOWN 2</t>
  </si>
  <si>
    <t>33/11 KV Nallakalva SS</t>
  </si>
  <si>
    <t>11KV YSRSV</t>
  </si>
  <si>
    <t>11KV TCPALEM INDL</t>
  </si>
  <si>
    <t>11KV WATER WORKS(NANDIKOTKUR)</t>
  </si>
  <si>
    <t>33/11KV THOLAPPA GARDEN INDOOR SS</t>
  </si>
  <si>
    <t>11 KV Ayyappa Swamy</t>
  </si>
  <si>
    <t>33/11KV Chinnacheppali SubStation</t>
  </si>
  <si>
    <t>11KV Apparao palli</t>
  </si>
  <si>
    <t>33/11KV Mangampeta SubStation</t>
  </si>
  <si>
    <t>33/11 KV Power House SS (POWER HOUSE)</t>
  </si>
  <si>
    <t>11KV MOURYAINN</t>
  </si>
  <si>
    <t>11KV D D C</t>
  </si>
  <si>
    <t>11KV Tiruchanoor</t>
  </si>
  <si>
    <t>11KV Yerraguntla</t>
  </si>
  <si>
    <t>33/11KV Pothapolu SS</t>
  </si>
  <si>
    <t>11KV Potha polu</t>
  </si>
  <si>
    <t>33/11 KV Cement Nagar SS</t>
  </si>
  <si>
    <t>11 KV CEMENT NAGAR TOWN FEEDER</t>
  </si>
  <si>
    <t>33/11 KV Kotnur Sub-Station</t>
  </si>
  <si>
    <t>11KV Sub Jail</t>
  </si>
  <si>
    <t>11KV R K COLLEGE</t>
  </si>
  <si>
    <t>33/11 KV BUDITHIREDDYPALLI SUB STATION</t>
  </si>
  <si>
    <t>11KV BDRPalle</t>
  </si>
  <si>
    <t>33/11 KV Pd.Thumbalam SS</t>
  </si>
  <si>
    <t>11KV Nemalakal (W W)</t>
  </si>
  <si>
    <t>33/11 KV Ragimanupenta SUB STATION</t>
  </si>
  <si>
    <t>11KV Ragimanupenta</t>
  </si>
  <si>
    <t>33/11 KV Yerpedu SUB STATION</t>
  </si>
  <si>
    <t>11KV Yerpedu</t>
  </si>
  <si>
    <t>11KV BABA BRINDAVAN NAGAR</t>
  </si>
  <si>
    <t>11KV Kondur Industrial</t>
  </si>
  <si>
    <t>33/11 KV Srisailam SS</t>
  </si>
  <si>
    <t>11KV SRISAILAM(T)</t>
  </si>
  <si>
    <t>33/11 KV Polakala SUB STATION</t>
  </si>
  <si>
    <t>11KV P S Gate (Express)</t>
  </si>
  <si>
    <t>11KV Bigbazar Collectorate</t>
  </si>
  <si>
    <t>33/11 KV Peddamandyam SUB STATION</t>
  </si>
  <si>
    <t>11 KV Peddamandyam Town</t>
  </si>
  <si>
    <t>11KV Agarampalli</t>
  </si>
  <si>
    <t>11 KV Govindapalli Express</t>
  </si>
  <si>
    <t>33/11KV Cherlopalli Sub Station</t>
  </si>
  <si>
    <t>11KV WATER WORKS(SRISAILAM)</t>
  </si>
  <si>
    <t>33/11 KV Chukkalur SS</t>
  </si>
  <si>
    <t>11KV Chukkaluru Industrial</t>
  </si>
  <si>
    <t>11KV S R NAGAR</t>
  </si>
  <si>
    <t>33/11 KV MORDHANAPALLI SUB STATION</t>
  </si>
  <si>
    <t>11KV mordanapalle Industrial</t>
  </si>
  <si>
    <t>33/11 KV KODUR MANGO YARD SS</t>
  </si>
  <si>
    <t>11KV Tirupathi Road</t>
  </si>
  <si>
    <t>11 KV ULIMELLA ROAD</t>
  </si>
  <si>
    <t>33/11 KV Thungabhadra SS</t>
  </si>
  <si>
    <t>11KV Thungabdra (24Hrs)</t>
  </si>
  <si>
    <t>33/11 KV Koilakuntla SS</t>
  </si>
  <si>
    <t>11KV KOILAKUNTLA MHQ</t>
  </si>
  <si>
    <t>33/11 KV T.Gollapalle SUB STATION</t>
  </si>
  <si>
    <t>11KV T Gollapalli</t>
  </si>
  <si>
    <t>33/11KV Gonupalli Sub Station</t>
  </si>
  <si>
    <t>11KV Penchalakona</t>
  </si>
  <si>
    <t>33/11KV NALAGAM PALLE SS</t>
  </si>
  <si>
    <t>33/11 KV Yallur SS</t>
  </si>
  <si>
    <t>11KV Jillella Town</t>
  </si>
  <si>
    <t>11KV B N Kandriga Industrial</t>
  </si>
  <si>
    <t>33/11 KV Kristipadu SS</t>
  </si>
  <si>
    <t>11KV APPECHERLA 24 HRS</t>
  </si>
  <si>
    <t>11KV Indl (Mugathi) feeder</t>
  </si>
  <si>
    <t>33/11KV I.D.A. SubStation</t>
  </si>
  <si>
    <t>11KV IOC</t>
  </si>
  <si>
    <t>11KV SAI BABA NAGAR FEEDER</t>
  </si>
  <si>
    <t>11KV TC Mills</t>
  </si>
  <si>
    <t>11KV BUCHI-11 BUCHI-111(ISAKAPALEM)</t>
  </si>
  <si>
    <t>11KV Guravaraju palle</t>
  </si>
  <si>
    <t>33/11 KV PEDDA CHERUKURU SS</t>
  </si>
  <si>
    <t>11KV ALLIPURAM TOWN</t>
  </si>
  <si>
    <t>11KV Mukkidipalem Ex feeder</t>
  </si>
  <si>
    <t>NANDIKOTKUR</t>
  </si>
  <si>
    <t>33/11 KV J.Bunglow SS</t>
  </si>
  <si>
    <t>11KV J BUNGLOW</t>
  </si>
  <si>
    <t>33/11 KV Market Yard SS (ADONI TOWN 3)</t>
  </si>
  <si>
    <t>11KV Ahobilam(UPR)(SSHQ)</t>
  </si>
  <si>
    <t>33/11 KV Ulindakonda SS</t>
  </si>
  <si>
    <t>11KV IND EX (U KONDA)</t>
  </si>
  <si>
    <t>33/11 KV GUVVALACHERUVU SS</t>
  </si>
  <si>
    <t>11KV Guvvalacheruvu</t>
  </si>
  <si>
    <t>33/11 KV Kanala SS</t>
  </si>
  <si>
    <t>11KV KANALA (SSHQ)</t>
  </si>
  <si>
    <t>33/11 KV Rayalacheruvu SUB STATION</t>
  </si>
  <si>
    <t>11KV Mittakandriga SSHQ</t>
  </si>
  <si>
    <t>11KV TOWN 4</t>
  </si>
  <si>
    <t>33/11 KV Petamitta SUB STATION</t>
  </si>
  <si>
    <t>11KV Mangal</t>
  </si>
  <si>
    <t>33/11KV AyyaluruMetta SS</t>
  </si>
  <si>
    <t>11KV Express(Ayalur SSHQ)</t>
  </si>
  <si>
    <t>33/11KV Krishnapuram Sub Station</t>
  </si>
  <si>
    <t>11KV Navodayavidyalya</t>
  </si>
  <si>
    <t>33/11 KV Thondawada SUB STATION</t>
  </si>
  <si>
    <t>11KV Thondavada</t>
  </si>
  <si>
    <t>11KV Alluru Town 2</t>
  </si>
  <si>
    <t>33/11KV Nellore Palem Sub Station</t>
  </si>
  <si>
    <t>11KV N Palem</t>
  </si>
  <si>
    <t>11KV M R GUDUR EXPRESS</t>
  </si>
  <si>
    <t>33/11 KV Ramapuram SS</t>
  </si>
  <si>
    <t>11KV Ramapuram-1 (SSHQ)</t>
  </si>
  <si>
    <t>11KV TOWN-1(BPL)</t>
  </si>
  <si>
    <t>33/11 KV SS BOREDDY GARIPALLI</t>
  </si>
  <si>
    <t>33/11KV Kodur Sub Station</t>
  </si>
  <si>
    <t>11 KV KV PALEM INDUSTRIAL</t>
  </si>
  <si>
    <t>11KV TOWN 1</t>
  </si>
  <si>
    <t>33/11KV Patur Sub Station</t>
  </si>
  <si>
    <t>11KV PATUR TOWN FEEDER</t>
  </si>
  <si>
    <t>RURAL-MADANAPALLI</t>
  </si>
  <si>
    <t>33/11 KV C.T.M SUB STATION</t>
  </si>
  <si>
    <t>11KV CTM Town</t>
  </si>
  <si>
    <t>11KV Vamasamudram</t>
  </si>
  <si>
    <t>11KV Kanupuru (24hrs)</t>
  </si>
  <si>
    <t>11 KV Thaduku RS Industrial</t>
  </si>
  <si>
    <t>33/11KV TAMBALLAPALLE SS</t>
  </si>
  <si>
    <t>11KV THAMBALLAPALLE</t>
  </si>
  <si>
    <t>33/11 KV P.R.Mangalam SUB STATION</t>
  </si>
  <si>
    <t>33/11 KV Konathaneri SUB STATION</t>
  </si>
  <si>
    <t>11KV KONTHANERI SS HQ FEEDER</t>
  </si>
  <si>
    <t>33/11KV Kota Sub Station</t>
  </si>
  <si>
    <t>11 KOTA MHQ</t>
  </si>
  <si>
    <t>33/11 KV N.H-7 Check Post SS</t>
  </si>
  <si>
    <t>11KV NH CHECKPOST</t>
  </si>
  <si>
    <t>33/11KV Sitharamapuram Sub Station</t>
  </si>
  <si>
    <t>11KV S R Puram</t>
  </si>
  <si>
    <t>33/11KV M A Rajulukandriga SS</t>
  </si>
  <si>
    <t>11KV RAJULAKANDRIGA</t>
  </si>
  <si>
    <t>33/11KV Kondapuram SubStation</t>
  </si>
  <si>
    <t>11KV Kondapuram</t>
  </si>
  <si>
    <t>11KV SS HQ</t>
  </si>
  <si>
    <t>11KV NARAYANA COLLEGE</t>
  </si>
  <si>
    <t>33/11KV Penagalur SubStation</t>
  </si>
  <si>
    <t>11KV Penagalur</t>
  </si>
  <si>
    <t>11 KV V V Nagar Rly colony</t>
  </si>
  <si>
    <t>33/11KV Mydukur SubStation</t>
  </si>
  <si>
    <t>11KV BADVEL ROAD (MYD)</t>
  </si>
  <si>
    <t>33/11 KV Gajulamandyam SUB STATION</t>
  </si>
  <si>
    <t>11KV GAJULAMANDYAM TOWN</t>
  </si>
  <si>
    <t>33/11 KV Gajulavari Palli SS</t>
  </si>
  <si>
    <t>11KV Satyasai Waterworks(Gajulavaripalli</t>
  </si>
  <si>
    <t>11KV BMR Express</t>
  </si>
  <si>
    <t>33/11 KV Pusulur SS</t>
  </si>
  <si>
    <t>11KV PUSULUR LI SCH</t>
  </si>
  <si>
    <t>VONTIMITTA</t>
  </si>
  <si>
    <t>33/11 KV PATUR SS</t>
  </si>
  <si>
    <t>11KV Patur</t>
  </si>
  <si>
    <t>11KV Musunur Town</t>
  </si>
  <si>
    <t>11KV Old Guntakal feeder</t>
  </si>
  <si>
    <t>11KV Theru Bajar</t>
  </si>
  <si>
    <t>11KV Waterworks</t>
  </si>
  <si>
    <t>11KV Rayalacheruvu Industrial</t>
  </si>
  <si>
    <t>33/11 KV BVK PALEM SS</t>
  </si>
  <si>
    <t>11 KV B V K Palem Aqua</t>
  </si>
  <si>
    <t>CHANDRAGIRI</t>
  </si>
  <si>
    <t>11KV Newpet feeder</t>
  </si>
  <si>
    <t>33/11KV Gogulapalli SS</t>
  </si>
  <si>
    <t>11KV East Gogulapalli</t>
  </si>
  <si>
    <t>33/11 KV Dharmapuram SS (VENKATAGIRI T)</t>
  </si>
  <si>
    <t>11KV TOWN 5</t>
  </si>
  <si>
    <t>33/11 KV Kolimigundla SS</t>
  </si>
  <si>
    <t>11KV BELUM CAVES</t>
  </si>
  <si>
    <t>11KV BALIJAPALLI</t>
  </si>
  <si>
    <t>33/11 KV Deebaguntla SS</t>
  </si>
  <si>
    <t>11KV HIRITAGE FOODS (SSHQ)</t>
  </si>
  <si>
    <t>11KV IDC Lift Irrigation</t>
  </si>
  <si>
    <t>NELLORE TOWN II</t>
  </si>
  <si>
    <t>33/11KV Kanakadripally SS</t>
  </si>
  <si>
    <t>11KV Kanakadripalle(SSHQ)</t>
  </si>
  <si>
    <t>11KV Chennuru Nellaturu (Bun</t>
  </si>
  <si>
    <t>KURNOOL</t>
  </si>
  <si>
    <t>11KV BUDHAWARA PETA</t>
  </si>
  <si>
    <t>11KV H B COLONY</t>
  </si>
  <si>
    <t>11KV PEDDAPADU(RADIOSTATION)</t>
  </si>
  <si>
    <t>33/11 KV Sugalimitta SUB STATION</t>
  </si>
  <si>
    <t>305P11240404</t>
  </si>
  <si>
    <t>11 Kv Sugalimitta 24 00 Hours SS HQ</t>
  </si>
  <si>
    <t>33/11KV Pottempadu SS</t>
  </si>
  <si>
    <t>11KV Niduguntapalem Express</t>
  </si>
  <si>
    <t>11KV INDL BYPASS</t>
  </si>
  <si>
    <t>33/11KV KOTHAPALEM SUB STATION</t>
  </si>
  <si>
    <t>11KV NP Kothapalem</t>
  </si>
  <si>
    <t>33/11 KV Dadithota SS</t>
  </si>
  <si>
    <t>11 KV SSWW(Dadithota)</t>
  </si>
  <si>
    <t>11 KV Vaishnavi Nagar</t>
  </si>
  <si>
    <t>11 KV INL(NIPPO)</t>
  </si>
  <si>
    <t>33/11 KV C.Belagal SS</t>
  </si>
  <si>
    <t>11KV C BELAGAL(T)</t>
  </si>
  <si>
    <t>33/11 KV Peravali SS</t>
  </si>
  <si>
    <t>33/11KV Porumamilla SubStation</t>
  </si>
  <si>
    <t>11KV PORUMAMILLA TOWN 1</t>
  </si>
  <si>
    <t>11KV Sundariah colony</t>
  </si>
  <si>
    <t>33/11KV Veerampalli Sub Station</t>
  </si>
  <si>
    <t>33/11 KV Chembakur SUB STATION</t>
  </si>
  <si>
    <t>11KV Chembakur</t>
  </si>
  <si>
    <t>33/11 KV Ragigunta SUB STATION</t>
  </si>
  <si>
    <t>11KV Ragigunta</t>
  </si>
  <si>
    <t>33/11 KV Pannur SUB STATION</t>
  </si>
  <si>
    <t>11KV Pannur SSHQ</t>
  </si>
  <si>
    <t>33/11KV Siddavatam SS(SIDHAVATAM)</t>
  </si>
  <si>
    <t>11KV Sidhout</t>
  </si>
  <si>
    <t>33/11 KV R.S.Rangapuram SS</t>
  </si>
  <si>
    <t>11KV R S RAGNAPURAM TOWN FEEDER</t>
  </si>
  <si>
    <t>11KV Hanuman Nagfar</t>
  </si>
  <si>
    <t>11KV PONNAPURAM FEEDER</t>
  </si>
  <si>
    <t>33/11 KV Beerakuppam SUB STATION</t>
  </si>
  <si>
    <t>11KV T P Kota Beerakuppam SSHQ</t>
  </si>
  <si>
    <t>11KV Rachanapalli</t>
  </si>
  <si>
    <t>11 KV SREEAMULA PET</t>
  </si>
  <si>
    <t>11 KV JNTU</t>
  </si>
  <si>
    <t>33/11 KV Reddyvaripalle SUB STATION</t>
  </si>
  <si>
    <t>11KV Yerrathivaripalli</t>
  </si>
  <si>
    <t>11 KV Siddartha Egineering Ellege</t>
  </si>
  <si>
    <t>11KV R S Road</t>
  </si>
  <si>
    <t>11KV SUBBAREDDY NAGAR</t>
  </si>
  <si>
    <t>11KV REDDYPALEM</t>
  </si>
  <si>
    <t>11KV Sajjaladinne V</t>
  </si>
  <si>
    <t>33/11KV Butchi Sub Station</t>
  </si>
  <si>
    <t>11KV BUCHI TOWN 1 and PEDDURU</t>
  </si>
  <si>
    <t>11KV Gudur Town II (N R Peta)</t>
  </si>
  <si>
    <t>33/11 KV Market Yard SS (GUNTAKAL D1)</t>
  </si>
  <si>
    <t>33/11KVCHINTHAKUNTA SS</t>
  </si>
  <si>
    <t>11KV Chintakunta W/works</t>
  </si>
  <si>
    <t>33/11 KV Karakambadi SUB STATION</t>
  </si>
  <si>
    <t>11KV THARAKARAMA NAGAR</t>
  </si>
  <si>
    <t>33/11 KV P.Lingala SS</t>
  </si>
  <si>
    <t>11KV LIFT IRRIGATION</t>
  </si>
  <si>
    <t>33/11KV C.K.PALLI SubStation</t>
  </si>
  <si>
    <t>11KV 220 KV NTPC Feeder (Bunched)</t>
  </si>
  <si>
    <t>33/11KV Vakadu Sub Station</t>
  </si>
  <si>
    <t>11KV Vakadu</t>
  </si>
  <si>
    <t>MANTRALAYAM</t>
  </si>
  <si>
    <t>33/11 KV Sathanur SS</t>
  </si>
  <si>
    <t>11KV I D C</t>
  </si>
  <si>
    <t>CHITTOOR RURAL-I</t>
  </si>
  <si>
    <t>11KV Bangarupalyam Town</t>
  </si>
  <si>
    <t>11KV ALLAGADDA TOWN-I</t>
  </si>
  <si>
    <t>11KV PODALAKUR TOWN 1</t>
  </si>
  <si>
    <t>33/11KV Thimmareddy pally Sub Station</t>
  </si>
  <si>
    <t>11KV Thimmareddypalli</t>
  </si>
  <si>
    <t>11KV POTHIREDDY PALEM TOWN FEEDER</t>
  </si>
  <si>
    <t>33/11KV D.C.Palli Sub Station</t>
  </si>
  <si>
    <t>11KV D C Palli</t>
  </si>
  <si>
    <t>11KV Bypass Road</t>
  </si>
  <si>
    <t>33/11 KV Varagali SS</t>
  </si>
  <si>
    <t>11KV Momidi Aqua</t>
  </si>
  <si>
    <t>11KV Joharapuram</t>
  </si>
  <si>
    <t>INDUKURPETA C AND O</t>
  </si>
  <si>
    <t>33/11 KV N.M.KANDRIGA SS</t>
  </si>
  <si>
    <t>11KV INDUSTRIAL (PATHAPALEM)</t>
  </si>
  <si>
    <t>11KV JUVVALADINNE INDL</t>
  </si>
  <si>
    <t>33/11 KV Vadamalapeta SUB STATION</t>
  </si>
  <si>
    <t>11KV Vadamalpet M H Q</t>
  </si>
  <si>
    <t>33/11 BOMMAVARAM SS</t>
  </si>
  <si>
    <t>11KV Sathyavedu Town</t>
  </si>
  <si>
    <t>11 kV MG Layout</t>
  </si>
  <si>
    <t>11KV L R Palli</t>
  </si>
  <si>
    <t>11KV BOMBAY ROAD</t>
  </si>
  <si>
    <t>YEMMIGANUR</t>
  </si>
  <si>
    <t>33/11KV Ganjahalli Sub Station</t>
  </si>
  <si>
    <t>11KV Ganjahalli feeder</t>
  </si>
  <si>
    <t>33/11KV Sanayapalem Sub Station</t>
  </si>
  <si>
    <t>11KV KR Dam</t>
  </si>
  <si>
    <t>11KV WARTER WORKS</t>
  </si>
  <si>
    <t>33/11 KV Santhajutur SS</t>
  </si>
  <si>
    <t>11KV Santhajutur (SSHQ)</t>
  </si>
  <si>
    <t>11 KV NIPPO FEEDER</t>
  </si>
  <si>
    <t>33/11 KV P.Yakkalur SS</t>
  </si>
  <si>
    <t>33/11 KV Kothakota SS</t>
  </si>
  <si>
    <t>11KV T B DAM</t>
  </si>
  <si>
    <t>11KV Pedda Tekur</t>
  </si>
  <si>
    <t>KOTA</t>
  </si>
  <si>
    <t>33/11KV Chendodu Sub Station</t>
  </si>
  <si>
    <t>11KV Chendodu Town</t>
  </si>
  <si>
    <t>33/11KV JAKKADONA SS</t>
  </si>
  <si>
    <t>11KV Jakkadona HQ</t>
  </si>
  <si>
    <t>11 KV AP Tourism</t>
  </si>
  <si>
    <t>NELLORE TOWN</t>
  </si>
  <si>
    <t>NELLORE TOWN I</t>
  </si>
  <si>
    <t>11KV Panta Street</t>
  </si>
  <si>
    <t>11 KV HEART BRAIN</t>
  </si>
  <si>
    <t>11KV Town - 1 feeder</t>
  </si>
  <si>
    <t>11KV Venkateswarapuram</t>
  </si>
  <si>
    <t>11KV Dargamitta</t>
  </si>
  <si>
    <t>11KV KOILKUNTLA MHQ -2</t>
  </si>
  <si>
    <t>11 KV Police colony</t>
  </si>
  <si>
    <t>33/11KV Marripadu Sub Station</t>
  </si>
  <si>
    <t>11KV Marripadu</t>
  </si>
  <si>
    <t>33/11 KV Gajulapalli SS</t>
  </si>
  <si>
    <t>11KV GAJULAPALLI SSHQ</t>
  </si>
  <si>
    <t>33/11KV Damaramadugu Sub Station</t>
  </si>
  <si>
    <t>11KV DAMARAMADUGU TOWN</t>
  </si>
  <si>
    <t>11KV ASHOK GARDEN</t>
  </si>
  <si>
    <t>33/11KV BRAMHANA PALLI SS</t>
  </si>
  <si>
    <t>11KV BRAHMANAPALLI 24HRS</t>
  </si>
  <si>
    <t>33/11KV Kaipa SubStation</t>
  </si>
  <si>
    <t>11KV WATER WORSK</t>
  </si>
  <si>
    <t>11KV Kadirivaripalli gate</t>
  </si>
  <si>
    <t>33/11 KV Pulakurthy SS</t>
  </si>
  <si>
    <t>11KV Water works (Pulakurthy)</t>
  </si>
  <si>
    <t>11KV Thondur</t>
  </si>
  <si>
    <t>33/11 KV CATTLE FORM SUB STATION</t>
  </si>
  <si>
    <t>305P31240404</t>
  </si>
  <si>
    <t>11KV D D Padu</t>
  </si>
  <si>
    <t>11KV BUS STAND(NANDIKOTKUR)</t>
  </si>
  <si>
    <t>33/11KV BUCHI ZONNAWADA ROAD (REBALA) SS</t>
  </si>
  <si>
    <t>11 KV Rebala Town</t>
  </si>
  <si>
    <t>11 KV Racha palem</t>
  </si>
  <si>
    <t>11KV T B I</t>
  </si>
  <si>
    <t>33/11KV Ravulakolanu SubStation</t>
  </si>
  <si>
    <t>11KV Ravulakolanu</t>
  </si>
  <si>
    <t>11KV Konganapadu</t>
  </si>
  <si>
    <t>11KV Pottempadu Express</t>
  </si>
  <si>
    <t>11KV Water Scheme</t>
  </si>
  <si>
    <t>33/11 KV Kosigi SS</t>
  </si>
  <si>
    <t>11KV Kosigi</t>
  </si>
  <si>
    <t>33/11KV Vedurur SubStation</t>
  </si>
  <si>
    <t>11KV VEDURURU LI SCHEME</t>
  </si>
  <si>
    <t>33/11 KV KANTEVARIPALLI SUB STATION</t>
  </si>
  <si>
    <t>11KV Horsley Hills</t>
  </si>
  <si>
    <t>11 KV Apollo</t>
  </si>
  <si>
    <t>33/11 KV Kalwabugga SS</t>
  </si>
  <si>
    <t>11KV DRDO</t>
  </si>
  <si>
    <t>11 KV Simhapuri colony</t>
  </si>
  <si>
    <t>33/11 KV Jagadevipeta SS</t>
  </si>
  <si>
    <t>11KV JD PETA TOWN(24Hrs)</t>
  </si>
  <si>
    <t>33/11 KV Mantralayam SS</t>
  </si>
  <si>
    <t>11KV I T C</t>
  </si>
  <si>
    <t>33/11 KV Garladinne SS</t>
  </si>
  <si>
    <t>11KV Garladinne MHQ</t>
  </si>
  <si>
    <t>11KV Town - B Feeder</t>
  </si>
  <si>
    <t>PODALAKUR C AND O</t>
  </si>
  <si>
    <t>33/11KV Chejerla Sub Station</t>
  </si>
  <si>
    <t>11KV CHEJARLA TOWN</t>
  </si>
  <si>
    <t>11 KV Sanidhi street Feeder</t>
  </si>
  <si>
    <t>11 KV RF ROAD</t>
  </si>
  <si>
    <t>33/11KV Narukur Sub Station</t>
  </si>
  <si>
    <t>11KV NARUKURU TOWN</t>
  </si>
  <si>
    <t>33/11KV Anantha sagaram Sub Station</t>
  </si>
  <si>
    <t>11KV Ananthasagaram</t>
  </si>
  <si>
    <t>11KV K M P</t>
  </si>
  <si>
    <t>33/11KV Kaligiri Sub Station</t>
  </si>
  <si>
    <t>11KV KALIGIRI TOWN</t>
  </si>
  <si>
    <t>33/11KV kummaravandlapalli (APIIC)SS</t>
  </si>
  <si>
    <t>11KV K V PALLI</t>
  </si>
  <si>
    <t>11KV P R ROLLING MILLS</t>
  </si>
  <si>
    <t>11KV N G O Colony</t>
  </si>
  <si>
    <t>33/11 KV Dasukuppam SUB STATION</t>
  </si>
  <si>
    <t>11KV Dasukuppam SSHQ</t>
  </si>
  <si>
    <t>33/11 KV OROORPETA Sub-Station</t>
  </si>
  <si>
    <t>11KV SSHQ</t>
  </si>
  <si>
    <t>33/11KV Thana SubStation</t>
  </si>
  <si>
    <t>11KV TANA SS HQ</t>
  </si>
  <si>
    <t>11KV Kalki Temple</t>
  </si>
  <si>
    <t>33/11 KV Pathapadu SS</t>
  </si>
  <si>
    <t>11KV PATHAPADU INDUSTRIAL</t>
  </si>
  <si>
    <t>33/11 KV Nadavalur SUB STATION</t>
  </si>
  <si>
    <t>11KV R C Puram(M H Q)</t>
  </si>
  <si>
    <t>33/11 KV Gadivemula SS</t>
  </si>
  <si>
    <t>11KV GADIVEMULA (MHQ)</t>
  </si>
  <si>
    <t>33/11KV THALLAPALLI SubStation</t>
  </si>
  <si>
    <t>11KV Thallapalli Town</t>
  </si>
  <si>
    <t>11KV ABK ESTATE</t>
  </si>
  <si>
    <t>NELLORE TOWN III</t>
  </si>
  <si>
    <t>33/11KV Kothur Sub Station</t>
  </si>
  <si>
    <t>11KV 24hrs Indukurpet Town</t>
  </si>
  <si>
    <t>11KV P K LAYOUT</t>
  </si>
  <si>
    <t>11KV Tractor Nagar</t>
  </si>
  <si>
    <t>33/11 KV Pakala SUB STATION</t>
  </si>
  <si>
    <t>11KV BHARATHAMITTA</t>
  </si>
  <si>
    <t>11KV PARTHASARATHY NAGAR FEEDER</t>
  </si>
  <si>
    <t>11KV SBI COLONY</t>
  </si>
  <si>
    <t>11KV Choice</t>
  </si>
  <si>
    <t>33/11 KV B.Kotkur SS</t>
  </si>
  <si>
    <t>11KV B KOTKUR (TOWN)</t>
  </si>
  <si>
    <t>11KV CHAGALAMARRY MHQ-II</t>
  </si>
  <si>
    <t>11 KV Thupilipalem Express</t>
  </si>
  <si>
    <t>33/11 KV I.K.Peta SS</t>
  </si>
  <si>
    <t>11KV INDUSTRIAL (I K PETA)</t>
  </si>
  <si>
    <t>11KV CRS</t>
  </si>
  <si>
    <t>11KV MUNAGALAPADU (MAMIDALAPADU)</t>
  </si>
  <si>
    <t>33/11 KV Gani SS</t>
  </si>
  <si>
    <t>11KV GANI EXPRESS</t>
  </si>
  <si>
    <t>33/11 KV Sadum SUB STATION</t>
  </si>
  <si>
    <t>305P21140202</t>
  </si>
  <si>
    <t>Sodum Town</t>
  </si>
  <si>
    <t>11KV NEHRU ROAD</t>
  </si>
  <si>
    <t>33/11 KV Gonavaram SS</t>
  </si>
  <si>
    <t>11 KV NADIMPALLY AQUA</t>
  </si>
  <si>
    <t>11KV Urban Hut</t>
  </si>
  <si>
    <t>11KV Water works SKHT</t>
  </si>
  <si>
    <t>33/11 KV Velugodu SS</t>
  </si>
  <si>
    <t>11KV DWARAKA NAGAR (VLG MHQ-II)</t>
  </si>
  <si>
    <t>33/11 KV PAIDIPALLE Sub-Station</t>
  </si>
  <si>
    <t>11KV Moolakona SS HQ</t>
  </si>
  <si>
    <t>11KV Kodur Town</t>
  </si>
  <si>
    <t>11KV Nandalur town</t>
  </si>
  <si>
    <t>33/11 KV Chagalamarri SS</t>
  </si>
  <si>
    <t>11KV CHAGALAMARRY MHQ-I</t>
  </si>
  <si>
    <t>33/11 KV Chippagiri SS</t>
  </si>
  <si>
    <t>33/11KV ERACUMBATTU SS</t>
  </si>
  <si>
    <t>11KV TOWN FEEDER</t>
  </si>
  <si>
    <t>11KV Chittamuru MHQ</t>
  </si>
  <si>
    <t>11KV KURRU WATER WORKS</t>
  </si>
  <si>
    <t>KADAPA OCC1</t>
  </si>
  <si>
    <t>33/11 KV Telugu Ganaga Colony Sub Statio</t>
  </si>
  <si>
    <t>11KV TGP Colony</t>
  </si>
  <si>
    <t>33/11 KV Chintalayapalli SS</t>
  </si>
  <si>
    <t>11KV Chintalayapalli(SSHQ)</t>
  </si>
  <si>
    <t>33/11 KV Holagunda SS</t>
  </si>
  <si>
    <t>11KV S V D C ,</t>
  </si>
  <si>
    <t>11KV Gowrav Garden</t>
  </si>
  <si>
    <t>11KV RAILWAY</t>
  </si>
  <si>
    <t>11KV ISUKA DONKA</t>
  </si>
  <si>
    <t>11KV Basapuram (W/works)</t>
  </si>
  <si>
    <t>11KV WATER WORKS(KALWA)</t>
  </si>
  <si>
    <t>11KV D K W</t>
  </si>
  <si>
    <t>11 KV KARNALA STREET</t>
  </si>
  <si>
    <t>11KV CMR Palli</t>
  </si>
  <si>
    <t>YERRAGUNTLA</t>
  </si>
  <si>
    <t>33/11KV Kamalapuram SubStation</t>
  </si>
  <si>
    <t>11KV Kamalapuram Town</t>
  </si>
  <si>
    <t>11KV TIRUPATI TOWN</t>
  </si>
  <si>
    <t>KURNOOL RURAL</t>
  </si>
  <si>
    <t>33/11 KV Atmakur SS (ATMAKUR T KNL)</t>
  </si>
  <si>
    <t>11KV ATMAKUR TOWN-1</t>
  </si>
  <si>
    <t>33/11 KV Karsanapalle SUB STATION</t>
  </si>
  <si>
    <t>305P11440201</t>
  </si>
  <si>
    <t>33/11KV V.Kotha Palli SubStation</t>
  </si>
  <si>
    <t>11KV V KOTHAPALLI TOWN</t>
  </si>
  <si>
    <t>33/11KV Chowdavaram Sub Station</t>
  </si>
  <si>
    <t>11KV CHOWDAVARAM + CHOWDAVARM RURALS</t>
  </si>
  <si>
    <t>33/11KV KODUR SubStation</t>
  </si>
  <si>
    <t>11KV Ankamma Nagar</t>
  </si>
  <si>
    <t>33/11 KV Bommarajapuram SUB STATION</t>
  </si>
  <si>
    <t>11KV Palasamudram</t>
  </si>
  <si>
    <t>33/11 KV Koppedu SUB STATION</t>
  </si>
  <si>
    <t>11KV Koppedu Industrial</t>
  </si>
  <si>
    <t>33/11 KV Maddikera SS</t>
  </si>
  <si>
    <t>33/11 KV Bukkapuram SS</t>
  </si>
  <si>
    <t>11KV BUKKAPURAM (SSHQ)</t>
  </si>
  <si>
    <t>MADAKASIRA</t>
  </si>
  <si>
    <t>33/11 KV Agali SS</t>
  </si>
  <si>
    <t>11KVAgali</t>
  </si>
  <si>
    <t>11KV LI SCH (B ATMAKUR)</t>
  </si>
  <si>
    <t>11KV U KOTHAPALLI</t>
  </si>
  <si>
    <t>33/11 KV D.Cherlopalli SS</t>
  </si>
  <si>
    <t>11KV Industrial 24 hrs</t>
  </si>
  <si>
    <t>11KV GAZIABAD FEEDER</t>
  </si>
  <si>
    <t>11KV Pudi Industrial</t>
  </si>
  <si>
    <t>33/11KV Mannarpolur Sub Station</t>
  </si>
  <si>
    <t>11 KV Sullurpet Town</t>
  </si>
  <si>
    <t>11KV KADIRI D-III</t>
  </si>
  <si>
    <t>11KV TOWN-3(BPL)</t>
  </si>
  <si>
    <t>11KV Kajapuram Sridharhal</t>
  </si>
  <si>
    <t>33/11KV Battepadu Sub Station</t>
  </si>
  <si>
    <t>11KV MURAGALLA Lift Irrigation</t>
  </si>
  <si>
    <t>ANANTAPUR-II</t>
  </si>
  <si>
    <t>33/11KV Vinjamur Sub Station</t>
  </si>
  <si>
    <t>11KV VINJAMUR TOWN I + VINJAMUR TOWN 2</t>
  </si>
  <si>
    <t>RENIGUNTA</t>
  </si>
  <si>
    <t>11KV RENIGUNTA INDL DORA</t>
  </si>
  <si>
    <t>33/11 KV Gudur SS</t>
  </si>
  <si>
    <t>11KV Gudur Town(KNL)</t>
  </si>
  <si>
    <t>NAGARI</t>
  </si>
  <si>
    <t>11 KV Yogimallavaram</t>
  </si>
  <si>
    <t>11KV Itikyala</t>
  </si>
  <si>
    <t>33/11 KV Kambalapadu SS</t>
  </si>
  <si>
    <t>11KV APRJC SCHOOL(KAMBALAPADU)</t>
  </si>
  <si>
    <t>33/11KV Muthukur Sub Station</t>
  </si>
  <si>
    <t>11KV Express (24hrs) Ind Scs</t>
  </si>
  <si>
    <t>33/11 KV Y.Rampuram SS</t>
  </si>
  <si>
    <t>11KVSatya sai W Works</t>
  </si>
  <si>
    <t>33/11 KV Govindawada SS</t>
  </si>
  <si>
    <t>11KV Lifting drip irrigation</t>
  </si>
  <si>
    <t>33/11 KV C.K.PALLI SUB STATION</t>
  </si>
  <si>
    <t>1KV PULIMADDI LI SCHM</t>
  </si>
  <si>
    <t>PILER RURALS</t>
  </si>
  <si>
    <t>33/11 KV Chinnagottigallu SUB STATION</t>
  </si>
  <si>
    <t>11KV CHINNAGOTTIGALLU</t>
  </si>
  <si>
    <t>33/11 KV Marutla SS</t>
  </si>
  <si>
    <t>33/11KV Adurupalli Sub Station</t>
  </si>
  <si>
    <t>11KV Adurupalli Town</t>
  </si>
  <si>
    <t>11KV RTC Feeder</t>
  </si>
  <si>
    <t>DHARMAVARAM</t>
  </si>
  <si>
    <t>11KV C K Puram</t>
  </si>
  <si>
    <t>33/11 KV Kandukur SS</t>
  </si>
  <si>
    <t>11KV ALFA COLLEGE (SSHQ)</t>
  </si>
  <si>
    <t>CHITTOOR CCO</t>
  </si>
  <si>
    <t>33/11 KV Avalakonda SUB STATION</t>
  </si>
  <si>
    <t>11KV Avalakonda</t>
  </si>
  <si>
    <t>33/11KV Ozili Sub Station</t>
  </si>
  <si>
    <t>11KV OZILI MHQ</t>
  </si>
  <si>
    <t>11KV ISKAMITTA FEEDER</t>
  </si>
  <si>
    <t>305P21140203</t>
  </si>
  <si>
    <t>Shiva Shakthi Dairy</t>
  </si>
  <si>
    <t>11KV Deepak Teja</t>
  </si>
  <si>
    <t>33/11KV P.CUDDAPAH SubStation</t>
  </si>
  <si>
    <t>11KV TOWN(PATHA KADAPA)</t>
  </si>
  <si>
    <t>11KV LI SCH (GANI)</t>
  </si>
  <si>
    <t>11KV BV PALEM FEEDER</t>
  </si>
  <si>
    <t>11 KV N S+11 KV MCN+11KV Collectorbangla</t>
  </si>
  <si>
    <t>11KV Alankhanpalli</t>
  </si>
  <si>
    <t>11KV MSR</t>
  </si>
  <si>
    <t>33/11KV D.V.Sathram Sub Station</t>
  </si>
  <si>
    <t>11KV D V Satram (MHQ)</t>
  </si>
  <si>
    <t>11KV SreeniFoods 1</t>
  </si>
  <si>
    <t>BANGANAPALLI</t>
  </si>
  <si>
    <t>33/11 KV Enakandla SS</t>
  </si>
  <si>
    <t>11KV INDUSTRIAL(YANAKANDLA)</t>
  </si>
  <si>
    <t>33/11 KV Jagadurthy SS</t>
  </si>
  <si>
    <t>11KV Amakathadu feeder</t>
  </si>
  <si>
    <t>33/11 KV Yellanuru SS</t>
  </si>
  <si>
    <t>11KV Yellanur MHQ</t>
  </si>
  <si>
    <t>33/11KV M.C.Palem Sub Station</t>
  </si>
  <si>
    <t>11KV MC PALEM TOWN + INDL FEEDER</t>
  </si>
  <si>
    <t>33/11 KV Nuthanakalva SUB STATION</t>
  </si>
  <si>
    <t>Jarikona Express (Rws)</t>
  </si>
  <si>
    <t>11KV ATMAKUR TOWN-2</t>
  </si>
  <si>
    <t>11 KV Z P Colony Feeder</t>
  </si>
  <si>
    <t>HINDUPUR RURALS</t>
  </si>
  <si>
    <t>33/11 KV Chilamathur SS</t>
  </si>
  <si>
    <t>11KVChilamathuru</t>
  </si>
  <si>
    <t>GUNTAKAL</t>
  </si>
  <si>
    <t>33/11 KV Vajrakarur SS</t>
  </si>
  <si>
    <t>11 KV Vajrakarur MHQ+SSWW+Ragu WW</t>
  </si>
  <si>
    <t>11 KV KRISHNA TEJA</t>
  </si>
  <si>
    <t>33/11 KV Jaladurgam SS</t>
  </si>
  <si>
    <t>11KV JALADURGAM TOWN FEEDER</t>
  </si>
  <si>
    <t>33/11KV Varikuntapadu Sub Station</t>
  </si>
  <si>
    <t>11KV V K Padu-Town</t>
  </si>
  <si>
    <t>11KV Vinayaka Nager</t>
  </si>
  <si>
    <t>11 KV Kota X Roads</t>
  </si>
  <si>
    <t>11KV KOLIMIGUNDLA MHQ</t>
  </si>
  <si>
    <t>33/11 KV Damalacheruvu SUB STATION</t>
  </si>
  <si>
    <t>11KV Damalacherulu(Town)</t>
  </si>
  <si>
    <t>33/11KV Revuru Sub Station</t>
  </si>
  <si>
    <t>11KV Revuru Town</t>
  </si>
  <si>
    <t>33/11 KV Kakaveedu Sub Station</t>
  </si>
  <si>
    <t>11KV Kakavedu SSHQ</t>
  </si>
  <si>
    <t>11 KV SUJATHAMMA COLONY</t>
  </si>
  <si>
    <t>33/11 KV Sankalapuram SS</t>
  </si>
  <si>
    <t>11KV MILK DAIRY FEEDER</t>
  </si>
  <si>
    <t>33/11KV Basireddypalem Sub Station</t>
  </si>
  <si>
    <t>11KV BASIREDDYPALEM TOWN FEEDER</t>
  </si>
  <si>
    <t>11KV ALLAGADDA TOWN-II</t>
  </si>
  <si>
    <t>33/11 KV Industrial Park (Gooty) SS</t>
  </si>
  <si>
    <t>33/11KV TATIREDDYPALLI SS</t>
  </si>
  <si>
    <t>11KV Industrial (24 hrs)</t>
  </si>
  <si>
    <t>11KV Madhanapalli road</t>
  </si>
  <si>
    <t>33/11 KV Kannali SUB STATION</t>
  </si>
  <si>
    <t>11KV Industrial (Kannali SS)</t>
  </si>
  <si>
    <t>33/11 KV Halaharvi SS</t>
  </si>
  <si>
    <t>33/11KV GADHANKI SS</t>
  </si>
  <si>
    <t>11KV GADANKI</t>
  </si>
  <si>
    <t>33/11 KV Aspari SS</t>
  </si>
  <si>
    <t>33/11KV Sangam Sub Station</t>
  </si>
  <si>
    <t>11KV Scheme Feeder</t>
  </si>
  <si>
    <t>33/11 KV ThoorpuYerraballi SS</t>
  </si>
  <si>
    <t>11KV NKBC FEEDER</t>
  </si>
  <si>
    <t>11KV KUTTAGULLA</t>
  </si>
  <si>
    <t>33/11 KV Palukuru SS</t>
  </si>
  <si>
    <t>WW(PALUKURU)</t>
  </si>
  <si>
    <t>33/11KV T.P.Gudur Sub Station</t>
  </si>
  <si>
    <t>11KV T P GUDUR (24 Hrs)</t>
  </si>
  <si>
    <t>33/11 KV Kalugotla SS ( KOILAKUNTLA)</t>
  </si>
  <si>
    <t>11KV KALUGOTLA W W</t>
  </si>
  <si>
    <t>33/11KV Thallampadu Sub Station</t>
  </si>
  <si>
    <t>11KV TolIplaza</t>
  </si>
  <si>
    <t>33/11 KV Mambattu SS</t>
  </si>
  <si>
    <t>11KV DALMIA FEEDER</t>
  </si>
  <si>
    <t>11KV INDUSTRIAL(PALUKURU)</t>
  </si>
  <si>
    <t>11 KV SAKSHI</t>
  </si>
  <si>
    <t>33/11 KV Panyam SS</t>
  </si>
  <si>
    <t>11KV PANYAM MHQ</t>
  </si>
  <si>
    <t>33/11 KV Konidala SS</t>
  </si>
  <si>
    <t>11KV KONIDYALA</t>
  </si>
  <si>
    <t>11KV SANGAM TOWN</t>
  </si>
  <si>
    <t>33/11 KV NSG Palli SS</t>
  </si>
  <si>
    <t>11KV Nallamada</t>
  </si>
  <si>
    <t>11 KV Kagithalpur Industrial</t>
  </si>
  <si>
    <t>33/11 KV H.Kairavadi SS</t>
  </si>
  <si>
    <t>11KV H Kairawadi</t>
  </si>
  <si>
    <t>33/11 KV Rayalpeta SUB STATION</t>
  </si>
  <si>
    <t>305P11440402</t>
  </si>
  <si>
    <t>11 KV SS HQ Rayalapeta</t>
  </si>
  <si>
    <t>33/11 KV Vayalpadu SUB STATION</t>
  </si>
  <si>
    <t>11KV Vayalpad Town</t>
  </si>
  <si>
    <t>11KV HT industrial (Sapthagiri Camphor)</t>
  </si>
  <si>
    <t>33/11KV Somasila Sub Station</t>
  </si>
  <si>
    <t>11KV Somasila</t>
  </si>
  <si>
    <t>11KV Enng College</t>
  </si>
  <si>
    <t>11 KV Postal colony</t>
  </si>
  <si>
    <t>11KV PUDI</t>
  </si>
  <si>
    <t>33/11 KV Varadaiah palem SUB STATION</t>
  </si>
  <si>
    <t>11KV V Palem Town</t>
  </si>
  <si>
    <t>11 KV SIMHAPURI</t>
  </si>
  <si>
    <t>33/11 KV Hampapuram SS</t>
  </si>
  <si>
    <t>1KV Rapthadu MHQ</t>
  </si>
  <si>
    <t>11KV DJ MULTI PACK</t>
  </si>
  <si>
    <t>11 KV Sai Nagar feeder</t>
  </si>
  <si>
    <t>11KV Nagari Town II</t>
  </si>
  <si>
    <t>11KV Sajjaladinne –III</t>
  </si>
  <si>
    <t>33/11 KV Kadirayanicheruvu SUB STATION</t>
  </si>
  <si>
    <t>11 KV Kadirayanicheruvu Town</t>
  </si>
  <si>
    <t>11KV Kattuvapalli EXP</t>
  </si>
  <si>
    <t>33/11 KV Berupalle SUB STATION</t>
  </si>
  <si>
    <t>305P31240303</t>
  </si>
  <si>
    <t>11KV Berupali Express</t>
  </si>
  <si>
    <t>11KV Marlamadiki (LIFT)</t>
  </si>
  <si>
    <t>11KV urban sixty feet road</t>
  </si>
  <si>
    <t>11KV INDUSTRIAL(B KOTKUR)</t>
  </si>
  <si>
    <t>33/11 KV Tuggali SS</t>
  </si>
  <si>
    <t>11KV VIDHYA NAGAR</t>
  </si>
  <si>
    <t>33/11 KV Pallavolu SUB STATION</t>
  </si>
  <si>
    <t>11KV Gadi 24 Hrs</t>
  </si>
  <si>
    <t>11KV Prasanth Industrial</t>
  </si>
  <si>
    <t>33/11KV Thurpupalli Sub Station</t>
  </si>
  <si>
    <t>11KV Thurupupalli 11KV Mamuduru PWS</t>
  </si>
  <si>
    <t>33/11KV Aadarsh Nagar Substation</t>
  </si>
  <si>
    <t>11KV Aadarsh Nagar feeder</t>
  </si>
  <si>
    <t>33/11KV ZonnaWada Sub Station</t>
  </si>
  <si>
    <t>11KV JONNAWADA</t>
  </si>
  <si>
    <t>33/11KV Kurugonda Sub Station</t>
  </si>
  <si>
    <t>11 Kv Kurugonda Village</t>
  </si>
  <si>
    <t>33/11 KV Peapully SS</t>
  </si>
  <si>
    <t>11KV PEAPALLY MHQ</t>
  </si>
  <si>
    <t>33/11KV Gundlakunta SubStation</t>
  </si>
  <si>
    <t>11KV APSWR SCHOOL</t>
  </si>
  <si>
    <t>11KV KOTHAPALEM INDL FEEDER</t>
  </si>
  <si>
    <t>11KV Santhageri (RWS)</t>
  </si>
  <si>
    <t>33/11 KV Vallivedu SUB STATION</t>
  </si>
  <si>
    <t>11KV VALLIVEDU TOWN</t>
  </si>
  <si>
    <t>33/11 KV Chinthaparthi SUB STATION</t>
  </si>
  <si>
    <t>11KV Chintaparthy SS Hq</t>
  </si>
  <si>
    <t>33/11KV Kaluvoy Sub Station</t>
  </si>
  <si>
    <t>11KV KALUVOY INDUSTRIAL</t>
  </si>
  <si>
    <t>33/11 KV Puttaparthy SS</t>
  </si>
  <si>
    <t>11KV Ullindakonda Town</t>
  </si>
  <si>
    <t>11KV REDDY REDDY COLONY</t>
  </si>
  <si>
    <t>11KV KALUVOY TOWN</t>
  </si>
  <si>
    <t>11KV BOGOLE (BITRAGUNTA) MHQ</t>
  </si>
  <si>
    <t>11KV RDO Office feeder</t>
  </si>
  <si>
    <t>11KV Peddacherukuru Town</t>
  </si>
  <si>
    <t>11KV COLLEGE(NH CHECKPOST)</t>
  </si>
  <si>
    <t>ALLAGADDA</t>
  </si>
  <si>
    <t>33/11 KV Ahobilam SS</t>
  </si>
  <si>
    <t>11KV AHOBILAM (SSHQ)</t>
  </si>
  <si>
    <t>11KV Gandhikatta Feeder</t>
  </si>
  <si>
    <t>33/11 KV Munagalapalem SUB STATION</t>
  </si>
  <si>
    <t>11KV Papanaidupeta Head Qtrs</t>
  </si>
  <si>
    <t>33/11 KV Kothiralla SS</t>
  </si>
  <si>
    <t>UDAYAGIRI</t>
  </si>
  <si>
    <t>33/11KV Dutthalur Sub Station</t>
  </si>
  <si>
    <t>11KV Duttaluru Town</t>
  </si>
  <si>
    <t>11KV INDL ATLA FACTORY</t>
  </si>
  <si>
    <t>11KV Chigili Water Works</t>
  </si>
  <si>
    <t>33/11 KV Rotarypuram SS</t>
  </si>
  <si>
    <t>11KV ROTARYPURAM 24HRS</t>
  </si>
  <si>
    <t>11KV Sathrawada Industrial</t>
  </si>
  <si>
    <t>33/11 KV MARRIPADU SS</t>
  </si>
  <si>
    <t>11KV MARRIPADU 24 HOURS FEEDER</t>
  </si>
  <si>
    <t>11KV Water works (Town)</t>
  </si>
  <si>
    <t>33/11KV Ballireddypalem Sub Station</t>
  </si>
  <si>
    <t>11KV Pamanji Aqua</t>
  </si>
  <si>
    <t>33/11 KV Mahanandi SS</t>
  </si>
  <si>
    <t>11KV AGL COLLAGE(MHD SS)</t>
  </si>
  <si>
    <t>11KV Water Works(Tadipatri II)</t>
  </si>
  <si>
    <t>11KV N V Gardens</t>
  </si>
  <si>
    <t>11KV R C Nagar</t>
  </si>
  <si>
    <t>11KV THAMMARAJUPALLI EXPRESS FEEDER</t>
  </si>
  <si>
    <t>11KV KKL INDUSTRIAL</t>
  </si>
  <si>
    <t>11KV Bhavani Industrial</t>
  </si>
  <si>
    <t>11KV Sun Gold feeder</t>
  </si>
  <si>
    <t>33/11 KV K.Nagalapuram SS</t>
  </si>
  <si>
    <t>11KV K NAGALAPURAM</t>
  </si>
  <si>
    <t>11KV SS TANK</t>
  </si>
  <si>
    <t>11KV KRANTHI NAGAR FEEDER</t>
  </si>
  <si>
    <t>11KV H L C Colony</t>
  </si>
  <si>
    <t>11KV Polamrajugunta Express</t>
  </si>
  <si>
    <t>33/11 KV Madakasira SS</t>
  </si>
  <si>
    <t>11KVMadakasira</t>
  </si>
  <si>
    <t>33/11KV Naidupet Sub Station</t>
  </si>
  <si>
    <t>11KV Paper Mill</t>
  </si>
  <si>
    <t>11KV KADIRI D-IV</t>
  </si>
  <si>
    <t>11KVIndustrial</t>
  </si>
  <si>
    <t>33/11 KV NP Kunta SS</t>
  </si>
  <si>
    <t>11KV NP Kunta</t>
  </si>
  <si>
    <t>33/11 KV Nagaradona SS</t>
  </si>
  <si>
    <t>33/11 KV K.G.Satram SUB STATION</t>
  </si>
  <si>
    <t>11KV KG Satram</t>
  </si>
  <si>
    <t>11KV PTC FEEDER</t>
  </si>
  <si>
    <t>33/11 KV RAMPALLI SUB STATION</t>
  </si>
  <si>
    <t>305P11240101</t>
  </si>
  <si>
    <t>Rampalli</t>
  </si>
  <si>
    <t>33/11 KV Dibbanakal SS</t>
  </si>
  <si>
    <t>11KVMilton School</t>
  </si>
  <si>
    <t>11KV Koppedu SSHQ</t>
  </si>
  <si>
    <t>11 KV AB Cable</t>
  </si>
  <si>
    <t>33/11KV Thatiparthy Sub Station</t>
  </si>
  <si>
    <t>11KV Thatiparthy Town</t>
  </si>
  <si>
    <t>33/11 KV KULLURU SS</t>
  </si>
  <si>
    <t>11KV KULLURU</t>
  </si>
  <si>
    <t>33/11 KV TELUGU GANGA COLONY SS</t>
  </si>
  <si>
    <t>11KV MYDUKUR EXPRESS(N PETA)</t>
  </si>
  <si>
    <t>33/11 KV Midthur SS</t>
  </si>
  <si>
    <t>11KV MIDTHUR</t>
  </si>
  <si>
    <t>11KV By Pass ( 24 Hrs)</t>
  </si>
  <si>
    <t>33/11KV Kondapuram Sub Station</t>
  </si>
  <si>
    <t>PUNGANUR CCO</t>
  </si>
  <si>
    <t>33/11 KV Boyakonda SS</t>
  </si>
  <si>
    <t>305P11340501</t>
  </si>
  <si>
    <t>11KV Boyakonda SSHQ</t>
  </si>
  <si>
    <t>11 KV NGO colony</t>
  </si>
  <si>
    <t>33/11 KV Nagalapuram SUB STATION</t>
  </si>
  <si>
    <t>11KV Nagalapuram MHQ</t>
  </si>
  <si>
    <t>33/11 KV Rachepalli SS</t>
  </si>
  <si>
    <t>11KVRachipalli 24 Hrs</t>
  </si>
  <si>
    <t>33/11 KV Morubagal SS</t>
  </si>
  <si>
    <t>11KVGudibanda</t>
  </si>
  <si>
    <t>33/11KV SS CHINTHAGUNTA</t>
  </si>
  <si>
    <t>11KV CHINTAKUNTA</t>
  </si>
  <si>
    <t>11KV N R PETA</t>
  </si>
  <si>
    <t>11KV Estate-I</t>
  </si>
  <si>
    <t>33/11 KV Mogili(Srini food park) SUB STA</t>
  </si>
  <si>
    <t>11KV Himaja Alloys (C G Foods India)</t>
  </si>
  <si>
    <t>33/11KV MOOLAVANKA SubStation</t>
  </si>
  <si>
    <t>BADVEL</t>
  </si>
  <si>
    <t>33/11KV Kondur SubStation</t>
  </si>
  <si>
    <t>11KV ATLURU TOWN</t>
  </si>
  <si>
    <t>33/11 KV Akuledu ss</t>
  </si>
  <si>
    <t>11KV Express feeder for V R Minerals</t>
  </si>
  <si>
    <t>11KV Rims</t>
  </si>
  <si>
    <t>33/11 KV Pamidi SS</t>
  </si>
  <si>
    <t>11KV Pamidi Bypass Road Feeder</t>
  </si>
  <si>
    <t>33/11 KV Market Yard SS (ATP D6 (NEW))</t>
  </si>
  <si>
    <t>33/11KV MURTHYPALLI SS</t>
  </si>
  <si>
    <t>11KV MURTHYPALLI 24HRS</t>
  </si>
  <si>
    <t>11KV SIKHARAM</t>
  </si>
  <si>
    <t>33/11 KV Sajjaladinne SS</t>
  </si>
  <si>
    <t>11KV Chemical</t>
  </si>
  <si>
    <t>11KV Sreenivasa Feeder</t>
  </si>
  <si>
    <t>33/11 KV Laddagiri SS</t>
  </si>
  <si>
    <t>11KV APRJ SCHOOL</t>
  </si>
  <si>
    <t>33/11 KV Pothukunta Sub-station</t>
  </si>
  <si>
    <t>11KV POTHUKUNTA URBAN MIXED</t>
  </si>
  <si>
    <t>11KV Town-III</t>
  </si>
  <si>
    <t>305P31240501</t>
  </si>
  <si>
    <t>11KV VIDYANIKETHAN</t>
  </si>
  <si>
    <t>11KV Kolanakuduru EXP</t>
  </si>
  <si>
    <t>33/11KV Market Yard Dmm SS(DHRMAVARAM R)</t>
  </si>
  <si>
    <t>11KV Santhinagar</t>
  </si>
  <si>
    <t>11KV SANKARAPURAM</t>
  </si>
  <si>
    <t>11KV Batanahal Sreedarhal LISchme</t>
  </si>
  <si>
    <t>11KV Agraharam</t>
  </si>
  <si>
    <t>11KV HARINAGARAM W W</t>
  </si>
  <si>
    <t>305P31140101</t>
  </si>
  <si>
    <t>11KV Lakshmi Nagar</t>
  </si>
  <si>
    <t>33/11KV South Amulur Sub Station</t>
  </si>
  <si>
    <t>11KV S Amuluru</t>
  </si>
  <si>
    <t>33/11 KV CHEMBEDU X ROAD SS</t>
  </si>
  <si>
    <t>11KV Dairy Feeder</t>
  </si>
  <si>
    <t>11KV R SEEMA GALAXY (INDL )</t>
  </si>
  <si>
    <t>33/11 KV Pamulapadu SS</t>
  </si>
  <si>
    <t>11KV PAMULAPADU</t>
  </si>
  <si>
    <t>KALIKIRI</t>
  </si>
  <si>
    <t>33/11 KV Gurramkonda SUB STATION</t>
  </si>
  <si>
    <t>Gurramkonda Town</t>
  </si>
  <si>
    <t>33/11KV VALIGATLA SS</t>
  </si>
  <si>
    <t>305P21340601</t>
  </si>
  <si>
    <t>11KV NAGIRINDLU SS HQ</t>
  </si>
  <si>
    <t>ANANTHAPUR RURAL</t>
  </si>
  <si>
    <t>ANANTHAPUR(W)</t>
  </si>
  <si>
    <t>33/11 KV Atmakur SS (ATMAKUR ATP)</t>
  </si>
  <si>
    <t>11KV Atmakur MHQ</t>
  </si>
  <si>
    <t>33/11 KV Nandavaram SS(BANAGAPALY RURALS</t>
  </si>
  <si>
    <t>11KV NANDAVARAM INDL</t>
  </si>
  <si>
    <t>11KV Sidheeswara Rice mill</t>
  </si>
  <si>
    <t>11KV VASAVI INDUSTRIAL FEEDER</t>
  </si>
  <si>
    <t>33/11 KV Mogili SUB STATION</t>
  </si>
  <si>
    <t>11KV Mogili Temple feeder</t>
  </si>
  <si>
    <t>SULLURPETA</t>
  </si>
  <si>
    <t>11KV CREAM RICH FEEDER</t>
  </si>
  <si>
    <t>11KV Gudipala</t>
  </si>
  <si>
    <t>11KV GOTLUR FEEDER</t>
  </si>
  <si>
    <t>33/11 KV KUMMARAPALLI SUB STATION</t>
  </si>
  <si>
    <t>305P21240301</t>
  </si>
  <si>
    <t>11KV Bommaiahgaripalli FEEDER</t>
  </si>
  <si>
    <t>33/11KV Gandipalem Sub Station</t>
  </si>
  <si>
    <t>33/11KV SETTIGUNTA SubStation</t>
  </si>
  <si>
    <t>11KV RayaNagar</t>
  </si>
  <si>
    <t>11KV APMC</t>
  </si>
  <si>
    <t>33/11 KV Marthadu SS</t>
  </si>
  <si>
    <t>11KV Marthadu 24 Hrs</t>
  </si>
  <si>
    <t>33/11 KV Kodikonda SS</t>
  </si>
  <si>
    <t>Kodikondacheckpost</t>
  </si>
  <si>
    <t>11KV WATERWORKS(PANCHALINGALA)</t>
  </si>
  <si>
    <t>33/11 KV PEDDAJUTUR SS</t>
  </si>
  <si>
    <t>11KV Peddajuturu town</t>
  </si>
  <si>
    <t>11KV Water Works Sponge Iron Mill</t>
  </si>
  <si>
    <t>11KV LI SCH (GDVEMULA)</t>
  </si>
  <si>
    <t>33/11KV Brahamdevam Sub Station</t>
  </si>
  <si>
    <t>11KV Brahmadevam express</t>
  </si>
  <si>
    <t>33/11 KV Owk SS</t>
  </si>
  <si>
    <t>33/11KV Dhone Water Works SubStation</t>
  </si>
  <si>
    <t>11KV HIGH WAY FEEDER</t>
  </si>
  <si>
    <t>33/11 KV Kanaganapalli SS</t>
  </si>
  <si>
    <t>11KV K G Palli</t>
  </si>
  <si>
    <t>11KV Pellakur (MHQ)</t>
  </si>
  <si>
    <t>11KV jalabindu feeder</t>
  </si>
  <si>
    <t>33/11 KV RAMANNAPALEM SS(Kodavalur)</t>
  </si>
  <si>
    <t>11 KV Kodavaluru</t>
  </si>
  <si>
    <t>33/11 KV B.K.Samudram SS</t>
  </si>
  <si>
    <t>11KV B K Samudarm (MHQ)</t>
  </si>
  <si>
    <t>33/11 KV Allagadda SS</t>
  </si>
  <si>
    <t>11KV ALLAGADDA EXPRESS</t>
  </si>
  <si>
    <t>33/11 KV Nagaladinne SS</t>
  </si>
  <si>
    <t>11KV Nagaladinne</t>
  </si>
  <si>
    <t>11KV MUTHYALA CHERUVU</t>
  </si>
  <si>
    <t>33/11 KV Kosalanagaram SUB STATION</t>
  </si>
  <si>
    <t>11KV Kosalanagaram SSHQ</t>
  </si>
  <si>
    <t>11KV Baskarapeta</t>
  </si>
  <si>
    <t>11KV Muthukur(24hrs)-I MuTHUKUR-II</t>
  </si>
  <si>
    <t>11KV KADIRI D-VI (EAST)</t>
  </si>
  <si>
    <t>33/11 KV Kalyandurg SS</t>
  </si>
  <si>
    <t>11 KV Water works (kalyandurg)</t>
  </si>
  <si>
    <t>33/11KV SS POTHU DODDI</t>
  </si>
  <si>
    <t>11KV Gooty Industrial</t>
  </si>
  <si>
    <t>305P31140102</t>
  </si>
  <si>
    <t>33/11 KV Komatikuntla SS</t>
  </si>
  <si>
    <t>11KV 24 hrs industrial</t>
  </si>
  <si>
    <t>11KV Prasanthi-I</t>
  </si>
  <si>
    <t>33/11 KV MABBUCHINTHALA SS</t>
  </si>
  <si>
    <t>11KV Mobbuchintala Palli</t>
  </si>
  <si>
    <t>11KV Rajupalem Industrial-I</t>
  </si>
  <si>
    <t>33/11 KV 197 Ramapuram SUB STATION</t>
  </si>
  <si>
    <t>11 KV NMC</t>
  </si>
  <si>
    <t>11KV Kotamitta</t>
  </si>
  <si>
    <t>33/11 KV Peddareddy Palli</t>
  </si>
  <si>
    <t>Peddareddypalli</t>
  </si>
  <si>
    <t>11KV Water Works Munagalapalem</t>
  </si>
  <si>
    <t>11KV Mansoor nagar</t>
  </si>
  <si>
    <t>PENUKONDA</t>
  </si>
  <si>
    <t>33/11 KV Penukonda SS</t>
  </si>
  <si>
    <t>11KVPenukonda</t>
  </si>
  <si>
    <t>MADANAPALLI OPERATION</t>
  </si>
  <si>
    <t>11KV Basinikonda</t>
  </si>
  <si>
    <t>11KV Gudipallipadu feeder</t>
  </si>
  <si>
    <t>11KV GOSPADU MHQ</t>
  </si>
  <si>
    <t>33/11 KV Parlapalli SS</t>
  </si>
  <si>
    <t>11KV LIScheme</t>
  </si>
  <si>
    <t>33/11 KV Pagidyala SS</t>
  </si>
  <si>
    <t>11KV PAGIDYALA</t>
  </si>
  <si>
    <t>11KV ITI Fedder</t>
  </si>
  <si>
    <t>33/11KV Chillakur Sub Station</t>
  </si>
  <si>
    <t>11 KV Chillakur MHQ</t>
  </si>
  <si>
    <t>33/11 KV Thurpu Kambham Padu SS</t>
  </si>
  <si>
    <t>11KV TKPadu</t>
  </si>
  <si>
    <t>11KV S R N Colony</t>
  </si>
  <si>
    <t>11KV Renigunta MHQ</t>
  </si>
  <si>
    <t>33/11KV P.N.Satram Sub Station</t>
  </si>
  <si>
    <t>11KV Padmanabhuni Satram Industrial</t>
  </si>
  <si>
    <t>33/11 KV Thaticherla SS</t>
  </si>
  <si>
    <t>11KV Taticherla 24 Hrs</t>
  </si>
  <si>
    <t>11KV OWK TOWN II</t>
  </si>
  <si>
    <t>33/11 KV Nadichagi SS</t>
  </si>
  <si>
    <t>11KV APSIDC LISchme</t>
  </si>
  <si>
    <t>33/11 KV Bakarapeta SUB STATION</t>
  </si>
  <si>
    <t>11KV BAKARAPETA SSHQ</t>
  </si>
  <si>
    <t>KADAPA OPERATION 1</t>
  </si>
  <si>
    <t>11KV Nimbagallu Water Works</t>
  </si>
  <si>
    <t>33/11 KV Miduthuru SS</t>
  </si>
  <si>
    <t>11KV P Vaduguru</t>
  </si>
  <si>
    <t>11KV C Polamada Ind</t>
  </si>
  <si>
    <t>TIRUPATI OPERATION2</t>
  </si>
  <si>
    <t>33/11 KV Auto Nagar SS</t>
  </si>
  <si>
    <t>11 KV AUTO NAGAR</t>
  </si>
  <si>
    <t>KURNOOL OPERATION</t>
  </si>
  <si>
    <t>11KV K Markapuram</t>
  </si>
  <si>
    <t>33/11 KV Kanekal SS</t>
  </si>
  <si>
    <t>11KVKanekal Town</t>
  </si>
  <si>
    <t>11 KV Rammurthy Nagar + James Garden</t>
  </si>
  <si>
    <t>33/11 KV Narpala SS</t>
  </si>
  <si>
    <t>11KV Narpala (MHQ)</t>
  </si>
  <si>
    <t>11KV Prasanthi-II</t>
  </si>
  <si>
    <t>11KV Vidya Nagar Colony</t>
  </si>
  <si>
    <t>33/11 KV Gundrevula SS</t>
  </si>
  <si>
    <t>11KV Kondapuram WW</t>
  </si>
  <si>
    <t>33/11 KV O.G.KUPPAM Sub-Station</t>
  </si>
  <si>
    <t>11KV OG Kuppam SSHQ Industrial</t>
  </si>
  <si>
    <t>33/11KV Thimmapuram SS (MAHANANDI)</t>
  </si>
  <si>
    <t>11KV TIMMAPURAM SSHQ</t>
  </si>
  <si>
    <t>33/11KV DUMPALAGATTU SubStation</t>
  </si>
  <si>
    <t>11KV DUMPALAGATTU HQ</t>
  </si>
  <si>
    <t>33/11KV Piler ITI SubStation</t>
  </si>
  <si>
    <t>11KV Ramco Cement</t>
  </si>
  <si>
    <t>33/11 KV LADDIGAM SUB STATION</t>
  </si>
  <si>
    <t>305P11340404</t>
  </si>
  <si>
    <t>11KV Laddigam</t>
  </si>
  <si>
    <t>33/11 KV Uyyalawada SS</t>
  </si>
  <si>
    <t>11KV UYYALAWADA MHQ</t>
  </si>
  <si>
    <t>11KV R W S FEEDER</t>
  </si>
  <si>
    <t>33/11 KV Kalikiri SUB STATION</t>
  </si>
  <si>
    <t>11KV Indiramma Colony</t>
  </si>
  <si>
    <t>33/11 KV Konauppalapadu SS</t>
  </si>
  <si>
    <t>11KV Yadiki MHQ</t>
  </si>
  <si>
    <t>33/11 KV Urandur SUB STATION</t>
  </si>
  <si>
    <t>11KV 24 Hrs Feeder</t>
  </si>
  <si>
    <t>11KV Sangala IDC Scheme</t>
  </si>
  <si>
    <t>11KV Bellary Road</t>
  </si>
  <si>
    <t>11KV pottempadu Head Quarters</t>
  </si>
  <si>
    <t>33/11 KV Jonnagiri SS</t>
  </si>
  <si>
    <t>11KV Town 24 Hrs feeder</t>
  </si>
  <si>
    <t>33/11 KV Muthuramapuram SUB STATION</t>
  </si>
  <si>
    <t>11KV SMP</t>
  </si>
  <si>
    <t>11KV RAJENDRA NAGAR FEEDER</t>
  </si>
  <si>
    <t>33/11 KV Peruru SUB STATION</t>
  </si>
  <si>
    <t>11KV Pudipetla</t>
  </si>
  <si>
    <t>33/11 KV Kowthalam SS</t>
  </si>
  <si>
    <t>11KV Kowthalam</t>
  </si>
  <si>
    <t>11KV Hebbatam RWS</t>
  </si>
  <si>
    <t>33/11 KV Vijayapuram SUB STATION</t>
  </si>
  <si>
    <t>11KV Vijayapuram MHQ Illathur RWS</t>
  </si>
  <si>
    <t>33/11 KV Garnimitta(K.V.Palle)SUBSTATION</t>
  </si>
  <si>
    <t>11KV KV PALLI TOWN</t>
  </si>
  <si>
    <t>11KV Sait Gobain</t>
  </si>
  <si>
    <t>33/11 KV Eddula Palli SS</t>
  </si>
  <si>
    <t>33/11KV Malluru SubStation</t>
  </si>
  <si>
    <t>11KV Kothapalli</t>
  </si>
  <si>
    <t>KOVUR</t>
  </si>
  <si>
    <t>33/11KV Inamadugu Sub Station</t>
  </si>
  <si>
    <t>11KV Inamadugu</t>
  </si>
  <si>
    <t>11KV MAHANANDI MHQ</t>
  </si>
  <si>
    <t>11KV Pamidi</t>
  </si>
  <si>
    <t>33/11 KV Aranyamkandriga SUB STATION</t>
  </si>
  <si>
    <t>11KV SSHQ Industrial</t>
  </si>
  <si>
    <t>11KV MADDURUPADU INDUSTRIAL FEEDER</t>
  </si>
  <si>
    <t>11KV Bevinahal IDC feeder</t>
  </si>
  <si>
    <t>11KV Chinthala Patteda ( 24hrs)</t>
  </si>
  <si>
    <t>11KV BONDALAKUNTA TOWN FEEDER</t>
  </si>
  <si>
    <t>33/11 KV Pathikonda SS</t>
  </si>
  <si>
    <t>305P31240504</t>
  </si>
  <si>
    <t>11KV Sai nagar (Ind SS)</t>
  </si>
  <si>
    <t>11KV West</t>
  </si>
  <si>
    <t>33/11 KV Kundurpi SS</t>
  </si>
  <si>
    <t>11KVKundurpi Town</t>
  </si>
  <si>
    <t>KALIGIRI</t>
  </si>
  <si>
    <t>33/11KV Jaladanki Sub Station</t>
  </si>
  <si>
    <t>11KV JALADANKI TOWN</t>
  </si>
  <si>
    <t>33/11 KV Kamavaram SS</t>
  </si>
  <si>
    <t>33/11 KV Addamargam SS</t>
  </si>
  <si>
    <t>11KVIndustrial (Addamargam SS)</t>
  </si>
  <si>
    <t>33/11 KV Burakayalakota SUB STATION</t>
  </si>
  <si>
    <t>11 KV Burakayalakota town</t>
  </si>
  <si>
    <t>11 KV KRISHNA REDDY NAGAR</t>
  </si>
  <si>
    <t>11KV M R Nagar</t>
  </si>
  <si>
    <t>11KV Naidupet Sapthagiri (MHQ)</t>
  </si>
  <si>
    <t>33/11 KV Kallumarri SS</t>
  </si>
  <si>
    <t>33/11 KV Chadam SS</t>
  </si>
  <si>
    <t>305P31140104</t>
  </si>
  <si>
    <t>11KV HOSPITAL FEEDER</t>
  </si>
  <si>
    <t>11KV WATERWORKS(PAGIDYALA)</t>
  </si>
  <si>
    <t>11KV ANNARAO CIRCLE</t>
  </si>
  <si>
    <t>33/11 KV Gudekal SS</t>
  </si>
  <si>
    <t>KADIRI TOWN</t>
  </si>
  <si>
    <t>11KV KADIRI D-1</t>
  </si>
  <si>
    <t>11KV S L V Industrial</t>
  </si>
  <si>
    <t>C.K.PALLI</t>
  </si>
  <si>
    <t>33/11 KV N.S.Gate SS</t>
  </si>
  <si>
    <t>11KV C K Palli</t>
  </si>
  <si>
    <t>11KV G N Mada Street</t>
  </si>
  <si>
    <t>PUTTAPARTHY</t>
  </si>
  <si>
    <t>33/11 KV Bukkapatnam SS</t>
  </si>
  <si>
    <t>11KV Bukkapatnam</t>
  </si>
  <si>
    <t>33/11 KV Pesalabanda SS</t>
  </si>
  <si>
    <t>11KV WATER WOKS FEEDER</t>
  </si>
  <si>
    <t>11KV T K STREET</t>
  </si>
  <si>
    <t>33/11 KV C.Malkapuram SS</t>
  </si>
  <si>
    <t>11KV C MALKAPURAM</t>
  </si>
  <si>
    <t>33/11 KV Nallacheruvu SS</t>
  </si>
  <si>
    <t>11KV Nallacheruvu</t>
  </si>
  <si>
    <t>URAVAKONDA</t>
  </si>
  <si>
    <t>33/11 KV Tadimari SS</t>
  </si>
  <si>
    <t>33/11KV JUTUR Sub Station</t>
  </si>
  <si>
    <t>33/11 KV T.Veerapuram SS</t>
  </si>
  <si>
    <t>11KV Water works (T veerapuram)</t>
  </si>
  <si>
    <t>33/11 KV Mudigubba SS</t>
  </si>
  <si>
    <t>11KV SATYA SAI WATER WORKS</t>
  </si>
  <si>
    <t>11 KV Kristipadu Ind+WW</t>
  </si>
  <si>
    <t>11 KV MINES</t>
  </si>
  <si>
    <t>33/11 KV SIRASANAMBEDU SS</t>
  </si>
  <si>
    <t>11KV SIRASANAMBEDU FEEDER</t>
  </si>
  <si>
    <t>ALLUR</t>
  </si>
  <si>
    <t>33/11 KV Kammarachedu SS</t>
  </si>
  <si>
    <t>33/11 KV Kurabalakota SUB STATION</t>
  </si>
  <si>
    <t>11KV Kurabalakota Town</t>
  </si>
  <si>
    <t>33/11 KV PONTHALACHERUVU SUB STATION</t>
  </si>
  <si>
    <t>11KV Bodimalluvaripalli</t>
  </si>
  <si>
    <t>11KV Ramapuram Industrial</t>
  </si>
  <si>
    <t>33/11SS KOMANUTHALA</t>
  </si>
  <si>
    <t>11KV KOMANUTHALA</t>
  </si>
  <si>
    <t>11KVManesamudram 24Hrs</t>
  </si>
  <si>
    <t>33/11 KV Lakkasagaram SS</t>
  </si>
  <si>
    <t>11KV ALAMKONDA RWS W/W</t>
  </si>
  <si>
    <t>11KV Water Works(Kothapeta)</t>
  </si>
  <si>
    <t>33/11 KV Ramagiri SS</t>
  </si>
  <si>
    <t>11 KV Ramagiri Town</t>
  </si>
  <si>
    <t>33/11KV Dakkili Sub Station</t>
  </si>
  <si>
    <t>11KV DAKKILI MHQ</t>
  </si>
  <si>
    <t>11KVLifting drip irrigation(kanekal)</t>
  </si>
  <si>
    <t>11KV Ujwala</t>
  </si>
  <si>
    <t>11KV Irupapuram Agraharam (WW)</t>
  </si>
  <si>
    <t>33/11 KV Kannemadugu SUB STATION</t>
  </si>
  <si>
    <t>11KV KANNEMADUGU</t>
  </si>
  <si>
    <t>33/11 KV Irala SUB STATION</t>
  </si>
  <si>
    <t>11KV Irala town</t>
  </si>
  <si>
    <t>33/11 KV Kammavaripalli SS</t>
  </si>
  <si>
    <t>11 Kv Nagarur SS WW</t>
  </si>
  <si>
    <t>11KV KOTA</t>
  </si>
  <si>
    <t>33/11 KV Kanumukkala SS</t>
  </si>
  <si>
    <t>11KV Water Works (Kanumukkala)</t>
  </si>
  <si>
    <t>33/11 KV Rompicherla SUB STATION</t>
  </si>
  <si>
    <t>305P21240103</t>
  </si>
  <si>
    <t>11KV Rompi cherla Town</t>
  </si>
  <si>
    <t>33/11KV UPADYAYANAGAR SS (INDOOR)</t>
  </si>
  <si>
    <t>11KV AKKARAMPALLI</t>
  </si>
  <si>
    <t>11KV Satya Sai W Works (Miduthur)</t>
  </si>
  <si>
    <t>11KV WTP Feeder</t>
  </si>
  <si>
    <t>11KV Agl University</t>
  </si>
  <si>
    <t>33/11 KV KONETIRAJUPALEM SS</t>
  </si>
  <si>
    <t>33/11 KV Peruru SS</t>
  </si>
  <si>
    <t>11KV PEURU 24 HRS</t>
  </si>
  <si>
    <t>33/11KV Nooliveedu SubStation</t>
  </si>
  <si>
    <t>11KV Nooliveedu</t>
  </si>
  <si>
    <t>33/11 KV M.Kothur SUB STATION</t>
  </si>
  <si>
    <t>11KV M Kothur Industrial</t>
  </si>
  <si>
    <t>33/11KV Chinthalathmakur Sub Station</t>
  </si>
  <si>
    <t>11KV CH Atmakur Industrial</t>
  </si>
  <si>
    <t>33/11 KV Veldurthy SS</t>
  </si>
  <si>
    <t>11KV VELDURTHY MHQ</t>
  </si>
  <si>
    <t>11KV INDUS COFFEE FEEDER</t>
  </si>
  <si>
    <t>33/11 KV Gopidinne SUB STATION</t>
  </si>
  <si>
    <t>33/11 KV Mittakandriga SUB STATION</t>
  </si>
  <si>
    <t>11KV Mittakandriga Industrial</t>
  </si>
  <si>
    <t>33/11 KV Nuthimadugu SS</t>
  </si>
  <si>
    <t>33/11KV DEVARABANDA SS</t>
  </si>
  <si>
    <t>11KV DEVARANDA</t>
  </si>
  <si>
    <t>33/11KV TTD AD Building SS</t>
  </si>
  <si>
    <t>33/11KV NARAYANAVANAM Sub Station</t>
  </si>
  <si>
    <t>11KV Narayanavanam</t>
  </si>
  <si>
    <t>33/11 KV Textile Park Rayadurg SS</t>
  </si>
  <si>
    <t>11 KV Textile park</t>
  </si>
  <si>
    <t>33/11 KV Kasapuram SS</t>
  </si>
  <si>
    <t>11 KV Kasapuram</t>
  </si>
  <si>
    <t>33/11KV Mangapatnam SubStation</t>
  </si>
  <si>
    <t>11KV Gandikota Waterworks</t>
  </si>
  <si>
    <t>33/11 KV Kadirimadugu SUB STATION</t>
  </si>
  <si>
    <t>305P31240105</t>
  </si>
  <si>
    <t>11KV Kalavapalle Express</t>
  </si>
  <si>
    <t>33/11KV D.HIREHAL SS</t>
  </si>
  <si>
    <t>11KV D Hirehal Town</t>
  </si>
  <si>
    <t>SODUM</t>
  </si>
  <si>
    <t>33/11 KV Kallur SUB STATION</t>
  </si>
  <si>
    <t>305P21440103</t>
  </si>
  <si>
    <t>11KV Kalluru town</t>
  </si>
  <si>
    <t>11KV Bathallavallam</t>
  </si>
  <si>
    <t>PUTTUR OPERATION</t>
  </si>
  <si>
    <t>PORUMAMILLA OCC</t>
  </si>
  <si>
    <t>33/11KV B.Kodur SubStation</t>
  </si>
  <si>
    <t>11KV BKODURU TOWN</t>
  </si>
  <si>
    <t>11KV Railway Gate</t>
  </si>
  <si>
    <t>11KV Four madas</t>
  </si>
  <si>
    <t>33/11KV Menakuru Sub Station</t>
  </si>
  <si>
    <t>11KV Hemair Ind</t>
  </si>
  <si>
    <t>11KV OIL SEEDS</t>
  </si>
  <si>
    <t>11KV College feede</t>
  </si>
  <si>
    <t>11KV KADIRI D-II</t>
  </si>
  <si>
    <t>305P31140103</t>
  </si>
  <si>
    <t>305P31240503</t>
  </si>
  <si>
    <t>11KV Madanapalli Road</t>
  </si>
  <si>
    <t>33/11 KV Halvi SS</t>
  </si>
  <si>
    <t>11KV NAP (WW)</t>
  </si>
  <si>
    <t>33/11 KV ODC SS</t>
  </si>
  <si>
    <t>11KV O D Cheruvu</t>
  </si>
  <si>
    <t>11KV Nalandhanagar</t>
  </si>
  <si>
    <t>33/11KV Lingampalli SubStation</t>
  </si>
  <si>
    <t>11KV KADIRI D-V</t>
  </si>
  <si>
    <t>33/11 KV Ganekal New SS</t>
  </si>
  <si>
    <t>11KV Sampurna Seeds (24Hrs)</t>
  </si>
  <si>
    <t>11KV IIIT</t>
  </si>
  <si>
    <t>33/11KV SS BYPASS ROAD</t>
  </si>
  <si>
    <t>11 kV Hanuman Junction</t>
  </si>
  <si>
    <t>33/11 KV Singanamala SS</t>
  </si>
  <si>
    <t>11KV Singanamala</t>
  </si>
  <si>
    <t>33/11 KV Govardhanagiri SS</t>
  </si>
  <si>
    <t>11KV W W(GOVARDANAGIRI)</t>
  </si>
  <si>
    <t>33/11 KV HDN Halli SS</t>
  </si>
  <si>
    <t>11 KV INDUSTRIAL</t>
  </si>
  <si>
    <t>11KV GMR Polytechnic feeder</t>
  </si>
  <si>
    <t>11KV L T feeder</t>
  </si>
  <si>
    <t>11KV MADAKASIRA ROAD FEEDER</t>
  </si>
  <si>
    <t>33/11 KV Somandepalli SS</t>
  </si>
  <si>
    <t>11 KV Mallikethi</t>
  </si>
  <si>
    <t>33/11 KV Mulakalacheruvu SUB STATION</t>
  </si>
  <si>
    <t>33/11 KV Pulicherla SUB STATION</t>
  </si>
  <si>
    <t>305P21440302</t>
  </si>
  <si>
    <t>11KV Pulicherla town</t>
  </si>
  <si>
    <t>11KV Kanta</t>
  </si>
  <si>
    <t>33/11 KV Bandarlapalli SUB STATION</t>
  </si>
  <si>
    <t>11KV BANDRALAPALLI(T)</t>
  </si>
  <si>
    <t>11KV VEMU COLLEGE</t>
  </si>
  <si>
    <t>33/11 KV PAPEPALLI MITTA SUB STATION</t>
  </si>
  <si>
    <t>305P31540403</t>
  </si>
  <si>
    <t>11KV AKR Textiles</t>
  </si>
  <si>
    <t>33/11 KV Nasanakota SS</t>
  </si>
  <si>
    <t>11KV NASANAKOTA 24HRS</t>
  </si>
  <si>
    <t>33/11KV Piler Deg.College(Vepulabylu) SS</t>
  </si>
  <si>
    <t>11KV Degre College</t>
  </si>
  <si>
    <t>KADIRIEAST</t>
  </si>
  <si>
    <t>33/11 KV Gandlapenta SS</t>
  </si>
  <si>
    <t>11KV Gandlapenta</t>
  </si>
  <si>
    <t>11 kV Tirumala Nagar</t>
  </si>
  <si>
    <t>11KV Kalyandurg Town -1</t>
  </si>
  <si>
    <t>11KV Kalyandurg Town</t>
  </si>
  <si>
    <t>33/11 KV Godisala Palli SS</t>
  </si>
  <si>
    <t>11 KV Water works (Godisalapalli)</t>
  </si>
  <si>
    <t>33/11 KV Durvesi SS</t>
  </si>
  <si>
    <t>11KV DURVESI EXPRESS</t>
  </si>
  <si>
    <t>11KV SMPL Feeder</t>
  </si>
  <si>
    <t>11KV GTY-ATP</t>
  </si>
  <si>
    <t>11KV INFIILOOM</t>
  </si>
  <si>
    <t>11KV Airport</t>
  </si>
  <si>
    <t>33/11 KV R.S.Pendekal SS</t>
  </si>
  <si>
    <t>33/11KV SRICITY SS</t>
  </si>
  <si>
    <t>11KV Business Centre feeder</t>
  </si>
  <si>
    <t>11KV AGRAHARAPETA FEEDER</t>
  </si>
  <si>
    <t>11KV RICEMILL FEEDER</t>
  </si>
  <si>
    <t>33/11KV YERRATHIVARE PALLE SS</t>
  </si>
  <si>
    <t>305P21140601</t>
  </si>
  <si>
    <t>11KV YERRATHIVARIPALLE SS HQ</t>
  </si>
  <si>
    <t>KADAPA OPERATION 2</t>
  </si>
  <si>
    <t>33/11 KV Tanakallu SS</t>
  </si>
  <si>
    <t>11KV Tanakallu</t>
  </si>
  <si>
    <t>33/11 KV Avuladatla SS</t>
  </si>
  <si>
    <t>11KV 11 KV Dwarakamai</t>
  </si>
  <si>
    <t>33/11KV Gunapadu Sub Station</t>
  </si>
  <si>
    <t>11KV Gunapadu</t>
  </si>
  <si>
    <t>11KV NINDRA MHQ</t>
  </si>
  <si>
    <t>11KV MunicipalWaterWorks(Thummala Road)</t>
  </si>
  <si>
    <t>33/11KV Kammavari Palli SS</t>
  </si>
  <si>
    <t>11KV KAMMAVARIPALLI FEEDER</t>
  </si>
  <si>
    <t>33/11 KV Lepakshi SS</t>
  </si>
  <si>
    <t>11KVLepakshi</t>
  </si>
  <si>
    <t>33/11 KV SS, THONDAPADU(Engilibanda)</t>
  </si>
  <si>
    <t>11KV 24 Hrs WW feeder</t>
  </si>
  <si>
    <t>33/11 KV Palthuru SS</t>
  </si>
  <si>
    <t>11KVLifting drip irrigation(palthur)</t>
  </si>
  <si>
    <t>11KV Silpa</t>
  </si>
  <si>
    <t>KOILKUNTLA</t>
  </si>
  <si>
    <t>33/11 KV Dornipadu SS</t>
  </si>
  <si>
    <t>11KV DORNIPADU MHQ</t>
  </si>
  <si>
    <t>11KV Y G PALLI (OLD)</t>
  </si>
  <si>
    <t>33/11 KV Thumbakuppam SUB STATION</t>
  </si>
  <si>
    <t>11KV Industial</t>
  </si>
  <si>
    <t>11KV INDUSTRIAL(K NAGALAPURAM)</t>
  </si>
  <si>
    <t>33/11 KV Piler SUB STATION</t>
  </si>
  <si>
    <t>11KV North Oil Seeds bunched feeder</t>
  </si>
  <si>
    <t>KADIRIWEST(R)</t>
  </si>
  <si>
    <t>33/11 KV Amadagur SS</t>
  </si>
  <si>
    <t>11KV Amadagur + 11 Sathyasai water works</t>
  </si>
  <si>
    <t>33/11 KV Dugarajupatnam SS</t>
  </si>
  <si>
    <t>11KV Konduru Palem Ex DR Patnam Ex(bunch</t>
  </si>
  <si>
    <t>33/11KV Ankula paturu Sub Station</t>
  </si>
  <si>
    <t>11 KV Chillakur Industrial</t>
  </si>
  <si>
    <t>11KV LI SCH (U WADA)</t>
  </si>
  <si>
    <t>33/11 KV Uttamanellore SS</t>
  </si>
  <si>
    <t>11 KV Doruvukatta Katta Exp</t>
  </si>
  <si>
    <t>33/11 KV Bhupasamudram SS</t>
  </si>
  <si>
    <t>11KV Water works ( Bhupasamudram)</t>
  </si>
  <si>
    <t>33/11 KV Gorantla SS</t>
  </si>
  <si>
    <t>11KV GORANTLA-2</t>
  </si>
  <si>
    <t>33/11 KV Itikalapalli SS</t>
  </si>
  <si>
    <t>33/11 KV Somalapuram SS</t>
  </si>
  <si>
    <t>11KV Somalapuram railway station</t>
  </si>
  <si>
    <t>11KVSomandepalli</t>
  </si>
  <si>
    <t>33/11 KV Bugga SS</t>
  </si>
  <si>
    <t>11KV BUGGA FEEDER</t>
  </si>
  <si>
    <t>33/11KV SS SUNDIPENTA</t>
  </si>
  <si>
    <t>11KV DAM</t>
  </si>
  <si>
    <t>PAIPALLE CCO</t>
  </si>
  <si>
    <t>33/11 KV Aragonda SUB STATION</t>
  </si>
  <si>
    <t>11KV Apollo Express</t>
  </si>
  <si>
    <t>33/11 KV Pyalakurthy SS</t>
  </si>
  <si>
    <t>11KV Industrial (Pyalakurthy)</t>
  </si>
  <si>
    <t>33/11 KV Rolla SS</t>
  </si>
  <si>
    <t>11KVRolla</t>
  </si>
  <si>
    <t>33/11 KV Roddam SS</t>
  </si>
  <si>
    <t>11KVRoddam</t>
  </si>
  <si>
    <t>33/11 KV Malapuram SS</t>
  </si>
  <si>
    <t>11KVLifting drip irrigation(V Kothakota)</t>
  </si>
  <si>
    <t>33/11 KV Kuderu SS</t>
  </si>
  <si>
    <t>11KV Kuderu</t>
  </si>
  <si>
    <t>11KV L I feeder</t>
  </si>
  <si>
    <t>11 KV VELPULA TOWN FEEDER</t>
  </si>
  <si>
    <t>11KV Patha Rayachoty</t>
  </si>
  <si>
    <t>11KV Naidupet Town (MHQ)</t>
  </si>
  <si>
    <t>33/11 KV Pamdurthy SS</t>
  </si>
  <si>
    <t>11KV SATHYA SAI WATER WORKS</t>
  </si>
  <si>
    <t>11KV S K University</t>
  </si>
  <si>
    <t>11 KV GANDHI ROAD</t>
  </si>
  <si>
    <t>11KV S L N S TEMPLE</t>
  </si>
  <si>
    <t>33/11 KV Vendodu SS</t>
  </si>
  <si>
    <t>11 KV Express feeder</t>
  </si>
  <si>
    <t>33/11KV Moram palli SubStation</t>
  </si>
  <si>
    <t>11KV Morampalli Indl feeder</t>
  </si>
  <si>
    <t>33/11 KV Gummagatta SS</t>
  </si>
  <si>
    <t>11 KV Gummagatta</t>
  </si>
  <si>
    <t>11KV PARDASARATHI NAGAR</t>
  </si>
  <si>
    <t>33/11 KV Bomanhal SS</t>
  </si>
  <si>
    <t>11 KV Industrial ( Bommanahal)</t>
  </si>
  <si>
    <t>33/11 KV A.S.PETA SUB STATION</t>
  </si>
  <si>
    <t>11KV A S Peta Town</t>
  </si>
  <si>
    <t>305P31240502</t>
  </si>
  <si>
    <t>11KVKirikera 24Hrs</t>
  </si>
  <si>
    <t>33/11 KV Talamarla SS</t>
  </si>
  <si>
    <t>11KV TALAMARALA 24 HRS FEEDER</t>
  </si>
  <si>
    <t>33/11 KV Gokavaram SS</t>
  </si>
  <si>
    <t>11KV madugala waterworks</t>
  </si>
  <si>
    <t>33/11 KV Pedabali SS</t>
  </si>
  <si>
    <t>11KV PEDAPALLI 24HRS</t>
  </si>
  <si>
    <t>11KV Bathalapalli (MHQ)</t>
  </si>
  <si>
    <t>11KV New Bustand feeder</t>
  </si>
  <si>
    <t>33/11KV Thummuru SS (NAIDUPETA TOWN)</t>
  </si>
  <si>
    <t>33/11 KV Rayalacheruvu SS</t>
  </si>
  <si>
    <t>11 KV Yadiki MHQ Old</t>
  </si>
  <si>
    <t>33/11KV Padakandla SS</t>
  </si>
  <si>
    <t>11KV PADAKANDLA (SSHQ)</t>
  </si>
  <si>
    <t>33/11 KV PERUMALLAPALLI SS</t>
  </si>
  <si>
    <t>11KV MangaPuram PerumallaPalli</t>
  </si>
  <si>
    <t>33/11KV S.V.University SS</t>
  </si>
  <si>
    <t>11KV S V U Administrative Building</t>
  </si>
  <si>
    <t>33/11 KV Gugudu SS</t>
  </si>
  <si>
    <t>11KV Gugudu Village,Towers WW works</t>
  </si>
  <si>
    <t>33/11 KV Thavanampalli PutturSUB STATION</t>
  </si>
  <si>
    <t>11KV TV PALLE MHQ</t>
  </si>
  <si>
    <t>33/11 KV Putluru SS</t>
  </si>
  <si>
    <t>11 KV Putlur MHQ</t>
  </si>
  <si>
    <t>33/11 KV E.D.Banda SS</t>
  </si>
  <si>
    <t>11KV P Kotakonda , Water works</t>
  </si>
  <si>
    <t>33/11 KV Settur SS</t>
  </si>
  <si>
    <t>11KVSettur town</t>
  </si>
  <si>
    <t>11 KV MURALI KRISHNA</t>
  </si>
  <si>
    <t>33/11 KV Kokanti Cross SS</t>
  </si>
  <si>
    <t>11KV APRJC School</t>
  </si>
  <si>
    <t>11KV C P Aqua</t>
  </si>
  <si>
    <t>33/11 KV Gandaboyana Palli SS</t>
  </si>
  <si>
    <t>11KV Gandaboyanapalli Town</t>
  </si>
  <si>
    <t>33/11 KV Muthyalapadu SS</t>
  </si>
  <si>
    <t>11KV BIRDS (SSHQ)</t>
  </si>
  <si>
    <t>11KV LI scheme K Singavaram</t>
  </si>
  <si>
    <t>33/11 KV Kodavandlapalli SS</t>
  </si>
  <si>
    <t>11KV APSIDC Waterworks</t>
  </si>
  <si>
    <t>11KV GORANTLA-1</t>
  </si>
  <si>
    <t>33/11KV BHATHALAVALLAM SS</t>
  </si>
  <si>
    <t>11KV Bathalavallam Industrial</t>
  </si>
  <si>
    <t>33/11KV KOVUR TALUKA OFFICE SS</t>
  </si>
  <si>
    <t>11KV Kothuru</t>
  </si>
  <si>
    <t>11KV JAGADURTHY INDUSTRIAL</t>
  </si>
  <si>
    <t>Kalikiri Town</t>
  </si>
  <si>
    <t>PILER CCO</t>
  </si>
  <si>
    <t>33/11 KV Gyarampalle SUB STATION</t>
  </si>
  <si>
    <t>Timmapuram Exp(RWS)+SS HQ GYP Local</t>
  </si>
  <si>
    <t>33/11 KV Kambadur SS</t>
  </si>
  <si>
    <t>11KV Kambadur Town</t>
  </si>
  <si>
    <t>33/11KV AREKAL SS</t>
  </si>
  <si>
    <t>11KV MODEL SCHOOL FEEDER</t>
  </si>
  <si>
    <t>11KV GNT</t>
  </si>
  <si>
    <t>11KV Thummalagunta</t>
  </si>
  <si>
    <t>33/11KV Nagulaguttapalli SubStation</t>
  </si>
  <si>
    <t>11KV N G PALLI</t>
  </si>
  <si>
    <t>BETHAMCHERLA</t>
  </si>
  <si>
    <t>11KV SWML(South West Mining Ltd)</t>
  </si>
  <si>
    <t>33/11KV Market Yard SS(STONEHOUSEPETA)</t>
  </si>
  <si>
    <t>11KV KOTHAKODUR INDL</t>
  </si>
  <si>
    <t>11KV Thummuru</t>
  </si>
  <si>
    <t>11KV arunodaya crusher</t>
  </si>
  <si>
    <t>11 KV Gavisiddeswara</t>
  </si>
  <si>
    <t>33/11 KV R.K.Puram SS</t>
  </si>
  <si>
    <t>11KV R K PURAM (SSHQ)</t>
  </si>
  <si>
    <t>11KV CCI Feeder</t>
  </si>
  <si>
    <t>33/11 KV KV BUDILI SS</t>
  </si>
  <si>
    <t>11KV Budili</t>
  </si>
  <si>
    <t>33/11 KV B.Kothakota SUB STATION</t>
  </si>
  <si>
    <t>11KV B Kothakota Town</t>
  </si>
  <si>
    <t>11KV CHINACHOWK(ESTATE-2)</t>
  </si>
  <si>
    <t>33/11 KV Santhekodlurun SS</t>
  </si>
  <si>
    <t>11KV Hanavalu (W W)</t>
  </si>
  <si>
    <t>11KV Kovur - 2</t>
  </si>
  <si>
    <t>33/11 KV Sreekantapuram SS</t>
  </si>
  <si>
    <t>11KVSreekantapuram</t>
  </si>
  <si>
    <t>33/11 KV Power House SS (ANANTAPUR D1)</t>
  </si>
  <si>
    <t>33/11 KV Thumukunta SS</t>
  </si>
  <si>
    <t>11KV Gollapuram Industial</t>
  </si>
  <si>
    <t>11KV YERRAMITTA</t>
  </si>
  <si>
    <t>33/11 KV Amarapuram SS</t>
  </si>
  <si>
    <t>11KVAmarapuram</t>
  </si>
  <si>
    <t>33/11KV K.Rajupalli SubStation</t>
  </si>
  <si>
    <t>11KV Kuppamraju Palli</t>
  </si>
  <si>
    <t>33/11 KV Krishnagiri SS</t>
  </si>
  <si>
    <t>11KV KRISHNAGIRI MHQ</t>
  </si>
  <si>
    <t>11KV COASTAL FATS OILS FEEDER</t>
  </si>
  <si>
    <t>33/11 KV Gangudupalle SUB STATION</t>
  </si>
  <si>
    <t>11KV GANGUDUPALLI SS HEADQUARTER FEEDER</t>
  </si>
  <si>
    <t>11KV Sivayalam</t>
  </si>
  <si>
    <t>11KV FOOT PATH SCINCE CENTRE</t>
  </si>
  <si>
    <t>33/11KV C.B.Varam Sub Station</t>
  </si>
  <si>
    <t>11KV A S Peta(Water Works)</t>
  </si>
  <si>
    <t>33/11 KV Vanamaladinne SUB STATION</t>
  </si>
  <si>
    <t>305P11240503</t>
  </si>
  <si>
    <t>11 Kv Vanamaladinni SS Hq 24 00 Hour</t>
  </si>
  <si>
    <t>11KV BHAVANI LAYOUT</t>
  </si>
  <si>
    <t>11KV Western Colony</t>
  </si>
  <si>
    <t>11KV (WW TPT) Bangaramma Colony</t>
  </si>
  <si>
    <t>11KV Viswa Bharathi Hospital</t>
  </si>
  <si>
    <t>33/11 KV Chalakur SS</t>
  </si>
  <si>
    <t>11KV Gooty Road</t>
  </si>
  <si>
    <t>11KV Zoo Park</t>
  </si>
  <si>
    <t>11KVKotipi 24Hrs</t>
  </si>
  <si>
    <t>33/11 KV Parigi SS</t>
  </si>
  <si>
    <t>11KVParigi</t>
  </si>
  <si>
    <t>11KV BHAVANI NAGAR AND T K STREET</t>
  </si>
  <si>
    <t>11KV Nagari Industrial</t>
  </si>
  <si>
    <t>11KV Balajinagar</t>
  </si>
  <si>
    <t>33/11 KV Kothacheruvu SS</t>
  </si>
  <si>
    <t>11KV Kothacheruvu</t>
  </si>
  <si>
    <t>33/11 KV Manesamudram SS</t>
  </si>
  <si>
    <t>11KVMalgur 24Hrs</t>
  </si>
  <si>
    <t>11KV Industrial temple</t>
  </si>
  <si>
    <t>33/11 KV P.Kotakonda SS</t>
  </si>
  <si>
    <t>PATTIKONDA</t>
  </si>
  <si>
    <t>33/11 KV Devanakonda SS</t>
  </si>
  <si>
    <t>11KV Water Gandi</t>
  </si>
  <si>
    <t>11KV OWK MHQ</t>
  </si>
  <si>
    <t>11KV Rayapalem</t>
  </si>
  <si>
    <t>11KV Haranadha Puram</t>
  </si>
  <si>
    <t>11KV WATER WORKS(PAMULAPADU)</t>
  </si>
  <si>
    <t>11KV C K Dinne</t>
  </si>
  <si>
    <t>33/11 KV Vepanjeri SUB STATION</t>
  </si>
  <si>
    <t>11KV Vepanjeri Town</t>
  </si>
  <si>
    <t>33/11 KV D.Belagal SS</t>
  </si>
  <si>
    <t>11KV S H Pet</t>
  </si>
  <si>
    <t>33/11 KV Netteri SUB STATION</t>
  </si>
  <si>
    <t>11KV Netteri Industrial</t>
  </si>
  <si>
    <t>11KV NAP W/W</t>
  </si>
  <si>
    <t>11KV Cherukuthota</t>
  </si>
  <si>
    <t>11KV SREENAGAR COLONY</t>
  </si>
  <si>
    <t>11KV Sajjaladinne-I</t>
  </si>
  <si>
    <t>11KV PODALAKUR TOWN 2</t>
  </si>
  <si>
    <t>11KV Sathyavedu Industrial</t>
  </si>
  <si>
    <t>33/11 KV Ubicherla SS</t>
  </si>
  <si>
    <t>11KV SV Stone Crushers</t>
  </si>
  <si>
    <t>33/11 KV Kuraganipalli SS</t>
  </si>
  <si>
    <t>11KV KESEPALLI 24HRS</t>
  </si>
  <si>
    <t>11KVNSF</t>
  </si>
  <si>
    <t>33/11 KV Dhemakethupalli SS</t>
  </si>
  <si>
    <t>11KV Santhapet</t>
  </si>
  <si>
    <t>11KV T T D ,</t>
  </si>
  <si>
    <t>11KV Chembedu Express feeder</t>
  </si>
  <si>
    <t>KALYANDURG RURALS</t>
  </si>
  <si>
    <t>33/11 KV N.R.Palli SS</t>
  </si>
  <si>
    <t>11KV Br Samudram Town</t>
  </si>
  <si>
    <t>11KV Sydapuram MHQ</t>
  </si>
  <si>
    <t>33/11 KV Yerravaripalem SUB STATION</t>
  </si>
  <si>
    <t>Y V Palem Town</t>
  </si>
  <si>
    <t>33/11 KV Kalakada SUB STATION</t>
  </si>
  <si>
    <t>Kalakada Town</t>
  </si>
  <si>
    <t>11 KV Kothuru+11KV Summerstorage</t>
  </si>
  <si>
    <t>33/11 KV Peddakadabur SS</t>
  </si>
  <si>
    <t>11KV Peddakadubur Town</t>
  </si>
  <si>
    <t>11KV Menakur Feeder</t>
  </si>
  <si>
    <t>11KV Varadaiahpalem Industrial</t>
  </si>
  <si>
    <t>11KV Rockwork feeder</t>
  </si>
  <si>
    <t>11KV SP Office</t>
  </si>
  <si>
    <t>11KVKirikera Industrial</t>
  </si>
  <si>
    <t>33/11 KV Venkatramapuram SUB STATION</t>
  </si>
  <si>
    <t>11KV Slate School</t>
  </si>
  <si>
    <t>11KV Singireddypalli</t>
  </si>
  <si>
    <t>11 KV S V POLYTECHNIC</t>
  </si>
  <si>
    <t>33/11 KV Obulapuram SS</t>
  </si>
  <si>
    <t>11KV collector Bunglow</t>
  </si>
  <si>
    <t>11KV Z P</t>
  </si>
  <si>
    <t>11KV KOTNUR</t>
  </si>
  <si>
    <t>33/11KV Annavaram SS</t>
  </si>
  <si>
    <t>11KV ANNAVARAM HQ</t>
  </si>
  <si>
    <t>11KV RESERVOIR COLONY</t>
  </si>
  <si>
    <t>11KV LI SCH (KALGOTLA)</t>
  </si>
  <si>
    <t>33/11 KV Gutturu SS</t>
  </si>
  <si>
    <t>11KV GUTTUR 24 Hrs</t>
  </si>
  <si>
    <t>11KV WATER WORKS(GUDUR)</t>
  </si>
  <si>
    <t>33/11KV Puduru Sub Station</t>
  </si>
  <si>
    <t>11KV Micro wave</t>
  </si>
  <si>
    <t>11KV Sri Padmavathi Guest House</t>
  </si>
  <si>
    <t>11KV LAKSHMI GANAPATHI MENERALS</t>
  </si>
  <si>
    <t>33/11 KV SANTHAVELLORE SS</t>
  </si>
  <si>
    <t>11KV Santhavellore ind feeder</t>
  </si>
  <si>
    <t>11KV Sangapatnam LI SCHEME</t>
  </si>
  <si>
    <t>11KV SreeniFoods 2</t>
  </si>
  <si>
    <t>11KV HERITAGE</t>
  </si>
  <si>
    <t>33/11KV Brahmanakraka Sub Station</t>
  </si>
  <si>
    <t>11KV BRAHMANA KRAKA</t>
  </si>
  <si>
    <t>11KV AndhraJyouthi</t>
  </si>
  <si>
    <t>11KV TRACTION FEEDER</t>
  </si>
  <si>
    <t>11KV SRIVARI SANNIDHI</t>
  </si>
  <si>
    <t>11KV Sarath-I</t>
  </si>
  <si>
    <t>RAYADURG</t>
  </si>
  <si>
    <t>11KV Bommanahal Town</t>
  </si>
  <si>
    <t>11KV Vidyapeetam</t>
  </si>
  <si>
    <t>CHITTOOR OPERATION</t>
  </si>
  <si>
    <t>11KV Pudur</t>
  </si>
  <si>
    <t>11KV LIC</t>
  </si>
  <si>
    <t>33/11 KV B.N.kandriga SUB STATION</t>
  </si>
  <si>
    <t>11KV B N Kandriga M HQ</t>
  </si>
  <si>
    <t>11KV IFMR</t>
  </si>
  <si>
    <t>11KV G D Nellore</t>
  </si>
  <si>
    <t>33/11KV Viruvur Sub Station</t>
  </si>
  <si>
    <t>TIRUPATI OPERATION1</t>
  </si>
  <si>
    <t>11 KV HERO HONDA</t>
  </si>
  <si>
    <t>33/11 KV Chinnapandur SUB STATION</t>
  </si>
  <si>
    <t>11 KV A G Industries</t>
  </si>
  <si>
    <t>11KVThumukunta Indl</t>
  </si>
  <si>
    <t>33/11 KV Talupula SS</t>
  </si>
  <si>
    <t>11KV Talapula</t>
  </si>
  <si>
    <t>11KV Penukonda Indl</t>
  </si>
  <si>
    <t>33/11KV VEMULA SubStation</t>
  </si>
  <si>
    <t>11KV Vemula Town</t>
  </si>
  <si>
    <t>33/11 KV Thimmapuram SS(KAMBADUR)</t>
  </si>
  <si>
    <t>11KV Thimmapuram 24Hrs</t>
  </si>
  <si>
    <t>11KV VEMBULURU EXPRESS FEEDER</t>
  </si>
  <si>
    <t>11KV Sunnipenta</t>
  </si>
  <si>
    <t>TADIPATRI</t>
  </si>
  <si>
    <t>33/11 KV Autonagar SS</t>
  </si>
  <si>
    <t>TADIPATRI-CCO</t>
  </si>
  <si>
    <t>33/11 KV P.Pappur SS</t>
  </si>
  <si>
    <t>11 KV P Pappur MHQ</t>
  </si>
  <si>
    <t>11KVS Sadlapalli</t>
  </si>
  <si>
    <t>11KV Tadimarri (MHQ)</t>
  </si>
  <si>
    <t>11KV Moda feeder</t>
  </si>
  <si>
    <t>33/11KV PACHIKAPALAM SS</t>
  </si>
  <si>
    <t>11KV Pachikapalam Industrial SSHQ</t>
  </si>
  <si>
    <t>33/11KV SS AMMAVARIPALLI</t>
  </si>
  <si>
    <t>11 KV Apple bhargava</t>
  </si>
  <si>
    <t>11KV M S R</t>
  </si>
  <si>
    <t>33/11 KV Matumadugu SS</t>
  </si>
  <si>
    <t>11KV MATUMADUGU FEEDER</t>
  </si>
  <si>
    <t>11KV Chintareddypalem</t>
  </si>
  <si>
    <t>11KV BRIDGE SCHOOL</t>
  </si>
  <si>
    <t>11KV TTD AD BUILDING</t>
  </si>
  <si>
    <t>11KV Summer Storage Tank</t>
  </si>
  <si>
    <t>33/11 KV MANCHUR SS</t>
  </si>
  <si>
    <t>11KV Manchuru SSHQ</t>
  </si>
  <si>
    <t>11 KV EXPRESS (A1 RICE MILL)</t>
  </si>
  <si>
    <t>33/11 KV K.C.Peta SUB STATION</t>
  </si>
  <si>
    <t>11KV L I Scheme</t>
  </si>
  <si>
    <t>11KV THIMMAPURAM FEEDER</t>
  </si>
  <si>
    <t>11KV Seven Hills</t>
  </si>
  <si>
    <t>11KV LIFT IRRIGATION(KRISHNAGIRI)</t>
  </si>
  <si>
    <t>33/11 KV GONGIVARI PALLI SUB STATION</t>
  </si>
  <si>
    <t>305P21140501</t>
  </si>
  <si>
    <t>11KV People Grove</t>
  </si>
  <si>
    <t>33/11 KV Nossam SS</t>
  </si>
  <si>
    <t>11KV RICEMILL (SSHQ)</t>
  </si>
  <si>
    <t>11KV C G Road</t>
  </si>
  <si>
    <t>33/11 KV Sirivella SS</t>
  </si>
  <si>
    <t>11KV SIRIVELLA MHQ</t>
  </si>
  <si>
    <t>MUDIGUBBA TOWN</t>
  </si>
  <si>
    <t>11KV Sajjaladinne –II</t>
  </si>
  <si>
    <t>33/11 KV NERABAYALU SUB STATION</t>
  </si>
  <si>
    <t>11KV Nerabylu Town</t>
  </si>
  <si>
    <t>33/11KV Annamedu Sub Station</t>
  </si>
  <si>
    <t>11KV MARLAPALLI</t>
  </si>
  <si>
    <t>33/11KV Gollapalli Sub Station</t>
  </si>
  <si>
    <t>11KVVidapankal Town</t>
  </si>
  <si>
    <t>11KV D NAGAR</t>
  </si>
  <si>
    <t>33/11 KV Ralla Anantapuram SS</t>
  </si>
  <si>
    <t>11 KV Sathyasai water works</t>
  </si>
  <si>
    <t>11KV WATER WORKS SUNDARAIAH NAGAR</t>
  </si>
  <si>
    <t>11KV IDC L I Scheme</t>
  </si>
  <si>
    <t>11KV Allipuram Industrial</t>
  </si>
  <si>
    <t>KALYANDURG HQ</t>
  </si>
  <si>
    <t>33/11 KV Beluguppa SS</t>
  </si>
  <si>
    <t>11KV Beluguppa Town</t>
  </si>
  <si>
    <t>SRIKALAHASTI OPERATION</t>
  </si>
  <si>
    <t>1KV Industrial (B N kandriga SS)</t>
  </si>
  <si>
    <t>11KV PERANTALAMMA WATER WORKS</t>
  </si>
  <si>
    <t>11KV A C Nagar + SVR</t>
  </si>
  <si>
    <t>33/11 KV Nellavai SUB STATION</t>
  </si>
  <si>
    <t>11KV SNJ Sugar</t>
  </si>
  <si>
    <t>11KV LI SCH (S JUTUR)</t>
  </si>
  <si>
    <t>33/11 KV Karivena(Banumukka Turning) SS</t>
  </si>
  <si>
    <t>11KV Yerragudur</t>
  </si>
  <si>
    <t>11KV Z PARISHAD</t>
  </si>
  <si>
    <t>33/11 KV Irugulam SUB STATION</t>
  </si>
  <si>
    <t>11KV Irugulam SSHQ</t>
  </si>
  <si>
    <t>33/11KV Dubagunta Sub Station</t>
  </si>
  <si>
    <t>11KV DUBAGUNTA TOWN</t>
  </si>
  <si>
    <t>11KV D S Industrial</t>
  </si>
  <si>
    <t>VEMPALLI</t>
  </si>
  <si>
    <t>33/11KV C.K.Peta SubStation</t>
  </si>
  <si>
    <t>11KV Chakraya Peta</t>
  </si>
  <si>
    <t>33/11 KV Gonegandla SS</t>
  </si>
  <si>
    <t>11KV Bandagattu W/works</t>
  </si>
  <si>
    <t>33/11 KV ANUPALLI SUB STATION</t>
  </si>
  <si>
    <t>11KV Gopalapuram</t>
  </si>
  <si>
    <t>11KV VAIKUNTAPURAM</t>
  </si>
  <si>
    <t>33/11KV Ragimekala palli SubStation</t>
  </si>
  <si>
    <t>11KV B K SAI INDL FEEDER</t>
  </si>
  <si>
    <t>11KVExcel Rubber</t>
  </si>
  <si>
    <t>33/11 KV V.R.Agraharam SUB STATION</t>
  </si>
  <si>
    <t>11KV V R Agraharam Town</t>
  </si>
  <si>
    <t>11KV Raghava textiles</t>
  </si>
  <si>
    <t>11KV C K Palle</t>
  </si>
  <si>
    <t>11KV Indian Design Feeder</t>
  </si>
  <si>
    <t>33/11KV Cherlopalle(CTR BY PASS) SS</t>
  </si>
  <si>
    <t>33/11 KV Gundlakonda SS</t>
  </si>
  <si>
    <t>11KV RWS,Projct (HT) feeder</t>
  </si>
  <si>
    <t>33/11 KV GOTTIPROLU SS</t>
  </si>
  <si>
    <t>11KV GOTTIPROLU TOWN</t>
  </si>
  <si>
    <t>TIRUPATI CCO</t>
  </si>
  <si>
    <t>33/11 KV Tirumala SUB STATION</t>
  </si>
  <si>
    <t>11KV Board Feeder</t>
  </si>
  <si>
    <t>33/11 KV P.A.B.R.Dam SS</t>
  </si>
  <si>
    <t>11KV JAI RAJ ISPAT</t>
  </si>
  <si>
    <t>11 KV SAPTAGIRI NAGAR</t>
  </si>
  <si>
    <t>11KV Nuclies feeder</t>
  </si>
  <si>
    <t>11KV Samrudhi</t>
  </si>
  <si>
    <t>11KV GUEST LINE DAYS</t>
  </si>
  <si>
    <t>11KV D S Nagar</t>
  </si>
  <si>
    <t>33/11 KV Rudravaram SS</t>
  </si>
  <si>
    <t>11KV RUDRAVARAM MHQ</t>
  </si>
  <si>
    <t>11KV Sri Vijaya Lakshmi Indl</t>
  </si>
  <si>
    <t>CHITTOOR RURAL-III</t>
  </si>
  <si>
    <t>33/11 KV B.N.R.Peta SUB STATION</t>
  </si>
  <si>
    <t>11KV b n r peta</t>
  </si>
  <si>
    <t>11KV Rajupalem Industrial-II</t>
  </si>
  <si>
    <t>33/11KV Sidhamma Agraharam SS</t>
  </si>
  <si>
    <t>11KV Bergen pipes</t>
  </si>
  <si>
    <t>11KV VINAYAKA SAGAR</t>
  </si>
  <si>
    <t>NAGALAPURAM OPERATION</t>
  </si>
  <si>
    <t>33/11 KV SEZ ( Satyavedu ) SUB STATION</t>
  </si>
  <si>
    <t>11KV SEZ Industrial</t>
  </si>
  <si>
    <t>11KV DEDICATED BMM (C MULCAPURAM)</t>
  </si>
  <si>
    <t>11KV Sarath-II</t>
  </si>
  <si>
    <t>11KV UPADHAYA NAGAR</t>
  </si>
  <si>
    <t>33/11 KV Vanavolu SS</t>
  </si>
  <si>
    <t>11KV SQADM MINES AND MINERALS</t>
  </si>
  <si>
    <t>11KV S V Veterinary University</t>
  </si>
  <si>
    <t>33/11 KV Pallam SUB STATION</t>
  </si>
  <si>
    <t>11KV Pallam</t>
  </si>
  <si>
    <t>11KV kuskabi feeder</t>
  </si>
  <si>
    <t>33/11KV VELLORE SubStation</t>
  </si>
  <si>
    <t>11KV VELURU SSHQ</t>
  </si>
  <si>
    <t>11KV Racharlapadu Rural Industrial</t>
  </si>
  <si>
    <t>33/11 KV Malakavemala SS</t>
  </si>
  <si>
    <t>33/11KV PENUKONDA COLONY SS</t>
  </si>
  <si>
    <t>11KV JUNIOUR COLLEGE FEEDER</t>
  </si>
  <si>
    <t>33/11 KV Racharla SS</t>
  </si>
  <si>
    <t>11KV INDUSTRIAL(RACHARLA)</t>
  </si>
  <si>
    <t>33/11KV Balijapalle SubStation</t>
  </si>
  <si>
    <t>305P21140301</t>
  </si>
  <si>
    <t>11KV R Vpalli</t>
  </si>
  <si>
    <t>11KV Feeder-II</t>
  </si>
  <si>
    <t>11KVSeaward</t>
  </si>
  <si>
    <t>11KV M K NAIDU COLONY</t>
  </si>
  <si>
    <t>11KV Avilala</t>
  </si>
  <si>
    <t>11KV Resedential School</t>
  </si>
  <si>
    <t>11KV NARL</t>
  </si>
  <si>
    <t>11KV ESI FEEDER</t>
  </si>
  <si>
    <t>33/11 KV Thammapuram SS</t>
  </si>
  <si>
    <t>33/11 KV Nayanapakala SUB STATION</t>
  </si>
  <si>
    <t>305P21140703</t>
  </si>
  <si>
    <t>11KV Cherukuvari palli</t>
  </si>
  <si>
    <t>BUCHIREDDY PALEM</t>
  </si>
  <si>
    <t>33/11 KV SRI PURANDHARAPURAM SS</t>
  </si>
  <si>
    <t>MULAKALACHERVU</t>
  </si>
  <si>
    <t>11KV DMART</t>
  </si>
  <si>
    <t>11KV Town/WW</t>
  </si>
  <si>
    <t>33/11KV Thummalur SS (NANDIMANDALAM)</t>
  </si>
  <si>
    <t>11KV Benita</t>
  </si>
  <si>
    <t>11KV BMATAM EXPRESS</t>
  </si>
  <si>
    <t>11KV P D NAGAR</t>
  </si>
  <si>
    <t>11KV National Plastics</t>
  </si>
  <si>
    <t>11 KV PADMAVATHI NAGAR</t>
  </si>
  <si>
    <t>11KV BDJ Oxides Feeder</t>
  </si>
  <si>
    <t>33/11KV Gandavaram Sub Station</t>
  </si>
  <si>
    <t>11KV D C L</t>
  </si>
  <si>
    <t>33/11 KV Neelakantapuram SS</t>
  </si>
  <si>
    <t>11KV Gurujala LI WW</t>
  </si>
  <si>
    <t>11KV SOMANDEPALLI</t>
  </si>
  <si>
    <t>11KV BTR COLONY</t>
  </si>
  <si>
    <t>11KV AITS College</t>
  </si>
  <si>
    <t>11KV KOTECK</t>
  </si>
  <si>
    <t>11KV GROBS</t>
  </si>
  <si>
    <t>33/11 KV Mavatur SS</t>
  </si>
  <si>
    <t>11KV Mavatur Feeder</t>
  </si>
  <si>
    <t>33/11 KV Nandavaram SS(NANDAVARAM)</t>
  </si>
  <si>
    <t>11KV LI Scheme</t>
  </si>
  <si>
    <t>33/11KV GUDIPALLI SS</t>
  </si>
  <si>
    <t>11KV FINE TOOLS</t>
  </si>
  <si>
    <t>11KV MS METALS</t>
  </si>
  <si>
    <t>11KV DEDICATED ZINDAL(C M PURAM)</t>
  </si>
  <si>
    <t>11KV KODAVALUR</t>
  </si>
  <si>
    <t>11 KV Padmavathi ammavari temple Feeder</t>
  </si>
  <si>
    <t>33/11 KV Palyam SUB STATION</t>
  </si>
  <si>
    <t>11KV Palem 24 Hrs</t>
  </si>
  <si>
    <t>33/11 DALUVAYAPALL SS</t>
  </si>
  <si>
    <t>11KV PullampetaTown</t>
  </si>
  <si>
    <t>33/11 KV Sri Ramapuram SUB STATION</t>
  </si>
  <si>
    <t>305P11440502</t>
  </si>
  <si>
    <t>11 Kv SS HQ Ramapuram</t>
  </si>
  <si>
    <t>11 KV IMCC(Panasonic)</t>
  </si>
  <si>
    <t>33/11KV Chinthavaram Sub Station</t>
  </si>
  <si>
    <t>11 KV Manglore Minerals</t>
  </si>
  <si>
    <t>11KV SITAMS</t>
  </si>
  <si>
    <t>33/11 KV Bommanacheruvu SUB STATION</t>
  </si>
  <si>
    <t>11KV Pasamvaripalli</t>
  </si>
  <si>
    <t>33/11 KV Mambedu SUB STATION</t>
  </si>
  <si>
    <t>11KV Mambedu Industrial SSHQ</t>
  </si>
  <si>
    <t>11KV Galla foods</t>
  </si>
  <si>
    <t>SRIKALAHASTI RURAL</t>
  </si>
  <si>
    <t>33/11 KV Arai SUB STATION</t>
  </si>
  <si>
    <t>11KV RAJULA COLONY</t>
  </si>
  <si>
    <t>33/11 KV Vempalli SUB STATION</t>
  </si>
  <si>
    <t>33/11 KV Venganapalli SUB STATION</t>
  </si>
  <si>
    <t>11KV Murakambattu</t>
  </si>
  <si>
    <t>11KV Andaman Water works</t>
  </si>
  <si>
    <t>11KV SR Puram MHQ</t>
  </si>
  <si>
    <t>11KV KNR Express</t>
  </si>
  <si>
    <t>11 KV KRP</t>
  </si>
  <si>
    <t>11KV Nancharampeta Aqua</t>
  </si>
  <si>
    <t>11KV Narigi palli</t>
  </si>
  <si>
    <t>33/11 KV Sindurajapuram SUB STATION</t>
  </si>
  <si>
    <t>11KV Cherlopally</t>
  </si>
  <si>
    <t>33/11 KV Kothuru SS</t>
  </si>
  <si>
    <t>11KV KOTHRUBIT-1</t>
  </si>
  <si>
    <t>LAKKIREDDY PALLI</t>
  </si>
  <si>
    <t>33/11KV L.R.Palli SubStation</t>
  </si>
  <si>
    <t>11KV L R Palli Town</t>
  </si>
  <si>
    <t>11KV Ambapuram(Amamcherla)</t>
  </si>
  <si>
    <t>33/11 KV Melimai SUB STATION</t>
  </si>
  <si>
    <t>305P31340105</t>
  </si>
  <si>
    <t>11 KV MELMAI SS EXPRESS</t>
  </si>
  <si>
    <t>11KV Punganur Road</t>
  </si>
  <si>
    <t>33/11KV Uppalur SubStation</t>
  </si>
  <si>
    <t>11KV Uppalur Town</t>
  </si>
  <si>
    <t>33/11KV NANDIMANDALAM SubStation</t>
  </si>
  <si>
    <t>11KV N Mandalam</t>
  </si>
  <si>
    <t>33/11KV Akepadu SubStation</t>
  </si>
  <si>
    <t>11KV Project</t>
  </si>
  <si>
    <t>33/11 KV GUNDIGAL SUB STATION</t>
  </si>
  <si>
    <t>305P31340303</t>
  </si>
  <si>
    <t>11KV Gundugallu Express</t>
  </si>
  <si>
    <t>11KV Global Juice Factory</t>
  </si>
  <si>
    <t>33/11KV Vallivedu Sub Station</t>
  </si>
  <si>
    <t>11KV 9TH BETALIAN FEEDER</t>
  </si>
  <si>
    <t>33/11KV Duvvur SubStation</t>
  </si>
  <si>
    <t>11KV DUVVUR TOWN</t>
  </si>
  <si>
    <t>11KV CM HOUSE FEEDER</t>
  </si>
  <si>
    <t>11 KV Yeruru Express</t>
  </si>
  <si>
    <t>33/11KV P.Kothakota SubStation</t>
  </si>
  <si>
    <t>11KV Kothakota</t>
  </si>
  <si>
    <t>11KV TIRUMALA NAGAR</t>
  </si>
  <si>
    <t>KARVETINAGAR CCO</t>
  </si>
  <si>
    <t>11KV Annur SSHQ</t>
  </si>
  <si>
    <t>33/11 KV Pathikonda SUB STATION</t>
  </si>
  <si>
    <t>305P31340201</t>
  </si>
  <si>
    <t>11KV PATHIKONDA EXPRESS</t>
  </si>
  <si>
    <t>11KV DEZ Industrial</t>
  </si>
  <si>
    <t>33/11KV BALAPANUR SubStation</t>
  </si>
  <si>
    <t>11KV BALAPANUR</t>
  </si>
  <si>
    <t>33/11 KV Katrayapadu SS</t>
  </si>
  <si>
    <t>11KV Katrayapadu Indl</t>
  </si>
  <si>
    <t>33/11KV Indukur SubStation</t>
  </si>
  <si>
    <t>11KV Indukur Indrastrial</t>
  </si>
  <si>
    <t>11KV VIMTECH</t>
  </si>
  <si>
    <t>11KV KEERTHI ENCLAVE MEENJURU FEEDER</t>
  </si>
  <si>
    <t>33/11KV IGCARL SubStation</t>
  </si>
  <si>
    <t>11KV IGCARL -I</t>
  </si>
  <si>
    <t>11KV IGCARL -II</t>
  </si>
  <si>
    <t>33/11KV SATELITE CITY SubStation</t>
  </si>
  <si>
    <t>11KV P V Palli</t>
  </si>
  <si>
    <t>11KV Blue Park</t>
  </si>
  <si>
    <t>33/11KV Chapadu SubStation</t>
  </si>
  <si>
    <t>11KV CHAPADU TOWN</t>
  </si>
  <si>
    <t>33/11KV Kovaramguttapalli SubStation</t>
  </si>
  <si>
    <t>11KV Kovaramguttapalli</t>
  </si>
  <si>
    <t>11KV Footpath</t>
  </si>
  <si>
    <t>33/11 KV KALLUPALLI SUB STATION</t>
  </si>
  <si>
    <t>305P31340504</t>
  </si>
  <si>
    <t>11KV Kallupalli</t>
  </si>
  <si>
    <t>33/11 KV Kolamasanapalle SUB STATION</t>
  </si>
  <si>
    <t>305P31240204</t>
  </si>
  <si>
    <t>33/11KV Yellampalli SubStation</t>
  </si>
  <si>
    <t>11KV Venkateswara Stone Crushers</t>
  </si>
  <si>
    <t>11KV Rajivswagruha feeder</t>
  </si>
  <si>
    <t>11KV Nakkala Palli Water Works</t>
  </si>
  <si>
    <t>33/11 KV Amancherla SS</t>
  </si>
  <si>
    <t>11KV MATTEMPADU FEEDER</t>
  </si>
  <si>
    <t>33/11KV TALAMBEDU SS</t>
  </si>
  <si>
    <t>11KV Thalambedu</t>
  </si>
  <si>
    <t>NELLORE</t>
  </si>
  <si>
    <t>33/11KV Mantapampalli SubStation</t>
  </si>
  <si>
    <t>11KV Achampeta</t>
  </si>
  <si>
    <t>Rural-Agl-9hrs and 15hrs Sph</t>
  </si>
  <si>
    <t>33/11KV PAMUGANIPALLE SS</t>
  </si>
  <si>
    <t>305P31540502</t>
  </si>
  <si>
    <t>11KV PAMUGANIPALLE</t>
  </si>
  <si>
    <t>33/11KV Ithampadu Sub Station</t>
  </si>
  <si>
    <t>11KV RANGASAMUDRAM</t>
  </si>
  <si>
    <t>11KV JUVVALADINNE AGL 11KV TELLAGUNTA</t>
  </si>
  <si>
    <t>11KV Utukuru</t>
  </si>
  <si>
    <t>11KV Vavilthota</t>
  </si>
  <si>
    <t>305P31340104</t>
  </si>
  <si>
    <t>11KV Keelapatla</t>
  </si>
  <si>
    <t>33/11KV Kadavakallu SS</t>
  </si>
  <si>
    <t>11KV Kadavakallu feeder</t>
  </si>
  <si>
    <t>11KVPulicherla</t>
  </si>
  <si>
    <t>33/11KV Pidathapoluru SS</t>
  </si>
  <si>
    <t>11KV pidatahpoluru</t>
  </si>
  <si>
    <t>11KV NARASAPURAM</t>
  </si>
  <si>
    <t>11KV GANGULAPUDI</t>
  </si>
  <si>
    <t>11KV Kambadur Rurals</t>
  </si>
  <si>
    <t>33/11 KV Kuchivaripalli SS</t>
  </si>
  <si>
    <t>11KV Kuchivaripalli</t>
  </si>
  <si>
    <t>33/11 KV Anumpalli SS</t>
  </si>
  <si>
    <t>11 KV Nagepalli</t>
  </si>
  <si>
    <t>11KV Kurakulapalli</t>
  </si>
  <si>
    <t>33/11KV Ananthapuram Sub Station</t>
  </si>
  <si>
    <t>11KV YERUKALAREDDY PALEM + PATHANAPURAM</t>
  </si>
  <si>
    <t>11KV Utukur Alagani padu</t>
  </si>
  <si>
    <t>11KVMalyam</t>
  </si>
  <si>
    <t>33/11KV KOTHACHERUVU SS</t>
  </si>
  <si>
    <t>11KV KOTHACHERUVU</t>
  </si>
  <si>
    <t>11KV Achiveli</t>
  </si>
  <si>
    <t>11KV DUNDIGAM</t>
  </si>
  <si>
    <t>11KV Dharmapuram</t>
  </si>
  <si>
    <t>Rural-Agl-9hrs</t>
  </si>
  <si>
    <t>11KV Badrampalli</t>
  </si>
  <si>
    <t>11KV GANGAMMA GUTTA</t>
  </si>
  <si>
    <t>305P31540504</t>
  </si>
  <si>
    <t>11KV PEDDARAMPALLE</t>
  </si>
  <si>
    <t>11KV Marellamadaka</t>
  </si>
  <si>
    <t>33/11KV BANDARAPALLI SS</t>
  </si>
  <si>
    <t>11KV Mudugulapalem B R Palli HQ</t>
  </si>
  <si>
    <t>33/11 KV Gollapalli SS</t>
  </si>
  <si>
    <t>11KV Cheruvu doddi</t>
  </si>
  <si>
    <t>11KV Thalapula palli Petamitta</t>
  </si>
  <si>
    <t>11KV DONDLAVAGU</t>
  </si>
  <si>
    <t>11KV Bandrapalli</t>
  </si>
  <si>
    <t>11 KV Kalugodu</t>
  </si>
  <si>
    <t>11KV KRISHNAMPALLI</t>
  </si>
  <si>
    <t>11KVYerraguntla</t>
  </si>
  <si>
    <t>305P31340101</t>
  </si>
  <si>
    <t>11KV Mabbuvaripeta</t>
  </si>
  <si>
    <t>33/11KV D.Agraharam SubStation</t>
  </si>
  <si>
    <t>11KV Z KOTHAPALLI</t>
  </si>
  <si>
    <t>11KV MANNASAMUDRAM</t>
  </si>
  <si>
    <t>11KV REKALAKUNTA</t>
  </si>
  <si>
    <t>11 KV YG Palli + WW</t>
  </si>
  <si>
    <t>33/11 ALIREDDYPALLI SS</t>
  </si>
  <si>
    <t>11KV EDDULAKONDRAYUDU</t>
  </si>
  <si>
    <t>33/11 KV Paipalli SUB STATION</t>
  </si>
  <si>
    <t>11KV Kanipakam</t>
  </si>
  <si>
    <t>33/11KV MALLEPALLI SS</t>
  </si>
  <si>
    <t>11KV LINGALADINNEPALLI</t>
  </si>
  <si>
    <t>11KV Kandlamadugu</t>
  </si>
  <si>
    <t>11KV PENDEKALLU</t>
  </si>
  <si>
    <t>11KV Palagiri</t>
  </si>
  <si>
    <t>11KV Appaihgaripalle Guvvakallu</t>
  </si>
  <si>
    <t>11KV Matkamudi</t>
  </si>
  <si>
    <t>33/11 KV Thimmam Palli SS</t>
  </si>
  <si>
    <t>11KV Goddumarri</t>
  </si>
  <si>
    <t>11KV Salavemula-II</t>
  </si>
  <si>
    <t>11KV KUCHUPAPA</t>
  </si>
  <si>
    <t>11KV KOTAPOLUR FEEDER</t>
  </si>
  <si>
    <t>11KV KOTHA VEERAPURAM</t>
  </si>
  <si>
    <t>11KV Pallamala</t>
  </si>
  <si>
    <t>11 KV Mangalam Padu</t>
  </si>
  <si>
    <t>11KV Kalavakonda</t>
  </si>
  <si>
    <t>11KV Kogatam Rurals Sambatur</t>
  </si>
  <si>
    <t>11 KV Thalupuru</t>
  </si>
  <si>
    <t>11KV CHOWDAMMA GUTTA</t>
  </si>
  <si>
    <t>11KV Panguru</t>
  </si>
  <si>
    <t>11KV Kommaragunta Industrial</t>
  </si>
  <si>
    <t>11KV Ambapuram</t>
  </si>
  <si>
    <t>33/11KV VELIDANDLA SubStation</t>
  </si>
  <si>
    <t>11KV BIDINAM CHERLA</t>
  </si>
  <si>
    <t>33/11KV Puthanavaripalli SubStation</t>
  </si>
  <si>
    <t>11KV AG Palli</t>
  </si>
  <si>
    <t>11KV ALLADUPALLI</t>
  </si>
  <si>
    <t>11KV R Cherlopalli</t>
  </si>
  <si>
    <t>11KV KATRAYAPADU DHARMAVARAM</t>
  </si>
  <si>
    <t>33/11KV Gundemadakala Sub Station</t>
  </si>
  <si>
    <t>11KV SANKAVARAM</t>
  </si>
  <si>
    <t>33/11 KV West varathur SUB STATION</t>
  </si>
  <si>
    <t>11KV MokkalaChenu Ayyavaripalem</t>
  </si>
  <si>
    <t>33/11 KV Thamidepalli SS</t>
  </si>
  <si>
    <t>11KV Devaganipalli</t>
  </si>
  <si>
    <t>33/11 KV B.G.Halli SS</t>
  </si>
  <si>
    <t>11KV Hunsekunta Feeder</t>
  </si>
  <si>
    <t>11KV Lingaraju Agraharam</t>
  </si>
  <si>
    <t>11KV Thurakavandlapalli feeder</t>
  </si>
  <si>
    <t>11KVM R Palli</t>
  </si>
  <si>
    <t>11KV Karani</t>
  </si>
  <si>
    <t>11KV Jogireddygaripalli</t>
  </si>
  <si>
    <t>11KV Nagalapurm</t>
  </si>
  <si>
    <t>11KV Gollapalli</t>
  </si>
  <si>
    <t>11KV West Varathuru Nelavoy</t>
  </si>
  <si>
    <t>11KV Manguntapadu ,Ramannapalem kovur</t>
  </si>
  <si>
    <t>11KV KANAKADRIPALLI FEEDER</t>
  </si>
  <si>
    <t>11KV ANR Peta</t>
  </si>
  <si>
    <t>11KV Kaluru</t>
  </si>
  <si>
    <t>11KV Akuthotaplli</t>
  </si>
  <si>
    <t>11KV Aroor</t>
  </si>
  <si>
    <t>11KV GANDAVARAM</t>
  </si>
  <si>
    <t>33/11KV Divamdinne Sub Station</t>
  </si>
  <si>
    <t>11KV Daivamdinne</t>
  </si>
  <si>
    <t>33/11KV Mopur X Roads Sub Station</t>
  </si>
  <si>
    <t>11KV LINGASAMUDRAM FEEDER</t>
  </si>
  <si>
    <t>11KV Gudekal</t>
  </si>
  <si>
    <t>11KV Kapuguneri</t>
  </si>
  <si>
    <t>11KV VIGNESWARA PURAM</t>
  </si>
  <si>
    <t>11KV Jeepalem Feeder</t>
  </si>
  <si>
    <t>11KV Kotipi</t>
  </si>
  <si>
    <t>11KV Bandlapalli-II</t>
  </si>
  <si>
    <t>11KV Banavasi</t>
  </si>
  <si>
    <t>305P31240403</t>
  </si>
  <si>
    <t>11KV RAMAPURAM</t>
  </si>
  <si>
    <t>33/11KV PANDIKONA SS</t>
  </si>
  <si>
    <t>11KV Chandoli feeder</t>
  </si>
  <si>
    <t>11KV Pantrampalli</t>
  </si>
  <si>
    <t>11KV Thimmapuram</t>
  </si>
  <si>
    <t>11KV KAKKALAMITTA FEEDER</t>
  </si>
  <si>
    <t>11KV Chinnapandur SSHQ Chilamathur</t>
  </si>
  <si>
    <t>33/11KV C.S.Palli SubStation</t>
  </si>
  <si>
    <t>11KV C S PALLI</t>
  </si>
  <si>
    <t>11KVChowluru Agl Chowluru 24Hrs</t>
  </si>
  <si>
    <t>33/11KV YELLAYAPALEM SS</t>
  </si>
  <si>
    <t>11KV Yallayapalem</t>
  </si>
  <si>
    <t>11KVNeelakantapuram</t>
  </si>
  <si>
    <t>11KV Tekalakona</t>
  </si>
  <si>
    <t>11KV V Gondipalli</t>
  </si>
  <si>
    <t>11KV Kotekal</t>
  </si>
  <si>
    <t>33/11 KV S.R.Gatta SS</t>
  </si>
  <si>
    <t>11 KV S R Gatta</t>
  </si>
  <si>
    <t>11KV Thinnalapudi</t>
  </si>
  <si>
    <t>33/11KV Kothavangallu SS</t>
  </si>
  <si>
    <t>11KV KOTHAVANGALLU</t>
  </si>
  <si>
    <t>11KV Peduru</t>
  </si>
  <si>
    <t>33/11KV KOLLAGUNTA SS</t>
  </si>
  <si>
    <t>11KV Bangalamitta Kollagunta SSHQ</t>
  </si>
  <si>
    <t>11KVMopidi</t>
  </si>
  <si>
    <t>11KV K M PALLI</t>
  </si>
  <si>
    <t>11KV Deyyala Doruvu</t>
  </si>
  <si>
    <t>33/11KV A.R.Palem Sub Station</t>
  </si>
  <si>
    <t>11KV THIMMASAMUDRAM</t>
  </si>
  <si>
    <t>11KV Pathagunta Brahmanapalli</t>
  </si>
  <si>
    <t>11KVGollapuram Kirikera Rurals</t>
  </si>
  <si>
    <t>11KV CHAMITTA FEEDER</t>
  </si>
  <si>
    <t>11KV EGAVURU</t>
  </si>
  <si>
    <t>11KV Nedurupalli</t>
  </si>
  <si>
    <t>11KV Koverala Palem P R Palem</t>
  </si>
  <si>
    <t>11KV T PUTTUR FEEDER</t>
  </si>
  <si>
    <t>33/11 KV H.Muravani SS</t>
  </si>
  <si>
    <t>11KV Muravani</t>
  </si>
  <si>
    <t>11KV Vaviletipadu Village</t>
  </si>
  <si>
    <t>11KV MACHARLAVARIPALEM VARIGONDA</t>
  </si>
  <si>
    <t>11KV T Gokulapadu</t>
  </si>
  <si>
    <t>11KVP Byadagera</t>
  </si>
  <si>
    <t>11KV Vemuru Thandlam</t>
  </si>
  <si>
    <t>11KV Thippepalli</t>
  </si>
  <si>
    <t>11KV Kunkanuru</t>
  </si>
  <si>
    <t>11KV Baichigiri</t>
  </si>
  <si>
    <t>33/11 KV Kondakindapalle SUB STATION</t>
  </si>
  <si>
    <t>11KV Veperi</t>
  </si>
  <si>
    <t>11KV Bandarlapalli-II</t>
  </si>
  <si>
    <t>11KV Nallagatla (AGL)</t>
  </si>
  <si>
    <t>33/11KV Burujupalli SubStation</t>
  </si>
  <si>
    <t>11KV Muchumarri</t>
  </si>
  <si>
    <t>11KV Ayyaluru</t>
  </si>
  <si>
    <t>33/11 KV S.Kotha Palli SS</t>
  </si>
  <si>
    <t>11KV Danthalapalli</t>
  </si>
  <si>
    <t>33/11KV Marripadu SS</t>
  </si>
  <si>
    <t>11KV MARRIPADU</t>
  </si>
  <si>
    <t>11KV Muthukur</t>
  </si>
  <si>
    <t>33/11KV Talamanchipatnam SubStation</t>
  </si>
  <si>
    <t>11KV Thanda Gollapalli 24hrs</t>
  </si>
  <si>
    <t>11 KV KOVUR AGL</t>
  </si>
  <si>
    <t>11KV Yellayapalem</t>
  </si>
  <si>
    <t>11KV Kodikonda</t>
  </si>
  <si>
    <t>11KV Devagiri</t>
  </si>
  <si>
    <t>33/11 KV Chowdasamudram SUB STATION</t>
  </si>
  <si>
    <t>11KV Gundlapalli + CSM Local</t>
  </si>
  <si>
    <t>11KV Kaggallu</t>
  </si>
  <si>
    <t>33/11 KV Cherlopalli SUB STATION</t>
  </si>
  <si>
    <t>11 KV Cherlopalli Town</t>
  </si>
  <si>
    <t>33/11 KV SS T.KAMMAPALLI</t>
  </si>
  <si>
    <t>11KV Nookanapalli</t>
  </si>
  <si>
    <t>11KVGadekal</t>
  </si>
  <si>
    <t>11KV Reddivaripalli</t>
  </si>
  <si>
    <t>11KV Vendodu</t>
  </si>
  <si>
    <t>11KV Thirumalapuram</t>
  </si>
  <si>
    <t>33/11 KV Kunukuntla SS</t>
  </si>
  <si>
    <t>11KV C K D palli</t>
  </si>
  <si>
    <t>11KV Bingipalli</t>
  </si>
  <si>
    <t>11KV RAJUVARIPALLI</t>
  </si>
  <si>
    <t>33/11 KV MAHAL SUB STATION</t>
  </si>
  <si>
    <t>11KV Gallavaripalli+Mahal 24Hrs</t>
  </si>
  <si>
    <t>33/11KV REDDY PALLI SS</t>
  </si>
  <si>
    <t>11KV REDDYPALLI</t>
  </si>
  <si>
    <t>33/11 KV SS V.V.KANDRIGA</t>
  </si>
  <si>
    <t>11KV V V Kandrika</t>
  </si>
  <si>
    <t>11KV Kallurupalli</t>
  </si>
  <si>
    <t>11KV PAMULAVARIPALEM</t>
  </si>
  <si>
    <t>11 KV CHOWDAVARAM</t>
  </si>
  <si>
    <t>33/11KV Thipavarapupadu Sub Station</t>
  </si>
  <si>
    <t>11KV Thippavarappadu Agl Kondagunta(Bun</t>
  </si>
  <si>
    <t>11KV Chinthalapalem</t>
  </si>
  <si>
    <t>11KV Maddimadugu</t>
  </si>
  <si>
    <t>11KV Chinnakunta</t>
  </si>
  <si>
    <t>11KV Vepagunta</t>
  </si>
  <si>
    <t>305P31340204</t>
  </si>
  <si>
    <t>11KV Mamadugu</t>
  </si>
  <si>
    <t>33/11 KV Devanabanda SS</t>
  </si>
  <si>
    <t>11KV Juturu</t>
  </si>
  <si>
    <t>11KV Chiguruwada</t>
  </si>
  <si>
    <t>33/11 KV Nampalle Sub Station</t>
  </si>
  <si>
    <t>11KV T G Palli</t>
  </si>
  <si>
    <t>11 KV Pillapalem Feeder</t>
  </si>
  <si>
    <t>11KV Anupallipadu AGL</t>
  </si>
  <si>
    <t>11KV MITTAPALLI</t>
  </si>
  <si>
    <t>11KV KUMARKALVA FEEDER</t>
  </si>
  <si>
    <t>33/11 KV Kathirapalli SUB STATION</t>
  </si>
  <si>
    <t>11KV KRISHNAPURAM</t>
  </si>
  <si>
    <t>11KVNimbagal</t>
  </si>
  <si>
    <t>33/11 KV REGADAPALLI SUB STATION</t>
  </si>
  <si>
    <t>11KV Rudravaripalli</t>
  </si>
  <si>
    <t>11KV REBALA</t>
  </si>
  <si>
    <t>11KV THIMMASAMURAM</t>
  </si>
  <si>
    <t>305P11140304</t>
  </si>
  <si>
    <t>11KV Melamdoddi</t>
  </si>
  <si>
    <t>33/11 KV K.P.Doddi SS</t>
  </si>
  <si>
    <t>11 KV K P Doddi</t>
  </si>
  <si>
    <t>11KV MALLAIH KONDA</t>
  </si>
  <si>
    <t>305P21140702</t>
  </si>
  <si>
    <t>11KV Nayanapakala</t>
  </si>
  <si>
    <t>11KV Venkatareddypalli</t>
  </si>
  <si>
    <t>33/11 KV DAMAVARAM SS</t>
  </si>
  <si>
    <t>RAMANUJAPALLI</t>
  </si>
  <si>
    <t>305P31340302</t>
  </si>
  <si>
    <t>11KV Bommanapalle</t>
  </si>
  <si>
    <t>33/11 KV Kondagunta Sub Station</t>
  </si>
  <si>
    <t>11KV Palicherla Palem</t>
  </si>
  <si>
    <t>11KV Chintopu</t>
  </si>
  <si>
    <t>11KV Irrigepalli</t>
  </si>
  <si>
    <t>11KV Punepalli</t>
  </si>
  <si>
    <t>33/11KV Thurupurompidodla SubStation</t>
  </si>
  <si>
    <t>11KV GANESWARAPURAM</t>
  </si>
  <si>
    <t>11KV Military Colony</t>
  </si>
  <si>
    <t>11 KV netrapalli</t>
  </si>
  <si>
    <t>11KV Chowki charla</t>
  </si>
  <si>
    <t>305P31440402</t>
  </si>
  <si>
    <t>11KV Peddapuram</t>
  </si>
  <si>
    <t>11KV Panchalingala</t>
  </si>
  <si>
    <t>11KV Narpala Rural - I</t>
  </si>
  <si>
    <t>11 KV BAGYANAGARAM</t>
  </si>
  <si>
    <t>11KV VASAHALI</t>
  </si>
  <si>
    <t>11KV Kenchanapalli</t>
  </si>
  <si>
    <t>11KVPaidety</t>
  </si>
  <si>
    <t>33/11KV Venkata settypalli SubStation</t>
  </si>
  <si>
    <t>11KV KOTHACHERVU</t>
  </si>
  <si>
    <t>11KV G R Kuppam</t>
  </si>
  <si>
    <t>11KV M Kothur SSHQ Mangadu</t>
  </si>
  <si>
    <t>11KV Haresamudram</t>
  </si>
  <si>
    <t>11KV G K Rachapalli</t>
  </si>
  <si>
    <t>33/11 KV R.Anantapur SS</t>
  </si>
  <si>
    <t>11KV Gowdanahalli</t>
  </si>
  <si>
    <t>11KV Agrl-I</t>
  </si>
  <si>
    <t>11KV C P Palem (C P Palem)</t>
  </si>
  <si>
    <t>11KV Kottalapalli</t>
  </si>
  <si>
    <t>33/11 KV NANDAVARAM SS (MARRIPADU)</t>
  </si>
  <si>
    <t>11KV Nandavaram</t>
  </si>
  <si>
    <t>11KV Avulampalli</t>
  </si>
  <si>
    <t>33/11 KV Jammalabanda SS</t>
  </si>
  <si>
    <t>11KVK N Palli</t>
  </si>
  <si>
    <t>11KV Paipalle</t>
  </si>
  <si>
    <t>11KV Obulapuram Rural</t>
  </si>
  <si>
    <t>11KV PALLAVOLU IDC SCHEME</t>
  </si>
  <si>
    <t>33/11 KV KOTAGADDA SUB STATION</t>
  </si>
  <si>
    <t>305P11240603</t>
  </si>
  <si>
    <t>11KV Marasanapalli</t>
  </si>
  <si>
    <t>33/11 KV JUVVALAPALEM SS</t>
  </si>
  <si>
    <t>11KV TALWAIPADU FEEDER</t>
  </si>
  <si>
    <t>11KVSanthebidanur</t>
  </si>
  <si>
    <t>11KV Peddapudella</t>
  </si>
  <si>
    <t>11KV Maddur(Pusuluru SS)</t>
  </si>
  <si>
    <t>33/11 KV Alamuru SS (RUDRAVARAM)</t>
  </si>
  <si>
    <t>11KV Narsapuram</t>
  </si>
  <si>
    <t>11KV Gopavaram</t>
  </si>
  <si>
    <t>33/11 KV Vampalle SUB STATION</t>
  </si>
  <si>
    <t>11 KV Velampadu</t>
  </si>
  <si>
    <t>11KV Podi chenu Damarakuppam</t>
  </si>
  <si>
    <t>11KV Perur</t>
  </si>
  <si>
    <t>11KV URUTUR</t>
  </si>
  <si>
    <t>11KV Peddapalem</t>
  </si>
  <si>
    <t>11KV GUMMALA DIBBA FEEDER</t>
  </si>
  <si>
    <t>11KV MOPURU FEEDER</t>
  </si>
  <si>
    <t>11KV Gollapalem</t>
  </si>
  <si>
    <t>33/11KV VPR KANDRIKA SubStation</t>
  </si>
  <si>
    <t>11KV Gangarajupodu</t>
  </si>
  <si>
    <t>11KV S R PURAM</t>
  </si>
  <si>
    <t>33/11KV Pothegunta Sub Station</t>
  </si>
  <si>
    <t>11KV Chaganam</t>
  </si>
  <si>
    <t>11KV Nadimidoddi</t>
  </si>
  <si>
    <t>33/11KV GODIGANUR SS</t>
  </si>
  <si>
    <t>11KV GODIGENUR VILLAGE</t>
  </si>
  <si>
    <t>33/11 KV Thernekal SS</t>
  </si>
  <si>
    <t>11KV Ternekal</t>
  </si>
  <si>
    <t>305P31340103</t>
  </si>
  <si>
    <t>11KV Maredupalli</t>
  </si>
  <si>
    <t>11KV Mulakanur</t>
  </si>
  <si>
    <t>33/11KV Katepalli Sub Station</t>
  </si>
  <si>
    <t>11KV KATEPALLI</t>
  </si>
  <si>
    <t>11KV KAGULAPADU(K GOLLU NAGAMAMBA PURAM</t>
  </si>
  <si>
    <t>11KVRallapalli</t>
  </si>
  <si>
    <t>33/11KV Vanamthopu Sub Station</t>
  </si>
  <si>
    <t>11KV Althurthi Town Mogulluru</t>
  </si>
  <si>
    <t>11KV Lakkasagaram</t>
  </si>
  <si>
    <t>305P21440102</t>
  </si>
  <si>
    <t>11KV C K Vallli</t>
  </si>
  <si>
    <t>11KV Annamedu</t>
  </si>
  <si>
    <t>11KV Kapatrala</t>
  </si>
  <si>
    <t>11KV Patnam</t>
  </si>
  <si>
    <t>Mekalavaripalli N Kalava SS HQ</t>
  </si>
  <si>
    <t>11KV Surendra Nagaram</t>
  </si>
  <si>
    <t>11KV ULAVAPALLA</t>
  </si>
  <si>
    <t>11KV Kambalapalli</t>
  </si>
  <si>
    <t>11KV Rukavari Palli</t>
  </si>
  <si>
    <t>305P31140105</t>
  </si>
  <si>
    <t>11KV Jagamarla</t>
  </si>
  <si>
    <t>11KV Nernuru</t>
  </si>
  <si>
    <t>33/11 KV P.R.Palli SS</t>
  </si>
  <si>
    <t>11KV Reddy Kunta</t>
  </si>
  <si>
    <t>11KV Pathakodur</t>
  </si>
  <si>
    <t>33/11 KV CHINNA ANNALURU SS</t>
  </si>
  <si>
    <t>11KV CHINNA ANNALUR</t>
  </si>
  <si>
    <t>11KV Salavemula I Feeder</t>
  </si>
  <si>
    <t>11KVKanchisamudram</t>
  </si>
  <si>
    <t>11KV KUDITHIPALEM</t>
  </si>
  <si>
    <t>33/11 KV Nalavenganapalli SUB STATION</t>
  </si>
  <si>
    <t>11KV Jakkadona</t>
  </si>
  <si>
    <t>11KV Chadulapakam Bathalavallam SSHQ</t>
  </si>
  <si>
    <t>33/11KV R. Nadimpalle SS</t>
  </si>
  <si>
    <t>11KV Yerraboyanapalle</t>
  </si>
  <si>
    <t>11KV M Kondapuram</t>
  </si>
  <si>
    <t>33/11 KV Vennapusapalli SS</t>
  </si>
  <si>
    <t>11KV Kodumurthy</t>
  </si>
  <si>
    <t>11KV Marakuntapalli</t>
  </si>
  <si>
    <t>11 KV Govindhavada</t>
  </si>
  <si>
    <t>33/11KV Pottipadu SubStation</t>
  </si>
  <si>
    <t>11KV Bedudhuru</t>
  </si>
  <si>
    <t>11KV Ilaganur</t>
  </si>
  <si>
    <t>11KV Dimmagudi</t>
  </si>
  <si>
    <t>33/11KV A.Kothakota SubStation</t>
  </si>
  <si>
    <t>305P11340301</t>
  </si>
  <si>
    <t>11KV Bandalapalli</t>
  </si>
  <si>
    <t>33/11KV PERNAPADU SubStation</t>
  </si>
  <si>
    <t>11KV GANGAMMA TEMPLE</t>
  </si>
  <si>
    <t>11KV JUVVALAPALEM</t>
  </si>
  <si>
    <t>11KV Ayyavaripalem</t>
  </si>
  <si>
    <t>33/11 KV Bandlapalli SS</t>
  </si>
  <si>
    <t>11KV Pothulakunta</t>
  </si>
  <si>
    <t>11KV Vengamambapuram</t>
  </si>
  <si>
    <t>33/11KV N.T.Palli SubStation</t>
  </si>
  <si>
    <t>11KV Chintalakunta</t>
  </si>
  <si>
    <t>11KV K G Palli Rural</t>
  </si>
  <si>
    <t>Goravanahalli</t>
  </si>
  <si>
    <t>11KV RDS Kandriga Agl 11KV Edagali Agl</t>
  </si>
  <si>
    <t>11KV DAMPETLA</t>
  </si>
  <si>
    <t>11KV JALADANKI RURALS</t>
  </si>
  <si>
    <t>11KV B Pappur</t>
  </si>
  <si>
    <t>11KV PATIMIDA PALLI</t>
  </si>
  <si>
    <t>11KV JIRRAVARIPALEM FEEDER</t>
  </si>
  <si>
    <t>11KVMorugabal</t>
  </si>
  <si>
    <t>11KV Durgasamudram</t>
  </si>
  <si>
    <t>11KV DEVARAKONA</t>
  </si>
  <si>
    <t>11KV Mukkamalla</t>
  </si>
  <si>
    <t>11KV Mangalam Rural</t>
  </si>
  <si>
    <t>11KV CHAMADALA</t>
  </si>
  <si>
    <t>11KV Pyalakurthy</t>
  </si>
  <si>
    <t>11KV Vengannapalem</t>
  </si>
  <si>
    <t>11KV Erukalacheruvu</t>
  </si>
  <si>
    <t>33/11KV MAHADEVAPALLI SS</t>
  </si>
  <si>
    <t>11KV KONDAPPAGARI PALLI</t>
  </si>
  <si>
    <t>11 KV RACHUVARI PALLI</t>
  </si>
  <si>
    <t>11KV Halaharvi Feeder</t>
  </si>
  <si>
    <t>33/11KV Chakalakonda Sub Station</t>
  </si>
  <si>
    <t>11KV ISKADAMERLA FEEDER</t>
  </si>
  <si>
    <t>11KV Gundumala</t>
  </si>
  <si>
    <t>11KV GOPANNAPALEM</t>
  </si>
  <si>
    <t>33/11 KV Kotamangapuram SUB STATION</t>
  </si>
  <si>
    <t>11KV MIDDIKANDRIGA</t>
  </si>
  <si>
    <t>11KV Thatiparthipalem agl</t>
  </si>
  <si>
    <t>33/11KV Vontimitta SubStation</t>
  </si>
  <si>
    <t>11KV Ibrahimpeta</t>
  </si>
  <si>
    <t>11 KV VEPMANIPETA</t>
  </si>
  <si>
    <t>11KV Kadivella</t>
  </si>
  <si>
    <t>11KV Varadapuram</t>
  </si>
  <si>
    <t>11KV Gowaravaram</t>
  </si>
  <si>
    <t>11KV BRAHMANAPALLI</t>
  </si>
  <si>
    <t>33/11 KV CHENEPALLI SUBSTATION</t>
  </si>
  <si>
    <t>11KV Kasibedu+Jandrapeta</t>
  </si>
  <si>
    <t>11KV Thagarakunta</t>
  </si>
  <si>
    <t>11KV Kanala (SANJAMALA)</t>
  </si>
  <si>
    <t>33/11 KV Mangalampeta SUB STATION</t>
  </si>
  <si>
    <t>305P21440201</t>
  </si>
  <si>
    <t>11KV Mangalmpeta Cheruvumundarapalli</t>
  </si>
  <si>
    <t>11KV Thallapaka</t>
  </si>
  <si>
    <t>33/11 KV Maddi Palli SS</t>
  </si>
  <si>
    <t>11KV Rangarajugutta</t>
  </si>
  <si>
    <t>11KV Kothagandlapalli</t>
  </si>
  <si>
    <t>11KV Alamur</t>
  </si>
  <si>
    <t>11KV Vepinapi</t>
  </si>
  <si>
    <t>33/11KV Nagavaram SubStation</t>
  </si>
  <si>
    <t>11KV Siddareddypalli</t>
  </si>
  <si>
    <t>33/11KV T.KALLUR SS</t>
  </si>
  <si>
    <t>11KV Mallagundla</t>
  </si>
  <si>
    <t>11KV Melakunta</t>
  </si>
  <si>
    <t>11KV CHENNUR SUNAPUBATTI</t>
  </si>
  <si>
    <t>305P11340601</t>
  </si>
  <si>
    <t>11KV Bathalapuram</t>
  </si>
  <si>
    <t>11KV L KUNTA</t>
  </si>
  <si>
    <t>11KV BIRADAWADA FEEDER</t>
  </si>
  <si>
    <t>11KV Vendulurupadu</t>
  </si>
  <si>
    <t>11KV Mettu</t>
  </si>
  <si>
    <t>11KVK K Palli</t>
  </si>
  <si>
    <t>11KV Nagarur</t>
  </si>
  <si>
    <t>11KV Empedu</t>
  </si>
  <si>
    <t>11KV Neerajampalli</t>
  </si>
  <si>
    <t>33/11KV P.G.Patnam Sub Station</t>
  </si>
  <si>
    <t>11KV Navooru</t>
  </si>
  <si>
    <t>11KV Bukkapuram</t>
  </si>
  <si>
    <t>11KV Gownivaripalli</t>
  </si>
  <si>
    <t>11KV T SADUM</t>
  </si>
  <si>
    <t>33/11 KV Salakamcheruvu SS</t>
  </si>
  <si>
    <t>11KV Eluvendula</t>
  </si>
  <si>
    <t>11KV KOTHANALAPADU FEEDER</t>
  </si>
  <si>
    <t>33/11 KV E.Siddarampuram SS</t>
  </si>
  <si>
    <t>11KV Edavulaparthy</t>
  </si>
  <si>
    <t>11KV Parlapalli</t>
  </si>
  <si>
    <t>305P11340106</t>
  </si>
  <si>
    <t>11KV Gaddamavaripalli</t>
  </si>
  <si>
    <t>305P31440101</t>
  </si>
  <si>
    <t>11KV Pathapeta</t>
  </si>
  <si>
    <t>11KV Agaveli</t>
  </si>
  <si>
    <t>11KV RAVIPADU</t>
  </si>
  <si>
    <t>11KVGudipalli</t>
  </si>
  <si>
    <t>11KV R KOTHUR FEEDER</t>
  </si>
  <si>
    <t>11KV SIDDAGUNTA FEEDER</t>
  </si>
  <si>
    <t>11KV SIVALAYAM</t>
  </si>
  <si>
    <t>11KV Rural</t>
  </si>
  <si>
    <t>11KV Viruvuru</t>
  </si>
  <si>
    <t>33/11KV Y.Ramapuram SubStation</t>
  </si>
  <si>
    <t>11KV SINGARAYA PALLI</t>
  </si>
  <si>
    <t>33/11 KV Akumalla SS</t>
  </si>
  <si>
    <t>11KV Singanapalli</t>
  </si>
  <si>
    <t>11KV Kunukuntla</t>
  </si>
  <si>
    <t>11KV PALAKOLANU</t>
  </si>
  <si>
    <t>11KV Gangapuram</t>
  </si>
  <si>
    <t>33/11KV Letapalli SubStation</t>
  </si>
  <si>
    <t>11KV Yerraballi</t>
  </si>
  <si>
    <t>33/11KV SS LEKKALAVARIPALLI</t>
  </si>
  <si>
    <t>11KV GANGIKUNTA</t>
  </si>
  <si>
    <t>11KV Nallapalem</t>
  </si>
  <si>
    <t>11KV Doddanageri</t>
  </si>
  <si>
    <t>11KV Appicheruvu</t>
  </si>
  <si>
    <t>11KV Nagavaram</t>
  </si>
  <si>
    <t>11KV Takkallapalli</t>
  </si>
  <si>
    <t>33/11 KV Appinapalli SUB STATION</t>
  </si>
  <si>
    <t>305P11440102</t>
  </si>
  <si>
    <t>11 KV Appinepalli SS HQ</t>
  </si>
  <si>
    <t>33/11 KV Chiyyavaram SUB STATION</t>
  </si>
  <si>
    <t>11KV Kasaram</t>
  </si>
  <si>
    <t>11KV C M Rachapalli</t>
  </si>
  <si>
    <t>11KV Gudali</t>
  </si>
  <si>
    <t>33/11KV Jangitavaripalli SubStation</t>
  </si>
  <si>
    <t>11KV K R Kandriga</t>
  </si>
  <si>
    <t>11KV Bondalawada</t>
  </si>
  <si>
    <t>33/11 KV Etavakili SUB STATION</t>
  </si>
  <si>
    <t>305P11240303</t>
  </si>
  <si>
    <t>11KV Kanga Nellore</t>
  </si>
  <si>
    <t>33/11 KV Duggunta SS</t>
  </si>
  <si>
    <t>11KV Degapudi rajupalem</t>
  </si>
  <si>
    <t>305P31240205</t>
  </si>
  <si>
    <t>11KV Chappidi Palli</t>
  </si>
  <si>
    <t>11KV VARIKUNTLA</t>
  </si>
  <si>
    <t>305P11240504</t>
  </si>
  <si>
    <t>11KV Eduru</t>
  </si>
  <si>
    <t>11KV DWARAKAPURAM FEEDER</t>
  </si>
  <si>
    <t>11KV Jammipalem</t>
  </si>
  <si>
    <t>11KV Pulakurthi</t>
  </si>
  <si>
    <t>11KV Balireddypalem</t>
  </si>
  <si>
    <t>11KV PANCHALAMARRY</t>
  </si>
  <si>
    <t>305P11340401</t>
  </si>
  <si>
    <t>11KV Katiperu</t>
  </si>
  <si>
    <t>11KV Gunapadu Rural</t>
  </si>
  <si>
    <t>33/11 KV Lingareddypalli(Kesapuram) SS</t>
  </si>
  <si>
    <t>11 KV Mayalasamudramu</t>
  </si>
  <si>
    <t>11KV Kasipuram</t>
  </si>
  <si>
    <t>11KV Mekalavarikalava</t>
  </si>
  <si>
    <t>11KV MUNGALA DORUVU FEEDER</t>
  </si>
  <si>
    <t>11KV Vanavolu</t>
  </si>
  <si>
    <t>11KV Anjur Chittrathur</t>
  </si>
  <si>
    <t>11KV Kristipadu</t>
  </si>
  <si>
    <t>33/11 KV Uppalapadu SS</t>
  </si>
  <si>
    <t>11KV Maddanakunta</t>
  </si>
  <si>
    <t>33/11 KV P.Bodanam SS</t>
  </si>
  <si>
    <t>11KV Madduru</t>
  </si>
  <si>
    <t>11KV E Venkatampalli</t>
  </si>
  <si>
    <t>11KV Mahamdapuram 11KV Surayapalem</t>
  </si>
  <si>
    <t>33/11 KV Malliyala SS</t>
  </si>
  <si>
    <t>11KV Mallyala</t>
  </si>
  <si>
    <t>11KVKonduru</t>
  </si>
  <si>
    <t>11KV ERUKOLLU</t>
  </si>
  <si>
    <t>11 KV O B R PALLI</t>
  </si>
  <si>
    <t>33/11 KV Medimakulapalli SS</t>
  </si>
  <si>
    <t>11KV Laxumpalli</t>
  </si>
  <si>
    <t>11 KV Utukuru Perumallapadu(Bunched)</t>
  </si>
  <si>
    <t>11KV Mudigedu</t>
  </si>
  <si>
    <t>11KVKoduru</t>
  </si>
  <si>
    <t>11KV Epiligunta</t>
  </si>
  <si>
    <t>11KV Talamarla</t>
  </si>
  <si>
    <t>11KV Narukuru Rurals</t>
  </si>
  <si>
    <t>11KV BANGARAMPETA FEEDER</t>
  </si>
  <si>
    <t>33/11KV Akkalareddy Palli SubStation</t>
  </si>
  <si>
    <t>11KV ZILLELA</t>
  </si>
  <si>
    <t>11KV Diguva Palli</t>
  </si>
  <si>
    <t>33/11KV Ganuga Chinta SubStation</t>
  </si>
  <si>
    <t>305P21240202</t>
  </si>
  <si>
    <t>Ganugachintha Ganuga Chintha Town</t>
  </si>
  <si>
    <t>11KV Pothudoddi</t>
  </si>
  <si>
    <t>11KV Vasanthapuram</t>
  </si>
  <si>
    <t>11KVPATHIKUNTA PALLI</t>
  </si>
  <si>
    <t>11KV Isvi Rural (Agrl ) feeder</t>
  </si>
  <si>
    <t>11KV Pamidi Rurals</t>
  </si>
  <si>
    <t>11KV Korlakunta</t>
  </si>
  <si>
    <t>11KV Tangutur</t>
  </si>
  <si>
    <t>11KV Ramalingapuram Kandali (Bunched)</t>
  </si>
  <si>
    <t>305P31240401</t>
  </si>
  <si>
    <t>11KV Moram</t>
  </si>
  <si>
    <t>11KV Pasaluru</t>
  </si>
  <si>
    <t>11KV BHAKRAPURAM</t>
  </si>
  <si>
    <t>11KV Potlamarri</t>
  </si>
  <si>
    <t>33/11 KV Kagathi SUB STATION</t>
  </si>
  <si>
    <t>305P11340201</t>
  </si>
  <si>
    <t>11 KV Pornepenta+Kagatahi(Bunched)</t>
  </si>
  <si>
    <t>11KV Damalacheruvu Rural</t>
  </si>
  <si>
    <t>11KV KONAPURAM</t>
  </si>
  <si>
    <t>11KV KHADHARAPALLI CHAPADU (R)</t>
  </si>
  <si>
    <t>11KV Kodimi</t>
  </si>
  <si>
    <t>11KV MADIREPALLI</t>
  </si>
  <si>
    <t>33/11 KV M.Cherlopalli SS</t>
  </si>
  <si>
    <t>11KV Maruru</t>
  </si>
  <si>
    <t>33/11 KV Potlapudi</t>
  </si>
  <si>
    <t>11KV Thota Doruvu</t>
  </si>
  <si>
    <t>11KV KUNAVARIPALLI</t>
  </si>
  <si>
    <t>11KV A Rnagampeta</t>
  </si>
  <si>
    <t>11KV RAJUPALEM</t>
  </si>
  <si>
    <t>11KV Janakipuram</t>
  </si>
  <si>
    <t>33/11 SS Thurupupalli</t>
  </si>
  <si>
    <t>11KV Vasudevapuram</t>
  </si>
  <si>
    <t>33/11KV Lebur Sub Station</t>
  </si>
  <si>
    <t>11KV Leburu</t>
  </si>
  <si>
    <t>11 KV Kondagunta SS Hq Vedicherla(Bunc</t>
  </si>
  <si>
    <t>11KV Venkatareddy Palli</t>
  </si>
  <si>
    <t>33/11 KV Kattakindapalli SUB STATION</t>
  </si>
  <si>
    <t>11KV Muchakalva</t>
  </si>
  <si>
    <t>33/11 KV REGALLU SUBSTATION</t>
  </si>
  <si>
    <t>11KV Kammapalli +kadamvaripalli</t>
  </si>
  <si>
    <t>33/11KV HARINAGARAM SS</t>
  </si>
  <si>
    <t>11KV Balaswamy Bavi</t>
  </si>
  <si>
    <t>11KV ANNAVARAM RURAL</t>
  </si>
  <si>
    <t>11KV PALLAPROLU</t>
  </si>
  <si>
    <t>33/11KV Melapattu Sub Station</t>
  </si>
  <si>
    <t>11KV MN Kandriga (Rural AGL)</t>
  </si>
  <si>
    <t>11KV KOTANNAGARIPALLI</t>
  </si>
  <si>
    <t>11KV Bommavaram</t>
  </si>
  <si>
    <t>305P11240302</t>
  </si>
  <si>
    <t>11KV Magandlapalli</t>
  </si>
  <si>
    <t>11KVAddamargam</t>
  </si>
  <si>
    <t>11KV Ponnagallu SSHQ</t>
  </si>
  <si>
    <t>11KV RKVB PETA</t>
  </si>
  <si>
    <t>33/11 KV Paluru SS</t>
  </si>
  <si>
    <t>11KV KAMMAVARIPALLI</t>
  </si>
  <si>
    <t>33/11 KV Kethu MahaRajapuram SUB STATION</t>
  </si>
  <si>
    <t>11KV Gollakandriga SS HQ</t>
  </si>
  <si>
    <t>11KV N R Peta Rural</t>
  </si>
  <si>
    <t>11KV KARAKAMBADI</t>
  </si>
  <si>
    <t>11KV Somalaregada Nandipadu</t>
  </si>
  <si>
    <t>11KV L Banda</t>
  </si>
  <si>
    <t>11KV MC PALEM + LAKSHMIPURAM</t>
  </si>
  <si>
    <t>11KV Thimmisettypalli</t>
  </si>
  <si>
    <t>33/11 KV Venkatareddypalli SS</t>
  </si>
  <si>
    <t>11KVVenkatareddypalli</t>
  </si>
  <si>
    <t>33/11 KV Kulumala SS</t>
  </si>
  <si>
    <t>11KV CHINNA MARRIVEEDU FEEDER</t>
  </si>
  <si>
    <t>305P11240301</t>
  </si>
  <si>
    <t>11KV H R Dinne</t>
  </si>
  <si>
    <t>11KV Karaballavolu</t>
  </si>
  <si>
    <t>305P31240302</t>
  </si>
  <si>
    <t>11KV Jellipeta</t>
  </si>
  <si>
    <t>11kV Chiyyedu</t>
  </si>
  <si>
    <t>11KV GUNDEMADAKALA</t>
  </si>
  <si>
    <t>11KV Thimamdoddi</t>
  </si>
  <si>
    <t>11KV Chudi</t>
  </si>
  <si>
    <t>11KV Kommaneturu</t>
  </si>
  <si>
    <t>11KV KARNAPUDIKI FEEDER</t>
  </si>
  <si>
    <t>11KV VINJAMUR RURALS</t>
  </si>
  <si>
    <t>11 KV MV PALEM</t>
  </si>
  <si>
    <t>11KV Nossam</t>
  </si>
  <si>
    <t>11KV KURAGANIPALLI FEEDER</t>
  </si>
  <si>
    <t>11KV Akumalla</t>
  </si>
  <si>
    <t>11 KV DHANIYANCHERUVU</t>
  </si>
  <si>
    <t>11KV Lingampalli</t>
  </si>
  <si>
    <t>11KV Nehru Nagar</t>
  </si>
  <si>
    <t>11KV Prabhugiripatnam</t>
  </si>
  <si>
    <t>33/11 KV Allamadugu SUB STATION</t>
  </si>
  <si>
    <t>11KV B Reddy Kandriga Allamadugu SSHQ</t>
  </si>
  <si>
    <t>11KV NAIDUPET FEEDER</t>
  </si>
  <si>
    <t>305P11240502</t>
  </si>
  <si>
    <t>11KV Appiganipalli</t>
  </si>
  <si>
    <t>11KV Nallapreddy palli</t>
  </si>
  <si>
    <t>33/11KV Hasanapuram Sub Station</t>
  </si>
  <si>
    <t>11KV Hasanapuram</t>
  </si>
  <si>
    <t>11KV D M Puram</t>
  </si>
  <si>
    <t>33/11KV RAMALINGAYAPALLY</t>
  </si>
  <si>
    <t>11KV Ramlingayapalli feeder</t>
  </si>
  <si>
    <t>11KV Gopi chetty palli</t>
  </si>
  <si>
    <t>11KV BILLUPADU</t>
  </si>
  <si>
    <t>33/11KV Kosuvaripalle SS</t>
  </si>
  <si>
    <t>11KV VODDIPALLE</t>
  </si>
  <si>
    <t>11KV Devalacheruvu</t>
  </si>
  <si>
    <t>11KV NEELAPURAM</t>
  </si>
  <si>
    <t>11KV K BATHALAPLLI</t>
  </si>
  <si>
    <t>11KV KAMATHAMPALLI</t>
  </si>
  <si>
    <t>33/11 KV Basaladoddi SS</t>
  </si>
  <si>
    <t>11KV OHM NAGAR FEEDER</t>
  </si>
  <si>
    <t>11KV JALALPURAM</t>
  </si>
  <si>
    <t>305P31240202</t>
  </si>
  <si>
    <t>11KV KMS Palle</t>
  </si>
  <si>
    <t>11KV Nalagampalli</t>
  </si>
  <si>
    <t>11KV Bayanapalli</t>
  </si>
  <si>
    <t>11 KV MALAKAVEMULA</t>
  </si>
  <si>
    <t>33/11 KV Mamillapalli SS</t>
  </si>
  <si>
    <t>11KV Mamillpalli Rural and Indl(Bunched)</t>
  </si>
  <si>
    <t>33/11 KV Chikatimanipalli SS</t>
  </si>
  <si>
    <t>11KV CM Palli</t>
  </si>
  <si>
    <t>11KV Nalakadoddi</t>
  </si>
  <si>
    <t>11KV Punabaka</t>
  </si>
  <si>
    <t>33/11 KV Mallela SUB STATION</t>
  </si>
  <si>
    <t>11KV Mallela Rural</t>
  </si>
  <si>
    <t>11KV Uttarapalem Ex TirumuruRural(bunch</t>
  </si>
  <si>
    <t>11KV Vepula Bylu</t>
  </si>
  <si>
    <t>11KVNarasambhdi</t>
  </si>
  <si>
    <t>11KV Pedapariya</t>
  </si>
  <si>
    <t>11KV Pandavagal</t>
  </si>
  <si>
    <t>33/11KV Kalugotla SS (YEMMIGANUR RURALS)</t>
  </si>
  <si>
    <t>11KV Ralladoddi</t>
  </si>
  <si>
    <t>11KV THAMBALLAPALLE RURALS</t>
  </si>
  <si>
    <t>33/11 KV Marala SS</t>
  </si>
  <si>
    <t>11KVBrahmanapalli</t>
  </si>
  <si>
    <t>11KV Thanda</t>
  </si>
  <si>
    <t>11KV Gaddamvaripalli</t>
  </si>
  <si>
    <t>11KV Kurrapalli</t>
  </si>
  <si>
    <t>11KV YARRA BALLI FEEDER</t>
  </si>
  <si>
    <t>11KV Aggichenupalli SSHQ</t>
  </si>
  <si>
    <t>New 33/11 KV Velichelimala SS</t>
  </si>
  <si>
    <t>11KV VELICHELAMALA</t>
  </si>
  <si>
    <t>11KVJammlabanda</t>
  </si>
  <si>
    <t>11KV Nidimamamidi</t>
  </si>
  <si>
    <t>11KV Malyavantham</t>
  </si>
  <si>
    <t>11KV Cherlopalli</t>
  </si>
  <si>
    <t>11KV Thotanampalli Devalmpeta SSHQ</t>
  </si>
  <si>
    <t>33/11 KV Batrepalli SS</t>
  </si>
  <si>
    <t>11 KV ODULA PALLI</t>
  </si>
  <si>
    <t>11KV MUDDALADODDI</t>
  </si>
  <si>
    <t>33/11 KV Kommi</t>
  </si>
  <si>
    <t>11KV KOMMI</t>
  </si>
  <si>
    <t>11KV Thurupupalli</t>
  </si>
  <si>
    <t>11KV GOONIPALLI</t>
  </si>
  <si>
    <t>11KV PEDAPALLI RURALS</t>
  </si>
  <si>
    <t>11KV Meghanuru</t>
  </si>
  <si>
    <t>11 KV Ambapuram</t>
  </si>
  <si>
    <t>33/11 KV VAGALLA SS</t>
  </si>
  <si>
    <t>11KV Diguva Vagalla</t>
  </si>
  <si>
    <t>11KV Sompalli</t>
  </si>
  <si>
    <t>11KV Pedda Guvvalapalli</t>
  </si>
  <si>
    <t>11kv kOTHAPALEM 11KV POTLAPUDI</t>
  </si>
  <si>
    <t>33/11 KV Ganjivaripalli SS</t>
  </si>
  <si>
    <t>11 KV GARIKA PALLI</t>
  </si>
  <si>
    <t>11KV Thatiparthy AGL</t>
  </si>
  <si>
    <t>11 KV Kandra Vendodu(Bunched)</t>
  </si>
  <si>
    <t>11KV PUDI PENNALAPADU</t>
  </si>
  <si>
    <t>11KV Yanagandla</t>
  </si>
  <si>
    <t>11KV Patti Puttur</t>
  </si>
  <si>
    <t>305P11340303</t>
  </si>
  <si>
    <t>11KV Kondaiah Garipalli</t>
  </si>
  <si>
    <t>11KV K Konduru Vasili</t>
  </si>
  <si>
    <t>33/11 KV Sivaramapuram SS(PILER)</t>
  </si>
  <si>
    <t>11KV Sivaram puram+Regallu BMC Express</t>
  </si>
  <si>
    <t>11KVGollapalli</t>
  </si>
  <si>
    <t>11KV GUDISELAPALLI FEEDER</t>
  </si>
  <si>
    <t>11 KV GANGIVARI PALLI</t>
  </si>
  <si>
    <t>11KV Boppalamadugu(Bommaiahpalli)</t>
  </si>
  <si>
    <t>11KV CHIYYAVARAM</t>
  </si>
  <si>
    <t>11KV MAMBATTU RURAL</t>
  </si>
  <si>
    <t>305P11340103</t>
  </si>
  <si>
    <t>11KV Setty peta</t>
  </si>
  <si>
    <t>11KV Thumbakuppam</t>
  </si>
  <si>
    <t>11KV Kappalli</t>
  </si>
  <si>
    <t>11KV Urukunda</t>
  </si>
  <si>
    <t>11KV Lingasamudram</t>
  </si>
  <si>
    <t>11KV RENAMALA FEEDER</t>
  </si>
  <si>
    <t>11KV Paluru</t>
  </si>
  <si>
    <t>11KV AB KANDRIKA</t>
  </si>
  <si>
    <t>11KV BMN Palli</t>
  </si>
  <si>
    <t>11KV Adavipalli</t>
  </si>
  <si>
    <t>33/11 KV Tarimala SS</t>
  </si>
  <si>
    <t>11KV Gummepalli</t>
  </si>
  <si>
    <t>11KV Bonthi Vanka feeder</t>
  </si>
  <si>
    <t>11 KV Gangannapalem</t>
  </si>
  <si>
    <t>11KV Akkagaripeta</t>
  </si>
  <si>
    <t>11KV SUNKESULA</t>
  </si>
  <si>
    <t>11KV Basapuram (Domestic + Agrl )</t>
  </si>
  <si>
    <t>11 KV PAYAKATTU</t>
  </si>
  <si>
    <t>11KV KRISTAPADU</t>
  </si>
  <si>
    <t>11KV MARRYMAKULAPALLE</t>
  </si>
  <si>
    <t>11KV SH Puram</t>
  </si>
  <si>
    <t>11KVGovindapuram</t>
  </si>
  <si>
    <t>11KV YADAMVARIPALLI</t>
  </si>
  <si>
    <t>305P31240402</t>
  </si>
  <si>
    <t>11KV Jeedimakulapalli</t>
  </si>
  <si>
    <t>11KV Gantapuram</t>
  </si>
  <si>
    <t>11KVMaddanakunta</t>
  </si>
  <si>
    <t>305P31240103</t>
  </si>
  <si>
    <t>11KV P Gunta</t>
  </si>
  <si>
    <t>11KV S V Nagar</t>
  </si>
  <si>
    <t>11KV K S R Peta</t>
  </si>
  <si>
    <t>11KV Uppalpadu</t>
  </si>
  <si>
    <t>11KV Reddepalli</t>
  </si>
  <si>
    <t>11KV Pesalabanda</t>
  </si>
  <si>
    <t>11KV SETTY PALEM FEEDER</t>
  </si>
  <si>
    <t>33/11KV Indukurpet Sub Station</t>
  </si>
  <si>
    <t>11KV Indukurpeta Rurals</t>
  </si>
  <si>
    <t>11KV CHAKALAKONDA</t>
  </si>
  <si>
    <t>305P11340402</t>
  </si>
  <si>
    <t>11KV Vijayavani</t>
  </si>
  <si>
    <t>305P11240501</t>
  </si>
  <si>
    <t>11KV Kummara gunta</t>
  </si>
  <si>
    <t>11KV Gajulapalli</t>
  </si>
  <si>
    <t>11KV Brahmanakraka Rural</t>
  </si>
  <si>
    <t>11 KV Kesapuram</t>
  </si>
  <si>
    <t>11KV Nellaballi</t>
  </si>
  <si>
    <t>11KV SK Patteda</t>
  </si>
  <si>
    <t>11KV Unuguntapalem</t>
  </si>
  <si>
    <t>11KV S S Puram</t>
  </si>
  <si>
    <t>11KV BATTUVARIPALEM</t>
  </si>
  <si>
    <t>11KV Lakshmigardens</t>
  </si>
  <si>
    <t>11 KV Yerrapalli kaganipalli</t>
  </si>
  <si>
    <t>11KV NALLAREDDYPALLI</t>
  </si>
  <si>
    <t>33/11 KV SS SETTIPALLI</t>
  </si>
  <si>
    <t>11KV Adavikampalli</t>
  </si>
  <si>
    <t>33/11KV Siddipuram Sub Station</t>
  </si>
  <si>
    <t>305P11440404</t>
  </si>
  <si>
    <t>11KV Peddakapupalli</t>
  </si>
  <si>
    <t>33/11KV Gounipalli Sub Station</t>
  </si>
  <si>
    <t>Nutanakalva</t>
  </si>
  <si>
    <t>11KV Vasapuram</t>
  </si>
  <si>
    <t>M Cherlopalli</t>
  </si>
  <si>
    <t>33/11 KV Perusomula SS</t>
  </si>
  <si>
    <t>11KV Giddalur</t>
  </si>
  <si>
    <t>11KVGuttur</t>
  </si>
  <si>
    <t>11KV Chembadi palem</t>
  </si>
  <si>
    <t>11KV Regadagudur</t>
  </si>
  <si>
    <t>11KV MADIREDDYPALLI</t>
  </si>
  <si>
    <t>11KVRalla Anantapur</t>
  </si>
  <si>
    <t>11KV JANARDHANAPURAM</t>
  </si>
  <si>
    <t>11KV GUMPARLAPADU</t>
  </si>
  <si>
    <t>33/11KV Arimenipadu Sub Station</t>
  </si>
  <si>
    <t>11KV SURYAVANAM FEEDER</t>
  </si>
  <si>
    <t>33/11 KV CHELLUR Sub-Station</t>
  </si>
  <si>
    <t>11KV Chellur Gudimallam</t>
  </si>
  <si>
    <t>11KV SIDDARAMPURAM</t>
  </si>
  <si>
    <t>11KV ANANTHAPURAM+GUDLADONA</t>
  </si>
  <si>
    <t>11KV SARYAPALLI</t>
  </si>
  <si>
    <t>11 kv Sankepalli</t>
  </si>
  <si>
    <t>11KV Modegunta</t>
  </si>
  <si>
    <t>11KV Janakampalli</t>
  </si>
  <si>
    <t>11KV CHINAKRAKA FEEDER</t>
  </si>
  <si>
    <t>33/11KV CHUDI SS</t>
  </si>
  <si>
    <t>11KV Bantakunta feeder</t>
  </si>
  <si>
    <t>11KV Perusomula</t>
  </si>
  <si>
    <t>305P11340502</t>
  </si>
  <si>
    <t>11KV Mekalavaripalli</t>
  </si>
  <si>
    <t>11KV Abdullapuram</t>
  </si>
  <si>
    <t>11 KV VADDI PALEM</t>
  </si>
  <si>
    <t>11KV P Bathalapalli</t>
  </si>
  <si>
    <t>11KV Kistipuram</t>
  </si>
  <si>
    <t>11KV CHENNARAYUNI PALLI</t>
  </si>
  <si>
    <t>33/11 KV Theertham SUB STATION</t>
  </si>
  <si>
    <t>305P31440301</t>
  </si>
  <si>
    <t>11KV Dasarlapalli</t>
  </si>
  <si>
    <t>11 KV RAMUDUPALEM+11 KV PALLIPALEM</t>
  </si>
  <si>
    <t>11KV Tada Rural</t>
  </si>
  <si>
    <t>305P31240304</t>
  </si>
  <si>
    <t>11KV MUSALIMADUGU</t>
  </si>
  <si>
    <t>11KV Paicheruvu</t>
  </si>
  <si>
    <t>11KV Pd Nelathuru</t>
  </si>
  <si>
    <t>11KV Balamvaripalli+Agraharam</t>
  </si>
  <si>
    <t>11KV K Doddipalli</t>
  </si>
  <si>
    <t>11KV Paldoddi</t>
  </si>
  <si>
    <t>11KV Addala Marry</t>
  </si>
  <si>
    <t>33/11KV AARADIGUNTA SS</t>
  </si>
  <si>
    <t>305P11240203</t>
  </si>
  <si>
    <t>11KV Kurppalli Feeder</t>
  </si>
  <si>
    <t>33/11KV Gottigundala Sub Station</t>
  </si>
  <si>
    <t>11KV GOTTIGUNDALA + GOTTIGUNDALA AGL</t>
  </si>
  <si>
    <t>33/11KV Payalakuntla SubStation</t>
  </si>
  <si>
    <t>11KV PEDULLAPALLI</t>
  </si>
  <si>
    <t>11KV P V Puram</t>
  </si>
  <si>
    <t>33/11KV SS ADIREDDYPALLI</t>
  </si>
  <si>
    <t>11KV KOTHA PALLI</t>
  </si>
  <si>
    <t>11KV Makthapuram</t>
  </si>
  <si>
    <t>11 KV KURLI</t>
  </si>
  <si>
    <t>305P11240103</t>
  </si>
  <si>
    <t>11kV Raganipalli</t>
  </si>
  <si>
    <t>305P11240202</t>
  </si>
  <si>
    <t>11KV Gopisettipalli Feeder</t>
  </si>
  <si>
    <t>305P31240104</t>
  </si>
  <si>
    <t>11KV M Kotur</t>
  </si>
  <si>
    <t>11KV R Locherla</t>
  </si>
  <si>
    <t>11KV Chowdasamudram</t>
  </si>
  <si>
    <t>33/11 KV Mohammadabad SS</t>
  </si>
  <si>
    <t>11KV Mohammadabad</t>
  </si>
  <si>
    <t>305P11340603</t>
  </si>
  <si>
    <t>11KV Nnunjarlapalli</t>
  </si>
  <si>
    <t>305P21440303</t>
  </si>
  <si>
    <t>11KV Kammapalli</t>
  </si>
  <si>
    <t>11KV VPR Kandrika</t>
  </si>
  <si>
    <t>11KV Bandakindapalli New</t>
  </si>
  <si>
    <t>11KV Talamanchi Tapathopu</t>
  </si>
  <si>
    <t>11KV GATTUPALLI CHINTHALAPALEM</t>
  </si>
  <si>
    <t>11KV MSVB Puram</t>
  </si>
  <si>
    <t>11KV Thimmampeta</t>
  </si>
  <si>
    <t>11KV Nachukuru feeder</t>
  </si>
  <si>
    <t>11KV K CHERLOPALLI</t>
  </si>
  <si>
    <t>11KV EAST GUDLADONA</t>
  </si>
  <si>
    <t>11KV KANDLAGUDURU</t>
  </si>
  <si>
    <t>33/11 KV Yerraguntla SS (GARLADINNE)</t>
  </si>
  <si>
    <t>11KV Kamlapuram</t>
  </si>
  <si>
    <t>11KV Lalithagardens</t>
  </si>
  <si>
    <t>11KV Kopparthy Rural</t>
  </si>
  <si>
    <t>11KV BANDLAPALLI</t>
  </si>
  <si>
    <t>11 KV Yerragatipalem</t>
  </si>
  <si>
    <t>11KV kesavapuram</t>
  </si>
  <si>
    <t>33/11 KV Kalikapuram SUB STATION</t>
  </si>
  <si>
    <t>11KV Kalikapuram</t>
  </si>
  <si>
    <t>11KV Utlapalem</t>
  </si>
  <si>
    <t>11KV Bonthalapalli</t>
  </si>
  <si>
    <t>11KV Nagalaguddam</t>
  </si>
  <si>
    <t>11KV SOGALA PALLI</t>
  </si>
  <si>
    <t>11KV Karivemula</t>
  </si>
  <si>
    <t>305P11340102</t>
  </si>
  <si>
    <t>11KV Singiri gunta</t>
  </si>
  <si>
    <t>11KV Mamillakunta</t>
  </si>
  <si>
    <t>11 KV Tekulodu SRR Water Works</t>
  </si>
  <si>
    <t>11KV Balaiahgaripalli</t>
  </si>
  <si>
    <t>33/11 KV Mandlem SS</t>
  </si>
  <si>
    <t>11KV Thathuru</t>
  </si>
  <si>
    <t>11KVPenna Ahobilam</t>
  </si>
  <si>
    <t>11KV Babanagar</t>
  </si>
  <si>
    <t>11KV Medarpalli</t>
  </si>
  <si>
    <t>11KV Vemugodu</t>
  </si>
  <si>
    <t>11 KV Gunduvaripalli</t>
  </si>
  <si>
    <t>33/11KVS.N KANDRIGA SS</t>
  </si>
  <si>
    <t>11KV A N Kandriga SN Kandriga SSHQ</t>
  </si>
  <si>
    <t>11KV Peddabayalu</t>
  </si>
  <si>
    <t>11KV KALIGIRI-RURALS</t>
  </si>
  <si>
    <t>11KV Somarajupalli</t>
  </si>
  <si>
    <t>11KV E C Palli</t>
  </si>
  <si>
    <t>305P11240102</t>
  </si>
  <si>
    <t>Kantepalli</t>
  </si>
  <si>
    <t>11KV Reddigunta</t>
  </si>
  <si>
    <t>33/11 KV KUKKARAJUPALLI SS</t>
  </si>
  <si>
    <t>11KV KOTAKONDA</t>
  </si>
  <si>
    <t>11KV Lingala dinne</t>
  </si>
  <si>
    <t>11KV Valasapalli</t>
  </si>
  <si>
    <t>305P11140404</t>
  </si>
  <si>
    <t>11KV Krishnam Reddy Palli</t>
  </si>
  <si>
    <t>11KV Dandavolu feeder</t>
  </si>
  <si>
    <t>33/11 KV Palagalapalli SS</t>
  </si>
  <si>
    <t>11KV somagatta feeder</t>
  </si>
  <si>
    <t>11KV PATUR RURAL FEEDER</t>
  </si>
  <si>
    <t>33/11 KV MUTTALURUROAD SS</t>
  </si>
  <si>
    <t>11KV BUMAYAPALLI</t>
  </si>
  <si>
    <t>11KV GUDIPADU</t>
  </si>
  <si>
    <t>11KV VENKATAPURAM</t>
  </si>
  <si>
    <t>11KV Vantareddypalli</t>
  </si>
  <si>
    <t>11KV Kulumala</t>
  </si>
  <si>
    <t>11KV CHITTALURU</t>
  </si>
  <si>
    <t>33/11KV SIRIVARAM SS</t>
  </si>
  <si>
    <t>11KV Gopindevarapalli</t>
  </si>
  <si>
    <t>11KV VANNURAPPA PALEM + BATHINAVARIPALLI</t>
  </si>
  <si>
    <t>305P11340504</t>
  </si>
  <si>
    <t>11KV Bandlapai</t>
  </si>
  <si>
    <t>11KV Alathur</t>
  </si>
  <si>
    <t>33/11 KV YELLUTLA SUB STATION</t>
  </si>
  <si>
    <t>11KV GarreddygariPalli</t>
  </si>
  <si>
    <t>11KV PERNAPADU TOWN</t>
  </si>
  <si>
    <t>11KV Dudekonda</t>
  </si>
  <si>
    <t>33/11 KV ASHOKNAGAR SS</t>
  </si>
  <si>
    <t>305P21440402</t>
  </si>
  <si>
    <t>11KV ALLIMADUGU (AGL) FEEDER</t>
  </si>
  <si>
    <t>11KV RENUMAKULAPALLE</t>
  </si>
  <si>
    <t>11KV Kothadevarapalli</t>
  </si>
  <si>
    <t>33/11KV Pagadalapalli SS</t>
  </si>
  <si>
    <t>11KV PAGADALAPALLI</t>
  </si>
  <si>
    <t>33/11 KV KELAVATHI SUB STATION</t>
  </si>
  <si>
    <t>305P11440603</t>
  </si>
  <si>
    <t>11KV Veerappalli</t>
  </si>
  <si>
    <t>305P11240201</t>
  </si>
  <si>
    <t>11KV Keelakiri feeder</t>
  </si>
  <si>
    <t>11KVManesamudram</t>
  </si>
  <si>
    <t>11KV Kakivoy</t>
  </si>
  <si>
    <t>305P11240403</t>
  </si>
  <si>
    <t>11KV Kuravuru</t>
  </si>
  <si>
    <t>33/11 KV K.C.Palle SUB STATION</t>
  </si>
  <si>
    <t>11KV Chimpura palli</t>
  </si>
  <si>
    <t>11KV V G Puram</t>
  </si>
  <si>
    <t>11KV Vijayapuram Rural</t>
  </si>
  <si>
    <t>33/11KV PENNAHOBILAM SS</t>
  </si>
  <si>
    <t>11KV Shekshanipalli</t>
  </si>
  <si>
    <t>33/11KV TC Palli SubStation</t>
  </si>
  <si>
    <t>11KV YERRAMPALLI</t>
  </si>
  <si>
    <t>305P11340105</t>
  </si>
  <si>
    <t>11KV Charala</t>
  </si>
  <si>
    <t>33/11 KV Gundla Singavaram SS</t>
  </si>
  <si>
    <t>11KV G S Varam</t>
  </si>
  <si>
    <t>11KV BATRE PALLI</t>
  </si>
  <si>
    <t>11KV Kamavaram</t>
  </si>
  <si>
    <t>305P11240204</t>
  </si>
  <si>
    <t>11KV Aradigunta Feeder</t>
  </si>
  <si>
    <t>33/11 KV Molagavalli SS</t>
  </si>
  <si>
    <t>11KV Molagavelli</t>
  </si>
  <si>
    <t>33/11KV G.K.Palli Sub Station</t>
  </si>
  <si>
    <t>11KV C Rpalli G K Palli L Railways (Bunc</t>
  </si>
  <si>
    <t>33/11 KV Thummindapalem SUB STATION</t>
  </si>
  <si>
    <t>11KV Seshachalapuram</t>
  </si>
  <si>
    <t>11KV KUMMARAPALLE AND KUKKARAJUPALLE</t>
  </si>
  <si>
    <t>11KV E V Palli</t>
  </si>
  <si>
    <t>11KV Malepadu</t>
  </si>
  <si>
    <t>11KV NISSANKADURGAM</t>
  </si>
  <si>
    <t>11KV M Doruvu</t>
  </si>
  <si>
    <t>11KV Ulchala</t>
  </si>
  <si>
    <t>305P31240301</t>
  </si>
  <si>
    <t>11KV Bommidoddi</t>
  </si>
  <si>
    <t>305P21140403</t>
  </si>
  <si>
    <t>11 KV RAMAPURAM</t>
  </si>
  <si>
    <t>33/11 KV Chaganam SS</t>
  </si>
  <si>
    <t>11KV CHOWDARIVARIPALLI</t>
  </si>
  <si>
    <t>33/11 KV JILLELA MANDA SUB STATION</t>
  </si>
  <si>
    <t>11KV Pedda Thanda+payalavaripalli</t>
  </si>
  <si>
    <t>Chinthalavaripalli</t>
  </si>
  <si>
    <t>11KV Sambagal</t>
  </si>
  <si>
    <t>11KV Ralla Anantapuram + 11KV Uppalapadu</t>
  </si>
  <si>
    <t>33/11 KV Pedda Upparapalle SUB STATION</t>
  </si>
  <si>
    <t>305P21340304</t>
  </si>
  <si>
    <t>11KV ANNEMMAGARIPALLI</t>
  </si>
  <si>
    <t>33/11 KV Bestarapalli SS</t>
  </si>
  <si>
    <t>33/11 KV Vepulaparty SS</t>
  </si>
  <si>
    <t>11KV YERADIKERA FEEDER</t>
  </si>
  <si>
    <t>11KV REDDYKOTA</t>
  </si>
  <si>
    <t>305P11340104</t>
  </si>
  <si>
    <t>11KV P Y Kunta</t>
  </si>
  <si>
    <t>11KV UPPULURU + TELLAPADU</t>
  </si>
  <si>
    <t>11KV OBANAPALLI</t>
  </si>
  <si>
    <t>11KV SIDDIGARIPALLI</t>
  </si>
  <si>
    <t>11KV YERRABHAI CHERUVU</t>
  </si>
  <si>
    <t>11KV Tellagundlapalli D G Palli</t>
  </si>
  <si>
    <t>33/11 KV Dinnemedipalle SUBSTATION</t>
  </si>
  <si>
    <t>11KV Guvvalagudem</t>
  </si>
  <si>
    <t>11KV Jakkasamudram</t>
  </si>
  <si>
    <t>11 KV MYSURIVARIPALLI</t>
  </si>
  <si>
    <t>305P31440401</t>
  </si>
  <si>
    <t>11KV G C Palli</t>
  </si>
  <si>
    <t>11KV P C K PURAM</t>
  </si>
  <si>
    <t>33/11 KV Thalapula SUB STATION</t>
  </si>
  <si>
    <t>11KV Raddyvaripalle</t>
  </si>
  <si>
    <t>305P11340203</t>
  </si>
  <si>
    <t>11KV Pedduru</t>
  </si>
  <si>
    <t>33/11 KV P.N.Palli SS</t>
  </si>
  <si>
    <t>11KV Chunchuluru P N Palli</t>
  </si>
  <si>
    <t>11 KV MARRIMANU</t>
  </si>
  <si>
    <t>11KV GOWKANAPETA</t>
  </si>
  <si>
    <t>11KV New Jalawadi</t>
  </si>
  <si>
    <t>11KV G N Kandriga</t>
  </si>
  <si>
    <t>11KV UPPALAMARTHY</t>
  </si>
  <si>
    <t>11KV RAVULAPALLI</t>
  </si>
  <si>
    <t>11KV Kurijala</t>
  </si>
  <si>
    <t>33/11 KV Peddapalli SS</t>
  </si>
  <si>
    <t>11KV Kotapalli</t>
  </si>
  <si>
    <t>11KV Morasalapalli feeder</t>
  </si>
  <si>
    <t>11KV VEPANAPALLI</t>
  </si>
  <si>
    <t>33/11KV Burandoddi SubStation</t>
  </si>
  <si>
    <t>11KV Betholy</t>
  </si>
  <si>
    <t>11KV Peddakduburu Pure Agrl</t>
  </si>
  <si>
    <t>11 KV PEDDANNAVARI PALLI</t>
  </si>
  <si>
    <t>11KV Chavali Kalavakur</t>
  </si>
  <si>
    <t>11KV Pudicherla</t>
  </si>
  <si>
    <t>11KVHARIPURAM</t>
  </si>
  <si>
    <t>11KV GOTTIPROLU RURAL</t>
  </si>
  <si>
    <t>11KV Yallur</t>
  </si>
  <si>
    <t>11 KV Chowdaripalem Budamgunta</t>
  </si>
  <si>
    <t>33/11KV Nagasanipalli SubStation</t>
  </si>
  <si>
    <t>11KV APPANAPALLI</t>
  </si>
  <si>
    <t>11KV Bathalapalli</t>
  </si>
  <si>
    <t>33/11KV Yakasiri Sub Station</t>
  </si>
  <si>
    <t>11KV Molakalapudi</t>
  </si>
  <si>
    <t>11KV Hampapuram</t>
  </si>
  <si>
    <t>11KV Yakisiri</t>
  </si>
  <si>
    <t>11KVSasanakota</t>
  </si>
  <si>
    <t>11KV Chenepaali+Gundevaripalli</t>
  </si>
  <si>
    <t>11KV Moravapalli</t>
  </si>
  <si>
    <t>11KVUtukur Agl Utukuru WW</t>
  </si>
  <si>
    <t>11KV Raghavampalli</t>
  </si>
  <si>
    <t>11KV Kanuparthy</t>
  </si>
  <si>
    <t>11KV Vennapusapalli</t>
  </si>
  <si>
    <t>305P21140502</t>
  </si>
  <si>
    <t>11KV GONGIVARI PALLI</t>
  </si>
  <si>
    <t>11KV Chandaluru</t>
  </si>
  <si>
    <t>11KV Rajupalem -R</t>
  </si>
  <si>
    <t>33/11 KV Musilipedu SUB STATION</t>
  </si>
  <si>
    <t>11KV Edem</t>
  </si>
  <si>
    <t>11KV Enamalamanda</t>
  </si>
  <si>
    <t>11KV Gadekal</t>
  </si>
  <si>
    <t>11KV Kambalaparthy</t>
  </si>
  <si>
    <t>11KV M N Palli + Vepurikota (Bunched)</t>
  </si>
  <si>
    <t>11KV P Bodanam</t>
  </si>
  <si>
    <t>33/11 KV Palamanda SUB STATION</t>
  </si>
  <si>
    <t>305P21140103</t>
  </si>
  <si>
    <t>Palamanda Matuku Badi</t>
  </si>
  <si>
    <t>11KV B Vemula</t>
  </si>
  <si>
    <t>305P11340602</t>
  </si>
  <si>
    <t>11KV Madukuru</t>
  </si>
  <si>
    <t>11KV Doddimekala</t>
  </si>
  <si>
    <t>11KV Appayapalli</t>
  </si>
  <si>
    <t>11KV Krishnadoddi</t>
  </si>
  <si>
    <t>305P31240101</t>
  </si>
  <si>
    <t>11KV Nalagampalle</t>
  </si>
  <si>
    <t>11KV Chandrapadia</t>
  </si>
  <si>
    <t>11KV Karutlapalli</t>
  </si>
  <si>
    <t>33/11KV Kanagudur SubStation</t>
  </si>
  <si>
    <t>11KV Pedda Bakarapuram</t>
  </si>
  <si>
    <t>11KV Siddipuram</t>
  </si>
  <si>
    <t>11KV Tangaradona</t>
  </si>
  <si>
    <t>33/11 KV SS PEDDA PUDILLA</t>
  </si>
  <si>
    <t>Peapully Rurals</t>
  </si>
  <si>
    <t>11KV G Reddyvaripalli</t>
  </si>
  <si>
    <t>11KV MUDIREDDYPALLI</t>
  </si>
  <si>
    <t>11KV Pathakota</t>
  </si>
  <si>
    <t>11KV Devagudipalli</t>
  </si>
  <si>
    <t>305P31540402</t>
  </si>
  <si>
    <t>11KV Balendrapalle Hanumantha Nagar</t>
  </si>
  <si>
    <t>11KV Mandlem</t>
  </si>
  <si>
    <t>11KV Madapuram</t>
  </si>
  <si>
    <t>33/11KV K.G.Kandrika Sub Station</t>
  </si>
  <si>
    <t>11KV Palachuru</t>
  </si>
  <si>
    <t>11 KV JAYARAMPETA</t>
  </si>
  <si>
    <t>305P21140701</t>
  </si>
  <si>
    <t>11KV Nadigadda</t>
  </si>
  <si>
    <t>11KV Hussainapuram</t>
  </si>
  <si>
    <t>11 KV Akuledu</t>
  </si>
  <si>
    <t>33/11KV V.R. PALLI SubStation</t>
  </si>
  <si>
    <t>11KV Venkatarajupalli</t>
  </si>
  <si>
    <t>11KV C Kodigepalli</t>
  </si>
  <si>
    <t>11KV REDDY GUNTA FEEDER</t>
  </si>
  <si>
    <t>11KV NEREDUPALLI</t>
  </si>
  <si>
    <t>11KV Chinnakotla</t>
  </si>
  <si>
    <t>33/11 KV Kotavoor SUB STATION</t>
  </si>
  <si>
    <t>11KV Kotavuru + Kotavuru Rural (Bunched)</t>
  </si>
  <si>
    <t>11KV Devamada</t>
  </si>
  <si>
    <t>11KV Kotapadu</t>
  </si>
  <si>
    <t>33/11 KV VANJIWAKA SS</t>
  </si>
  <si>
    <t>11 KV Allampadu ThimmaNaiduPalem (Bun</t>
  </si>
  <si>
    <t>11K Varagali Agl</t>
  </si>
  <si>
    <t>11KV Erladinne</t>
  </si>
  <si>
    <t>11KV Gadanki</t>
  </si>
  <si>
    <t>11KV Ramadurgam</t>
  </si>
  <si>
    <t>11KV BADRIPALLI</t>
  </si>
  <si>
    <t>11KV Kairuppala</t>
  </si>
  <si>
    <t>11KV NANDIGUNTA</t>
  </si>
  <si>
    <t>33/11 KV MARRIMAKULA PALLI SS</t>
  </si>
  <si>
    <t>11KV Amilepalli</t>
  </si>
  <si>
    <t>11KV Y Kota</t>
  </si>
  <si>
    <t>33/11 KV KOLLABAYALU SS</t>
  </si>
  <si>
    <t>11KV PONNETIPALEM</t>
  </si>
  <si>
    <t>11KV Charupalli</t>
  </si>
  <si>
    <t>11KV Basaladoddi</t>
  </si>
  <si>
    <t>11KV Erakatva</t>
  </si>
  <si>
    <t>11KV K G PADU</t>
  </si>
  <si>
    <t>11KV Martadu</t>
  </si>
  <si>
    <t>11KV Sanjeevpuram</t>
  </si>
  <si>
    <t>33/11 KV NOWLEKAL SS</t>
  </si>
  <si>
    <t>11KV Muchugeri</t>
  </si>
  <si>
    <t>33/11KV Chinnadandlur SubStation</t>
  </si>
  <si>
    <t>11KV C Dhandluru</t>
  </si>
  <si>
    <t>33/11 KV Hariyancheruvu SS</t>
  </si>
  <si>
    <t>11KV NYAMADILLA</t>
  </si>
  <si>
    <t>11KV D AGRAHARAM</t>
  </si>
  <si>
    <t>33/11 KV Maddinayanipalle SUB STATION</t>
  </si>
  <si>
    <t>11KV Maddinanayanapalli</t>
  </si>
  <si>
    <t>11KV Voolapadu</t>
  </si>
  <si>
    <t>11KV T Kallur</t>
  </si>
  <si>
    <t>11KVMULAKALEDU(SETTUR)</t>
  </si>
  <si>
    <t>11 KV Thaduku Nesanur</t>
  </si>
  <si>
    <t>33/11 KV Venkatapuram SS</t>
  </si>
  <si>
    <t>11KV Chennampalli</t>
  </si>
  <si>
    <t>11KV T Kammapalli Y Reedipalli</t>
  </si>
  <si>
    <t>11KV Kuruguntla, Kamarpalli (v)</t>
  </si>
  <si>
    <t>11KV Dhanapuram</t>
  </si>
  <si>
    <t>11KV JANDLA</t>
  </si>
  <si>
    <t>11KV Punnur</t>
  </si>
  <si>
    <t>33/11KV Vanipenta SubStation</t>
  </si>
  <si>
    <t>11KV PAPPANAPALLI</t>
  </si>
  <si>
    <t>11KV Perumallapalle</t>
  </si>
  <si>
    <t>305P11340403</t>
  </si>
  <si>
    <t>11KV Thirunamupalle</t>
  </si>
  <si>
    <t>11KV Dasireddipalle</t>
  </si>
  <si>
    <t>11KV Sivapuram</t>
  </si>
  <si>
    <t>11KV Prathakota</t>
  </si>
  <si>
    <t>11KV NALLAGANDLA</t>
  </si>
  <si>
    <t>33/11KV SS UPPAGUNTAPALLI</t>
  </si>
  <si>
    <t>11KV SUNKULAGARIPALLI</t>
  </si>
  <si>
    <t>305P21440301</t>
  </si>
  <si>
    <t>11KV ERG Palli</t>
  </si>
  <si>
    <t>11KV YEPINAPI</t>
  </si>
  <si>
    <t>11KV MAHADEVAPALLI FEEDER</t>
  </si>
  <si>
    <t>11KV Yadapalli</t>
  </si>
  <si>
    <t>11KV H M Puram</t>
  </si>
  <si>
    <t>11KV GANUGAPENTA + YERRABALEM</t>
  </si>
  <si>
    <t>11KV Pagidirai</t>
  </si>
  <si>
    <t>11KV Meerjapuram</t>
  </si>
  <si>
    <t>11KV NELATUR</t>
  </si>
  <si>
    <t>11KV KV VELIGANDLA FEEDER</t>
  </si>
  <si>
    <t>11KV Giddaluru</t>
  </si>
  <si>
    <t>11KV KUPPAMPALLI FEEDER</t>
  </si>
  <si>
    <t>11KV OBULAYAPALLI</t>
  </si>
  <si>
    <t>11KV ZANGALAKANDRIKA RANAGA SAMUDRAM</t>
  </si>
  <si>
    <t>11KV K G Puram</t>
  </si>
  <si>
    <t>11KV Varadayapalli</t>
  </si>
  <si>
    <t>11KV YAPARLAPADU AGL</t>
  </si>
  <si>
    <t>11KV Kollakunta</t>
  </si>
  <si>
    <t>11KV Kamitipalli</t>
  </si>
  <si>
    <t>11KV Lingapuram</t>
  </si>
  <si>
    <t>11KV P Yaleru</t>
  </si>
  <si>
    <t>11KV CHILAMATHUR FEEDER</t>
  </si>
  <si>
    <t>11KV Kamalla</t>
  </si>
  <si>
    <t>11KV V R PALLI</t>
  </si>
  <si>
    <t>11KV VEERNAKALLU</t>
  </si>
  <si>
    <t>33/11 L S P DAM SS</t>
  </si>
  <si>
    <t>11KV TAMATAMVARIPALLI</t>
  </si>
  <si>
    <t>33/11KV Kalavakatta SubStation</t>
  </si>
  <si>
    <t>11KV MARKAPURAM</t>
  </si>
  <si>
    <t>11KV Johrapuram</t>
  </si>
  <si>
    <t>11KV Ontillu+R V Palli</t>
  </si>
  <si>
    <t>11KV Balijapalli</t>
  </si>
  <si>
    <t>11KV KATLATAPALLI FEEDER</t>
  </si>
  <si>
    <t>11KV Mandlapalli</t>
  </si>
  <si>
    <t>11KV C R Puram</t>
  </si>
  <si>
    <t>11KV Thorur GKPuram</t>
  </si>
  <si>
    <t>11KV Nandanam</t>
  </si>
  <si>
    <t>11KV Yangandla feeder</t>
  </si>
  <si>
    <t>11KV PalliPadu</t>
  </si>
  <si>
    <t>11KV SALLABASAIPALLI</t>
  </si>
  <si>
    <t>11 KV DADAMVODDIPALLE</t>
  </si>
  <si>
    <t>11KV GADAMVARIPALLI</t>
  </si>
  <si>
    <t>11KV Gani</t>
  </si>
  <si>
    <t>11 KV PARLAPALLI FEEDER</t>
  </si>
  <si>
    <t>11KV Kalugotla</t>
  </si>
  <si>
    <t>11KV M Kottala</t>
  </si>
  <si>
    <t>11KV Gottichetla</t>
  </si>
  <si>
    <t>11KV KUDUMULADINNEPADU</t>
  </si>
  <si>
    <t>11KV Kannavaram</t>
  </si>
  <si>
    <t>11KV Nagaripeta</t>
  </si>
  <si>
    <t>305P11440602</t>
  </si>
  <si>
    <t>11KV Suddagundlapalli+Kelavathi(Bunched)</t>
  </si>
  <si>
    <t>305P11340302</t>
  </si>
  <si>
    <t>11 Kv Mallasamudram A Kothakota SS Hq</t>
  </si>
  <si>
    <t>33/11KV KADAPANATHAM</t>
  </si>
  <si>
    <t>305P31440502</t>
  </si>
  <si>
    <t>11KV TIRUMALA NAYANI KUPPAM</t>
  </si>
  <si>
    <t>11KV Chelimella</t>
  </si>
  <si>
    <t>11KV KOPURIVANDLAPALLI</t>
  </si>
  <si>
    <t>11KV Siddapalli</t>
  </si>
  <si>
    <t>11KV PENNA BADVEL</t>
  </si>
  <si>
    <t>305P11440601</t>
  </si>
  <si>
    <t>11KV Thurlapalle</t>
  </si>
  <si>
    <t>11KV Dasarlapalle</t>
  </si>
  <si>
    <t>11KV Isvi</t>
  </si>
  <si>
    <t>11KV L V PALLI</t>
  </si>
  <si>
    <t>11KV Thiruvatyam feeder</t>
  </si>
  <si>
    <t>11KV Ralla Anantapuram</t>
  </si>
  <si>
    <t>11KV PANCHEDU VAVEERU EXP</t>
  </si>
  <si>
    <t>11KV MUNGILAPATTU</t>
  </si>
  <si>
    <t>11KVB G Halli</t>
  </si>
  <si>
    <t>33/11KV Daggavolu Sub Station</t>
  </si>
  <si>
    <t>11KV K B Palli</t>
  </si>
  <si>
    <t>305P31240102</t>
  </si>
  <si>
    <t>11 KV Kapupalle</t>
  </si>
  <si>
    <t>11KV Degapudi</t>
  </si>
  <si>
    <t>305P11240601</t>
  </si>
  <si>
    <t>11 KV Bodevaripalli+Kotagadda(Bunched)</t>
  </si>
  <si>
    <t>33/11 KV CHITTEDU SS</t>
  </si>
  <si>
    <t>11KV Kesavaram</t>
  </si>
  <si>
    <t>11KV CM Kandriga Pullur</t>
  </si>
  <si>
    <t>11KV PC MUSTURU</t>
  </si>
  <si>
    <t>11KV Bugganipalli Rural</t>
  </si>
  <si>
    <t>11KV METTUPALLI</t>
  </si>
  <si>
    <t>11KV Derakandriga</t>
  </si>
  <si>
    <t>11KV Kurjagunta</t>
  </si>
  <si>
    <t>11KV Gangulapadu</t>
  </si>
  <si>
    <t>11KV Vethalathaduku</t>
  </si>
  <si>
    <t>11KV Rathana</t>
  </si>
  <si>
    <t>11KV Kotanka</t>
  </si>
  <si>
    <t>11KV KRISHNAMPALLI 1 2</t>
  </si>
  <si>
    <t>11KV G M R Puram SSHQ</t>
  </si>
  <si>
    <t>11KV TELLAPADU</t>
  </si>
  <si>
    <t>11KV P K Palle</t>
  </si>
  <si>
    <t>11KV CHIGURUPADU</t>
  </si>
  <si>
    <t>305P11440702</t>
  </si>
  <si>
    <t>11KV Gowrinagar</t>
  </si>
  <si>
    <t>11KV V V Kandriga</t>
  </si>
  <si>
    <t>11KV Kalichedu</t>
  </si>
  <si>
    <t>305P21140503</t>
  </si>
  <si>
    <t>TMN Palli</t>
  </si>
  <si>
    <t>11KV Y G Padu</t>
  </si>
  <si>
    <t>33/11 KV Chatagatla SS</t>
  </si>
  <si>
    <t>11KV THODERU</t>
  </si>
  <si>
    <t>11KV Jagadurthy</t>
  </si>
  <si>
    <t>11KV R S NAGAR</t>
  </si>
  <si>
    <t>11 KV RUDRAKOTA FEEDER</t>
  </si>
  <si>
    <t>11KV C R Vemula</t>
  </si>
  <si>
    <t>33/11 KV Errabadu SS</t>
  </si>
  <si>
    <t>11KV Veerampalli</t>
  </si>
  <si>
    <t>11KV Bhadravathinagar</t>
  </si>
  <si>
    <t>11KV Laddagiri</t>
  </si>
  <si>
    <t>11KV T Obulapuram feeder</t>
  </si>
  <si>
    <t>305P11240602</t>
  </si>
  <si>
    <t>11KV L R Bylu</t>
  </si>
  <si>
    <t>305P21440401</t>
  </si>
  <si>
    <t>11KV Ashok nagar DP Palli</t>
  </si>
  <si>
    <t>11KV Ramalingapuram</t>
  </si>
  <si>
    <t>305P31440404</t>
  </si>
  <si>
    <t>11KV Thatireddy palli</t>
  </si>
  <si>
    <t>11KV Modugulapalle</t>
  </si>
  <si>
    <t>11KV Puttapasam Pure Agrl</t>
  </si>
  <si>
    <t>33/11 KV Vandagal SS</t>
  </si>
  <si>
    <t>11KV Vandagal</t>
  </si>
  <si>
    <t>33/11 KV Kottuvaripalli Sub-station</t>
  </si>
  <si>
    <t>11KV Pulakunta palli</t>
  </si>
  <si>
    <t>11KV D CHERLOPALLI FEEDER</t>
  </si>
  <si>
    <t>33/11 KV KALIPEDU SS</t>
  </si>
  <si>
    <t>11KV KAPULURU</t>
  </si>
  <si>
    <t>11KV Pamudurthy</t>
  </si>
  <si>
    <t>33/11KV Tekuripeta SubStation</t>
  </si>
  <si>
    <t>11KV Siddavaram</t>
  </si>
  <si>
    <t>305P21440104</t>
  </si>
  <si>
    <t>11KV VKV Palli</t>
  </si>
  <si>
    <t>11KV LI Scheme Chinnavaradaya Palli</t>
  </si>
  <si>
    <t>305P21440101</t>
  </si>
  <si>
    <t>11KV M K Palli</t>
  </si>
  <si>
    <t>11KV Yerukollu Lakshmipuram</t>
  </si>
  <si>
    <t>11KVA Nagireddy Palli</t>
  </si>
  <si>
    <t>33/11 KV Amilepalle SUB STATION</t>
  </si>
  <si>
    <t>11KV TarigondaTown Tarigonda Kuravapalli</t>
  </si>
  <si>
    <t>11KV H Kairawadi Pure Agrl</t>
  </si>
  <si>
    <t>11KVV Kothakota</t>
  </si>
  <si>
    <t>305P31340503</t>
  </si>
  <si>
    <t>11KV Kalagatoor</t>
  </si>
  <si>
    <t>11KV Kayampet</t>
  </si>
  <si>
    <t>11KV Podaralla</t>
  </si>
  <si>
    <t>33/11 KV Nagasamudram SS</t>
  </si>
  <si>
    <t>11 KV Nagasamudram+24 Hrs</t>
  </si>
  <si>
    <t>11KV TALLAKALVA</t>
  </si>
  <si>
    <t>11KV Mallela</t>
  </si>
  <si>
    <t>11KV Akkarapaka</t>
  </si>
  <si>
    <t>11KV Arekal feeder</t>
  </si>
  <si>
    <t>11KV PADUGUPADU AGL FEEDER</t>
  </si>
  <si>
    <t>11KV Donimukkala Rural</t>
  </si>
  <si>
    <t>11KV Machapuram</t>
  </si>
  <si>
    <t>33/11 KV Gulladurthy SS</t>
  </si>
  <si>
    <t>11KV HARIVARAM</t>
  </si>
  <si>
    <t>33/11KV Kadumur Sub Station</t>
  </si>
  <si>
    <t>11KV Nagaluty</t>
  </si>
  <si>
    <t>305P11440501</t>
  </si>
  <si>
    <t>11KV Battam doddi</t>
  </si>
  <si>
    <t>11KVChitnaduku</t>
  </si>
  <si>
    <t>11KV Pachikapallam TR Puram</t>
  </si>
  <si>
    <t>11KV Jain temple</t>
  </si>
  <si>
    <t>11KV NAKKALDINNE</t>
  </si>
  <si>
    <t>11KV PUTTAKONAMMA</t>
  </si>
  <si>
    <t>11KV Ragulapadu</t>
  </si>
  <si>
    <t>11 KV Chittathuru</t>
  </si>
  <si>
    <t>11KV Masumandoddi</t>
  </si>
  <si>
    <t>11KV R THUVA</t>
  </si>
  <si>
    <t>305P11240401</t>
  </si>
  <si>
    <t>11KV M C Palli</t>
  </si>
  <si>
    <t>11KV Rama Ratnagiri</t>
  </si>
  <si>
    <t>11KV TEKURPETA</t>
  </si>
  <si>
    <t>11KV RR Kandriga</t>
  </si>
  <si>
    <t>305P11440704</t>
  </si>
  <si>
    <t>11KV Bandarlapalli</t>
  </si>
  <si>
    <t>11KV TARI GONDA RAMA PURAM</t>
  </si>
  <si>
    <t>33/11 KV Kolamanpeta New SS</t>
  </si>
  <si>
    <t>11KV Arlabanda</t>
  </si>
  <si>
    <t>11KV THIPPIREDDY PALLI</t>
  </si>
  <si>
    <t>33/11 KV SS cherlakottur</t>
  </si>
  <si>
    <t>11KV CHERLAKOTTUR</t>
  </si>
  <si>
    <t>11KV ACHAMGUNDLA</t>
  </si>
  <si>
    <t>11KV Araveedu</t>
  </si>
  <si>
    <t>11KV Lingareddypalli</t>
  </si>
  <si>
    <t>11KV Mallachinnapalle</t>
  </si>
  <si>
    <t>11KV Kambhadahal</t>
  </si>
  <si>
    <t>11KV Jangalapalli</t>
  </si>
  <si>
    <t>33/11 KV P.K.Cheruvu SS</t>
  </si>
  <si>
    <t>11KV Gollaladoddi</t>
  </si>
  <si>
    <t>33/11KV Poolathota Sub Station</t>
  </si>
  <si>
    <t>11KV Kothapalle</t>
  </si>
  <si>
    <t>305P11440703</t>
  </si>
  <si>
    <t>305P11240104</t>
  </si>
  <si>
    <t>11KV Pujaganipalli</t>
  </si>
  <si>
    <t>11KV BASAPURAM 1 2</t>
  </si>
  <si>
    <t>11KV AMMAVARIPETA</t>
  </si>
  <si>
    <t>11KV THOKALAPALLI</t>
  </si>
  <si>
    <t>11KV VONIPENTA</t>
  </si>
  <si>
    <t>11KV MADAPALLI</t>
  </si>
  <si>
    <t>11KVBullasamudram</t>
  </si>
  <si>
    <t>11KV T VANKAPALLI</t>
  </si>
  <si>
    <t>11KV Bannur</t>
  </si>
  <si>
    <t>33/11 PIDIGUPALLI SS</t>
  </si>
  <si>
    <t>11 K V E K Palli Rural</t>
  </si>
  <si>
    <t>11KV NIDIMUSALI</t>
  </si>
  <si>
    <t>11KV N S Puram</t>
  </si>
  <si>
    <t>11KV Jammallapalli</t>
  </si>
  <si>
    <t>11KV Virupakshipuram</t>
  </si>
  <si>
    <t>R Nadimpalli Rural+R Nadimpalli(Bunched)</t>
  </si>
  <si>
    <t>11KV ED Banda</t>
  </si>
  <si>
    <t>11KVSettipalli</t>
  </si>
  <si>
    <t>33/11 KV Muddavaram SS</t>
  </si>
  <si>
    <t>11 KV KOLUMULAPALLI FEEDER</t>
  </si>
  <si>
    <t>11KV AUDIREDDYPALLI</t>
  </si>
  <si>
    <t>11KV S Rayapuram</t>
  </si>
  <si>
    <t>11 KV Loluru</t>
  </si>
  <si>
    <t>11KV Maddipi</t>
  </si>
  <si>
    <t>11KV Inamadugu Agl</t>
  </si>
  <si>
    <t>11KV Bommalatapalli</t>
  </si>
  <si>
    <t>11KV CHEEMALAVARIPALEM + GANGIREDDYPALEM</t>
  </si>
  <si>
    <t>11KV Thondapadu</t>
  </si>
  <si>
    <t>11KV Poluru</t>
  </si>
  <si>
    <t>11KV JDPETA RURAL</t>
  </si>
  <si>
    <t>11KV Kotamangapuram Eguvaputtur</t>
  </si>
  <si>
    <t>11KV Mulakalcheruvu Rural</t>
  </si>
  <si>
    <t>11KV Town Agrl feeder</t>
  </si>
  <si>
    <t>11KV IDAMADAKA BAYANAPALLI</t>
  </si>
  <si>
    <t>11KV SIDDANAKONDURU</t>
  </si>
  <si>
    <t>11KV PeddaPendekal feeder</t>
  </si>
  <si>
    <t>11 KV Gudupalli</t>
  </si>
  <si>
    <t>33/11 KV Hemavathi SS</t>
  </si>
  <si>
    <t>11KV Hemavathi Kenkera</t>
  </si>
  <si>
    <t>11KV DAMARAMADUGU I</t>
  </si>
  <si>
    <t>33/11 KV K.V.B.Puram SUB STATION</t>
  </si>
  <si>
    <t>11KV KVB Puram Pathapalem</t>
  </si>
  <si>
    <t>11KV NP Kothapalem Agl</t>
  </si>
  <si>
    <t>11KV Gunthavaripalli</t>
  </si>
  <si>
    <t>11KV SANGAM RURAL</t>
  </si>
  <si>
    <t>11 KV LINGAREDDYPALLI</t>
  </si>
  <si>
    <t>11KV MUSALNAYANAPALLI</t>
  </si>
  <si>
    <t>11KV Beedanipalli</t>
  </si>
  <si>
    <t>11KV Tarunavai</t>
  </si>
  <si>
    <t>11KV GODUGUNURU</t>
  </si>
  <si>
    <t>11 KV ANNAGARIPALEM AGL</t>
  </si>
  <si>
    <t>305P21140303</t>
  </si>
  <si>
    <t>11KV Gandlapalli</t>
  </si>
  <si>
    <t>11KV KALIPEDU FEEDER</t>
  </si>
  <si>
    <t>11KV PARNAPALLI</t>
  </si>
  <si>
    <t>11KV N C KANDRIGA FEEDER</t>
  </si>
  <si>
    <t>11KV B Cherlopalli</t>
  </si>
  <si>
    <t>11KV YELLASIRI</t>
  </si>
  <si>
    <t>33/11 KV CHICHILAVARI PALLI SUB STATION</t>
  </si>
  <si>
    <t>305P21240402</t>
  </si>
  <si>
    <t>Kuravapalli Ravillavaripalli</t>
  </si>
  <si>
    <t>33/11KV Annavaram SubStation</t>
  </si>
  <si>
    <t>11KV YERRABALLI EXPRESS</t>
  </si>
  <si>
    <t>11KV KADIRI WEST</t>
  </si>
  <si>
    <t>11KV GK PALLI FEEDER</t>
  </si>
  <si>
    <t>305P11140401</t>
  </si>
  <si>
    <t>11KV Mangalam</t>
  </si>
  <si>
    <t>33/11 KV Kasturinagaram SUB STATION</t>
  </si>
  <si>
    <t>305P31540101</t>
  </si>
  <si>
    <t>11KV Mavatoor Kaigal</t>
  </si>
  <si>
    <t>33/11KV Zillella SS</t>
  </si>
  <si>
    <t>11 KV MUDDINDLAPALLI</t>
  </si>
  <si>
    <t>11KV Basinepalli</t>
  </si>
  <si>
    <t>11KV JANGAMDORUVU</t>
  </si>
  <si>
    <t>11KV Chilakaldona</t>
  </si>
  <si>
    <t>33/11 KV SETTY VARIPALLI SS</t>
  </si>
  <si>
    <t>11KV KESILINGAYAPALLI</t>
  </si>
  <si>
    <t>11KV Nadimpalli</t>
  </si>
  <si>
    <t>11KV Cheepinapi</t>
  </si>
  <si>
    <t>11KV ANNALURU</t>
  </si>
  <si>
    <t>11KV Mamuduru</t>
  </si>
  <si>
    <t>11KV BALAYAPALLI</t>
  </si>
  <si>
    <t>33/11KV Amagampalli SubStation</t>
  </si>
  <si>
    <t>11KV ITUKULAPADU</t>
  </si>
  <si>
    <t>11KV Dadithota</t>
  </si>
  <si>
    <t>11KV Junuthula</t>
  </si>
  <si>
    <t>11KV PENUBALLI</t>
  </si>
  <si>
    <t>11KV Santhakodlur</t>
  </si>
  <si>
    <t>11KV GOLLADODDI</t>
  </si>
  <si>
    <t>11KV S Nagalapuram</t>
  </si>
  <si>
    <t>11KV Allugundu</t>
  </si>
  <si>
    <t>11kv RAMAKRISHNAPURAM</t>
  </si>
  <si>
    <t>11KV D NELATURU</t>
  </si>
  <si>
    <t>305P11340202</t>
  </si>
  <si>
    <t>11KV Chintamakulapalle</t>
  </si>
  <si>
    <t>33/11KV MNR Palle SubStation</t>
  </si>
  <si>
    <t>305P31440201</t>
  </si>
  <si>
    <t>11KV BAPALANATTAM</t>
  </si>
  <si>
    <t>11KV R Kothur</t>
  </si>
  <si>
    <t>11KV Amadala</t>
  </si>
  <si>
    <t>11KV Gondireddipalli</t>
  </si>
  <si>
    <t>11KV Govindampalli</t>
  </si>
  <si>
    <t>C K Palli</t>
  </si>
  <si>
    <t>33/11 KOPPARAMPALLI(K.V.Palle)SS</t>
  </si>
  <si>
    <t>11KV K V Palli Town Gangavaram Rurals</t>
  </si>
  <si>
    <t>11KV Annareddypalem</t>
  </si>
  <si>
    <t>33/11 KV Venkatampalli SS</t>
  </si>
  <si>
    <t>11KV P C PYAPILI</t>
  </si>
  <si>
    <t>11KV Kallukunta</t>
  </si>
  <si>
    <t>11KV Y G PALLI</t>
  </si>
  <si>
    <t>11KVJavanaduku</t>
  </si>
  <si>
    <t>11KV Jummal dinne</t>
  </si>
  <si>
    <t>11 KV Sanjeevapuram 11 KV 24 Hrs Indl</t>
  </si>
  <si>
    <t>11KV Bodigudipadu</t>
  </si>
  <si>
    <t>11KV Erikambattu feeder</t>
  </si>
  <si>
    <t>305P11340503</t>
  </si>
  <si>
    <t>11KV Motlapalli</t>
  </si>
  <si>
    <t>11KVGuddugurki</t>
  </si>
  <si>
    <t>33/11KV Doddanageri SS</t>
  </si>
  <si>
    <t>11KV Doddanageri (24Hrs) feeder</t>
  </si>
  <si>
    <t>11KV CHEMARLAPALLI</t>
  </si>
  <si>
    <t>11KV Kadimetla</t>
  </si>
  <si>
    <t>11KV Malichedu</t>
  </si>
  <si>
    <t>33/11 KV Thimmapuram SS (RAMAGIRI)</t>
  </si>
  <si>
    <t>11KV Garimakulapalli</t>
  </si>
  <si>
    <t>11KV Vempalli</t>
  </si>
  <si>
    <t>11KV Kurivi Kuppam</t>
  </si>
  <si>
    <t>11KVPuleru</t>
  </si>
  <si>
    <t>11KV Chinnathayyur P Thayyur</t>
  </si>
  <si>
    <t>11KV Pudi vilasapuram</t>
  </si>
  <si>
    <t>11KV Halwi Town</t>
  </si>
  <si>
    <t>11KV Animala</t>
  </si>
  <si>
    <t>EDURU + KATEPALLI (Bunched Feeder)</t>
  </si>
  <si>
    <t>11KV THANGEDUPALLI</t>
  </si>
  <si>
    <t>11 KV PENDLIMARRY</t>
  </si>
  <si>
    <t>11KV Somlapuram</t>
  </si>
  <si>
    <t>11KV Ganthimarri</t>
  </si>
  <si>
    <t>11 KV Peruru Rural</t>
  </si>
  <si>
    <t>11KV VENKATAGIRI FEEDER</t>
  </si>
  <si>
    <t>33/11 KV P.S.Puram SS</t>
  </si>
  <si>
    <t>11KV P Kothapalli</t>
  </si>
  <si>
    <t>11KVPullikunta</t>
  </si>
  <si>
    <t>11 KV Chittedu C S Puram (Bunched)</t>
  </si>
  <si>
    <t>11KV Bheemunicheruvu</t>
  </si>
  <si>
    <t>11KV R S FEEDER</t>
  </si>
  <si>
    <t>11KV Bairluty</t>
  </si>
  <si>
    <t>11KV LM Kandriga</t>
  </si>
  <si>
    <t>33/11KV SS TANGADUPALLI</t>
  </si>
  <si>
    <t>11KV THIPPARAJUPALLI</t>
  </si>
  <si>
    <t>11KV JULAKUNTA</t>
  </si>
  <si>
    <t>11KV YADAVAVARI PALLI</t>
  </si>
  <si>
    <t>11KV Kandiga</t>
  </si>
  <si>
    <t>11 KV KALAVAMULA KANDRIGA</t>
  </si>
  <si>
    <t>11KV Vaddiaplli Linganapalli</t>
  </si>
  <si>
    <t>11KV Diguvapalli feeder</t>
  </si>
  <si>
    <t>11KV Mandalapalli</t>
  </si>
  <si>
    <t>305P11440504</t>
  </si>
  <si>
    <t>11KV Katharlapalle</t>
  </si>
  <si>
    <t>11KV Daggavolu</t>
  </si>
  <si>
    <t>11KV Cheegalabylu</t>
  </si>
  <si>
    <t>11KV CHENNAREDDYPETA</t>
  </si>
  <si>
    <t>11KV RACHAYAPETA</t>
  </si>
  <si>
    <t>Y G Palli Gudarevupalli+ MUDUPULAVEMULA</t>
  </si>
  <si>
    <t>11KV Balapalli</t>
  </si>
  <si>
    <t>11KV KAIPA</t>
  </si>
  <si>
    <t>11KV Budam vari kandriga</t>
  </si>
  <si>
    <t>11KV Eguvaveedhi</t>
  </si>
  <si>
    <t>11KV JANGAMPALLI</t>
  </si>
  <si>
    <t>305P21340102</t>
  </si>
  <si>
    <t>11KV Valligatla</t>
  </si>
  <si>
    <t>11KV Ethodu</t>
  </si>
  <si>
    <t>11KV RAGHUNATHAPURAM</t>
  </si>
  <si>
    <t>33/11KV Ganugapenta SubStation</t>
  </si>
  <si>
    <t>11KV S VENKATA RAMAPURAM</t>
  </si>
  <si>
    <t>11KV N V Toor</t>
  </si>
  <si>
    <t>11KV Dinnepalli</t>
  </si>
  <si>
    <t>305P31440102</t>
  </si>
  <si>
    <t>11KV Illuru</t>
  </si>
  <si>
    <t>11KV Devamachupalli</t>
  </si>
  <si>
    <t>11KV Kuntimaddi</t>
  </si>
  <si>
    <t>305P11440403</t>
  </si>
  <si>
    <t>11KV Akulavaripalle</t>
  </si>
  <si>
    <t>11KVKallumarri</t>
  </si>
  <si>
    <t>11KV G B Thanda</t>
  </si>
  <si>
    <t>11KV NAGIREDDY PALLI</t>
  </si>
  <si>
    <t>S KOTHAPALLI</t>
  </si>
  <si>
    <t>11KV Pannur Rurals</t>
  </si>
  <si>
    <t>33/11 KV Vaddulapalli SS</t>
  </si>
  <si>
    <t>11KV Talupur Feeder</t>
  </si>
  <si>
    <t>33/11 KV Nanjampeta SUB STATION</t>
  </si>
  <si>
    <t>305P21340202</t>
  </si>
  <si>
    <t>Podalakunta Palle Local</t>
  </si>
  <si>
    <t>11KV Kowlamanipeta</t>
  </si>
  <si>
    <t>11KV Kandlapalli</t>
  </si>
  <si>
    <t>11KV Indupur, Purini Gogulapalli</t>
  </si>
  <si>
    <t>11KV Gonabavi</t>
  </si>
  <si>
    <t>33/11 KV SS KAMALAKURU</t>
  </si>
  <si>
    <t>11KV PUTTAYAPALLI</t>
  </si>
  <si>
    <t>11KV MATTAM</t>
  </si>
  <si>
    <t>11KV Venkatagiri</t>
  </si>
  <si>
    <t>11KV OBULAPURAM</t>
  </si>
  <si>
    <t>305P11440202</t>
  </si>
  <si>
    <t>11KV P Velagathuru</t>
  </si>
  <si>
    <t>11KV Garladinne</t>
  </si>
  <si>
    <t>11 KV Pedda Kodipalli</t>
  </si>
  <si>
    <t>11KV MALLEPALLI</t>
  </si>
  <si>
    <t>305P11440204</t>
  </si>
  <si>
    <t>11KV Nernipalli</t>
  </si>
  <si>
    <t>11KV Peddapadu</t>
  </si>
  <si>
    <t>11 KV PALLIPADU-II</t>
  </si>
  <si>
    <t>11KV Vidya Nagar</t>
  </si>
  <si>
    <t>11KV T G Palle</t>
  </si>
  <si>
    <t>11KV AKULANARAYANAPALLI</t>
  </si>
  <si>
    <t>11KV Veduru Kuppam Rural</t>
  </si>
  <si>
    <t>11KV Yanakandla</t>
  </si>
  <si>
    <t>11KV Letapalli Tuvva</t>
  </si>
  <si>
    <t>11KV Srinagar</t>
  </si>
  <si>
    <t>11KV MADURU</t>
  </si>
  <si>
    <t>11KV PULLIVEEDU</t>
  </si>
  <si>
    <t>11KV Chinnampalli</t>
  </si>
  <si>
    <t>11KV KATTAKINDAPALLI</t>
  </si>
  <si>
    <t>11KV O B R Kandriga</t>
  </si>
  <si>
    <t>11KV Rampalli feeder</t>
  </si>
  <si>
    <t>11KV Kuppam</t>
  </si>
  <si>
    <t>11KV Brahmanadoddi</t>
  </si>
  <si>
    <t>11KV CHENNASAMUDRAM CHAPALAPALLI</t>
  </si>
  <si>
    <t>11KV Venkatampalli</t>
  </si>
  <si>
    <t>11KV Chinnacheppalli</t>
  </si>
  <si>
    <t>11KV Gurujala</t>
  </si>
  <si>
    <t>33/11 KV H.R.Palli SS</t>
  </si>
  <si>
    <t>11KV C R PALLI</t>
  </si>
  <si>
    <t>11KV Tarimela</t>
  </si>
  <si>
    <t>33/11 KV B.Agraharam SS</t>
  </si>
  <si>
    <t>11KV Mulugundam</t>
  </si>
  <si>
    <t>11KV Muthayam</t>
  </si>
  <si>
    <t>11KV Gulladurthy</t>
  </si>
  <si>
    <t>11KV Ontelagala</t>
  </si>
  <si>
    <t>11KV Chinaganipalli</t>
  </si>
  <si>
    <t>11KV Narrawada</t>
  </si>
  <si>
    <t>11KV Sathanur</t>
  </si>
  <si>
    <t>33/11KV K.N. Kotala SubStation</t>
  </si>
  <si>
    <t>11KV KONDARAJUPALLI</t>
  </si>
  <si>
    <t>11KVM KOTHAPALLI</t>
  </si>
  <si>
    <t>11KV Garisaluru</t>
  </si>
  <si>
    <t>11KV Dosaludiki</t>
  </si>
  <si>
    <t>11KV Gonupalli</t>
  </si>
  <si>
    <t>11KV Pusulur</t>
  </si>
  <si>
    <t>11KV Chembedu Rural Nandimala</t>
  </si>
  <si>
    <t>33/11KV J.R.PALLI SubStation</t>
  </si>
  <si>
    <t>33/11 KV Vengamvaripalli SUB STATION</t>
  </si>
  <si>
    <t>11KV SAMAKOTAVARIPALLI</t>
  </si>
  <si>
    <t>11KV P L N Kandriga</t>
  </si>
  <si>
    <t>11KV Aletipadu</t>
  </si>
  <si>
    <t>11KV G C PADU</t>
  </si>
  <si>
    <t>11KV Tadukupeta</t>
  </si>
  <si>
    <t>11KVRACHAMARRI</t>
  </si>
  <si>
    <t>11KV JAMMAVARAM</t>
  </si>
  <si>
    <t>11KV MINAGALLU</t>
  </si>
  <si>
    <t>11KV P S PALLI</t>
  </si>
  <si>
    <t>11KV Chembakuru Rurals</t>
  </si>
  <si>
    <t>305P21440203</t>
  </si>
  <si>
    <t>11KV K K Peta</t>
  </si>
  <si>
    <t>11KV P Thumbalam</t>
  </si>
  <si>
    <t>11KV S V Chintala</t>
  </si>
  <si>
    <t>POTTIPADU</t>
  </si>
  <si>
    <t>33/11KV Kommodi SubStation</t>
  </si>
  <si>
    <t>11KV B reddypalli</t>
  </si>
  <si>
    <t>11KV N R Palli</t>
  </si>
  <si>
    <t>11KVB M Palli</t>
  </si>
  <si>
    <t>11KV KOKKANTI</t>
  </si>
  <si>
    <t>11KVYangnisettipalli</t>
  </si>
  <si>
    <t>11KV MARTHADU-2</t>
  </si>
  <si>
    <t>305P31240203</t>
  </si>
  <si>
    <t>11KV Imreddy garipalle</t>
  </si>
  <si>
    <t>11KV Arigilivaripalli</t>
  </si>
  <si>
    <t>11KV Elagalamma gunta</t>
  </si>
  <si>
    <t>11KV Nayanavaripalli</t>
  </si>
  <si>
    <t>305P11440503</t>
  </si>
  <si>
    <t>11KV Pedarigunta</t>
  </si>
  <si>
    <t>11KV Gosuvaripalli</t>
  </si>
  <si>
    <t>11KV Biradavolu Chatagotla</t>
  </si>
  <si>
    <t>305P11440401</t>
  </si>
  <si>
    <t>11KV N R Palle</t>
  </si>
  <si>
    <t>305P21440403</t>
  </si>
  <si>
    <t>11KV A V Palle</t>
  </si>
  <si>
    <t>11KVSirekolam</t>
  </si>
  <si>
    <t>11KV BASAVAPURAM</t>
  </si>
  <si>
    <t>33/11 KV J.P.Gudur SS</t>
  </si>
  <si>
    <t>11KV J P GUDURU 11 KV AB Kandrika</t>
  </si>
  <si>
    <t>11KV GANGAVARAM FEEDER</t>
  </si>
  <si>
    <t>11KV Miniki</t>
  </si>
  <si>
    <t>11KV Nimmanapalli rural</t>
  </si>
  <si>
    <t>11KV RANGASAMUDRAM FEEDER</t>
  </si>
  <si>
    <t>305P11440203</t>
  </si>
  <si>
    <t>11 Kv Sonnepalli</t>
  </si>
  <si>
    <t>33/11KV SS Kandukuru</t>
  </si>
  <si>
    <t>11KV LaxmiNagar</t>
  </si>
  <si>
    <t>305P11440103</t>
  </si>
  <si>
    <t>11KV Amararajupalli</t>
  </si>
  <si>
    <t>11KV KONDUPALLI</t>
  </si>
  <si>
    <t>11KV KOTTALU</t>
  </si>
  <si>
    <t>11KV Mavillapadu</t>
  </si>
  <si>
    <t>11KV Revuru Rural</t>
  </si>
  <si>
    <t>33/11 KV S.S.R PURAM SS</t>
  </si>
  <si>
    <t>11KV NallaPalli SSHQ</t>
  </si>
  <si>
    <t>11KV Chellayapalem</t>
  </si>
  <si>
    <t>305P21240302</t>
  </si>
  <si>
    <t>11KVChallavaripalli Gadhicheruvupalle</t>
  </si>
  <si>
    <t>11KV Thavalam</t>
  </si>
  <si>
    <t>33/11 KV NayanaBavi SUB STATION</t>
  </si>
  <si>
    <t>11 Kv Nayanibavi+Chinnapalli(Bunched)</t>
  </si>
  <si>
    <t>305P21340103</t>
  </si>
  <si>
    <t>11KV Kamireddygaripalli</t>
  </si>
  <si>
    <t>11KVSeerpi</t>
  </si>
  <si>
    <t>11KV DARPALA MITTA KANDRIGA</t>
  </si>
  <si>
    <t>11KV Thimmapuram Rurals</t>
  </si>
  <si>
    <t>11KV Talapala SS H Q Mellacharuvu</t>
  </si>
  <si>
    <t>11KV Guttapadu</t>
  </si>
  <si>
    <t>11KV Kurinjalam</t>
  </si>
  <si>
    <t>11KV Peddamariveedu</t>
  </si>
  <si>
    <t>11KV Mallanahatti</t>
  </si>
  <si>
    <t>11KV Machireddygaripalle</t>
  </si>
  <si>
    <t>11KV JRPALLI</t>
  </si>
  <si>
    <t>11KV Chinna pudilla</t>
  </si>
  <si>
    <t>33/11 KV VEPINAPI SS</t>
  </si>
  <si>
    <t>11 KV Pokurupalli</t>
  </si>
  <si>
    <t>11KV A S PETA RURAL</t>
  </si>
  <si>
    <t>33/11 KV Valasa SubStaion</t>
  </si>
  <si>
    <t>11KV V Agraharam</t>
  </si>
  <si>
    <t>11KV Y R Palli</t>
  </si>
  <si>
    <t>11KV Gunapati Palem</t>
  </si>
  <si>
    <t>11KV R V Palli</t>
  </si>
  <si>
    <t>11KV NAGALAKUNTA</t>
  </si>
  <si>
    <t>11KV Tavalammarri</t>
  </si>
  <si>
    <t>11 KV Korivipalli 11 KV 24 Hrs WW</t>
  </si>
  <si>
    <t>33/11 KV KOTHAPETA SS</t>
  </si>
  <si>
    <t>305P21440502</t>
  </si>
  <si>
    <t>11 KV MADDEVARIPALLI</t>
  </si>
  <si>
    <t>11KV Bapuram</t>
  </si>
  <si>
    <t>11KV Jangampalli+Kondakindapalli</t>
  </si>
  <si>
    <t>11KV MAHASAMUDRAM</t>
  </si>
  <si>
    <t>11KV G K Manchi</t>
  </si>
  <si>
    <t>11KV Marimakulapalli</t>
  </si>
  <si>
    <t>11KV ALTHURUPADU</t>
  </si>
  <si>
    <t>11KV Virupapuram</t>
  </si>
  <si>
    <t>11KV Voddupalli</t>
  </si>
  <si>
    <t>11KV Thallakera</t>
  </si>
  <si>
    <t>11KV Dachuru</t>
  </si>
  <si>
    <t>11KV Mandyamvaripalli+V V Palli(Bunched)</t>
  </si>
  <si>
    <t>11KV Karidiguddem</t>
  </si>
  <si>
    <t>11KV Dayyalakuntapalli</t>
  </si>
  <si>
    <t>11KV Ganganapalli</t>
  </si>
  <si>
    <t>11KV C Yerraballi</t>
  </si>
  <si>
    <t>11KV Dibbenekal</t>
  </si>
  <si>
    <t>11KV GOPIREDDYPALLI</t>
  </si>
  <si>
    <t>11KV Thirumaladevarapalli</t>
  </si>
  <si>
    <t>305P11440101</t>
  </si>
  <si>
    <t>11KV Gundugallu</t>
  </si>
  <si>
    <t>11KV UTCHLAVARAM</t>
  </si>
  <si>
    <t>11KV GAJULADINNE FEEDER</t>
  </si>
  <si>
    <t>11KV Yerragunta</t>
  </si>
  <si>
    <t>T Rachapalle</t>
  </si>
  <si>
    <t>11KV Yerrabadu</t>
  </si>
  <si>
    <t>11KV KALAGALLA FEEDER</t>
  </si>
  <si>
    <t>11KV Ullikallu</t>
  </si>
  <si>
    <t>11KV Bodipadu</t>
  </si>
  <si>
    <t>11KV Burakayalakota Rural</t>
  </si>
  <si>
    <t>11KV SREENAGARAM</t>
  </si>
  <si>
    <t>11KV Balakrishnapuram</t>
  </si>
  <si>
    <t>11KV KALLURU</t>
  </si>
  <si>
    <t>305P21340404</t>
  </si>
  <si>
    <t>11KV Vaddipalli</t>
  </si>
  <si>
    <t>11KV Agasanur</t>
  </si>
  <si>
    <t>11KV Nereduppala</t>
  </si>
  <si>
    <t>11KV Thageli</t>
  </si>
  <si>
    <t>11KV Mugathi</t>
  </si>
  <si>
    <t>33/11KV Peddireddipalli Sub Station</t>
  </si>
  <si>
    <t>11KV Arlapadia RWS Feeder</t>
  </si>
  <si>
    <t>11KV Vepalakunta</t>
  </si>
  <si>
    <t>11KV VINNAMALA</t>
  </si>
  <si>
    <t>11KV Thopathipally</t>
  </si>
  <si>
    <t>305P11440302</t>
  </si>
  <si>
    <t>11KV Nelapalli</t>
  </si>
  <si>
    <t>11KV LV PURAM</t>
  </si>
  <si>
    <t>305P11440104</t>
  </si>
  <si>
    <t>11KV Sivadi</t>
  </si>
  <si>
    <t>305P31340203</t>
  </si>
  <si>
    <t>11KV Dandapalli</t>
  </si>
  <si>
    <t>11KV Raithunagar</t>
  </si>
  <si>
    <t>11KV Venkatam palli</t>
  </si>
  <si>
    <t>11KV BHUMAYAPALLI</t>
  </si>
  <si>
    <t>11KV EKARLAPALEM</t>
  </si>
  <si>
    <t>33/11 KV USTIKAYALAPENTA SUB STATION</t>
  </si>
  <si>
    <t>11KV NAREVANDLA PALLI</t>
  </si>
  <si>
    <t>11KV Payal center</t>
  </si>
  <si>
    <t>33/11KV SS AYYAVARIPALLI</t>
  </si>
  <si>
    <t>33/11 KV Hussainapuram SS</t>
  </si>
  <si>
    <t>11KV Sandrapalli</t>
  </si>
  <si>
    <t>11KV Julekal</t>
  </si>
  <si>
    <t>33/11 KV North Mopuru SS</t>
  </si>
  <si>
    <t>NORTH AMULURU NORTH MOPUR INDL</t>
  </si>
  <si>
    <t>11KV HTL Dinne</t>
  </si>
  <si>
    <t>11KV T Balijapalli</t>
  </si>
  <si>
    <t>11 KV Velavedu</t>
  </si>
  <si>
    <t>11KV Nayanipalli</t>
  </si>
  <si>
    <t>33/11 KV SAMUDRAMPALLI SS</t>
  </si>
  <si>
    <t>11KV D Kothapalli</t>
  </si>
  <si>
    <t>11KV Guntanala</t>
  </si>
  <si>
    <t>11KV LK Thanda</t>
  </si>
  <si>
    <t>33/11 KV GUDIBANDA SS</t>
  </si>
  <si>
    <t>Gangireddygaripalli</t>
  </si>
  <si>
    <t>11 KV ZEENULAKUNTA</t>
  </si>
  <si>
    <t>11KV I Konda feeder</t>
  </si>
  <si>
    <t>11KV KATARUPALLI</t>
  </si>
  <si>
    <t>11KV MARUPURU</t>
  </si>
  <si>
    <t>11 KV Chinna Manthur</t>
  </si>
  <si>
    <t>11KV Kallapari</t>
  </si>
  <si>
    <t>11KV Balarajupalli</t>
  </si>
  <si>
    <t>11KV Vengamvaripalli</t>
  </si>
  <si>
    <t>11KV Chelikala</t>
  </si>
  <si>
    <t>11 KV YERRAM REDDY PALLI</t>
  </si>
  <si>
    <t>11KV Pulimaddi</t>
  </si>
  <si>
    <t>11KVManoor</t>
  </si>
  <si>
    <t>11KV Jarugumalli</t>
  </si>
  <si>
    <t>11 KV Molakalapundla</t>
  </si>
  <si>
    <t>11KV Paradam</t>
  </si>
  <si>
    <t>305P31240201</t>
  </si>
  <si>
    <t>11KV Belupalle</t>
  </si>
  <si>
    <t>11KV B R Kandriga</t>
  </si>
  <si>
    <t>33/11KV BOILAKUNTLA SS</t>
  </si>
  <si>
    <t>11KV Gangavaram</t>
  </si>
  <si>
    <t>11KV KOTTA NELLORE</t>
  </si>
  <si>
    <t>11KV Ayyavaripalli</t>
  </si>
  <si>
    <t>11KV Palledoddi</t>
  </si>
  <si>
    <t>11KV Bidinamcherla</t>
  </si>
  <si>
    <t>11KV K N KOTTALA TOWN RURAL</t>
  </si>
  <si>
    <t>33/11 KV Gangavaram SS</t>
  </si>
  <si>
    <t>33/11KV Govindapally Sub Station</t>
  </si>
  <si>
    <t>11KV CHENNUR</t>
  </si>
  <si>
    <t>11KV I K Peta</t>
  </si>
  <si>
    <t>11KV TANIYELLI FEEDER</t>
  </si>
  <si>
    <t>33/11 KV Bandapalle Sub Station</t>
  </si>
  <si>
    <t>11KV Lakshmaiahvooru</t>
  </si>
  <si>
    <t>11KV Kalanjheri</t>
  </si>
  <si>
    <t>11KV Kodandaramapuram</t>
  </si>
  <si>
    <t>11KV Peddapalavedu</t>
  </si>
  <si>
    <t>11KV Neelampadu</t>
  </si>
  <si>
    <t>11KV Samudrampalli Machireddypalli</t>
  </si>
  <si>
    <t>11kv N V KANDRIGA VAVILERU</t>
  </si>
  <si>
    <t>11KV NV Palli</t>
  </si>
  <si>
    <t>11KV P M K Palli</t>
  </si>
  <si>
    <t>11KV R K Padu</t>
  </si>
  <si>
    <t>33/11 KV ELLAMANDA SUB STATION</t>
  </si>
  <si>
    <t>11KV Yellamanda+Nagiri</t>
  </si>
  <si>
    <t>11KV KAMALAKUR</t>
  </si>
  <si>
    <t>11KV Shabash Puram feeder</t>
  </si>
  <si>
    <t>11KV Dugarajapatnam</t>
  </si>
  <si>
    <t>11 KV S B R Puram</t>
  </si>
  <si>
    <t>11KVKurlapalli</t>
  </si>
  <si>
    <t>11KVSrirangapuram</t>
  </si>
  <si>
    <t>11 KV Kanapuram</t>
  </si>
  <si>
    <t>11KV B K Bedu</t>
  </si>
  <si>
    <t>11KV Makkinavaripalli</t>
  </si>
  <si>
    <t>33/11KV Chabala SS</t>
  </si>
  <si>
    <t>11KV Gadehothur feeder</t>
  </si>
  <si>
    <t>11KV Marripalli</t>
  </si>
  <si>
    <t>11KV kotitheertham</t>
  </si>
  <si>
    <t>11KV Gunehalli</t>
  </si>
  <si>
    <t>11KV Kandukuru</t>
  </si>
  <si>
    <t>11KV CHINTAGUNTA</t>
  </si>
  <si>
    <t>11KVVeerapuram</t>
  </si>
  <si>
    <t>11KV SETTIVARIPALLI</t>
  </si>
  <si>
    <t>11KV Islampeta Agl Kandalapadu Agl</t>
  </si>
  <si>
    <t>33/11KV KEELAPATLA SS</t>
  </si>
  <si>
    <t>305P31340403</t>
  </si>
  <si>
    <t>11KV B JARAVARIPALLE FEEDER</t>
  </si>
  <si>
    <t>11KV Veguru Parlapalli</t>
  </si>
  <si>
    <t>11 KV D Honnur</t>
  </si>
  <si>
    <t>11KV Nela kosagi</t>
  </si>
  <si>
    <t>11KV Elakuntla</t>
  </si>
  <si>
    <t>11KV N R Podu</t>
  </si>
  <si>
    <t>11KV RAYAPEDU</t>
  </si>
  <si>
    <t>33/11KV BADIKAYALAPALLE SS</t>
  </si>
  <si>
    <t>11KV Cheruvumundara palle</t>
  </si>
  <si>
    <t>11KV Kodavandlapalli</t>
  </si>
  <si>
    <t>11KV Lakshmapuram</t>
  </si>
  <si>
    <t>11KV TC Agraharam</t>
  </si>
  <si>
    <t>11KV Y RAMAPURAM</t>
  </si>
  <si>
    <t>11KV Pullanalapalli</t>
  </si>
  <si>
    <t>11KV MUDDAVARAM FEEDER</t>
  </si>
  <si>
    <t>11KV CHIPPALAMADUGU</t>
  </si>
  <si>
    <t>11KV Aswanipuram Vasili</t>
  </si>
  <si>
    <t>33/11 KV Neraniki (Yellarthy) SS</t>
  </si>
  <si>
    <t>11KV Yellarthy</t>
  </si>
  <si>
    <t>11 KV Devaravemuru</t>
  </si>
  <si>
    <t>11KV CV Palli</t>
  </si>
  <si>
    <t>11KV Gamallaapalem</t>
  </si>
  <si>
    <t>11KV Inagaluru</t>
  </si>
  <si>
    <t>33/11 KV BRAHMASAMUDRAM SS</t>
  </si>
  <si>
    <t>11KVSeetharam nagar</t>
  </si>
  <si>
    <t>33/11 KV Koppalakonda Sub-station</t>
  </si>
  <si>
    <t>11KV KOPPALAKONDA</t>
  </si>
  <si>
    <t>11KV P RAMAPURAM</t>
  </si>
  <si>
    <t>11KV Nagalapuram</t>
  </si>
  <si>
    <t>11KV Devarabetta</t>
  </si>
  <si>
    <t>33/11KV Torrivemula SubStation</t>
  </si>
  <si>
    <t>11KV Thorrivemula</t>
  </si>
  <si>
    <t>11KV SR Nagar Rural</t>
  </si>
  <si>
    <t>11KV Vempadu</t>
  </si>
  <si>
    <t>11KV THURUPUROMPIDODLA</t>
  </si>
  <si>
    <t>11KV M D Puttur Madibaka</t>
  </si>
  <si>
    <t>11KV EDULAPALLI</t>
  </si>
  <si>
    <t>33/11 KV Gadigarevula SS</t>
  </si>
  <si>
    <t>11KV THIRUPADU FEEDER</t>
  </si>
  <si>
    <t>11KV Pedda Vanka palli</t>
  </si>
  <si>
    <t>11KV Chabala feeder</t>
  </si>
  <si>
    <t>33/11KV Vathalur SubStation</t>
  </si>
  <si>
    <t>11KV Devasamudram</t>
  </si>
  <si>
    <t>11KV Bahuda</t>
  </si>
  <si>
    <t>305P11240402</t>
  </si>
  <si>
    <t>11KV Palem palli</t>
  </si>
  <si>
    <t>11KV RENINTALA</t>
  </si>
  <si>
    <t>11KV KARUNAGIRI 1 2</t>
  </si>
  <si>
    <t>11KV Tadakanapalli</t>
  </si>
  <si>
    <t>33/11 KV Pulagampalli SS</t>
  </si>
  <si>
    <t>11KV Pulagampalli</t>
  </si>
  <si>
    <t>11KV CHAKALAPALLI FEEDER</t>
  </si>
  <si>
    <t>11KV CHAVVARIPALLI</t>
  </si>
  <si>
    <t>305P21240401</t>
  </si>
  <si>
    <t>Gundluruvaripalli Chichulavaripalli Town</t>
  </si>
  <si>
    <t>33/11 KV VAVILLA SS</t>
  </si>
  <si>
    <t>11 KV Vavilla Dampur</t>
  </si>
  <si>
    <t>11KV Muguladoddi</t>
  </si>
  <si>
    <t>11KV DAMARAMADUGU II</t>
  </si>
  <si>
    <t>11KV Mangalapalli</t>
  </si>
  <si>
    <t>11KV TRIPURAVARAM</t>
  </si>
  <si>
    <t>11KV RAMAPAURAM FEEDER</t>
  </si>
  <si>
    <t>11 KV Kasamudram</t>
  </si>
  <si>
    <t>11KV Kodurupadu</t>
  </si>
  <si>
    <t>11KV Melambakam Aroor</t>
  </si>
  <si>
    <t>305P21340303</t>
  </si>
  <si>
    <t>11 KV AVULAPALLI</t>
  </si>
  <si>
    <t>11KV D Kattakindapalli</t>
  </si>
  <si>
    <t>11KV Marthadu Rural AGL</t>
  </si>
  <si>
    <t>11KV GOVINDAPALI-I (AGL)</t>
  </si>
  <si>
    <t>11 KV Cheekavolu</t>
  </si>
  <si>
    <t>11KV Paigadda</t>
  </si>
  <si>
    <t>11KV Althurthy rural</t>
  </si>
  <si>
    <t>11KV Nannur</t>
  </si>
  <si>
    <t>11KV MEERJAKANPALLI</t>
  </si>
  <si>
    <t>11KV Gadivaripalli</t>
  </si>
  <si>
    <t>11KV Kocheruvu</t>
  </si>
  <si>
    <t>11KV SRIKOLANU</t>
  </si>
  <si>
    <t>11KVNidragatta</t>
  </si>
  <si>
    <t>11KV Thegacherla</t>
  </si>
  <si>
    <t>11KV PC Palli</t>
  </si>
  <si>
    <t>11KV KORAVANI PALLI</t>
  </si>
  <si>
    <t>11KV SIRIVARAM</t>
  </si>
  <si>
    <t>11KV Marella</t>
  </si>
  <si>
    <t>11KVThammidepalli</t>
  </si>
  <si>
    <t>11KV N P Nagar</t>
  </si>
  <si>
    <t>11KV Singavaram</t>
  </si>
  <si>
    <t>305P31140107</t>
  </si>
  <si>
    <t>11KV GANGIREDDYPALLI</t>
  </si>
  <si>
    <t>11KV BACHEPALLI</t>
  </si>
  <si>
    <t>11KVBasavanapalli</t>
  </si>
  <si>
    <t>11KV R S PURAM</t>
  </si>
  <si>
    <t>Thuvvapalli KRG Palli</t>
  </si>
  <si>
    <t>11KV Pillarikuppam Udamalakurthy</t>
  </si>
  <si>
    <t>33/11 KV M.Agraharam SS</t>
  </si>
  <si>
    <t>11KV M Agraharam</t>
  </si>
  <si>
    <t>11KV L B Puram</t>
  </si>
  <si>
    <t>305P21340403</t>
  </si>
  <si>
    <t>11KV S Nadimpalli</t>
  </si>
  <si>
    <t>11KV Guttapalem</t>
  </si>
  <si>
    <t>11KV P Abbipuram Tellapadu</t>
  </si>
  <si>
    <t>11KV Vadiampeta</t>
  </si>
  <si>
    <t>1KV H Sodanapplli</t>
  </si>
  <si>
    <t>11KV Byluppala</t>
  </si>
  <si>
    <t>33/11 KV Thurukalapatnam SS</t>
  </si>
  <si>
    <t>11KVKogira</t>
  </si>
  <si>
    <t>11KV SETTYVARIPALLI</t>
  </si>
  <si>
    <t>11KV Reddivaripalle Rurals</t>
  </si>
  <si>
    <t>11KV Beerangi</t>
  </si>
  <si>
    <t>11KV Maramdoddi</t>
  </si>
  <si>
    <t>11KV Gulimcherla</t>
  </si>
  <si>
    <t>33/11 KV Peddamanthur SS</t>
  </si>
  <si>
    <t>11KVKalipi</t>
  </si>
  <si>
    <t>11KV Mukundapuram Rural and RWS(Bunched)</t>
  </si>
  <si>
    <t>NORTH MOPUR GRADDAGUNTA</t>
  </si>
  <si>
    <t>33/11 KV Chinthala Cheruvu SS</t>
  </si>
  <si>
    <t>11KV P VANGALI</t>
  </si>
  <si>
    <t>305P21140304</t>
  </si>
  <si>
    <t>11KV Ammagaripalli</t>
  </si>
  <si>
    <t>11KVGowdankunta</t>
  </si>
  <si>
    <t>11KV Sanjevapuram</t>
  </si>
  <si>
    <t>Marrimakulapalli + Marrimakulapalli SSHQ</t>
  </si>
  <si>
    <t>11KV PATHANALAPADU SANGANAPALLI (Bunch</t>
  </si>
  <si>
    <t>305P21140101</t>
  </si>
  <si>
    <t>11KV Pacharla</t>
  </si>
  <si>
    <t>11KV Thumucherla</t>
  </si>
  <si>
    <t>11KV C L N Palli</t>
  </si>
  <si>
    <t>11 KV NAGARAJU THOPU</t>
  </si>
  <si>
    <t>11KV Nallamgadu</t>
  </si>
  <si>
    <t>33/11 KV Sanambatla SUB STATION</t>
  </si>
  <si>
    <t>11KV Sanambattla Paidipalli</t>
  </si>
  <si>
    <t>11KV Yeruru</t>
  </si>
  <si>
    <t>11KV THIMANNA CHERUVU</t>
  </si>
  <si>
    <t>11KV S N PURAM</t>
  </si>
  <si>
    <t>33/11KV Bhakarapuram SubStation</t>
  </si>
  <si>
    <t>11KV K S Agraharam Milk Dairy</t>
  </si>
  <si>
    <t>11KV C K V Palle</t>
  </si>
  <si>
    <t>11KV Bommai palli feeder</t>
  </si>
  <si>
    <t>11KV Padiredu Rural</t>
  </si>
  <si>
    <t>11 KV VR Palem</t>
  </si>
  <si>
    <t>11KV Pendekal Pure Agrl</t>
  </si>
  <si>
    <t>305P21240201</t>
  </si>
  <si>
    <t>11KV Motu Mallela</t>
  </si>
  <si>
    <t>11KV VANKAMARRI + L S P DAM</t>
  </si>
  <si>
    <t>11 kv Kamanur</t>
  </si>
  <si>
    <t>11KV AVT Palli</t>
  </si>
  <si>
    <t>11KV Chokkamadugu</t>
  </si>
  <si>
    <t>11KV Sanjeevapuram feeder</t>
  </si>
  <si>
    <t>305P21340203</t>
  </si>
  <si>
    <t>Rampalle</t>
  </si>
  <si>
    <t>33/11 KV Katikapalle SUB STATION</t>
  </si>
  <si>
    <t>11KV Mangunta</t>
  </si>
  <si>
    <t>11KV AVVATATA</t>
  </si>
  <si>
    <t>33/11KV Madur SubStation</t>
  </si>
  <si>
    <t>11KV Sydapuram</t>
  </si>
  <si>
    <t>11KV Perindesam</t>
  </si>
  <si>
    <t>11KV Voddi palli</t>
  </si>
  <si>
    <t>11KV Challavari palli</t>
  </si>
  <si>
    <t>11KV Ramanaidupalli</t>
  </si>
  <si>
    <t>11KV MUTHULURUPADU</t>
  </si>
  <si>
    <t>11 KV H D N HALLI</t>
  </si>
  <si>
    <t>11KV PYADINDI FEEDER</t>
  </si>
  <si>
    <t>11KV SUDDAMALLA</t>
  </si>
  <si>
    <t>11KV BOGUDUPALLI</t>
  </si>
  <si>
    <t>11KV RAJASAHEB PETA</t>
  </si>
  <si>
    <t>11KV Jogipalli</t>
  </si>
  <si>
    <t>11KV Mulagiripalli</t>
  </si>
  <si>
    <t>11KV KADAMALAKUNTA</t>
  </si>
  <si>
    <t>11KV VAGALLA+LRG PALLI+TOWN</t>
  </si>
  <si>
    <t>33/11 KV PARAPATLA SUB STATION</t>
  </si>
  <si>
    <t>11KV Parapatla</t>
  </si>
  <si>
    <t>11KV CHOLASAMUDRAM FEEDER</t>
  </si>
  <si>
    <t>11KV Maravakothapalli</t>
  </si>
  <si>
    <t>11 KV SHILAPARAMAM</t>
  </si>
  <si>
    <t>11KV Akkampalli</t>
  </si>
  <si>
    <t>11KV Chirythapalli</t>
  </si>
  <si>
    <t>11KVPeddur</t>
  </si>
  <si>
    <t>11KV Mittoor</t>
  </si>
  <si>
    <t>11KV Rampalli</t>
  </si>
  <si>
    <t>11KV North Mopur 9Hrs Feeder</t>
  </si>
  <si>
    <t>11KV Alamuru</t>
  </si>
  <si>
    <t>11KV Gotkuru</t>
  </si>
  <si>
    <t>11KV Kanikala thopu</t>
  </si>
  <si>
    <t>11KV Kothapalli SS HQ</t>
  </si>
  <si>
    <t>11KV Venkatapuram town Rurals</t>
  </si>
  <si>
    <t>11KV UTLAPALLI FEEDER</t>
  </si>
  <si>
    <t>11KV Bheemunipadu</t>
  </si>
  <si>
    <t>11 KV GUTUPALLI FEEDER</t>
  </si>
  <si>
    <t>11KV Peddamudium</t>
  </si>
  <si>
    <t>11KV K V Palem</t>
  </si>
  <si>
    <t>11KV Nindali</t>
  </si>
  <si>
    <t>11KV Kondapeta</t>
  </si>
  <si>
    <t>11KV BONALA</t>
  </si>
  <si>
    <t>33/11KV Kochheruvu SS</t>
  </si>
  <si>
    <t>11KV Thopugunta</t>
  </si>
  <si>
    <t>11KV C G Project</t>
  </si>
  <si>
    <t>11KV Nidjur</t>
  </si>
  <si>
    <t>11KV Cherukucherla</t>
  </si>
  <si>
    <t>11KV MARUTLA III</t>
  </si>
  <si>
    <t>11KV KUCHIWADA</t>
  </si>
  <si>
    <t>11KV RG PALLI</t>
  </si>
  <si>
    <t>11KV Koruturu</t>
  </si>
  <si>
    <t>11KV DEVAVANDLA PALLI</t>
  </si>
  <si>
    <t>11KV KALVAKUNTLA</t>
  </si>
  <si>
    <t>11KV Divitivaripalle</t>
  </si>
  <si>
    <t>11KV Ramagiri rurals</t>
  </si>
  <si>
    <t>11 KV Tummagunta Chowkicherla</t>
  </si>
  <si>
    <t>11KV MALLAVARAM</t>
  </si>
  <si>
    <t>11KV SHANKARAPURAM</t>
  </si>
  <si>
    <t>11KV WEST NADIM PALLI</t>
  </si>
  <si>
    <t>11KV HRPalli</t>
  </si>
  <si>
    <t>33/11KV SS Virupapuram</t>
  </si>
  <si>
    <t>11KV Karimaddela</t>
  </si>
  <si>
    <t>11KV Pathapadu</t>
  </si>
  <si>
    <t>33/11 KV ELAKATUR SS</t>
  </si>
  <si>
    <t>11KV Kacharavedu</t>
  </si>
  <si>
    <t>11KV T V Puram</t>
  </si>
  <si>
    <t>11KV Papasanipalli</t>
  </si>
  <si>
    <t>11KV Bodireddy gari palli+Regallu SS Hq</t>
  </si>
  <si>
    <t>11KV Koppedu Rurals</t>
  </si>
  <si>
    <t>11KV Karuru Agl</t>
  </si>
  <si>
    <t>33/11 KV Madhudi SS</t>
  </si>
  <si>
    <t>11KVMadhudi</t>
  </si>
  <si>
    <t>11KV KOCHERUVU RURALS</t>
  </si>
  <si>
    <t>11KV ATHIVARAM FEEDER</t>
  </si>
  <si>
    <t>33/11 KV Kondakamarla SS</t>
  </si>
  <si>
    <t>11KV Chintamanipalli</t>
  </si>
  <si>
    <t>33/11KV SS MADAPUR</t>
  </si>
  <si>
    <t>11KV MADAPUR</t>
  </si>
  <si>
    <t>11KV Kotavari palli</t>
  </si>
  <si>
    <t>11KV Malyala</t>
  </si>
  <si>
    <t>11KV Allipuram Rural</t>
  </si>
  <si>
    <t>11KV Gandikota</t>
  </si>
  <si>
    <t>11KVCherlopalli</t>
  </si>
  <si>
    <t>11KV CHERUVUKINDAPALLI</t>
  </si>
  <si>
    <t>11KV Ontedudinne</t>
  </si>
  <si>
    <t>11KV Bestavaripalli</t>
  </si>
  <si>
    <t>11KV V R Kandriga</t>
  </si>
  <si>
    <t>11KV Nelaballi</t>
  </si>
  <si>
    <t>11KV Udayamanikyam</t>
  </si>
  <si>
    <t>11KV CHOWTAKUNTAPALLI</t>
  </si>
  <si>
    <t>11KV vitalam</t>
  </si>
  <si>
    <t>11KV Hussenapuram</t>
  </si>
  <si>
    <t>11 KV KRISHNAMPALLI PB PURAM</t>
  </si>
  <si>
    <t>11KV Jilledubudakala feeder</t>
  </si>
  <si>
    <t>11KV Marala</t>
  </si>
  <si>
    <t>11KV Kadarakunta</t>
  </si>
  <si>
    <t>33/11KV Jayampu SS</t>
  </si>
  <si>
    <t>11KV JAYAMPU HQ</t>
  </si>
  <si>
    <t>11 KV Venkannapalem</t>
  </si>
  <si>
    <t>11KV Boilakuntla</t>
  </si>
  <si>
    <t>11KV Pedaballi</t>
  </si>
  <si>
    <t>11KV Medapuram</t>
  </si>
  <si>
    <t>11KV A K R Palli</t>
  </si>
  <si>
    <t>11KV Baskarapuram</t>
  </si>
  <si>
    <t>11KV G R Palli</t>
  </si>
  <si>
    <t>11KV Gpatnam Town G Patnam Rurals</t>
  </si>
  <si>
    <t>11KV Tippayapalli -1</t>
  </si>
  <si>
    <t>11KVValasa</t>
  </si>
  <si>
    <t>11KV YACHAVARAM FEEDER</t>
  </si>
  <si>
    <t>11KV Elakatur SSHQ Mitoor</t>
  </si>
  <si>
    <t>33/11 KV SS DIGUVA GOTTIVEEDU</t>
  </si>
  <si>
    <t>11 KV T Sakibanda</t>
  </si>
  <si>
    <t>305P21140204</t>
  </si>
  <si>
    <t>Godlavaripalli C V Palli</t>
  </si>
  <si>
    <t>11KV CHENCHAIAHGARIPALLI</t>
  </si>
  <si>
    <t>11KV Palamangalam</t>
  </si>
  <si>
    <t>33/11 KV B.N.Halli SS</t>
  </si>
  <si>
    <t>11KV Vadrahonnur</t>
  </si>
  <si>
    <t>11KV Peddakottala (OWK)</t>
  </si>
  <si>
    <t>11 KV THIMMAPURAM</t>
  </si>
  <si>
    <t>11KV Jettivaripalli</t>
  </si>
  <si>
    <t>11KVY Rampuram</t>
  </si>
  <si>
    <t>11KV Thurupu palli+Ediga Palli</t>
  </si>
  <si>
    <t>11 KV Nagulaguddam Thanda</t>
  </si>
  <si>
    <t>11KV Gundlur</t>
  </si>
  <si>
    <t>11KV C VANGALI</t>
  </si>
  <si>
    <t>11KV BHEEMAVARAM FEEDER</t>
  </si>
  <si>
    <t>11KV Thallapalem Rurals</t>
  </si>
  <si>
    <t>11KV POTHAPI</t>
  </si>
  <si>
    <t>11KV MUDAMALA+ AMBAVARAM</t>
  </si>
  <si>
    <t>305P21340201</t>
  </si>
  <si>
    <t>C U Palli</t>
  </si>
  <si>
    <t>11KV ABBIPURAM FEEDER</t>
  </si>
  <si>
    <t>11KV Chodavaram</t>
  </si>
  <si>
    <t>33/11KV TANGARADONA SS</t>
  </si>
  <si>
    <t>11KV Bylupathikonda feeder</t>
  </si>
  <si>
    <t>11KV Krishnam Gari Palli</t>
  </si>
  <si>
    <t>33/11 KV Sanapa SS</t>
  </si>
  <si>
    <t>11KV Madigubba</t>
  </si>
  <si>
    <t>11KV Puthanavaripalli</t>
  </si>
  <si>
    <t>11KV Thallamapuram</t>
  </si>
  <si>
    <t>11KV Duddi</t>
  </si>
  <si>
    <t>11KV Vennawada</t>
  </si>
  <si>
    <t>11KV Chinthalacheruvu</t>
  </si>
  <si>
    <t>11KV D Belagal</t>
  </si>
  <si>
    <t>11KV UB Palle</t>
  </si>
  <si>
    <t>33/11KV CHIMALAPENTA SubStation</t>
  </si>
  <si>
    <t>11KV CHEEMALAPENTA RURALS</t>
  </si>
  <si>
    <t>11KV Basthipadu</t>
  </si>
  <si>
    <t>11KV Rajukunta</t>
  </si>
  <si>
    <t>11KV K Kandulavaripalli</t>
  </si>
  <si>
    <t>11KV Kuppagal</t>
  </si>
  <si>
    <t>11KV Aravaperimidi</t>
  </si>
  <si>
    <t>11KV BEECHUVARIPALLI</t>
  </si>
  <si>
    <t>11KV SHARE KHAN VANKA</t>
  </si>
  <si>
    <t>11KV M C Kunta</t>
  </si>
  <si>
    <t>11KV D R Puram</t>
  </si>
  <si>
    <t>11KV Yelagiripalli</t>
  </si>
  <si>
    <t>11KV 75 Veerapuram</t>
  </si>
  <si>
    <t>33/11KV Rollapadu SS</t>
  </si>
  <si>
    <t>11KV Thalamudipi</t>
  </si>
  <si>
    <t>305P31340502</t>
  </si>
  <si>
    <t>11KV Pamurai</t>
  </si>
  <si>
    <t>33/11KV Gollagunta Sub Station</t>
  </si>
  <si>
    <t>11KV Kalavalapudi</t>
  </si>
  <si>
    <t>305P11440301</t>
  </si>
  <si>
    <t>11KV Chalamangalam</t>
  </si>
  <si>
    <t>11KV CHABOLU FEEDER</t>
  </si>
  <si>
    <t>11KV santhakovvur</t>
  </si>
  <si>
    <t>11KV Vemuletikota +11KV Janupuvaripalli</t>
  </si>
  <si>
    <t>11KV VELIKALLU MADHAVAYAPALEM</t>
  </si>
  <si>
    <t>11 KV B R Palem</t>
  </si>
  <si>
    <t>11KV Ammacheruvu mitta Rural Feeder</t>
  </si>
  <si>
    <t>11KV RUDRAVARAM</t>
  </si>
  <si>
    <t>11KV Muddalapuram</t>
  </si>
  <si>
    <t>11KV Jampapuram</t>
  </si>
  <si>
    <t>11KV Nadavaluru</t>
  </si>
  <si>
    <t>11KV PEDDAPAYA</t>
  </si>
  <si>
    <t>11KV VISWANATHAPURAM</t>
  </si>
  <si>
    <t>11KV TalarivandlaPalli</t>
  </si>
  <si>
    <t>11KV N M Palli</t>
  </si>
  <si>
    <t>11KV Kalvabugga</t>
  </si>
  <si>
    <t>11KV Kulumala Pure Agrl</t>
  </si>
  <si>
    <t>11KV NALLAPUREDDYPALLI</t>
  </si>
  <si>
    <t>11KV Injeedu</t>
  </si>
  <si>
    <t>11KV Bhogeswaram</t>
  </si>
  <si>
    <t>11KV Pulibonupalli</t>
  </si>
  <si>
    <t>11KV SL Dinne</t>
  </si>
  <si>
    <t>11KV CKT AGL Feeder</t>
  </si>
  <si>
    <t>11KVH T Halli</t>
  </si>
  <si>
    <t>11KVDemaketapalli</t>
  </si>
  <si>
    <t>11KV Thuruvagal feeder</t>
  </si>
  <si>
    <t>11KVNagaluru</t>
  </si>
  <si>
    <t>11KV SOMIREDDYPALLI</t>
  </si>
  <si>
    <t>11KVAmidalagondi</t>
  </si>
  <si>
    <t>11KV Narasareddykandriga</t>
  </si>
  <si>
    <t>11KV M Kothapalli</t>
  </si>
  <si>
    <t>11 KV Reddypalli</t>
  </si>
  <si>
    <t>11KV Nandivargam</t>
  </si>
  <si>
    <t>11KV B Kothapalli</t>
  </si>
  <si>
    <t>11KV Thatipalli</t>
  </si>
  <si>
    <t>11KV C S Puram</t>
  </si>
  <si>
    <t>11KV Mekadona</t>
  </si>
  <si>
    <t>11KV Laxmipuram</t>
  </si>
  <si>
    <t>11KV NANDIPADU</t>
  </si>
  <si>
    <t>11KV V Kodur</t>
  </si>
  <si>
    <t>11KV AMBKAPALLI</t>
  </si>
  <si>
    <t>11KV A M Palli V G Puram</t>
  </si>
  <si>
    <t>305P21240101</t>
  </si>
  <si>
    <t>11KV Pedda Mallela</t>
  </si>
  <si>
    <t>11KV P Devalapuram</t>
  </si>
  <si>
    <t>11KV Gundlakonda</t>
  </si>
  <si>
    <t>11KV Thangadancha</t>
  </si>
  <si>
    <t>11KV Mulapalli N K RAO PETA</t>
  </si>
  <si>
    <t>305P31440103</t>
  </si>
  <si>
    <t>11KV Kammanapalli</t>
  </si>
  <si>
    <t>305P21340604</t>
  </si>
  <si>
    <t>11KV PUTTAVARIPALLI</t>
  </si>
  <si>
    <t>11KV Peddagollapalli</t>
  </si>
  <si>
    <t>11 KV SYDAPURAM</t>
  </si>
  <si>
    <t>11KV TIMMAREDDYPALLI</t>
  </si>
  <si>
    <t>11KV Sanipalli</t>
  </si>
  <si>
    <t>11KV Singapeta</t>
  </si>
  <si>
    <t>11KV Kogilathota</t>
  </si>
  <si>
    <t>11KV Pedda Harivanam</t>
  </si>
  <si>
    <t>11KV ANUVARIPALLI</t>
  </si>
  <si>
    <t>33/11 KV Chowtkur SS</t>
  </si>
  <si>
    <t>11KV Devanur</t>
  </si>
  <si>
    <t>11KV Siddareddigaripalli</t>
  </si>
  <si>
    <t>11KV Ramacharlapalli</t>
  </si>
  <si>
    <t>11KV Gaddamangepalli</t>
  </si>
  <si>
    <t>11KV Gargeyapuram</t>
  </si>
  <si>
    <t>11 KV R KOTHAPALLI FEEDER</t>
  </si>
  <si>
    <t>11KV Kalamandalapadu</t>
  </si>
  <si>
    <t>11KV Kuraganipalli</t>
  </si>
  <si>
    <t>11KV Udipirikonda feeder</t>
  </si>
  <si>
    <t>11KV SEELAMVARIPALLI</t>
  </si>
  <si>
    <t>11 KV BALEPALLI</t>
  </si>
  <si>
    <t>305P21240104</t>
  </si>
  <si>
    <t>11KV BODIPATIVARIPALLE</t>
  </si>
  <si>
    <t>11KV YERRAVANKA</t>
  </si>
  <si>
    <t>11KV Mudumala</t>
  </si>
  <si>
    <t>33/11 KV SS KASTURIVANI PALLI</t>
  </si>
  <si>
    <t>11KV Kasthurivaripalli</t>
  </si>
  <si>
    <t>11KV Chintha Chelika</t>
  </si>
  <si>
    <t>11KV KOTHUR</t>
  </si>
  <si>
    <t>11KV T Sakibanda feeder</t>
  </si>
  <si>
    <t>11 KV Papepalle + C Gollapalle(Bunched)</t>
  </si>
  <si>
    <t>11KV Mothukur</t>
  </si>
  <si>
    <t>11KV Ananthamadugu</t>
  </si>
  <si>
    <t>11KV MALAMEEDAPALLI</t>
  </si>
  <si>
    <t>33/11 KV Bijjampalli SS</t>
  </si>
  <si>
    <t>11KV G CHERUVUPALLI</t>
  </si>
  <si>
    <t>11KV MAYALURU</t>
  </si>
  <si>
    <t>11KV Vempenta</t>
  </si>
  <si>
    <t>11KV Pantapalli</t>
  </si>
  <si>
    <t>11KV Katikapalli</t>
  </si>
  <si>
    <t>33/11KV Karra Ballavolu Sub Station</t>
  </si>
  <si>
    <t>11KV PUNNEPALLI FEEDER</t>
  </si>
  <si>
    <t>11KV Joladarasi</t>
  </si>
  <si>
    <t>11KV Mekavaripalli</t>
  </si>
  <si>
    <t>11KV Gnagasanipalli</t>
  </si>
  <si>
    <t>11KV Enugondapalem</t>
  </si>
  <si>
    <t>11KV Chanugondla</t>
  </si>
  <si>
    <t>11KV Tirumalapuram</t>
  </si>
  <si>
    <t>11KV PIGILAM FEEDER</t>
  </si>
  <si>
    <t>SECURE</t>
  </si>
  <si>
    <t>11KVM Rayapuram</t>
  </si>
  <si>
    <t>11KV Nagardona</t>
  </si>
  <si>
    <t>11KV NAGASANIPALLI</t>
  </si>
  <si>
    <t>11KV SAVISETTYPALLI</t>
  </si>
  <si>
    <t>11KV Kotakammavaripalli</t>
  </si>
  <si>
    <t>11KV Pd Hothuru</t>
  </si>
  <si>
    <t>11KV Karani feeder</t>
  </si>
  <si>
    <t>33/11 KV YENUGONDAPALEM SUB STATION</t>
  </si>
  <si>
    <t>11KV Diguva Palem</t>
  </si>
  <si>
    <t>11KV MALE GANGAMMA THALLI</t>
  </si>
  <si>
    <t>11 KV Buchivanatham</t>
  </si>
  <si>
    <t>11KV Kannamadakala 11KV</t>
  </si>
  <si>
    <t>11KV Ganjahalli Pure Agrl</t>
  </si>
  <si>
    <t>11 KV ZILLELA</t>
  </si>
  <si>
    <t>11KV Bandameedakammapalli</t>
  </si>
  <si>
    <t>11KV CK Puram SSHQ</t>
  </si>
  <si>
    <t>1KV Salakamcheruvu</t>
  </si>
  <si>
    <t>11KV Nakkalaguttapalli</t>
  </si>
  <si>
    <t>11KV GOTLUR</t>
  </si>
  <si>
    <t>11KV Ananthasamudram</t>
  </si>
  <si>
    <t>11KV BT Palli</t>
  </si>
  <si>
    <t>11 KV Karlapudi Exp Karlapudi Rurals(Bu</t>
  </si>
  <si>
    <t>33/11KV PGV PALLI SubStation</t>
  </si>
  <si>
    <t>11KV Polopalli</t>
  </si>
  <si>
    <t>11KV Pathapalem Medhawada</t>
  </si>
  <si>
    <t>11KV MM Lingapuram</t>
  </si>
  <si>
    <t>11KV S Konapuram</t>
  </si>
  <si>
    <t>11KV Dargha</t>
  </si>
  <si>
    <t>11KV E Mudhu Kuppam</t>
  </si>
  <si>
    <t>11KV Sanyasi vari palli</t>
  </si>
  <si>
    <t>11KV KANAGUDURU</t>
  </si>
  <si>
    <t>11KV Vepanagandla</t>
  </si>
  <si>
    <t>11KV Vengalampalli</t>
  </si>
  <si>
    <t>11KV JAYAMPU RURAL PAKAPUDI</t>
  </si>
  <si>
    <t>33/11KV D.Kalvatala SubStation</t>
  </si>
  <si>
    <t>11KV Papayapalli</t>
  </si>
  <si>
    <t>33/11KV Yenamalachinthala SS</t>
  </si>
  <si>
    <t>11KV Yenamalachintala</t>
  </si>
  <si>
    <t>11KV Kotakadapalli</t>
  </si>
  <si>
    <t>11KV Mamillapalle CR Palle(Bunched)</t>
  </si>
  <si>
    <t>11KV Busapalem</t>
  </si>
  <si>
    <t>11KV P KOTTALA RURAL FEEDER</t>
  </si>
  <si>
    <t>11KV P Kotakonda</t>
  </si>
  <si>
    <t>11KV Varimukkala</t>
  </si>
  <si>
    <t>11 KV Bandameedapalle</t>
  </si>
  <si>
    <t>11KV Lakshumpalli new</t>
  </si>
  <si>
    <t>33/11KV C. KAMBALURU SS</t>
  </si>
  <si>
    <t>11KV C KAMBALURU</t>
  </si>
  <si>
    <t>33/11 KV Polavaram SUB STATION</t>
  </si>
  <si>
    <t>11KV POLAVARAM(R) POLAVARAM(T)-BUNCHED</t>
  </si>
  <si>
    <t>11KV LINGAMAIAHSWAMY</t>
  </si>
  <si>
    <t>305P31140106</t>
  </si>
  <si>
    <t>11 KV Moorevandl Palli</t>
  </si>
  <si>
    <t>11KV Pedayallampalli + 11KV K Pulakunta</t>
  </si>
  <si>
    <t>11KV P KAMBALURU</t>
  </si>
  <si>
    <t>11KV Muddangeri Pure Agrl</t>
  </si>
  <si>
    <t>11KV Buchu Palli</t>
  </si>
  <si>
    <t>11KV Marrikommadinne</t>
  </si>
  <si>
    <t>11 KV Chillakondayapalli</t>
  </si>
  <si>
    <t>11KV BRAMHANAPALLI</t>
  </si>
  <si>
    <t>33/11 KV Nagarimadugu SUB STATION</t>
  </si>
  <si>
    <t>305P11140501</t>
  </si>
  <si>
    <t>11 kV Bathalapuram</t>
  </si>
  <si>
    <t>11KV Sakamvaripalli</t>
  </si>
  <si>
    <t>11KV NARASIMHAPURAM</t>
  </si>
  <si>
    <t>11 KV Peddamandyam Rurals</t>
  </si>
  <si>
    <t>11KV LATHAVARAM</t>
  </si>
  <si>
    <t>11KV Gunthakanadala</t>
  </si>
  <si>
    <t>11KV MANCHALAPALLI</t>
  </si>
  <si>
    <t>11KV V V Puram</t>
  </si>
  <si>
    <t>305P31540102</t>
  </si>
  <si>
    <t>11KV T Kanuma T Bandapalli</t>
  </si>
  <si>
    <t>11KV K V Puram</t>
  </si>
  <si>
    <t>11KV MIDDEPALLI</t>
  </si>
  <si>
    <t>11KV NELAGONDA</t>
  </si>
  <si>
    <t>11KV Thammapuram</t>
  </si>
  <si>
    <t>11KV Malluru 11kv Vandadi(Bunched)</t>
  </si>
  <si>
    <t>11KV Yathaluru</t>
  </si>
  <si>
    <t>11KV I G Palli</t>
  </si>
  <si>
    <t>33/11 KV Basavanapalli SS</t>
  </si>
  <si>
    <t>33/11 KV Obulayapalli Sub Station</t>
  </si>
  <si>
    <t>11KV REDDYPALLI OBULAIPALLI HQ</t>
  </si>
  <si>
    <t>33/11KV RAMALLAKOTA SS</t>
  </si>
  <si>
    <t>11KV BOYANAPALLI</t>
  </si>
  <si>
    <t>11KV Alur</t>
  </si>
  <si>
    <t>11KV Marlamadiki</t>
  </si>
  <si>
    <t>33/11 KV SS BONUMALLA</t>
  </si>
  <si>
    <t>11KV Kesapuram</t>
  </si>
  <si>
    <t>11KV MUNELLI</t>
  </si>
  <si>
    <t>11KV Chandana New</t>
  </si>
  <si>
    <t>33/11 KV Nandanoor SUB STATION</t>
  </si>
  <si>
    <t>11KV NANDHANOOR PAPIREDDYPALLI-BUNCHED</t>
  </si>
  <si>
    <t>11 KV SARVAYAPALEM</t>
  </si>
  <si>
    <t>11KV T N PALLI</t>
  </si>
  <si>
    <t>11KV Gangadevipalli</t>
  </si>
  <si>
    <t>11KV CHINTHALCHERUVU</t>
  </si>
  <si>
    <t>305P21140102</t>
  </si>
  <si>
    <t>11KV VOOTUPALLI</t>
  </si>
  <si>
    <t>305P21440501</t>
  </si>
  <si>
    <t>11KV Kothapeta Kummaripalli</t>
  </si>
  <si>
    <t>11KV VENGALATHUR</t>
  </si>
  <si>
    <t>11KV Tharigopula</t>
  </si>
  <si>
    <t>11KV Agrl-II</t>
  </si>
  <si>
    <t>11KV Pandhillapalli P Reddyvaripalli</t>
  </si>
  <si>
    <t>11KV M A Rajulakandriga</t>
  </si>
  <si>
    <t>11 KV Gudipalli</t>
  </si>
  <si>
    <t>11KV AGADURU RURAL</t>
  </si>
  <si>
    <t>11KV L G Padu</t>
  </si>
  <si>
    <t>11KV Peersahebpeta</t>
  </si>
  <si>
    <t>11KV JUVVALAGUNTAPALLI</t>
  </si>
  <si>
    <t>33/11 KV Pasupula SS</t>
  </si>
  <si>
    <t>11KV C R PALEM</t>
  </si>
  <si>
    <t>11KV K Ramapuram</t>
  </si>
  <si>
    <t>11KV Navabkota+11KV Seshaiahgaripalli</t>
  </si>
  <si>
    <t>11 KV Penakacherla 1 2</t>
  </si>
  <si>
    <t>11KV Palur</t>
  </si>
  <si>
    <t>11KV Kuvakolli</t>
  </si>
  <si>
    <t>11KV Mummayapalem Armenipadu (Bunched)</t>
  </si>
  <si>
    <t>305P21440202</t>
  </si>
  <si>
    <t>11KV P R Palli</t>
  </si>
  <si>
    <t>11KV P C MADA</t>
  </si>
  <si>
    <t>11KV Honnuru</t>
  </si>
  <si>
    <t>11KV Revanur</t>
  </si>
  <si>
    <t>11KV M C KATTA FEEDER</t>
  </si>
  <si>
    <t>11KV M R Puram</t>
  </si>
  <si>
    <t>11KV Gootamvari palli</t>
  </si>
  <si>
    <t>11KV GANUGAPENTA</t>
  </si>
  <si>
    <t>11KV Adavikothur</t>
  </si>
  <si>
    <t>11KV Kalathur</t>
  </si>
  <si>
    <t>33/11 KV Rathnagiri SS</t>
  </si>
  <si>
    <t>11KVAlupanapalli</t>
  </si>
  <si>
    <t>11KV NC Palli + Kukkaloddu</t>
  </si>
  <si>
    <t>11KV T L DINNE FEEDER</t>
  </si>
  <si>
    <t>V N PETA</t>
  </si>
  <si>
    <t>11KVNayanapalli</t>
  </si>
  <si>
    <t>11 KV Bandarlapalli I</t>
  </si>
  <si>
    <t>305P11440304</t>
  </si>
  <si>
    <t>11KV Kogileru</t>
  </si>
  <si>
    <t>11KV Karivena</t>
  </si>
  <si>
    <t>11 KV Gollapalli</t>
  </si>
  <si>
    <t>11 KV Sibyala</t>
  </si>
  <si>
    <t>11KV BANGAREDDIPALLI</t>
  </si>
  <si>
    <t>11KV Ubicherla</t>
  </si>
  <si>
    <t>11KV C K Palli rurals</t>
  </si>
  <si>
    <t>K C Palli+Mugavadi(Bunched)</t>
  </si>
  <si>
    <t>11KV Khajipeta</t>
  </si>
  <si>
    <t>11KV SUNKULAMMA</t>
  </si>
  <si>
    <t>11KV Kanchipativandlaplli</t>
  </si>
  <si>
    <t>33/11 KV Kalugotla SS(VELDURTHY)</t>
  </si>
  <si>
    <t>11KV PULLAGUMMI</t>
  </si>
  <si>
    <t>11KV KOTHASATRAM AGL BMR EXPRESS</t>
  </si>
  <si>
    <t>11KV OBIGANIPALLI FEEDER</t>
  </si>
  <si>
    <t>11KV Thurpu Rompidodla</t>
  </si>
  <si>
    <t>11KVDuddekunta</t>
  </si>
  <si>
    <t>11KV SURISIDDUPALLI</t>
  </si>
  <si>
    <t>305P21140402</t>
  </si>
  <si>
    <t>11KV Gantavari Palli</t>
  </si>
  <si>
    <t>11KV Komarolu</t>
  </si>
  <si>
    <t>11KV Mambedu</t>
  </si>
  <si>
    <t>11KV Nanjjapuram</t>
  </si>
  <si>
    <t>305P31540205</t>
  </si>
  <si>
    <t>11KV Gandlapalle</t>
  </si>
  <si>
    <t>11KV Kurvapalli</t>
  </si>
  <si>
    <t>11KV Hatibelelgal</t>
  </si>
  <si>
    <t>11KV Thummala</t>
  </si>
  <si>
    <t>33/11KV DEVALACHERUVU SUBSTATION</t>
  </si>
  <si>
    <t>11KV Rajugaripalli</t>
  </si>
  <si>
    <t>11KV Singamvaripalli</t>
  </si>
  <si>
    <t>11KV ITRAMPETA</t>
  </si>
  <si>
    <t>11KV V K Mala Penumallam</t>
  </si>
  <si>
    <t>11 KV Kanampalli</t>
  </si>
  <si>
    <t>11KV BYRAVESWARA TEMPLE</t>
  </si>
  <si>
    <t>11KV Tammadapalli</t>
  </si>
  <si>
    <t>11KV T K Puram</t>
  </si>
  <si>
    <t>11KV Bhumulagadda</t>
  </si>
  <si>
    <t>11KV Nagaruru</t>
  </si>
  <si>
    <t>11KV Kovaramguttapalli Rurals</t>
  </si>
  <si>
    <t>11KV Tangardona feeder</t>
  </si>
  <si>
    <t>11KV JUTUR AGRICULTURE FEEDER</t>
  </si>
  <si>
    <t>11KV Cheeraladoddi</t>
  </si>
  <si>
    <t>11KV Ramireddy Palli Rurals</t>
  </si>
  <si>
    <t>11KV KALAVAPALLI</t>
  </si>
  <si>
    <t>11KV Karumanchi</t>
  </si>
  <si>
    <t>11KV Yerraguntla Water works</t>
  </si>
  <si>
    <t>11KV Nagasamudram</t>
  </si>
  <si>
    <t>11 KV PALLIPADU-I</t>
  </si>
  <si>
    <t>11KV Thimmampalli</t>
  </si>
  <si>
    <t>11KVJammanapalli</t>
  </si>
  <si>
    <t>11KV Jalakanur</t>
  </si>
  <si>
    <t>11KV JAMBAGUMPALA FEEDER</t>
  </si>
  <si>
    <t>11KVUdegolam</t>
  </si>
  <si>
    <t>11KV Nidanawada</t>
  </si>
  <si>
    <t>11KV C RAMAPURAM</t>
  </si>
  <si>
    <t>11KV NMKandriga</t>
  </si>
  <si>
    <t>11KV Kadumur</t>
  </si>
  <si>
    <t>11KV Netteri Padiri</t>
  </si>
  <si>
    <t>11KV Swamyreddypalle</t>
  </si>
  <si>
    <t>11KV Nemakal</t>
  </si>
  <si>
    <t>33/11 KV SS GORLOPALLI SS</t>
  </si>
  <si>
    <t>11 KV M V Puram</t>
  </si>
  <si>
    <t>33/11KV Kethigunta Sub Station</t>
  </si>
  <si>
    <t>11KV Ponguru</t>
  </si>
  <si>
    <t>11KV T Psalavandlapalli</t>
  </si>
  <si>
    <t>11KV Chintakunta</t>
  </si>
  <si>
    <t>11KV Ankisettipalle</t>
  </si>
  <si>
    <t>33/11KV Dodium SubStation</t>
  </si>
  <si>
    <t>11KV Dhodium</t>
  </si>
  <si>
    <t>11KVKaki</t>
  </si>
  <si>
    <t>11KV Surabi</t>
  </si>
  <si>
    <t>11KV Kadithota</t>
  </si>
  <si>
    <t>33/11 KV KOMARIKA SUB STATION</t>
  </si>
  <si>
    <t>11KV Ravuru</t>
  </si>
  <si>
    <t>11KV Arikera</t>
  </si>
  <si>
    <t>11KV Komarika</t>
  </si>
  <si>
    <t>33/11 KV DOMMARAMITTA SUB STATION</t>
  </si>
  <si>
    <t>305P31540301</t>
  </si>
  <si>
    <t>11KV Javinipalle Nakkanapalle</t>
  </si>
  <si>
    <t>11KV PALEMKOTA FEEDER</t>
  </si>
  <si>
    <t>11KV BTP</t>
  </si>
  <si>
    <t>11KV Guvvalakuntla</t>
  </si>
  <si>
    <t>11KV PIDUGUPALLI RURALS</t>
  </si>
  <si>
    <t>11KV Pottipadu</t>
  </si>
  <si>
    <t>11KV Yellamma konda feeder</t>
  </si>
  <si>
    <t>11KVSivaram</t>
  </si>
  <si>
    <t>11KV Chinthakunta</t>
  </si>
  <si>
    <t>11KV THAMBALLAGONDI+SS HQ</t>
  </si>
  <si>
    <t>11KV Kadapanagaiah Palli</t>
  </si>
  <si>
    <t>11KV Apprajugaripalli</t>
  </si>
  <si>
    <t>11 KV KOMMEMARRI</t>
  </si>
  <si>
    <t>11KV B P Rachapalli</t>
  </si>
  <si>
    <t>11 KV Nagireddy palli</t>
  </si>
  <si>
    <t>11KV Petnikota</t>
  </si>
  <si>
    <t>11KV Gundlapalli Devalachervu Town</t>
  </si>
  <si>
    <t>11KV V M Cheruvu</t>
  </si>
  <si>
    <t>11KV Arai</t>
  </si>
  <si>
    <t>11KV Jalumanch feeder</t>
  </si>
  <si>
    <t>11KV Talampadu</t>
  </si>
  <si>
    <t>11KV KATRAPALLI</t>
  </si>
  <si>
    <t>11KV Tarapuram</t>
  </si>
  <si>
    <t>11KV Nagiri</t>
  </si>
  <si>
    <t>11 KV Rama Naik Thanda</t>
  </si>
  <si>
    <t>11KVV N Halli</t>
  </si>
  <si>
    <t>11KV BOVILLAVARIPALLI</t>
  </si>
  <si>
    <t>11KV Narayanapuram</t>
  </si>
  <si>
    <t>33/11 KV Gandlaparthy SS</t>
  </si>
  <si>
    <t>11KV Varimadugu</t>
  </si>
  <si>
    <t>11KV KATHIVARIPALLI</t>
  </si>
  <si>
    <t>11KV Konathaneri AGL</t>
  </si>
  <si>
    <t>11KV Nagamambapuram</t>
  </si>
  <si>
    <t>33/11 KV IRIKIPENTA SUB STATION</t>
  </si>
  <si>
    <t>305P21340502</t>
  </si>
  <si>
    <t>11KV Dyam + Metimanda</t>
  </si>
  <si>
    <t>11KV Gorantla</t>
  </si>
  <si>
    <t>11KV Gherigadhona</t>
  </si>
  <si>
    <t>11KV Pidur Palem</t>
  </si>
  <si>
    <t>11KV Pravalam</t>
  </si>
  <si>
    <t>11KV Anupalli</t>
  </si>
  <si>
    <t>11KV Abdulapuram</t>
  </si>
  <si>
    <t>11KV Busireddy palli</t>
  </si>
  <si>
    <t>11KV DEVARAGUTTA PALLI</t>
  </si>
  <si>
    <t>11KV Parthikota</t>
  </si>
  <si>
    <t>11KV Bhanumukkala</t>
  </si>
  <si>
    <t>11KV Vanjiwaka Exp Vanjiwaka Rurals (Bu</t>
  </si>
  <si>
    <t>11KV D PUTTUR</t>
  </si>
  <si>
    <t>11KV Theluru</t>
  </si>
  <si>
    <t>11KV Kommanetur Gottikadu</t>
  </si>
  <si>
    <t>11KV Pulikonda</t>
  </si>
  <si>
    <t>11KV SEETARAMAPURAM</t>
  </si>
  <si>
    <t>11 KV Vanjiwaka</t>
  </si>
  <si>
    <t>11KV N R K Palli</t>
  </si>
  <si>
    <t>11KV Sarimadugu</t>
  </si>
  <si>
    <t>11KV Kambadhahall</t>
  </si>
  <si>
    <t>33/11 KV KOORAPARTHI SUB STATION</t>
  </si>
  <si>
    <t>11KV Gangadoddi+Kuraparthy Town</t>
  </si>
  <si>
    <t>305P21140302</t>
  </si>
  <si>
    <t>11KV Balija palli</t>
  </si>
  <si>
    <t>11KV Anugonda</t>
  </si>
  <si>
    <t>11KV Patha Arcod</t>
  </si>
  <si>
    <t>11KV Racheruvu</t>
  </si>
  <si>
    <t>11KV VG Palli</t>
  </si>
  <si>
    <t>11KV Bheemavaram</t>
  </si>
  <si>
    <t>11KV GOKAVARAM</t>
  </si>
  <si>
    <t>11KV ASHOK NAGAR</t>
  </si>
  <si>
    <t>11KV Tholla madugu</t>
  </si>
  <si>
    <t>11KVChalakuru</t>
  </si>
  <si>
    <t>11KV Sogur</t>
  </si>
  <si>
    <t>11KV Chittathur</t>
  </si>
  <si>
    <t>11KV Motukuvandlapalli</t>
  </si>
  <si>
    <t>11KV K Sunkesula</t>
  </si>
  <si>
    <t>11KV N Kairawadi</t>
  </si>
  <si>
    <t>33/11 KV S.S.Konda SUB STATION</t>
  </si>
  <si>
    <t>11KV MALLEMPALLI</t>
  </si>
  <si>
    <t>11KV Pachherla</t>
  </si>
  <si>
    <t>11KV Boyapalli</t>
  </si>
  <si>
    <t>11KV L Nagaram</t>
  </si>
  <si>
    <t>11KV APPALAPURAM</t>
  </si>
  <si>
    <t>11KV Gotlapalem</t>
  </si>
  <si>
    <t>305P21140201</t>
  </si>
  <si>
    <t>11KV T G Palem</t>
  </si>
  <si>
    <t>11KV Vandurgapuram</t>
  </si>
  <si>
    <t>11KV Yapadinne</t>
  </si>
  <si>
    <t>11KV Suddapalli</t>
  </si>
  <si>
    <t>11KV KASIPENTLA</t>
  </si>
  <si>
    <t>11KV Kammarachedu</t>
  </si>
  <si>
    <t>11KV PARAVOLU FEEDER</t>
  </si>
  <si>
    <t>11KV Gopalanagaram</t>
  </si>
  <si>
    <t>11KV Kurabalakota Rurals</t>
  </si>
  <si>
    <t>11KV P R G Palli</t>
  </si>
  <si>
    <t>11KV PERAMANA</t>
  </si>
  <si>
    <t>11KV Abbaram</t>
  </si>
  <si>
    <t>11KV Suluvai (Ganjahalli)</t>
  </si>
  <si>
    <t>11KV DASARIPALLI</t>
  </si>
  <si>
    <t>11KV V K Palli</t>
  </si>
  <si>
    <t>11KV JAMMULAMMA FEEDER</t>
  </si>
  <si>
    <t>11KV S V Puram</t>
  </si>
  <si>
    <t>11KV Boppepalli</t>
  </si>
  <si>
    <t>11KV Kaliyambakam</t>
  </si>
  <si>
    <t>11KV Balijakandiga</t>
  </si>
  <si>
    <t>11KV PENNAHOBILAM 2</t>
  </si>
  <si>
    <t>11KV Rachapalem</t>
  </si>
  <si>
    <t>11KV Eturu feeder IDC SCHME</t>
  </si>
  <si>
    <t>11KV G V Palli Rurals</t>
  </si>
  <si>
    <t>11KV B T,Padu</t>
  </si>
  <si>
    <t>11KV Beerangi+Surapuvaripalli</t>
  </si>
  <si>
    <t>11KV P Kandriga</t>
  </si>
  <si>
    <t>11KV RAVULAPALLI II</t>
  </si>
  <si>
    <t>11KV Pamurupalli</t>
  </si>
  <si>
    <t>11KV Korrapolur</t>
  </si>
  <si>
    <t>11KV Chevanagayapalli</t>
  </si>
  <si>
    <t>33/11 KV Brahmanapalli SS</t>
  </si>
  <si>
    <t>11KVBramhanapalli</t>
  </si>
  <si>
    <t>11KV Nallagatlapalle</t>
  </si>
  <si>
    <t>11KV Palukuru</t>
  </si>
  <si>
    <t>305P21340301</t>
  </si>
  <si>
    <t>11KV DEVALAKUPPAM</t>
  </si>
  <si>
    <t>11KV Seethapuram</t>
  </si>
  <si>
    <t>11KV Setteri</t>
  </si>
  <si>
    <t>11KV Pandikona</t>
  </si>
  <si>
    <t>11KV GAJULAPALLI AGL</t>
  </si>
  <si>
    <t>11 kv Ammaladinne</t>
  </si>
  <si>
    <t>11KV GONEGANDLA PURE AGL FEDER</t>
  </si>
  <si>
    <t>11KV Yellutla +Garikuntapalli</t>
  </si>
  <si>
    <t>11KV MARUTLA I</t>
  </si>
  <si>
    <t>33/11 KV Cherlopalli SS</t>
  </si>
  <si>
    <t>11KVLakshumpalli</t>
  </si>
  <si>
    <t>11KV Taticherla</t>
  </si>
  <si>
    <t>11KV M THUMMALA PALLI</t>
  </si>
  <si>
    <t>11KV HANUMAPURAM FEEDER</t>
  </si>
  <si>
    <t>11KV Gopayapalli</t>
  </si>
  <si>
    <t>11KV Rural AGL</t>
  </si>
  <si>
    <t>11KV GURUKULAPALLEM FEEDER</t>
  </si>
  <si>
    <t>11KVCholasamudram</t>
  </si>
  <si>
    <t>11KV M R Palli</t>
  </si>
  <si>
    <t>11KV Harinagaram</t>
  </si>
  <si>
    <t>11KVNallur</t>
  </si>
  <si>
    <t>305P21240102</t>
  </si>
  <si>
    <t>11KV PELLIKANAAM</t>
  </si>
  <si>
    <t>11KV Alluru</t>
  </si>
  <si>
    <t>11KV Thudicherla</t>
  </si>
  <si>
    <t>11KV SADHASIVAPURAM</t>
  </si>
  <si>
    <t>11KV M Rachapalli</t>
  </si>
  <si>
    <t>11KV Bandlapalli 1</t>
  </si>
  <si>
    <t>305P21140604</t>
  </si>
  <si>
    <t>11KV PEDAKANTIVARIPALLE</t>
  </si>
  <si>
    <t>11KV P Orampadu</t>
  </si>
  <si>
    <t>11KV G Kotha palli feeder</t>
  </si>
  <si>
    <t>11KV Old Jalawadi</t>
  </si>
  <si>
    <t>11KV Papireddypalli</t>
  </si>
  <si>
    <t>11KVPalaram</t>
  </si>
  <si>
    <t>305P31340401</t>
  </si>
  <si>
    <t>11KV KOTHAPALLE FEEDER</t>
  </si>
  <si>
    <t>11KV Aramadaka+Mugalamarri</t>
  </si>
  <si>
    <t>11 Kv Kurugonda Rural</t>
  </si>
  <si>
    <t>11KV SARPARAJAPURAM</t>
  </si>
  <si>
    <t>11KV J K Palli</t>
  </si>
  <si>
    <t>11KV T R Puram</t>
  </si>
  <si>
    <t>11KV Chavarambakam</t>
  </si>
  <si>
    <t>11KV S RANGAPURAM</t>
  </si>
  <si>
    <t>11KVGonchireddypalli</t>
  </si>
  <si>
    <t>11KV ALWALA FEEDER</t>
  </si>
  <si>
    <t>11 KV Nawabpeta</t>
  </si>
  <si>
    <t>Velagapalli Nagarimadugu SSHQ</t>
  </si>
  <si>
    <t>11KV Manubolu Agl</t>
  </si>
  <si>
    <t>11KV Govindapalli Agl</t>
  </si>
  <si>
    <t>11KV Kamalapuram</t>
  </si>
  <si>
    <t>11KV Kothaplli</t>
  </si>
  <si>
    <t>305P21340105</t>
  </si>
  <si>
    <t>11KV Nellimanda</t>
  </si>
  <si>
    <t>33/11 KV Alamuru SS (PANYAM)</t>
  </si>
  <si>
    <t>11KV BHUPANAPADU FFEDER</t>
  </si>
  <si>
    <t>11KV Rallakuppam</t>
  </si>
  <si>
    <t>11KV MANIRAMPALLI</t>
  </si>
  <si>
    <t>11KV Palagalapalli feeder</t>
  </si>
  <si>
    <t>11KV Billapuram</t>
  </si>
  <si>
    <t>11KV RAMALLAKOTA RURAL</t>
  </si>
  <si>
    <t>11KV Mangapuram</t>
  </si>
  <si>
    <t>11KV Krishnasamudram</t>
  </si>
  <si>
    <t>11KV JOUKULAPALLI</t>
  </si>
  <si>
    <t>11KV P Pappur rural</t>
  </si>
  <si>
    <t>11KV Alamur Rurals</t>
  </si>
  <si>
    <t>11KV Uyyalawada</t>
  </si>
  <si>
    <t>33/11 KV NALLAMEKALA PALLI S.S</t>
  </si>
  <si>
    <t>11 KV D RANGAPURAM</t>
  </si>
  <si>
    <t>11KV A K PETA VELURU</t>
  </si>
  <si>
    <t>11KV Devapatla Rurals</t>
  </si>
  <si>
    <t>11 KV BHRAMANPATTU PANAKAM</t>
  </si>
  <si>
    <t>11KV L R Peta</t>
  </si>
  <si>
    <t>11 KV YAMBAI FEEDER</t>
  </si>
  <si>
    <t>11KV Ponnavolu Pallamala</t>
  </si>
  <si>
    <t>11KV Oruvai</t>
  </si>
  <si>
    <t>305P21140401</t>
  </si>
  <si>
    <t>Cheekalachenu</t>
  </si>
  <si>
    <t>11KV Pallipadu Kethigunta</t>
  </si>
  <si>
    <t>11KV K BOLLAVARAM</t>
  </si>
  <si>
    <t>11KV BASANAPALLI</t>
  </si>
  <si>
    <t>11KV Yerravanka palli</t>
  </si>
  <si>
    <t>11KV Kavanoor</t>
  </si>
  <si>
    <t>11KV Ankalamma</t>
  </si>
  <si>
    <t>11KV Maharaja Puram</t>
  </si>
  <si>
    <t>11KV Jadadevi</t>
  </si>
  <si>
    <t>11KV Cherlokandriga</t>
  </si>
  <si>
    <t>11KV Sankarapuram</t>
  </si>
  <si>
    <t>11KV Muthyalampalli</t>
  </si>
  <si>
    <t>11KV Nakkalapalli</t>
  </si>
  <si>
    <t>11KV S R Palli</t>
  </si>
  <si>
    <t>33/11 KV Yerraguntla SS (SIRIVELLA)</t>
  </si>
  <si>
    <t>11KV G M Dinne</t>
  </si>
  <si>
    <t>11KV Undabanda</t>
  </si>
  <si>
    <t>Mallireddygaripalli</t>
  </si>
  <si>
    <t>11 KV Kethireddigaripalle</t>
  </si>
  <si>
    <t>33/11 KV Aagavelli SubStation</t>
  </si>
  <si>
    <t>11KV pothugallu</t>
  </si>
  <si>
    <t>11KV T P R Palli</t>
  </si>
  <si>
    <t>11KVAldapalli</t>
  </si>
  <si>
    <t>11KVKodipalli</t>
  </si>
  <si>
    <t>305P21140603</t>
  </si>
  <si>
    <t>11KV CHERUVUMUNDARAPALLE</t>
  </si>
  <si>
    <t>11KV Motakatla</t>
  </si>
  <si>
    <t>11KV G V PURAM</t>
  </si>
  <si>
    <t>11KV PUTTUPALLI</t>
  </si>
  <si>
    <t>11KV Poliki feeder</t>
  </si>
  <si>
    <t>11KV Peddapalli</t>
  </si>
  <si>
    <t>11KV BUJUNUR</t>
  </si>
  <si>
    <t>11KV THUMMURU</t>
  </si>
  <si>
    <t>11KV Tholugangana</t>
  </si>
  <si>
    <t>11KV Topudurty feeder</t>
  </si>
  <si>
    <t>33/11 KV ChinnaVenkatamPalli SUB STATION</t>
  </si>
  <si>
    <t>11KV Kalepalle</t>
  </si>
  <si>
    <t>305P31540401</t>
  </si>
  <si>
    <t>11KV Papepalli Marrimakulapalle</t>
  </si>
  <si>
    <t>11KV GOVINDAPALLI (V)</t>
  </si>
  <si>
    <t>11KV B Agaraharam</t>
  </si>
  <si>
    <t>11KV Varadaiahgaripalli</t>
  </si>
  <si>
    <t>11KVRampuram</t>
  </si>
  <si>
    <t>11KV Mamillavaripalli</t>
  </si>
  <si>
    <t>11KV Neeruvoy</t>
  </si>
  <si>
    <t>11KV Darjipalli</t>
  </si>
  <si>
    <t>11KV PUNNETIVARIPALLE</t>
  </si>
  <si>
    <t>11KV Kurukunda</t>
  </si>
  <si>
    <t>11KV VENDLURUPADU</t>
  </si>
  <si>
    <t>33/11 SS H.Cherlopalli</t>
  </si>
  <si>
    <t>11KV P Karampalli</t>
  </si>
  <si>
    <t>33/11 KV VELIGALLU SS</t>
  </si>
  <si>
    <t>11KV THUMUKUNTA</t>
  </si>
  <si>
    <t>11KV GODEGENURU</t>
  </si>
  <si>
    <t>11 KV PIDURU</t>
  </si>
  <si>
    <t>11KV Kummarapalli</t>
  </si>
  <si>
    <t>11 KV N R PALLI - I</t>
  </si>
  <si>
    <t>11 KV N K Doddi</t>
  </si>
  <si>
    <t>33/11KV Kulur SS</t>
  </si>
  <si>
    <t>11KV Kullur</t>
  </si>
  <si>
    <t>11KV Durvesi</t>
  </si>
  <si>
    <t>11KV CHERUVUPALLI</t>
  </si>
  <si>
    <t>11KV BODHANAM (BAT)</t>
  </si>
  <si>
    <t>11KV Varkuru</t>
  </si>
  <si>
    <t>11KV Gadegudur</t>
  </si>
  <si>
    <t>11KV V RAJUPALEM</t>
  </si>
  <si>
    <t>33/11KV Chilakalamarri Sub Station</t>
  </si>
  <si>
    <t>11KV Chilakalamarri Town Rural</t>
  </si>
  <si>
    <t>11KV CHELAMAKUNTLAPALLI</t>
  </si>
  <si>
    <t>11KV Gunnikuntla</t>
  </si>
  <si>
    <t>11KV Yagantipalli</t>
  </si>
  <si>
    <t>11KVCHINTHARLAPALLI</t>
  </si>
  <si>
    <t>11KV Pallepadu</t>
  </si>
  <si>
    <t>11KV SESHANNAGARI PALLI</t>
  </si>
  <si>
    <t>11KV Thumminda Palem</t>
  </si>
  <si>
    <t>11KVRamasagaram</t>
  </si>
  <si>
    <t>11KV Jakkasanikunla</t>
  </si>
  <si>
    <t>11 KV ARCH</t>
  </si>
  <si>
    <t>11 KV Jallipalli 1 2</t>
  </si>
  <si>
    <t>11KV Yenumulavaripalli</t>
  </si>
  <si>
    <t>11KV Kumbalanuru</t>
  </si>
  <si>
    <t>11KV A L Puram</t>
  </si>
  <si>
    <t>11KV Mothala</t>
  </si>
  <si>
    <t>11KVBangarupalyam</t>
  </si>
  <si>
    <t>11KV Narayananellore</t>
  </si>
  <si>
    <t>33/11 KV Gownipalli SS</t>
  </si>
  <si>
    <t>11KV Alla palli</t>
  </si>
  <si>
    <t>11KV P B Bailu</t>
  </si>
  <si>
    <t>11KV Vepanapalle</t>
  </si>
  <si>
    <t>11KV Rachavandlapalli</t>
  </si>
  <si>
    <t>11KV ETTERI</t>
  </si>
  <si>
    <t>11KV PALLAGIRI</t>
  </si>
  <si>
    <t>11KV Bapananthapuram</t>
  </si>
  <si>
    <t>33/11KV IRUGUVAI SS</t>
  </si>
  <si>
    <t>11KV Ramagundapuram</t>
  </si>
  <si>
    <t>11KV ALLINAGAR</t>
  </si>
  <si>
    <t>11KV ALLIKESAM</t>
  </si>
  <si>
    <t>11KV Kummarapalle</t>
  </si>
  <si>
    <t>11KV Kesavakuppam</t>
  </si>
  <si>
    <t>11KV Dupadu</t>
  </si>
  <si>
    <t>11KV Gattu</t>
  </si>
  <si>
    <t>11KV Kommaddi</t>
  </si>
  <si>
    <t>11KV Gonigera</t>
  </si>
  <si>
    <t>11KV Karoor Rurals</t>
  </si>
  <si>
    <t>11KV RAGHAVARAJU PALLI FEEDER</t>
  </si>
  <si>
    <t>33/11KV Yembai Sub Station</t>
  </si>
  <si>
    <t>11KV MANDLAVANIPALLI FEEDER</t>
  </si>
  <si>
    <t>305P31440105</t>
  </si>
  <si>
    <t>11KV Ramanapalli</t>
  </si>
  <si>
    <t>11 KV AMBAPURAM FEEDER</t>
  </si>
  <si>
    <t>11KV Gandi</t>
  </si>
  <si>
    <t>11KV Dubbarlavapalli</t>
  </si>
  <si>
    <t>11KV Cherlopalem</t>
  </si>
  <si>
    <t>11KV Nadichagi</t>
  </si>
  <si>
    <t>11KV KK Vadipalli</t>
  </si>
  <si>
    <t>11KV Yerreballe</t>
  </si>
  <si>
    <t>11KV Talupur</t>
  </si>
  <si>
    <t>11KV Penchupadu</t>
  </si>
  <si>
    <t>11KV Madinenidoddi</t>
  </si>
  <si>
    <t>11KV Dasarivaripalli</t>
  </si>
  <si>
    <t>11KV SEETHARAMAPURAM</t>
  </si>
  <si>
    <t>11KV Badanhal</t>
  </si>
  <si>
    <t>11KV K T Palle</t>
  </si>
  <si>
    <t>11KV KRISHNA NANDI(TMP)</t>
  </si>
  <si>
    <t>11KV Thimmanapalli</t>
  </si>
  <si>
    <t>11KV JWALAPURAM</t>
  </si>
  <si>
    <t>11KV Vemapuram</t>
  </si>
  <si>
    <t>11KV Madamanuru</t>
  </si>
  <si>
    <t>11KV Jamalaiah Darga Feeder (KND)</t>
  </si>
  <si>
    <t>11KV Lalmanpalli</t>
  </si>
  <si>
    <t>33/11 KV Venkatampally SS</t>
  </si>
  <si>
    <t>11KV Pulletipalli</t>
  </si>
  <si>
    <t>11KV BHOGINEPALLI FEEDER</t>
  </si>
  <si>
    <t>11KV Ankireddy gari palli</t>
  </si>
  <si>
    <t>11KV PALASAGARAM (AGL)</t>
  </si>
  <si>
    <t>11KV Adavichrlopalli</t>
  </si>
  <si>
    <t>11KV Gadela</t>
  </si>
  <si>
    <t>11KV Madur Town</t>
  </si>
  <si>
    <t>11KV Chillabanda</t>
  </si>
  <si>
    <t>11KV Garalamadugu</t>
  </si>
  <si>
    <t>33/11KV JAGANNADAPURAM SS</t>
  </si>
  <si>
    <t>11KV Jagannadapuram Rurals</t>
  </si>
  <si>
    <t>11KV Gandlaparthy</t>
  </si>
  <si>
    <t>Kotha buruju</t>
  </si>
  <si>
    <t>11KV Usirikayalavaripalli</t>
  </si>
  <si>
    <t>11KV Bommanacheruvu</t>
  </si>
  <si>
    <t>11 KV SEETHARAMPURAM FEEDER</t>
  </si>
  <si>
    <t>11KV VELLAMPALLI FEEDER</t>
  </si>
  <si>
    <t>11KV Hariyancheruvu</t>
  </si>
  <si>
    <t>11KV DAMEGUNTA</t>
  </si>
  <si>
    <t>11KV Guvvaladoddi</t>
  </si>
  <si>
    <t>11KV Govardhanagiri</t>
  </si>
  <si>
    <t>11KV Danduvaripalli</t>
  </si>
  <si>
    <t>11KV RAYAPPAGARIPALLI</t>
  </si>
  <si>
    <t>11KV C Rajupalem</t>
  </si>
  <si>
    <t>33/11KV Peddapalle SS</t>
  </si>
  <si>
    <t>11KV Matlivaripalli+ Peddapalli(Bunched)</t>
  </si>
  <si>
    <t>11KV BATLAKANUPURU FEEDER</t>
  </si>
  <si>
    <t>11KV Madas palli</t>
  </si>
  <si>
    <t>11KV Gulyam</t>
  </si>
  <si>
    <t>11KV Obulampalli</t>
  </si>
  <si>
    <t>11KV Kannapakunta</t>
  </si>
  <si>
    <t>11KV Akepadu</t>
  </si>
  <si>
    <t>11KV Maseedupuram</t>
  </si>
  <si>
    <t>11KV T Sakirevupalli</t>
  </si>
  <si>
    <t>11KV BACHIPALLI (AGL)</t>
  </si>
  <si>
    <t>11KV Gangaperuru</t>
  </si>
  <si>
    <t>11KV Kottalam</t>
  </si>
  <si>
    <t>11KV SRI RANGAPURAM</t>
  </si>
  <si>
    <t>11KV Dudyala</t>
  </si>
  <si>
    <t>11 KV Thangedukunta</t>
  </si>
  <si>
    <t>11KV Nindra Rurals</t>
  </si>
  <si>
    <t>11KV Mangampeta</t>
  </si>
  <si>
    <t>11KV JN Puram SSHQ Forest</t>
  </si>
  <si>
    <t>33/11 KV PSamudram(V.R.Kuppam)SUBSTATION</t>
  </si>
  <si>
    <t>11KV Matalam</t>
  </si>
  <si>
    <t>11KV LAKSHUMANNA SWAMY</t>
  </si>
  <si>
    <t>11KV Chengalrayamitta</t>
  </si>
  <si>
    <t>11KV Nandyalam Palli</t>
  </si>
  <si>
    <t>33/11KV Vajjavaripalem Sub Station</t>
  </si>
  <si>
    <t>11KV VVPALEM TIRUMALAPUDI (Bunched)</t>
  </si>
  <si>
    <t>305P21340501</t>
  </si>
  <si>
    <t>11KV Irikipenta SS HQ + Erramitta Feeder</t>
  </si>
  <si>
    <t>11KV J Rampuram</t>
  </si>
  <si>
    <t>11KV D K PALLI</t>
  </si>
  <si>
    <t>11KV Pogadu Doruvu Kandriga</t>
  </si>
  <si>
    <t>11KV Gundampadu</t>
  </si>
  <si>
    <t>11KV Kotokota</t>
  </si>
  <si>
    <t>11KV Thikkavaram</t>
  </si>
  <si>
    <t>11KV SUGGUPALLI FEEDER</t>
  </si>
  <si>
    <t>33/11KV Y.KOTA SubStation</t>
  </si>
  <si>
    <t>11KV Sivarampeta feeder</t>
  </si>
  <si>
    <t>11KV MURARI CHINTHALA</t>
  </si>
  <si>
    <t>11KV Madavaram</t>
  </si>
  <si>
    <t>305P21240303</t>
  </si>
  <si>
    <t>11KV AVULAIAHGARIPALLI FEEDER(AGL)</t>
  </si>
  <si>
    <t>11 KV Thatimakulapalle</t>
  </si>
  <si>
    <t>11KV Konidedu</t>
  </si>
  <si>
    <t>11KV CHINTHALA RAYUDU SWAMY</t>
  </si>
  <si>
    <t>11kv C Polimerapalli 11kv Bonumala(Bunc</t>
  </si>
  <si>
    <t>11KV MIKKINENIPALLI (AGL)</t>
  </si>
  <si>
    <t>11 KV MUDDAVARAM FEEDER (SANKALAPURAM)</t>
  </si>
  <si>
    <t>11KV Yerragudi</t>
  </si>
  <si>
    <t>11KV Garugupalli</t>
  </si>
  <si>
    <t>11KV Chetla Mallapuram</t>
  </si>
  <si>
    <t>11KV GUNDLA SAMUDRAM FEEDER</t>
  </si>
  <si>
    <t>11 KV Kotakadapalle</t>
  </si>
  <si>
    <t>11KV K Kandukur(K KURU SS)</t>
  </si>
  <si>
    <t>11KV Kammavari palli</t>
  </si>
  <si>
    <t>11KV Vatulur</t>
  </si>
  <si>
    <t>11 KV Unthakal</t>
  </si>
  <si>
    <t>33/11 KV PapaSamudram SUB STATION</t>
  </si>
  <si>
    <t>11KV Papasamudram</t>
  </si>
  <si>
    <t>11 KV Kondakamarla</t>
  </si>
  <si>
    <t>11KV MAREMPALLI</t>
  </si>
  <si>
    <t>11KV KAMMUR FEEDER</t>
  </si>
  <si>
    <t>11KV Penumada</t>
  </si>
  <si>
    <t>33/11 KV Guttapalyam SUB STATION</t>
  </si>
  <si>
    <t>11KV ASIPIREDDYGARIPALLI</t>
  </si>
  <si>
    <t>11KV K Uappalapdu</t>
  </si>
  <si>
    <t>11KV C KAMBALUR</t>
  </si>
  <si>
    <t>11KVP C Kowkuntla</t>
  </si>
  <si>
    <t>11KV Thipparajupall</t>
  </si>
  <si>
    <t>11KV Edurapadu</t>
  </si>
  <si>
    <t>11KV J K Gardens</t>
  </si>
  <si>
    <t>11KV Siddapuram</t>
  </si>
  <si>
    <t>11 KV Bandrevu</t>
  </si>
  <si>
    <t>33/11 KV Palle Palli SS</t>
  </si>
  <si>
    <t>11 KV Mallapuram</t>
  </si>
  <si>
    <t>11KV Thippaladoddi</t>
  </si>
  <si>
    <t>11KV GOSANIAPALLI (OLD WW)</t>
  </si>
  <si>
    <t>11 KV Cherlopalli Agl</t>
  </si>
  <si>
    <t>33/11 KV Ernapadu SS</t>
  </si>
  <si>
    <t>11KV V R Peta</t>
  </si>
  <si>
    <t>11KV Kakarlavaripalli</t>
  </si>
  <si>
    <t>11KV Velavali</t>
  </si>
  <si>
    <t>33/11 KV Kandukuru SUB STATION</t>
  </si>
  <si>
    <t>11KV Kandukuru Rural</t>
  </si>
  <si>
    <t>11 KV Siddavaram</t>
  </si>
  <si>
    <t>11KV SARASAWATHIPETA</t>
  </si>
  <si>
    <t>11KV HanumanthRayuni (AGL)</t>
  </si>
  <si>
    <t>11KV MANAMALA FEEDER</t>
  </si>
  <si>
    <t>11KV Pulakunta</t>
  </si>
  <si>
    <t>33/11KV Chinamachanuru Sub Station</t>
  </si>
  <si>
    <t>11KV Nardhanampadu</t>
  </si>
  <si>
    <t>11KV Gaddalamitta</t>
  </si>
  <si>
    <t>11KV Devagudi</t>
  </si>
  <si>
    <t>11 KV Gowrajupalli</t>
  </si>
  <si>
    <t>33/11 KV SS DUDAYALA</t>
  </si>
  <si>
    <t>11KV Dhinnepalli</t>
  </si>
  <si>
    <t>11KV MADANANTHAPURAM</t>
  </si>
  <si>
    <t>11KV Tippayapalli -2</t>
  </si>
  <si>
    <t>11KV Munakayapalli</t>
  </si>
  <si>
    <t>11KV Danamreddigaripalli Veligallu</t>
  </si>
  <si>
    <t>11KV Gopalapuram Sivagiri</t>
  </si>
  <si>
    <t>11KV KAKANUR</t>
  </si>
  <si>
    <t>11 KV Konduru Rurals</t>
  </si>
  <si>
    <t>11KV Motakam palli</t>
  </si>
  <si>
    <t>33/11 KV Dharmapuram SS (PEDDA PAPPUR)</t>
  </si>
  <si>
    <t>11 kv jutur</t>
  </si>
  <si>
    <t>305P31340402</t>
  </si>
  <si>
    <t>11KV KURRAPALLE+SS HQ</t>
  </si>
  <si>
    <t>305P31340304</t>
  </si>
  <si>
    <t>11KV Pasupathur</t>
  </si>
  <si>
    <t>305P21340104</t>
  </si>
  <si>
    <t>11KV Cherukuvaripalli</t>
  </si>
  <si>
    <t>11KV CN Kandriga</t>
  </si>
  <si>
    <t>305P31440106</t>
  </si>
  <si>
    <t>11KV Mittakura palli</t>
  </si>
  <si>
    <t>33/11 KV Karatampadu SS</t>
  </si>
  <si>
    <t>11KV A Jangalapalli</t>
  </si>
  <si>
    <t>11KV Nandipalli</t>
  </si>
  <si>
    <t>11KV Jyothi</t>
  </si>
  <si>
    <t>11KV Regullapalli</t>
  </si>
  <si>
    <t>305P21340302</t>
  </si>
  <si>
    <t>11 KV PU PALLI SS HQ BONAMANDA</t>
  </si>
  <si>
    <t>33/11 KV Nitturu SS</t>
  </si>
  <si>
    <t>11KV Vemulapadu</t>
  </si>
  <si>
    <t>11KV ADENAPALLI</t>
  </si>
  <si>
    <t>11KV C K DINNE</t>
  </si>
  <si>
    <t>11KV CHILAKALA (AGL)</t>
  </si>
  <si>
    <t>11KV Bondimodugula</t>
  </si>
  <si>
    <t>11KV NIDIMUSALI+MOOLAPADU</t>
  </si>
  <si>
    <t>11KV GADIGAREVULA FEEDER</t>
  </si>
  <si>
    <t>11KV Ammapalem</t>
  </si>
  <si>
    <t>11 KV N O Palle</t>
  </si>
  <si>
    <t>11KV Kagithalpur Rural</t>
  </si>
  <si>
    <t>33/11KV Padamati Kona SubStation</t>
  </si>
  <si>
    <t>11KV N G Palli</t>
  </si>
  <si>
    <t>11KV CHINDUKURU FEEDER</t>
  </si>
  <si>
    <t>11KV Pothudoddi rural</t>
  </si>
  <si>
    <t>11KV Kona</t>
  </si>
  <si>
    <t>11KV Bhagyanagar</t>
  </si>
  <si>
    <t>11KV Lakshmipuram Melapattu SSHQ</t>
  </si>
  <si>
    <t>11KV EEDULABAVI</t>
  </si>
  <si>
    <t>11KV Ramatheertham</t>
  </si>
  <si>
    <t>11KV Nerniki</t>
  </si>
  <si>
    <t>11KV Yarramorrampalli</t>
  </si>
  <si>
    <t>11KV Balapanur</t>
  </si>
  <si>
    <t>11KV SANGAMESWARA</t>
  </si>
  <si>
    <t>305P31440303</t>
  </si>
  <si>
    <t>11KV M KOTTURU</t>
  </si>
  <si>
    <t>11KV Balavenkatapuram</t>
  </si>
  <si>
    <t>11KV YABAI FEEDER</t>
  </si>
  <si>
    <t>11KV VALASAPALEM</t>
  </si>
  <si>
    <t>11KV Kuppalapalli</t>
  </si>
  <si>
    <t>11KV Chityala</t>
  </si>
  <si>
    <t>11KV B Kammapalli</t>
  </si>
  <si>
    <t>11KV Pullapuram</t>
  </si>
  <si>
    <t>11KVRatnagiri</t>
  </si>
  <si>
    <t>11KV SAGUTURU</t>
  </si>
  <si>
    <t>11KV PASUPULA</t>
  </si>
  <si>
    <t>305P31540302</t>
  </si>
  <si>
    <t>11 KV GMK Palle Express</t>
  </si>
  <si>
    <t>11KV Yalagiripalle</t>
  </si>
  <si>
    <t>11KV N R peta</t>
  </si>
  <si>
    <t>11KV Jayapuram</t>
  </si>
  <si>
    <t>11KV C Orampadu</t>
  </si>
  <si>
    <t>11KV Velukur</t>
  </si>
  <si>
    <t>11KV TATIPARTI</t>
  </si>
  <si>
    <t>11KV DK Bedu</t>
  </si>
  <si>
    <t>11KV Bojjaya Palli</t>
  </si>
  <si>
    <t>11KV Obili</t>
  </si>
  <si>
    <t>11KV Madhapuram</t>
  </si>
  <si>
    <t>11KV Cherukulapadu</t>
  </si>
  <si>
    <t>11KV Rangampalli</t>
  </si>
  <si>
    <t>11KV Tippanapalli</t>
  </si>
  <si>
    <t>11KVH M Halli</t>
  </si>
  <si>
    <t>11KV ASWANIPURAM</t>
  </si>
  <si>
    <t>11KV GUTTIVARIPALLI</t>
  </si>
  <si>
    <t>11KV Nallachelamala</t>
  </si>
  <si>
    <t>11KV P G V Palli</t>
  </si>
  <si>
    <t>11KV M G PALLI</t>
  </si>
  <si>
    <t>11 KV GORUMANUKONDA FEEDER</t>
  </si>
  <si>
    <t>33/11 KV Yellavathula SS</t>
  </si>
  <si>
    <t>11KV KOTTHUR</t>
  </si>
  <si>
    <t>11KV Bommasamudram</t>
  </si>
  <si>
    <t>11KV Gonavaram</t>
  </si>
  <si>
    <t>11KV VEDURURU IDS SCHEEME</t>
  </si>
  <si>
    <t>11KV Goridindla</t>
  </si>
  <si>
    <t>11KV B T Padu</t>
  </si>
  <si>
    <t>11KV Simhadripuram Rurals</t>
  </si>
  <si>
    <t>11KV Mantapampalli</t>
  </si>
  <si>
    <t>11KV Dalavaipalli</t>
  </si>
  <si>
    <t>11KV M Agaram</t>
  </si>
  <si>
    <t>11KV Sivagiri</t>
  </si>
  <si>
    <t>11KV Ernapadu</t>
  </si>
  <si>
    <t>11KV Nakkala Dinne</t>
  </si>
  <si>
    <t>11kv E Gottiveedu 11kv D Gottiveddu(Bun</t>
  </si>
  <si>
    <t>11KV Sivampalli</t>
  </si>
  <si>
    <t>11Kv Ramarajupalli</t>
  </si>
  <si>
    <t>11KV P D Palli</t>
  </si>
  <si>
    <t>11KV Konagaluru</t>
  </si>
  <si>
    <t>11KV BILLAIAH GARI PALLI</t>
  </si>
  <si>
    <t>11KV Mudipalli (Rural AGL)</t>
  </si>
  <si>
    <t>11KV CHANDUVI</t>
  </si>
  <si>
    <t>11KV Guttapalli</t>
  </si>
  <si>
    <t>11KV KAMASAMUDRAM</t>
  </si>
  <si>
    <t>11KV Ramagiri Vellur</t>
  </si>
  <si>
    <t>33/11 KV Mahimaluru SS</t>
  </si>
  <si>
    <t>11KV R S Palli Mahimaluru</t>
  </si>
  <si>
    <t>11KV C R Kandriga</t>
  </si>
  <si>
    <t>11KV M R Fields</t>
  </si>
  <si>
    <t>11KV Nelatalamari</t>
  </si>
  <si>
    <t>11KV Nethravathi</t>
  </si>
  <si>
    <t>11KV NadimiKandriga</t>
  </si>
  <si>
    <t>33/11 KV Mallepalli SS</t>
  </si>
  <si>
    <t>11KV Agaveli feeder</t>
  </si>
  <si>
    <t>11KV Kadiyalapalli</t>
  </si>
  <si>
    <t>11KV L B Nagar</t>
  </si>
  <si>
    <t>11KV Utakonda feeder</t>
  </si>
  <si>
    <t>11KV CCPALLI</t>
  </si>
  <si>
    <t>11KV CTRPalli (ALM)AGL</t>
  </si>
  <si>
    <t>11KV ANNREDDYPALEM VAVEERU</t>
  </si>
  <si>
    <t>11 KV K D Cheruvu Rural</t>
  </si>
  <si>
    <t>11KV Pinnapuram</t>
  </si>
  <si>
    <t>11KV Mukkavaripalli</t>
  </si>
  <si>
    <t>11KV Nandimandalam Rural(Thuvva Palli)</t>
  </si>
  <si>
    <t>11KV Illathur</t>
  </si>
  <si>
    <t>11KV Chintharajupalli</t>
  </si>
  <si>
    <t>11KV Sanapa</t>
  </si>
  <si>
    <t>11KV Thettu</t>
  </si>
  <si>
    <t>11KV Marrimekulapalli</t>
  </si>
  <si>
    <t>11KV Pampanur</t>
  </si>
  <si>
    <t>33/11 KV CTR Palli SS</t>
  </si>
  <si>
    <t>11KV C T R PALLI-1</t>
  </si>
  <si>
    <t>11KV Nidigallu</t>
  </si>
  <si>
    <t>11KV Akkampeta</t>
  </si>
  <si>
    <t>11KV Malkatpalli + Cherlopalli</t>
  </si>
  <si>
    <t>11KV YEGUVA PALLI</t>
  </si>
  <si>
    <t>11KV Nagarajakuppam</t>
  </si>
  <si>
    <t>11KV Dadulur</t>
  </si>
  <si>
    <t>305P21340603</t>
  </si>
  <si>
    <t>11KV CHENAKAVARIPALLI</t>
  </si>
  <si>
    <t>11KV Mudigolam Express</t>
  </si>
  <si>
    <t>305P31340501</t>
  </si>
  <si>
    <t>11KV Chinamanayanapalli</t>
  </si>
  <si>
    <t>33/11KV TERNAMPALLI SS</t>
  </si>
  <si>
    <t>11KV AKKULUGARIPALLI AGL</t>
  </si>
  <si>
    <t>11KV Racherla</t>
  </si>
  <si>
    <t>11KV I K Peddypalli</t>
  </si>
  <si>
    <t>11KV Kolanakuduru</t>
  </si>
  <si>
    <t>11KV R R Mitta Nennur</t>
  </si>
  <si>
    <t>11KV Kolaganahalli</t>
  </si>
  <si>
    <t>11KV Madhavaram Rurals</t>
  </si>
  <si>
    <t>11KV GPL RAILWAY STATION</t>
  </si>
  <si>
    <t>11KV Kallurur</t>
  </si>
  <si>
    <t>11KV Rollapadu</t>
  </si>
  <si>
    <t>11KVChallapalli</t>
  </si>
  <si>
    <t>11KV Harthakaveri</t>
  </si>
  <si>
    <t>11KV Mylapalli</t>
  </si>
  <si>
    <t>11KV BOGOLU</t>
  </si>
  <si>
    <t>11KV Dhanalakshmi</t>
  </si>
  <si>
    <t>11KV Nancherla</t>
  </si>
  <si>
    <t>11KV EDIGAPALLI</t>
  </si>
  <si>
    <t>11KV Neraducherla</t>
  </si>
  <si>
    <t>11KV Iruguvai SSHQ Parvatharajupuram</t>
  </si>
  <si>
    <t>11KV Mittapally</t>
  </si>
  <si>
    <t>11KV Ch Yerragudi</t>
  </si>
  <si>
    <t>11KV OTIKUNTA (AGL)</t>
  </si>
  <si>
    <t>11KV Peravali</t>
  </si>
  <si>
    <t>33/11KV ACHAMPALLI SS</t>
  </si>
  <si>
    <t>11KV Ralla Ananthapuramu</t>
  </si>
  <si>
    <t>11KV S Kottur</t>
  </si>
  <si>
    <t>11KV P Kondapuram</t>
  </si>
  <si>
    <t>11KV MOTUKULAPALLI</t>
  </si>
  <si>
    <t>11KV Kona+Nitturu</t>
  </si>
  <si>
    <t>11KV Karatampadu Dubagunta</t>
  </si>
  <si>
    <t>11KV PAVURALLA GUTTA</t>
  </si>
  <si>
    <t>11 kV GOWRAPURAM</t>
  </si>
  <si>
    <t>11KV MKK KANDRIGA (Rural AGL)</t>
  </si>
  <si>
    <t>11KVKanakuru</t>
  </si>
  <si>
    <t>11KV Buran doddi</t>
  </si>
  <si>
    <t>11KV R K Puram</t>
  </si>
  <si>
    <t>11KV Palemgadda Routhukunta(Bunched)</t>
  </si>
  <si>
    <t>11KV Athur Rurals</t>
  </si>
  <si>
    <t>11KV Manikantapuram</t>
  </si>
  <si>
    <t>305P21340401</t>
  </si>
  <si>
    <t>11KV Chinnasomala</t>
  </si>
  <si>
    <t>11KV Depuru B R Palem</t>
  </si>
  <si>
    <t>11KV Alamur Town</t>
  </si>
  <si>
    <t>11KV P S Puram</t>
  </si>
  <si>
    <t>11KV G M Puram</t>
  </si>
  <si>
    <t>11KV Orurpet Agaram</t>
  </si>
  <si>
    <t>11KV Uppalur/Agl</t>
  </si>
  <si>
    <t>11KV BATHINIVARIPALLI</t>
  </si>
  <si>
    <t>11KV PADAKANDLA</t>
  </si>
  <si>
    <t>11KV Ramathirtham FEEDER</t>
  </si>
  <si>
    <t>11KV SIDDANAGATTU</t>
  </si>
  <si>
    <t>11KV Chendrajugariplli</t>
  </si>
  <si>
    <t>305P21340106</t>
  </si>
  <si>
    <t>11KV Thamminayunipalli</t>
  </si>
  <si>
    <t>11KV Gorukallu</t>
  </si>
  <si>
    <t>11KV Kunuthur</t>
  </si>
  <si>
    <t>11KV KOLLABYLU</t>
  </si>
  <si>
    <t>11KV B R Palli</t>
  </si>
  <si>
    <t>11KV Therani</t>
  </si>
  <si>
    <t>33/11 KV Kattakindapalli SS</t>
  </si>
  <si>
    <t>11KV Inugunta Jayampu (Bunched)</t>
  </si>
  <si>
    <t>33/11 KV Nelakota Thanda SS</t>
  </si>
  <si>
    <t>11KV Nelakota</t>
  </si>
  <si>
    <t>33/11KV South Mopur Sub Station</t>
  </si>
  <si>
    <t>11KV Vellanti</t>
  </si>
  <si>
    <t>11KVBASAMPALLI</t>
  </si>
  <si>
    <t>11KV Alamkonda</t>
  </si>
  <si>
    <t>11KV Puthramaddi</t>
  </si>
  <si>
    <t>11KV RAJUPALEM FEEDER</t>
  </si>
  <si>
    <t>11KV MM VILASAM</t>
  </si>
  <si>
    <t>11KV PALURU RURAL</t>
  </si>
  <si>
    <t>11KV Narvakatipalli</t>
  </si>
  <si>
    <t>11 KV Hadigili</t>
  </si>
  <si>
    <t>11KV Ramavaram</t>
  </si>
  <si>
    <t>11KV DURVI</t>
  </si>
  <si>
    <t>11KV Balireddypalli</t>
  </si>
  <si>
    <t>11KV DUGGANNAGARI PALLI</t>
  </si>
  <si>
    <t>11KV VEGURU RURAL</t>
  </si>
  <si>
    <t>11KV TANGEDUPALLI</t>
  </si>
  <si>
    <t>11KV A Kodur</t>
  </si>
  <si>
    <t>11KV Budedu</t>
  </si>
  <si>
    <t>11KV BORAMPALLI</t>
  </si>
  <si>
    <t>11KV Narasingapuram</t>
  </si>
  <si>
    <t>11KV Mallivemula</t>
  </si>
  <si>
    <t>11KV Kadirinenipalli Venkatampeta</t>
  </si>
  <si>
    <t>11KV W KOTHAPALLI</t>
  </si>
  <si>
    <t>11KV Kolagatla</t>
  </si>
  <si>
    <t>11KV K Kottala</t>
  </si>
  <si>
    <t>11KV ADDAGUTTA</t>
  </si>
  <si>
    <t>33/11KV MITTAPALLY</t>
  </si>
  <si>
    <t>11KV Attur</t>
  </si>
  <si>
    <t>11KV THAMMARAJUPALLI RURAL FEEDER</t>
  </si>
  <si>
    <t>11KV Aravakothur</t>
  </si>
  <si>
    <t>11KV LINGAMBODU</t>
  </si>
  <si>
    <t>11KV UPPALAMARTHY GUNAPADU (Bunched)</t>
  </si>
  <si>
    <t>11KV Damaragunta</t>
  </si>
  <si>
    <t>11KV BUDIDHAGUNTAPALLI</t>
  </si>
  <si>
    <t>11 KV BTP</t>
  </si>
  <si>
    <t>11KV GANGAPPA NAIDU</t>
  </si>
  <si>
    <t>11 KV CR PALEM</t>
  </si>
  <si>
    <t>11KV THAMBALLA PALLI</t>
  </si>
  <si>
    <t>11KV Mudhivarthy I</t>
  </si>
  <si>
    <t>11KV KONDAKINDI FEEDER</t>
  </si>
  <si>
    <t>11KV Yadawada</t>
  </si>
  <si>
    <t>11KV Chandana</t>
  </si>
  <si>
    <t>11KV Itlamvaripalli</t>
  </si>
  <si>
    <t>11KV Devara banda</t>
  </si>
  <si>
    <t>11KV H Kottala</t>
  </si>
  <si>
    <t>11KV Bandepalli</t>
  </si>
  <si>
    <t>11KV D K PALLI FEEDER</t>
  </si>
  <si>
    <t>11 KV KASANUR</t>
  </si>
  <si>
    <t>11KV Kolavuru Pasumanda</t>
  </si>
  <si>
    <t>11KV Kasiralla</t>
  </si>
  <si>
    <t>11KV Mittamarri</t>
  </si>
  <si>
    <t>11KV C Bandapally</t>
  </si>
  <si>
    <t>11KV Pagidala</t>
  </si>
  <si>
    <t>11KV Ravulakolanu Rurals</t>
  </si>
  <si>
    <t>11KV Mekalavaripalle</t>
  </si>
  <si>
    <t>11KV Anikepalli Agl</t>
  </si>
  <si>
    <t>11 KV Veligallu+Nayanavaripalle(Bunched)</t>
  </si>
  <si>
    <t>11KV Kotakonda feeder</t>
  </si>
  <si>
    <t>11KV Kalamalla</t>
  </si>
  <si>
    <t>11KV Jangala Palli</t>
  </si>
  <si>
    <t>11KV Middigunta</t>
  </si>
  <si>
    <t>33/11 KV Yatakallu SS</t>
  </si>
  <si>
    <t>11KVYatakallu</t>
  </si>
  <si>
    <t>11KV Nidigurthy</t>
  </si>
  <si>
    <t>11KV Kalijivedu Eguvakalva</t>
  </si>
  <si>
    <t>11KV M K PURAM</t>
  </si>
  <si>
    <t>11KV GUNDLA CHERUVU</t>
  </si>
  <si>
    <t>11KVDodderi</t>
  </si>
  <si>
    <t>11KV Mallam Rural</t>
  </si>
  <si>
    <t>33/11 KV Kalavagunta Sub Station</t>
  </si>
  <si>
    <t>11KV KALAVAGUNTA HQ MANNAVARAM</t>
  </si>
  <si>
    <t>11KV GN Kandriga</t>
  </si>
  <si>
    <t>11KV Kartampadu B Chiruvella</t>
  </si>
  <si>
    <t>11KV KADIRIVARIPALLI</t>
  </si>
  <si>
    <t>11KV YENUGUMARRI</t>
  </si>
  <si>
    <t>11KV Chenchugaripalli</t>
  </si>
  <si>
    <t>11KV P N Palli Mallavaram</t>
  </si>
  <si>
    <t>11KV OBULAMPALLY</t>
  </si>
  <si>
    <t>11KV Jajirikal</t>
  </si>
  <si>
    <t>11KV Apracheruvu</t>
  </si>
  <si>
    <t>11KV Rachapalli</t>
  </si>
  <si>
    <t>11KV P Chinthakuntla</t>
  </si>
  <si>
    <t>11KV THODENDLAPALLI FEEDER</t>
  </si>
  <si>
    <t>11KV Mittapalem Mangapuram 24hrs</t>
  </si>
  <si>
    <t>11KV GANGAMMA FEEDER</t>
  </si>
  <si>
    <t>11KV GOVINDAPALLI (AGL)</t>
  </si>
  <si>
    <t>33/11 KV Obulanayanapalli SS</t>
  </si>
  <si>
    <t>11KV Nadimigaddapalli</t>
  </si>
  <si>
    <t>11KV Gandipalem</t>
  </si>
  <si>
    <t>11KV Bojeenetham Feeder</t>
  </si>
  <si>
    <t>11KV Chillmanchenu</t>
  </si>
  <si>
    <t>11KV Marramreddypalli</t>
  </si>
  <si>
    <t>11KV KANAMPALLI</t>
  </si>
  <si>
    <t>11KV YD AGL Feeder</t>
  </si>
  <si>
    <t>11KV Dippanakurthy</t>
  </si>
  <si>
    <t>11KV CHINNAPALLI</t>
  </si>
  <si>
    <t>11KV Veerabadraswamy Feeder (PTP)</t>
  </si>
  <si>
    <t>11KV P D Y KOTHAPETA</t>
  </si>
  <si>
    <t>11KV Katarkonda</t>
  </si>
  <si>
    <t>11KV Perimidi</t>
  </si>
  <si>
    <t>11KV Apparaopalem</t>
  </si>
  <si>
    <t>11KV Chandramakula palli</t>
  </si>
  <si>
    <t>11KV PAVANA FEEDER</t>
  </si>
  <si>
    <t>11KV P J V palli</t>
  </si>
  <si>
    <t>11 KV AN Puram 11 KV Kurugunta</t>
  </si>
  <si>
    <t>11KV Gundla palli</t>
  </si>
  <si>
    <t>11KV Mandapalli</t>
  </si>
  <si>
    <t>11KVP Mallapuram</t>
  </si>
  <si>
    <t>11KV C Pasupula</t>
  </si>
  <si>
    <t>33/11KV Madhavaram SubStation</t>
  </si>
  <si>
    <t>11KV Madhavaram</t>
  </si>
  <si>
    <t>11KV Nallaballi feeder</t>
  </si>
  <si>
    <t>11KV Kerthi palli</t>
  </si>
  <si>
    <t>11 KV M Kothuru</t>
  </si>
  <si>
    <t>11KV Gowravaram</t>
  </si>
  <si>
    <t>11KV KHADARA BADARA</t>
  </si>
  <si>
    <t>11KV Takkalapalli</t>
  </si>
  <si>
    <t>11KVRachipalli</t>
  </si>
  <si>
    <t>11KV Dhinnemidhapalli</t>
  </si>
  <si>
    <t>33/11 KV Thimmanayunipeta SS</t>
  </si>
  <si>
    <t>305P21340602</t>
  </si>
  <si>
    <t>33/11 KV Boyalapalli SS</t>
  </si>
  <si>
    <t>11KV Boyalapalli</t>
  </si>
  <si>
    <t>11KV BURUJUPALLI</t>
  </si>
  <si>
    <t>11KV Beripalli</t>
  </si>
  <si>
    <t>11KV Hosur</t>
  </si>
  <si>
    <t>11KV P KAMBALUR</t>
  </si>
  <si>
    <t>11KV Achampalli</t>
  </si>
  <si>
    <t>11KV RC Kuravapalli</t>
  </si>
  <si>
    <t>11KV Matampalli</t>
  </si>
  <si>
    <t>11KV Yeddulavaripalli</t>
  </si>
  <si>
    <t>11KV Pottepalem (Narasimhakonda)</t>
  </si>
  <si>
    <t>11KV Panatoor</t>
  </si>
  <si>
    <t>11KV Verampalli</t>
  </si>
  <si>
    <t>11KV Kandlopalli</t>
  </si>
  <si>
    <t>11KV Kalibanda</t>
  </si>
  <si>
    <t>11KV K V K ( TOWN-2 ) RURAL FEEDER</t>
  </si>
  <si>
    <t>11KV R NAGULAVARAM</t>
  </si>
  <si>
    <t>33/11KV T.G.Palli SubStation</t>
  </si>
  <si>
    <t>11KV Chakrampeta</t>
  </si>
  <si>
    <t>305P31540206</t>
  </si>
  <si>
    <t>11KV Malapanagudi</t>
  </si>
  <si>
    <t>11KV Ganugapentla</t>
  </si>
  <si>
    <t>11KV Rajiv Nagar Colony</t>
  </si>
  <si>
    <t>11KVKhyrevu</t>
  </si>
  <si>
    <t>11KV 155 Kammapalli</t>
  </si>
  <si>
    <t>11KV Cheelapalli</t>
  </si>
  <si>
    <t>305P31340205</t>
  </si>
  <si>
    <t>11KV Saramatlapalli</t>
  </si>
  <si>
    <t>11KV P Cherlopalli</t>
  </si>
  <si>
    <t>11KV M Z Palli</t>
  </si>
  <si>
    <t>11KV Dalavaipalle</t>
  </si>
  <si>
    <t>305P31440203</t>
  </si>
  <si>
    <t>11KV Nelli patla</t>
  </si>
  <si>
    <t>11KV E KOTTLA</t>
  </si>
  <si>
    <t>11KV Kantevaripalle</t>
  </si>
  <si>
    <t>11KV Keenatampalli</t>
  </si>
  <si>
    <t>11KV CHITTECHERLA</t>
  </si>
  <si>
    <t>11KV Gogulapalli</t>
  </si>
  <si>
    <t>11KV Jaladurgam Rurals</t>
  </si>
  <si>
    <t>11KV SETTIPALLE FEEDER</t>
  </si>
  <si>
    <t>11KV Gurajala Agl</t>
  </si>
  <si>
    <t>11KV Avuladatla</t>
  </si>
  <si>
    <t>11KV Kattakindapalle</t>
  </si>
  <si>
    <t>11KV C V R PALLI FEEDER</t>
  </si>
  <si>
    <t>11KV NAGAMMAKUNTA</t>
  </si>
  <si>
    <t>33/11 KV Chigecherla SS</t>
  </si>
  <si>
    <t>11KV Chegicherla</t>
  </si>
  <si>
    <t>11KV Chinnadasaripalli</t>
  </si>
  <si>
    <t>11KV Kasinayana</t>
  </si>
  <si>
    <t>11KV D Vanipenta</t>
  </si>
  <si>
    <t>11KV A CHIRUVELLA</t>
  </si>
  <si>
    <t>11KV Polamgaripalli</t>
  </si>
  <si>
    <t>11KV CHINATHALAPETA</t>
  </si>
  <si>
    <t>11KV Gonehal</t>
  </si>
  <si>
    <t>11KV Thenagallu</t>
  </si>
  <si>
    <t>11KV CTR PALLI-2(AGL)</t>
  </si>
  <si>
    <t>11KV BESTHAVARIPALLI</t>
  </si>
  <si>
    <t>11 KV P K Cheruvu + WW</t>
  </si>
  <si>
    <t>11KV Mudinepalli</t>
  </si>
  <si>
    <t>11KV Hirojipuram</t>
  </si>
  <si>
    <t>11KV Velpicherla</t>
  </si>
  <si>
    <t>11KV UDAMALAPADU</t>
  </si>
  <si>
    <t>11KV Shakepalli</t>
  </si>
  <si>
    <t>11KV CHELIKAMPADU FEEDER</t>
  </si>
  <si>
    <t>11KV Peddiveedu</t>
  </si>
  <si>
    <t>11KV Kopperla</t>
  </si>
  <si>
    <t>11KV Kurakula Palli</t>
  </si>
  <si>
    <t>11KV Kadirinaidupalli</t>
  </si>
  <si>
    <t>33/11KV Kurrapalli Sub Station</t>
  </si>
  <si>
    <t>11KV Basinenipalli</t>
  </si>
  <si>
    <t>11KV Chittapara</t>
  </si>
  <si>
    <t>11KV S Nagulavaram</t>
  </si>
  <si>
    <t>11KV ANKALAMMA SWAMY</t>
  </si>
  <si>
    <t>11 KV Chadam</t>
  </si>
  <si>
    <t>11KV K P THONDA</t>
  </si>
  <si>
    <t>33/11 KV Yellutla SS</t>
  </si>
  <si>
    <t>11KV Madugupalli-2</t>
  </si>
  <si>
    <t>11KV Lingadhal</t>
  </si>
  <si>
    <t>11KV C KANDUKUR</t>
  </si>
  <si>
    <t>11KV JARRAVARIPALLI</t>
  </si>
  <si>
    <t>11KV MAREDU PALLI FEEDER</t>
  </si>
  <si>
    <t>11KV K C palli</t>
  </si>
  <si>
    <t>11KV C K Dinne(R)(Mittameeda Palle)</t>
  </si>
  <si>
    <t>11 KV Rajavolupadu</t>
  </si>
  <si>
    <t>11KV BACHAPURAM</t>
  </si>
  <si>
    <t>11KV SR PURAM FEEDER</t>
  </si>
  <si>
    <t>11KV Kalikirivandlapalli + PV PALLI</t>
  </si>
  <si>
    <t>11KV Narpala Rural - II</t>
  </si>
  <si>
    <t>11KV Ketharajupalli</t>
  </si>
  <si>
    <t>11KVVepulapathy</t>
  </si>
  <si>
    <t>11KV Chinnagampalli</t>
  </si>
  <si>
    <t>11KV N N KUNTA FEEDER</t>
  </si>
  <si>
    <t>11KV Madur</t>
  </si>
  <si>
    <t>11KV Chetnepalli</t>
  </si>
  <si>
    <t>11KV CHAMCHIPURAM E C PALLI-BUNCHED</t>
  </si>
  <si>
    <t>11KV Mandaram</t>
  </si>
  <si>
    <t>11KV Kummaragunta</t>
  </si>
  <si>
    <t>33/11KV SARASWATHI MINES SS</t>
  </si>
  <si>
    <t>11KV BRAMHANA PALLI</t>
  </si>
  <si>
    <t>11KV Chinthamanuvanka</t>
  </si>
  <si>
    <t>11KV NANDANAVANDLAPALLI</t>
  </si>
  <si>
    <t>11KV Kanupur AGL</t>
  </si>
  <si>
    <t>11KV BALAYAPALLI RURAL</t>
  </si>
  <si>
    <t>11KV PEDDA CHENU</t>
  </si>
  <si>
    <t>11KV VANAM BAI</t>
  </si>
  <si>
    <t>11KV SATHRAM</t>
  </si>
  <si>
    <t>11KV BALARAMA REDDY FIELDS</t>
  </si>
  <si>
    <t>11KV Pushapagiri</t>
  </si>
  <si>
    <t>11KV SAIBABA</t>
  </si>
  <si>
    <t>11KV HARI SWAMY</t>
  </si>
  <si>
    <t>11KV Jeedipalli</t>
  </si>
  <si>
    <t>11KV Gownigunta</t>
  </si>
  <si>
    <t>11KV Pattem vandla palli</t>
  </si>
  <si>
    <t>33/11KV Nallagatla SS</t>
  </si>
  <si>
    <t>11KV PERAIPALLI</t>
  </si>
  <si>
    <t>11KV Maddhirevula</t>
  </si>
  <si>
    <t>11KV KOTALA</t>
  </si>
  <si>
    <t>11KV Anjaneyapuram</t>
  </si>
  <si>
    <t>11 KV Rangasamudram</t>
  </si>
  <si>
    <t>11KV Gorapadu</t>
  </si>
  <si>
    <t>11KV TURPUPOLAM</t>
  </si>
  <si>
    <t>11KV BATAMMA SWAMY</t>
  </si>
  <si>
    <t>11KV Perlapadu</t>
  </si>
  <si>
    <t>11KV Vengannapalli</t>
  </si>
  <si>
    <t>11KV Peryiimbadi</t>
  </si>
  <si>
    <t>11KV Ranganathapuram</t>
  </si>
  <si>
    <t>11KV CHENNURU (AGL)</t>
  </si>
  <si>
    <t>11KV Papampalli</t>
  </si>
  <si>
    <t>11KV Peddapasupula</t>
  </si>
  <si>
    <t>11KV Kariganipalli</t>
  </si>
  <si>
    <t>11KV Vinduru</t>
  </si>
  <si>
    <t>11KV Kotireddypalli</t>
  </si>
  <si>
    <t>11KV Bethapally</t>
  </si>
  <si>
    <t>11KV Kallumaddi</t>
  </si>
  <si>
    <t>11KV Yega Agl</t>
  </si>
  <si>
    <t>11KV Denepalli</t>
  </si>
  <si>
    <t>11KV Dora Kottala</t>
  </si>
  <si>
    <t>11KVWestkodipalli</t>
  </si>
  <si>
    <t>11KV Kattavaripalli</t>
  </si>
  <si>
    <t>11 KV ANKALAMMAGUDURU</t>
  </si>
  <si>
    <t>11 KV T Maddelacherevu</t>
  </si>
  <si>
    <t>11KV Peddapalli Rurals</t>
  </si>
  <si>
    <t>11KV Talarivetu</t>
  </si>
  <si>
    <t>11KV P M Thanda feeder</t>
  </si>
  <si>
    <t>11 KV Junjurampalli</t>
  </si>
  <si>
    <t>Guttapalem Yallampalli</t>
  </si>
  <si>
    <t>11KV NKV PALLI</t>
  </si>
  <si>
    <t>11KV Thuvva</t>
  </si>
  <si>
    <t>11KV BATTALURU</t>
  </si>
  <si>
    <t>11KV N S G Palli</t>
  </si>
  <si>
    <t>33/11KV Nagireddypalli SubStation</t>
  </si>
  <si>
    <t>11KV Buggalapalli</t>
  </si>
  <si>
    <t>33/11 KV SS AMBAKAPALLI</t>
  </si>
  <si>
    <t>11KV NUTHIKONA</t>
  </si>
  <si>
    <t>11KV Peddasetty Palle</t>
  </si>
  <si>
    <t>11KV Himakuntla Rurals Gurijal</t>
  </si>
  <si>
    <t>11KV Maddiledu</t>
  </si>
  <si>
    <t>11KV GORANCHERUGU Gopanapalli(Bunched)</t>
  </si>
  <si>
    <t>11KV Anjimedu</t>
  </si>
  <si>
    <t>11KV NALLAGATLA</t>
  </si>
  <si>
    <t>11KV TERNAM PALLI TOWN</t>
  </si>
  <si>
    <t>11KV BATTHALURU</t>
  </si>
  <si>
    <t>11KV Dadamvaripalli</t>
  </si>
  <si>
    <t>11KV Gorlamudiveedu 11kv Garugupalli(B</t>
  </si>
  <si>
    <t>11KV RANGANNAGARIGADDA</t>
  </si>
  <si>
    <t>11KV Appayakandriga Donthali</t>
  </si>
  <si>
    <t>305P31340301</t>
  </si>
  <si>
    <t>11KV Allakuppam</t>
  </si>
  <si>
    <t>11KV Yellutla - II</t>
  </si>
  <si>
    <t>11KV Sunnampalli</t>
  </si>
  <si>
    <t>11KVNarasapuram</t>
  </si>
  <si>
    <t>11KV Yellanur</t>
  </si>
  <si>
    <t>11KV TATIMAKULAPALLI</t>
  </si>
  <si>
    <t>11KV K VELMAVARIPALLI</t>
  </si>
  <si>
    <t>11KV Thimmojapalli</t>
  </si>
  <si>
    <t>11KV OBULAIPALLI AGL</t>
  </si>
  <si>
    <t>11KV Madithadu Rurals</t>
  </si>
  <si>
    <t>11KV BALAPALA GUTTA</t>
  </si>
  <si>
    <t>11KV G M Palli</t>
  </si>
  <si>
    <t>11KV Motumarla</t>
  </si>
  <si>
    <t>11KV Kalvatala</t>
  </si>
  <si>
    <t>305P31540202</t>
  </si>
  <si>
    <t>11KV ITK Palle</t>
  </si>
  <si>
    <t>11KVMailarampalli</t>
  </si>
  <si>
    <t>11KV Mittapalli + Donnikota Stone Crashe</t>
  </si>
  <si>
    <t>11KV Payasampalli RURALS</t>
  </si>
  <si>
    <t>11KV Balisingaya</t>
  </si>
  <si>
    <t>11KV CHAKALA MADUGU</t>
  </si>
  <si>
    <t>11KVMALAYANUR</t>
  </si>
  <si>
    <t>11KV Tabjula</t>
  </si>
  <si>
    <t>11KV Somavaram</t>
  </si>
  <si>
    <t>11KV Bhopparajupalli</t>
  </si>
  <si>
    <t>11KV SUGEPALLI</t>
  </si>
  <si>
    <t>11KV PAMALURU</t>
  </si>
  <si>
    <t>11KV C Gopulapuram</t>
  </si>
  <si>
    <t>11KV R C Puram</t>
  </si>
  <si>
    <t>11KV KONDAMPALLI FEEDER</t>
  </si>
  <si>
    <t>11KV Gonchithanda</t>
  </si>
  <si>
    <t>11KV Pothukurupalli</t>
  </si>
  <si>
    <t>11KV Eachanur</t>
  </si>
  <si>
    <t>11KV P Dandlur Sirigepalli Rurals</t>
  </si>
  <si>
    <t>11KV CHINNAMANAIAH GARI PALLI</t>
  </si>
  <si>
    <t>11KV Reddyvaripalli</t>
  </si>
  <si>
    <t>11KV Chintharam Palli Rurals</t>
  </si>
  <si>
    <t>305P31340202</t>
  </si>
  <si>
    <t>11KV Gundrajupalli</t>
  </si>
  <si>
    <t>11KVGolla</t>
  </si>
  <si>
    <t>11KV ROTARYPURAM AGL</t>
  </si>
  <si>
    <t>11KV P Yakkaluru</t>
  </si>
  <si>
    <t>11KV Gurukula patasala</t>
  </si>
  <si>
    <t>11KV KAMINENIPALLI</t>
  </si>
  <si>
    <t>11KV VARADARAJULU SWAMY</t>
  </si>
  <si>
    <t>11KV INTIOBAIAH PALLI</t>
  </si>
  <si>
    <t>11KV BRAMARAMBA</t>
  </si>
  <si>
    <t>11KV Rajoli</t>
  </si>
  <si>
    <t>11KV D KOTTALA FEEDER</t>
  </si>
  <si>
    <t>11KV Yerramaddivaripalli</t>
  </si>
  <si>
    <t>11KV Madugupalli-1</t>
  </si>
  <si>
    <t>11 KV S Kothapalli Sankepalli</t>
  </si>
  <si>
    <t>11 KV Hullikallu</t>
  </si>
  <si>
    <t>11KV Gundlakunta</t>
  </si>
  <si>
    <t>11 KV Moosa FDR</t>
  </si>
  <si>
    <t>33/11KV Kondur(penagalur) SubStation</t>
  </si>
  <si>
    <t>11KV Konduru</t>
  </si>
  <si>
    <t>11KV KOLUMULA PALLI</t>
  </si>
  <si>
    <t>11KV P Kotha Palli</t>
  </si>
  <si>
    <t>11KV Chinnamudium</t>
  </si>
  <si>
    <t>11KV Pinnepalli</t>
  </si>
  <si>
    <t>11KV Gadikota</t>
  </si>
  <si>
    <t>33/11 KV MANIREVU SS</t>
  </si>
  <si>
    <t>11 KV Manirevu</t>
  </si>
  <si>
    <t>11KV Thogurupeta</t>
  </si>
  <si>
    <t>11KV P Yellam Palli</t>
  </si>
  <si>
    <t>11KV Yellutla - I</t>
  </si>
  <si>
    <t>11KV Konampalli</t>
  </si>
  <si>
    <t>11KV B G Palli</t>
  </si>
  <si>
    <t>11KV Madumuru</t>
  </si>
  <si>
    <t>11KV ALPuram</t>
  </si>
  <si>
    <t>11KV Narapuram</t>
  </si>
  <si>
    <t>11KV Sunkulamma feeder</t>
  </si>
  <si>
    <t>11KV NAGINENIGUNTA</t>
  </si>
  <si>
    <t>11KV VEJJUPALLI</t>
  </si>
  <si>
    <t>11KV N Rpalli- I</t>
  </si>
  <si>
    <t>11KV Nellapalli Balijipalli</t>
  </si>
  <si>
    <t>11KV Hillary garden</t>
  </si>
  <si>
    <t>11KV NANDI PADU FEEDER</t>
  </si>
  <si>
    <t>11KV Sampathikota</t>
  </si>
  <si>
    <t>11KVAnumpalli</t>
  </si>
  <si>
    <t>33/11 KV SS GUNAGANAPALLI</t>
  </si>
  <si>
    <t>11KV Nallagutlapalli</t>
  </si>
  <si>
    <t>11KV MAHADEVAPURAM</t>
  </si>
  <si>
    <t>11KV Goduguchinta</t>
  </si>
  <si>
    <t>11KV Ankireddypalle</t>
  </si>
  <si>
    <t>11KV SIDDAMREDDY PALLI</t>
  </si>
  <si>
    <t>11KV ALLURU (AGL)</t>
  </si>
  <si>
    <t>33/11 KV BHEEMAVARAM SUB STATION</t>
  </si>
  <si>
    <t>11KV Sheshapuram</t>
  </si>
  <si>
    <t>11KV Guntimadugu</t>
  </si>
  <si>
    <t>33/11KV Rayavaram SubStation</t>
  </si>
  <si>
    <t>11KV Rayavaram</t>
  </si>
  <si>
    <t>11KV Putlam Palli AGL</t>
  </si>
  <si>
    <t>11KV S Kandriga Poneripalli</t>
  </si>
  <si>
    <t>33/11 KV Battuvanipalli SS</t>
  </si>
  <si>
    <t>11KV Palavai</t>
  </si>
  <si>
    <t>T.V.N.R.PURAM SS</t>
  </si>
  <si>
    <t>11KV NSPURAM GMPURAM-BUNCHED</t>
  </si>
  <si>
    <t>11KV Bestrapalli</t>
  </si>
  <si>
    <t>11KV Dakkunuru</t>
  </si>
  <si>
    <t>11KV Vanarachapalli</t>
  </si>
  <si>
    <t>11KV Nusikothala</t>
  </si>
  <si>
    <t>11KVSRIRANGARAJAPURAMU</t>
  </si>
  <si>
    <t>11KV Water works 11KV Rachapalli(Bunch</t>
  </si>
  <si>
    <t>11KV ParamataPalli</t>
  </si>
  <si>
    <t>11KV Chinthalakunta - 2</t>
  </si>
  <si>
    <t>11KV KONDAREDDYPALLI</t>
  </si>
  <si>
    <t>33/11KV CHINNAKUDALA SubStation</t>
  </si>
  <si>
    <t>11KV PEDDAKUDALA</t>
  </si>
  <si>
    <t>11KV Nekanapuram</t>
  </si>
  <si>
    <t>33/11 KV Medikurthy SUB STATION</t>
  </si>
  <si>
    <t>11KV Marrikuntapalli</t>
  </si>
  <si>
    <t>11KVKaluvapalli</t>
  </si>
  <si>
    <t>11KV Pattivandlapalli</t>
  </si>
  <si>
    <t>11KV Kamalapadu</t>
  </si>
  <si>
    <t>11KV Sirigepalli</t>
  </si>
  <si>
    <t>11KV Duttaluru</t>
  </si>
  <si>
    <t>11KVAnkampalli</t>
  </si>
  <si>
    <t>11KV Mutharapalle</t>
  </si>
  <si>
    <t>11KV P Kothuru</t>
  </si>
  <si>
    <t>11KV Venkata gari Palli</t>
  </si>
  <si>
    <t>11KV Mangapatnam2</t>
  </si>
  <si>
    <t>11KV Ramanuthala Pall</t>
  </si>
  <si>
    <t>11KV ALIREDDYPALLI</t>
  </si>
  <si>
    <t>11KV VENKATA PURAM</t>
  </si>
  <si>
    <t>11 KV N R PALLI - II</t>
  </si>
  <si>
    <t>33/11 KV DEVARAKONDA SUB STATION</t>
  </si>
  <si>
    <t>11KV MALLELAVANDLAPALLI</t>
  </si>
  <si>
    <t>11KV B T Palli</t>
  </si>
  <si>
    <t>11KV Komatikuntla</t>
  </si>
  <si>
    <t>11 KV P V Palle</t>
  </si>
  <si>
    <t>11KV R B vanka</t>
  </si>
  <si>
    <t>11KV Annumpalli</t>
  </si>
  <si>
    <t>11KV Vontimitta Water works</t>
  </si>
  <si>
    <t>11KV Chedimala</t>
  </si>
  <si>
    <t>11KV C Bathalapalli</t>
  </si>
  <si>
    <t>11KVJakkaavadiki</t>
  </si>
  <si>
    <t>11KV U Rajupalem</t>
  </si>
  <si>
    <t>11KV CHABOLU</t>
  </si>
  <si>
    <t>11KV Upparavandlapalli</t>
  </si>
  <si>
    <t>11KV Rasool Palli</t>
  </si>
  <si>
    <t>11KV Moolapalli</t>
  </si>
  <si>
    <t>11KV Akurthi</t>
  </si>
  <si>
    <t>11KV NANAPALLI</t>
  </si>
  <si>
    <t>11KV Annamayya old</t>
  </si>
  <si>
    <t>11KV Ulavalapalli</t>
  </si>
  <si>
    <t>11KV Chagaleru</t>
  </si>
  <si>
    <t>11KV Kalikiripalli</t>
  </si>
  <si>
    <t>11KV Tippe palli</t>
  </si>
  <si>
    <t>11KV Settiveedu</t>
  </si>
  <si>
    <t>11KV Katrayapadu</t>
  </si>
  <si>
    <t>11KV VENUTHANAPALLI KARNAMPALLI-BUNCHED</t>
  </si>
  <si>
    <t>11KV THUMMALAPETA</t>
  </si>
  <si>
    <t>11KV BELUM</t>
  </si>
  <si>
    <t>11KV Isukapalli</t>
  </si>
  <si>
    <t>11KV Bodinamgutta</t>
  </si>
  <si>
    <t>11KV ZEENEPALLI</t>
  </si>
  <si>
    <t>11KV Malliahpalli</t>
  </si>
  <si>
    <t>11KV Debaguntla</t>
  </si>
  <si>
    <t>11KV Anapagunta</t>
  </si>
  <si>
    <t>11KV Kammacheruvu</t>
  </si>
  <si>
    <t>11KV SALIVENDULA MANU</t>
  </si>
  <si>
    <t>33/11 KV Ranganayanipalli SS</t>
  </si>
  <si>
    <t>11KV Ranganayanapalli</t>
  </si>
  <si>
    <t>11KV NarayanaRaju Podu 11KV A N R Peta</t>
  </si>
  <si>
    <t>11KV Vaddirala</t>
  </si>
  <si>
    <t>11 KV Dasampalli</t>
  </si>
  <si>
    <t>11KV E KOTHAPALLI AGL -I</t>
  </si>
  <si>
    <t>11KV Veluturu Chenu</t>
  </si>
  <si>
    <t>11 Basapuram</t>
  </si>
  <si>
    <t>11KV Alathur Pallamala</t>
  </si>
  <si>
    <t>11KV Polatala</t>
  </si>
  <si>
    <t>11KV YELLAVATHULA FEEDER</t>
  </si>
  <si>
    <t>11KV MYPADU RURAL</t>
  </si>
  <si>
    <t>11KV KUTALAPALLI</t>
  </si>
  <si>
    <t>11KV H Cherlopalli</t>
  </si>
  <si>
    <t>33/11 KV Varikasuvupalle SUB STATION</t>
  </si>
  <si>
    <t>11KV T Sodum</t>
  </si>
  <si>
    <t>11KV E Kodipalli</t>
  </si>
  <si>
    <t>11KV Mudhivarthy II</t>
  </si>
  <si>
    <t>11KV PANDULAKONA</t>
  </si>
  <si>
    <t>11KV JOBAI</t>
  </si>
  <si>
    <t>11KVBestarapalli (Kundurpi)</t>
  </si>
  <si>
    <t>11KV NAGULAVARAM</t>
  </si>
  <si>
    <t>11KV Epilavakapalli</t>
  </si>
  <si>
    <t>11KV Kothapalli feeder</t>
  </si>
  <si>
    <t>11KV Medi kurthi</t>
  </si>
  <si>
    <t>11 KV CHITAMANU</t>
  </si>
  <si>
    <t>11KV Allidinni</t>
  </si>
  <si>
    <t>11KV Guntipalli</t>
  </si>
  <si>
    <t>11KVMulakaledu</t>
  </si>
  <si>
    <t>11KV E KOTHAPALLI AGL -II</t>
  </si>
  <si>
    <t>11KVIdukallu</t>
  </si>
  <si>
    <t>11KV C Komerla</t>
  </si>
  <si>
    <t>11KV R R Kunta</t>
  </si>
  <si>
    <t>11KVNampalli</t>
  </si>
  <si>
    <t>33/11KV K.YERRAGUDI SS</t>
  </si>
  <si>
    <t>11KV KALLURU PALLI FEEDER</t>
  </si>
  <si>
    <t>11KV Arogyapuram,</t>
  </si>
  <si>
    <t>11KV Havaligi</t>
  </si>
  <si>
    <t>11KV Uppanesinapalli</t>
  </si>
  <si>
    <t>33/11 KV Malyam SS</t>
  </si>
  <si>
    <t>11KVGarudachedu</t>
  </si>
  <si>
    <t>11KV Aminabad</t>
  </si>
  <si>
    <t>11KV Kurnuthala</t>
  </si>
  <si>
    <t>305P31540501</t>
  </si>
  <si>
    <t>11KV BAIRUPALLE</t>
  </si>
  <si>
    <t>11KV Botlacheruvu</t>
  </si>
  <si>
    <t>11KV Mittameedipalli</t>
  </si>
  <si>
    <t>11KV PERURU (AGL)</t>
  </si>
  <si>
    <t>305P31540207</t>
  </si>
  <si>
    <t>11KV Yerrampalle</t>
  </si>
  <si>
    <t>11 Battuvanipalli</t>
  </si>
  <si>
    <t>11KV 35Yarlampalli</t>
  </si>
  <si>
    <t>11KV MUDRAPALLI</t>
  </si>
  <si>
    <t>11 KV Byrasamudram</t>
  </si>
  <si>
    <t>11KV Kakupalli</t>
  </si>
  <si>
    <t>11 KV ONTILLU</t>
  </si>
  <si>
    <t>11KV E Kottapalli</t>
  </si>
  <si>
    <t>11KV Kammaguttapalle</t>
  </si>
  <si>
    <t>11KV Dornakambala</t>
  </si>
  <si>
    <t>11KV Kadarampalli</t>
  </si>
  <si>
    <t>11KV Gajukunta palli</t>
  </si>
  <si>
    <t>305P31340206</t>
  </si>
  <si>
    <t>11KV Bellamadugu (JKR Palli)</t>
  </si>
  <si>
    <t>11KV LPOATNUTHLA</t>
  </si>
  <si>
    <t>11 KV Kammakkapalli</t>
  </si>
  <si>
    <t>11KV ARURU(AGL)</t>
  </si>
  <si>
    <t>11KV Mamillacheruvu</t>
  </si>
  <si>
    <t>11KV MUNIMADUGU</t>
  </si>
  <si>
    <t>11KV R TG palli</t>
  </si>
  <si>
    <t>11 KV GALAGALA</t>
  </si>
  <si>
    <t>11KV Mylavaram Rurals K V Palli</t>
  </si>
  <si>
    <t>11KV P Chennampalli</t>
  </si>
  <si>
    <t>11KV Pendluru</t>
  </si>
  <si>
    <t>11KV Balavenkatapuram (Manirevu)</t>
  </si>
  <si>
    <t>11KV Paleru</t>
  </si>
  <si>
    <t>33/11 KV Upponka SUB STATION</t>
  </si>
  <si>
    <t>11KV Vengampalli</t>
  </si>
  <si>
    <t>33/11KV RANGASAMUDRAM SS</t>
  </si>
  <si>
    <t>Kurravandlapalli+Rangasamudram(Bunched)</t>
  </si>
  <si>
    <t>11KV Bugga</t>
  </si>
  <si>
    <t>11KVBr Samudram Rurals</t>
  </si>
  <si>
    <t>11KV M kaluva</t>
  </si>
  <si>
    <t>11KV KamakshiPuram</t>
  </si>
  <si>
    <t>11KV MUDDAPPAGARI PALLI FEEDER</t>
  </si>
  <si>
    <t>11KV VENKATRAM PALLI</t>
  </si>
  <si>
    <t>11KV Maravapalli</t>
  </si>
  <si>
    <t>11KV Thimmanayanipeta</t>
  </si>
  <si>
    <t>33/11KV Bavikadapalli SubStation</t>
  </si>
  <si>
    <t>11KV Mittamedipalli</t>
  </si>
  <si>
    <t>11KV Nuthimadugu</t>
  </si>
  <si>
    <t>11KV RACHAVARI PALLI</t>
  </si>
  <si>
    <t>11KV Lavanuru</t>
  </si>
  <si>
    <t>11 KV West Gogulapalli Gogulapalli</t>
  </si>
  <si>
    <t>11 KV Marrimakulapalli</t>
  </si>
  <si>
    <t>11KV Adapur</t>
  </si>
  <si>
    <t>11KV Padmasarasu</t>
  </si>
  <si>
    <t>11KV Venkatathimmapuram</t>
  </si>
  <si>
    <t>33/11 KV NELLUTLAVARI PALLI SUB STATION</t>
  </si>
  <si>
    <t>11KV BADALAVARIPALLI NELLUTUVARIPALLI</t>
  </si>
  <si>
    <t>11KV Jonnagiri</t>
  </si>
  <si>
    <t>11KV Thummara kunta</t>
  </si>
  <si>
    <t>11KVMDN Palli</t>
  </si>
  <si>
    <t>11K MAMANDURU</t>
  </si>
  <si>
    <t>11KV Chintala Juturu</t>
  </si>
  <si>
    <t>11KV Churlopalli</t>
  </si>
  <si>
    <t>11KV Amancherla Mannavarpupadu</t>
  </si>
  <si>
    <t>11KV MUSTI KOVELA</t>
  </si>
  <si>
    <t>33/11KV Bonala SubStation</t>
  </si>
  <si>
    <t>11KV CHINNA BAVI</t>
  </si>
  <si>
    <t>11KV Neelamapalli</t>
  </si>
  <si>
    <t>305P31440501</t>
  </si>
  <si>
    <t>11KV KADATHATLA PALLI</t>
  </si>
  <si>
    <t>11 KV Kuravalli</t>
  </si>
  <si>
    <t>33/11 KV Atakanithippa SS</t>
  </si>
  <si>
    <t>11KV VENADU FEEDER</t>
  </si>
  <si>
    <t>11KV K Bramhasamudram</t>
  </si>
  <si>
    <t>11KV Bidurukuntam</t>
  </si>
  <si>
    <t>11KV GUNDLOOR</t>
  </si>
  <si>
    <t>11KV KANTHALACHERUVU</t>
  </si>
  <si>
    <t>11KV Mannarpalle</t>
  </si>
  <si>
    <t>11KV Epuru</t>
  </si>
  <si>
    <t>11KV Dhiguvapalli</t>
  </si>
  <si>
    <t>33/11KV Devarapalem SS</t>
  </si>
  <si>
    <t>11KV Kondalapudi Kommarapudi</t>
  </si>
  <si>
    <t>11KV B K G Palli</t>
  </si>
  <si>
    <t>11 KV SAIBABA TEMPLE</t>
  </si>
  <si>
    <t>11KV Naidu Indulu feeder</t>
  </si>
  <si>
    <t>11KV Goriganoor</t>
  </si>
  <si>
    <t>11KV Kanaparthi</t>
  </si>
  <si>
    <t>11KV Gagampalli</t>
  </si>
  <si>
    <t>11 KV Pallepalli</t>
  </si>
  <si>
    <t>11KV BOMMAYYACHERUVUPALLI NAGIRIPALEM</t>
  </si>
  <si>
    <t>11KV Gopamambapuram</t>
  </si>
  <si>
    <t>305P31440302</t>
  </si>
  <si>
    <t>11KV Thertham</t>
  </si>
  <si>
    <t>305P31340102</t>
  </si>
  <si>
    <t>11KV Melumai</t>
  </si>
  <si>
    <t>33/11KV Mittathmakur Sub Station</t>
  </si>
  <si>
    <t>11KV Buchipalli</t>
  </si>
  <si>
    <t>11KVMAREMPALLI</t>
  </si>
  <si>
    <t>11KV Thallapudi</t>
  </si>
  <si>
    <t>11KV G V giri</t>
  </si>
  <si>
    <t>11KV Balireddigaripalli</t>
  </si>
  <si>
    <t>11KV PEDDA PUTHEDU</t>
  </si>
  <si>
    <t>11KV Kukkalapalli</t>
  </si>
  <si>
    <t>11KV D Kondapuram</t>
  </si>
  <si>
    <t>11KV Etamaripuram</t>
  </si>
  <si>
    <t>11KV Bandladoddi</t>
  </si>
  <si>
    <t>11KV Ontikonda</t>
  </si>
  <si>
    <t>11KV SARASWATHIPALLI</t>
  </si>
  <si>
    <t>11KV Veldurthy</t>
  </si>
  <si>
    <t>11KV Kondavandlapalli</t>
  </si>
  <si>
    <t>11KV POTUKANAMMA STONE CURSHER-BUNCHED</t>
  </si>
  <si>
    <t>11KVVaddepalem</t>
  </si>
  <si>
    <t>11KVChinnampalli</t>
  </si>
  <si>
    <t>11KV Mallakalva</t>
  </si>
  <si>
    <t>11KV D Uppalapadu Feeder</t>
  </si>
  <si>
    <t>11KV Rapurivaripalle</t>
  </si>
  <si>
    <t>11 KV VALIMICHERLOPALLI</t>
  </si>
  <si>
    <t>11KV Achenapalli</t>
  </si>
  <si>
    <t>11KV R P Mitta</t>
  </si>
  <si>
    <t>11KV V R Kuppam</t>
  </si>
  <si>
    <t>11KV Katarumadugu</t>
  </si>
  <si>
    <t>11KV Kancharapalli</t>
  </si>
  <si>
    <t>11KV Mittatmakur</t>
  </si>
  <si>
    <t>11KV Kanne palli</t>
  </si>
  <si>
    <t>11KV Katnagallu+Kandukuru town(Bunched)</t>
  </si>
  <si>
    <t>11KVEnumuladoddi</t>
  </si>
  <si>
    <t>33/11 KV BALIJAKANDRIGA SUB STATION</t>
  </si>
  <si>
    <t>11KV SRPURAM KJPURAM-BUNCHED</t>
  </si>
  <si>
    <t>11KV Oochuru</t>
  </si>
  <si>
    <t>11KV ATCHUKATLA FEEDER</t>
  </si>
  <si>
    <t>11KV Ramabhadrapuram</t>
  </si>
  <si>
    <t>11KV Sarakallu</t>
  </si>
  <si>
    <t>11KV Edarapalli</t>
  </si>
  <si>
    <t>11KV Amuladunipalli</t>
  </si>
  <si>
    <t>11KVDUDDEBANDA</t>
  </si>
  <si>
    <t>11KV Bommaganipalli</t>
  </si>
  <si>
    <t>11KV Burlapalli+Ankireddypalli(Bunched)</t>
  </si>
  <si>
    <t>11KV Bommavaripalli</t>
  </si>
  <si>
    <t>11 KV Polamada Agl</t>
  </si>
  <si>
    <t>11KV Yellatur®</t>
  </si>
  <si>
    <t>11KV Vanganur</t>
  </si>
  <si>
    <t>11KV DINNEPADU</t>
  </si>
  <si>
    <t>11 KV Sullurpet Rurals</t>
  </si>
  <si>
    <t>11KV Karchukunta palli</t>
  </si>
  <si>
    <t>11KV Regatipalli</t>
  </si>
  <si>
    <t>11KV Chikkepalli</t>
  </si>
  <si>
    <t>11KV TAPPETAVARIPALLI</t>
  </si>
  <si>
    <t>11KV WATAMBEDU</t>
  </si>
  <si>
    <t>11 KV Gunjepalli Podarallapalli</t>
  </si>
  <si>
    <t>11KV TADAKALUR</t>
  </si>
  <si>
    <t>11KV Rajapuram</t>
  </si>
  <si>
    <t>33/11 KV Ravulacheruvu SS</t>
  </si>
  <si>
    <t>11KV R Yerraguntapalli</t>
  </si>
  <si>
    <t>11KV K P PALLI</t>
  </si>
  <si>
    <t>11KV Rangachedu</t>
  </si>
  <si>
    <t>11KV Jangamreddypeta</t>
  </si>
  <si>
    <t>11KV BALIJAKANDRIGA T KANDRIGA-BUNCHED</t>
  </si>
  <si>
    <t>11 KV Ballavolu</t>
  </si>
  <si>
    <t>11KV Lakshmireddypally Agraharam-BUNCHED</t>
  </si>
  <si>
    <t>11KV K G Kunta</t>
  </si>
  <si>
    <t>305P11140504</t>
  </si>
  <si>
    <t>11 kV Kothapalli</t>
  </si>
  <si>
    <t>11KV Penubarthy + Golagamudi Rural</t>
  </si>
  <si>
    <t>11KV CHINNAKUDALA</t>
  </si>
  <si>
    <t>11KV Kobaka</t>
  </si>
  <si>
    <t>11KV BKV Palli</t>
  </si>
  <si>
    <t>11KV CHENIGUNTA</t>
  </si>
  <si>
    <t>11KV AMBAKAPALLI</t>
  </si>
  <si>
    <t>33/11KV SR PURAM SUB STATION</t>
  </si>
  <si>
    <t>11KV Boduguvaripalli</t>
  </si>
  <si>
    <t>11KV Kunuthuru</t>
  </si>
  <si>
    <t>11KV Ponnampalli</t>
  </si>
  <si>
    <t>11KV Vangimalla</t>
  </si>
  <si>
    <t>11 KV Netrapalli (B N Halli)</t>
  </si>
  <si>
    <t>11KV T V Palli</t>
  </si>
  <si>
    <t>11KV Venkatapur</t>
  </si>
  <si>
    <t>11KV TRPURAM TVNRPURAM-BUNCHED</t>
  </si>
  <si>
    <t>11 KV Muradi</t>
  </si>
  <si>
    <t>11KV VADLAVANDLA PALLI</t>
  </si>
  <si>
    <t>11KV P N Kalva</t>
  </si>
  <si>
    <t>11KV Kuravapalli + Thimmapuram</t>
  </si>
  <si>
    <t>11KV Himakuntla Rurals</t>
  </si>
  <si>
    <t>11 KV Gundiganipalli</t>
  </si>
  <si>
    <t>11KV Bodddulapalli</t>
  </si>
  <si>
    <t>11KV Gudi Palli</t>
  </si>
  <si>
    <t>11KVKothapalli</t>
  </si>
  <si>
    <t>11KV Ravulacheruvu</t>
  </si>
  <si>
    <t>33/11KV Paidikalva SubStation</t>
  </si>
  <si>
    <t>11KV Konayapalli</t>
  </si>
  <si>
    <t>305P31540503</t>
  </si>
  <si>
    <t>11KV BAISUKUPPAM</t>
  </si>
  <si>
    <t>11KV Goparajupalli</t>
  </si>
  <si>
    <t>11KV NELAVARAM THANDA</t>
  </si>
  <si>
    <t>11KV Nandimandlam Rurals</t>
  </si>
  <si>
    <t>11KV P Marry (R)</t>
  </si>
  <si>
    <t>11 KV Bommanahal rurals</t>
  </si>
  <si>
    <t>11KV Enugundalapalli</t>
  </si>
  <si>
    <t>11KV ALAVALAPADU</t>
  </si>
  <si>
    <t>11KV Agl</t>
  </si>
  <si>
    <t>11KV NERJAM PALLI</t>
  </si>
  <si>
    <t>11KV Kancharapalem</t>
  </si>
  <si>
    <t>11 KV Rayampalli</t>
  </si>
  <si>
    <t>11KV Ganganer</t>
  </si>
  <si>
    <t>11 KV VARINI</t>
  </si>
  <si>
    <t>11kv machunur</t>
  </si>
  <si>
    <t>11KV NM KANDRIGA FEEDER</t>
  </si>
  <si>
    <t>11KV S K Peta</t>
  </si>
  <si>
    <t>11KV N R Puram</t>
  </si>
  <si>
    <t>11KV Obulam Palle feeder</t>
  </si>
  <si>
    <t>11KV Matli</t>
  </si>
  <si>
    <t>11KV Betta konda</t>
  </si>
  <si>
    <t>33/11KV SS KONDLOPALLI</t>
  </si>
  <si>
    <t>11KV UTUKUR</t>
  </si>
  <si>
    <t>11KV Utukur(Bhuvanagiripalli)</t>
  </si>
  <si>
    <t>11KV Thalla Palli Rurals</t>
  </si>
  <si>
    <t>11KV Nakkonipalli</t>
  </si>
  <si>
    <t>11 KV DORIGALLU</t>
  </si>
  <si>
    <t>11KV Damalacherla</t>
  </si>
  <si>
    <t>11KV Bandakindapalli</t>
  </si>
  <si>
    <t>11KV K R Palli</t>
  </si>
  <si>
    <t>33/11 KV UGRANAM PALLI SUB STATION</t>
  </si>
  <si>
    <t>11KV L K P Vooru</t>
  </si>
  <si>
    <t>11KV Kothavenkatapuram</t>
  </si>
  <si>
    <t>305P31440504</t>
  </si>
  <si>
    <t>11KV VENGAMVARI PALLI</t>
  </si>
  <si>
    <t>11KV P V G Palli</t>
  </si>
  <si>
    <t>305P31440304</t>
  </si>
  <si>
    <t>11KV ALLAPALLI</t>
  </si>
  <si>
    <t>11KV Rampathadu</t>
  </si>
  <si>
    <t>11KV T Veerapuram</t>
  </si>
  <si>
    <t>11KV Balapuram</t>
  </si>
  <si>
    <t>11KV Kattur</t>
  </si>
  <si>
    <t>11KV Bayareddigaripalli</t>
  </si>
  <si>
    <t>11KV EGUVAPALLI</t>
  </si>
  <si>
    <t>11KV Kalyam</t>
  </si>
  <si>
    <t>11KV J G Palli</t>
  </si>
  <si>
    <t>305P31440503</t>
  </si>
  <si>
    <t>11KV GOWNETHIMME PALLI</t>
  </si>
  <si>
    <t>11KV LM Puram</t>
  </si>
  <si>
    <t>11 KV Thikkavaram</t>
  </si>
  <si>
    <t>11KV Machupalli</t>
  </si>
  <si>
    <t>11KV Enugu vari palli</t>
  </si>
  <si>
    <t>11KV Mustipalli</t>
  </si>
  <si>
    <t>11KV MUSLIAHGARIPALLI</t>
  </si>
  <si>
    <t>11KV VELIDONDLA</t>
  </si>
  <si>
    <t>11KV Kuppaguttapalli</t>
  </si>
  <si>
    <t>11KV Pachigunta</t>
  </si>
  <si>
    <t>11KV Balaganganapalli Kondapalli</t>
  </si>
  <si>
    <t>33/11 KV Yanumuladoddi SS</t>
  </si>
  <si>
    <t>11KV Bodupalli</t>
  </si>
  <si>
    <t>11KV NIMALAKUNTA FEEDER</t>
  </si>
  <si>
    <t>11KV Ramagiri</t>
  </si>
  <si>
    <t>11KV ANKEVANIPALLI</t>
  </si>
  <si>
    <t>11KV GANGARAPU PALLI</t>
  </si>
  <si>
    <t>11KV G N Palli</t>
  </si>
  <si>
    <t>11KV Ponnathota</t>
  </si>
  <si>
    <t>11KV Tirunampalli</t>
  </si>
  <si>
    <t>33/11 KV RAJULAPALEM Sub-Station</t>
  </si>
  <si>
    <t>11KV Palyam Katrimala</t>
  </si>
  <si>
    <t>11KV Rurals</t>
  </si>
  <si>
    <t>11KV Nare Palli</t>
  </si>
  <si>
    <t>11 KV Yerragunta</t>
  </si>
  <si>
    <t>11KV T Samudram</t>
  </si>
  <si>
    <t>11KV Badanapalli</t>
  </si>
  <si>
    <t>11 KV M K PURAM</t>
  </si>
  <si>
    <t>11KV Kakularam</t>
  </si>
  <si>
    <t>11KV Kothavaripalle</t>
  </si>
  <si>
    <t>11KV Kondur</t>
  </si>
  <si>
    <t>11KV Kalepalli</t>
  </si>
  <si>
    <t>11KV Rollamadugu</t>
  </si>
  <si>
    <t>11KV Madavamala</t>
  </si>
  <si>
    <t>11KV Rudrampalli</t>
  </si>
  <si>
    <t>11KV DAKSHINAPALLI</t>
  </si>
  <si>
    <t>11 KV Kandadu Musiliedu Agl</t>
  </si>
  <si>
    <t>11KV Ontatipalli</t>
  </si>
  <si>
    <t>11KVBenakallu</t>
  </si>
  <si>
    <t>11KV KADAPAGUNTA</t>
  </si>
  <si>
    <t>11KV THUMMACHENUPALLI</t>
  </si>
  <si>
    <t>11KV Yarlapadu</t>
  </si>
  <si>
    <t>305P11140502</t>
  </si>
  <si>
    <t>11 kV Alasapuram</t>
  </si>
  <si>
    <t>11KV Bavikadapalli</t>
  </si>
  <si>
    <t>11KV Lingalapadu</t>
  </si>
  <si>
    <t>11KV R Thumalapalli</t>
  </si>
  <si>
    <t>11KV KUDIRI TOTAKATLA FEEDER (Bunched)</t>
  </si>
  <si>
    <t>11KV Achavelli Ganagamma</t>
  </si>
  <si>
    <t>11KV SUNDUVARIPALLI</t>
  </si>
  <si>
    <t>11KVMalyam (Malyam)</t>
  </si>
  <si>
    <t>11KV AGRAHARAM FEEDER</t>
  </si>
  <si>
    <t>11KVSollapuram</t>
  </si>
  <si>
    <t>11KV Kandamur</t>
  </si>
  <si>
    <t>11KV EPPATLA</t>
  </si>
  <si>
    <t>11KV VENKATREDDYGARIPALLI</t>
  </si>
  <si>
    <t>11KV Poli</t>
  </si>
  <si>
    <t>11KV B N THANDA FEEDER</t>
  </si>
  <si>
    <t>11 KV Mudigallu</t>
  </si>
  <si>
    <t>11KV Diguvapalli</t>
  </si>
  <si>
    <t>11KVMANERUVANDLAPALLI</t>
  </si>
  <si>
    <t>11KV Gopalakrishnapuram</t>
  </si>
  <si>
    <t>11KV Bommaripalli</t>
  </si>
  <si>
    <t>11KV Nallaiah Gari Palli</t>
  </si>
  <si>
    <t>11KV Thummaluru</t>
  </si>
  <si>
    <t>11KV Kalpanayanacheruvu</t>
  </si>
  <si>
    <t>11KV UGRANAMAPALLI</t>
  </si>
  <si>
    <t>11KV Ulimella</t>
  </si>
  <si>
    <t>11KV MTN Palli</t>
  </si>
  <si>
    <t>11KV Enumuladoddi</t>
  </si>
  <si>
    <t>11KV Soputh Mopur Town Rural</t>
  </si>
  <si>
    <t>11KV Kadivedu</t>
  </si>
  <si>
    <t>11KV Amudur</t>
  </si>
  <si>
    <t>11KV Maniyanampalli</t>
  </si>
  <si>
    <t>11KV Kondlo palli</t>
  </si>
  <si>
    <t>11KV J P GUDUR</t>
  </si>
  <si>
    <t>11KV GUNAKANA PALLI</t>
  </si>
  <si>
    <t>11KV Dhappepalli</t>
  </si>
  <si>
    <t>11KV MEZURU FEEDER</t>
  </si>
  <si>
    <t>11KV Thurupalli</t>
  </si>
  <si>
    <t>11 KV MUSILIPEDU</t>
  </si>
  <si>
    <t>11KV Chavali</t>
  </si>
  <si>
    <t>11KV M Bandapalle Indl</t>
  </si>
  <si>
    <t>11KV VARIKAVIPUDI</t>
  </si>
  <si>
    <t>11KV Mogarala</t>
  </si>
  <si>
    <t>11KV MELACHUR NEW</t>
  </si>
  <si>
    <t>11KV Narayana college Deverapalem</t>
  </si>
  <si>
    <t>11KV Kurchivedu</t>
  </si>
  <si>
    <t>11KV Chintalagunta</t>
  </si>
  <si>
    <t>11KV EXPRESS FEEDER NELATURU AGL</t>
  </si>
  <si>
    <t>11KV Bonthivanka</t>
  </si>
  <si>
    <t>11KV Krishnapatnam</t>
  </si>
  <si>
    <t>11KV BGV KANDRIKA</t>
  </si>
  <si>
    <t>11KV Chinna Orampadu</t>
  </si>
  <si>
    <t>11KV TR Palem Agl 11KV G V Tthopu Agl</t>
  </si>
  <si>
    <t>11KV KATHALURU</t>
  </si>
  <si>
    <t>11KV MINES EXPRESS</t>
  </si>
  <si>
    <t>11KV PONNAPUDI AGL</t>
  </si>
  <si>
    <t>11KV Buduguntapalli</t>
  </si>
  <si>
    <t>11KV Mamidipudi</t>
  </si>
  <si>
    <t>11KV Dasaragunta Feeder</t>
  </si>
  <si>
    <t>11KV TCPALEM AGL</t>
  </si>
  <si>
    <t>11KV Paidikalva</t>
  </si>
  <si>
    <t>11KV Chinthavaram Agl</t>
  </si>
  <si>
    <t>11KV Brhamadevam</t>
  </si>
  <si>
    <t>11KV P Putta</t>
  </si>
  <si>
    <t>11KV Durgamma Thalli</t>
  </si>
  <si>
    <t>11KV Rajulapallem Duggi puram</t>
  </si>
  <si>
    <t>11KV B Yaragudi</t>
  </si>
  <si>
    <t>Gyrampalli Rural</t>
  </si>
  <si>
    <t>11KV Narikelapalli agl</t>
  </si>
  <si>
    <t>11KV KALAMPALLI</t>
  </si>
  <si>
    <t>11KV KADANUTHALA FEEDER</t>
  </si>
  <si>
    <t>11KV MRG PALLI</t>
  </si>
  <si>
    <t>11KV MSVPALEM</t>
  </si>
  <si>
    <t>11KV BANDRAVU</t>
  </si>
  <si>
    <t>11KV Venadu</t>
  </si>
  <si>
    <t>11KV Pullikallu</t>
  </si>
  <si>
    <t>11KV Thummalapalli</t>
  </si>
  <si>
    <t>305P31440202</t>
  </si>
  <si>
    <t>11KV RK DINNE</t>
  </si>
  <si>
    <t>11KV Abbirajugaripalli</t>
  </si>
  <si>
    <t>11KV muthukuru</t>
  </si>
  <si>
    <t>305P31440204</t>
  </si>
  <si>
    <t>11KV Nagi Reddi Palli Turupu Gadda</t>
  </si>
  <si>
    <t>11KV MUNGAMUR</t>
  </si>
  <si>
    <t>11KV TALLUR FEEDER</t>
  </si>
  <si>
    <t>11KV Kumkumpudi Agl</t>
  </si>
  <si>
    <t>11KV DVPALEM</t>
  </si>
  <si>
    <t>11KV Jangalakandriga</t>
  </si>
  <si>
    <t>11KV GOPIDINNE</t>
  </si>
  <si>
    <t>11KV Kamballi</t>
  </si>
  <si>
    <t>11KV Eswara Vaaka (Rurals)</t>
  </si>
  <si>
    <t>11KV Sathambakam</t>
  </si>
  <si>
    <t>11KV BONALA TOWN</t>
  </si>
  <si>
    <t>11KV Nallaballi</t>
  </si>
  <si>
    <t>305P11140205</t>
  </si>
  <si>
    <t>11KV Gudurupalli</t>
  </si>
  <si>
    <t>305P11140203</t>
  </si>
  <si>
    <t>11KV Kallu palli</t>
  </si>
  <si>
    <t>305P11140105</t>
  </si>
  <si>
    <t>11KV Mallur</t>
  </si>
  <si>
    <t>11KV Uggumudi Feeder</t>
  </si>
  <si>
    <t>305P11140204</t>
  </si>
  <si>
    <t>11KV Marrimakula palli</t>
  </si>
  <si>
    <t>11KV T PADU</t>
  </si>
  <si>
    <t>11KV GONTUVARIPALLI</t>
  </si>
  <si>
    <t>305P31540204</t>
  </si>
  <si>
    <t>11KV Gudipalle</t>
  </si>
  <si>
    <t>33/11KV BRAMHANAPALLI SS</t>
  </si>
  <si>
    <t>11KV CHENNUPALLI</t>
  </si>
  <si>
    <t>11KV BUKKACHERLA</t>
  </si>
  <si>
    <t>11KV T R Palli</t>
  </si>
  <si>
    <t>11KV KONASAMUDRAM</t>
  </si>
  <si>
    <t>11KV MUSALREDDYPALLI</t>
  </si>
  <si>
    <t>11KV MUSALAREDDYPALLI</t>
  </si>
  <si>
    <t>33/11KV SS BADRAMPALLI</t>
  </si>
  <si>
    <t>11KV B KOTHA PALLI</t>
  </si>
  <si>
    <t>11KV BADRAM PALLI</t>
  </si>
  <si>
    <t>11KV LOMADA</t>
  </si>
  <si>
    <t>11KV TIRUMALANATHA SWAMY</t>
  </si>
  <si>
    <t>11KV Kurrupalli</t>
  </si>
  <si>
    <t>11KV TUMPERA</t>
  </si>
  <si>
    <t>11KV B YALERU</t>
  </si>
  <si>
    <t>11KV Mukundapuram</t>
  </si>
  <si>
    <t>11KV C N KOTA</t>
  </si>
  <si>
    <t>11KV Ravuludiki</t>
  </si>
  <si>
    <t>11KV Salavemula -3 feeder</t>
  </si>
  <si>
    <t>11KV Cherlopalli -II feeder</t>
  </si>
  <si>
    <t>11KV Maddipalli</t>
  </si>
  <si>
    <t>11KV Maddipalli-II feeder</t>
  </si>
  <si>
    <t>11KV OBULAPURAM -2 feeder</t>
  </si>
  <si>
    <t>11KV S Guduru feeder</t>
  </si>
  <si>
    <t>11KV T OBULAPURAM II feeder</t>
  </si>
  <si>
    <t>11KV C K MANDA</t>
  </si>
  <si>
    <t>11KV THURAKALAPATNAM</t>
  </si>
  <si>
    <t>11KVYalagalavanka</t>
  </si>
  <si>
    <t>11KV SIDDALAPURAM</t>
  </si>
  <si>
    <t>11KV Kurlapalli</t>
  </si>
  <si>
    <t>11 KV Chapiri</t>
  </si>
  <si>
    <t>11KV Lingadeerlapalli</t>
  </si>
  <si>
    <t>11KV Pennahobilam Temple</t>
  </si>
  <si>
    <t>11KV BALAYPALLI</t>
  </si>
  <si>
    <t>11KV O THIPPIREDDYPALLI</t>
  </si>
  <si>
    <t>11KV S AGRAHARAM</t>
  </si>
  <si>
    <t>11KV S V CHINNAYAPALLI</t>
  </si>
  <si>
    <t>11KV Chowtapalli</t>
  </si>
  <si>
    <t>11KV Dattapuram</t>
  </si>
  <si>
    <t>11KV K S M Palli Rurals</t>
  </si>
  <si>
    <t>11KV Regadipalli</t>
  </si>
  <si>
    <t>11KV Kumaram Palli</t>
  </si>
  <si>
    <t>11KV Pullampet Rural</t>
  </si>
  <si>
    <t>11KV D Ramapuram</t>
  </si>
  <si>
    <t>11KV Vayaloddu</t>
  </si>
  <si>
    <t>11KV AV PALLI</t>
  </si>
  <si>
    <t>11KV RAMAVARAPADU</t>
  </si>
  <si>
    <t>11KV Ramannapalem</t>
  </si>
  <si>
    <t>11KV GUNDALAMMAPALEM</t>
  </si>
  <si>
    <t>11KV YEMPEDU FEEDER</t>
  </si>
  <si>
    <t>11 Thikkavarapupadu Agl</t>
  </si>
  <si>
    <t>305P31240206</t>
  </si>
  <si>
    <t>11KV Nellipatla</t>
  </si>
  <si>
    <t>305P31540103</t>
  </si>
  <si>
    <t>11KV T Bandapalli</t>
  </si>
  <si>
    <t>305P31540105</t>
  </si>
  <si>
    <t>305P21140602</t>
  </si>
  <si>
    <t>11KV KURAVAPALLE</t>
  </si>
  <si>
    <t>11KV Virupakshapuram</t>
  </si>
  <si>
    <t>220 KV.SS, Nellore</t>
  </si>
  <si>
    <t>RAJENDRA NAGAR</t>
  </si>
  <si>
    <t>DARGAMITTA</t>
  </si>
  <si>
    <t>YMCA</t>
  </si>
  <si>
    <t>TELUGUGANGA</t>
  </si>
  <si>
    <t>M.G.NAGAR</t>
  </si>
  <si>
    <t>DSR HOSPITAL</t>
  </si>
  <si>
    <t>BV Nagar</t>
  </si>
  <si>
    <t>132 KV.SS, N.V.Gardens</t>
  </si>
  <si>
    <t>RYTHUBAZAR</t>
  </si>
  <si>
    <t>JAGADEESH NAGAR</t>
  </si>
  <si>
    <t>HARNATHAPURAM</t>
  </si>
  <si>
    <t>C.G ROAD</t>
  </si>
  <si>
    <t>132 KV.SS, NTS</t>
  </si>
  <si>
    <t>132 KV.SS, KALLURUPALLI</t>
  </si>
  <si>
    <t>GOMATHI NAGAR</t>
  </si>
  <si>
    <t>KONDAYAPALEM</t>
  </si>
  <si>
    <t>Nellore Rurals</t>
  </si>
  <si>
    <t>BALAJI STEES</t>
  </si>
  <si>
    <t>PODALAKUR (AMBAPURAM)</t>
  </si>
  <si>
    <t>Rural</t>
  </si>
  <si>
    <t>VENKATACHALAM</t>
  </si>
  <si>
    <t>221 KV.SS, Nellore</t>
  </si>
  <si>
    <t>KOTHURU</t>
  </si>
  <si>
    <t>M.V.PALEM</t>
  </si>
  <si>
    <t>BRAHMADEVAM</t>
  </si>
  <si>
    <t>TOWN I</t>
  </si>
  <si>
    <t>NR PETA</t>
  </si>
  <si>
    <t>JD PETA</t>
  </si>
  <si>
    <t>132 KV.SS,Kallurpalli</t>
  </si>
  <si>
    <t>KANUPARTHYPADU</t>
  </si>
  <si>
    <t>132 KV.SS, Bramhadevam</t>
  </si>
  <si>
    <t>PANTAPALEM</t>
  </si>
  <si>
    <t>MUTHUKUR</t>
  </si>
  <si>
    <t>T.P.GUDUR</t>
  </si>
  <si>
    <t>GENCO</t>
  </si>
  <si>
    <t>KANUPARTHIPADU</t>
  </si>
  <si>
    <t>Krishanapatman Oil</t>
  </si>
  <si>
    <t>NELCAST</t>
  </si>
  <si>
    <t>RELIANCE</t>
  </si>
  <si>
    <t>132 KV.SS, Aadurupalli</t>
  </si>
  <si>
    <t>PODALAKUR</t>
  </si>
  <si>
    <t>MCN WATER WORKS</t>
  </si>
  <si>
    <t>CHEJERLA</t>
  </si>
  <si>
    <t>KALUVOY</t>
  </si>
  <si>
    <t>ADURPALLI</t>
  </si>
  <si>
    <t>P G PATNAM</t>
  </si>
  <si>
    <t>132 KV SS Gudur</t>
  </si>
  <si>
    <t>GOGINENIPURAM</t>
  </si>
  <si>
    <t xml:space="preserve">KATUVAPALLI (CHINTHAVARAM) </t>
  </si>
  <si>
    <t>SYDAPURAM (RAPUR)</t>
  </si>
  <si>
    <t>POWER GRID</t>
  </si>
  <si>
    <t>COLOURSHINE</t>
  </si>
  <si>
    <t>OZILI</t>
  </si>
  <si>
    <t>132 KV SS Rapur</t>
  </si>
  <si>
    <t>RAPUR</t>
  </si>
  <si>
    <t>VEPINAPI</t>
  </si>
  <si>
    <t>132 KVSS Adurupalli</t>
  </si>
  <si>
    <t>GONUPALLI</t>
  </si>
  <si>
    <t>132 KV SS Chendodu</t>
  </si>
  <si>
    <t>CHENDODU</t>
  </si>
  <si>
    <t xml:space="preserve"> KOTA (B.R.PALEM)</t>
  </si>
  <si>
    <t xml:space="preserve">GUNAPADU (KURUGONDA) </t>
  </si>
  <si>
    <t>VAKADU</t>
  </si>
  <si>
    <t>CHINTHAVARAM</t>
  </si>
  <si>
    <t>KOTHAPALEM</t>
  </si>
  <si>
    <t>132KVSS Gottiprolu</t>
  </si>
  <si>
    <t>MALLAM</t>
  </si>
  <si>
    <t>KOTHAGUNTA</t>
  </si>
  <si>
    <t>Naidupeta</t>
  </si>
  <si>
    <t>132 KV.SS, Gudur</t>
  </si>
  <si>
    <t>ARMENI PADU</t>
  </si>
  <si>
    <t>132KV SS, Menakur</t>
  </si>
  <si>
    <t>MENAKUR</t>
  </si>
  <si>
    <t>NATCO PHARMA</t>
  </si>
  <si>
    <t>VAZZRAVARIPALEM</t>
  </si>
  <si>
    <t>GOLLAGUNTA</t>
  </si>
  <si>
    <t xml:space="preserve">NITHYA INDUSTRIES </t>
  </si>
  <si>
    <t>LOYAL TEXTILES</t>
  </si>
  <si>
    <t>ULTRA MERAINE</t>
  </si>
  <si>
    <t>132 KV.SS, Naidupet</t>
  </si>
  <si>
    <t>ANNAMEDU</t>
  </si>
  <si>
    <t>CHILLAKURU</t>
  </si>
  <si>
    <t>SIRASANAMBEDU</t>
  </si>
  <si>
    <t>220 KV.SS, Sullurpet</t>
  </si>
  <si>
    <t>SHAR</t>
  </si>
  <si>
    <t>MANNEMUTHURU</t>
  </si>
  <si>
    <t>MANGA NELLORE</t>
  </si>
  <si>
    <t>D.V.SATRAM</t>
  </si>
  <si>
    <t>TARAKESHWARA</t>
  </si>
  <si>
    <t>GCB</t>
  </si>
  <si>
    <t>TADA</t>
  </si>
  <si>
    <t>SRICITY</t>
  </si>
  <si>
    <t>APACHE 1</t>
  </si>
  <si>
    <t>APACHE 2</t>
  </si>
  <si>
    <t>TATA CHEMICALS</t>
  </si>
  <si>
    <t>132KV SS Venkatagiri</t>
  </si>
  <si>
    <t>VENKATAGIRI</t>
  </si>
  <si>
    <t>BALAYAPALLI</t>
  </si>
  <si>
    <t>DAKKILI</t>
  </si>
  <si>
    <t>VAMPALLI</t>
  </si>
  <si>
    <t>132KV ALLUR</t>
  </si>
  <si>
    <t xml:space="preserve">33KV ALLUR </t>
  </si>
  <si>
    <t>33KV VIDAVALUR</t>
  </si>
  <si>
    <t>33KV RAMATHEERTHAM</t>
  </si>
  <si>
    <t>33KV DAGADARTHY</t>
  </si>
  <si>
    <t>33KV PENNI FEEDS IND</t>
  </si>
  <si>
    <t>132KV KAVALI</t>
  </si>
  <si>
    <t xml:space="preserve">33KV KAVALI </t>
  </si>
  <si>
    <t>urban</t>
  </si>
  <si>
    <t xml:space="preserve">33KV MADDURUPADU </t>
  </si>
  <si>
    <t>33KV Jaladanki Feeder(VINJAMURU)</t>
  </si>
  <si>
    <t>33KV BOGOLE</t>
  </si>
  <si>
    <t>33KV KONDAPURAM</t>
  </si>
  <si>
    <t>33KV KAREDU</t>
  </si>
  <si>
    <t>132KV NTS</t>
  </si>
  <si>
    <t>33KV KOVUR</t>
  </si>
  <si>
    <t>33KV DAMARAMADUGU</t>
  </si>
  <si>
    <t>33KV JONNAWADA</t>
  </si>
  <si>
    <t>33KV GANDAVARAM(PATUR)</t>
  </si>
  <si>
    <t>132KV ATMAKUR</t>
  </si>
  <si>
    <t>33KV SANGAM</t>
  </si>
  <si>
    <t>132KV RACHARLAPADU</t>
  </si>
  <si>
    <t>33KV GANDAVRAM</t>
  </si>
  <si>
    <t>GAMESHA</t>
  </si>
  <si>
    <t>33KV KOTHAVANGALLU</t>
  </si>
  <si>
    <t>132KV VINJAMURU</t>
  </si>
  <si>
    <t>33KV KALIGIRI</t>
  </si>
  <si>
    <t>33KV M.C.PALEM</t>
  </si>
  <si>
    <t>33KV KATEPALLI</t>
  </si>
  <si>
    <t>33KV VINJAMURU</t>
  </si>
  <si>
    <t>VINAI</t>
  </si>
  <si>
    <t>132KV DAGADARTHY</t>
  </si>
  <si>
    <t>33KV DAMAVARAM</t>
  </si>
  <si>
    <t>33KV GRI</t>
  </si>
  <si>
    <t>33KV BMR</t>
  </si>
  <si>
    <t>Athmakur</t>
  </si>
  <si>
    <t>132 KV.SS, Atmakur</t>
  </si>
  <si>
    <t>ATMAKUR</t>
  </si>
  <si>
    <t>REVURU</t>
  </si>
  <si>
    <t>SANGAM</t>
  </si>
  <si>
    <t>AS Peta</t>
  </si>
  <si>
    <t>DUBAGUNTA</t>
  </si>
  <si>
    <t>D.C.PALLI</t>
  </si>
  <si>
    <t>132 KV.SS, Udayagiri</t>
  </si>
  <si>
    <t>UDYAGIRI</t>
  </si>
  <si>
    <t>V.K.PADU</t>
  </si>
  <si>
    <t>SEETHA RAMAPURAM</t>
  </si>
  <si>
    <t>GANDIPALEM</t>
  </si>
  <si>
    <t>DUTTALUR</t>
  </si>
  <si>
    <t>KRISHNAPURAM</t>
  </si>
  <si>
    <t>132 KV.SS, Anantha Sagaram</t>
  </si>
  <si>
    <t>ANANTHA SAGARAM NEW</t>
  </si>
  <si>
    <t>CHILAKALAMARRI</t>
  </si>
  <si>
    <t>KETHIGUNTA</t>
  </si>
  <si>
    <t>Tirupati Opn</t>
  </si>
  <si>
    <t xml:space="preserve">132 KV Tirupati </t>
  </si>
  <si>
    <t>33 KV ESI Feeder (Alipiri  132 KV Tirupati)</t>
  </si>
  <si>
    <t>33 KV Rajiv Nagar</t>
  </si>
  <si>
    <t>33 KV Balaji colony</t>
  </si>
  <si>
    <t>33 KV Srinivasa puram</t>
  </si>
  <si>
    <t>132 KV Tirumala</t>
  </si>
  <si>
    <t>33 KV Tirumala (132 KV Tirumala )</t>
  </si>
  <si>
    <t xml:space="preserve">33/11 KV CMD office </t>
  </si>
  <si>
    <t>33 KV Padipeta</t>
  </si>
  <si>
    <t>33 KV Srinivasa Mangalam</t>
  </si>
  <si>
    <t>33 KV Bhavani Nagar</t>
  </si>
  <si>
    <t>33 KV Perur (K.C.Peta SS)</t>
  </si>
  <si>
    <t xml:space="preserve">220 KV Renigunta </t>
  </si>
  <si>
    <t>33 KV Karakambadi</t>
  </si>
  <si>
    <t>33 KV Thukivakam-I</t>
  </si>
  <si>
    <t>33 KV Kukkaladoddi</t>
  </si>
  <si>
    <t>33 KV Elamandyam( Gowri venture)</t>
  </si>
  <si>
    <t>33 KV Gajulamanyam-II</t>
  </si>
  <si>
    <t>33 KV AIR Port</t>
  </si>
  <si>
    <t>Express</t>
  </si>
  <si>
    <t>33 KV Amara Raja Infra</t>
  </si>
  <si>
    <t>RENIGUNTA RAILWAY TRACTION I&amp;II</t>
  </si>
  <si>
    <t>Dedicated</t>
  </si>
  <si>
    <t>Grindwell Norton 051/TPT</t>
  </si>
  <si>
    <t>Amararaja 145/TPT</t>
  </si>
  <si>
    <t>132 KV Alipiri</t>
  </si>
  <si>
    <t>33 KV Alipiri (New)</t>
  </si>
  <si>
    <t>33 KV S.V, University</t>
  </si>
  <si>
    <t>133 KV Alipiri</t>
  </si>
  <si>
    <t>33 KV  ISKCON</t>
  </si>
  <si>
    <t>M/s. Seven Hills Digital park 2513/TPT</t>
  </si>
  <si>
    <t>R,Tirupati</t>
  </si>
  <si>
    <t>132KV Pakala</t>
  </si>
  <si>
    <t>33KV Achamma Agraharam</t>
  </si>
  <si>
    <t>33KV Pakala</t>
  </si>
  <si>
    <t>33KV Kalluru</t>
  </si>
  <si>
    <t>33KV Mangalam Peta</t>
  </si>
  <si>
    <t>33KV Middinayani Palle</t>
  </si>
  <si>
    <t>33KV Damalacheruvu</t>
  </si>
  <si>
    <t>132KV Chandragiri</t>
  </si>
  <si>
    <t>33KV Chandragiri</t>
  </si>
  <si>
    <t>33KV Gangudu Palle</t>
  </si>
  <si>
    <t>33KV Spartek</t>
  </si>
  <si>
    <t>33KV Agarala</t>
  </si>
  <si>
    <t>33KV Perur</t>
  </si>
  <si>
    <t>132KV Srikalahasti</t>
  </si>
  <si>
    <t xml:space="preserve">33KV Srikalahasti  </t>
  </si>
  <si>
    <t>33KV Panagallu</t>
  </si>
  <si>
    <t>33KV Ragigunta</t>
  </si>
  <si>
    <t>33KV B.N Kandriga</t>
  </si>
  <si>
    <t>33KV S.V.S.P.P.L</t>
  </si>
  <si>
    <t>33KV Anuradha steels</t>
  </si>
  <si>
    <t>33KV Yerpedu (Indl)</t>
  </si>
  <si>
    <t>132KV Nagalapuram</t>
  </si>
  <si>
    <t>Kotamangapuram</t>
  </si>
  <si>
    <t xml:space="preserve">33KV Yerpedu </t>
  </si>
  <si>
    <t>33KV Mungalapalem</t>
  </si>
  <si>
    <t>132KV Venkatagiri</t>
  </si>
  <si>
    <t>33KV Mannavaram</t>
  </si>
  <si>
    <t>132 KV Yerpedu</t>
  </si>
  <si>
    <t>33 KV Urandur</t>
  </si>
  <si>
    <t>33 KV Rajulapalem</t>
  </si>
  <si>
    <t>33 KV Industrial</t>
  </si>
  <si>
    <t>220KV Renigunta SS</t>
  </si>
  <si>
    <t>APIIC-I</t>
  </si>
  <si>
    <t>APIIC-II</t>
  </si>
  <si>
    <t>132 KV Yerpedu SS</t>
  </si>
  <si>
    <t>33KV Rachagunneri</t>
  </si>
  <si>
    <t>33KV  POTPL</t>
  </si>
  <si>
    <t>33KV KAJERIA</t>
  </si>
  <si>
    <t>132KV Puttur</t>
  </si>
  <si>
    <t>Rayalacheruvu</t>
  </si>
  <si>
    <t>AR Kandriga</t>
  </si>
  <si>
    <t>Narayanavaram</t>
  </si>
  <si>
    <t>PR Mangalam</t>
  </si>
  <si>
    <t>Annur</t>
  </si>
  <si>
    <t>220KV Nagari</t>
  </si>
  <si>
    <t>M.Kothur</t>
  </si>
  <si>
    <t>Pannur</t>
  </si>
  <si>
    <t>Netteri</t>
  </si>
  <si>
    <t>Karur</t>
  </si>
  <si>
    <t>Beerakuppam</t>
  </si>
  <si>
    <t>Pichatur</t>
  </si>
  <si>
    <t>132KV Cherivi</t>
  </si>
  <si>
    <t>PARKSON PACKING</t>
  </si>
  <si>
    <t>VRV</t>
  </si>
  <si>
    <t>SEZ (Sub Station)</t>
  </si>
  <si>
    <t>Colgate</t>
  </si>
  <si>
    <t>EMC</t>
  </si>
  <si>
    <t>Varun</t>
  </si>
  <si>
    <t>Tata Smart food</t>
  </si>
  <si>
    <t>Isuzi</t>
  </si>
  <si>
    <t>Hero</t>
  </si>
  <si>
    <t>Unicharam</t>
  </si>
  <si>
    <t>CCL</t>
  </si>
  <si>
    <t>ALSTOM</t>
  </si>
  <si>
    <t>Sathyavedu</t>
  </si>
  <si>
    <t>Chinnapandur</t>
  </si>
  <si>
    <t>Varadaiahpalem</t>
  </si>
  <si>
    <t>132KV KP mitta</t>
  </si>
  <si>
    <t>Chinnathayur</t>
  </si>
  <si>
    <t>Vedurukuppam</t>
  </si>
  <si>
    <t>rural</t>
  </si>
  <si>
    <t>Allamadugu</t>
  </si>
  <si>
    <t>Punganoor</t>
  </si>
  <si>
    <t>MPL</t>
  </si>
  <si>
    <t>132/33 KV Burakayalakota</t>
  </si>
  <si>
    <t>33 kv Burakyalakota</t>
  </si>
  <si>
    <t>33 kv Mulakacheruvu</t>
  </si>
  <si>
    <t>33 Kv PTM</t>
  </si>
  <si>
    <t>33 Kv B.Kothakota</t>
  </si>
  <si>
    <t>33 Kv Varikasuvupalli</t>
  </si>
  <si>
    <t>132/33 KV Gurramkonda</t>
  </si>
  <si>
    <t>33 Kv Mudivedu</t>
  </si>
  <si>
    <t>33 Kv Peddamandyam</t>
  </si>
  <si>
    <t>33 Kv Kannemadugu</t>
  </si>
  <si>
    <t>132/33 KV Punganur</t>
  </si>
  <si>
    <t>33 Kv Punganur</t>
  </si>
  <si>
    <t>33 Kv Chowdepalli</t>
  </si>
  <si>
    <t>33 Kv Peddapanjani</t>
  </si>
  <si>
    <t>33 Kv Yetavakili</t>
  </si>
  <si>
    <t>33 Kv Ramasamudram</t>
  </si>
  <si>
    <t>33 Kv Boyakonda</t>
  </si>
  <si>
    <t>132/33 KV Ramasamudram</t>
  </si>
  <si>
    <t xml:space="preserve">33 kv Chembhakur </t>
  </si>
  <si>
    <t>33 kv Kanagani</t>
  </si>
  <si>
    <t>33 kv KC Palle</t>
  </si>
  <si>
    <t>33 KV T.Gollapalle</t>
  </si>
  <si>
    <t>Piler</t>
  </si>
  <si>
    <t xml:space="preserve">132/33 KV SS Rompicherla </t>
  </si>
  <si>
    <t>V.R.Agraharam</t>
  </si>
  <si>
    <t>C.G.Gallu</t>
  </si>
  <si>
    <t>Y.V Palem</t>
  </si>
  <si>
    <t>Talapula</t>
  </si>
  <si>
    <t>132/33 KV SS Somala</t>
  </si>
  <si>
    <t>Sodum</t>
  </si>
  <si>
    <t>Nanjampeta</t>
  </si>
  <si>
    <t xml:space="preserve">132/33 KV SS Gurramkonda </t>
  </si>
  <si>
    <t>Amilepalle</t>
  </si>
  <si>
    <t>Kadirayacheruvu</t>
  </si>
  <si>
    <t xml:space="preserve">132/33 KV SS  Gurramkonda </t>
  </si>
  <si>
    <t>HPCL</t>
  </si>
  <si>
    <t>HNSS-G.konda</t>
  </si>
  <si>
    <t xml:space="preserve">220/132/33KV SS Kalikiri </t>
  </si>
  <si>
    <t>Gyarampalle</t>
  </si>
  <si>
    <t>Vayalpad</t>
  </si>
  <si>
    <t>Kalakada</t>
  </si>
  <si>
    <t>Errakotapalle</t>
  </si>
  <si>
    <t>Nagirimadugu</t>
  </si>
  <si>
    <t>HNSS-Kalikiri</t>
  </si>
  <si>
    <t xml:space="preserve">33 Kalikiri-
440KV SS </t>
  </si>
  <si>
    <t xml:space="preserve">220 KV Kadapa                                                                                                                                                            </t>
  </si>
  <si>
    <t>RIMS(RCTY-1)</t>
  </si>
  <si>
    <t>IDSS Spinning + RCTY II</t>
  </si>
  <si>
    <t>Rurals</t>
  </si>
  <si>
    <t>Chennur(Export)</t>
  </si>
  <si>
    <t>Patha Kadapa</t>
  </si>
  <si>
    <t>LIC Kadapa</t>
  </si>
  <si>
    <t>Power house</t>
  </si>
  <si>
    <t>Chinnachowk</t>
  </si>
  <si>
    <t xml:space="preserve">132 KV Vempalli
</t>
  </si>
  <si>
    <t>Nandimandalam</t>
  </si>
  <si>
    <t>132 KV Moolavanka</t>
  </si>
  <si>
    <t>Mittamedipalli</t>
  </si>
  <si>
    <t>Chinakampalli</t>
  </si>
  <si>
    <t>Rurals+Urban</t>
  </si>
  <si>
    <t>IT Park</t>
  </si>
  <si>
    <t>Balaji Nagar</t>
  </si>
  <si>
    <t>133 KV Moolavanka</t>
  </si>
  <si>
    <t>PGCIL</t>
  </si>
  <si>
    <t>132 KV SS AMBAVARAM 8712613242</t>
  </si>
  <si>
    <t xml:space="preserve">M.M.PALLI </t>
  </si>
  <si>
    <t>Pulivendula</t>
  </si>
  <si>
    <t>220 KV Pulivendula</t>
  </si>
  <si>
    <t>Peddarangapuram</t>
  </si>
  <si>
    <t>IGCARL</t>
  </si>
  <si>
    <t>Maduru</t>
  </si>
  <si>
    <t>132 KV Pulivendula</t>
  </si>
  <si>
    <t>N.R.Palli</t>
  </si>
  <si>
    <t>Murarichinthala</t>
  </si>
  <si>
    <t>Vemula</t>
  </si>
  <si>
    <t>Gotur</t>
  </si>
  <si>
    <t>UCIL</t>
  </si>
  <si>
    <t>132 KV Balapanur</t>
  </si>
  <si>
    <t>Simhadripuram</t>
  </si>
  <si>
    <t>Chinnakudala</t>
  </si>
  <si>
    <t>Thondur</t>
  </si>
  <si>
    <t>Jangamreddypalli</t>
  </si>
  <si>
    <t>Bonala</t>
  </si>
  <si>
    <t>132 KV Lingala</t>
  </si>
  <si>
    <t>Kommanuthala</t>
  </si>
  <si>
    <t>Parnapalli</t>
  </si>
  <si>
    <t>132 KV Vempalli</t>
  </si>
  <si>
    <t>Thallapalli</t>
  </si>
  <si>
    <t>Gonumakulapalli</t>
  </si>
  <si>
    <t>Estate</t>
  </si>
  <si>
    <t>Sajjala</t>
  </si>
  <si>
    <t>220KV C.Kpeta</t>
  </si>
  <si>
    <t>C K Peta</t>
  </si>
  <si>
    <t>V G Palli</t>
  </si>
  <si>
    <t>N G Palli</t>
  </si>
  <si>
    <t>Siddareddygari Palli</t>
  </si>
  <si>
    <t>132KV N.C Pallii</t>
  </si>
  <si>
    <t>Nallacheruvu Palli</t>
  </si>
  <si>
    <t xml:space="preserve">Pernapadu </t>
  </si>
  <si>
    <t>Proddatur</t>
  </si>
  <si>
    <t>132 KV Proddatur</t>
  </si>
  <si>
    <t>Proddatur town</t>
  </si>
  <si>
    <t>Proddatur IDA</t>
  </si>
  <si>
    <t>Urban+Industrial</t>
  </si>
  <si>
    <t>Modampalli</t>
  </si>
  <si>
    <t>Rajupalem</t>
  </si>
  <si>
    <t>Market Yard</t>
  </si>
  <si>
    <t>132 KV Jammalamadugu</t>
  </si>
  <si>
    <t>Ambavaram</t>
  </si>
  <si>
    <t>Gundlakunta</t>
  </si>
  <si>
    <t>Mylavaram</t>
  </si>
  <si>
    <t>Talamanchipatnam</t>
  </si>
  <si>
    <t>220 KV Yerraguntla</t>
  </si>
  <si>
    <t>RTPP-1</t>
  </si>
  <si>
    <t>RTPP-2</t>
  </si>
  <si>
    <t>Kamalapuram</t>
  </si>
  <si>
    <t>Chinnacheppali</t>
  </si>
  <si>
    <t>Indukur</t>
  </si>
  <si>
    <t>Mangapatnam</t>
  </si>
  <si>
    <t>220KV Kondapuram</t>
  </si>
  <si>
    <t>Pottipadu</t>
  </si>
  <si>
    <t>Mydukur</t>
  </si>
  <si>
    <t>220 KV Mydukur</t>
  </si>
  <si>
    <t>Nakkaladinne</t>
  </si>
  <si>
    <t>Adireddypalli</t>
  </si>
  <si>
    <t>Nandyalampeta</t>
  </si>
  <si>
    <t>Lekkalavaripalli</t>
  </si>
  <si>
    <t>Khajipeta</t>
  </si>
  <si>
    <t>Brahmamsagar</t>
  </si>
  <si>
    <t>132 KV Badvel</t>
  </si>
  <si>
    <t>Badvel</t>
  </si>
  <si>
    <t>Payalakunta</t>
  </si>
  <si>
    <t>D.Agraharam</t>
  </si>
  <si>
    <t>Sidhout</t>
  </si>
  <si>
    <t>132 KV Porumamilla</t>
  </si>
  <si>
    <t>Porumailla</t>
  </si>
  <si>
    <t>Narasapuram</t>
  </si>
  <si>
    <t>Kalavakatta</t>
  </si>
  <si>
    <t>Porumailla Town</t>
  </si>
  <si>
    <t>132 KV Duvvur</t>
  </si>
  <si>
    <t>Kanagudur</t>
  </si>
  <si>
    <t>Annavaram</t>
  </si>
  <si>
    <t>Thonddaladinne</t>
  </si>
  <si>
    <t>132 KV Kalasapadu</t>
  </si>
  <si>
    <t>133 KV Kalasapadu</t>
  </si>
  <si>
    <t xml:space="preserve">Varikuntla </t>
  </si>
  <si>
    <t>134 KV Kalasapadu</t>
  </si>
  <si>
    <t>Ramapuram</t>
  </si>
  <si>
    <t>132 KV B.Matam</t>
  </si>
  <si>
    <t>Mallepalli</t>
  </si>
  <si>
    <t>133 KV B.Matam</t>
  </si>
  <si>
    <t>B.Matam</t>
  </si>
  <si>
    <t>134 KV B.Matam</t>
  </si>
  <si>
    <t>Chowdarivaripalli</t>
  </si>
  <si>
    <t>220 KV Rajampeta</t>
  </si>
  <si>
    <t>Akepadu</t>
  </si>
  <si>
    <t>Thalapaka</t>
  </si>
  <si>
    <t>Bramhanapalli</t>
  </si>
  <si>
    <t>Reddipalli</t>
  </si>
  <si>
    <t>Vathalur</t>
  </si>
  <si>
    <t>220 KV Kodur</t>
  </si>
  <si>
    <t>Kodur-I</t>
  </si>
  <si>
    <t>Kodur-II</t>
  </si>
  <si>
    <t>Y.Kota</t>
  </si>
  <si>
    <t>Korlakunta</t>
  </si>
  <si>
    <t>Nagavaram</t>
  </si>
  <si>
    <t>VPR Kandrika</t>
  </si>
  <si>
    <t>221 KV Kodur</t>
  </si>
  <si>
    <t>Manishreni</t>
  </si>
  <si>
    <t>222 KV Kodur</t>
  </si>
  <si>
    <t>ABCL</t>
  </si>
  <si>
    <t>132 KV Vontimitta</t>
  </si>
  <si>
    <t>Mantapampalli</t>
  </si>
  <si>
    <t xml:space="preserve">Peddapalli </t>
  </si>
  <si>
    <t>133 KV Vontimitta</t>
  </si>
  <si>
    <t>Sri Kodanda Rama</t>
  </si>
  <si>
    <t>132 KV TG Palli</t>
  </si>
  <si>
    <t>T.G Palli</t>
  </si>
  <si>
    <t>PGV Palli</t>
  </si>
  <si>
    <t>Chitvel</t>
  </si>
  <si>
    <t>Rayachoty</t>
  </si>
  <si>
    <t>132 KV Rayachoty</t>
  </si>
  <si>
    <t>Masapeta</t>
  </si>
  <si>
    <t>L.R.Palli</t>
  </si>
  <si>
    <t>T. Sundupalli</t>
  </si>
  <si>
    <t>Veeraballi</t>
  </si>
  <si>
    <t>Galiveedu</t>
  </si>
  <si>
    <t>132 KV Sambepalli</t>
  </si>
  <si>
    <t xml:space="preserve">Sambepalli </t>
  </si>
  <si>
    <t>Devapatla</t>
  </si>
  <si>
    <t>Malluru</t>
  </si>
  <si>
    <t>Bandivandlapalli (132/33kv)</t>
  </si>
  <si>
    <t xml:space="preserve">B. Galiveedu </t>
  </si>
  <si>
    <t>132 KV SS T.Sundupalli</t>
  </si>
  <si>
    <t>133 KV SS T.Sundupalli</t>
  </si>
  <si>
    <t xml:space="preserve">Madithadu </t>
  </si>
  <si>
    <t>134 KV SS T.Sundupalli</t>
  </si>
  <si>
    <t xml:space="preserve">Mudumpadu </t>
  </si>
  <si>
    <t xml:space="preserve">Poojarivandlapalli </t>
  </si>
  <si>
    <t>Anantapuramu</t>
  </si>
  <si>
    <t>220KV SS ANANTAPURAMU</t>
  </si>
  <si>
    <t>33KV KUDERU (E)</t>
  </si>
  <si>
    <t>33KV GOOTY ROAD</t>
  </si>
  <si>
    <t>33KV NARAPALA-II (E)</t>
  </si>
  <si>
    <t>33KV ANANTAPURAMU</t>
  </si>
  <si>
    <t xml:space="preserve">33KV ROTARYPURAM (E) </t>
  </si>
  <si>
    <t>33KV NARAPALA-I (E)</t>
  </si>
  <si>
    <t>33KV THATICHERLA (New)</t>
  </si>
  <si>
    <t>33KV SINGANAMALA (E)</t>
  </si>
  <si>
    <t>33KV GARLADINNE</t>
  </si>
  <si>
    <t>33KV HOSPITAL</t>
  </si>
  <si>
    <t>33KV BUKKARAYASAMUDRAM</t>
  </si>
  <si>
    <t xml:space="preserve">33KV POWER HOUSE  </t>
  </si>
  <si>
    <t xml:space="preserve">33KV MEDICAL COLLEGE </t>
  </si>
  <si>
    <t xml:space="preserve">132KV SS TATICHERLA </t>
  </si>
  <si>
    <t xml:space="preserve">33KV TATICHERLA </t>
  </si>
  <si>
    <t xml:space="preserve">33KV MARTHADU </t>
  </si>
  <si>
    <t xml:space="preserve">33KV RACHANAPALLI </t>
  </si>
  <si>
    <t xml:space="preserve">33KV D5 (ATP) </t>
  </si>
  <si>
    <t>132 KV SS TADIMARRI</t>
  </si>
  <si>
    <t>33KV TADIMARRI</t>
  </si>
  <si>
    <t xml:space="preserve">33KV KUNUKUNTLA </t>
  </si>
  <si>
    <t xml:space="preserve">33KV M.AGRAHARAM </t>
  </si>
  <si>
    <t xml:space="preserve">33KV B.PAPPURU </t>
  </si>
  <si>
    <t>Anantapuramu Rurals</t>
  </si>
  <si>
    <t>132KV SS DHARMAVARAM</t>
  </si>
  <si>
    <t>33KV KANAGANAPALLI FEEDER</t>
  </si>
  <si>
    <t xml:space="preserve">33KV KANUMUKKALA FEEDER                                             </t>
  </si>
  <si>
    <t>33KV D.CHERLO PALLI</t>
  </si>
  <si>
    <t>33KV BATHALAPALLI FEEDER</t>
  </si>
  <si>
    <t>33KV N.S.GATE FEEDER</t>
  </si>
  <si>
    <t xml:space="preserve">33KV HAMPAPURAM FEEDER </t>
  </si>
  <si>
    <t>33KV SATYA SAI WATER WORKS FEEDER</t>
  </si>
  <si>
    <t>W W</t>
  </si>
  <si>
    <t>33 KV RAM NAGAR LV 1</t>
  </si>
  <si>
    <t>33 KV RAM NAGAR LV 2</t>
  </si>
  <si>
    <t>33KV TADIMARRI FEEDER (AT DMM)</t>
  </si>
  <si>
    <t xml:space="preserve">220KV SS RAMAGIRI </t>
  </si>
  <si>
    <t>33KV RAMAGIRI</t>
  </si>
  <si>
    <t>33KV C K PALLI</t>
  </si>
  <si>
    <t>Gooty</t>
  </si>
  <si>
    <t>220KV SS TADIPATRI</t>
  </si>
  <si>
    <t xml:space="preserve">33KV BUGGA </t>
  </si>
  <si>
    <t>33KV RAYALACHERUVU</t>
  </si>
  <si>
    <t xml:space="preserve">33KV SAJJALADINNE </t>
  </si>
  <si>
    <t xml:space="preserve">33KV AUTO NAGAR </t>
  </si>
  <si>
    <t xml:space="preserve">33KV A. KONDAPURAM </t>
  </si>
  <si>
    <t>33KV P. PAPPUR</t>
  </si>
  <si>
    <t xml:space="preserve">33KV SANJEEV NAGAR </t>
  </si>
  <si>
    <t xml:space="preserve">33KV JUTURU </t>
  </si>
  <si>
    <t>132KV SS KOMATIKUNTLA</t>
  </si>
  <si>
    <t>33KV MADDIPALLI (33KV VASAVI)</t>
  </si>
  <si>
    <t>33KV RN Palli</t>
  </si>
  <si>
    <t>33KV THIMMAMPALLI</t>
  </si>
  <si>
    <t>33KV PUTLURU</t>
  </si>
  <si>
    <t xml:space="preserve">220KV RS, GOOTY </t>
  </si>
  <si>
    <t xml:space="preserve">33KV MIDUTHUR </t>
  </si>
  <si>
    <t>33KV PULIGUTTA</t>
  </si>
  <si>
    <t xml:space="preserve">33KV KISTAPADU </t>
  </si>
  <si>
    <t>132KV SS GUNTAKAL</t>
  </si>
  <si>
    <t>33KV GUNTAKAL</t>
  </si>
  <si>
    <t>33KV NAGASAMUDRAM</t>
  </si>
  <si>
    <t>33KV MALAPURAM</t>
  </si>
  <si>
    <t>33KV URAVAKONDA (G)</t>
  </si>
  <si>
    <t>33KV KASAPURAM</t>
  </si>
  <si>
    <t xml:space="preserve">132KV SS NAGALAPURAMU </t>
  </si>
  <si>
    <t>33KV PAMIDI</t>
  </si>
  <si>
    <t>220KV SS HINDUPUR</t>
  </si>
  <si>
    <t xml:space="preserve">33KV MAHARSHI ALLOYS </t>
  </si>
  <si>
    <t>33KV KIRIKERA</t>
  </si>
  <si>
    <t>33KV HINDUPUR</t>
  </si>
  <si>
    <t>33KV CHILAMATHUR</t>
  </si>
  <si>
    <t>33KV CHALAKUR</t>
  </si>
  <si>
    <t>33KV PAGIRI</t>
  </si>
  <si>
    <t>33KV KOTNUR</t>
  </si>
  <si>
    <t>33KV PRECOT</t>
  </si>
  <si>
    <t>33KV PEDDIREDDY PALLY</t>
  </si>
  <si>
    <t>33KV A-ONE STEEL</t>
  </si>
  <si>
    <t>132KV SS JAMMALABANDA</t>
  </si>
  <si>
    <t>33KV JAMMALABANDA</t>
  </si>
  <si>
    <t>33KV AMARAPURAM (J)</t>
  </si>
  <si>
    <t>33KV AGALI</t>
  </si>
  <si>
    <t>33KV ROLLA</t>
  </si>
  <si>
    <t>33KV MADAKASIRA (J)</t>
  </si>
  <si>
    <t>132KV SS AMARAPURAM</t>
  </si>
  <si>
    <t>33KV HEMAVATHI</t>
  </si>
  <si>
    <t>33KV AMARAPURAM (A)</t>
  </si>
  <si>
    <t>33 KV TAMMIDEPALLI</t>
  </si>
  <si>
    <t xml:space="preserve">33 KV WATER WORKS </t>
  </si>
  <si>
    <t>132KV SS MADAKASIRA</t>
  </si>
  <si>
    <t>33KV MADAKASIRA (M)</t>
  </si>
  <si>
    <t>33KV NEELAKANTHA PURAM-II</t>
  </si>
  <si>
    <t>132KV SS THUMAKUNTA</t>
  </si>
  <si>
    <t xml:space="preserve">33 kv KALPATARU </t>
  </si>
  <si>
    <t>33 kv RHODIUM</t>
  </si>
  <si>
    <t xml:space="preserve">33 kv THUMUKUNTA </t>
  </si>
  <si>
    <t>33 kv GOLLAPURAM</t>
  </si>
  <si>
    <t xml:space="preserve">33 kv VEDHIK </t>
  </si>
  <si>
    <t>33 kv Agarval Induction( old SURABHI)</t>
  </si>
  <si>
    <t xml:space="preserve">33 kv RADHE KRUPA </t>
  </si>
  <si>
    <t xml:space="preserve">33 kv OSWAL </t>
  </si>
  <si>
    <t>132KV SS PUTTAPARTHY</t>
  </si>
  <si>
    <t>132 KV SS TANAKALLU</t>
  </si>
  <si>
    <t>33 KV NALLACHERUVU</t>
  </si>
  <si>
    <t xml:space="preserve">33KV TANAKALLU </t>
  </si>
  <si>
    <t xml:space="preserve">33KV C.M. PALLI </t>
  </si>
  <si>
    <t>33KV KOTTUVARIPALLI</t>
  </si>
  <si>
    <t>Kalyandurg</t>
  </si>
  <si>
    <t>220KV SS KALYANDURG</t>
  </si>
  <si>
    <t>33KV KALYANDURG</t>
  </si>
  <si>
    <t>33KV SETTUR</t>
  </si>
  <si>
    <t>33KV BELUGUPPA</t>
  </si>
  <si>
    <t>33KV H.R. PALLI</t>
  </si>
  <si>
    <t>33KV THIMMAPURAM</t>
  </si>
  <si>
    <t>33KV GANGAVARAM</t>
  </si>
  <si>
    <t>33KV NUTHIMADUGU</t>
  </si>
  <si>
    <t>33KV KUNDURPI</t>
  </si>
  <si>
    <t>132KV SS RAYADURG</t>
  </si>
  <si>
    <t>33 KV K.P.DODDI</t>
  </si>
  <si>
    <t>33 KV RAYADURG</t>
  </si>
  <si>
    <t>33 KV CHADAM</t>
  </si>
  <si>
    <t>33 KV BHUPASAMUDRAM</t>
  </si>
  <si>
    <t xml:space="preserve">33 KV PALLEPALLI </t>
  </si>
  <si>
    <t>33 KV AVULADATLA</t>
  </si>
  <si>
    <t>132 KV SS OBULAPURAM</t>
  </si>
  <si>
    <t>33KV OBULAPURAM</t>
  </si>
  <si>
    <t>33KV GUDISILA PALLI</t>
  </si>
  <si>
    <t>33 KV APPLE</t>
  </si>
  <si>
    <t>33KV D HIRREHAL</t>
  </si>
  <si>
    <t>33 KV BOMMANAHAL</t>
  </si>
  <si>
    <t>132KV SS URAVAKONDA</t>
  </si>
  <si>
    <t>33KV URAVAKONDA (U)</t>
  </si>
  <si>
    <t>33KV KANEKAL</t>
  </si>
  <si>
    <t>33KV AMIDYALA</t>
  </si>
  <si>
    <t xml:space="preserve">33KV PENAHOBILAM </t>
  </si>
  <si>
    <t>132KV Kurnool</t>
  </si>
  <si>
    <t>33KV Power House</t>
  </si>
  <si>
    <t>33KV Hospital</t>
  </si>
  <si>
    <t>33KV Nagalapuram</t>
  </si>
  <si>
    <t>33 KV SAP CAMP</t>
  </si>
  <si>
    <t>33KV Santhosh Nagar</t>
  </si>
  <si>
    <t>220KV AP Carbides</t>
  </si>
  <si>
    <t>33KV Tie Feeder</t>
  </si>
  <si>
    <t>33KV Nandikotkuru(APC SS)</t>
  </si>
  <si>
    <t xml:space="preserve">33KV NANOOR </t>
  </si>
  <si>
    <t>33KV Estate</t>
  </si>
  <si>
    <t>33KV Orvakal</t>
  </si>
  <si>
    <t>33KV Panchalingala</t>
  </si>
  <si>
    <t>33KV Chinnatekuru</t>
  </si>
  <si>
    <t>132KV Gudur</t>
  </si>
  <si>
    <t>33KV Kodumuru</t>
  </si>
  <si>
    <t>33KV Gudur</t>
  </si>
  <si>
    <t>33KV C.Belagal</t>
  </si>
  <si>
    <t>33KV Kothakota</t>
  </si>
  <si>
    <t>33KV Pulakurthy LI scheme</t>
  </si>
  <si>
    <t>132KV Nandikotkur</t>
  </si>
  <si>
    <t>33KV Nandikotkuru (NDK SS)</t>
  </si>
  <si>
    <t>33KV Pagidyala</t>
  </si>
  <si>
    <t>33 KV NAGATURU</t>
  </si>
  <si>
    <t>33KV Midthur</t>
  </si>
  <si>
    <t>33KV Mandlem</t>
  </si>
  <si>
    <t>132KV Atmakur</t>
  </si>
  <si>
    <t>33KV Pamulapadu</t>
  </si>
  <si>
    <t>33KV Atmakuru</t>
  </si>
  <si>
    <t>33KV Kothapalli</t>
  </si>
  <si>
    <t>33KV Siddapuram</t>
  </si>
  <si>
    <t>132KV Sunnipenta</t>
  </si>
  <si>
    <t>33KV Srisailam</t>
  </si>
  <si>
    <t>220 KV Nandyal</t>
  </si>
  <si>
    <t>33KV B.Atmakuru</t>
  </si>
  <si>
    <t>33KV Gadivemula</t>
  </si>
  <si>
    <t>33KV SPY Agro</t>
  </si>
  <si>
    <t>33KV Panyam</t>
  </si>
  <si>
    <t>33KV Nandyal</t>
  </si>
  <si>
    <t>33KV Ring Main</t>
  </si>
  <si>
    <t>33KV Gospadu</t>
  </si>
  <si>
    <t>33KV Sirivella (Gajulapalli)</t>
  </si>
  <si>
    <t>33KV Nandavaram</t>
  </si>
  <si>
    <t>33KV Mahanandi</t>
  </si>
  <si>
    <t>33KV Deebaguntla</t>
  </si>
  <si>
    <t>132KV Allagadda</t>
  </si>
  <si>
    <t>33KV Allagadda</t>
  </si>
  <si>
    <t>33KV Uyyalawada</t>
  </si>
  <si>
    <t>33KV Chagalamarri</t>
  </si>
  <si>
    <t>33KV Alamuru</t>
  </si>
  <si>
    <t>33KV Padakandla</t>
  </si>
  <si>
    <t>33KV R K Puram</t>
  </si>
  <si>
    <t>132 KV Rudravaram</t>
  </si>
  <si>
    <t>33 KV YELLAVATHULA</t>
  </si>
  <si>
    <t>33 KV Rudravaram</t>
  </si>
  <si>
    <t>33 KV Alamuru</t>
  </si>
  <si>
    <t>33 KV Ahobilam</t>
  </si>
  <si>
    <t>132 KV Banganpalli</t>
  </si>
  <si>
    <t>33KV Koilakuntla</t>
  </si>
  <si>
    <t>33KV Owk</t>
  </si>
  <si>
    <t>132KV Ankireddypalli</t>
  </si>
  <si>
    <t>33KV Ankireddypalli</t>
  </si>
  <si>
    <t>33KV Kolimgundla</t>
  </si>
  <si>
    <t xml:space="preserve">33 KV Chinthalayapalli   </t>
  </si>
  <si>
    <t>132 KV Mudigedu</t>
  </si>
  <si>
    <t>33KV Koilkuntla</t>
  </si>
  <si>
    <t>33KV Sanjamala</t>
  </si>
  <si>
    <t>33KV Akumalla</t>
  </si>
  <si>
    <t>33KV Velugodu</t>
  </si>
  <si>
    <t xml:space="preserve">132KV Cement Nagar </t>
  </si>
  <si>
    <t>33KV Sankalapuram</t>
  </si>
  <si>
    <t>33KV Bethamcherla</t>
  </si>
  <si>
    <t>132KV Dhone</t>
  </si>
  <si>
    <t>33KV C.Malkapuram</t>
  </si>
  <si>
    <t>33KV Peapully</t>
  </si>
  <si>
    <t>33KV Dhone</t>
  </si>
  <si>
    <t>33KV Veldurthy</t>
  </si>
  <si>
    <t>33KV Dhone-N.M.PALLI</t>
  </si>
  <si>
    <t>33KV Jaladurgam</t>
  </si>
  <si>
    <t>132KV Racherla</t>
  </si>
  <si>
    <t>33KV Racherla</t>
  </si>
  <si>
    <t>33KV Banaganapalli</t>
  </si>
  <si>
    <t>33KV Pathapadu</t>
  </si>
  <si>
    <t>132 KV Yemiganur</t>
  </si>
  <si>
    <t>33 KV Mantralayam</t>
  </si>
  <si>
    <t>33KV Gudekal</t>
  </si>
  <si>
    <t>33KV Yemmiganur</t>
  </si>
  <si>
    <t>33KV Banavasi</t>
  </si>
  <si>
    <t>33KV Nagaladinne</t>
  </si>
  <si>
    <t>33KV Parlapalli</t>
  </si>
  <si>
    <t>33KV H.Kairavadi</t>
  </si>
  <si>
    <t>33KV Ganjahalli</t>
  </si>
  <si>
    <t>132KV Adoni</t>
  </si>
  <si>
    <t>33 KV ITC</t>
  </si>
  <si>
    <t>33KV SKD,Adoni.</t>
  </si>
  <si>
    <t>33KV Kowthalam</t>
  </si>
  <si>
    <t>33KV Pedda thumbalam</t>
  </si>
  <si>
    <t>33 KV Dibbanakal</t>
  </si>
  <si>
    <t>33KV Market yard</t>
  </si>
  <si>
    <t>33 KV Holagunda</t>
  </si>
  <si>
    <t>33 KV Alur</t>
  </si>
  <si>
    <t>132KV Pathikonda</t>
  </si>
  <si>
    <t>33 KV Aspari</t>
  </si>
  <si>
    <t>132KV ALUR</t>
  </si>
  <si>
    <t>33KV NAGARADONA</t>
  </si>
  <si>
    <t>33KV HALAHARVI</t>
  </si>
  <si>
    <t>33KV  ALUR</t>
  </si>
  <si>
    <t>33KV VEERUPAPURAM</t>
  </si>
  <si>
    <t>33KV Devanakonda</t>
  </si>
  <si>
    <t>33KV Maddikera</t>
  </si>
  <si>
    <t>33KV Pathikonda</t>
  </si>
  <si>
    <t>220 KV NUNSURALLA</t>
  </si>
  <si>
    <t>33 KV GUNDLAKONDA</t>
  </si>
  <si>
    <t>33 KV P.KOTAKONDA</t>
  </si>
  <si>
    <t>33 KV R.S.PENDEKAL</t>
  </si>
  <si>
    <t>132KV Madhavaram</t>
  </si>
  <si>
    <t>33 KV Basaladoddi</t>
  </si>
  <si>
    <t>33 KV Rampuram</t>
  </si>
  <si>
    <t>33 KV D.Belagal</t>
  </si>
  <si>
    <t>33 KV ITC (Adoni Willmar)</t>
  </si>
  <si>
    <t>33KV DEVARABETTA</t>
  </si>
  <si>
    <t>33KV TUNGABHADRA</t>
  </si>
  <si>
    <t>33KV MANTHRALAYAM</t>
  </si>
  <si>
    <t>33KV SATHANUR</t>
  </si>
  <si>
    <t>132/33kV</t>
  </si>
  <si>
    <t>220kV Fdr</t>
  </si>
  <si>
    <t>220/33kV</t>
  </si>
  <si>
    <t>132kV Fdr</t>
  </si>
  <si>
    <t>Traction</t>
  </si>
  <si>
    <t>132 KV Rhodium Pvt Ltd</t>
  </si>
  <si>
    <t>Kalyanadurgam</t>
  </si>
  <si>
    <t>Blyth wind power</t>
  </si>
  <si>
    <t>Rayalaseema wind energy co pvt Ltd.,</t>
  </si>
  <si>
    <t>Blyth wind power-II</t>
  </si>
  <si>
    <t>Ripal solar Pvt Ltd.(Komatikuntla)</t>
  </si>
  <si>
    <t>ANANTAPUR</t>
  </si>
  <si>
    <t>BPGR Electrical Contractors and Engineers Pvt Ltd</t>
  </si>
  <si>
    <t>OA</t>
  </si>
  <si>
    <t>3RD PARTY SALES</t>
  </si>
  <si>
    <t>0.440KV</t>
  </si>
  <si>
    <t>AUXILIARY CONSUMPTION</t>
  </si>
  <si>
    <t>220 /33 KV</t>
  </si>
  <si>
    <t xml:space="preserve">  Gooty RS</t>
  </si>
  <si>
    <t>33KV PEAPULLY(PGCI)</t>
  </si>
  <si>
    <t xml:space="preserve">132/33 KV </t>
  </si>
  <si>
    <t xml:space="preserve">Guntakal </t>
  </si>
  <si>
    <t>132/11kV</t>
  </si>
  <si>
    <t>132 kV Pakala Rly. Traction</t>
  </si>
  <si>
    <t>16MVA 132/33 KV Transformer#2</t>
  </si>
  <si>
    <t>31.5MVA 132/33 KV Transformer#1</t>
  </si>
  <si>
    <t>31.5MVA 132/33 KV Transformer#2</t>
  </si>
  <si>
    <t>R Chittoor</t>
  </si>
  <si>
    <t>TTD Solar Private Ltd..</t>
  </si>
  <si>
    <t>SVR Corporation Pvt., Ltd.,</t>
  </si>
  <si>
    <t>M/S.INDO-MIM PVT.LTD</t>
  </si>
  <si>
    <t>GREENPANEL INDUSTRIES LIMITED,</t>
  </si>
  <si>
    <t>THE EXECUTIVE OFFICER,TTD DEVASTHANAMS</t>
  </si>
  <si>
    <t>3KV</t>
  </si>
  <si>
    <t>EXECUTIVE OFFICER</t>
  </si>
  <si>
    <t>M/S.THE EXECUTIVE OFFICER,</t>
  </si>
  <si>
    <t>M/s AMARARAJA BATTERIES LTD</t>
  </si>
  <si>
    <t>220kv</t>
  </si>
  <si>
    <t xml:space="preserve"> Sullurpeta  </t>
  </si>
  <si>
    <t>INTER CIRCLE CONSUMPTION</t>
  </si>
  <si>
    <t xml:space="preserve">33 KV  Manga Nellore Feeder  </t>
  </si>
  <si>
    <t xml:space="preserve">132kV </t>
  </si>
  <si>
    <t>132 kV Texmaco (Zuari) - II</t>
  </si>
  <si>
    <t>Bharathi Cements Limited(132KV)</t>
  </si>
  <si>
    <t>Satellite city</t>
  </si>
  <si>
    <t>10/16 MVA 132/33KV Transformer-1</t>
  </si>
  <si>
    <t>10/16 MVA 132/33KV Transformer#2</t>
  </si>
  <si>
    <t>T.Sundupalli</t>
  </si>
  <si>
    <t>10/16MVA 132/33 kV Transformer#1</t>
  </si>
  <si>
    <t>10/16MVA 132/33 kV Transformer#2</t>
  </si>
  <si>
    <t>Aditya Birla solar Pvt Ltd.-II</t>
  </si>
  <si>
    <t>132/33 KV</t>
  </si>
  <si>
    <t xml:space="preserve"> DUVVURU</t>
  </si>
  <si>
    <t>33KV ANNAVARAM</t>
  </si>
  <si>
    <t>33KV GURLAGUNTA</t>
  </si>
  <si>
    <t>M/S.INDIA CEMENTS LTD</t>
  </si>
  <si>
    <t>Kurnool Town</t>
  </si>
  <si>
    <t>16MVA 132/33 kV Transformer</t>
  </si>
  <si>
    <t>220KV Lift Irrigation#4</t>
  </si>
  <si>
    <t>Genco-Discom</t>
  </si>
  <si>
    <t>Kurnool Rurals</t>
  </si>
  <si>
    <t>Sai Achyut Solar Power Plant</t>
  </si>
  <si>
    <t>Kanthi Brothers oil Pvt Ltd</t>
  </si>
  <si>
    <t>KCT Wind Power plant Circuit - I</t>
  </si>
  <si>
    <t>KCT Wind Power plant Circuit - II</t>
  </si>
  <si>
    <t>Mythra Vayu (Krishna) Pvt. Ltd., Burugula</t>
  </si>
  <si>
    <t>M/S SUGNA SPONGE AND POWER PVT LTD</t>
  </si>
  <si>
    <t>Mydakur</t>
  </si>
  <si>
    <t>Proddattur</t>
  </si>
  <si>
    <t>16MVA 132/11 kV Transformer#2</t>
  </si>
  <si>
    <t>132KV Amman Try feeder</t>
  </si>
  <si>
    <t>132KVSS Dagadarthi</t>
  </si>
  <si>
    <t>Krishnapatnam port SWS</t>
  </si>
  <si>
    <t>Penna Cements 132KV at SWS</t>
  </si>
  <si>
    <t>132kV Krishnapatnam Port Feeder#1 _x0002_</t>
  </si>
  <si>
    <t>M/s Chitturi Projects Pvt Ltd.</t>
  </si>
  <si>
    <t>M/s SRDD Energy (OPC) Pvt Ltd.</t>
  </si>
  <si>
    <t>M/S.ADANI WILMAR LIMITED</t>
  </si>
  <si>
    <t>M/S.GREEN TECH INDUSTRIES (P)</t>
  </si>
  <si>
    <t>M/S ADANI WILMAR LTD</t>
  </si>
  <si>
    <t>31.03.2023</t>
  </si>
  <si>
    <t>TSS03361</t>
  </si>
  <si>
    <t>XE411346</t>
  </si>
  <si>
    <t>APSB1907</t>
  </si>
  <si>
    <t>TSS03385</t>
  </si>
  <si>
    <t>XB594183</t>
  </si>
  <si>
    <t>XC575312</t>
  </si>
  <si>
    <t>XB577853</t>
  </si>
  <si>
    <t>Y0280336</t>
  </si>
  <si>
    <t>XC575568</t>
  </si>
  <si>
    <t>XB577865</t>
  </si>
  <si>
    <t>X0661766</t>
  </si>
  <si>
    <t>ABB04470</t>
  </si>
  <si>
    <t>ABB04030</t>
  </si>
  <si>
    <t>XC581782</t>
  </si>
  <si>
    <t>XC581796</t>
  </si>
  <si>
    <t>XF464968</t>
  </si>
  <si>
    <t>Y0280302</t>
  </si>
  <si>
    <t>Y0280296</t>
  </si>
  <si>
    <t>Y0310551</t>
  </si>
  <si>
    <t>Y0310590</t>
  </si>
  <si>
    <t>XD551482</t>
  </si>
  <si>
    <t>XD551484</t>
  </si>
  <si>
    <t>Y0310548</t>
  </si>
  <si>
    <t>Y0310576</t>
  </si>
  <si>
    <t>XC573372</t>
  </si>
  <si>
    <t>XC573364</t>
  </si>
  <si>
    <t>XC510852</t>
  </si>
  <si>
    <t>XC510851</t>
  </si>
  <si>
    <t>XC573362</t>
  </si>
  <si>
    <t>XC573366</t>
  </si>
  <si>
    <t>XD449180</t>
  </si>
  <si>
    <t>XD449184</t>
  </si>
  <si>
    <t>XF409570</t>
  </si>
  <si>
    <t>APX00344</t>
  </si>
  <si>
    <t>APZ01519</t>
  </si>
  <si>
    <t>APX00669</t>
  </si>
  <si>
    <t>AP906675</t>
  </si>
  <si>
    <t>Y0010005</t>
  </si>
  <si>
    <t>TSS03415</t>
  </si>
  <si>
    <t>TSS03395</t>
  </si>
  <si>
    <t>Y0310567</t>
  </si>
  <si>
    <t>Y0310589</t>
  </si>
  <si>
    <t>TSS03050</t>
  </si>
  <si>
    <t>XE411364</t>
  </si>
  <si>
    <t>XE411367</t>
  </si>
  <si>
    <t>Y0310584</t>
  </si>
  <si>
    <t>XE411360</t>
  </si>
  <si>
    <t>XE410642</t>
  </si>
  <si>
    <t>XE485727</t>
  </si>
  <si>
    <t>XE411366</t>
  </si>
  <si>
    <t>XE410646</t>
  </si>
  <si>
    <t>XE485718</t>
  </si>
  <si>
    <t>XE411386</t>
  </si>
  <si>
    <t>XE410653</t>
  </si>
  <si>
    <t>APZ01371</t>
  </si>
  <si>
    <t>XB552447</t>
  </si>
  <si>
    <t>XB552441</t>
  </si>
  <si>
    <t>XC575331</t>
  </si>
  <si>
    <t>XC575332</t>
  </si>
  <si>
    <t>TSS03019</t>
  </si>
  <si>
    <t>TSS03041</t>
  </si>
  <si>
    <t>TSS03016</t>
  </si>
  <si>
    <t>TSS03027</t>
  </si>
  <si>
    <t>XB577606</t>
  </si>
  <si>
    <t>XB577605</t>
  </si>
  <si>
    <t>TSS03029</t>
  </si>
  <si>
    <t>TSS03026</t>
  </si>
  <si>
    <t>XD449182</t>
  </si>
  <si>
    <t>XD449188</t>
  </si>
  <si>
    <t>XE485972</t>
  </si>
  <si>
    <t>XE485963</t>
  </si>
  <si>
    <t>X1253608</t>
  </si>
  <si>
    <t>X1253610</t>
  </si>
  <si>
    <t>XC573365</t>
  </si>
  <si>
    <t>XC573369</t>
  </si>
  <si>
    <t>APZ01186</t>
  </si>
  <si>
    <t>0021009514</t>
  </si>
  <si>
    <t>APX01798</t>
  </si>
  <si>
    <t>APX01817</t>
  </si>
  <si>
    <t>APX01820</t>
  </si>
  <si>
    <t>APX01800</t>
  </si>
  <si>
    <t>XD550698</t>
  </si>
  <si>
    <t>XD550663</t>
  </si>
  <si>
    <t>XD566013</t>
  </si>
  <si>
    <t>XD566008</t>
  </si>
  <si>
    <t>AP914534</t>
  </si>
  <si>
    <t>AP914519</t>
  </si>
  <si>
    <t>XD551499</t>
  </si>
  <si>
    <t>TSS03044</t>
  </si>
  <si>
    <t>TSS03397</t>
  </si>
  <si>
    <t>TSS03390</t>
  </si>
  <si>
    <t>XD551494</t>
  </si>
  <si>
    <t>XD551503</t>
  </si>
  <si>
    <t>XD551509</t>
  </si>
  <si>
    <t>X1589331</t>
  </si>
  <si>
    <t>X1589329</t>
  </si>
  <si>
    <t>X1482079</t>
  </si>
  <si>
    <t>X1480917</t>
  </si>
  <si>
    <t>X1678005</t>
  </si>
  <si>
    <t>X1678006</t>
  </si>
  <si>
    <t>APX02616</t>
  </si>
  <si>
    <t>AP906854</t>
  </si>
  <si>
    <t>KAB01944</t>
  </si>
  <si>
    <t>APX00224</t>
  </si>
  <si>
    <t>TSS03352</t>
  </si>
  <si>
    <t>TSS03417</t>
  </si>
  <si>
    <t>TSS03357</t>
  </si>
  <si>
    <t>TSS03393</t>
  </si>
  <si>
    <t>TSS03380</t>
  </si>
  <si>
    <t>XD471700</t>
  </si>
  <si>
    <t>XD471688</t>
  </si>
  <si>
    <t>XD471699</t>
  </si>
  <si>
    <t>XD471686</t>
  </si>
  <si>
    <t>XD471692</t>
  </si>
  <si>
    <t>XD471601</t>
  </si>
  <si>
    <t>TSS03042</t>
  </si>
  <si>
    <t>XC598716</t>
  </si>
  <si>
    <t>XD550705</t>
  </si>
  <si>
    <t>XD550676</t>
  </si>
  <si>
    <t>XD550677</t>
  </si>
  <si>
    <t>TSS03401</t>
  </si>
  <si>
    <t>TSS03035</t>
  </si>
  <si>
    <t>APZ00924</t>
  </si>
  <si>
    <t>APX00969</t>
  </si>
  <si>
    <t>APX01209</t>
  </si>
  <si>
    <t>AP914543</t>
  </si>
  <si>
    <t>KA901919</t>
  </si>
  <si>
    <t>AP906815</t>
  </si>
  <si>
    <t>TSS03394</t>
  </si>
  <si>
    <t>TSS03425</t>
  </si>
  <si>
    <t>KAU14957</t>
  </si>
  <si>
    <t>AP906706</t>
  </si>
  <si>
    <t>AP906795</t>
  </si>
  <si>
    <t>UPP41582</t>
  </si>
  <si>
    <t>AP906694</t>
  </si>
  <si>
    <t>AP906683</t>
  </si>
  <si>
    <t>XE411351</t>
  </si>
  <si>
    <t>Q0308109</t>
  </si>
  <si>
    <t>AP906799</t>
  </si>
  <si>
    <t>XE411376</t>
  </si>
  <si>
    <t>X1739670</t>
  </si>
  <si>
    <t>KA905330</t>
  </si>
  <si>
    <t>KA905331</t>
  </si>
  <si>
    <t>AP903183</t>
  </si>
  <si>
    <t>XC541883</t>
  </si>
  <si>
    <t>AP906625</t>
  </si>
  <si>
    <t>AP906623</t>
  </si>
  <si>
    <t>XD551515</t>
  </si>
  <si>
    <t>XD551524</t>
  </si>
  <si>
    <t>XE485966</t>
  </si>
  <si>
    <t>XE485970</t>
  </si>
  <si>
    <t>X1356421</t>
  </si>
  <si>
    <t>X1356417</t>
  </si>
  <si>
    <t>X1819052</t>
  </si>
  <si>
    <t>APMB6296</t>
  </si>
  <si>
    <t>APX02360</t>
  </si>
  <si>
    <t>APX01442</t>
  </si>
  <si>
    <t>APX00131</t>
  </si>
  <si>
    <t>APX00607</t>
  </si>
  <si>
    <t>0021009508</t>
  </si>
  <si>
    <t>ANANTHAPUR Town</t>
  </si>
  <si>
    <t>Annexure-1: Proforma for Qtly. Consumer category-wise subsidy billed/received/due for period  ( January 23 to March 23)</t>
  </si>
  <si>
    <t>11KV G.K.Palli</t>
  </si>
  <si>
    <t>11KV ChinnaVenkatamPalli</t>
  </si>
  <si>
    <t>11 KV Kasturinagaram</t>
  </si>
  <si>
    <t>4th  Qtr.</t>
  </si>
  <si>
    <t>SSR Puram</t>
  </si>
  <si>
    <t>132KV Pahcikapalam</t>
  </si>
  <si>
    <t>Pachikapalam</t>
  </si>
  <si>
    <t>Mambedu</t>
  </si>
  <si>
    <t>Nadvaluru</t>
  </si>
  <si>
    <t>Opn,CTR</t>
  </si>
  <si>
    <t>220KV Chittoor SS</t>
  </si>
  <si>
    <t>33KV K.R.Palle</t>
  </si>
  <si>
    <t>33KV Cherlopalle</t>
  </si>
  <si>
    <t>33KV Venganapalle</t>
  </si>
  <si>
    <t>33KV Santhapeta</t>
  </si>
  <si>
    <t>33KV BNRPeta-Ramapuram</t>
  </si>
  <si>
    <t>33KV panatoor(Reddygunta)</t>
  </si>
  <si>
    <t>33KV Greamspet</t>
  </si>
  <si>
    <t>33KV Thummindapalem</t>
  </si>
  <si>
    <t>33KV Mangal</t>
  </si>
  <si>
    <t>33KV Puthalapattu</t>
  </si>
  <si>
    <t>132KV K.P.Mitta</t>
  </si>
  <si>
    <t>33KV Penumur (oldname)</t>
  </si>
  <si>
    <t>33KV G.D.Nellore</t>
  </si>
  <si>
    <t>33KV CPF</t>
  </si>
  <si>
    <t>33KV S.S.Konda</t>
  </si>
  <si>
    <t>132KV Kothapalle</t>
  </si>
  <si>
    <t>33KV Kothapalle</t>
  </si>
  <si>
    <t>33KV Panatoor</t>
  </si>
  <si>
    <t>33KV Papasamudram</t>
  </si>
  <si>
    <t>132KV Penumur SS</t>
  </si>
  <si>
    <t>33KV Penumur</t>
  </si>
  <si>
    <t>33KV M.Bandapalle</t>
  </si>
  <si>
    <t>33KV Matampalle</t>
  </si>
  <si>
    <t>33KV Palasamudram</t>
  </si>
  <si>
    <t>R,CTR</t>
  </si>
  <si>
    <t>220 KV SS Chittoor</t>
  </si>
  <si>
    <t>Aragonda</t>
  </si>
  <si>
    <t>Mordanapalle</t>
  </si>
  <si>
    <t>IOC</t>
  </si>
  <si>
    <t>B.D.R.Palle</t>
  </si>
  <si>
    <t>132KV Nunegundlapalli</t>
  </si>
  <si>
    <t>Jodichinthala</t>
  </si>
  <si>
    <t>K.G.Sathram</t>
  </si>
  <si>
    <t>Mangal</t>
  </si>
  <si>
    <t>Nalagampalli</t>
  </si>
  <si>
    <t>132 KV SS Irala</t>
  </si>
  <si>
    <t>Uppuvanka</t>
  </si>
  <si>
    <t>C.V.Palle</t>
  </si>
  <si>
    <t>Polakala</t>
  </si>
  <si>
    <t>220 KV SS  Palamaner</t>
  </si>
  <si>
    <t>Palamaner</t>
  </si>
  <si>
    <t>Baireddypalle</t>
  </si>
  <si>
    <t>Bangarupalem</t>
  </si>
  <si>
    <t>Patthikonda</t>
  </si>
  <si>
    <t>Panjani</t>
  </si>
  <si>
    <t>132 KV SS  Santhipuram</t>
  </si>
  <si>
    <t>Santhipuram</t>
  </si>
  <si>
    <t>Rallabaduguru</t>
  </si>
  <si>
    <t>Ramakuppam</t>
  </si>
  <si>
    <t>V.Kota</t>
  </si>
  <si>
    <t>132 KV SS Kuppam</t>
  </si>
  <si>
    <t>Mallanur</t>
  </si>
  <si>
    <t>Kangundi</t>
  </si>
  <si>
    <t>Gudipally</t>
  </si>
  <si>
    <t>Padigalakuppam</t>
  </si>
  <si>
    <t>JBA</t>
  </si>
  <si>
    <t>SAPA</t>
  </si>
  <si>
    <t>RBA</t>
  </si>
  <si>
    <t>132/33 KV Madanapalle</t>
  </si>
  <si>
    <t>33 KV Madanapalli</t>
  </si>
  <si>
    <t>33 KV Sub Collector office</t>
  </si>
  <si>
    <t>33 KV Vempalli</t>
  </si>
  <si>
    <t>33 KV Valasapalli</t>
  </si>
  <si>
    <t>33 KV Nimmanapalli</t>
  </si>
  <si>
    <t>33 KV Kurabalakota+
Kotavuru</t>
  </si>
  <si>
    <t>33 KV Spinning Mill</t>
  </si>
  <si>
    <t>33 KV CTM</t>
  </si>
  <si>
    <t>33 kv RAMAKRISHNA</t>
  </si>
  <si>
    <t xml:space="preserve">33 kv TIRUPATI </t>
  </si>
  <si>
    <t xml:space="preserve">33 kv LEPAKSHI </t>
  </si>
  <si>
    <t xml:space="preserve">33 kv BERGER </t>
  </si>
  <si>
    <t xml:space="preserve">33KV A ONE ISPATH </t>
  </si>
  <si>
    <t xml:space="preserve">33 KV SHYAM FERROUS </t>
  </si>
  <si>
    <t>220 KV SS GOLLAPURAM</t>
  </si>
  <si>
    <t xml:space="preserve">33 KV TEXPORT </t>
  </si>
  <si>
    <t xml:space="preserve">33 KV HINDUPUR STEELS  </t>
  </si>
  <si>
    <t>33 KV MEGA STEELS</t>
  </si>
  <si>
    <t>33 KV ADISHAKTHI SMELTERS PVT. LTD.</t>
  </si>
  <si>
    <t xml:space="preserve">33 KV EXCEL RUBBER </t>
  </si>
  <si>
    <t>33 KV SIRIVARAM</t>
  </si>
  <si>
    <t>220KV SS AMMAVARIPALLI</t>
  </si>
  <si>
    <t>33KV GUTTUR</t>
  </si>
  <si>
    <t>33KV HM -I</t>
  </si>
  <si>
    <t>33KV SUNGHOO-II</t>
  </si>
  <si>
    <t>33KV FAURECIA-III</t>
  </si>
  <si>
    <t>33KV KSH-IV</t>
  </si>
  <si>
    <t>132 KV LEPAKSHI</t>
  </si>
  <si>
    <t>33 KV GUDIPALLI</t>
  </si>
  <si>
    <t>220 KV SS BOXAMPALLI</t>
  </si>
  <si>
    <t>33 KV RODDAM-IV</t>
  </si>
  <si>
    <t>33 KV TURUKULA PATNAM</t>
  </si>
  <si>
    <t>132 KV SS PALASAMUDRAM</t>
  </si>
  <si>
    <t>33KV WOOYOUNG</t>
  </si>
  <si>
    <t>33KV SLAP</t>
  </si>
  <si>
    <t>33KV DONG 'A'</t>
  </si>
  <si>
    <t>33KV DSC</t>
  </si>
  <si>
    <t>33KV KODIKONDA</t>
  </si>
  <si>
    <t>33KV SOMANDEPALLI</t>
  </si>
  <si>
    <t>132KV SS KADIRI</t>
  </si>
  <si>
    <t>33 KV G.V. PALLI</t>
  </si>
  <si>
    <t>33 KV KADIRI</t>
  </si>
  <si>
    <t>33 KV AMADAGUR</t>
  </si>
  <si>
    <t>33 KV ODC</t>
  </si>
  <si>
    <t>33 KV TALUPULA</t>
  </si>
  <si>
    <t>33 KV MALAKAVEMULA</t>
  </si>
  <si>
    <t>33 KV MUDIGUBBA</t>
  </si>
  <si>
    <t>33 KV C.M. PALLI</t>
  </si>
  <si>
    <t>33KV PUTTAPARTHY-I</t>
  </si>
  <si>
    <t>33KV PUTTAPARTHY-II</t>
  </si>
  <si>
    <t>33KV KOTHACHERUVU</t>
  </si>
  <si>
    <t>33KV GORANTLA</t>
  </si>
  <si>
    <t>33KV MARALA</t>
  </si>
  <si>
    <t>EBC/APTRANSCO</t>
  </si>
  <si>
    <t>Swapping/Unitts traded (Import)</t>
  </si>
  <si>
    <t>M/s Apollo tyres Pvt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</si>
</sst>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0.000"/>
    <numFmt numFmtId="167" formatCode="0.000000"/>
    <numFmt numFmtId="168" formatCode="0.0000"/>
    <numFmt numFmtId="169" formatCode="#,##0.0"/>
    <numFmt numFmtId="170" formatCode="#,##0.000"/>
    <numFmt numFmtId="171" formatCode="_ &quot;\&quot;* #,##0_ ;_ &quot;\&quot;* \-#,##0_ ;_ &quot;\&quot;* &quot;-&quot;_ ;_ @_ "/>
    <numFmt numFmtId="172" formatCode="_ &quot;\&quot;* #,##0.00_ ;_ &quot;\&quot;* \-#,##0.00_ ;_ &quot;\&quot;* &quot;-&quot;??_ ;_ @_ "/>
    <numFmt numFmtId="173" formatCode="&quot;$&quot;#,##0.0000_);\(&quot;$&quot;#,##0.0000\)"/>
    <numFmt numFmtId="174" formatCode="&quot;\&quot;#,##0.00;[Red]\-&quot;\&quot;#,##0.00"/>
    <numFmt numFmtId="175" formatCode="_(* #,##0.00_);_(* \(#,##0.00\);_(* \-??_);_(@_)"/>
    <numFmt numFmtId="176" formatCode="0.0_)"/>
    <numFmt numFmtId="177" formatCode="_-* #,##0.00_-;\-* #,##0.00_-;_-* &quot;-&quot;??_-;_-@_-"/>
    <numFmt numFmtId="178" formatCode="_([$€-2]* #,##0.00_);_([$€-2]* \(#,##0.00\);_([$€-2]* &quot;-&quot;??_)"/>
    <numFmt numFmtId="179" formatCode="#,##0.0_);\(#,##0.0\)"/>
    <numFmt numFmtId="180" formatCode="0\);"/>
    <numFmt numFmtId="181" formatCode="#,##0;[Red]\(#,##0\)"/>
    <numFmt numFmtId="182" formatCode="#,##0.0000_)"/>
    <numFmt numFmtId="183" formatCode="##,##0.000_);\(#,##0.000\)"/>
    <numFmt numFmtId="184" formatCode="_-* #,##0_-;\-* #,##0_-;_-* &quot;-&quot;_-;_-@_-"/>
    <numFmt numFmtId="185" formatCode="&quot;$&quot;#,##0;\-&quot;$&quot;#,##0"/>
    <numFmt numFmtId="186" formatCode="_(&quot;$&quot;* #,##0.0000000_);_(&quot;$&quot;* \(#,##0.0000000\);_(&quot;$&quot;* &quot;-&quot;??_);_(@_)"/>
    <numFmt numFmtId="187" formatCode="0.00000"/>
    <numFmt numFmtId="188" formatCode="#,##0.00000"/>
    <numFmt numFmtId="189" formatCode="#,##0.0000"/>
  </numFmts>
  <fonts count="115">
    <font>
      <sz val="11"/>
      <color theme="1"/>
      <name val="Calibri"/>
      <family val="2"/>
      <scheme val="minor"/>
    </font>
    <font>
      <b/>
      <sz val="11"/>
      <color theme="1"/>
      <name val="Calibri"/>
      <family val="2"/>
      <scheme val="minor"/>
    </font>
    <font>
      <sz val="10"/>
      <color indexed="8"/>
      <name val="Arial"/>
      <family val="2"/>
    </font>
    <font>
      <b/>
      <sz val="11"/>
      <color rgb="FF000000"/>
      <name val="Cambria"/>
      <family val="1"/>
      <scheme val="major"/>
    </font>
    <font>
      <b/>
      <sz val="10"/>
      <color rgb="FF000000"/>
      <name val="Cambria"/>
      <family val="1"/>
      <scheme val="major"/>
    </font>
    <font>
      <sz val="11"/>
      <color theme="1"/>
      <name val="Cambria"/>
      <family val="1"/>
      <scheme val="major"/>
    </font>
    <font>
      <b/>
      <sz val="11"/>
      <color theme="1"/>
      <name val="Cambria"/>
      <family val="1"/>
      <scheme val="major"/>
    </font>
    <font>
      <b/>
      <sz val="20"/>
      <color theme="1"/>
      <name val="Palatino Linotype"/>
      <family val="1"/>
    </font>
    <font>
      <sz val="13"/>
      <color theme="1"/>
      <name val="Palatino Linotype"/>
      <family val="1"/>
    </font>
    <font>
      <b/>
      <sz val="13"/>
      <color theme="1"/>
      <name val="Palatino Linotype"/>
      <family val="1"/>
    </font>
    <font>
      <sz val="11"/>
      <color theme="1"/>
      <name val="Calibri"/>
      <family val="2"/>
      <scheme val="minor"/>
    </font>
    <font>
      <sz val="10"/>
      <name val="Calibri"/>
      <family val="2"/>
    </font>
    <font>
      <sz val="8"/>
      <name val="Calibri"/>
      <family val="2"/>
    </font>
    <font>
      <b/>
      <sz val="12"/>
      <name val="Calibri"/>
      <family val="2"/>
    </font>
    <font>
      <u/>
      <sz val="11"/>
      <color theme="10"/>
      <name val="Calibri"/>
      <family val="2"/>
    </font>
    <font>
      <sz val="12"/>
      <name val="Calibri"/>
      <family val="2"/>
    </font>
    <font>
      <sz val="12"/>
      <color theme="1"/>
      <name val="Calibri"/>
      <family val="2"/>
      <scheme val="minor"/>
    </font>
    <font>
      <sz val="11"/>
      <color theme="1"/>
      <name val="Arial"/>
      <family val="2"/>
    </font>
    <font>
      <b/>
      <sz val="11"/>
      <color rgb="FF000000"/>
      <name val="Arial"/>
      <family val="2"/>
    </font>
    <font>
      <sz val="11"/>
      <color rgb="FF000000"/>
      <name val="Arial"/>
      <family val="2"/>
    </font>
    <font>
      <sz val="11"/>
      <color theme="1"/>
      <name val="Century Gothic"/>
      <family val="2"/>
    </font>
    <font>
      <b/>
      <sz val="12"/>
      <color theme="1"/>
      <name val="Calibri"/>
      <family val="2"/>
      <scheme val="minor"/>
    </font>
    <font>
      <b/>
      <sz val="10"/>
      <name val="Times New Roman"/>
      <family val="1"/>
    </font>
    <font>
      <b/>
      <sz val="12"/>
      <color indexed="8"/>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3"/>
      <name val="Palatino Linotype"/>
      <family val="1"/>
    </font>
    <font>
      <sz val="11"/>
      <name val="Calibri"/>
      <family val="2"/>
      <scheme val="minor"/>
    </font>
    <font>
      <b/>
      <sz val="11"/>
      <name val="Calibri"/>
      <family val="2"/>
      <scheme val="minor"/>
    </font>
    <font>
      <b/>
      <sz val="10"/>
      <name val="Calibri"/>
      <family val="2"/>
    </font>
    <font>
      <b/>
      <sz val="11"/>
      <name val="Cambria"/>
      <family val="1"/>
      <scheme val="major"/>
    </font>
    <font>
      <sz val="11"/>
      <name val="Arial"/>
      <family val="2"/>
    </font>
    <font>
      <sz val="11"/>
      <name val="Century Gothic"/>
      <family val="2"/>
    </font>
    <font>
      <b/>
      <sz val="10"/>
      <name val="Cambria"/>
      <family val="1"/>
      <scheme val="major"/>
    </font>
    <font>
      <sz val="11"/>
      <name val="Cambria"/>
      <family val="1"/>
      <scheme val="major"/>
    </font>
    <font>
      <b/>
      <sz val="14"/>
      <name val="Calibri"/>
      <family val="2"/>
      <scheme val="minor"/>
    </font>
    <font>
      <b/>
      <sz val="16"/>
      <color theme="1"/>
      <name val="Calibri"/>
      <family val="2"/>
      <scheme val="minor"/>
    </font>
    <font>
      <b/>
      <sz val="16"/>
      <name val="Calibri"/>
      <family val="2"/>
      <scheme val="minor"/>
    </font>
    <font>
      <b/>
      <sz val="20"/>
      <name val="Calibri"/>
      <family val="2"/>
      <scheme val="minor"/>
    </font>
    <font>
      <b/>
      <sz val="12"/>
      <name val="Calibri"/>
      <family val="2"/>
      <scheme val="minor"/>
    </font>
    <font>
      <sz val="10"/>
      <color theme="1"/>
      <name val="Times New Roman"/>
      <family val="1"/>
    </font>
    <font>
      <sz val="10"/>
      <color theme="0"/>
      <name val="Calibri"/>
      <family val="2"/>
      <scheme val="minor"/>
    </font>
    <font>
      <sz val="10"/>
      <color indexed="9"/>
      <name val="Calibri"/>
      <family val="2"/>
    </font>
    <font>
      <sz val="10"/>
      <color theme="1"/>
      <name val="Calibri"/>
      <family val="2"/>
      <scheme val="minor"/>
    </font>
    <font>
      <b/>
      <sz val="10"/>
      <color theme="1"/>
      <name val="Calibri"/>
      <family val="2"/>
      <scheme val="minor"/>
    </font>
    <font>
      <b/>
      <sz val="9"/>
      <color rgb="FF000000"/>
      <name val="Times New Roman"/>
      <family val="1"/>
    </font>
    <font>
      <sz val="11"/>
      <color theme="1"/>
      <name val="Times New Roman"/>
      <family val="1"/>
    </font>
    <font>
      <b/>
      <sz val="10"/>
      <color rgb="FFFF0000"/>
      <name val="Calibri"/>
      <family val="2"/>
      <scheme val="minor"/>
    </font>
    <font>
      <sz val="10"/>
      <color rgb="FFFF0000"/>
      <name val="Calibri"/>
      <family val="2"/>
      <scheme val="minor"/>
    </font>
    <font>
      <sz val="10"/>
      <name val="Arial"/>
      <family val="2"/>
    </font>
    <font>
      <sz val="20"/>
      <color rgb="FFFFFFFF"/>
      <name val="Times New Roman"/>
      <family val="1"/>
    </font>
    <font>
      <sz val="14"/>
      <color theme="1"/>
      <name val="Times New Roman"/>
      <family val="1"/>
    </font>
    <font>
      <b/>
      <sz val="14"/>
      <color theme="1"/>
      <name val="Times New Roman"/>
      <family val="1"/>
    </font>
    <font>
      <b/>
      <sz val="12"/>
      <color rgb="FF000000"/>
      <name val="Times New Roman"/>
      <family val="1"/>
    </font>
    <font>
      <sz val="12"/>
      <color theme="1"/>
      <name val="Times New Roman"/>
      <family val="1"/>
    </font>
    <font>
      <sz val="11"/>
      <color rgb="FF000000"/>
      <name val="Book Antiqua"/>
      <family val="1"/>
    </font>
    <font>
      <sz val="11"/>
      <color theme="1"/>
      <name val="Book Antiqua"/>
      <family val="1"/>
    </font>
    <font>
      <sz val="11"/>
      <name val="Book Antiqua"/>
      <family val="1"/>
    </font>
    <font>
      <sz val="11"/>
      <name val="Bookman Old Style"/>
      <family val="1"/>
    </font>
    <font>
      <b/>
      <sz val="14"/>
      <color rgb="FF000000"/>
      <name val="Times New Roman"/>
      <family val="1"/>
    </font>
    <font>
      <sz val="15"/>
      <color theme="1"/>
      <name val="Palatino Linotype"/>
      <family val="1"/>
    </font>
    <font>
      <b/>
      <sz val="13"/>
      <color rgb="FF000000"/>
      <name val="Arial"/>
      <family val="2"/>
    </font>
    <font>
      <sz val="11"/>
      <color rgb="FF000000"/>
      <name val="Calibri"/>
      <family val="2"/>
    </font>
    <font>
      <sz val="11"/>
      <color rgb="FF000000"/>
      <name val="Calibri"/>
      <family val="2"/>
    </font>
    <font>
      <sz val="11"/>
      <color indexed="8"/>
      <name val="Calibri"/>
      <family val="2"/>
    </font>
    <font>
      <sz val="11"/>
      <color indexed="9"/>
      <name val="Calibri"/>
      <family val="2"/>
    </font>
    <font>
      <sz val="14"/>
      <name val="AngsanaUPC"/>
      <family val="1"/>
    </font>
    <font>
      <sz val="12"/>
      <name val="¹ÙÅÁÃ¼"/>
      <family val="1"/>
      <charset val="129"/>
    </font>
    <font>
      <sz val="8"/>
      <name val="Times New Roman"/>
      <family val="1"/>
    </font>
    <font>
      <sz val="11"/>
      <color indexed="20"/>
      <name val="Calibri"/>
      <family val="2"/>
    </font>
    <font>
      <sz val="12"/>
      <name val="¹ÙÅÁÃ¼"/>
      <charset val="129"/>
    </font>
    <font>
      <b/>
      <sz val="11"/>
      <color indexed="52"/>
      <name val="Calibri"/>
      <family val="2"/>
    </font>
    <font>
      <b/>
      <sz val="11"/>
      <color indexed="9"/>
      <name val="Calibri"/>
      <family val="2"/>
    </font>
    <font>
      <sz val="10"/>
      <color indexed="8"/>
      <name val="Times New Roman"/>
      <family val="2"/>
    </font>
    <font>
      <sz val="9"/>
      <color indexed="8"/>
      <name val="Book Antiqua"/>
      <family val="2"/>
    </font>
    <font>
      <sz val="10"/>
      <color indexed="8"/>
      <name val="Verdana"/>
      <family val="2"/>
    </font>
    <font>
      <sz val="10"/>
      <color indexed="8"/>
      <name val="Times New Roman"/>
      <family val="1"/>
    </font>
    <font>
      <sz val="10"/>
      <name val="MS Serif"/>
      <family val="1"/>
    </font>
    <font>
      <sz val="10"/>
      <name val="Courier"/>
      <family val="3"/>
    </font>
    <font>
      <sz val="10"/>
      <color indexed="16"/>
      <name val="MS Serif"/>
      <family val="1"/>
    </font>
    <font>
      <sz val="10"/>
      <name val="Arial"/>
      <family val="2"/>
      <charset val="1"/>
    </font>
    <font>
      <sz val="11"/>
      <color indexed="8"/>
      <name val="Calibri"/>
      <family val="2"/>
      <charset val="1"/>
    </font>
    <font>
      <i/>
      <sz val="11"/>
      <color indexed="23"/>
      <name val="Calibri"/>
      <family val="2"/>
    </font>
    <font>
      <sz val="10"/>
      <color indexed="10"/>
      <name val="Arial"/>
      <family val="2"/>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2"/>
      <name val="Helv"/>
    </font>
    <font>
      <sz val="11"/>
      <color indexed="52"/>
      <name val="Calibri"/>
      <family val="2"/>
    </font>
    <font>
      <sz val="12"/>
      <color indexed="9"/>
      <name val="Helv"/>
    </font>
    <font>
      <sz val="11"/>
      <color indexed="60"/>
      <name val="Calibri"/>
      <family val="2"/>
    </font>
    <font>
      <sz val="7"/>
      <name val="Small Fonts"/>
      <family val="2"/>
    </font>
    <font>
      <sz val="10"/>
      <color indexed="8"/>
      <name val="Arial"/>
      <family val="2"/>
      <charset val="1"/>
    </font>
    <font>
      <sz val="12"/>
      <name val="Arial"/>
      <family val="2"/>
    </font>
    <font>
      <b/>
      <sz val="11"/>
      <color indexed="63"/>
      <name val="Calibri"/>
      <family val="2"/>
    </font>
    <font>
      <b/>
      <sz val="10"/>
      <name val="Arial CE"/>
      <family val="2"/>
      <charset val="238"/>
    </font>
    <font>
      <sz val="10"/>
      <name val="Tms Rmn"/>
    </font>
    <font>
      <sz val="10"/>
      <name val="MS Sans Serif"/>
      <family val="2"/>
    </font>
    <font>
      <u/>
      <sz val="9"/>
      <color indexed="36"/>
      <name val="Arial"/>
      <family val="2"/>
    </font>
    <font>
      <b/>
      <sz val="8"/>
      <color indexed="8"/>
      <name val="Helv"/>
    </font>
    <font>
      <b/>
      <sz val="18"/>
      <color indexed="56"/>
      <name val="Cambria"/>
      <family val="2"/>
    </font>
    <font>
      <b/>
      <sz val="11"/>
      <color indexed="8"/>
      <name val="Calibri"/>
      <family val="2"/>
    </font>
    <font>
      <sz val="11"/>
      <color indexed="10"/>
      <name val="Calibri"/>
      <family val="2"/>
    </font>
    <font>
      <b/>
      <sz val="11"/>
      <color rgb="FF000000"/>
      <name val="Calibri"/>
      <family val="2"/>
    </font>
    <font>
      <sz val="11"/>
      <color rgb="FFFF0000"/>
      <name val="Calibri"/>
      <family val="2"/>
      <scheme val="minor"/>
    </font>
    <font>
      <sz val="16"/>
      <name val="Bookman Old Style"/>
      <family val="1"/>
    </font>
    <font>
      <sz val="12"/>
      <name val="Times New Roman"/>
      <family val="1"/>
    </font>
    <font>
      <b/>
      <sz val="9"/>
      <name val="Times New Roman"/>
      <family val="1"/>
    </font>
  </fonts>
  <fills count="63">
    <fill>
      <patternFill patternType="none"/>
    </fill>
    <fill>
      <patternFill patternType="gray125"/>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3"/>
        <bgColor indexed="64"/>
      </patternFill>
    </fill>
    <fill>
      <patternFill patternType="solid">
        <fgColor theme="4" tint="0.59999389629810485"/>
        <bgColor indexed="64"/>
      </patternFill>
    </fill>
    <fill>
      <patternFill patternType="solid">
        <fgColor rgb="FFF2F2F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94B3D6"/>
      </patternFill>
    </fill>
    <fill>
      <patternFill patternType="solid">
        <fgColor theme="1"/>
        <bgColor indexed="64"/>
      </patternFill>
    </fill>
    <fill>
      <patternFill patternType="solid">
        <fgColor rgb="FFC5D9F0"/>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0000"/>
        <bgColor indexed="64"/>
      </patternFill>
    </fill>
    <fill>
      <patternFill patternType="solid">
        <fgColor rgb="FF93B3D5"/>
        <bgColor indexed="64"/>
      </patternFill>
    </fill>
    <fill>
      <patternFill patternType="solid">
        <fgColor theme="0"/>
        <bgColor indexed="64"/>
      </patternFill>
    </fill>
    <fill>
      <patternFill patternType="solid">
        <fgColor rgb="FFFFFFFF"/>
        <bgColor rgb="FFFFFFFF"/>
      </patternFill>
    </fill>
    <fill>
      <patternFill patternType="solid">
        <fgColor theme="0"/>
        <bgColor rgb="FFFFFFFF"/>
      </patternFill>
    </fill>
    <fill>
      <patternFill patternType="solid">
        <fgColor theme="0"/>
        <bgColor rgb="FF70AD47"/>
      </patternFill>
    </fill>
    <fill>
      <patternFill patternType="solid">
        <fgColor theme="0"/>
        <bgColor rgb="FF00B050"/>
      </patternFill>
    </fill>
    <fill>
      <patternFill patternType="solid">
        <fgColor theme="0"/>
        <bgColor rgb="FF00B0F0"/>
      </patternFill>
    </fill>
    <fill>
      <patternFill patternType="solid">
        <fgColor theme="0"/>
        <bgColor rgb="FFC8C8C8"/>
      </patternFill>
    </fill>
    <fill>
      <patternFill patternType="solid">
        <fgColor theme="0"/>
        <bgColor rgb="FFAEABAB"/>
      </patternFill>
    </fill>
    <fill>
      <patternFill patternType="solid">
        <fgColor theme="0"/>
        <bgColor rgb="FFBFBFBF"/>
      </patternFill>
    </fill>
    <fill>
      <patternFill patternType="solid">
        <fgColor theme="0"/>
        <bgColor rgb="FF9CC2E5"/>
      </patternFill>
    </fill>
    <fill>
      <patternFill patternType="solid">
        <fgColor rgb="FF94B3D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rgb="FFFFFF00"/>
        <bgColor rgb="FF9CC2E5"/>
      </patternFill>
    </fill>
    <fill>
      <patternFill patternType="solid">
        <fgColor theme="3" tint="0.3999755851924192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right style="medium">
        <color rgb="FF000000"/>
      </right>
      <top/>
      <bottom style="medium">
        <color rgb="FF000000"/>
      </bottom>
      <diagonal/>
    </border>
    <border>
      <left style="thin">
        <color indexed="64"/>
      </left>
      <right style="thin">
        <color indexed="64"/>
      </right>
      <top/>
      <bottom style="medium">
        <color rgb="FF000000"/>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style="medium">
        <color rgb="FF000000"/>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rgb="FF000000"/>
      </top>
      <bottom/>
      <diagonal/>
    </border>
    <border>
      <left/>
      <right style="thin">
        <color indexed="64"/>
      </right>
      <top/>
      <bottom style="medium">
        <color indexed="64"/>
      </bottom>
      <diagonal/>
    </border>
  </borders>
  <cellStyleXfs count="1236">
    <xf numFmtId="0" fontId="0" fillId="0" borderId="0"/>
    <xf numFmtId="0" fontId="2" fillId="0" borderId="0"/>
    <xf numFmtId="9" fontId="10" fillId="0" borderId="0" applyFont="0" applyFill="0" applyBorder="0" applyAlignment="0" applyProtection="0"/>
    <xf numFmtId="0" fontId="14" fillId="0" borderId="0" applyNumberFormat="0" applyFill="0" applyBorder="0" applyAlignment="0" applyProtection="0">
      <alignment vertical="top"/>
      <protection locked="0"/>
    </xf>
    <xf numFmtId="0" fontId="50" fillId="0" borderId="0"/>
    <xf numFmtId="0" fontId="10" fillId="0" borderId="0"/>
    <xf numFmtId="0" fontId="63" fillId="0" borderId="0"/>
    <xf numFmtId="0" fontId="64" fillId="0" borderId="0"/>
    <xf numFmtId="0" fontId="10" fillId="0" borderId="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9" fontId="67" fillId="0" borderId="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171" fontId="68" fillId="0" borderId="0" applyFont="0" applyFill="0" applyBorder="0" applyAlignment="0" applyProtection="0"/>
    <xf numFmtId="172" fontId="68" fillId="0" borderId="0" applyFont="0" applyFill="0" applyBorder="0" applyAlignment="0" applyProtection="0"/>
    <xf numFmtId="0" fontId="69" fillId="0" borderId="0">
      <alignment horizontal="center" vertical="top" wrapText="1"/>
      <protection locked="0"/>
    </xf>
    <xf numFmtId="164" fontId="68" fillId="0" borderId="0" applyFont="0" applyFill="0" applyBorder="0" applyAlignment="0" applyProtection="0"/>
    <xf numFmtId="165" fontId="68" fillId="0" borderId="0" applyFont="0" applyFill="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0" borderId="0"/>
    <xf numFmtId="173" fontId="50" fillId="0" borderId="0" applyFill="0" applyBorder="0" applyAlignment="0"/>
    <xf numFmtId="173" fontId="50" fillId="0" borderId="0" applyFill="0" applyBorder="0" applyAlignment="0"/>
    <xf numFmtId="173" fontId="50" fillId="0" borderId="0" applyFill="0" applyBorder="0" applyAlignment="0"/>
    <xf numFmtId="173" fontId="50" fillId="0" borderId="0" applyFill="0" applyBorder="0" applyAlignment="0"/>
    <xf numFmtId="173" fontId="50" fillId="0" borderId="0" applyFill="0" applyBorder="0" applyAlignment="0"/>
    <xf numFmtId="173" fontId="50" fillId="0" borderId="0" applyFill="0" applyBorder="0" applyAlignment="0"/>
    <xf numFmtId="0" fontId="72" fillId="53" borderId="49" applyNumberFormat="0" applyAlignment="0" applyProtection="0"/>
    <xf numFmtId="0" fontId="72" fillId="53" borderId="49" applyNumberFormat="0" applyAlignment="0" applyProtection="0"/>
    <xf numFmtId="0" fontId="72" fillId="53" borderId="49" applyNumberFormat="0" applyAlignment="0" applyProtection="0"/>
    <xf numFmtId="0" fontId="72" fillId="53" borderId="49" applyNumberFormat="0" applyAlignment="0" applyProtection="0"/>
    <xf numFmtId="0" fontId="72" fillId="53" borderId="49" applyNumberFormat="0" applyAlignment="0" applyProtection="0"/>
    <xf numFmtId="0" fontId="72" fillId="53" borderId="49"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174" fontId="50" fillId="0" borderId="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5" fontId="65" fillId="0" borderId="0" applyFont="0" applyFill="0" applyBorder="0" applyAlignment="0" applyProtection="0"/>
    <xf numFmtId="165"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5" fontId="5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5" fontId="5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65" fontId="74"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5" fontId="50" fillId="0" borderId="0" applyFill="0" applyBorder="0" applyAlignment="0" applyProtection="0"/>
    <xf numFmtId="176" fontId="75" fillId="0" borderId="0" applyFont="0" applyFill="0" applyBorder="0" applyAlignment="0" applyProtection="0"/>
    <xf numFmtId="165" fontId="65" fillId="0" borderId="0" applyFont="0" applyFill="0" applyBorder="0" applyAlignment="0" applyProtection="0"/>
    <xf numFmtId="43" fontId="74" fillId="0" borderId="0" applyFont="0" applyFill="0" applyBorder="0" applyAlignment="0" applyProtection="0"/>
    <xf numFmtId="43" fontId="50" fillId="0" borderId="0" applyFont="0" applyFill="0" applyBorder="0" applyAlignment="0" applyProtection="0"/>
    <xf numFmtId="165" fontId="74" fillId="0" borderId="0" applyFont="0" applyFill="0" applyBorder="0" applyAlignment="0" applyProtection="0"/>
    <xf numFmtId="43" fontId="7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7" fontId="77"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5" fontId="5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0" fontId="78" fillId="0" borderId="0" applyNumberFormat="0" applyAlignment="0">
      <alignment horizontal="left"/>
    </xf>
    <xf numFmtId="0" fontId="79" fillId="0" borderId="0" applyNumberFormat="0" applyAlignment="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5" fontId="58" fillId="0" borderId="21"/>
    <xf numFmtId="0" fontId="80" fillId="0" borderId="0" applyNumberFormat="0" applyAlignment="0">
      <alignment horizontal="left"/>
    </xf>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178" fontId="50" fillId="0" borderId="0" applyFont="0" applyFill="0" applyBorder="0" applyAlignment="0" applyProtection="0"/>
    <xf numFmtId="0" fontId="8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69" fontId="84" fillId="0" borderId="51">
      <alignment horizontal="right"/>
    </xf>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38" fontId="86" fillId="55" borderId="0" applyNumberFormat="0" applyBorder="0" applyAlignment="0" applyProtection="0"/>
    <xf numFmtId="0" fontId="87" fillId="0" borderId="14" applyNumberFormat="0" applyAlignment="0" applyProtection="0">
      <alignment horizontal="left" vertical="center"/>
    </xf>
    <xf numFmtId="0" fontId="87" fillId="0" borderId="3">
      <alignment horizontal="left" vertical="center"/>
    </xf>
    <xf numFmtId="0" fontId="88" fillId="0" borderId="52" applyNumberFormat="0" applyFill="0" applyAlignment="0" applyProtection="0"/>
    <xf numFmtId="0" fontId="88" fillId="0" borderId="52" applyNumberFormat="0" applyFill="0" applyAlignment="0" applyProtection="0"/>
    <xf numFmtId="0" fontId="88" fillId="0" borderId="52" applyNumberFormat="0" applyFill="0" applyAlignment="0" applyProtection="0"/>
    <xf numFmtId="0" fontId="88" fillId="0" borderId="52" applyNumberFormat="0" applyFill="0" applyAlignment="0" applyProtection="0"/>
    <xf numFmtId="0" fontId="88" fillId="0" borderId="52" applyNumberFormat="0" applyFill="0" applyAlignment="0" applyProtection="0"/>
    <xf numFmtId="0" fontId="88" fillId="0" borderId="52" applyNumberFormat="0" applyFill="0" applyAlignment="0" applyProtection="0"/>
    <xf numFmtId="0" fontId="89" fillId="0" borderId="53" applyNumberFormat="0" applyFill="0" applyAlignment="0" applyProtection="0"/>
    <xf numFmtId="0" fontId="89" fillId="0" borderId="53" applyNumberFormat="0" applyFill="0" applyAlignment="0" applyProtection="0"/>
    <xf numFmtId="0" fontId="89" fillId="0" borderId="53" applyNumberFormat="0" applyFill="0" applyAlignment="0" applyProtection="0"/>
    <xf numFmtId="0" fontId="89" fillId="0" borderId="53" applyNumberFormat="0" applyFill="0" applyAlignment="0" applyProtection="0"/>
    <xf numFmtId="0" fontId="89" fillId="0" borderId="53" applyNumberFormat="0" applyFill="0" applyAlignment="0" applyProtection="0"/>
    <xf numFmtId="0" fontId="89" fillId="0" borderId="53" applyNumberFormat="0" applyFill="0" applyAlignment="0" applyProtection="0"/>
    <xf numFmtId="0" fontId="90" fillId="0" borderId="54" applyNumberFormat="0" applyFill="0" applyAlignment="0" applyProtection="0"/>
    <xf numFmtId="0" fontId="90" fillId="0" borderId="54" applyNumberFormat="0" applyFill="0" applyAlignment="0" applyProtection="0"/>
    <xf numFmtId="0" fontId="90" fillId="0" borderId="54" applyNumberFormat="0" applyFill="0" applyAlignment="0" applyProtection="0"/>
    <xf numFmtId="0" fontId="90" fillId="0" borderId="54" applyNumberFormat="0" applyFill="0" applyAlignment="0" applyProtection="0"/>
    <xf numFmtId="0" fontId="90" fillId="0" borderId="54" applyNumberFormat="0" applyFill="0" applyAlignment="0" applyProtection="0"/>
    <xf numFmtId="0" fontId="90" fillId="0" borderId="54"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10" fontId="86" fillId="56" borderId="1" applyNumberFormat="0" applyBorder="0" applyAlignment="0" applyProtection="0"/>
    <xf numFmtId="0" fontId="93" fillId="40" borderId="49" applyNumberFormat="0" applyAlignment="0" applyProtection="0"/>
    <xf numFmtId="0" fontId="93" fillId="40" borderId="49" applyNumberFormat="0" applyAlignment="0" applyProtection="0"/>
    <xf numFmtId="0" fontId="93" fillId="40" borderId="49" applyNumberFormat="0" applyAlignment="0" applyProtection="0"/>
    <xf numFmtId="0" fontId="93" fillId="40" borderId="49" applyNumberFormat="0" applyAlignment="0" applyProtection="0"/>
    <xf numFmtId="0" fontId="93" fillId="40" borderId="49" applyNumberFormat="0" applyAlignment="0" applyProtection="0"/>
    <xf numFmtId="0" fontId="93" fillId="40" borderId="49" applyNumberFormat="0" applyAlignment="0" applyProtection="0"/>
    <xf numFmtId="0" fontId="93" fillId="40" borderId="49" applyNumberFormat="0" applyAlignment="0" applyProtection="0"/>
    <xf numFmtId="0" fontId="93" fillId="40" borderId="49" applyNumberFormat="0" applyAlignment="0" applyProtection="0"/>
    <xf numFmtId="0" fontId="93" fillId="40" borderId="49" applyNumberFormat="0" applyAlignment="0" applyProtection="0"/>
    <xf numFmtId="179" fontId="94" fillId="57" borderId="0"/>
    <xf numFmtId="0" fontId="95" fillId="0" borderId="55" applyNumberFormat="0" applyFill="0" applyAlignment="0" applyProtection="0"/>
    <xf numFmtId="0" fontId="95" fillId="0" borderId="55" applyNumberFormat="0" applyFill="0" applyAlignment="0" applyProtection="0"/>
    <xf numFmtId="0" fontId="95" fillId="0" borderId="55" applyNumberFormat="0" applyFill="0" applyAlignment="0" applyProtection="0"/>
    <xf numFmtId="0" fontId="95" fillId="0" borderId="55" applyNumberFormat="0" applyFill="0" applyAlignment="0" applyProtection="0"/>
    <xf numFmtId="0" fontId="95" fillId="0" borderId="55" applyNumberFormat="0" applyFill="0" applyAlignment="0" applyProtection="0"/>
    <xf numFmtId="0" fontId="95" fillId="0" borderId="55" applyNumberFormat="0" applyFill="0" applyAlignment="0" applyProtection="0"/>
    <xf numFmtId="179" fontId="96" fillId="58" borderId="0"/>
    <xf numFmtId="180" fontId="50" fillId="0" borderId="0" applyFont="0" applyFill="0" applyBorder="0" applyAlignment="0" applyProtection="0"/>
    <xf numFmtId="181" fontId="50" fillId="0" borderId="0" applyFont="0" applyFill="0" applyBorder="0" applyAlignment="0" applyProtection="0"/>
    <xf numFmtId="182" fontId="50" fillId="0" borderId="0" applyFont="0" applyFill="0" applyBorder="0" applyAlignment="0" applyProtection="0"/>
    <xf numFmtId="183" fontId="50" fillId="0" borderId="0" applyFont="0" applyFill="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37" fontId="98" fillId="0" borderId="0"/>
    <xf numFmtId="166" fontId="50" fillId="0" borderId="0"/>
    <xf numFmtId="166" fontId="50" fillId="0" borderId="0"/>
    <xf numFmtId="166" fontId="50" fillId="0" borderId="0"/>
    <xf numFmtId="166" fontId="50" fillId="0" borderId="0"/>
    <xf numFmtId="166" fontId="50" fillId="0" borderId="0"/>
    <xf numFmtId="166" fontId="50" fillId="0" borderId="0"/>
    <xf numFmtId="0" fontId="65" fillId="0" borderId="0"/>
    <xf numFmtId="0" fontId="65" fillId="0" borderId="0"/>
    <xf numFmtId="0" fontId="65" fillId="0" borderId="0"/>
    <xf numFmtId="0" fontId="6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6" fillId="0" borderId="0"/>
    <xf numFmtId="0" fontId="6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1" fillId="0" borderId="0"/>
    <xf numFmtId="0" fontId="81" fillId="0" borderId="0"/>
    <xf numFmtId="0" fontId="81" fillId="0" borderId="0"/>
    <xf numFmtId="0" fontId="65" fillId="0" borderId="0"/>
    <xf numFmtId="0" fontId="65" fillId="0" borderId="0"/>
    <xf numFmtId="0" fontId="50" fillId="0" borderId="0"/>
    <xf numFmtId="0" fontId="50" fillId="0" borderId="0"/>
    <xf numFmtId="0" fontId="74" fillId="0" borderId="0"/>
    <xf numFmtId="0" fontId="50" fillId="0" borderId="0"/>
    <xf numFmtId="0" fontId="50" fillId="0" borderId="0"/>
    <xf numFmtId="0" fontId="99" fillId="0" borderId="0"/>
    <xf numFmtId="0" fontId="99" fillId="0" borderId="0"/>
    <xf numFmtId="0" fontId="50" fillId="0" borderId="0"/>
    <xf numFmtId="0" fontId="50" fillId="0" borderId="0"/>
    <xf numFmtId="0" fontId="50" fillId="0" borderId="0"/>
    <xf numFmtId="0" fontId="50" fillId="0" borderId="0"/>
    <xf numFmtId="0" fontId="50" fillId="0" borderId="0"/>
    <xf numFmtId="0" fontId="9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9" fillId="0" borderId="0"/>
    <xf numFmtId="0" fontId="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1" fillId="0" borderId="0"/>
    <xf numFmtId="0" fontId="81" fillId="0" borderId="0"/>
    <xf numFmtId="0" fontId="81" fillId="0" borderId="0"/>
    <xf numFmtId="0" fontId="81" fillId="0" borderId="0"/>
    <xf numFmtId="0" fontId="81" fillId="0" borderId="0"/>
    <xf numFmtId="0" fontId="50" fillId="0" borderId="0"/>
    <xf numFmtId="0" fontId="50" fillId="0" borderId="0"/>
    <xf numFmtId="0" fontId="50" fillId="0" borderId="0"/>
    <xf numFmtId="0" fontId="65" fillId="0" borderId="0"/>
    <xf numFmtId="0" fontId="50" fillId="0" borderId="0"/>
    <xf numFmtId="0" fontId="50" fillId="0" borderId="0"/>
    <xf numFmtId="0" fontId="50" fillId="0" borderId="0"/>
    <xf numFmtId="0" fontId="99" fillId="0" borderId="0"/>
    <xf numFmtId="0" fontId="99" fillId="0" borderId="0"/>
    <xf numFmtId="0" fontId="99" fillId="0" borderId="0"/>
    <xf numFmtId="0" fontId="99" fillId="0" borderId="0"/>
    <xf numFmtId="0" fontId="99" fillId="0" borderId="0"/>
    <xf numFmtId="0" fontId="50" fillId="0" borderId="0"/>
    <xf numFmtId="0" fontId="50" fillId="0" borderId="0"/>
    <xf numFmtId="0" fontId="50" fillId="0" borderId="0"/>
    <xf numFmtId="0" fontId="10" fillId="0" borderId="0"/>
    <xf numFmtId="0" fontId="10" fillId="0" borderId="0"/>
    <xf numFmtId="0" fontId="10" fillId="0" borderId="0"/>
    <xf numFmtId="0" fontId="99" fillId="0" borderId="0"/>
    <xf numFmtId="0" fontId="2" fillId="0" borderId="0"/>
    <xf numFmtId="0" fontId="2" fillId="0" borderId="0"/>
    <xf numFmtId="0" fontId="2" fillId="0" borderId="0"/>
    <xf numFmtId="0" fontId="2" fillId="0" borderId="0"/>
    <xf numFmtId="0" fontId="2" fillId="0" borderId="0"/>
    <xf numFmtId="0" fontId="99" fillId="0" borderId="0"/>
    <xf numFmtId="0" fontId="99" fillId="0" borderId="0"/>
    <xf numFmtId="0" fontId="99" fillId="0" borderId="0"/>
    <xf numFmtId="0" fontId="99" fillId="0" borderId="0"/>
    <xf numFmtId="0" fontId="10" fillId="0" borderId="0"/>
    <xf numFmtId="0" fontId="10" fillId="0" borderId="0"/>
    <xf numFmtId="0" fontId="10" fillId="0" borderId="0"/>
    <xf numFmtId="0" fontId="8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81" fillId="0" borderId="0"/>
    <xf numFmtId="0" fontId="50" fillId="0" borderId="0"/>
    <xf numFmtId="0" fontId="8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xf numFmtId="0" fontId="65" fillId="0" borderId="0"/>
    <xf numFmtId="0" fontId="65" fillId="0" borderId="0"/>
    <xf numFmtId="0" fontId="65" fillId="0" borderId="0"/>
    <xf numFmtId="0" fontId="65" fillId="0" borderId="0"/>
    <xf numFmtId="0" fontId="50" fillId="0" borderId="0"/>
    <xf numFmtId="0" fontId="50" fillId="0" borderId="0"/>
    <xf numFmtId="0" fontId="50" fillId="0" borderId="0"/>
    <xf numFmtId="0" fontId="74" fillId="0" borderId="0"/>
    <xf numFmtId="0" fontId="65" fillId="0" borderId="0"/>
    <xf numFmtId="0" fontId="99" fillId="0" borderId="0"/>
    <xf numFmtId="0" fontId="99" fillId="0" borderId="0"/>
    <xf numFmtId="0" fontId="99" fillId="0" borderId="0"/>
    <xf numFmtId="0" fontId="99" fillId="0" borderId="0"/>
    <xf numFmtId="0" fontId="99" fillId="0" borderId="0"/>
    <xf numFmtId="0" fontId="50" fillId="0" borderId="0"/>
    <xf numFmtId="0" fontId="65" fillId="0" borderId="0"/>
    <xf numFmtId="0" fontId="10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1" fillId="0" borderId="0"/>
    <xf numFmtId="0" fontId="81" fillId="0" borderId="0"/>
    <xf numFmtId="0" fontId="81" fillId="0" borderId="0"/>
    <xf numFmtId="0" fontId="81" fillId="0" borderId="0"/>
    <xf numFmtId="0" fontId="81" fillId="0" borderId="0"/>
    <xf numFmtId="0" fontId="50" fillId="0" borderId="0"/>
    <xf numFmtId="0" fontId="76" fillId="0" borderId="0"/>
    <xf numFmtId="0" fontId="50" fillId="0" borderId="0"/>
    <xf numFmtId="0" fontId="50" fillId="0" borderId="0"/>
    <xf numFmtId="0" fontId="50" fillId="0" borderId="0"/>
    <xf numFmtId="0" fontId="50" fillId="0" borderId="0"/>
    <xf numFmtId="0" fontId="50" fillId="0" borderId="0"/>
    <xf numFmtId="0" fontId="50" fillId="0" borderId="0"/>
    <xf numFmtId="0" fontId="81" fillId="0" borderId="0"/>
    <xf numFmtId="0" fontId="81" fillId="0" borderId="0"/>
    <xf numFmtId="0" fontId="81" fillId="0" borderId="0"/>
    <xf numFmtId="0" fontId="81" fillId="0" borderId="0"/>
    <xf numFmtId="0" fontId="81" fillId="0" borderId="0"/>
    <xf numFmtId="0" fontId="7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1" fillId="0" borderId="0"/>
    <xf numFmtId="0" fontId="81" fillId="0" borderId="0"/>
    <xf numFmtId="0" fontId="81" fillId="0" borderId="0"/>
    <xf numFmtId="0" fontId="81" fillId="0" borderId="0"/>
    <xf numFmtId="0" fontId="81" fillId="0" borderId="0"/>
    <xf numFmtId="0" fontId="50" fillId="0" borderId="0"/>
    <xf numFmtId="0" fontId="50" fillId="0" borderId="0"/>
    <xf numFmtId="0" fontId="50" fillId="0" borderId="0"/>
    <xf numFmtId="0" fontId="6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1" fillId="0" borderId="0"/>
    <xf numFmtId="0" fontId="81" fillId="0" borderId="0"/>
    <xf numFmtId="0" fontId="81" fillId="0" borderId="0"/>
    <xf numFmtId="0" fontId="81" fillId="0" borderId="0"/>
    <xf numFmtId="0" fontId="81" fillId="0" borderId="0"/>
    <xf numFmtId="0" fontId="50" fillId="0" borderId="0"/>
    <xf numFmtId="0" fontId="50" fillId="0" borderId="0"/>
    <xf numFmtId="0" fontId="81" fillId="0" borderId="0"/>
    <xf numFmtId="0" fontId="65" fillId="0" borderId="0"/>
    <xf numFmtId="0" fontId="65" fillId="0" borderId="0"/>
    <xf numFmtId="0" fontId="82"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xf numFmtId="0" fontId="8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1" fillId="0" borderId="0"/>
    <xf numFmtId="0" fontId="81" fillId="0" borderId="0"/>
    <xf numFmtId="0" fontId="65" fillId="0" borderId="0"/>
    <xf numFmtId="0" fontId="81" fillId="0" borderId="0"/>
    <xf numFmtId="0" fontId="81" fillId="0" borderId="0"/>
    <xf numFmtId="0" fontId="50" fillId="0" borderId="0"/>
    <xf numFmtId="0" fontId="65" fillId="0" borderId="0"/>
    <xf numFmtId="0" fontId="65" fillId="0" borderId="0"/>
    <xf numFmtId="0" fontId="65" fillId="0" borderId="0"/>
    <xf numFmtId="0" fontId="6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60" borderId="56" applyNumberFormat="0" applyFont="0" applyAlignment="0" applyProtection="0"/>
    <xf numFmtId="0" fontId="65" fillId="60" borderId="56" applyNumberFormat="0" applyFont="0" applyAlignment="0" applyProtection="0"/>
    <xf numFmtId="0" fontId="65" fillId="60" borderId="56" applyNumberFormat="0" applyFont="0" applyAlignment="0" applyProtection="0"/>
    <xf numFmtId="0" fontId="50" fillId="60" borderId="56" applyNumberFormat="0" applyFont="0" applyAlignment="0" applyProtection="0"/>
    <xf numFmtId="0" fontId="65" fillId="60" borderId="56" applyNumberFormat="0" applyFont="0" applyAlignment="0" applyProtection="0"/>
    <xf numFmtId="0" fontId="65" fillId="60" borderId="56" applyNumberFormat="0" applyFont="0" applyAlignment="0" applyProtection="0"/>
    <xf numFmtId="0" fontId="65" fillId="60" borderId="56" applyNumberFormat="0" applyFont="0" applyAlignment="0" applyProtection="0"/>
    <xf numFmtId="0" fontId="65" fillId="60" borderId="56" applyNumberFormat="0" applyFont="0" applyAlignment="0" applyProtection="0"/>
    <xf numFmtId="0" fontId="65" fillId="60" borderId="56" applyNumberFormat="0" applyFont="0" applyAlignment="0" applyProtection="0"/>
    <xf numFmtId="0" fontId="65" fillId="60" borderId="56" applyNumberFormat="0" applyFont="0" applyAlignment="0" applyProtection="0"/>
    <xf numFmtId="0" fontId="50" fillId="60" borderId="56" applyNumberFormat="0" applyFont="0" applyAlignment="0" applyProtection="0"/>
    <xf numFmtId="0" fontId="50" fillId="60" borderId="56" applyNumberFormat="0" applyFont="0" applyAlignment="0" applyProtection="0"/>
    <xf numFmtId="0" fontId="50" fillId="60" borderId="56" applyNumberFormat="0" applyFont="0" applyAlignment="0" applyProtection="0"/>
    <xf numFmtId="0" fontId="50" fillId="60" borderId="56" applyNumberFormat="0" applyFont="0" applyAlignment="0" applyProtection="0"/>
    <xf numFmtId="0" fontId="65" fillId="60" borderId="56" applyNumberFormat="0" applyFont="0" applyAlignment="0" applyProtection="0"/>
    <xf numFmtId="0" fontId="50" fillId="60" borderId="56" applyNumberFormat="0" applyFont="0" applyAlignment="0" applyProtection="0"/>
    <xf numFmtId="0" fontId="50" fillId="60" borderId="56" applyNumberFormat="0" applyFont="0" applyAlignment="0" applyProtection="0"/>
    <xf numFmtId="177" fontId="50" fillId="0" borderId="0" applyFont="0" applyFill="0" applyBorder="0" applyAlignment="0" applyProtection="0"/>
    <xf numFmtId="184" fontId="50" fillId="0" borderId="0" applyFont="0" applyFill="0" applyBorder="0" applyAlignment="0" applyProtection="0"/>
    <xf numFmtId="0" fontId="101" fillId="53" borderId="57" applyNumberFormat="0" applyAlignment="0" applyProtection="0"/>
    <xf numFmtId="0" fontId="101" fillId="53" borderId="57" applyNumberFormat="0" applyAlignment="0" applyProtection="0"/>
    <xf numFmtId="0" fontId="101" fillId="53" borderId="57" applyNumberFormat="0" applyAlignment="0" applyProtection="0"/>
    <xf numFmtId="0" fontId="101" fillId="53" borderId="57" applyNumberFormat="0" applyAlignment="0" applyProtection="0"/>
    <xf numFmtId="0" fontId="101" fillId="53" borderId="57" applyNumberFormat="0" applyAlignment="0" applyProtection="0"/>
    <xf numFmtId="0" fontId="101" fillId="53" borderId="57" applyNumberFormat="0" applyAlignment="0" applyProtection="0"/>
    <xf numFmtId="14" fontId="69" fillId="0" borderId="0">
      <alignment horizontal="center" vertical="top" wrapText="1"/>
      <protection locked="0"/>
    </xf>
    <xf numFmtId="10"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9" fontId="65" fillId="0" borderId="0" applyFont="0" applyFill="0" applyBorder="0" applyAlignment="0" applyProtection="0"/>
    <xf numFmtId="9" fontId="50"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ill="0" applyBorder="0" applyAlignment="0" applyProtection="0"/>
    <xf numFmtId="9" fontId="65" fillId="0" borderId="0" applyFont="0" applyFill="0" applyBorder="0" applyAlignment="0" applyProtection="0"/>
    <xf numFmtId="9" fontId="50" fillId="0" borderId="0" applyFont="0" applyFill="0" applyBorder="0" applyAlignment="0" applyProtection="0"/>
    <xf numFmtId="9" fontId="6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02" fillId="0" borderId="0" applyFont="0"/>
    <xf numFmtId="185" fontId="103" fillId="0" borderId="0"/>
    <xf numFmtId="0" fontId="104" fillId="0" borderId="0" applyNumberFormat="0" applyFont="0" applyFill="0" applyBorder="0" applyAlignment="0" applyProtection="0">
      <alignment horizontal="left"/>
    </xf>
    <xf numFmtId="186" fontId="50" fillId="0" borderId="0" applyNumberFormat="0" applyFill="0" applyBorder="0" applyAlignment="0" applyProtection="0">
      <alignment horizontal="left"/>
    </xf>
    <xf numFmtId="186" fontId="50" fillId="0" borderId="0" applyNumberFormat="0" applyFill="0" applyBorder="0" applyAlignment="0" applyProtection="0">
      <alignment horizontal="left"/>
    </xf>
    <xf numFmtId="186" fontId="50" fillId="0" borderId="0" applyNumberFormat="0" applyFill="0" applyBorder="0" applyAlignment="0" applyProtection="0">
      <alignment horizontal="left"/>
    </xf>
    <xf numFmtId="186" fontId="50" fillId="0" borderId="0" applyNumberFormat="0" applyFill="0" applyBorder="0" applyAlignment="0" applyProtection="0">
      <alignment horizontal="left"/>
    </xf>
    <xf numFmtId="186" fontId="50" fillId="0" borderId="0" applyNumberFormat="0" applyFill="0" applyBorder="0" applyAlignment="0" applyProtection="0">
      <alignment horizontal="left"/>
    </xf>
    <xf numFmtId="186" fontId="50" fillId="0" borderId="0" applyNumberFormat="0" applyFill="0" applyBorder="0" applyAlignment="0" applyProtection="0">
      <alignment horizontal="left"/>
    </xf>
    <xf numFmtId="0" fontId="105" fillId="0" borderId="0" applyNumberFormat="0" applyFill="0" applyBorder="0" applyAlignment="0" applyProtection="0">
      <alignment vertical="top"/>
      <protection locked="0"/>
    </xf>
    <xf numFmtId="0" fontId="104" fillId="0" borderId="0"/>
    <xf numFmtId="0" fontId="50" fillId="0" borderId="0"/>
    <xf numFmtId="40" fontId="106" fillId="0" borderId="0" applyBorder="0">
      <alignment horizontal="right"/>
    </xf>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3" fillId="0" borderId="0"/>
    <xf numFmtId="0" fontId="65" fillId="0" borderId="0" applyNumberFormat="0" applyFill="0" applyBorder="0" applyAlignment="0" applyProtection="0"/>
  </cellStyleXfs>
  <cellXfs count="665">
    <xf numFmtId="0" fontId="0" fillId="0" borderId="0" xfId="0"/>
    <xf numFmtId="0" fontId="5" fillId="0" borderId="0" xfId="0" applyFont="1" applyAlignment="1" applyProtection="1">
      <alignment horizontal="center"/>
    </xf>
    <xf numFmtId="0" fontId="5" fillId="0" borderId="0" xfId="0" applyFont="1" applyAlignment="1" applyProtection="1"/>
    <xf numFmtId="0" fontId="5" fillId="0" borderId="0" xfId="0" applyFont="1" applyAlignment="1" applyProtection="1">
      <alignment horizontal="center" vertical="center"/>
    </xf>
    <xf numFmtId="0" fontId="5" fillId="0" borderId="0" xfId="0" applyFont="1" applyAlignment="1" applyProtection="1">
      <alignment wrapText="1"/>
    </xf>
    <xf numFmtId="0" fontId="5" fillId="0" borderId="0" xfId="0" applyFont="1" applyProtection="1"/>
    <xf numFmtId="0" fontId="8" fillId="0" borderId="1" xfId="0" applyFont="1" applyBorder="1" applyAlignment="1" applyProtection="1">
      <alignment vertical="center" wrapText="1"/>
      <protection locked="0"/>
    </xf>
    <xf numFmtId="0" fontId="0" fillId="0" borderId="0" xfId="0" applyProtection="1">
      <protection locked="0"/>
    </xf>
    <xf numFmtId="2" fontId="15" fillId="0" borderId="1" xfId="1" applyNumberFormat="1" applyFont="1" applyFill="1" applyBorder="1" applyAlignment="1" applyProtection="1">
      <alignment horizontal="center" vertical="center" wrapText="1"/>
      <protection locked="0"/>
    </xf>
    <xf numFmtId="0" fontId="11" fillId="2" borderId="1" xfId="1" applyFont="1" applyFill="1" applyBorder="1" applyAlignment="1" applyProtection="1">
      <alignment horizontal="center" vertical="center" wrapText="1"/>
      <protection locked="0"/>
    </xf>
    <xf numFmtId="3" fontId="11" fillId="2" borderId="1" xfId="1" applyNumberFormat="1" applyFont="1" applyFill="1" applyBorder="1" applyAlignment="1" applyProtection="1">
      <alignment horizontal="center" vertical="center" wrapText="1"/>
      <protection locked="0"/>
    </xf>
    <xf numFmtId="0" fontId="11" fillId="9" borderId="1" xfId="1" applyFont="1" applyFill="1" applyBorder="1" applyAlignment="1" applyProtection="1">
      <alignment horizontal="center" vertical="center" wrapText="1"/>
      <protection locked="0"/>
    </xf>
    <xf numFmtId="0" fontId="12" fillId="10" borderId="1" xfId="1" applyFont="1" applyFill="1" applyBorder="1" applyAlignment="1" applyProtection="1">
      <alignment horizontal="left" vertical="center" wrapText="1"/>
      <protection locked="0"/>
    </xf>
    <xf numFmtId="0" fontId="8" fillId="0" borderId="0" xfId="0" applyFont="1" applyAlignment="1" applyProtection="1">
      <alignment vertical="center" wrapText="1"/>
      <protection locked="0"/>
    </xf>
    <xf numFmtId="0" fontId="9" fillId="0" borderId="0" xfId="0" applyFont="1" applyBorder="1" applyAlignment="1" applyProtection="1">
      <alignment horizontal="center" vertical="center" wrapText="1"/>
      <protection locked="0"/>
    </xf>
    <xf numFmtId="0" fontId="8" fillId="0" borderId="0" xfId="0" applyFont="1" applyBorder="1" applyAlignment="1" applyProtection="1">
      <alignment vertical="center" wrapText="1"/>
      <protection locked="0"/>
    </xf>
    <xf numFmtId="0" fontId="8" fillId="0" borderId="0" xfId="0" applyFont="1" applyBorder="1" applyAlignment="1" applyProtection="1">
      <alignment horizontal="left" vertical="center" wrapText="1"/>
      <protection locked="0"/>
    </xf>
    <xf numFmtId="0" fontId="9" fillId="0" borderId="0" xfId="0" applyFont="1" applyBorder="1" applyAlignment="1" applyProtection="1">
      <alignment vertical="center" wrapText="1"/>
      <protection locked="0"/>
    </xf>
    <xf numFmtId="0" fontId="8" fillId="0" borderId="0"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8" fillId="0" borderId="0" xfId="0" applyFont="1" applyAlignment="1" applyProtection="1">
      <alignment horizontal="left" vertical="center" wrapText="1"/>
      <protection locked="0"/>
    </xf>
    <xf numFmtId="0" fontId="8" fillId="0" borderId="0" xfId="0" applyFont="1" applyAlignment="1" applyProtection="1">
      <alignment horizontal="center" vertical="center" wrapText="1"/>
      <protection locked="0"/>
    </xf>
    <xf numFmtId="0" fontId="9" fillId="2" borderId="1" xfId="0" applyFont="1" applyFill="1" applyBorder="1" applyAlignment="1" applyProtection="1">
      <alignment vertical="center" wrapText="1"/>
    </xf>
    <xf numFmtId="0" fontId="9" fillId="2"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8" fillId="2" borderId="1" xfId="0" applyFont="1" applyFill="1" applyBorder="1" applyAlignment="1" applyProtection="1">
      <alignment vertical="center" wrapText="1"/>
    </xf>
    <xf numFmtId="0" fontId="4" fillId="0" borderId="0" xfId="0" applyFont="1" applyAlignment="1" applyProtection="1">
      <alignment horizontal="left" vertical="center"/>
      <protection locked="0"/>
    </xf>
    <xf numFmtId="0" fontId="5" fillId="0" borderId="0" xfId="0" applyFont="1" applyAlignment="1" applyProtection="1">
      <alignment horizontal="center"/>
      <protection locked="0"/>
    </xf>
    <xf numFmtId="0" fontId="5" fillId="0" borderId="0" xfId="0" applyFont="1" applyAlignment="1" applyProtection="1">
      <protection locked="0"/>
    </xf>
    <xf numFmtId="0" fontId="5" fillId="0" borderId="0" xfId="0" applyFont="1" applyAlignment="1" applyProtection="1">
      <alignment horizontal="center" vertical="center"/>
      <protection locked="0"/>
    </xf>
    <xf numFmtId="0" fontId="5" fillId="0" borderId="0" xfId="0" applyFont="1" applyProtection="1">
      <protection locked="0"/>
    </xf>
    <xf numFmtId="0" fontId="5" fillId="0" borderId="0" xfId="0" applyFont="1" applyAlignment="1" applyProtection="1">
      <alignment wrapText="1"/>
      <protection locked="0"/>
    </xf>
    <xf numFmtId="0" fontId="4" fillId="0" borderId="0" xfId="0" applyFont="1" applyAlignment="1" applyProtection="1">
      <alignment horizontal="left" vertical="center" wrapText="1"/>
      <protection locked="0"/>
    </xf>
    <xf numFmtId="0" fontId="6" fillId="0" borderId="0" xfId="0" applyFont="1" applyAlignment="1" applyProtection="1">
      <protection locked="0"/>
    </xf>
    <xf numFmtId="0" fontId="6" fillId="0" borderId="0" xfId="0" applyFont="1" applyProtection="1">
      <protection locked="0"/>
    </xf>
    <xf numFmtId="0" fontId="6" fillId="0" borderId="0" xfId="0" applyFont="1" applyAlignment="1" applyProtection="1">
      <alignment wrapText="1"/>
      <protection locked="0"/>
    </xf>
    <xf numFmtId="0" fontId="4" fillId="0" borderId="0" xfId="0" applyFont="1" applyAlignment="1" applyProtection="1">
      <alignment horizontal="left" vertical="center"/>
    </xf>
    <xf numFmtId="0" fontId="4"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17" fillId="0" borderId="0" xfId="0" applyFont="1"/>
    <xf numFmtId="0" fontId="18" fillId="13" borderId="1" xfId="0" applyFont="1" applyFill="1" applyBorder="1" applyAlignment="1">
      <alignment horizontal="left" vertical="center" wrapText="1"/>
    </xf>
    <xf numFmtId="0" fontId="19" fillId="0" borderId="1" xfId="0" applyFont="1" applyBorder="1" applyAlignment="1">
      <alignment horizontal="left" vertical="center" wrapText="1"/>
    </xf>
    <xf numFmtId="0" fontId="19" fillId="0" borderId="1" xfId="0" applyFont="1" applyBorder="1" applyAlignment="1">
      <alignment horizontal="justify" vertical="center" wrapText="1"/>
    </xf>
    <xf numFmtId="0" fontId="19" fillId="0" borderId="1" xfId="0" applyFont="1" applyBorder="1" applyAlignment="1">
      <alignment horizontal="left" vertical="center"/>
    </xf>
    <xf numFmtId="2" fontId="19" fillId="0" borderId="1" xfId="0" applyNumberFormat="1" applyFont="1" applyBorder="1" applyAlignment="1">
      <alignment horizontal="center" vertical="center" wrapText="1"/>
    </xf>
    <xf numFmtId="0" fontId="17" fillId="0" borderId="0" xfId="0" applyFont="1" applyAlignment="1">
      <alignment horizontal="left" vertical="top"/>
    </xf>
    <xf numFmtId="0" fontId="18" fillId="13" borderId="1" xfId="0" applyFont="1" applyFill="1" applyBorder="1" applyAlignment="1">
      <alignment horizontal="left" vertical="top" wrapText="1"/>
    </xf>
    <xf numFmtId="0" fontId="20" fillId="0" borderId="0" xfId="0" applyFont="1" applyAlignment="1">
      <alignment horizontal="center" vertical="center"/>
    </xf>
    <xf numFmtId="0" fontId="4" fillId="0" borderId="0" xfId="0" applyFont="1" applyAlignment="1" applyProtection="1">
      <alignment vertical="center"/>
    </xf>
    <xf numFmtId="0" fontId="20" fillId="0" borderId="0" xfId="0" applyFont="1"/>
    <xf numFmtId="0" fontId="19" fillId="0" borderId="1" xfId="0" applyFont="1" applyBorder="1" applyAlignment="1">
      <alignment vertical="center" wrapText="1"/>
    </xf>
    <xf numFmtId="0" fontId="4" fillId="0" borderId="0" xfId="0" applyFont="1" applyAlignment="1" applyProtection="1">
      <alignment horizontal="left" vertical="center"/>
      <protection locked="0"/>
    </xf>
    <xf numFmtId="0" fontId="18" fillId="0" borderId="1" xfId="0" applyFont="1" applyBorder="1" applyAlignment="1">
      <alignment horizontal="left" vertical="center" wrapText="1"/>
    </xf>
    <xf numFmtId="0" fontId="0" fillId="0" borderId="1" xfId="0" applyBorder="1" applyProtection="1">
      <protection locked="0"/>
    </xf>
    <xf numFmtId="0" fontId="0" fillId="15" borderId="1" xfId="0" applyFill="1" applyBorder="1" applyProtection="1">
      <protection locked="0"/>
    </xf>
    <xf numFmtId="0" fontId="0" fillId="0" borderId="0" xfId="0" applyFill="1" applyBorder="1"/>
    <xf numFmtId="0" fontId="0" fillId="16" borderId="1" xfId="0" applyFill="1" applyBorder="1" applyProtection="1">
      <protection locked="0"/>
    </xf>
    <xf numFmtId="0" fontId="0" fillId="0" borderId="1" xfId="0" applyBorder="1" applyAlignment="1" applyProtection="1">
      <alignment horizontal="center" vertical="top"/>
      <protection locked="0"/>
    </xf>
    <xf numFmtId="0" fontId="16" fillId="0" borderId="0" xfId="0" applyFont="1"/>
    <xf numFmtId="0" fontId="21" fillId="7" borderId="1" xfId="0" applyFont="1" applyFill="1" applyBorder="1" applyAlignment="1" applyProtection="1">
      <alignment vertical="center" wrapText="1"/>
    </xf>
    <xf numFmtId="0" fontId="23" fillId="3" borderId="1" xfId="1" applyFont="1" applyFill="1" applyBorder="1" applyAlignment="1" applyProtection="1">
      <alignment vertical="center" wrapText="1"/>
    </xf>
    <xf numFmtId="0" fontId="16" fillId="0" borderId="1" xfId="0" applyFont="1" applyBorder="1" applyAlignment="1" applyProtection="1">
      <alignment horizontal="center" vertical="center" wrapText="1"/>
    </xf>
    <xf numFmtId="0" fontId="16" fillId="0" borderId="1" xfId="0" applyFont="1" applyBorder="1" applyAlignment="1" applyProtection="1">
      <alignment horizontal="left" vertical="top" wrapText="1"/>
    </xf>
    <xf numFmtId="0" fontId="16" fillId="0" borderId="1" xfId="0" applyFont="1" applyBorder="1" applyAlignment="1" applyProtection="1">
      <alignment horizontal="center" vertical="center" wrapText="1"/>
      <protection locked="0"/>
    </xf>
    <xf numFmtId="0" fontId="25" fillId="0" borderId="1" xfId="0" applyFont="1" applyFill="1" applyBorder="1" applyAlignment="1">
      <alignment horizontal="left" vertical="top"/>
    </xf>
    <xf numFmtId="0" fontId="26"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6" fillId="0" borderId="1" xfId="0" applyFont="1" applyFill="1" applyBorder="1" applyAlignment="1">
      <alignment horizontal="left" vertical="top"/>
    </xf>
    <xf numFmtId="0" fontId="26" fillId="0" borderId="1" xfId="0" applyFont="1" applyFill="1" applyBorder="1" applyAlignment="1">
      <alignment horizontal="left" vertical="top"/>
    </xf>
    <xf numFmtId="0" fontId="16" fillId="0" borderId="1" xfId="0" applyFont="1" applyBorder="1" applyAlignment="1">
      <alignment horizontal="center" vertical="center"/>
    </xf>
    <xf numFmtId="0" fontId="17" fillId="0" borderId="0" xfId="0" applyFont="1" applyFill="1"/>
    <xf numFmtId="0" fontId="24" fillId="0" borderId="1" xfId="0" applyFont="1" applyBorder="1" applyAlignment="1" applyProtection="1">
      <alignment horizontal="left" vertical="top" wrapText="1"/>
    </xf>
    <xf numFmtId="0" fontId="21" fillId="0" borderId="1" xfId="0" applyFont="1" applyBorder="1" applyAlignment="1" applyProtection="1">
      <alignment horizontal="left" vertical="top" wrapText="1"/>
    </xf>
    <xf numFmtId="0" fontId="27" fillId="2" borderId="1" xfId="0" applyFont="1" applyFill="1" applyBorder="1" applyAlignment="1" applyProtection="1">
      <alignment vertical="center" wrapText="1"/>
    </xf>
    <xf numFmtId="0" fontId="28" fillId="0" borderId="0" xfId="0" applyFont="1"/>
    <xf numFmtId="0" fontId="29" fillId="7" borderId="11" xfId="0"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protection locked="0"/>
    </xf>
    <xf numFmtId="0" fontId="28" fillId="0" borderId="11" xfId="0" applyFont="1" applyBorder="1" applyAlignment="1" applyProtection="1">
      <alignment horizontal="center" vertical="center" wrapText="1"/>
    </xf>
    <xf numFmtId="2" fontId="28" fillId="8" borderId="1" xfId="0" applyNumberFormat="1" applyFont="1" applyFill="1" applyBorder="1" applyAlignment="1" applyProtection="1">
      <alignment horizontal="center" vertical="center" wrapText="1"/>
    </xf>
    <xf numFmtId="9" fontId="28" fillId="0" borderId="1" xfId="2" applyFont="1" applyBorder="1" applyAlignment="1" applyProtection="1">
      <alignment horizontal="center"/>
      <protection locked="0"/>
    </xf>
    <xf numFmtId="0" fontId="28" fillId="0" borderId="1" xfId="0" applyFont="1" applyBorder="1" applyAlignment="1" applyProtection="1">
      <alignment horizontal="center"/>
      <protection locked="0"/>
    </xf>
    <xf numFmtId="0" fontId="28" fillId="2" borderId="1" xfId="0" applyFont="1" applyFill="1" applyBorder="1" applyAlignment="1" applyProtection="1">
      <alignment horizontal="center" vertical="center"/>
      <protection locked="0"/>
    </xf>
    <xf numFmtId="0" fontId="28" fillId="6"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wrapText="1"/>
    </xf>
    <xf numFmtId="0" fontId="28" fillId="9"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10" borderId="1" xfId="0" applyFont="1" applyFill="1" applyBorder="1" applyAlignment="1" applyProtection="1">
      <alignment horizontal="center" vertical="center" wrapText="1"/>
    </xf>
    <xf numFmtId="0" fontId="28" fillId="0" borderId="1" xfId="0" applyFont="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32" fillId="0" borderId="0" xfId="0" applyFont="1"/>
    <xf numFmtId="0" fontId="33" fillId="0" borderId="0" xfId="0" applyFont="1" applyAlignment="1">
      <alignment horizontal="center" vertical="center"/>
    </xf>
    <xf numFmtId="0" fontId="34" fillId="0" borderId="26" xfId="0" applyFont="1" applyBorder="1" applyAlignment="1" applyProtection="1">
      <alignment horizontal="left" vertical="center"/>
    </xf>
    <xf numFmtId="0" fontId="31" fillId="0" borderId="0" xfId="0" applyFont="1" applyBorder="1" applyAlignment="1" applyProtection="1">
      <alignment horizontal="left" vertical="center" wrapText="1"/>
    </xf>
    <xf numFmtId="0" fontId="35" fillId="0" borderId="26" xfId="0" applyFont="1" applyBorder="1" applyAlignment="1" applyProtection="1">
      <alignment horizontal="center"/>
    </xf>
    <xf numFmtId="0" fontId="35" fillId="0" borderId="0" xfId="0" applyFont="1" applyBorder="1" applyAlignment="1" applyProtection="1"/>
    <xf numFmtId="0" fontId="34" fillId="0" borderId="0" xfId="0" applyFont="1" applyBorder="1" applyAlignment="1" applyProtection="1">
      <alignment vertical="center"/>
    </xf>
    <xf numFmtId="0" fontId="34" fillId="0" borderId="0" xfId="0" applyFont="1" applyBorder="1" applyAlignment="1" applyProtection="1">
      <alignment horizontal="left" vertical="center"/>
    </xf>
    <xf numFmtId="0" fontId="34" fillId="0" borderId="26" xfId="0" applyFont="1" applyBorder="1" applyAlignment="1" applyProtection="1">
      <alignment vertical="center"/>
    </xf>
    <xf numFmtId="0" fontId="35" fillId="0" borderId="0" xfId="0" applyFont="1" applyBorder="1" applyAlignment="1" applyProtection="1">
      <alignment horizontal="center" vertical="center"/>
    </xf>
    <xf numFmtId="0" fontId="35" fillId="0" borderId="0" xfId="0" applyFont="1" applyBorder="1" applyProtection="1"/>
    <xf numFmtId="0" fontId="34" fillId="0" borderId="26" xfId="0" applyFont="1" applyBorder="1" applyAlignment="1" applyProtection="1">
      <alignment horizontal="left" vertical="center" wrapText="1"/>
    </xf>
    <xf numFmtId="0" fontId="35" fillId="0" borderId="0" xfId="0" applyFont="1" applyBorder="1" applyAlignment="1" applyProtection="1">
      <alignment wrapText="1"/>
    </xf>
    <xf numFmtId="0" fontId="28" fillId="0" borderId="0" xfId="0" applyFont="1" applyProtection="1">
      <protection locked="0"/>
    </xf>
    <xf numFmtId="0" fontId="28" fillId="0" borderId="1" xfId="0" applyFont="1" applyBorder="1" applyProtection="1">
      <protection locked="0"/>
    </xf>
    <xf numFmtId="0" fontId="28" fillId="14" borderId="1" xfId="0" applyFont="1" applyFill="1" applyBorder="1" applyProtection="1">
      <protection locked="0"/>
    </xf>
    <xf numFmtId="0" fontId="28" fillId="15" borderId="1" xfId="0" applyFont="1" applyFill="1" applyBorder="1" applyProtection="1">
      <protection locked="0"/>
    </xf>
    <xf numFmtId="0" fontId="29" fillId="7" borderId="5" xfId="0" applyFont="1" applyFill="1" applyBorder="1" applyAlignment="1" applyProtection="1">
      <alignment horizontal="center" vertical="center" wrapText="1"/>
    </xf>
    <xf numFmtId="0" fontId="29" fillId="7" borderId="25" xfId="0" applyFont="1" applyFill="1" applyBorder="1" applyAlignment="1" applyProtection="1">
      <alignment horizontal="center" vertical="center" wrapText="1"/>
    </xf>
    <xf numFmtId="0" fontId="28" fillId="5" borderId="1" xfId="0" applyFont="1" applyFill="1" applyBorder="1" applyProtection="1">
      <protection locked="0"/>
    </xf>
    <xf numFmtId="3" fontId="16" fillId="0" borderId="1" xfId="0" applyNumberFormat="1" applyFont="1" applyFill="1" applyBorder="1" applyAlignment="1">
      <alignment horizontal="center" vertical="center"/>
    </xf>
    <xf numFmtId="0" fontId="21" fillId="7" borderId="1" xfId="0" applyFont="1" applyFill="1" applyBorder="1" applyAlignment="1" applyProtection="1">
      <alignment horizontal="center" vertical="center" wrapText="1"/>
    </xf>
    <xf numFmtId="0" fontId="28" fillId="0" borderId="1" xfId="0" applyFont="1" applyBorder="1" applyAlignment="1" applyProtection="1">
      <alignment horizontal="center" vertical="center"/>
    </xf>
    <xf numFmtId="0" fontId="25" fillId="0" borderId="1" xfId="0" applyFont="1" applyFill="1" applyBorder="1" applyAlignment="1">
      <alignment horizontal="left" vertical="top" wrapText="1"/>
    </xf>
    <xf numFmtId="0" fontId="28" fillId="0" borderId="11" xfId="0" applyFont="1" applyFill="1" applyBorder="1" applyAlignment="1" applyProtection="1">
      <alignment horizontal="center" vertical="center" wrapText="1"/>
    </xf>
    <xf numFmtId="0" fontId="16" fillId="0" borderId="1" xfId="0" applyFont="1" applyBorder="1" applyAlignment="1" applyProtection="1">
      <alignment vertical="top" wrapText="1"/>
      <protection locked="0"/>
    </xf>
    <xf numFmtId="0" fontId="16" fillId="0" borderId="1" xfId="0" applyFont="1" applyBorder="1" applyProtection="1">
      <protection locked="0"/>
    </xf>
    <xf numFmtId="0" fontId="16" fillId="0" borderId="1" xfId="0" applyFont="1" applyBorder="1" applyAlignment="1" applyProtection="1">
      <alignment horizontal="left" vertical="top" wrapText="1"/>
      <protection locked="0"/>
    </xf>
    <xf numFmtId="3" fontId="16" fillId="4" borderId="1" xfId="0" applyNumberFormat="1" applyFont="1" applyFill="1" applyBorder="1" applyAlignment="1" applyProtection="1">
      <alignment horizontal="left" vertical="top"/>
      <protection locked="0"/>
    </xf>
    <xf numFmtId="0" fontId="16" fillId="4" borderId="1" xfId="0" applyFont="1" applyFill="1" applyBorder="1" applyAlignment="1" applyProtection="1">
      <alignment horizontal="left" vertical="top"/>
      <protection locked="0"/>
    </xf>
    <xf numFmtId="10" fontId="16" fillId="4" borderId="1" xfId="0" applyNumberFormat="1" applyFont="1" applyFill="1" applyBorder="1" applyAlignment="1" applyProtection="1">
      <alignment horizontal="left" vertical="top"/>
      <protection locked="0"/>
    </xf>
    <xf numFmtId="3" fontId="16" fillId="0" borderId="1" xfId="0" applyNumberFormat="1"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protection locked="0"/>
    </xf>
    <xf numFmtId="10" fontId="16" fillId="0" borderId="1" xfId="0" applyNumberFormat="1" applyFont="1" applyFill="1" applyBorder="1" applyAlignment="1" applyProtection="1">
      <alignment horizontal="center" vertical="center"/>
      <protection locked="0"/>
    </xf>
    <xf numFmtId="0" fontId="16" fillId="0" borderId="1" xfId="0" applyFont="1" applyFill="1" applyBorder="1" applyAlignment="1" applyProtection="1">
      <alignment horizontal="left" vertical="top" wrapText="1"/>
      <protection locked="0"/>
    </xf>
    <xf numFmtId="0" fontId="26" fillId="0" borderId="1" xfId="0" applyFont="1" applyFill="1" applyBorder="1" applyAlignment="1" applyProtection="1">
      <alignment horizontal="left" vertical="top"/>
    </xf>
    <xf numFmtId="0" fontId="25" fillId="0" borderId="1" xfId="0" applyFont="1" applyFill="1" applyBorder="1" applyAlignment="1" applyProtection="1">
      <alignment horizontal="left" vertical="top"/>
    </xf>
    <xf numFmtId="0" fontId="16" fillId="0" borderId="1" xfId="0" applyFont="1" applyFill="1" applyBorder="1" applyAlignment="1" applyProtection="1">
      <alignment horizontal="left" vertical="top"/>
    </xf>
    <xf numFmtId="0" fontId="16" fillId="0" borderId="1" xfId="0" applyFont="1" applyBorder="1" applyAlignment="1" applyProtection="1">
      <alignment horizontal="center" vertical="center"/>
    </xf>
    <xf numFmtId="0" fontId="16" fillId="0" borderId="0" xfId="0" applyFont="1" applyProtection="1"/>
    <xf numFmtId="0" fontId="22" fillId="17" borderId="1" xfId="0" applyFont="1" applyFill="1" applyBorder="1" applyAlignment="1" applyProtection="1">
      <alignment horizontal="left" vertical="top" wrapText="1" indent="1"/>
    </xf>
    <xf numFmtId="0" fontId="28" fillId="0" borderId="26" xfId="0" applyFont="1" applyBorder="1" applyProtection="1"/>
    <xf numFmtId="0" fontId="28" fillId="0" borderId="0" xfId="0" applyFont="1" applyBorder="1" applyProtection="1"/>
    <xf numFmtId="0" fontId="28" fillId="0" borderId="30" xfId="0" applyFont="1" applyBorder="1" applyProtection="1"/>
    <xf numFmtId="0" fontId="33" fillId="0" borderId="0" xfId="0" applyFont="1" applyBorder="1" applyAlignment="1" applyProtection="1">
      <alignment horizontal="center" vertical="center"/>
    </xf>
    <xf numFmtId="0" fontId="33" fillId="0" borderId="30" xfId="0" applyFont="1" applyBorder="1" applyAlignment="1" applyProtection="1">
      <alignment horizontal="center" vertical="center"/>
    </xf>
    <xf numFmtId="0" fontId="33" fillId="0" borderId="0" xfId="0" applyFont="1" applyBorder="1" applyProtection="1"/>
    <xf numFmtId="0" fontId="28" fillId="0" borderId="29" xfId="0" applyFont="1" applyBorder="1" applyProtection="1"/>
    <xf numFmtId="0" fontId="28" fillId="0" borderId="19" xfId="0" applyFont="1" applyBorder="1" applyProtection="1"/>
    <xf numFmtId="0" fontId="28" fillId="0" borderId="20" xfId="0" applyFont="1" applyBorder="1" applyProtection="1"/>
    <xf numFmtId="0" fontId="0" fillId="0" borderId="1" xfId="0" applyBorder="1" applyAlignment="1" applyProtection="1">
      <alignment horizontal="center" vertical="top"/>
    </xf>
    <xf numFmtId="0" fontId="0" fillId="15" borderId="1" xfId="0" applyFill="1" applyBorder="1" applyProtection="1"/>
    <xf numFmtId="0" fontId="0" fillId="15" borderId="25" xfId="0" applyFill="1" applyBorder="1" applyProtection="1"/>
    <xf numFmtId="0" fontId="0" fillId="0" borderId="1" xfId="0" applyBorder="1" applyProtection="1"/>
    <xf numFmtId="1" fontId="0" fillId="15" borderId="1" xfId="0" applyNumberFormat="1" applyFill="1" applyBorder="1" applyProtection="1"/>
    <xf numFmtId="2" fontId="0" fillId="16" borderId="1" xfId="0" applyNumberFormat="1" applyFill="1" applyBorder="1" applyProtection="1"/>
    <xf numFmtId="0" fontId="20" fillId="0" borderId="0" xfId="0" applyFont="1" applyAlignment="1" applyProtection="1">
      <alignment horizontal="center" vertical="center"/>
      <protection locked="0"/>
    </xf>
    <xf numFmtId="0" fontId="41" fillId="0" borderId="32" xfId="0" applyFont="1" applyBorder="1" applyAlignment="1" applyProtection="1">
      <alignment horizontal="center" vertical="center" wrapText="1"/>
      <protection locked="0"/>
    </xf>
    <xf numFmtId="2" fontId="41" fillId="0" borderId="32" xfId="0" applyNumberFormat="1" applyFont="1" applyBorder="1" applyAlignment="1" applyProtection="1">
      <alignment horizontal="center" vertical="center" wrapText="1"/>
      <protection locked="0"/>
    </xf>
    <xf numFmtId="0" fontId="44" fillId="0" borderId="0" xfId="0" applyFont="1" applyAlignment="1" applyProtection="1">
      <alignment wrapText="1"/>
    </xf>
    <xf numFmtId="0" fontId="44" fillId="0" borderId="0" xfId="0" applyFont="1" applyAlignment="1" applyProtection="1">
      <alignment horizontal="center" vertical="center" wrapText="1"/>
    </xf>
    <xf numFmtId="0" fontId="48" fillId="5" borderId="1" xfId="0" applyFont="1" applyFill="1" applyBorder="1" applyAlignment="1" applyProtection="1">
      <alignment horizontal="center" vertical="center" wrapText="1"/>
    </xf>
    <xf numFmtId="0" fontId="44" fillId="0" borderId="20" xfId="0" applyFont="1" applyBorder="1" applyAlignment="1" applyProtection="1">
      <alignment horizontal="left" vertical="center" wrapText="1"/>
    </xf>
    <xf numFmtId="0" fontId="0" fillId="0" borderId="6" xfId="0" applyBorder="1" applyAlignment="1">
      <alignment horizontal="center" vertical="center"/>
    </xf>
    <xf numFmtId="0" fontId="44" fillId="0" borderId="6" xfId="0" applyFont="1" applyBorder="1" applyAlignment="1" applyProtection="1">
      <alignment horizontal="center" vertical="center" wrapText="1"/>
      <protection locked="0"/>
    </xf>
    <xf numFmtId="0" fontId="44" fillId="8" borderId="6" xfId="0" applyFont="1" applyFill="1" applyBorder="1" applyAlignment="1" applyProtection="1">
      <alignment horizontal="center" vertical="center" wrapText="1"/>
    </xf>
    <xf numFmtId="9" fontId="44" fillId="8" borderId="6" xfId="2" applyFont="1" applyFill="1" applyBorder="1" applyAlignment="1" applyProtection="1">
      <alignment horizontal="center" vertical="center" wrapText="1"/>
    </xf>
    <xf numFmtId="2" fontId="0" fillId="0" borderId="6" xfId="0" applyNumberFormat="1" applyBorder="1" applyAlignment="1">
      <alignment horizontal="center" vertical="center"/>
    </xf>
    <xf numFmtId="166" fontId="44" fillId="0" borderId="6" xfId="0" applyNumberFormat="1" applyFont="1" applyBorder="1" applyAlignment="1" applyProtection="1">
      <alignment horizontal="center" vertical="center" wrapText="1"/>
      <protection locked="0"/>
    </xf>
    <xf numFmtId="166" fontId="44" fillId="8" borderId="6" xfId="0" applyNumberFormat="1" applyFont="1" applyFill="1" applyBorder="1" applyAlignment="1" applyProtection="1">
      <alignment horizontal="center" vertical="center" wrapText="1"/>
    </xf>
    <xf numFmtId="0" fontId="47" fillId="19" borderId="6" xfId="0" applyFont="1" applyFill="1" applyBorder="1" applyAlignment="1">
      <alignment vertical="center" textRotation="90" wrapText="1"/>
    </xf>
    <xf numFmtId="0" fontId="44" fillId="0" borderId="4" xfId="0" applyFont="1" applyBorder="1" applyAlignment="1" applyProtection="1">
      <alignment horizontal="left" vertical="center" wrapText="1"/>
    </xf>
    <xf numFmtId="0" fontId="0" fillId="0" borderId="1" xfId="0" applyBorder="1" applyAlignment="1">
      <alignment horizontal="center" vertical="center"/>
    </xf>
    <xf numFmtId="0" fontId="44" fillId="8" borderId="1" xfId="0" applyFont="1" applyFill="1" applyBorder="1" applyAlignment="1" applyProtection="1">
      <alignment horizontal="center" vertical="center" wrapText="1"/>
    </xf>
    <xf numFmtId="9" fontId="44" fillId="8" borderId="1" xfId="2" applyFont="1" applyFill="1" applyBorder="1" applyAlignment="1" applyProtection="1">
      <alignment horizontal="center" vertical="center" wrapText="1"/>
    </xf>
    <xf numFmtId="2" fontId="0" fillId="0" borderId="1" xfId="0" applyNumberFormat="1" applyBorder="1" applyAlignment="1">
      <alignment horizontal="center" vertical="center"/>
    </xf>
    <xf numFmtId="166" fontId="44" fillId="0" borderId="1" xfId="0" applyNumberFormat="1" applyFont="1" applyBorder="1" applyAlignment="1" applyProtection="1">
      <alignment horizontal="center" vertical="center" wrapText="1"/>
      <protection locked="0"/>
    </xf>
    <xf numFmtId="166" fontId="44" fillId="8" borderId="1" xfId="0" applyNumberFormat="1" applyFont="1" applyFill="1" applyBorder="1" applyAlignment="1" applyProtection="1">
      <alignment horizontal="center" vertical="center" wrapText="1"/>
    </xf>
    <xf numFmtId="0" fontId="49" fillId="0" borderId="1" xfId="0" applyFont="1" applyBorder="1" applyAlignment="1" applyProtection="1">
      <alignment horizontal="center" vertical="center" wrapText="1"/>
      <protection locked="0"/>
    </xf>
    <xf numFmtId="166" fontId="44" fillId="0" borderId="0" xfId="0" applyNumberFormat="1" applyFont="1" applyAlignment="1" applyProtection="1">
      <alignment wrapText="1"/>
    </xf>
    <xf numFmtId="0" fontId="0" fillId="20" borderId="1" xfId="0" applyFill="1" applyBorder="1" applyAlignment="1">
      <alignment horizontal="center" vertical="center"/>
    </xf>
    <xf numFmtId="2" fontId="0" fillId="20" borderId="1" xfId="0" applyNumberFormat="1" applyFill="1" applyBorder="1" applyAlignment="1">
      <alignment horizontal="center" vertical="center"/>
    </xf>
    <xf numFmtId="0" fontId="45" fillId="8" borderId="1" xfId="0" applyFont="1" applyFill="1" applyBorder="1" applyAlignment="1" applyProtection="1">
      <alignment horizontal="center" vertical="center" wrapText="1"/>
    </xf>
    <xf numFmtId="9" fontId="45" fillId="8" borderId="1" xfId="0" applyNumberFormat="1" applyFont="1" applyFill="1" applyBorder="1" applyAlignment="1" applyProtection="1">
      <alignment horizontal="center" vertical="center" wrapText="1"/>
    </xf>
    <xf numFmtId="2" fontId="45" fillId="8" borderId="1" xfId="0" applyNumberFormat="1" applyFont="1" applyFill="1" applyBorder="1" applyAlignment="1" applyProtection="1">
      <alignment horizontal="center" vertical="center" wrapText="1"/>
    </xf>
    <xf numFmtId="166" fontId="45" fillId="8" borderId="1" xfId="0" applyNumberFormat="1" applyFont="1" applyFill="1" applyBorder="1" applyAlignment="1" applyProtection="1">
      <alignment horizontal="center" vertical="center" wrapText="1"/>
    </xf>
    <xf numFmtId="0" fontId="45" fillId="8" borderId="16" xfId="0" applyFont="1" applyFill="1" applyBorder="1" applyAlignment="1" applyProtection="1">
      <alignment horizontal="center" vertical="center" wrapText="1"/>
    </xf>
    <xf numFmtId="0" fontId="48" fillId="8" borderId="16" xfId="0" applyFont="1" applyFill="1" applyBorder="1" applyAlignment="1" applyProtection="1">
      <alignment horizontal="center" vertical="center" wrapText="1"/>
    </xf>
    <xf numFmtId="166" fontId="45" fillId="8" borderId="16" xfId="0" applyNumberFormat="1" applyFont="1" applyFill="1" applyBorder="1" applyAlignment="1" applyProtection="1">
      <alignment horizontal="center" vertical="center" wrapText="1"/>
    </xf>
    <xf numFmtId="9" fontId="45" fillId="8" borderId="16" xfId="0" applyNumberFormat="1" applyFont="1" applyFill="1" applyBorder="1" applyAlignment="1" applyProtection="1">
      <alignment horizontal="center" vertical="center" wrapText="1"/>
    </xf>
    <xf numFmtId="2" fontId="45" fillId="8" borderId="16" xfId="0" applyNumberFormat="1" applyFont="1" applyFill="1" applyBorder="1" applyAlignment="1" applyProtection="1">
      <alignment horizontal="center" vertical="center" wrapText="1"/>
    </xf>
    <xf numFmtId="0" fontId="44" fillId="8" borderId="0" xfId="0" applyFont="1" applyFill="1" applyAlignment="1" applyProtection="1">
      <alignment wrapText="1"/>
    </xf>
    <xf numFmtId="166" fontId="0" fillId="0" borderId="0" xfId="0" applyNumberFormat="1" applyAlignment="1">
      <alignment horizontal="center" vertical="center"/>
    </xf>
    <xf numFmtId="166" fontId="44" fillId="8" borderId="0" xfId="0" applyNumberFormat="1" applyFont="1" applyFill="1" applyAlignment="1" applyProtection="1">
      <alignment wrapText="1"/>
    </xf>
    <xf numFmtId="0" fontId="45" fillId="8" borderId="14" xfId="0" applyFont="1" applyFill="1" applyBorder="1" applyAlignment="1" applyProtection="1">
      <alignment horizontal="left" vertical="center" wrapText="1"/>
    </xf>
    <xf numFmtId="0" fontId="45" fillId="8" borderId="31" xfId="0" applyFont="1" applyFill="1" applyBorder="1" applyAlignment="1" applyProtection="1">
      <alignment horizontal="center" vertical="center" wrapText="1"/>
    </xf>
    <xf numFmtId="0" fontId="48" fillId="8" borderId="31" xfId="0" applyFont="1" applyFill="1" applyBorder="1" applyAlignment="1" applyProtection="1">
      <alignment horizontal="center" vertical="center" wrapText="1"/>
    </xf>
    <xf numFmtId="0" fontId="44" fillId="21" borderId="1" xfId="0" applyFont="1" applyFill="1" applyBorder="1" applyAlignment="1" applyProtection="1">
      <alignment horizontal="center" vertical="center" wrapText="1"/>
    </xf>
    <xf numFmtId="0" fontId="0" fillId="21" borderId="1" xfId="0" applyFill="1" applyBorder="1" applyAlignment="1">
      <alignment horizontal="center" vertical="center"/>
    </xf>
    <xf numFmtId="9" fontId="0" fillId="21" borderId="1" xfId="2" applyFont="1" applyFill="1" applyBorder="1" applyAlignment="1">
      <alignment horizontal="center" vertical="center"/>
    </xf>
    <xf numFmtId="166" fontId="44" fillId="21" borderId="1" xfId="0" applyNumberFormat="1" applyFont="1" applyFill="1" applyBorder="1" applyAlignment="1" applyProtection="1">
      <alignment horizontal="center" vertical="center" wrapText="1"/>
    </xf>
    <xf numFmtId="9" fontId="44" fillId="21" borderId="1" xfId="2" applyFont="1" applyFill="1" applyBorder="1" applyAlignment="1" applyProtection="1">
      <alignment horizontal="center" vertical="center" wrapText="1"/>
    </xf>
    <xf numFmtId="0" fontId="47" fillId="21" borderId="6" xfId="0" applyFont="1" applyFill="1" applyBorder="1" applyAlignment="1">
      <alignment vertical="center" textRotation="90" wrapText="1"/>
    </xf>
    <xf numFmtId="0" fontId="44" fillId="21" borderId="0" xfId="0" applyFont="1" applyFill="1" applyAlignment="1" applyProtection="1">
      <alignment wrapText="1"/>
    </xf>
    <xf numFmtId="166" fontId="0" fillId="21" borderId="1" xfId="0" applyNumberFormat="1" applyFill="1" applyBorder="1" applyAlignment="1">
      <alignment horizontal="center" vertical="center"/>
    </xf>
    <xf numFmtId="166" fontId="44" fillId="21" borderId="0" xfId="0" applyNumberFormat="1" applyFont="1" applyFill="1" applyAlignment="1" applyProtection="1">
      <alignment wrapText="1"/>
    </xf>
    <xf numFmtId="166" fontId="45" fillId="21" borderId="16" xfId="0" applyNumberFormat="1" applyFont="1" applyFill="1" applyBorder="1" applyAlignment="1" applyProtection="1">
      <alignment horizontal="center" vertical="center" wrapText="1"/>
    </xf>
    <xf numFmtId="9" fontId="45" fillId="21" borderId="16" xfId="0" applyNumberFormat="1" applyFont="1" applyFill="1" applyBorder="1" applyAlignment="1" applyProtection="1">
      <alignment horizontal="center" vertical="center" wrapText="1"/>
    </xf>
    <xf numFmtId="2" fontId="45" fillId="21" borderId="16" xfId="0" applyNumberFormat="1" applyFont="1" applyFill="1" applyBorder="1" applyAlignment="1" applyProtection="1">
      <alignment horizontal="center" vertical="center" wrapText="1"/>
    </xf>
    <xf numFmtId="0" fontId="44" fillId="21" borderId="0" xfId="0" applyFont="1" applyFill="1" applyAlignment="1" applyProtection="1">
      <alignment vertical="center" wrapText="1"/>
    </xf>
    <xf numFmtId="166" fontId="44" fillId="21" borderId="0" xfId="0" applyNumberFormat="1" applyFont="1" applyFill="1" applyAlignment="1" applyProtection="1">
      <alignment vertical="center" wrapText="1"/>
    </xf>
    <xf numFmtId="2" fontId="0" fillId="21" borderId="1" xfId="0" applyNumberFormat="1" applyFill="1" applyBorder="1" applyAlignment="1">
      <alignment horizontal="center" vertical="center"/>
    </xf>
    <xf numFmtId="0" fontId="44" fillId="0" borderId="0" xfId="0" applyFont="1" applyAlignment="1" applyProtection="1">
      <alignment horizontal="left" wrapText="1"/>
    </xf>
    <xf numFmtId="0" fontId="49" fillId="0" borderId="0" xfId="0" applyFont="1" applyAlignment="1" applyProtection="1">
      <alignment wrapText="1"/>
    </xf>
    <xf numFmtId="2" fontId="44" fillId="0" borderId="0" xfId="0" applyNumberFormat="1" applyFont="1" applyAlignment="1" applyProtection="1">
      <alignment wrapText="1"/>
    </xf>
    <xf numFmtId="166" fontId="48" fillId="8" borderId="16" xfId="0" applyNumberFormat="1" applyFont="1" applyFill="1" applyBorder="1" applyAlignment="1" applyProtection="1">
      <alignment horizontal="center" vertical="center" wrapText="1"/>
    </xf>
    <xf numFmtId="2" fontId="28" fillId="0" borderId="10" xfId="0" applyNumberFormat="1" applyFont="1" applyBorder="1" applyAlignment="1" applyProtection="1">
      <alignment horizontal="center"/>
      <protection locked="0"/>
    </xf>
    <xf numFmtId="0" fontId="26" fillId="0" borderId="1" xfId="0" applyFont="1" applyFill="1" applyBorder="1" applyAlignment="1">
      <alignment horizontal="center" vertical="top" wrapText="1"/>
    </xf>
    <xf numFmtId="0" fontId="16" fillId="0" borderId="1" xfId="0" applyFont="1" applyFill="1" applyBorder="1" applyAlignment="1">
      <alignment horizontal="center" vertical="top" wrapText="1"/>
    </xf>
    <xf numFmtId="0" fontId="16" fillId="0" borderId="1" xfId="0" applyFont="1" applyFill="1" applyBorder="1" applyAlignment="1" applyProtection="1">
      <alignment horizontal="center" vertical="top" wrapText="1"/>
      <protection locked="0"/>
    </xf>
    <xf numFmtId="2" fontId="16" fillId="0" borderId="1" xfId="0" applyNumberFormat="1" applyFont="1" applyFill="1" applyBorder="1" applyAlignment="1">
      <alignment horizontal="center" vertical="center"/>
    </xf>
    <xf numFmtId="3" fontId="26" fillId="0" borderId="1" xfId="0" applyNumberFormat="1" applyFont="1" applyFill="1" applyBorder="1" applyAlignment="1">
      <alignment horizontal="left" vertical="top" wrapText="1"/>
    </xf>
    <xf numFmtId="3" fontId="16" fillId="0" borderId="1" xfId="0" applyNumberFormat="1" applyFont="1" applyFill="1" applyBorder="1" applyAlignment="1" applyProtection="1">
      <alignment horizontal="left" vertical="top" wrapText="1"/>
      <protection locked="0"/>
    </xf>
    <xf numFmtId="2" fontId="3" fillId="0" borderId="0" xfId="0" applyNumberFormat="1" applyFont="1" applyAlignment="1" applyProtection="1">
      <alignment horizontal="left" vertical="center" wrapText="1"/>
    </xf>
    <xf numFmtId="2" fontId="20" fillId="0" borderId="0" xfId="0" applyNumberFormat="1" applyFont="1" applyAlignment="1">
      <alignment horizontal="center" vertical="center"/>
    </xf>
    <xf numFmtId="2" fontId="19" fillId="0" borderId="1" xfId="2" applyNumberFormat="1" applyFont="1" applyBorder="1" applyAlignment="1">
      <alignment horizontal="center" vertical="center" wrapText="1"/>
    </xf>
    <xf numFmtId="0" fontId="31" fillId="0" borderId="26" xfId="0" applyFont="1" applyBorder="1" applyAlignment="1" applyProtection="1">
      <alignment horizontal="left" vertical="top" wrapText="1"/>
    </xf>
    <xf numFmtId="0" fontId="31" fillId="0" borderId="0" xfId="0" applyFont="1" applyBorder="1" applyAlignment="1" applyProtection="1">
      <alignment horizontal="left" vertical="top" wrapText="1"/>
    </xf>
    <xf numFmtId="0" fontId="31" fillId="0" borderId="30" xfId="0" applyFont="1" applyBorder="1" applyAlignment="1" applyProtection="1">
      <alignment horizontal="left" vertical="top" wrapText="1"/>
    </xf>
    <xf numFmtId="0" fontId="1" fillId="7" borderId="1" xfId="0" applyFont="1" applyFill="1" applyBorder="1" applyAlignment="1" applyProtection="1">
      <alignment horizontal="center" vertical="center" wrapText="1"/>
    </xf>
    <xf numFmtId="2" fontId="0" fillId="16" borderId="1" xfId="0" applyNumberFormat="1" applyFill="1" applyBorder="1" applyProtection="1">
      <protection locked="0"/>
    </xf>
    <xf numFmtId="2" fontId="0" fillId="16" borderId="1" xfId="0" applyNumberFormat="1" applyFill="1" applyBorder="1" applyAlignment="1" applyProtection="1">
      <alignment horizontal="right"/>
      <protection locked="0"/>
    </xf>
    <xf numFmtId="2" fontId="0" fillId="16" borderId="1" xfId="0" applyNumberFormat="1" applyFill="1" applyBorder="1" applyAlignment="1" applyProtection="1">
      <alignment horizontal="center"/>
      <protection locked="0"/>
    </xf>
    <xf numFmtId="2" fontId="0" fillId="0" borderId="1" xfId="0" applyNumberFormat="1" applyBorder="1" applyProtection="1">
      <protection locked="0"/>
    </xf>
    <xf numFmtId="0" fontId="8" fillId="0" borderId="1" xfId="0" applyFont="1" applyBorder="1" applyAlignment="1" applyProtection="1">
      <alignment horizontal="center" vertical="center" wrapText="1"/>
      <protection locked="0"/>
    </xf>
    <xf numFmtId="0" fontId="0" fillId="0" borderId="1" xfId="0" applyBorder="1" applyAlignment="1" applyProtection="1">
      <alignment horizontal="center"/>
      <protection locked="0"/>
    </xf>
    <xf numFmtId="0" fontId="45" fillId="8" borderId="34" xfId="0" applyFont="1" applyFill="1" applyBorder="1" applyAlignment="1" applyProtection="1">
      <alignment horizontal="center" vertical="center" wrapText="1"/>
    </xf>
    <xf numFmtId="0" fontId="45" fillId="8" borderId="0" xfId="0" applyFont="1" applyFill="1" applyBorder="1" applyAlignment="1" applyProtection="1">
      <alignment horizontal="left" vertical="center" wrapText="1"/>
    </xf>
    <xf numFmtId="0" fontId="45" fillId="8" borderId="0" xfId="0" applyFont="1" applyFill="1" applyBorder="1" applyAlignment="1" applyProtection="1">
      <alignment horizontal="center" vertical="center" wrapText="1"/>
    </xf>
    <xf numFmtId="0" fontId="48" fillId="8" borderId="25" xfId="0" applyFont="1" applyFill="1" applyBorder="1" applyAlignment="1" applyProtection="1">
      <alignment horizontal="center" vertical="center" wrapText="1"/>
    </xf>
    <xf numFmtId="2" fontId="45" fillId="8" borderId="31" xfId="0" applyNumberFormat="1" applyFont="1" applyFill="1" applyBorder="1" applyAlignment="1" applyProtection="1">
      <alignment horizontal="center" vertical="center" wrapText="1"/>
    </xf>
    <xf numFmtId="0" fontId="44" fillId="0" borderId="4" xfId="0" applyFont="1" applyBorder="1" applyAlignment="1" applyProtection="1">
      <alignment horizontal="center" vertical="center" wrapText="1"/>
    </xf>
    <xf numFmtId="0" fontId="44" fillId="0" borderId="1" xfId="0" applyFont="1" applyBorder="1" applyAlignment="1" applyProtection="1">
      <alignment vertical="center" wrapText="1"/>
      <protection locked="0"/>
    </xf>
    <xf numFmtId="166" fontId="45" fillId="8" borderId="31" xfId="0" applyNumberFormat="1" applyFont="1" applyFill="1" applyBorder="1" applyAlignment="1" applyProtection="1">
      <alignment horizontal="center" vertical="center" wrapText="1"/>
    </xf>
    <xf numFmtId="9" fontId="45" fillId="8" borderId="31" xfId="0" applyNumberFormat="1" applyFont="1" applyFill="1" applyBorder="1" applyAlignment="1" applyProtection="1">
      <alignment horizontal="center" vertical="center" wrapText="1"/>
    </xf>
    <xf numFmtId="166" fontId="48" fillId="8" borderId="25" xfId="0" applyNumberFormat="1" applyFont="1" applyFill="1" applyBorder="1" applyAlignment="1" applyProtection="1">
      <alignment horizontal="center" vertical="center" wrapText="1"/>
    </xf>
    <xf numFmtId="0" fontId="18" fillId="0" borderId="0" xfId="0" applyFont="1" applyBorder="1" applyAlignment="1">
      <alignment horizontal="left" vertical="center" wrapText="1"/>
    </xf>
    <xf numFmtId="0" fontId="19" fillId="0" borderId="0" xfId="0" applyFont="1" applyBorder="1" applyAlignment="1">
      <alignment vertical="center" wrapText="1"/>
    </xf>
    <xf numFmtId="0" fontId="19" fillId="0" borderId="0" xfId="0" applyFont="1" applyBorder="1" applyAlignment="1">
      <alignment horizontal="left" vertical="center" wrapText="1"/>
    </xf>
    <xf numFmtId="2" fontId="19" fillId="0" borderId="0" xfId="2" applyNumberFormat="1" applyFont="1" applyBorder="1" applyAlignment="1">
      <alignment horizontal="center" vertical="center" wrapText="1"/>
    </xf>
    <xf numFmtId="1" fontId="28" fillId="0" borderId="1" xfId="0" applyNumberFormat="1" applyFont="1" applyBorder="1" applyAlignment="1" applyProtection="1">
      <alignment horizontal="center"/>
      <protection locked="0"/>
    </xf>
    <xf numFmtId="0" fontId="16" fillId="0" borderId="1" xfId="0" applyFont="1" applyFill="1" applyBorder="1" applyAlignment="1" applyProtection="1">
      <alignment horizontal="center" vertical="top"/>
      <protection locked="0"/>
    </xf>
    <xf numFmtId="2" fontId="16" fillId="0" borderId="1" xfId="0" applyNumberFormat="1" applyFont="1" applyBorder="1" applyAlignment="1" applyProtection="1">
      <alignment horizontal="center"/>
      <protection locked="0"/>
    </xf>
    <xf numFmtId="0" fontId="16" fillId="0" borderId="1" xfId="0" applyFont="1" applyBorder="1" applyAlignment="1" applyProtection="1">
      <alignment horizontal="center"/>
      <protection locked="0"/>
    </xf>
    <xf numFmtId="0" fontId="16" fillId="4" borderId="1" xfId="0" applyFont="1" applyFill="1" applyBorder="1" applyAlignment="1" applyProtection="1">
      <alignment horizontal="center" vertical="top"/>
      <protection locked="0"/>
    </xf>
    <xf numFmtId="2" fontId="16" fillId="0" borderId="1" xfId="0" applyNumberFormat="1" applyFont="1" applyFill="1" applyBorder="1" applyAlignment="1" applyProtection="1">
      <alignment horizontal="center" vertical="top"/>
      <protection locked="0"/>
    </xf>
    <xf numFmtId="0" fontId="12" fillId="6" borderId="1" xfId="1" applyFont="1" applyFill="1" applyBorder="1" applyAlignment="1" applyProtection="1">
      <alignment horizontal="center" vertical="center" wrapText="1"/>
      <protection locked="0"/>
    </xf>
    <xf numFmtId="0" fontId="10" fillId="0" borderId="0" xfId="5"/>
    <xf numFmtId="0" fontId="60" fillId="34" borderId="1" xfId="5" applyFont="1" applyFill="1" applyBorder="1" applyAlignment="1">
      <alignment horizontal="center" vertical="center" wrapText="1"/>
    </xf>
    <xf numFmtId="0" fontId="60" fillId="34" borderId="1" xfId="5" applyFont="1" applyFill="1" applyBorder="1" applyAlignment="1">
      <alignment horizontal="left" vertical="center" wrapText="1" indent="4"/>
    </xf>
    <xf numFmtId="0" fontId="60" fillId="34" borderId="1" xfId="5" applyFont="1" applyFill="1" applyBorder="1" applyAlignment="1">
      <alignment horizontal="left" vertical="center" wrapText="1" indent="1"/>
    </xf>
    <xf numFmtId="0" fontId="53" fillId="34" borderId="1" xfId="5" applyFont="1" applyFill="1" applyBorder="1" applyAlignment="1">
      <alignment vertical="center" wrapText="1"/>
    </xf>
    <xf numFmtId="0" fontId="10" fillId="0" borderId="0" xfId="5" applyAlignment="1"/>
    <xf numFmtId="0" fontId="10" fillId="0" borderId="0" xfId="5" applyAlignment="1">
      <alignment horizontal="center"/>
    </xf>
    <xf numFmtId="0" fontId="16" fillId="23" borderId="47" xfId="5" applyFont="1" applyFill="1" applyBorder="1" applyAlignment="1">
      <alignment horizontal="center" vertical="top" wrapText="1"/>
    </xf>
    <xf numFmtId="0" fontId="28"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166" fontId="49" fillId="0" borderId="6" xfId="0" applyNumberFormat="1" applyFont="1" applyBorder="1" applyAlignment="1" applyProtection="1">
      <alignment horizontal="center" vertical="center" wrapText="1"/>
      <protection locked="0"/>
    </xf>
    <xf numFmtId="166" fontId="49" fillId="0" borderId="1" xfId="0" applyNumberFormat="1" applyFont="1" applyBorder="1" applyAlignment="1" applyProtection="1">
      <alignment horizontal="center" vertical="center" wrapText="1"/>
      <protection locked="0"/>
    </xf>
    <xf numFmtId="2" fontId="48" fillId="8" borderId="16" xfId="0" applyNumberFormat="1" applyFont="1" applyFill="1" applyBorder="1" applyAlignment="1" applyProtection="1">
      <alignment horizontal="center" vertical="center" wrapText="1"/>
    </xf>
    <xf numFmtId="166" fontId="48" fillId="8" borderId="31" xfId="0" applyNumberFormat="1" applyFont="1" applyFill="1" applyBorder="1" applyAlignment="1" applyProtection="1">
      <alignment horizontal="center" vertical="center" wrapText="1"/>
    </xf>
    <xf numFmtId="0" fontId="24" fillId="0" borderId="1" xfId="0" applyFont="1" applyBorder="1" applyAlignment="1" applyProtection="1">
      <alignment horizontal="left" vertical="top" wrapText="1"/>
      <protection locked="0"/>
    </xf>
    <xf numFmtId="0" fontId="40" fillId="0" borderId="1" xfId="0" applyFont="1" applyBorder="1" applyAlignment="1" applyProtection="1">
      <alignment horizontal="left" vertical="top" wrapText="1"/>
      <protection locked="0"/>
    </xf>
    <xf numFmtId="0" fontId="16" fillId="0" borderId="1" xfId="0" applyFont="1" applyBorder="1" applyAlignment="1" applyProtection="1">
      <alignment horizontal="center" vertical="top" wrapText="1"/>
      <protection locked="0"/>
    </xf>
    <xf numFmtId="0" fontId="24" fillId="0" borderId="1" xfId="0" applyFont="1" applyBorder="1" applyAlignment="1" applyProtection="1">
      <alignment horizontal="center"/>
      <protection locked="0"/>
    </xf>
    <xf numFmtId="0" fontId="26" fillId="0" borderId="1" xfId="0" applyFont="1" applyFill="1" applyBorder="1" applyAlignment="1" applyProtection="1">
      <alignment horizontal="left" vertical="top" wrapText="1"/>
    </xf>
    <xf numFmtId="3" fontId="16" fillId="0" borderId="1" xfId="0" applyNumberFormat="1" applyFont="1" applyFill="1" applyBorder="1" applyAlignment="1" applyProtection="1">
      <alignment horizontal="center" vertical="top"/>
      <protection locked="0"/>
    </xf>
    <xf numFmtId="170" fontId="16" fillId="0" borderId="0" xfId="0" applyNumberFormat="1" applyFont="1" applyProtection="1"/>
    <xf numFmtId="166" fontId="16" fillId="0" borderId="1" xfId="0" applyNumberFormat="1" applyFont="1" applyFill="1" applyBorder="1" applyAlignment="1" applyProtection="1">
      <alignment horizontal="left" vertical="top"/>
    </xf>
    <xf numFmtId="0" fontId="10" fillId="0" borderId="0" xfId="5" applyFont="1"/>
    <xf numFmtId="0" fontId="55" fillId="24" borderId="1" xfId="5" applyFont="1" applyFill="1" applyBorder="1" applyAlignment="1">
      <alignment horizontal="left" vertical="center" wrapText="1"/>
    </xf>
    <xf numFmtId="0" fontId="55" fillId="0" borderId="1" xfId="8" applyFont="1" applyBorder="1" applyAlignment="1">
      <alignment horizontal="left" vertical="center" wrapText="1"/>
    </xf>
    <xf numFmtId="0" fontId="56" fillId="0" borderId="1" xfId="8" applyFont="1" applyBorder="1" applyAlignment="1">
      <alignment horizontal="left" vertical="center" wrapText="1"/>
    </xf>
    <xf numFmtId="0" fontId="56" fillId="0" borderId="1" xfId="5" applyFont="1" applyBorder="1" applyAlignment="1">
      <alignment horizontal="left" vertical="center" wrapText="1"/>
    </xf>
    <xf numFmtId="0" fontId="55" fillId="0" borderId="1" xfId="5" applyFont="1" applyBorder="1" applyAlignment="1">
      <alignment horizontal="left" vertical="center" wrapText="1"/>
    </xf>
    <xf numFmtId="0" fontId="10" fillId="0" borderId="1" xfId="5" applyFont="1" applyBorder="1" applyAlignment="1">
      <alignment horizontal="left"/>
    </xf>
    <xf numFmtId="1" fontId="0" fillId="0" borderId="1" xfId="0" applyNumberFormat="1" applyBorder="1" applyProtection="1">
      <protection locked="0"/>
    </xf>
    <xf numFmtId="168" fontId="0" fillId="16" borderId="1" xfId="0" applyNumberFormat="1" applyFill="1" applyBorder="1" applyProtection="1">
      <protection locked="0"/>
    </xf>
    <xf numFmtId="2" fontId="1" fillId="0" borderId="1" xfId="0" applyNumberFormat="1" applyFont="1" applyBorder="1" applyProtection="1">
      <protection locked="0"/>
    </xf>
    <xf numFmtId="0" fontId="0" fillId="0" borderId="0" xfId="0" applyAlignment="1">
      <alignment horizontal="center"/>
    </xf>
    <xf numFmtId="0" fontId="0" fillId="0" borderId="1" xfId="0" applyBorder="1" applyAlignment="1">
      <alignment horizontal="center" vertical="top"/>
    </xf>
    <xf numFmtId="0" fontId="30" fillId="7" borderId="1"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protection locked="0"/>
    </xf>
    <xf numFmtId="0" fontId="0" fillId="0" borderId="1" xfId="0" applyBorder="1" applyAlignment="1">
      <alignment horizontal="center"/>
    </xf>
    <xf numFmtId="166" fontId="13" fillId="0" borderId="1" xfId="1" applyNumberFormat="1" applyFont="1" applyFill="1" applyBorder="1" applyAlignment="1" applyProtection="1">
      <alignment horizontal="center" vertical="center" wrapText="1"/>
      <protection locked="0"/>
    </xf>
    <xf numFmtId="2" fontId="0" fillId="0" borderId="1" xfId="0" applyNumberFormat="1" applyBorder="1" applyAlignment="1">
      <alignment horizontal="center"/>
    </xf>
    <xf numFmtId="0" fontId="29" fillId="8" borderId="1" xfId="0" applyFont="1" applyFill="1" applyBorder="1" applyAlignment="1" applyProtection="1">
      <alignment horizontal="center"/>
    </xf>
    <xf numFmtId="0" fontId="29" fillId="8" borderId="1" xfId="0" applyFont="1" applyFill="1" applyBorder="1" applyAlignment="1" applyProtection="1">
      <alignment horizontal="center" vertical="center" wrapText="1"/>
    </xf>
    <xf numFmtId="167" fontId="16" fillId="4" borderId="1" xfId="0" applyNumberFormat="1" applyFont="1" applyFill="1" applyBorder="1" applyAlignment="1" applyProtection="1">
      <alignment horizontal="center" vertical="top"/>
      <protection locked="0"/>
    </xf>
    <xf numFmtId="188" fontId="16" fillId="4" borderId="1" xfId="0" applyNumberFormat="1" applyFont="1" applyFill="1" applyBorder="1" applyAlignment="1" applyProtection="1">
      <alignment horizontal="center" vertical="top"/>
      <protection locked="0"/>
    </xf>
    <xf numFmtId="188" fontId="16" fillId="4" borderId="1" xfId="0" applyNumberFormat="1" applyFont="1" applyFill="1" applyBorder="1" applyAlignment="1">
      <alignment horizontal="center" vertical="center"/>
    </xf>
    <xf numFmtId="188" fontId="16" fillId="0" borderId="1" xfId="0" applyNumberFormat="1" applyFont="1" applyFill="1" applyBorder="1" applyAlignment="1">
      <alignment horizontal="center" vertical="center"/>
    </xf>
    <xf numFmtId="188" fontId="16" fillId="0" borderId="0" xfId="0" applyNumberFormat="1" applyFont="1" applyAlignment="1">
      <alignment horizontal="center" vertical="center"/>
    </xf>
    <xf numFmtId="187" fontId="16" fillId="0" borderId="1" xfId="0" applyNumberFormat="1" applyFont="1" applyFill="1" applyBorder="1" applyAlignment="1" applyProtection="1">
      <alignment horizontal="center" vertical="center"/>
      <protection locked="0"/>
    </xf>
    <xf numFmtId="188" fontId="16" fillId="0" borderId="1" xfId="0" applyNumberFormat="1" applyFont="1" applyFill="1" applyBorder="1" applyAlignment="1" applyProtection="1">
      <alignment horizontal="center" vertical="center"/>
      <protection locked="0"/>
    </xf>
    <xf numFmtId="2" fontId="45" fillId="8" borderId="25" xfId="0" applyNumberFormat="1" applyFont="1" applyFill="1" applyBorder="1" applyAlignment="1" applyProtection="1">
      <alignment horizontal="center" vertical="center" wrapText="1"/>
    </xf>
    <xf numFmtId="169" fontId="16" fillId="0" borderId="1" xfId="0" applyNumberFormat="1" applyFont="1" applyFill="1" applyBorder="1" applyAlignment="1">
      <alignment horizontal="center" vertical="center"/>
    </xf>
    <xf numFmtId="170" fontId="16" fillId="0" borderId="1" xfId="0" applyNumberFormat="1" applyFont="1" applyFill="1" applyBorder="1" applyAlignment="1" applyProtection="1">
      <alignment horizontal="center" vertical="center"/>
      <protection locked="0"/>
    </xf>
    <xf numFmtId="4" fontId="16" fillId="0" borderId="1" xfId="0" applyNumberFormat="1" applyFont="1" applyFill="1" applyBorder="1" applyAlignment="1">
      <alignment horizontal="center" vertical="center"/>
    </xf>
    <xf numFmtId="170" fontId="16" fillId="0" borderId="1" xfId="0" applyNumberFormat="1" applyFont="1" applyFill="1" applyBorder="1" applyAlignment="1">
      <alignment horizontal="center" vertical="center"/>
    </xf>
    <xf numFmtId="166" fontId="16" fillId="0" borderId="1" xfId="0" applyNumberFormat="1" applyFont="1" applyFill="1" applyBorder="1" applyAlignment="1" applyProtection="1">
      <alignment horizontal="center" vertical="center"/>
      <protection locked="0"/>
    </xf>
    <xf numFmtId="189" fontId="16" fillId="0" borderId="1" xfId="0" applyNumberFormat="1" applyFont="1" applyBorder="1" applyProtection="1">
      <protection locked="0"/>
    </xf>
    <xf numFmtId="170" fontId="25" fillId="0" borderId="1" xfId="0" applyNumberFormat="1" applyFont="1" applyFill="1" applyBorder="1" applyAlignment="1">
      <alignment horizontal="center" vertical="center"/>
    </xf>
    <xf numFmtId="2" fontId="45" fillId="21" borderId="31" xfId="0" applyNumberFormat="1" applyFont="1" applyFill="1" applyBorder="1" applyAlignment="1" applyProtection="1">
      <alignment horizontal="center" vertical="center" wrapText="1"/>
    </xf>
    <xf numFmtId="1" fontId="0" fillId="15" borderId="1" xfId="0" applyNumberFormat="1" applyFill="1" applyBorder="1" applyProtection="1">
      <protection locked="0"/>
    </xf>
    <xf numFmtId="0" fontId="10" fillId="0" borderId="1" xfId="5" applyBorder="1"/>
    <xf numFmtId="0" fontId="10" fillId="0" borderId="1" xfId="5" applyFont="1" applyBorder="1"/>
    <xf numFmtId="0" fontId="3" fillId="0" borderId="0" xfId="0" applyFont="1" applyBorder="1" applyAlignment="1" applyProtection="1">
      <alignment horizontal="left" wrapText="1"/>
    </xf>
    <xf numFmtId="0" fontId="45" fillId="8" borderId="13" xfId="0"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xf>
    <xf numFmtId="0" fontId="45" fillId="8" borderId="24" xfId="0" applyFont="1" applyFill="1" applyBorder="1" applyAlignment="1" applyProtection="1">
      <alignment horizontal="center" vertical="center" wrapText="1"/>
    </xf>
    <xf numFmtId="0" fontId="44" fillId="0" borderId="1" xfId="0" applyFont="1" applyBorder="1" applyAlignment="1" applyProtection="1">
      <alignment horizontal="center" vertical="center" wrapText="1"/>
      <protection locked="0"/>
    </xf>
    <xf numFmtId="2" fontId="44" fillId="0" borderId="1" xfId="0" applyNumberFormat="1" applyFont="1" applyBorder="1" applyAlignment="1" applyProtection="1">
      <alignment horizontal="center" vertical="center" wrapText="1"/>
      <protection locked="0"/>
    </xf>
    <xf numFmtId="2" fontId="44" fillId="21" borderId="1" xfId="0" applyNumberFormat="1" applyFont="1" applyFill="1" applyBorder="1" applyAlignment="1" applyProtection="1">
      <alignment horizontal="center" vertical="center" wrapText="1"/>
      <protection locked="0"/>
    </xf>
    <xf numFmtId="4" fontId="16" fillId="0" borderId="1" xfId="0" applyNumberFormat="1" applyFont="1" applyFill="1" applyBorder="1" applyAlignment="1" applyProtection="1">
      <alignment horizontal="center" vertical="center"/>
      <protection locked="0"/>
    </xf>
    <xf numFmtId="189" fontId="16" fillId="0" borderId="1" xfId="0" applyNumberFormat="1" applyFont="1" applyFill="1" applyBorder="1" applyAlignment="1" applyProtection="1">
      <alignment horizontal="center" vertical="center"/>
      <protection locked="0"/>
    </xf>
    <xf numFmtId="0" fontId="10" fillId="24" borderId="1" xfId="5" applyFont="1" applyFill="1" applyBorder="1" applyAlignment="1">
      <alignment horizontal="left" vertical="center"/>
    </xf>
    <xf numFmtId="167" fontId="10" fillId="0" borderId="1" xfId="5" applyNumberFormat="1" applyFont="1" applyBorder="1" applyAlignment="1">
      <alignment horizontal="left" vertical="center"/>
    </xf>
    <xf numFmtId="1" fontId="10" fillId="24" borderId="1" xfId="5" applyNumberFormat="1" applyFont="1" applyFill="1" applyBorder="1" applyAlignment="1">
      <alignment horizontal="left" vertical="center"/>
    </xf>
    <xf numFmtId="0" fontId="10" fillId="0" borderId="1" xfId="5" applyFont="1" applyBorder="1" applyAlignment="1">
      <alignment horizontal="left" vertical="center"/>
    </xf>
    <xf numFmtId="0" fontId="10" fillId="0" borderId="1" xfId="8" applyBorder="1" applyAlignment="1">
      <alignment horizontal="left" vertical="center"/>
    </xf>
    <xf numFmtId="0" fontId="56" fillId="0" borderId="1" xfId="1234" applyFont="1" applyBorder="1" applyAlignment="1">
      <alignment horizontal="left" vertical="center" wrapText="1"/>
    </xf>
    <xf numFmtId="0" fontId="55" fillId="24" borderId="1" xfId="1234" applyFont="1" applyFill="1" applyBorder="1" applyAlignment="1">
      <alignment horizontal="left" vertical="center" wrapText="1"/>
    </xf>
    <xf numFmtId="167" fontId="63" fillId="24" borderId="1" xfId="1234" applyNumberFormat="1" applyFont="1" applyFill="1" applyBorder="1" applyAlignment="1">
      <alignment horizontal="left" vertical="center"/>
    </xf>
    <xf numFmtId="167" fontId="1" fillId="24" borderId="1" xfId="5" applyNumberFormat="1" applyFont="1" applyFill="1" applyBorder="1" applyAlignment="1">
      <alignment horizontal="left" vertical="center"/>
    </xf>
    <xf numFmtId="0" fontId="56" fillId="25" borderId="1" xfId="1234" applyFont="1" applyFill="1" applyBorder="1" applyAlignment="1">
      <alignment horizontal="left" vertical="center" wrapText="1"/>
    </xf>
    <xf numFmtId="0" fontId="55" fillId="0" borderId="1" xfId="1234" applyFont="1" applyBorder="1" applyAlignment="1">
      <alignment horizontal="left" vertical="center" wrapText="1"/>
    </xf>
    <xf numFmtId="0" fontId="0" fillId="0" borderId="1" xfId="0" applyBorder="1"/>
    <xf numFmtId="167" fontId="10" fillId="24" borderId="1" xfId="5" applyNumberFormat="1" applyFont="1" applyFill="1" applyBorder="1" applyAlignment="1">
      <alignment horizontal="left" vertical="center"/>
    </xf>
    <xf numFmtId="0" fontId="58" fillId="25" borderId="1" xfId="1234" applyFont="1" applyFill="1" applyBorder="1" applyAlignment="1">
      <alignment horizontal="left" vertical="center" wrapText="1"/>
    </xf>
    <xf numFmtId="0" fontId="58" fillId="24" borderId="1" xfId="1234" applyFont="1" applyFill="1" applyBorder="1" applyAlignment="1">
      <alignment horizontal="left" vertical="center" wrapText="1"/>
    </xf>
    <xf numFmtId="0" fontId="56" fillId="24" borderId="1" xfId="1234" applyFont="1" applyFill="1" applyBorder="1" applyAlignment="1">
      <alignment horizontal="left" vertical="center" wrapText="1"/>
    </xf>
    <xf numFmtId="1" fontId="1" fillId="24" borderId="1" xfId="5" applyNumberFormat="1" applyFont="1" applyFill="1" applyBorder="1" applyAlignment="1">
      <alignment horizontal="left" vertical="center"/>
    </xf>
    <xf numFmtId="0" fontId="56" fillId="27" borderId="1" xfId="1234" applyFont="1" applyFill="1" applyBorder="1" applyAlignment="1">
      <alignment horizontal="left" vertical="center" wrapText="1"/>
    </xf>
    <xf numFmtId="0" fontId="56" fillId="28" borderId="1" xfId="1234" applyFont="1" applyFill="1" applyBorder="1" applyAlignment="1">
      <alignment horizontal="left" vertical="center" wrapText="1"/>
    </xf>
    <xf numFmtId="0" fontId="0" fillId="24" borderId="1" xfId="0" applyFill="1" applyBorder="1"/>
    <xf numFmtId="0" fontId="56" fillId="29" borderId="1" xfId="1234" applyFont="1" applyFill="1" applyBorder="1" applyAlignment="1">
      <alignment horizontal="left" vertical="center" wrapText="1"/>
    </xf>
    <xf numFmtId="0" fontId="58" fillId="29" borderId="1" xfId="1234" applyFont="1" applyFill="1" applyBorder="1" applyAlignment="1">
      <alignment horizontal="left" vertical="center" wrapText="1"/>
    </xf>
    <xf numFmtId="0" fontId="56" fillId="29" borderId="1" xfId="1234" applyFont="1" applyFill="1" applyBorder="1" applyAlignment="1">
      <alignment horizontal="left" vertical="center"/>
    </xf>
    <xf numFmtId="0" fontId="57" fillId="29" borderId="1" xfId="1234" applyFont="1" applyFill="1" applyBorder="1" applyAlignment="1">
      <alignment horizontal="left" vertical="center" wrapText="1"/>
    </xf>
    <xf numFmtId="0" fontId="58" fillId="29" borderId="1" xfId="1234" applyFont="1" applyFill="1" applyBorder="1" applyAlignment="1">
      <alignment horizontal="left" vertical="center"/>
    </xf>
    <xf numFmtId="0" fontId="58" fillId="28" borderId="1" xfId="1234" applyFont="1" applyFill="1" applyBorder="1" applyAlignment="1">
      <alignment horizontal="left" vertical="center" wrapText="1"/>
    </xf>
    <xf numFmtId="0" fontId="63" fillId="26" borderId="1" xfId="1234" applyFont="1" applyFill="1" applyBorder="1" applyAlignment="1">
      <alignment horizontal="left" vertical="center" wrapText="1"/>
    </xf>
    <xf numFmtId="0" fontId="59" fillId="26" borderId="1" xfId="1234" applyFont="1" applyFill="1" applyBorder="1" applyAlignment="1">
      <alignment horizontal="left" vertical="center" wrapText="1"/>
    </xf>
    <xf numFmtId="0" fontId="56" fillId="30" borderId="1" xfId="1234" applyFont="1" applyFill="1" applyBorder="1" applyAlignment="1">
      <alignment horizontal="left" vertical="center" wrapText="1"/>
    </xf>
    <xf numFmtId="0" fontId="56" fillId="31" borderId="1" xfId="1234" applyFont="1" applyFill="1" applyBorder="1" applyAlignment="1">
      <alignment horizontal="left" vertical="center" wrapText="1"/>
    </xf>
    <xf numFmtId="0" fontId="56" fillId="32" borderId="1" xfId="1234" applyFont="1" applyFill="1" applyBorder="1" applyAlignment="1">
      <alignment horizontal="left" vertical="center" wrapText="1"/>
    </xf>
    <xf numFmtId="0" fontId="63" fillId="0" borderId="1" xfId="1234" applyBorder="1" applyAlignment="1">
      <alignment horizontal="left" vertical="center"/>
    </xf>
    <xf numFmtId="0" fontId="56" fillId="26" borderId="1" xfId="1234" applyFont="1" applyFill="1" applyBorder="1" applyAlignment="1">
      <alignment horizontal="left" vertical="center" wrapText="1"/>
    </xf>
    <xf numFmtId="0" fontId="56" fillId="24" borderId="1" xfId="1234" applyFont="1" applyFill="1" applyBorder="1" applyAlignment="1">
      <alignment horizontal="left" vertical="center"/>
    </xf>
    <xf numFmtId="0" fontId="56" fillId="33" borderId="1" xfId="1234" applyFont="1" applyFill="1" applyBorder="1" applyAlignment="1">
      <alignment horizontal="left" vertical="center" wrapText="1"/>
    </xf>
    <xf numFmtId="0" fontId="56" fillId="61" borderId="1" xfId="1234" applyFont="1" applyFill="1" applyBorder="1" applyAlignment="1">
      <alignment horizontal="left" vertical="center" wrapText="1"/>
    </xf>
    <xf numFmtId="167" fontId="1" fillId="0" borderId="1" xfId="5" applyNumberFormat="1" applyFont="1" applyBorder="1" applyAlignment="1">
      <alignment horizontal="left" vertical="center"/>
    </xf>
    <xf numFmtId="0" fontId="0" fillId="0" borderId="1" xfId="5" applyFont="1" applyBorder="1"/>
    <xf numFmtId="167" fontId="63" fillId="24" borderId="1" xfId="1234" applyNumberFormat="1" applyFont="1" applyFill="1" applyBorder="1" applyAlignment="1">
      <alignment horizontal="left"/>
    </xf>
    <xf numFmtId="167" fontId="110" fillId="24" borderId="1" xfId="1234" applyNumberFormat="1" applyFont="1" applyFill="1" applyBorder="1" applyAlignment="1">
      <alignment horizontal="left"/>
    </xf>
    <xf numFmtId="0" fontId="1" fillId="0" borderId="1" xfId="0" applyFont="1" applyBorder="1"/>
    <xf numFmtId="0" fontId="10" fillId="0" borderId="1" xfId="5" applyBorder="1" applyAlignment="1">
      <alignment horizontal="center"/>
    </xf>
    <xf numFmtId="0" fontId="0" fillId="0" borderId="1" xfId="5" applyFont="1" applyBorder="1" applyAlignment="1">
      <alignment horizontal="center"/>
    </xf>
    <xf numFmtId="1" fontId="0" fillId="15" borderId="1" xfId="0" applyNumberFormat="1" applyFill="1" applyBorder="1" applyAlignment="1" applyProtection="1">
      <alignment horizontal="center"/>
      <protection locked="0"/>
    </xf>
    <xf numFmtId="4" fontId="16" fillId="0" borderId="0" xfId="0" applyNumberFormat="1" applyFont="1" applyProtection="1"/>
    <xf numFmtId="188" fontId="16" fillId="0" borderId="0" xfId="0" applyNumberFormat="1" applyFont="1" applyProtection="1"/>
    <xf numFmtId="188" fontId="16" fillId="0" borderId="0" xfId="0" applyNumberFormat="1" applyFont="1" applyAlignment="1" applyProtection="1">
      <alignment horizontal="left"/>
    </xf>
    <xf numFmtId="4" fontId="16" fillId="0" borderId="0" xfId="0" applyNumberFormat="1" applyFont="1" applyAlignment="1" applyProtection="1">
      <alignment horizontal="left"/>
    </xf>
    <xf numFmtId="1" fontId="24" fillId="0" borderId="1" xfId="0" applyNumberFormat="1" applyFont="1" applyBorder="1" applyAlignment="1" applyProtection="1">
      <alignment horizontal="center" vertical="center" wrapText="1"/>
      <protection locked="0"/>
    </xf>
    <xf numFmtId="10" fontId="28" fillId="0" borderId="1" xfId="2" applyNumberFormat="1" applyFont="1" applyBorder="1" applyAlignment="1" applyProtection="1">
      <alignment horizontal="center" vertical="center" wrapText="1"/>
      <protection locked="0"/>
    </xf>
    <xf numFmtId="2" fontId="45" fillId="8" borderId="25" xfId="0" applyNumberFormat="1" applyFont="1" applyFill="1" applyBorder="1" applyAlignment="1" applyProtection="1">
      <alignment horizontal="center" vertical="center" wrapText="1"/>
    </xf>
    <xf numFmtId="0" fontId="45" fillId="8" borderId="13" xfId="0" applyFont="1" applyFill="1" applyBorder="1" applyAlignment="1" applyProtection="1">
      <alignment horizontal="center" vertical="center" wrapText="1"/>
    </xf>
    <xf numFmtId="0" fontId="44" fillId="0" borderId="1" xfId="0" applyFont="1" applyBorder="1" applyAlignment="1" applyProtection="1">
      <alignment horizontal="center" vertical="center" wrapText="1"/>
      <protection locked="0"/>
    </xf>
    <xf numFmtId="0" fontId="45" fillId="8" borderId="24" xfId="0" applyFont="1" applyFill="1" applyBorder="1" applyAlignment="1" applyProtection="1">
      <alignment horizontal="center" vertical="center" wrapText="1"/>
    </xf>
    <xf numFmtId="2" fontId="29" fillId="8" borderId="1" xfId="0" applyNumberFormat="1" applyFont="1" applyFill="1" applyBorder="1" applyAlignment="1" applyProtection="1">
      <alignment horizontal="center" vertical="center"/>
    </xf>
    <xf numFmtId="0" fontId="0" fillId="0" borderId="0" xfId="0" applyFill="1" applyProtection="1"/>
    <xf numFmtId="0" fontId="1" fillId="24" borderId="1" xfId="0" applyFont="1" applyFill="1" applyBorder="1" applyAlignment="1" applyProtection="1">
      <alignment horizontal="center" vertical="center" wrapText="1"/>
    </xf>
    <xf numFmtId="0" fontId="0" fillId="0" borderId="1" xfId="0" applyFill="1" applyBorder="1" applyAlignment="1" applyProtection="1">
      <alignment horizontal="left" vertical="center"/>
    </xf>
    <xf numFmtId="2" fontId="0" fillId="0" borderId="1" xfId="0" applyNumberFormat="1" applyFill="1" applyBorder="1" applyAlignment="1" applyProtection="1">
      <alignment horizontal="right" vertical="center"/>
    </xf>
    <xf numFmtId="2" fontId="0" fillId="0" borderId="1" xfId="0" applyNumberFormat="1" applyFill="1" applyBorder="1" applyAlignment="1" applyProtection="1">
      <alignment horizontal="center" vertical="center" wrapText="1"/>
    </xf>
    <xf numFmtId="2" fontId="1" fillId="0" borderId="1" xfId="0" applyNumberFormat="1" applyFont="1" applyFill="1" applyBorder="1" applyAlignment="1" applyProtection="1">
      <alignment horizontal="right" vertical="center"/>
    </xf>
    <xf numFmtId="2" fontId="1" fillId="0" borderId="1" xfId="0" applyNumberFormat="1" applyFont="1" applyFill="1" applyBorder="1" applyAlignment="1" applyProtection="1">
      <alignment horizontal="center" vertical="center" wrapText="1"/>
    </xf>
    <xf numFmtId="166" fontId="28" fillId="14" borderId="1" xfId="0" applyNumberFormat="1" applyFont="1" applyFill="1" applyBorder="1" applyProtection="1">
      <protection locked="0"/>
    </xf>
    <xf numFmtId="2" fontId="28" fillId="14" borderId="1" xfId="0" applyNumberFormat="1" applyFont="1" applyFill="1" applyBorder="1" applyProtection="1">
      <protection locked="0"/>
    </xf>
    <xf numFmtId="0" fontId="45" fillId="8" borderId="13" xfId="0" applyFont="1" applyFill="1" applyBorder="1" applyAlignment="1" applyProtection="1">
      <alignment horizontal="center" vertical="center" wrapText="1"/>
    </xf>
    <xf numFmtId="0" fontId="45" fillId="8" borderId="24" xfId="0" applyFont="1" applyFill="1" applyBorder="1" applyAlignment="1" applyProtection="1">
      <alignment horizontal="center" vertical="center" wrapText="1"/>
    </xf>
    <xf numFmtId="0" fontId="44" fillId="0" borderId="1" xfId="0" applyFont="1" applyBorder="1" applyAlignment="1" applyProtection="1">
      <alignment horizontal="center" vertical="center" wrapText="1"/>
      <protection locked="0"/>
    </xf>
    <xf numFmtId="2" fontId="45" fillId="8" borderId="25" xfId="0" applyNumberFormat="1" applyFont="1" applyFill="1" applyBorder="1" applyAlignment="1" applyProtection="1">
      <alignment horizontal="center" vertical="center" wrapText="1"/>
    </xf>
    <xf numFmtId="0" fontId="0" fillId="0" borderId="1" xfId="0" applyFill="1" applyBorder="1" applyAlignment="1">
      <alignment horizontal="center" vertical="top"/>
    </xf>
    <xf numFmtId="1" fontId="112" fillId="0" borderId="1" xfId="0" applyNumberFormat="1" applyFont="1" applyFill="1" applyBorder="1" applyAlignment="1">
      <alignment horizontal="left" vertical="center" wrapText="1"/>
    </xf>
    <xf numFmtId="2" fontId="29" fillId="8" borderId="2" xfId="0" applyNumberFormat="1" applyFont="1" applyFill="1" applyBorder="1" applyAlignment="1" applyProtection="1">
      <alignment vertical="center"/>
    </xf>
    <xf numFmtId="2" fontId="29" fillId="8" borderId="1" xfId="0" applyNumberFormat="1" applyFont="1" applyFill="1" applyBorder="1" applyAlignment="1" applyProtection="1">
      <alignment vertical="center"/>
    </xf>
    <xf numFmtId="0" fontId="28" fillId="0" borderId="1" xfId="0" applyFont="1" applyBorder="1" applyProtection="1"/>
    <xf numFmtId="2" fontId="28" fillId="0" borderId="1" xfId="0" applyNumberFormat="1" applyFont="1" applyBorder="1" applyAlignment="1" applyProtection="1">
      <alignment horizontal="center" vertical="center" wrapText="1"/>
    </xf>
    <xf numFmtId="2" fontId="28" fillId="0" borderId="1" xfId="0" applyNumberFormat="1" applyFont="1" applyBorder="1" applyAlignment="1" applyProtection="1">
      <alignment horizontal="center"/>
    </xf>
    <xf numFmtId="0" fontId="1" fillId="0" borderId="1" xfId="0" applyFont="1" applyFill="1" applyBorder="1" applyAlignment="1" applyProtection="1">
      <alignment horizontal="center" vertical="center" wrapText="1"/>
    </xf>
    <xf numFmtId="1" fontId="29" fillId="7" borderId="5" xfId="0" applyNumberFormat="1" applyFont="1" applyFill="1" applyBorder="1" applyAlignment="1" applyProtection="1">
      <alignment horizontal="center" vertical="center" wrapText="1"/>
    </xf>
    <xf numFmtId="1" fontId="28" fillId="14" borderId="1" xfId="0" applyNumberFormat="1" applyFont="1" applyFill="1" applyBorder="1" applyProtection="1">
      <protection locked="0"/>
    </xf>
    <xf numFmtId="1" fontId="28" fillId="0" borderId="0" xfId="0" applyNumberFormat="1" applyFont="1"/>
    <xf numFmtId="166" fontId="0" fillId="0" borderId="1" xfId="0" applyNumberFormat="1" applyBorder="1" applyAlignment="1">
      <alignment horizontal="center"/>
    </xf>
    <xf numFmtId="2" fontId="28" fillId="2" borderId="1"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xf>
    <xf numFmtId="2" fontId="45" fillId="8" borderId="17" xfId="2" applyNumberFormat="1" applyFont="1" applyFill="1" applyBorder="1" applyAlignment="1" applyProtection="1">
      <alignment horizontal="center" vertical="center" wrapText="1"/>
    </xf>
    <xf numFmtId="2" fontId="45" fillId="21" borderId="17" xfId="2" applyNumberFormat="1" applyFont="1" applyFill="1" applyBorder="1" applyAlignment="1" applyProtection="1">
      <alignment horizontal="center" vertical="center" wrapText="1"/>
    </xf>
    <xf numFmtId="2" fontId="45" fillId="8" borderId="37" xfId="2" applyNumberFormat="1" applyFont="1" applyFill="1" applyBorder="1" applyAlignment="1" applyProtection="1">
      <alignment horizontal="center" vertical="center" wrapText="1"/>
    </xf>
    <xf numFmtId="0" fontId="0" fillId="0" borderId="1" xfId="0" applyBorder="1" applyAlignment="1" applyProtection="1">
      <alignment horizontal="left" vertical="center"/>
    </xf>
    <xf numFmtId="0" fontId="28" fillId="0" borderId="5" xfId="0" applyFont="1" applyBorder="1" applyProtection="1">
      <protection locked="0"/>
    </xf>
    <xf numFmtId="0" fontId="28" fillId="15" borderId="5" xfId="0" applyFont="1" applyFill="1" applyBorder="1" applyProtection="1">
      <protection locked="0"/>
    </xf>
    <xf numFmtId="0" fontId="28" fillId="14" borderId="5" xfId="0" applyFont="1" applyFill="1" applyBorder="1" applyProtection="1">
      <protection locked="0"/>
    </xf>
    <xf numFmtId="1" fontId="28" fillId="14" borderId="5" xfId="0" applyNumberFormat="1" applyFont="1" applyFill="1" applyBorder="1" applyProtection="1">
      <protection locked="0"/>
    </xf>
    <xf numFmtId="166" fontId="28" fillId="14" borderId="5" xfId="0" applyNumberFormat="1" applyFont="1" applyFill="1" applyBorder="1" applyProtection="1">
      <protection locked="0"/>
    </xf>
    <xf numFmtId="2" fontId="28" fillId="14" borderId="5" xfId="0" applyNumberFormat="1" applyFont="1" applyFill="1" applyBorder="1" applyProtection="1">
      <protection locked="0"/>
    </xf>
    <xf numFmtId="0" fontId="28" fillId="5" borderId="5" xfId="0" applyFont="1" applyFill="1" applyBorder="1" applyProtection="1">
      <protection locked="0"/>
    </xf>
    <xf numFmtId="1" fontId="0" fillId="0" borderId="1" xfId="0" applyNumberFormat="1" applyBorder="1"/>
    <xf numFmtId="2" fontId="0" fillId="20" borderId="1" xfId="0" applyNumberFormat="1" applyFill="1" applyBorder="1"/>
    <xf numFmtId="2" fontId="0" fillId="0" borderId="1" xfId="0" applyNumberFormat="1" applyBorder="1"/>
    <xf numFmtId="0" fontId="28" fillId="0" borderId="1" xfId="0" applyFont="1" applyBorder="1"/>
    <xf numFmtId="1" fontId="28" fillId="0" borderId="1" xfId="0" applyNumberFormat="1" applyFont="1" applyBorder="1"/>
    <xf numFmtId="2" fontId="28" fillId="0" borderId="1" xfId="0" applyNumberFormat="1" applyFont="1" applyBorder="1"/>
    <xf numFmtId="1" fontId="0" fillId="0" borderId="1" xfId="0" applyNumberFormat="1" applyBorder="1" applyAlignment="1">
      <alignment horizontal="right"/>
    </xf>
    <xf numFmtId="166" fontId="28" fillId="0" borderId="1" xfId="0" applyNumberFormat="1" applyFont="1" applyBorder="1"/>
    <xf numFmtId="2" fontId="28" fillId="0" borderId="1" xfId="0" applyNumberFormat="1" applyFont="1" applyBorder="1" applyAlignment="1">
      <alignment horizontal="center"/>
    </xf>
    <xf numFmtId="0" fontId="0" fillId="0" borderId="4" xfId="0" applyBorder="1"/>
    <xf numFmtId="0" fontId="28" fillId="0" borderId="4" xfId="0" applyFont="1" applyBorder="1"/>
    <xf numFmtId="2" fontId="0" fillId="0" borderId="1" xfId="0" applyNumberFormat="1" applyFill="1" applyBorder="1"/>
    <xf numFmtId="166" fontId="0" fillId="0" borderId="1" xfId="0" applyNumberFormat="1" applyBorder="1"/>
    <xf numFmtId="166" fontId="0" fillId="0" borderId="0" xfId="0" applyNumberFormat="1"/>
    <xf numFmtId="2" fontId="0" fillId="0" borderId="0" xfId="0" applyNumberFormat="1"/>
    <xf numFmtId="167" fontId="10" fillId="0" borderId="0" xfId="5" applyNumberFormat="1" applyFont="1" applyAlignment="1">
      <alignment horizontal="left"/>
    </xf>
    <xf numFmtId="1" fontId="19" fillId="0" borderId="1" xfId="2" applyNumberFormat="1" applyFont="1" applyBorder="1" applyAlignment="1">
      <alignment horizontal="center" vertical="center" wrapText="1"/>
    </xf>
    <xf numFmtId="0" fontId="28" fillId="0" borderId="1" xfId="0" applyFont="1" applyBorder="1" applyAlignment="1" applyProtection="1">
      <alignment horizontal="center" vertical="center"/>
      <protection locked="0"/>
    </xf>
    <xf numFmtId="0" fontId="29" fillId="8" borderId="6" xfId="0" applyFont="1" applyFill="1" applyBorder="1" applyAlignment="1" applyProtection="1">
      <alignment horizontal="center"/>
    </xf>
    <xf numFmtId="0" fontId="0" fillId="0" borderId="1" xfId="0" applyBorder="1" applyAlignment="1">
      <alignment wrapText="1"/>
    </xf>
    <xf numFmtId="0" fontId="0" fillId="0" borderId="1" xfId="0" applyBorder="1" applyAlignment="1">
      <alignment horizontal="right" vertical="top"/>
    </xf>
    <xf numFmtId="0" fontId="0" fillId="0" borderId="1" xfId="0" applyFill="1" applyBorder="1" applyAlignment="1">
      <alignment horizontal="left" vertical="top"/>
    </xf>
    <xf numFmtId="0" fontId="29" fillId="7" borderId="1" xfId="0" applyFont="1" applyFill="1" applyBorder="1" applyAlignment="1" applyProtection="1">
      <alignment horizontal="center" vertical="center" wrapText="1"/>
    </xf>
    <xf numFmtId="0" fontId="28" fillId="8" borderId="1" xfId="0" applyFont="1" applyFill="1" applyBorder="1" applyAlignment="1" applyProtection="1">
      <alignment horizontal="center" vertical="center" wrapText="1"/>
    </xf>
    <xf numFmtId="0" fontId="0" fillId="0" borderId="1" xfId="0" applyBorder="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center" wrapText="1"/>
    </xf>
    <xf numFmtId="0" fontId="113" fillId="0" borderId="1" xfId="0" applyFont="1" applyFill="1" applyBorder="1" applyAlignment="1">
      <alignment wrapText="1"/>
    </xf>
    <xf numFmtId="0" fontId="29" fillId="8" borderId="6" xfId="0" applyFont="1" applyFill="1" applyBorder="1" applyAlignment="1" applyProtection="1">
      <alignment horizontal="center" wrapText="1"/>
    </xf>
    <xf numFmtId="2" fontId="29" fillId="8" borderId="2" xfId="0" applyNumberFormat="1" applyFont="1" applyFill="1" applyBorder="1" applyAlignment="1" applyProtection="1">
      <alignment vertical="center" wrapText="1"/>
    </xf>
    <xf numFmtId="0" fontId="28" fillId="0" borderId="0" xfId="0" applyFont="1" applyBorder="1" applyAlignment="1" applyProtection="1">
      <alignment wrapText="1"/>
    </xf>
    <xf numFmtId="0" fontId="33" fillId="0" borderId="0" xfId="0" applyFont="1" applyBorder="1" applyAlignment="1" applyProtection="1">
      <alignment horizontal="center" vertical="center" wrapText="1"/>
    </xf>
    <xf numFmtId="0" fontId="33" fillId="0" borderId="0" xfId="0" applyFont="1" applyBorder="1" applyAlignment="1" applyProtection="1">
      <alignment wrapText="1"/>
    </xf>
    <xf numFmtId="0" fontId="28" fillId="0" borderId="19" xfId="0" applyFont="1" applyBorder="1" applyAlignment="1" applyProtection="1">
      <alignment wrapText="1"/>
    </xf>
    <xf numFmtId="0" fontId="28" fillId="0" borderId="0" xfId="0" applyFont="1" applyAlignment="1" applyProtection="1">
      <alignment wrapText="1"/>
      <protection locked="0"/>
    </xf>
    <xf numFmtId="0" fontId="114" fillId="17" borderId="1" xfId="0" applyFont="1" applyFill="1" applyBorder="1" applyAlignment="1" applyProtection="1">
      <alignment horizontal="left" vertical="top" wrapText="1" indent="1"/>
    </xf>
    <xf numFmtId="0" fontId="28" fillId="62" borderId="1" xfId="0" applyFont="1" applyFill="1" applyBorder="1" applyAlignment="1" applyProtection="1">
      <alignment horizontal="center"/>
      <protection locked="0"/>
    </xf>
    <xf numFmtId="0" fontId="28" fillId="0" borderId="1" xfId="0" applyFont="1" applyFill="1" applyBorder="1" applyProtection="1">
      <protection locked="0"/>
    </xf>
    <xf numFmtId="0" fontId="111" fillId="0" borderId="1" xfId="0" applyFont="1" applyFill="1" applyBorder="1" applyAlignment="1">
      <alignment horizontal="center" vertical="top"/>
    </xf>
    <xf numFmtId="0" fontId="28" fillId="0" borderId="1" xfId="0" applyFont="1" applyFill="1" applyBorder="1" applyAlignment="1" applyProtection="1">
      <alignment horizontal="center" vertical="center"/>
      <protection locked="0"/>
    </xf>
    <xf numFmtId="0" fontId="29" fillId="0" borderId="1" xfId="0" applyFont="1" applyFill="1" applyBorder="1" applyAlignment="1" applyProtection="1">
      <alignment horizontal="center"/>
    </xf>
    <xf numFmtId="0" fontId="29" fillId="0" borderId="6" xfId="0" applyFont="1" applyFill="1" applyBorder="1" applyAlignment="1" applyProtection="1">
      <alignment horizontal="center"/>
    </xf>
    <xf numFmtId="2" fontId="29" fillId="0" borderId="2" xfId="0" applyNumberFormat="1" applyFont="1" applyFill="1" applyBorder="1" applyAlignment="1" applyProtection="1">
      <alignment vertical="center"/>
    </xf>
    <xf numFmtId="0" fontId="28" fillId="0" borderId="0" xfId="0" applyFont="1" applyFill="1" applyBorder="1" applyProtection="1"/>
    <xf numFmtId="0" fontId="31" fillId="0" borderId="0" xfId="0" applyFont="1" applyFill="1" applyBorder="1" applyAlignment="1" applyProtection="1">
      <alignment horizontal="left" vertical="top" wrapText="1"/>
    </xf>
    <xf numFmtId="0" fontId="33" fillId="0" borderId="0" xfId="0" applyFont="1" applyFill="1" applyBorder="1" applyAlignment="1" applyProtection="1">
      <alignment horizontal="center" vertical="center"/>
    </xf>
    <xf numFmtId="0" fontId="33" fillId="0" borderId="0" xfId="0" applyFont="1" applyFill="1" applyBorder="1" applyProtection="1"/>
    <xf numFmtId="0" fontId="28" fillId="0" borderId="19" xfId="0" applyFont="1" applyFill="1" applyBorder="1" applyProtection="1"/>
    <xf numFmtId="0" fontId="28" fillId="0" borderId="0" xfId="0" applyFont="1" applyFill="1" applyProtection="1">
      <protection locked="0"/>
    </xf>
    <xf numFmtId="0" fontId="0" fillId="0" borderId="1" xfId="0" applyFill="1" applyBorder="1" applyAlignment="1">
      <alignment horizontal="right" vertical="top"/>
    </xf>
    <xf numFmtId="0" fontId="0" fillId="0" borderId="1" xfId="0" applyFill="1" applyBorder="1" applyAlignment="1">
      <alignment wrapText="1"/>
    </xf>
    <xf numFmtId="0" fontId="0" fillId="0" borderId="1" xfId="0" applyFill="1" applyBorder="1" applyAlignment="1">
      <alignment horizontal="center"/>
    </xf>
    <xf numFmtId="0" fontId="0" fillId="0" borderId="1" xfId="0" applyFill="1" applyBorder="1" applyAlignment="1">
      <alignment horizontal="center" wrapText="1"/>
    </xf>
    <xf numFmtId="0" fontId="16" fillId="0" borderId="1" xfId="0" applyFont="1" applyFill="1" applyBorder="1" applyAlignment="1">
      <alignment vertical="center" wrapText="1"/>
    </xf>
    <xf numFmtId="0" fontId="0" fillId="0" borderId="1" xfId="0" applyFill="1" applyBorder="1"/>
    <xf numFmtId="0" fontId="28" fillId="0" borderId="1" xfId="0" applyFont="1" applyFill="1" applyBorder="1" applyAlignment="1" applyProtection="1">
      <alignment horizontal="left" wrapText="1"/>
      <protection locked="0"/>
    </xf>
    <xf numFmtId="0" fontId="0" fillId="0" borderId="1" xfId="0" applyFill="1" applyBorder="1" applyAlignment="1">
      <alignment horizontal="left" wrapText="1"/>
    </xf>
    <xf numFmtId="0" fontId="0" fillId="0" borderId="1" xfId="0" applyFill="1" applyBorder="1" applyAlignment="1">
      <alignment horizontal="left"/>
    </xf>
    <xf numFmtId="0" fontId="0" fillId="0" borderId="1" xfId="0" applyFill="1" applyBorder="1" applyAlignment="1">
      <alignment horizontal="center" vertical="top" wrapText="1"/>
    </xf>
    <xf numFmtId="0" fontId="28" fillId="0" borderId="1" xfId="0" applyFont="1" applyFill="1" applyBorder="1" applyAlignment="1" applyProtection="1">
      <alignment horizontal="left" vertical="center"/>
      <protection locked="0"/>
    </xf>
    <xf numFmtId="0" fontId="111" fillId="0" borderId="1" xfId="0" applyFont="1" applyFill="1" applyBorder="1" applyAlignment="1">
      <alignment horizontal="left" vertical="top"/>
    </xf>
    <xf numFmtId="0" fontId="111" fillId="0" borderId="1" xfId="0" applyFont="1" applyFill="1" applyBorder="1" applyAlignment="1">
      <alignment wrapText="1"/>
    </xf>
    <xf numFmtId="0" fontId="8" fillId="0" borderId="1" xfId="0" applyFont="1" applyBorder="1" applyAlignment="1" applyProtection="1">
      <alignment horizontal="center" vertical="center" wrapText="1"/>
      <protection locked="0"/>
    </xf>
    <xf numFmtId="0" fontId="7" fillId="3" borderId="1" xfId="0" applyFont="1" applyFill="1" applyBorder="1" applyAlignment="1">
      <alignment horizontal="center" vertical="center" wrapText="1"/>
    </xf>
    <xf numFmtId="0" fontId="61" fillId="0" borderId="1" xfId="0" applyFont="1" applyBorder="1" applyAlignment="1" applyProtection="1">
      <alignment horizontal="center" vertical="center" wrapText="1"/>
      <protection locked="0"/>
    </xf>
    <xf numFmtId="0" fontId="9" fillId="4" borderId="1" xfId="0" applyFont="1" applyFill="1" applyBorder="1" applyAlignment="1" applyProtection="1">
      <alignment horizontal="left" vertical="center" wrapText="1"/>
    </xf>
    <xf numFmtId="0" fontId="4" fillId="0" borderId="0" xfId="0" applyFont="1" applyAlignment="1" applyProtection="1">
      <alignment horizontal="left" vertical="center"/>
      <protection locked="0"/>
    </xf>
    <xf numFmtId="49" fontId="14" fillId="0" borderId="1" xfId="3" applyNumberFormat="1"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4" fillId="0" borderId="0" xfId="0" applyFont="1" applyAlignment="1" applyProtection="1">
      <alignment horizontal="left" vertical="center" wrapText="1"/>
      <protection locked="0"/>
    </xf>
    <xf numFmtId="0" fontId="27" fillId="4" borderId="1" xfId="0" applyFont="1" applyFill="1" applyBorder="1" applyAlignment="1" applyProtection="1">
      <alignment horizontal="left" vertical="center" wrapText="1"/>
    </xf>
    <xf numFmtId="0" fontId="62" fillId="0" borderId="1" xfId="0" applyFont="1" applyFill="1" applyBorder="1" applyAlignment="1">
      <alignment horizontal="center" vertical="center" wrapText="1"/>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8" fillId="13" borderId="1" xfId="0" applyFont="1" applyFill="1" applyBorder="1" applyAlignment="1">
      <alignment horizontal="left" vertical="center" wrapText="1"/>
    </xf>
    <xf numFmtId="0" fontId="3" fillId="0" borderId="0" xfId="0" applyFont="1" applyBorder="1" applyAlignment="1" applyProtection="1">
      <alignment horizontal="left" wrapText="1"/>
    </xf>
    <xf numFmtId="0" fontId="3" fillId="0" borderId="7" xfId="0" applyFont="1" applyBorder="1" applyAlignment="1" applyProtection="1">
      <alignment horizontal="left" wrapText="1"/>
    </xf>
    <xf numFmtId="0" fontId="3" fillId="0" borderId="0" xfId="0" applyFont="1" applyAlignment="1" applyProtection="1">
      <alignment horizontal="left" wrapText="1"/>
    </xf>
    <xf numFmtId="0" fontId="19" fillId="0" borderId="1" xfId="0" applyFont="1" applyBorder="1" applyAlignment="1">
      <alignment horizontal="center" vertical="center" wrapText="1"/>
    </xf>
    <xf numFmtId="0" fontId="38" fillId="7" borderId="1" xfId="0" applyFont="1" applyFill="1" applyBorder="1" applyAlignment="1" applyProtection="1">
      <alignment horizontal="center"/>
    </xf>
    <xf numFmtId="0" fontId="21" fillId="7" borderId="1" xfId="0" applyFont="1" applyFill="1" applyBorder="1" applyAlignment="1" applyProtection="1">
      <alignment horizontal="center" vertical="center" wrapText="1"/>
    </xf>
    <xf numFmtId="0" fontId="16" fillId="0" borderId="1" xfId="0" applyFont="1" applyFill="1" applyBorder="1" applyAlignment="1">
      <alignment horizontal="center" vertical="center"/>
    </xf>
    <xf numFmtId="0" fontId="16" fillId="0" borderId="1" xfId="0" applyFont="1" applyFill="1" applyBorder="1" applyAlignment="1" applyProtection="1">
      <alignment horizontal="left" vertical="center"/>
    </xf>
    <xf numFmtId="0" fontId="16" fillId="0" borderId="1" xfId="0" applyFont="1" applyFill="1" applyBorder="1" applyAlignment="1" applyProtection="1">
      <alignment horizontal="center" vertical="center"/>
    </xf>
    <xf numFmtId="0" fontId="16" fillId="0" borderId="1" xfId="0" applyFont="1" applyFill="1" applyBorder="1" applyAlignment="1">
      <alignment horizontal="left" vertical="center"/>
    </xf>
    <xf numFmtId="0" fontId="16" fillId="0" borderId="2"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21" fillId="0" borderId="2" xfId="0" applyFont="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4" fillId="0" borderId="2" xfId="0" applyFont="1" applyBorder="1" applyAlignment="1" applyProtection="1">
      <alignment horizontal="center" vertical="top" wrapText="1"/>
      <protection locked="0"/>
    </xf>
    <xf numFmtId="0" fontId="24" fillId="0" borderId="3" xfId="0" applyFont="1" applyBorder="1" applyAlignment="1" applyProtection="1">
      <alignment horizontal="center" vertical="top" wrapText="1"/>
      <protection locked="0"/>
    </xf>
    <xf numFmtId="0" fontId="24" fillId="0" borderId="4" xfId="0" applyFont="1" applyBorder="1" applyAlignment="1" applyProtection="1">
      <alignment horizontal="center" vertical="top" wrapText="1"/>
      <protection locked="0"/>
    </xf>
    <xf numFmtId="0" fontId="25" fillId="0" borderId="2" xfId="0" applyFont="1" applyFill="1" applyBorder="1" applyAlignment="1" applyProtection="1">
      <alignment horizontal="right" vertical="top"/>
    </xf>
    <xf numFmtId="0" fontId="25" fillId="0" borderId="3" xfId="0" applyFont="1" applyFill="1" applyBorder="1" applyAlignment="1" applyProtection="1">
      <alignment horizontal="right" vertical="top"/>
    </xf>
    <xf numFmtId="0" fontId="25" fillId="0" borderId="4" xfId="0" applyFont="1" applyFill="1" applyBorder="1" applyAlignment="1" applyProtection="1">
      <alignment horizontal="right" vertical="top"/>
    </xf>
    <xf numFmtId="0" fontId="26" fillId="0" borderId="5" xfId="0" applyFont="1" applyFill="1" applyBorder="1" applyAlignment="1" applyProtection="1">
      <alignment horizontal="left" vertical="center"/>
    </xf>
    <xf numFmtId="0" fontId="26" fillId="0" borderId="25" xfId="0" applyFont="1" applyFill="1" applyBorder="1" applyAlignment="1" applyProtection="1">
      <alignment horizontal="left" vertical="center"/>
    </xf>
    <xf numFmtId="0" fontId="26" fillId="0" borderId="6" xfId="0" applyFont="1" applyFill="1" applyBorder="1" applyAlignment="1" applyProtection="1">
      <alignment horizontal="left" vertical="center"/>
    </xf>
    <xf numFmtId="0" fontId="26" fillId="0" borderId="5"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26" fillId="0" borderId="6" xfId="0" applyFont="1" applyFill="1" applyBorder="1" applyAlignment="1" applyProtection="1">
      <alignment horizontal="center" vertical="center"/>
    </xf>
    <xf numFmtId="0" fontId="1" fillId="7" borderId="1" xfId="0" applyFont="1" applyFill="1" applyBorder="1" applyAlignment="1" applyProtection="1">
      <alignment horizontal="center" vertical="center" wrapText="1"/>
    </xf>
    <xf numFmtId="0" fontId="1" fillId="7" borderId="1" xfId="0" applyFont="1" applyFill="1" applyBorder="1" applyAlignment="1" applyProtection="1">
      <alignment horizontal="center" vertical="center" wrapText="1"/>
      <protection locked="0"/>
    </xf>
    <xf numFmtId="0" fontId="21" fillId="15" borderId="2" xfId="0" applyFont="1" applyFill="1" applyBorder="1" applyAlignment="1" applyProtection="1">
      <alignment horizontal="right"/>
    </xf>
    <xf numFmtId="0" fontId="21" fillId="15" borderId="3" xfId="0" applyFont="1" applyFill="1" applyBorder="1" applyAlignment="1" applyProtection="1">
      <alignment horizontal="right"/>
    </xf>
    <xf numFmtId="0" fontId="21" fillId="15" borderId="4" xfId="0" applyFont="1" applyFill="1" applyBorder="1" applyAlignment="1" applyProtection="1">
      <alignment horizontal="right"/>
    </xf>
    <xf numFmtId="0" fontId="45" fillId="8" borderId="13" xfId="0" applyFont="1" applyFill="1" applyBorder="1" applyAlignment="1" applyProtection="1">
      <alignment horizontal="center" vertical="center" wrapText="1"/>
    </xf>
    <xf numFmtId="0" fontId="45" fillId="8" borderId="15" xfId="0" applyFont="1" applyFill="1" applyBorder="1" applyAlignment="1" applyProtection="1">
      <alignment horizontal="center" vertical="center" wrapText="1"/>
    </xf>
    <xf numFmtId="0" fontId="44" fillId="0" borderId="11" xfId="0" applyFont="1" applyBorder="1" applyAlignment="1" applyProtection="1">
      <alignment horizontal="center" vertical="center" wrapText="1"/>
    </xf>
    <xf numFmtId="0" fontId="44" fillId="2" borderId="1" xfId="0" applyFont="1" applyFill="1" applyBorder="1" applyAlignment="1" applyProtection="1">
      <alignment horizontal="left" vertical="center" wrapText="1"/>
      <protection locked="0"/>
    </xf>
    <xf numFmtId="0" fontId="44" fillId="9" borderId="12" xfId="0" quotePrefix="1" applyFont="1" applyFill="1" applyBorder="1" applyAlignment="1" applyProtection="1">
      <alignment horizontal="center" vertical="center" wrapText="1"/>
      <protection locked="0"/>
    </xf>
    <xf numFmtId="0" fontId="44" fillId="9" borderId="12" xfId="0" applyFont="1" applyFill="1" applyBorder="1" applyAlignment="1" applyProtection="1">
      <alignment horizontal="center" vertical="center" wrapText="1"/>
      <protection locked="0"/>
    </xf>
    <xf numFmtId="0" fontId="44" fillId="9" borderId="40" xfId="0" applyFont="1" applyFill="1" applyBorder="1" applyAlignment="1" applyProtection="1">
      <alignment horizontal="center" vertical="center" wrapText="1"/>
      <protection locked="0"/>
    </xf>
    <xf numFmtId="0" fontId="44" fillId="9" borderId="34" xfId="0" applyFont="1" applyFill="1" applyBorder="1" applyAlignment="1" applyProtection="1">
      <alignment horizontal="center" vertical="center" wrapText="1"/>
      <protection locked="0"/>
    </xf>
    <xf numFmtId="0" fontId="44" fillId="9" borderId="27" xfId="0" applyFont="1" applyFill="1" applyBorder="1" applyAlignment="1" applyProtection="1">
      <alignment horizontal="center" vertical="center" wrapText="1"/>
      <protection locked="0"/>
    </xf>
    <xf numFmtId="0" fontId="44" fillId="0" borderId="31" xfId="0" applyFont="1" applyBorder="1" applyAlignment="1" applyProtection="1">
      <alignment horizontal="center" vertical="center" wrapText="1"/>
      <protection locked="0"/>
    </xf>
    <xf numFmtId="0" fontId="44" fillId="0" borderId="25" xfId="0"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2" fontId="44" fillId="8" borderId="31" xfId="0" applyNumberFormat="1" applyFont="1" applyFill="1" applyBorder="1" applyAlignment="1" applyProtection="1">
      <alignment horizontal="center" vertical="center" wrapText="1"/>
    </xf>
    <xf numFmtId="2" fontId="44" fillId="8" borderId="25" xfId="0" applyNumberFormat="1" applyFont="1" applyFill="1" applyBorder="1" applyAlignment="1" applyProtection="1">
      <alignment horizontal="center" vertical="center" wrapText="1"/>
    </xf>
    <xf numFmtId="2" fontId="44" fillId="8" borderId="38" xfId="0" applyNumberFormat="1" applyFont="1" applyFill="1" applyBorder="1" applyAlignment="1" applyProtection="1">
      <alignment horizontal="center" vertical="center" wrapText="1"/>
    </xf>
    <xf numFmtId="2" fontId="44" fillId="8" borderId="41" xfId="2" applyNumberFormat="1" applyFont="1" applyFill="1" applyBorder="1" applyAlignment="1" applyProtection="1">
      <alignment horizontal="center" vertical="center" wrapText="1"/>
    </xf>
    <xf numFmtId="2" fontId="44" fillId="8" borderId="37" xfId="2" applyNumberFormat="1" applyFont="1" applyFill="1" applyBorder="1" applyAlignment="1" applyProtection="1">
      <alignment horizontal="center" vertical="center" wrapText="1"/>
    </xf>
    <xf numFmtId="2" fontId="44" fillId="8" borderId="39" xfId="2" applyNumberFormat="1" applyFont="1" applyFill="1" applyBorder="1" applyAlignment="1" applyProtection="1">
      <alignment horizontal="center" vertical="center" wrapText="1"/>
    </xf>
    <xf numFmtId="2" fontId="44" fillId="8" borderId="5" xfId="0" applyNumberFormat="1" applyFont="1" applyFill="1" applyBorder="1" applyAlignment="1" applyProtection="1">
      <alignment horizontal="center" vertical="center" wrapText="1"/>
    </xf>
    <xf numFmtId="2" fontId="44" fillId="8" borderId="6" xfId="0" applyNumberFormat="1" applyFont="1" applyFill="1" applyBorder="1" applyAlignment="1" applyProtection="1">
      <alignment horizontal="center" vertical="center" wrapText="1"/>
    </xf>
    <xf numFmtId="2" fontId="44" fillId="8" borderId="5" xfId="2" applyNumberFormat="1" applyFont="1" applyFill="1" applyBorder="1" applyAlignment="1" applyProtection="1">
      <alignment horizontal="center" vertical="center" wrapText="1"/>
    </xf>
    <xf numFmtId="2" fontId="44" fillId="8" borderId="25" xfId="2" applyNumberFormat="1" applyFont="1" applyFill="1" applyBorder="1" applyAlignment="1" applyProtection="1">
      <alignment horizontal="center" vertical="center" wrapText="1"/>
    </xf>
    <xf numFmtId="2" fontId="44" fillId="8" borderId="6" xfId="2" applyNumberFormat="1" applyFont="1" applyFill="1" applyBorder="1" applyAlignment="1" applyProtection="1">
      <alignment horizontal="center" vertical="center" wrapText="1"/>
    </xf>
    <xf numFmtId="2" fontId="44" fillId="8" borderId="59" xfId="0" applyNumberFormat="1" applyFont="1" applyFill="1" applyBorder="1" applyAlignment="1" applyProtection="1">
      <alignment horizontal="center" vertical="center" wrapText="1"/>
    </xf>
    <xf numFmtId="2" fontId="44" fillId="8" borderId="30" xfId="0" applyNumberFormat="1" applyFont="1" applyFill="1" applyBorder="1" applyAlignment="1" applyProtection="1">
      <alignment horizontal="center" vertical="center" wrapText="1"/>
    </xf>
    <xf numFmtId="2" fontId="44" fillId="8" borderId="60" xfId="0" applyNumberFormat="1" applyFont="1" applyFill="1" applyBorder="1" applyAlignment="1" applyProtection="1">
      <alignment horizontal="center" vertical="center" wrapText="1"/>
    </xf>
    <xf numFmtId="0" fontId="42" fillId="18" borderId="0" xfId="0" applyFont="1" applyFill="1" applyAlignment="1" applyProtection="1">
      <alignment horizontal="center" wrapText="1"/>
    </xf>
    <xf numFmtId="0" fontId="44" fillId="0" borderId="19" xfId="0" applyFont="1" applyBorder="1" applyAlignment="1" applyProtection="1">
      <alignment horizontal="center" wrapText="1"/>
    </xf>
    <xf numFmtId="0" fontId="45" fillId="12" borderId="5" xfId="0" applyFont="1" applyFill="1" applyBorder="1" applyAlignment="1" applyProtection="1">
      <alignment horizontal="center" wrapText="1"/>
    </xf>
    <xf numFmtId="0" fontId="46" fillId="19" borderId="2" xfId="0" applyFont="1" applyFill="1" applyBorder="1" applyAlignment="1">
      <alignment horizontal="center" vertical="center" wrapText="1"/>
    </xf>
    <xf numFmtId="0" fontId="46" fillId="19" borderId="3" xfId="0" applyFont="1" applyFill="1" applyBorder="1" applyAlignment="1">
      <alignment horizontal="center" vertical="center" wrapText="1"/>
    </xf>
    <xf numFmtId="0" fontId="46" fillId="19" borderId="4" xfId="0" applyFont="1" applyFill="1" applyBorder="1" applyAlignment="1">
      <alignment horizontal="center" vertical="center" wrapText="1"/>
    </xf>
    <xf numFmtId="0" fontId="45" fillId="5" borderId="8" xfId="0" applyFont="1" applyFill="1" applyBorder="1" applyAlignment="1" applyProtection="1">
      <alignment horizontal="center" vertical="center" wrapText="1"/>
    </xf>
    <xf numFmtId="0" fontId="45" fillId="5" borderId="11" xfId="0" applyFont="1" applyFill="1" applyBorder="1" applyAlignment="1" applyProtection="1">
      <alignment horizontal="center" vertical="center" wrapText="1"/>
    </xf>
    <xf numFmtId="0" fontId="45" fillId="5" borderId="9" xfId="0"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xf>
    <xf numFmtId="0" fontId="45" fillId="5" borderId="18" xfId="0" applyFont="1" applyFill="1" applyBorder="1" applyAlignment="1" applyProtection="1">
      <alignment horizontal="center" vertical="center" wrapText="1"/>
    </xf>
    <xf numFmtId="0" fontId="45" fillId="5" borderId="2" xfId="0"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protection locked="0"/>
    </xf>
    <xf numFmtId="0" fontId="47" fillId="19" borderId="22" xfId="0" applyFont="1" applyFill="1" applyBorder="1" applyAlignment="1">
      <alignment horizontal="center" vertical="center" textRotation="90" wrapText="1"/>
    </xf>
    <xf numFmtId="0" fontId="47" fillId="19" borderId="30" xfId="0" applyFont="1" applyFill="1" applyBorder="1" applyAlignment="1">
      <alignment horizontal="center" vertical="center" textRotation="90" wrapText="1"/>
    </xf>
    <xf numFmtId="0" fontId="47" fillId="19" borderId="20" xfId="0" applyFont="1" applyFill="1" applyBorder="1" applyAlignment="1">
      <alignment horizontal="center" vertical="center" textRotation="90" wrapText="1"/>
    </xf>
    <xf numFmtId="0" fontId="46" fillId="19" borderId="5" xfId="0" applyFont="1" applyFill="1" applyBorder="1" applyAlignment="1">
      <alignment horizontal="center" vertical="center" wrapText="1"/>
    </xf>
    <xf numFmtId="0" fontId="46" fillId="19" borderId="25" xfId="0" applyFont="1" applyFill="1" applyBorder="1" applyAlignment="1">
      <alignment horizontal="center" vertical="center" wrapText="1"/>
    </xf>
    <xf numFmtId="0" fontId="46" fillId="19" borderId="33" xfId="0" applyFont="1" applyFill="1" applyBorder="1" applyAlignment="1">
      <alignment horizontal="center" vertical="center" wrapText="1"/>
    </xf>
    <xf numFmtId="0" fontId="46" fillId="19" borderId="6" xfId="0" applyFont="1" applyFill="1" applyBorder="1" applyAlignment="1">
      <alignment horizontal="center" vertical="center" wrapText="1"/>
    </xf>
    <xf numFmtId="0" fontId="45" fillId="20" borderId="1" xfId="0" applyFont="1" applyFill="1" applyBorder="1" applyAlignment="1" applyProtection="1">
      <alignment horizontal="center" vertical="center" wrapText="1"/>
    </xf>
    <xf numFmtId="2" fontId="44" fillId="8" borderId="35" xfId="2" applyNumberFormat="1" applyFont="1" applyFill="1" applyBorder="1" applyAlignment="1" applyProtection="1">
      <alignment horizontal="center" vertical="center" wrapText="1"/>
    </xf>
    <xf numFmtId="2" fontId="44" fillId="8" borderId="12" xfId="2" applyNumberFormat="1" applyFont="1" applyFill="1" applyBorder="1" applyAlignment="1" applyProtection="1">
      <alignment horizontal="center" vertical="center" wrapText="1"/>
    </xf>
    <xf numFmtId="0" fontId="45" fillId="8" borderId="14" xfId="0" applyFont="1" applyFill="1" applyBorder="1" applyAlignment="1" applyProtection="1">
      <alignment horizontal="center" vertical="center" wrapText="1"/>
    </xf>
    <xf numFmtId="0" fontId="45" fillId="8" borderId="24" xfId="0" applyFont="1" applyFill="1" applyBorder="1" applyAlignment="1" applyProtection="1">
      <alignment horizontal="center" vertical="center" wrapText="1"/>
    </xf>
    <xf numFmtId="2" fontId="44" fillId="0" borderId="6" xfId="0" applyNumberFormat="1"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2" fontId="44" fillId="8" borderId="1" xfId="0" applyNumberFormat="1" applyFont="1" applyFill="1" applyBorder="1" applyAlignment="1" applyProtection="1">
      <alignment horizontal="center" vertical="center" wrapText="1"/>
    </xf>
    <xf numFmtId="2" fontId="44" fillId="0" borderId="31" xfId="0" applyNumberFormat="1" applyFont="1" applyBorder="1" applyAlignment="1" applyProtection="1">
      <alignment horizontal="center" vertical="center"/>
      <protection locked="0"/>
    </xf>
    <xf numFmtId="2" fontId="44" fillId="0" borderId="25" xfId="0" applyNumberFormat="1" applyFont="1" applyBorder="1" applyAlignment="1" applyProtection="1">
      <alignment horizontal="center" vertical="center"/>
      <protection locked="0"/>
    </xf>
    <xf numFmtId="2" fontId="44" fillId="0" borderId="38" xfId="0" applyNumberFormat="1" applyFont="1" applyBorder="1" applyAlignment="1" applyProtection="1">
      <alignment horizontal="center" vertical="center"/>
      <protection locked="0"/>
    </xf>
    <xf numFmtId="2" fontId="44" fillId="0" borderId="1" xfId="0" applyNumberFormat="1" applyFont="1" applyBorder="1" applyAlignment="1" applyProtection="1">
      <alignment horizontal="center" vertical="center" wrapText="1"/>
      <protection locked="0"/>
    </xf>
    <xf numFmtId="0" fontId="45" fillId="8" borderId="40" xfId="0" applyFont="1" applyFill="1" applyBorder="1" applyAlignment="1" applyProtection="1">
      <alignment horizontal="center" vertical="center" wrapText="1"/>
    </xf>
    <xf numFmtId="0" fontId="45" fillId="8" borderId="28" xfId="0" applyFont="1" applyFill="1" applyBorder="1" applyAlignment="1" applyProtection="1">
      <alignment horizontal="center" vertical="center" wrapText="1"/>
    </xf>
    <xf numFmtId="2" fontId="44" fillId="21" borderId="12" xfId="2" applyNumberFormat="1" applyFont="1" applyFill="1" applyBorder="1" applyAlignment="1" applyProtection="1">
      <alignment horizontal="center" vertical="center" wrapText="1"/>
    </xf>
    <xf numFmtId="2" fontId="44" fillId="21" borderId="36" xfId="0" applyNumberFormat="1" applyFont="1" applyFill="1" applyBorder="1" applyAlignment="1" applyProtection="1">
      <alignment horizontal="center" vertical="center" wrapText="1"/>
    </xf>
    <xf numFmtId="2" fontId="44" fillId="21" borderId="25" xfId="0" applyNumberFormat="1" applyFont="1" applyFill="1" applyBorder="1" applyAlignment="1" applyProtection="1">
      <alignment horizontal="center" vertical="center" wrapText="1"/>
    </xf>
    <xf numFmtId="2" fontId="44" fillId="21" borderId="38" xfId="0" applyNumberFormat="1" applyFont="1" applyFill="1" applyBorder="1" applyAlignment="1" applyProtection="1">
      <alignment horizontal="center" vertical="center" wrapText="1"/>
    </xf>
    <xf numFmtId="2" fontId="44" fillId="21" borderId="5" xfId="0" applyNumberFormat="1" applyFont="1" applyFill="1" applyBorder="1" applyAlignment="1" applyProtection="1">
      <alignment horizontal="center" vertical="center" wrapText="1"/>
    </xf>
    <xf numFmtId="0" fontId="45" fillId="21" borderId="13" xfId="0" applyFont="1" applyFill="1" applyBorder="1" applyAlignment="1" applyProtection="1">
      <alignment horizontal="center" vertical="center" wrapText="1"/>
    </xf>
    <xf numFmtId="0" fontId="45" fillId="21" borderId="14" xfId="0" applyFont="1" applyFill="1" applyBorder="1" applyAlignment="1" applyProtection="1">
      <alignment horizontal="center" vertical="center" wrapText="1"/>
    </xf>
    <xf numFmtId="0" fontId="45" fillId="21" borderId="1" xfId="0" applyFont="1" applyFill="1" applyBorder="1" applyAlignment="1" applyProtection="1">
      <alignment horizontal="center" vertical="center" wrapText="1"/>
    </xf>
    <xf numFmtId="0" fontId="44" fillId="21" borderId="11" xfId="0" applyFont="1" applyFill="1" applyBorder="1" applyAlignment="1" applyProtection="1">
      <alignment horizontal="center" vertical="center" wrapText="1"/>
    </xf>
    <xf numFmtId="0" fontId="44" fillId="21" borderId="1" xfId="0" applyFont="1" applyFill="1" applyBorder="1" applyAlignment="1" applyProtection="1">
      <alignment horizontal="left" vertical="center" wrapText="1"/>
      <protection locked="0"/>
    </xf>
    <xf numFmtId="0" fontId="44" fillId="21" borderId="2" xfId="0" quotePrefix="1" applyFont="1" applyFill="1" applyBorder="1" applyAlignment="1" applyProtection="1">
      <alignment horizontal="center" vertical="center" wrapText="1"/>
      <protection locked="0"/>
    </xf>
    <xf numFmtId="0" fontId="44" fillId="21" borderId="2" xfId="0" applyFont="1" applyFill="1" applyBorder="1" applyAlignment="1" applyProtection="1">
      <alignment horizontal="center" vertical="center" wrapText="1"/>
      <protection locked="0"/>
    </xf>
    <xf numFmtId="0" fontId="44" fillId="21" borderId="1" xfId="0" applyFont="1" applyFill="1" applyBorder="1" applyAlignment="1" applyProtection="1">
      <alignment horizontal="center" vertical="center" wrapText="1"/>
      <protection locked="0"/>
    </xf>
    <xf numFmtId="2" fontId="44" fillId="21" borderId="1" xfId="0" applyNumberFormat="1" applyFont="1" applyFill="1" applyBorder="1" applyAlignment="1" applyProtection="1">
      <alignment horizontal="center" vertical="center" wrapText="1"/>
      <protection locked="0"/>
    </xf>
    <xf numFmtId="2" fontId="44" fillId="21" borderId="1" xfId="0" applyNumberFormat="1" applyFont="1" applyFill="1" applyBorder="1" applyAlignment="1" applyProtection="1">
      <alignment horizontal="center" vertical="center" wrapText="1"/>
    </xf>
    <xf numFmtId="0" fontId="0" fillId="0" borderId="1" xfId="0" applyBorder="1" applyAlignment="1" applyProtection="1">
      <alignment horizontal="center" vertical="center"/>
    </xf>
    <xf numFmtId="0" fontId="0" fillId="21" borderId="31" xfId="0" applyFill="1" applyBorder="1" applyAlignment="1">
      <alignment horizontal="center" vertical="center"/>
    </xf>
    <xf numFmtId="0" fontId="0" fillId="21" borderId="25" xfId="0" applyFill="1" applyBorder="1" applyAlignment="1">
      <alignment horizontal="center" vertical="center"/>
    </xf>
    <xf numFmtId="0" fontId="0" fillId="21" borderId="6" xfId="0" applyFill="1" applyBorder="1" applyAlignment="1">
      <alignment horizontal="center" vertical="center"/>
    </xf>
    <xf numFmtId="2" fontId="0" fillId="21" borderId="31" xfId="0" applyNumberFormat="1" applyFill="1" applyBorder="1" applyAlignment="1">
      <alignment horizontal="center" vertical="center"/>
    </xf>
    <xf numFmtId="2" fontId="0" fillId="21" borderId="25" xfId="0" applyNumberFormat="1" applyFill="1" applyBorder="1" applyAlignment="1">
      <alignment horizontal="center" vertical="center"/>
    </xf>
    <xf numFmtId="2" fontId="0" fillId="21" borderId="6" xfId="0" applyNumberFormat="1" applyFill="1" applyBorder="1" applyAlignment="1">
      <alignment horizontal="center" vertical="center"/>
    </xf>
    <xf numFmtId="2" fontId="45" fillId="8" borderId="5" xfId="0" applyNumberFormat="1" applyFont="1" applyFill="1" applyBorder="1" applyAlignment="1" applyProtection="1">
      <alignment horizontal="center" vertical="center" wrapText="1"/>
    </xf>
    <xf numFmtId="2" fontId="45" fillId="8" borderId="25" xfId="0" applyNumberFormat="1" applyFont="1" applyFill="1" applyBorder="1" applyAlignment="1" applyProtection="1">
      <alignment horizontal="center" vertical="center" wrapText="1"/>
    </xf>
    <xf numFmtId="2" fontId="45" fillId="8" borderId="6" xfId="0" applyNumberFormat="1" applyFont="1" applyFill="1" applyBorder="1" applyAlignment="1" applyProtection="1">
      <alignment horizontal="center" vertical="center" wrapText="1"/>
    </xf>
    <xf numFmtId="0" fontId="10" fillId="20" borderId="5" xfId="5" applyFill="1" applyBorder="1" applyAlignment="1">
      <alignment horizontal="center" vertical="center"/>
    </xf>
    <xf numFmtId="0" fontId="10" fillId="20" borderId="25" xfId="5" applyFill="1" applyBorder="1" applyAlignment="1">
      <alignment horizontal="center" vertical="center"/>
    </xf>
    <xf numFmtId="0" fontId="10" fillId="20" borderId="6" xfId="5" applyFill="1" applyBorder="1" applyAlignment="1">
      <alignment horizontal="center" vertical="center"/>
    </xf>
    <xf numFmtId="0" fontId="54" fillId="23" borderId="45" xfId="5" applyFont="1" applyFill="1" applyBorder="1" applyAlignment="1">
      <alignment horizontal="center" vertical="center" wrapText="1"/>
    </xf>
    <xf numFmtId="0" fontId="54" fillId="23" borderId="46" xfId="5" applyFont="1" applyFill="1" applyBorder="1" applyAlignment="1">
      <alignment horizontal="center" vertical="center" wrapText="1"/>
    </xf>
    <xf numFmtId="0" fontId="37" fillId="0" borderId="0" xfId="5" applyFont="1" applyAlignment="1">
      <alignment horizontal="center"/>
    </xf>
    <xf numFmtId="0" fontId="51" fillId="22" borderId="42" xfId="5" applyFont="1" applyFill="1" applyBorder="1" applyAlignment="1">
      <alignment horizontal="center" vertical="center" wrapText="1"/>
    </xf>
    <xf numFmtId="0" fontId="51" fillId="22" borderId="43" xfId="5" applyFont="1" applyFill="1" applyBorder="1" applyAlignment="1">
      <alignment horizontal="center" vertical="center" wrapText="1"/>
    </xf>
    <xf numFmtId="0" fontId="51" fillId="22" borderId="44" xfId="5" applyFont="1" applyFill="1" applyBorder="1" applyAlignment="1">
      <alignment horizontal="center" vertical="center" wrapText="1"/>
    </xf>
    <xf numFmtId="0" fontId="52" fillId="0" borderId="42" xfId="5" applyFont="1" applyBorder="1" applyAlignment="1">
      <alignment horizontal="center" vertical="center" wrapText="1"/>
    </xf>
    <xf numFmtId="0" fontId="52" fillId="0" borderId="43" xfId="5" applyFont="1" applyBorder="1" applyAlignment="1">
      <alignment horizontal="center" vertical="center" wrapText="1"/>
    </xf>
    <xf numFmtId="0" fontId="52" fillId="0" borderId="44" xfId="5" applyFont="1" applyBorder="1" applyAlignment="1">
      <alignment horizontal="center" vertical="center" wrapText="1"/>
    </xf>
    <xf numFmtId="0" fontId="53" fillId="0" borderId="42" xfId="5" applyFont="1" applyBorder="1" applyAlignment="1">
      <alignment horizontal="center" vertical="center" wrapText="1"/>
    </xf>
    <xf numFmtId="0" fontId="53" fillId="0" borderId="43" xfId="5" applyFont="1" applyBorder="1" applyAlignment="1">
      <alignment horizontal="center" vertical="center" wrapText="1"/>
    </xf>
    <xf numFmtId="0" fontId="53" fillId="0" borderId="44" xfId="5" applyFont="1" applyBorder="1" applyAlignment="1">
      <alignment horizontal="center" vertical="center" wrapText="1"/>
    </xf>
    <xf numFmtId="0" fontId="54" fillId="23" borderId="45" xfId="5" applyFont="1" applyFill="1" applyBorder="1" applyAlignment="1">
      <alignment vertical="center" wrapText="1"/>
    </xf>
    <xf numFmtId="0" fontId="54" fillId="23" borderId="46" xfId="5" applyFont="1" applyFill="1" applyBorder="1" applyAlignment="1">
      <alignment vertical="center" wrapText="1"/>
    </xf>
    <xf numFmtId="0" fontId="37" fillId="0" borderId="0" xfId="5" applyFont="1" applyBorder="1" applyAlignment="1">
      <alignment horizontal="center"/>
    </xf>
    <xf numFmtId="0" fontId="53" fillId="0" borderId="48" xfId="5" applyFont="1" applyBorder="1" applyAlignment="1">
      <alignment horizontal="center" vertical="center" wrapText="1"/>
    </xf>
    <xf numFmtId="0" fontId="53" fillId="0" borderId="0" xfId="5" applyFont="1" applyBorder="1" applyAlignment="1">
      <alignment horizontal="center" vertical="center" wrapText="1"/>
    </xf>
    <xf numFmtId="166" fontId="13" fillId="0" borderId="1" xfId="1" applyNumberFormat="1"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protection locked="0"/>
    </xf>
    <xf numFmtId="0" fontId="28" fillId="0" borderId="34" xfId="0" applyFont="1" applyBorder="1" applyAlignment="1" applyProtection="1">
      <alignment horizontal="center"/>
    </xf>
    <xf numFmtId="0" fontId="28" fillId="0" borderId="0" xfId="0" applyFont="1" applyBorder="1" applyAlignment="1" applyProtection="1">
      <alignment horizontal="center"/>
    </xf>
    <xf numFmtId="0" fontId="29" fillId="7" borderId="1" xfId="0" applyFont="1" applyFill="1" applyBorder="1" applyAlignment="1" applyProtection="1">
      <alignment horizontal="center" vertical="center"/>
    </xf>
    <xf numFmtId="1" fontId="30" fillId="7" borderId="1" xfId="1" applyNumberFormat="1" applyFont="1" applyFill="1" applyBorder="1" applyAlignment="1" applyProtection="1">
      <alignment horizontal="center" vertical="center" wrapText="1"/>
    </xf>
    <xf numFmtId="0" fontId="30" fillId="7" borderId="1" xfId="1" applyFont="1" applyFill="1" applyBorder="1" applyAlignment="1" applyProtection="1">
      <alignment horizontal="center" vertical="center" wrapText="1"/>
    </xf>
    <xf numFmtId="0" fontId="22" fillId="17" borderId="1" xfId="0" applyFont="1" applyFill="1" applyBorder="1" applyAlignment="1" applyProtection="1">
      <alignment horizontal="center" vertical="top" wrapText="1"/>
    </xf>
    <xf numFmtId="0" fontId="29" fillId="7" borderId="1" xfId="0" applyFont="1" applyFill="1" applyBorder="1" applyAlignment="1" applyProtection="1">
      <alignment horizontal="center" wrapText="1"/>
    </xf>
    <xf numFmtId="0" fontId="28" fillId="0" borderId="2" xfId="0" applyFont="1" applyBorder="1" applyAlignment="1" applyProtection="1">
      <alignment horizontal="left" vertical="top" wrapText="1"/>
    </xf>
    <xf numFmtId="0" fontId="28" fillId="0" borderId="3" xfId="0" applyFont="1" applyBorder="1" applyAlignment="1" applyProtection="1">
      <alignment horizontal="left" vertical="top" wrapText="1"/>
    </xf>
    <xf numFmtId="0" fontId="28" fillId="0" borderId="4" xfId="0" applyFont="1" applyBorder="1" applyAlignment="1" applyProtection="1">
      <alignment horizontal="left" vertical="top" wrapText="1"/>
    </xf>
    <xf numFmtId="0" fontId="28" fillId="0" borderId="1" xfId="0" applyFont="1" applyBorder="1" applyAlignment="1" applyProtection="1">
      <alignment horizontal="center" vertical="center" wrapText="1"/>
      <protection locked="0"/>
    </xf>
    <xf numFmtId="0" fontId="28" fillId="0" borderId="2" xfId="0" applyFont="1" applyFill="1" applyBorder="1" applyAlignment="1" applyProtection="1">
      <alignment horizontal="left" vertical="top" wrapText="1"/>
    </xf>
    <xf numFmtId="0" fontId="28" fillId="0" borderId="3" xfId="0" applyFont="1" applyFill="1" applyBorder="1" applyAlignment="1" applyProtection="1">
      <alignment horizontal="left" vertical="top" wrapText="1"/>
    </xf>
    <xf numFmtId="0" fontId="28" fillId="0" borderId="4" xfId="0" applyFont="1" applyFill="1" applyBorder="1" applyAlignment="1" applyProtection="1">
      <alignment horizontal="left" vertical="top" wrapText="1"/>
    </xf>
    <xf numFmtId="0" fontId="31" fillId="0" borderId="26" xfId="0" applyFont="1" applyBorder="1" applyAlignment="1" applyProtection="1">
      <alignment horizontal="left" vertical="top" wrapText="1"/>
    </xf>
    <xf numFmtId="0" fontId="31" fillId="0" borderId="0" xfId="0" applyFont="1" applyBorder="1" applyAlignment="1" applyProtection="1">
      <alignment horizontal="left" vertical="top" wrapText="1"/>
    </xf>
    <xf numFmtId="0" fontId="28" fillId="0" borderId="2" xfId="0" applyFont="1" applyFill="1" applyBorder="1" applyAlignment="1" applyProtection="1">
      <alignment horizontal="left" vertical="center" wrapText="1"/>
    </xf>
    <xf numFmtId="0" fontId="28" fillId="0" borderId="3" xfId="0" applyFont="1" applyFill="1" applyBorder="1" applyAlignment="1" applyProtection="1">
      <alignment horizontal="left" vertical="center" wrapText="1"/>
    </xf>
    <xf numFmtId="0" fontId="28" fillId="0" borderId="4" xfId="0" applyFont="1" applyFill="1" applyBorder="1" applyAlignment="1" applyProtection="1">
      <alignment horizontal="left" vertical="center" wrapText="1"/>
    </xf>
    <xf numFmtId="0" fontId="36" fillId="7" borderId="8" xfId="0" applyFont="1" applyFill="1" applyBorder="1" applyAlignment="1" applyProtection="1">
      <alignment horizontal="center"/>
    </xf>
    <xf numFmtId="0" fontId="36" fillId="7" borderId="23" xfId="0" applyFont="1" applyFill="1" applyBorder="1" applyAlignment="1" applyProtection="1">
      <alignment horizontal="center"/>
    </xf>
    <xf numFmtId="0" fontId="40" fillId="7" borderId="9" xfId="0" applyFont="1" applyFill="1" applyBorder="1" applyAlignment="1" applyProtection="1">
      <alignment horizontal="center"/>
    </xf>
    <xf numFmtId="0" fontId="29" fillId="7" borderId="8" xfId="0" applyFont="1" applyFill="1" applyBorder="1" applyAlignment="1" applyProtection="1">
      <alignment horizontal="center" vertical="center" wrapText="1"/>
    </xf>
    <xf numFmtId="0" fontId="29" fillId="7" borderId="23" xfId="0" applyFont="1" applyFill="1" applyBorder="1" applyAlignment="1" applyProtection="1">
      <alignment horizontal="center" vertical="center" wrapText="1"/>
    </xf>
    <xf numFmtId="0" fontId="29" fillId="7" borderId="9" xfId="0" applyFont="1" applyFill="1" applyBorder="1" applyAlignment="1" applyProtection="1">
      <alignment horizontal="center" vertical="center" wrapText="1"/>
    </xf>
    <xf numFmtId="0" fontId="29" fillId="7" borderId="2" xfId="0" applyFont="1" applyFill="1" applyBorder="1" applyAlignment="1" applyProtection="1">
      <alignment horizontal="center" vertical="center" wrapText="1"/>
    </xf>
    <xf numFmtId="0" fontId="29" fillId="7" borderId="3" xfId="0" applyFont="1" applyFill="1" applyBorder="1" applyAlignment="1" applyProtection="1">
      <alignment horizontal="center" vertical="center" wrapText="1"/>
    </xf>
    <xf numFmtId="0" fontId="29" fillId="7" borderId="4" xfId="0" applyFont="1" applyFill="1" applyBorder="1" applyAlignment="1" applyProtection="1">
      <alignment horizontal="center" vertical="center" wrapText="1"/>
    </xf>
    <xf numFmtId="0" fontId="30" fillId="3" borderId="1" xfId="1" applyFont="1" applyFill="1" applyBorder="1" applyAlignment="1" applyProtection="1">
      <alignment horizontal="center" vertical="center" wrapText="1"/>
    </xf>
    <xf numFmtId="0" fontId="39" fillId="7" borderId="26" xfId="0" applyFont="1" applyFill="1" applyBorder="1" applyAlignment="1" applyProtection="1">
      <alignment horizontal="center" vertical="center"/>
    </xf>
    <xf numFmtId="0" fontId="39" fillId="7" borderId="0" xfId="0" applyFont="1" applyFill="1" applyBorder="1" applyAlignment="1" applyProtection="1">
      <alignment horizontal="center" vertical="center"/>
    </xf>
    <xf numFmtId="0" fontId="28" fillId="0" borderId="26" xfId="0" applyFont="1" applyBorder="1" applyAlignment="1" applyProtection="1">
      <alignment horizontal="center" vertical="center"/>
      <protection locked="0"/>
    </xf>
    <xf numFmtId="0" fontId="28" fillId="0" borderId="0" xfId="0" applyFont="1" applyBorder="1" applyAlignment="1" applyProtection="1">
      <alignment horizontal="center" vertical="center"/>
      <protection locked="0"/>
    </xf>
    <xf numFmtId="17" fontId="0" fillId="0" borderId="1" xfId="0" applyNumberFormat="1" applyFill="1" applyBorder="1" applyAlignment="1" applyProtection="1">
      <alignment horizontal="center" vertical="center"/>
    </xf>
    <xf numFmtId="0" fontId="0" fillId="0" borderId="1" xfId="0" applyFill="1" applyBorder="1" applyAlignment="1" applyProtection="1">
      <alignment horizontal="center" vertical="center"/>
    </xf>
    <xf numFmtId="0" fontId="1" fillId="0" borderId="1" xfId="0" applyFont="1" applyFill="1" applyBorder="1" applyAlignment="1" applyProtection="1">
      <alignment horizontal="center" vertical="center"/>
    </xf>
    <xf numFmtId="0" fontId="1" fillId="0" borderId="1" xfId="0" applyFont="1" applyFill="1" applyBorder="1" applyAlignment="1" applyProtection="1">
      <alignment horizontal="center"/>
    </xf>
    <xf numFmtId="0" fontId="0" fillId="0" borderId="1" xfId="0" applyFill="1" applyBorder="1" applyAlignment="1" applyProtection="1">
      <alignment horizontal="center"/>
    </xf>
    <xf numFmtId="0" fontId="1" fillId="0" borderId="1" xfId="0" applyFont="1" applyFill="1" applyBorder="1" applyAlignment="1" applyProtection="1">
      <alignment horizontal="center" vertical="center" wrapText="1"/>
    </xf>
  </cellXfs>
  <cellStyles count="1236">
    <cellStyle name="=C:\WINNT\SYSTEM32\COMMAND.COM" xfId="1235"/>
    <cellStyle name="20% - Accent1 2" xfId="9"/>
    <cellStyle name="20% - Accent1 2 2" xfId="10"/>
    <cellStyle name="20% - Accent1 2 3" xfId="11"/>
    <cellStyle name="20% - Accent1 2 4" xfId="12"/>
    <cellStyle name="20% - Accent1 3" xfId="13"/>
    <cellStyle name="20% - Accent1 4" xfId="14"/>
    <cellStyle name="20% - Accent2 2" xfId="15"/>
    <cellStyle name="20% - Accent2 2 2" xfId="16"/>
    <cellStyle name="20% - Accent2 2 3" xfId="17"/>
    <cellStyle name="20% - Accent2 2 4" xfId="18"/>
    <cellStyle name="20% - Accent2 3" xfId="19"/>
    <cellStyle name="20% - Accent2 4" xfId="20"/>
    <cellStyle name="20% - Accent3 2" xfId="21"/>
    <cellStyle name="20% - Accent3 2 2" xfId="22"/>
    <cellStyle name="20% - Accent3 2 3" xfId="23"/>
    <cellStyle name="20% - Accent3 2 4" xfId="24"/>
    <cellStyle name="20% - Accent3 3" xfId="25"/>
    <cellStyle name="20% - Accent3 4" xfId="26"/>
    <cellStyle name="20% - Accent4 2" xfId="27"/>
    <cellStyle name="20% - Accent4 2 2" xfId="28"/>
    <cellStyle name="20% - Accent4 2 3" xfId="29"/>
    <cellStyle name="20% - Accent4 2 4" xfId="30"/>
    <cellStyle name="20% - Accent4 3" xfId="31"/>
    <cellStyle name="20% - Accent4 4" xfId="32"/>
    <cellStyle name="20% - Accent5 2" xfId="33"/>
    <cellStyle name="20% - Accent5 2 2" xfId="34"/>
    <cellStyle name="20% - Accent5 2 3" xfId="35"/>
    <cellStyle name="20% - Accent5 2 4" xfId="36"/>
    <cellStyle name="20% - Accent5 3" xfId="37"/>
    <cellStyle name="20% - Accent5 4" xfId="38"/>
    <cellStyle name="20% - Accent6 2" xfId="39"/>
    <cellStyle name="20% - Accent6 2 2" xfId="40"/>
    <cellStyle name="20% - Accent6 2 3" xfId="41"/>
    <cellStyle name="20% - Accent6 2 4" xfId="42"/>
    <cellStyle name="20% - Accent6 3" xfId="43"/>
    <cellStyle name="20% - Accent6 4" xfId="44"/>
    <cellStyle name="40% - Accent1 2" xfId="45"/>
    <cellStyle name="40% - Accent1 2 2" xfId="46"/>
    <cellStyle name="40% - Accent1 2 3" xfId="47"/>
    <cellStyle name="40% - Accent1 2 4" xfId="48"/>
    <cellStyle name="40% - Accent1 3" xfId="49"/>
    <cellStyle name="40% - Accent1 4" xfId="50"/>
    <cellStyle name="40% - Accent2 2" xfId="51"/>
    <cellStyle name="40% - Accent2 2 2" xfId="52"/>
    <cellStyle name="40% - Accent2 2 3" xfId="53"/>
    <cellStyle name="40% - Accent2 2 4" xfId="54"/>
    <cellStyle name="40% - Accent2 3" xfId="55"/>
    <cellStyle name="40% - Accent2 4" xfId="56"/>
    <cellStyle name="40% - Accent3 2" xfId="57"/>
    <cellStyle name="40% - Accent3 2 2" xfId="58"/>
    <cellStyle name="40% - Accent3 2 3" xfId="59"/>
    <cellStyle name="40% - Accent3 2 4" xfId="60"/>
    <cellStyle name="40% - Accent3 3" xfId="61"/>
    <cellStyle name="40% - Accent3 4" xfId="62"/>
    <cellStyle name="40% - Accent4 2" xfId="63"/>
    <cellStyle name="40% - Accent4 2 2" xfId="64"/>
    <cellStyle name="40% - Accent4 2 3" xfId="65"/>
    <cellStyle name="40% - Accent4 2 4" xfId="66"/>
    <cellStyle name="40% - Accent4 3" xfId="67"/>
    <cellStyle name="40% - Accent4 4" xfId="68"/>
    <cellStyle name="40% - Accent5 2" xfId="69"/>
    <cellStyle name="40% - Accent5 2 2" xfId="70"/>
    <cellStyle name="40% - Accent5 2 3" xfId="71"/>
    <cellStyle name="40% - Accent5 2 4" xfId="72"/>
    <cellStyle name="40% - Accent5 3" xfId="73"/>
    <cellStyle name="40% - Accent5 4" xfId="74"/>
    <cellStyle name="40% - Accent6 2" xfId="75"/>
    <cellStyle name="40% - Accent6 2 2" xfId="76"/>
    <cellStyle name="40% - Accent6 2 3" xfId="77"/>
    <cellStyle name="40% - Accent6 2 4" xfId="78"/>
    <cellStyle name="40% - Accent6 3" xfId="79"/>
    <cellStyle name="40% - Accent6 4" xfId="80"/>
    <cellStyle name="60% - Accent1 2" xfId="81"/>
    <cellStyle name="60% - Accent1 2 2" xfId="82"/>
    <cellStyle name="60% - Accent1 2 3" xfId="83"/>
    <cellStyle name="60% - Accent1 2 4" xfId="84"/>
    <cellStyle name="60% - Accent1 3" xfId="85"/>
    <cellStyle name="60% - Accent1 4" xfId="86"/>
    <cellStyle name="60% - Accent2 2" xfId="87"/>
    <cellStyle name="60% - Accent2 2 2" xfId="88"/>
    <cellStyle name="60% - Accent2 2 3" xfId="89"/>
    <cellStyle name="60% - Accent2 2 4" xfId="90"/>
    <cellStyle name="60% - Accent2 3" xfId="91"/>
    <cellStyle name="60% - Accent2 4" xfId="92"/>
    <cellStyle name="60% - Accent3 2" xfId="93"/>
    <cellStyle name="60% - Accent3 2 2" xfId="94"/>
    <cellStyle name="60% - Accent3 2 3" xfId="95"/>
    <cellStyle name="60% - Accent3 2 4" xfId="96"/>
    <cellStyle name="60% - Accent3 3" xfId="97"/>
    <cellStyle name="60% - Accent3 4" xfId="98"/>
    <cellStyle name="60% - Accent4 2" xfId="99"/>
    <cellStyle name="60% - Accent4 2 2" xfId="100"/>
    <cellStyle name="60% - Accent4 2 3" xfId="101"/>
    <cellStyle name="60% - Accent4 2 4" xfId="102"/>
    <cellStyle name="60% - Accent4 3" xfId="103"/>
    <cellStyle name="60% - Accent4 4" xfId="104"/>
    <cellStyle name="60% - Accent5 2" xfId="105"/>
    <cellStyle name="60% - Accent5 2 2" xfId="106"/>
    <cellStyle name="60% - Accent5 2 3" xfId="107"/>
    <cellStyle name="60% - Accent5 2 4" xfId="108"/>
    <cellStyle name="60% - Accent5 3" xfId="109"/>
    <cellStyle name="60% - Accent5 4" xfId="110"/>
    <cellStyle name="60% - Accent6 2" xfId="111"/>
    <cellStyle name="60% - Accent6 2 2" xfId="112"/>
    <cellStyle name="60% - Accent6 2 3" xfId="113"/>
    <cellStyle name="60% - Accent6 2 4" xfId="114"/>
    <cellStyle name="60% - Accent6 3" xfId="115"/>
    <cellStyle name="60% - Accent6 4" xfId="116"/>
    <cellStyle name="75" xfId="117"/>
    <cellStyle name="Accent1 2" xfId="118"/>
    <cellStyle name="Accent1 2 2" xfId="119"/>
    <cellStyle name="Accent1 2 3" xfId="120"/>
    <cellStyle name="Accent1 2 4" xfId="121"/>
    <cellStyle name="Accent1 3" xfId="122"/>
    <cellStyle name="Accent1 4" xfId="123"/>
    <cellStyle name="Accent2 2" xfId="124"/>
    <cellStyle name="Accent2 2 2" xfId="125"/>
    <cellStyle name="Accent2 2 3" xfId="126"/>
    <cellStyle name="Accent2 2 4" xfId="127"/>
    <cellStyle name="Accent2 3" xfId="128"/>
    <cellStyle name="Accent2 4" xfId="129"/>
    <cellStyle name="Accent3 2" xfId="130"/>
    <cellStyle name="Accent3 2 2" xfId="131"/>
    <cellStyle name="Accent3 2 3" xfId="132"/>
    <cellStyle name="Accent3 2 4" xfId="133"/>
    <cellStyle name="Accent3 3" xfId="134"/>
    <cellStyle name="Accent3 4" xfId="135"/>
    <cellStyle name="Accent4 2" xfId="136"/>
    <cellStyle name="Accent4 2 2" xfId="137"/>
    <cellStyle name="Accent4 2 3" xfId="138"/>
    <cellStyle name="Accent4 2 4" xfId="139"/>
    <cellStyle name="Accent4 3" xfId="140"/>
    <cellStyle name="Accent4 4" xfId="141"/>
    <cellStyle name="Accent5 2" xfId="142"/>
    <cellStyle name="Accent5 2 2" xfId="143"/>
    <cellStyle name="Accent5 2 3" xfId="144"/>
    <cellStyle name="Accent5 2 4" xfId="145"/>
    <cellStyle name="Accent5 3" xfId="146"/>
    <cellStyle name="Accent5 4" xfId="147"/>
    <cellStyle name="Accent6 2" xfId="148"/>
    <cellStyle name="Accent6 2 2" xfId="149"/>
    <cellStyle name="Accent6 2 3" xfId="150"/>
    <cellStyle name="Accent6 2 4" xfId="151"/>
    <cellStyle name="Accent6 3" xfId="152"/>
    <cellStyle name="Accent6 4" xfId="153"/>
    <cellStyle name="ÅëÈ­ [0]_±âÅ¸" xfId="154"/>
    <cellStyle name="ÅëÈ­_±âÅ¸" xfId="155"/>
    <cellStyle name="args.style" xfId="156"/>
    <cellStyle name="ÄÞ¸¶ [0]_±âÅ¸" xfId="157"/>
    <cellStyle name="ÄÞ¸¶_±âÅ¸" xfId="158"/>
    <cellStyle name="Bad 2" xfId="159"/>
    <cellStyle name="Bad 2 2" xfId="160"/>
    <cellStyle name="Bad 2 3" xfId="161"/>
    <cellStyle name="Bad 2 4" xfId="162"/>
    <cellStyle name="Bad 3" xfId="163"/>
    <cellStyle name="Bad 4" xfId="164"/>
    <cellStyle name="Ç¥ÁØ_¿¬°£´©°è¿¹»ó" xfId="165"/>
    <cellStyle name="Calc Currency (0)" xfId="166"/>
    <cellStyle name="Calc Currency (0) 2" xfId="167"/>
    <cellStyle name="Calc Currency (0) 3" xfId="168"/>
    <cellStyle name="Calc Currency (0) 4" xfId="169"/>
    <cellStyle name="Calc Currency (0) 5" xfId="170"/>
    <cellStyle name="Calc Currency (0) 6" xfId="171"/>
    <cellStyle name="Calculation 2" xfId="172"/>
    <cellStyle name="Calculation 2 2" xfId="173"/>
    <cellStyle name="Calculation 2 3" xfId="174"/>
    <cellStyle name="Calculation 2 4" xfId="175"/>
    <cellStyle name="Calculation 3" xfId="176"/>
    <cellStyle name="Calculation 4" xfId="177"/>
    <cellStyle name="Check Cell 2" xfId="178"/>
    <cellStyle name="Check Cell 2 2" xfId="179"/>
    <cellStyle name="Check Cell 2 3" xfId="180"/>
    <cellStyle name="Check Cell 2 4" xfId="181"/>
    <cellStyle name="Check Cell 3" xfId="182"/>
    <cellStyle name="Check Cell 4" xfId="183"/>
    <cellStyle name="Comma  - Style1" xfId="184"/>
    <cellStyle name="Comma  - Style1 2" xfId="185"/>
    <cellStyle name="Comma  - Style1 3" xfId="186"/>
    <cellStyle name="Comma  - Style1 4" xfId="187"/>
    <cellStyle name="Comma  - Style1 5" xfId="188"/>
    <cellStyle name="Comma  - Style1 6" xfId="189"/>
    <cellStyle name="Comma  - Style2" xfId="190"/>
    <cellStyle name="Comma  - Style2 2" xfId="191"/>
    <cellStyle name="Comma  - Style2 3" xfId="192"/>
    <cellStyle name="Comma  - Style2 4" xfId="193"/>
    <cellStyle name="Comma  - Style2 5" xfId="194"/>
    <cellStyle name="Comma  - Style2 6" xfId="195"/>
    <cellStyle name="Comma  - Style3" xfId="196"/>
    <cellStyle name="Comma  - Style3 2" xfId="197"/>
    <cellStyle name="Comma  - Style3 3" xfId="198"/>
    <cellStyle name="Comma  - Style3 4" xfId="199"/>
    <cellStyle name="Comma  - Style3 5" xfId="200"/>
    <cellStyle name="Comma  - Style3 6" xfId="201"/>
    <cellStyle name="Comma  - Style4" xfId="202"/>
    <cellStyle name="Comma  - Style4 2" xfId="203"/>
    <cellStyle name="Comma  - Style4 3" xfId="204"/>
    <cellStyle name="Comma  - Style4 4" xfId="205"/>
    <cellStyle name="Comma  - Style4 5" xfId="206"/>
    <cellStyle name="Comma  - Style4 6" xfId="207"/>
    <cellStyle name="Comma  - Style5" xfId="208"/>
    <cellStyle name="Comma  - Style5 2" xfId="209"/>
    <cellStyle name="Comma  - Style5 3" xfId="210"/>
    <cellStyle name="Comma  - Style5 4" xfId="211"/>
    <cellStyle name="Comma  - Style5 5" xfId="212"/>
    <cellStyle name="Comma  - Style5 6" xfId="213"/>
    <cellStyle name="Comma  - Style6" xfId="214"/>
    <cellStyle name="Comma  - Style6 2" xfId="215"/>
    <cellStyle name="Comma  - Style6 3" xfId="216"/>
    <cellStyle name="Comma  - Style6 4" xfId="217"/>
    <cellStyle name="Comma  - Style6 5" xfId="218"/>
    <cellStyle name="Comma  - Style6 6" xfId="219"/>
    <cellStyle name="Comma  - Style7" xfId="220"/>
    <cellStyle name="Comma  - Style7 2" xfId="221"/>
    <cellStyle name="Comma  - Style7 3" xfId="222"/>
    <cellStyle name="Comma  - Style7 4" xfId="223"/>
    <cellStyle name="Comma  - Style7 5" xfId="224"/>
    <cellStyle name="Comma  - Style7 6" xfId="225"/>
    <cellStyle name="Comma  - Style8" xfId="226"/>
    <cellStyle name="Comma  - Style8 2" xfId="227"/>
    <cellStyle name="Comma  - Style8 3" xfId="228"/>
    <cellStyle name="Comma  - Style8 4" xfId="229"/>
    <cellStyle name="Comma  - Style8 5" xfId="230"/>
    <cellStyle name="Comma  - Style8 6" xfId="231"/>
    <cellStyle name="Comma [0] 2" xfId="232"/>
    <cellStyle name="Comma [0] 2 2" xfId="233"/>
    <cellStyle name="Comma [0] 2 2 2" xfId="234"/>
    <cellStyle name="Comma [0] 2 2 3" xfId="235"/>
    <cellStyle name="Comma [0] 2 2 4" xfId="236"/>
    <cellStyle name="Comma [0] 2 2 5" xfId="237"/>
    <cellStyle name="Comma [0] 2 2 6" xfId="238"/>
    <cellStyle name="Comma [0] 2 3" xfId="239"/>
    <cellStyle name="Comma [0] 2 3 2" xfId="240"/>
    <cellStyle name="Comma [0] 2 3 3" xfId="241"/>
    <cellStyle name="Comma [0] 2 3 4" xfId="242"/>
    <cellStyle name="Comma [0] 2 3 5" xfId="243"/>
    <cellStyle name="Comma [0] 2 3 6" xfId="244"/>
    <cellStyle name="Comma [0] 2 4" xfId="245"/>
    <cellStyle name="Comma [0] 2 4 2" xfId="246"/>
    <cellStyle name="Comma [0] 2 4 3" xfId="247"/>
    <cellStyle name="Comma [0] 2 4 4" xfId="248"/>
    <cellStyle name="Comma [0] 2 4 5" xfId="249"/>
    <cellStyle name="Comma [0] 2 4 6" xfId="250"/>
    <cellStyle name="Comma [0] 2 5" xfId="251"/>
    <cellStyle name="Comma [0] 2 5 2" xfId="252"/>
    <cellStyle name="Comma [0] 2 5 3" xfId="253"/>
    <cellStyle name="Comma [0] 2 5 4" xfId="254"/>
    <cellStyle name="Comma [0] 2 5 5" xfId="255"/>
    <cellStyle name="Comma [0] 2 5 6" xfId="256"/>
    <cellStyle name="Comma [0] 2 6" xfId="257"/>
    <cellStyle name="Comma [0] 2 6 2" xfId="258"/>
    <cellStyle name="Comma [0] 2 6 3" xfId="259"/>
    <cellStyle name="Comma [0] 2 6 4" xfId="260"/>
    <cellStyle name="Comma [0] 2 6 5" xfId="261"/>
    <cellStyle name="Comma [0] 2 6 6" xfId="262"/>
    <cellStyle name="Comma 10 10" xfId="263"/>
    <cellStyle name="Comma 10 10 2" xfId="264"/>
    <cellStyle name="Comma 10 10 3" xfId="265"/>
    <cellStyle name="Comma 10 10 4" xfId="266"/>
    <cellStyle name="Comma 10 10 5" xfId="267"/>
    <cellStyle name="Comma 10 10 6" xfId="268"/>
    <cellStyle name="Comma 11 2 2 11" xfId="269"/>
    <cellStyle name="Comma 11 2 2 3" xfId="270"/>
    <cellStyle name="Comma 11 2 2 4" xfId="271"/>
    <cellStyle name="Comma 11 2 2 9 2 2 2 2" xfId="272"/>
    <cellStyle name="Comma 11 2 2 9 2 3 2" xfId="273"/>
    <cellStyle name="Comma 11 4 3" xfId="274"/>
    <cellStyle name="Comma 114" xfId="275"/>
    <cellStyle name="Comma 2" xfId="276"/>
    <cellStyle name="Comma 2 10" xfId="277"/>
    <cellStyle name="Comma 2 10 2" xfId="278"/>
    <cellStyle name="Comma 2 10 3" xfId="279"/>
    <cellStyle name="Comma 2 10 4" xfId="280"/>
    <cellStyle name="Comma 2 10 5" xfId="281"/>
    <cellStyle name="Comma 2 10 6" xfId="282"/>
    <cellStyle name="Comma 2 10 7" xfId="283"/>
    <cellStyle name="Comma 2 11" xfId="284"/>
    <cellStyle name="Comma 2 12" xfId="285"/>
    <cellStyle name="Comma 2 13" xfId="286"/>
    <cellStyle name="Comma 2 14" xfId="287"/>
    <cellStyle name="Comma 2 15" xfId="288"/>
    <cellStyle name="Comma 2 2" xfId="289"/>
    <cellStyle name="Comma 2 2 2" xfId="290"/>
    <cellStyle name="Comma 2 2 2 10" xfId="291"/>
    <cellStyle name="Comma 2 2 2 2" xfId="292"/>
    <cellStyle name="Comma 2 2 2 2 2" xfId="293"/>
    <cellStyle name="Comma 2 2 2 2 3" xfId="294"/>
    <cellStyle name="Comma 2 2 2 2 4" xfId="295"/>
    <cellStyle name="Comma 2 2 2 2 5" xfId="296"/>
    <cellStyle name="Comma 2 2 2 2 6" xfId="297"/>
    <cellStyle name="Comma 2 2 2 3" xfId="298"/>
    <cellStyle name="Comma 2 2 2 4" xfId="299"/>
    <cellStyle name="Comma 2 2 2 5" xfId="300"/>
    <cellStyle name="Comma 2 2 2 6" xfId="301"/>
    <cellStyle name="Comma 2 2 2 7" xfId="302"/>
    <cellStyle name="Comma 2 2 2_september16 final mis" xfId="303"/>
    <cellStyle name="Comma 2 2 3" xfId="304"/>
    <cellStyle name="Comma 2 2 4" xfId="305"/>
    <cellStyle name="Comma 2 2 5" xfId="306"/>
    <cellStyle name="Comma 2 2 6" xfId="307"/>
    <cellStyle name="Comma 2 2 7" xfId="308"/>
    <cellStyle name="Comma 2 2_All Discoms PP Cost for April-2017 (Revised)" xfId="309"/>
    <cellStyle name="Comma 2 3" xfId="310"/>
    <cellStyle name="Comma 2 3 2" xfId="311"/>
    <cellStyle name="Comma 2 3 3" xfId="312"/>
    <cellStyle name="Comma 2 3 4" xfId="313"/>
    <cellStyle name="Comma 2 3 5" xfId="314"/>
    <cellStyle name="Comma 2 3 6" xfId="315"/>
    <cellStyle name="Comma 2 4" xfId="316"/>
    <cellStyle name="Comma 2 4 2" xfId="317"/>
    <cellStyle name="Comma 2 4 3" xfId="318"/>
    <cellStyle name="Comma 2 4 4" xfId="319"/>
    <cellStyle name="Comma 2 4 5" xfId="320"/>
    <cellStyle name="Comma 2 4 6" xfId="321"/>
    <cellStyle name="Comma 2 5" xfId="322"/>
    <cellStyle name="Comma 2 6" xfId="323"/>
    <cellStyle name="Comma 2 7" xfId="324"/>
    <cellStyle name="Comma 2 8" xfId="325"/>
    <cellStyle name="Comma 2 9" xfId="326"/>
    <cellStyle name="Comma 2_actual_pp_cost_from__2005-06_to_2015-16" xfId="327"/>
    <cellStyle name="Comma 3" xfId="328"/>
    <cellStyle name="Comma 3 2" xfId="329"/>
    <cellStyle name="Comma 3 2 2" xfId="330"/>
    <cellStyle name="Comma 3 2 3" xfId="331"/>
    <cellStyle name="Comma 3 2 4" xfId="332"/>
    <cellStyle name="Comma 3 2 5" xfId="333"/>
    <cellStyle name="Comma 3 2 6" xfId="334"/>
    <cellStyle name="Comma 3 3" xfId="335"/>
    <cellStyle name="Comma 3 4" xfId="336"/>
    <cellStyle name="Comma 3 5" xfId="337"/>
    <cellStyle name="Comma 3 6" xfId="338"/>
    <cellStyle name="Comma 3 7" xfId="339"/>
    <cellStyle name="Comma 4" xfId="340"/>
    <cellStyle name="Comma 4 2" xfId="341"/>
    <cellStyle name="Comma 4 2 2" xfId="342"/>
    <cellStyle name="Comma 4 2 3" xfId="343"/>
    <cellStyle name="Comma 4 2 4" xfId="344"/>
    <cellStyle name="Comma 4 2 5" xfId="345"/>
    <cellStyle name="Comma 4 2 6" xfId="346"/>
    <cellStyle name="Comma 4 22" xfId="347"/>
    <cellStyle name="Comma 4 3" xfId="348"/>
    <cellStyle name="Comma 4 4" xfId="349"/>
    <cellStyle name="Comma 4 5" xfId="350"/>
    <cellStyle name="Comma 4 6" xfId="351"/>
    <cellStyle name="Comma 4 7" xfId="352"/>
    <cellStyle name="Comma 4_pl to kpmg as on 31.03.2017" xfId="353"/>
    <cellStyle name="Comma 42" xfId="354"/>
    <cellStyle name="Comma 42 2" xfId="355"/>
    <cellStyle name="Comma 43" xfId="356"/>
    <cellStyle name="Comma 5" xfId="357"/>
    <cellStyle name="Comma 5 19" xfId="358"/>
    <cellStyle name="Comma 5 2" xfId="359"/>
    <cellStyle name="Comma 5 3" xfId="360"/>
    <cellStyle name="Comma 5 4" xfId="361"/>
    <cellStyle name="Comma 5 5" xfId="362"/>
    <cellStyle name="Comma 5 6" xfId="363"/>
    <cellStyle name="Comma 5 7" xfId="364"/>
    <cellStyle name="Comma 5_Schedue K for Dec..1" xfId="365"/>
    <cellStyle name="Comma 50 2 4" xfId="366"/>
    <cellStyle name="Comma 57 2 2 2" xfId="367"/>
    <cellStyle name="Comma 58 3" xfId="368"/>
    <cellStyle name="Comma 58 3 2" xfId="369"/>
    <cellStyle name="Comma 58 3 3" xfId="370"/>
    <cellStyle name="Comma 58 3 4" xfId="371"/>
    <cellStyle name="Comma 58 3 5" xfId="372"/>
    <cellStyle name="Comma 58 3 6" xfId="373"/>
    <cellStyle name="Comma 6" xfId="374"/>
    <cellStyle name="Comma 6 2" xfId="375"/>
    <cellStyle name="Comma 6 2 2" xfId="376"/>
    <cellStyle name="Comma 6 2 3" xfId="377"/>
    <cellStyle name="Comma 6 2 4" xfId="378"/>
    <cellStyle name="Comma 6 2 5" xfId="379"/>
    <cellStyle name="Comma 6 2 6" xfId="380"/>
    <cellStyle name="Comma 6 3" xfId="381"/>
    <cellStyle name="Comma 6 4" xfId="382"/>
    <cellStyle name="Comma 6 5" xfId="383"/>
    <cellStyle name="Comma 6 6" xfId="384"/>
    <cellStyle name="Comma 6 7" xfId="385"/>
    <cellStyle name="Comma 6_september16 final mis" xfId="386"/>
    <cellStyle name="Comma 7" xfId="387"/>
    <cellStyle name="Comma 7 2" xfId="388"/>
    <cellStyle name="Comma 7 3" xfId="389"/>
    <cellStyle name="Comma 7 4" xfId="390"/>
    <cellStyle name="Comma 7 5" xfId="391"/>
    <cellStyle name="Comma 7 6" xfId="392"/>
    <cellStyle name="Comma 8" xfId="393"/>
    <cellStyle name="Comma 8 2" xfId="394"/>
    <cellStyle name="Comma 8 3" xfId="395"/>
    <cellStyle name="Comma 8 4" xfId="396"/>
    <cellStyle name="Comma 8 5" xfId="397"/>
    <cellStyle name="Comma 8 6" xfId="398"/>
    <cellStyle name="Comma 9" xfId="399"/>
    <cellStyle name="Comma 9 2" xfId="400"/>
    <cellStyle name="Comma 9 3" xfId="401"/>
    <cellStyle name="Comma 9 4" xfId="402"/>
    <cellStyle name="Comma 9 5" xfId="403"/>
    <cellStyle name="Comma 9 6" xfId="404"/>
    <cellStyle name="Comma 9 7" xfId="405"/>
    <cellStyle name="Copied" xfId="406"/>
    <cellStyle name="COST1" xfId="407"/>
    <cellStyle name="Currency 2" xfId="408"/>
    <cellStyle name="Currency 2 10" xfId="409"/>
    <cellStyle name="Currency 2 11" xfId="410"/>
    <cellStyle name="Currency 2 2" xfId="411"/>
    <cellStyle name="Currency 2 3" xfId="412"/>
    <cellStyle name="Currency 2 4" xfId="413"/>
    <cellStyle name="Currency 2 5" xfId="414"/>
    <cellStyle name="Currency 2 6" xfId="415"/>
    <cellStyle name="Currency 2 7" xfId="416"/>
    <cellStyle name="Currency 2 8" xfId="417"/>
    <cellStyle name="Currency 2 9" xfId="418"/>
    <cellStyle name="date" xfId="419"/>
    <cellStyle name="Entered" xfId="420"/>
    <cellStyle name="Euro" xfId="421"/>
    <cellStyle name="Euro 2" xfId="422"/>
    <cellStyle name="Euro 2 2" xfId="423"/>
    <cellStyle name="Euro 2 3" xfId="424"/>
    <cellStyle name="Euro 2 4" xfId="425"/>
    <cellStyle name="Euro 2 5" xfId="426"/>
    <cellStyle name="Euro 2 6" xfId="427"/>
    <cellStyle name="Euro 3" xfId="428"/>
    <cellStyle name="Euro 3 2" xfId="429"/>
    <cellStyle name="Euro 3 3" xfId="430"/>
    <cellStyle name="Euro 3 4" xfId="431"/>
    <cellStyle name="Euro 3 5" xfId="432"/>
    <cellStyle name="Euro 3 6" xfId="433"/>
    <cellStyle name="Euro 4" xfId="434"/>
    <cellStyle name="Euro 4 2" xfId="435"/>
    <cellStyle name="Euro 4 3" xfId="436"/>
    <cellStyle name="Euro 4 4" xfId="437"/>
    <cellStyle name="Euro 4 5" xfId="438"/>
    <cellStyle name="Euro 4 6" xfId="439"/>
    <cellStyle name="Euro 5" xfId="440"/>
    <cellStyle name="Euro 5 2" xfId="441"/>
    <cellStyle name="Euro 5 3" xfId="442"/>
    <cellStyle name="Euro 5 4" xfId="443"/>
    <cellStyle name="Euro 5 5" xfId="444"/>
    <cellStyle name="Euro 5 6" xfId="445"/>
    <cellStyle name="Euro 6" xfId="446"/>
    <cellStyle name="Euro 6 2" xfId="447"/>
    <cellStyle name="Euro 6 3" xfId="448"/>
    <cellStyle name="Euro 6 4" xfId="449"/>
    <cellStyle name="Euro 6 5" xfId="450"/>
    <cellStyle name="Euro 6 6" xfId="451"/>
    <cellStyle name="Excel Built-in Normal" xfId="452"/>
    <cellStyle name="Excel Built-in Normal 2" xfId="453"/>
    <cellStyle name="Excel Built-in Normal 3" xfId="454"/>
    <cellStyle name="Excel Built-in Normal 4" xfId="455"/>
    <cellStyle name="Excel Built-in Normal 5" xfId="456"/>
    <cellStyle name="Excel Built-in Normal 6" xfId="457"/>
    <cellStyle name="Excel Built-in Normal_MIS For FY 2016-17" xfId="458"/>
    <cellStyle name="Explanatory Text 2" xfId="459"/>
    <cellStyle name="Explanatory Text 2 2" xfId="460"/>
    <cellStyle name="Explanatory Text 2 3" xfId="461"/>
    <cellStyle name="Explanatory Text 2 4" xfId="462"/>
    <cellStyle name="Explanatory Text 3" xfId="463"/>
    <cellStyle name="Explanatory Text 4" xfId="464"/>
    <cellStyle name="Formula" xfId="465"/>
    <cellStyle name="Good 2" xfId="466"/>
    <cellStyle name="Good 2 2" xfId="467"/>
    <cellStyle name="Good 2 3" xfId="468"/>
    <cellStyle name="Good 2 4" xfId="469"/>
    <cellStyle name="Good 3" xfId="470"/>
    <cellStyle name="Good 4" xfId="471"/>
    <cellStyle name="Grey" xfId="472"/>
    <cellStyle name="Header1" xfId="473"/>
    <cellStyle name="Header2" xfId="474"/>
    <cellStyle name="Heading 1 2" xfId="475"/>
    <cellStyle name="Heading 1 2 2" xfId="476"/>
    <cellStyle name="Heading 1 2 3" xfId="477"/>
    <cellStyle name="Heading 1 2 4" xfId="478"/>
    <cellStyle name="Heading 1 3" xfId="479"/>
    <cellStyle name="Heading 1 4" xfId="480"/>
    <cellStyle name="Heading 2 2" xfId="481"/>
    <cellStyle name="Heading 2 2 2" xfId="482"/>
    <cellStyle name="Heading 2 2 3" xfId="483"/>
    <cellStyle name="Heading 2 2 4" xfId="484"/>
    <cellStyle name="Heading 2 3" xfId="485"/>
    <cellStyle name="Heading 2 4" xfId="486"/>
    <cellStyle name="Heading 3 2" xfId="487"/>
    <cellStyle name="Heading 3 2 2" xfId="488"/>
    <cellStyle name="Heading 3 2 3" xfId="489"/>
    <cellStyle name="Heading 3 2 4" xfId="490"/>
    <cellStyle name="Heading 3 3" xfId="491"/>
    <cellStyle name="Heading 3 4" xfId="492"/>
    <cellStyle name="Heading 4 2" xfId="493"/>
    <cellStyle name="Heading 4 2 2" xfId="494"/>
    <cellStyle name="Heading 4 2 3" xfId="495"/>
    <cellStyle name="Heading 4 2 4" xfId="496"/>
    <cellStyle name="Heading 4 3" xfId="497"/>
    <cellStyle name="Heading 4 4" xfId="498"/>
    <cellStyle name="Hyperlink" xfId="3" builtinId="8"/>
    <cellStyle name="Hyperlink 2" xfId="499"/>
    <cellStyle name="Hypertextový odkaz" xfId="500"/>
    <cellStyle name="Input [yellow]" xfId="501"/>
    <cellStyle name="Input 2" xfId="502"/>
    <cellStyle name="Input 2 2" xfId="503"/>
    <cellStyle name="Input 2 3" xfId="504"/>
    <cellStyle name="Input 2 4" xfId="505"/>
    <cellStyle name="Input 3" xfId="506"/>
    <cellStyle name="Input 4" xfId="507"/>
    <cellStyle name="Input 5" xfId="508"/>
    <cellStyle name="Input 6" xfId="509"/>
    <cellStyle name="Input 7" xfId="510"/>
    <cellStyle name="Input Cells" xfId="511"/>
    <cellStyle name="Linked Cell 2" xfId="512"/>
    <cellStyle name="Linked Cell 2 2" xfId="513"/>
    <cellStyle name="Linked Cell 2 3" xfId="514"/>
    <cellStyle name="Linked Cell 2 4" xfId="515"/>
    <cellStyle name="Linked Cell 3" xfId="516"/>
    <cellStyle name="Linked Cell 4" xfId="517"/>
    <cellStyle name="Linked Cells" xfId="518"/>
    <cellStyle name="Milliers [0]_!!!GO" xfId="519"/>
    <cellStyle name="Milliers_!!!GO" xfId="520"/>
    <cellStyle name="Monétaire [0]_!!!GO" xfId="521"/>
    <cellStyle name="Monétaire_!!!GO" xfId="522"/>
    <cellStyle name="Neutral 2" xfId="523"/>
    <cellStyle name="Neutral 2 2" xfId="524"/>
    <cellStyle name="Neutral 2 3" xfId="525"/>
    <cellStyle name="Neutral 2 4" xfId="526"/>
    <cellStyle name="Neutral 3" xfId="527"/>
    <cellStyle name="Neutral 4" xfId="528"/>
    <cellStyle name="no dec" xfId="529"/>
    <cellStyle name="Normal" xfId="0" builtinId="0"/>
    <cellStyle name="Normal - Style1" xfId="530"/>
    <cellStyle name="Normal - Style1 2" xfId="531"/>
    <cellStyle name="Normal - Style1 3" xfId="532"/>
    <cellStyle name="Normal - Style1 4" xfId="533"/>
    <cellStyle name="Normal - Style1 5" xfId="534"/>
    <cellStyle name="Normal - Style1 6" xfId="535"/>
    <cellStyle name="Normal 10" xfId="536"/>
    <cellStyle name="Normal 10 10" xfId="537"/>
    <cellStyle name="Normal 10 10 2 2" xfId="538"/>
    <cellStyle name="Normal 10 10_Schedue K for Dec..1" xfId="539"/>
    <cellStyle name="Normal 10 11" xfId="540"/>
    <cellStyle name="Normal 10 11 2" xfId="541"/>
    <cellStyle name="Normal 10 11 3" xfId="542"/>
    <cellStyle name="Normal 10 11 4" xfId="543"/>
    <cellStyle name="Normal 10 11 5" xfId="544"/>
    <cellStyle name="Normal 10 11 6" xfId="545"/>
    <cellStyle name="Normal 10 11 7" xfId="546"/>
    <cellStyle name="Normal 10 14" xfId="547"/>
    <cellStyle name="Normal 10 17 2 2 2 2 2" xfId="548"/>
    <cellStyle name="Normal 10 17 2 2 3 2" xfId="549"/>
    <cellStyle name="Normal 10 17 3 3" xfId="550"/>
    <cellStyle name="Normal 10 17 3 3 2" xfId="551"/>
    <cellStyle name="Normal 10 17 3 3 2 2" xfId="552"/>
    <cellStyle name="Normal 10 17 3 3 2_Schedue K for Dec..1" xfId="553"/>
    <cellStyle name="Normal 10 17 3 3_Schedue K for Dec..1" xfId="554"/>
    <cellStyle name="Normal 10 2" xfId="555"/>
    <cellStyle name="Normal 10 2 2" xfId="556"/>
    <cellStyle name="Normal 10 2 3" xfId="557"/>
    <cellStyle name="Normal 10 2 4" xfId="558"/>
    <cellStyle name="Normal 10 2 5" xfId="559"/>
    <cellStyle name="Normal 10 2 6" xfId="560"/>
    <cellStyle name="Normal 10 21" xfId="561"/>
    <cellStyle name="Normal 10 3" xfId="562"/>
    <cellStyle name="Normal 10 3 2" xfId="563"/>
    <cellStyle name="Normal 10 3 3" xfId="564"/>
    <cellStyle name="Normal 10 3 4" xfId="565"/>
    <cellStyle name="Normal 10 3 5" xfId="566"/>
    <cellStyle name="Normal 10 3 6" xfId="567"/>
    <cellStyle name="Normal 10 4" xfId="568"/>
    <cellStyle name="Normal 10 4 2" xfId="569"/>
    <cellStyle name="Normal 10 4 3" xfId="570"/>
    <cellStyle name="Normal 10 4 4" xfId="571"/>
    <cellStyle name="Normal 10 4 5" xfId="572"/>
    <cellStyle name="Normal 10 4 6" xfId="573"/>
    <cellStyle name="Normal 10 5" xfId="574"/>
    <cellStyle name="Normal 10 5 2" xfId="575"/>
    <cellStyle name="Normal 10 5 3" xfId="576"/>
    <cellStyle name="Normal 10 5 4" xfId="577"/>
    <cellStyle name="Normal 10 5 5" xfId="578"/>
    <cellStyle name="Normal 10 5 6" xfId="579"/>
    <cellStyle name="Normal 10 6" xfId="580"/>
    <cellStyle name="Normal 10 6 2" xfId="581"/>
    <cellStyle name="Normal 10 6 3" xfId="582"/>
    <cellStyle name="Normal 10 6 4" xfId="583"/>
    <cellStyle name="Normal 10 6 5" xfId="584"/>
    <cellStyle name="Normal 10 6 6" xfId="585"/>
    <cellStyle name="Normal 11" xfId="586"/>
    <cellStyle name="Normal 12" xfId="587"/>
    <cellStyle name="Normal 13" xfId="588"/>
    <cellStyle name="Normal 13 2" xfId="589"/>
    <cellStyle name="Normal 13 2 2" xfId="590"/>
    <cellStyle name="Normal 13 2 3" xfId="591"/>
    <cellStyle name="Normal 13 2 4" xfId="592"/>
    <cellStyle name="Normal 13 2 5" xfId="593"/>
    <cellStyle name="Normal 13 2 6" xfId="594"/>
    <cellStyle name="Normal 131" xfId="595"/>
    <cellStyle name="Normal 14" xfId="596"/>
    <cellStyle name="Normal 14 2" xfId="597"/>
    <cellStyle name="Normal 14 2 2" xfId="598"/>
    <cellStyle name="Normal 14 2 3" xfId="599"/>
    <cellStyle name="Normal 14 2 4" xfId="600"/>
    <cellStyle name="Normal 14 2 5" xfId="601"/>
    <cellStyle name="Normal 14 2 6" xfId="602"/>
    <cellStyle name="Normal 14 3" xfId="603"/>
    <cellStyle name="Normal 14 4" xfId="604"/>
    <cellStyle name="Normal 14 5" xfId="605"/>
    <cellStyle name="Normal 14 6" xfId="606"/>
    <cellStyle name="Normal 14 7" xfId="607"/>
    <cellStyle name="Normal 14 8" xfId="608"/>
    <cellStyle name="Normal 15" xfId="609"/>
    <cellStyle name="Normal 16" xfId="610"/>
    <cellStyle name="Normal 16 2" xfId="5"/>
    <cellStyle name="Normal 16 2 10" xfId="8"/>
    <cellStyle name="Normal 16 2 11" xfId="611"/>
    <cellStyle name="Normal 16 2 12" xfId="612"/>
    <cellStyle name="Normal 16 2 2" xfId="613"/>
    <cellStyle name="Normal 16 2 2 2" xfId="614"/>
    <cellStyle name="Normal 16 2 2 3" xfId="615"/>
    <cellStyle name="Normal 16 2 2 4" xfId="616"/>
    <cellStyle name="Normal 16 2 2 5" xfId="617"/>
    <cellStyle name="Normal 16 2 2 6" xfId="618"/>
    <cellStyle name="Normal 16 2 3" xfId="619"/>
    <cellStyle name="Normal 16 2 3 2" xfId="620"/>
    <cellStyle name="Normal 16 2 3 3" xfId="621"/>
    <cellStyle name="Normal 16 2 3 4" xfId="622"/>
    <cellStyle name="Normal 16 2 3 5" xfId="623"/>
    <cellStyle name="Normal 16 2 3 6" xfId="624"/>
    <cellStyle name="Normal 16 2 4" xfId="625"/>
    <cellStyle name="Normal 16 2 4 2" xfId="626"/>
    <cellStyle name="Normal 16 2 4 3" xfId="627"/>
    <cellStyle name="Normal 16 2 4 4" xfId="628"/>
    <cellStyle name="Normal 16 2 4 5" xfId="629"/>
    <cellStyle name="Normal 16 2 4 6" xfId="630"/>
    <cellStyle name="Normal 16 2 5" xfId="631"/>
    <cellStyle name="Normal 16 2 5 2" xfId="632"/>
    <cellStyle name="Normal 16 2 5 3" xfId="633"/>
    <cellStyle name="Normal 16 2 5 4" xfId="634"/>
    <cellStyle name="Normal 16 2 5 5" xfId="635"/>
    <cellStyle name="Normal 16 2 5 6" xfId="636"/>
    <cellStyle name="Normal 16 2 6" xfId="637"/>
    <cellStyle name="Normal 16 2 6 2" xfId="638"/>
    <cellStyle name="Normal 16 2 6 3" xfId="639"/>
    <cellStyle name="Normal 16 2 6 4" xfId="640"/>
    <cellStyle name="Normal 16 2 6 5" xfId="641"/>
    <cellStyle name="Normal 16 2 6 6" xfId="642"/>
    <cellStyle name="Normal 16 2 7" xfId="643"/>
    <cellStyle name="Normal 16 2 7 10" xfId="644"/>
    <cellStyle name="Normal 16 2 7 11" xfId="645"/>
    <cellStyle name="Normal 16 2 7 2" xfId="646"/>
    <cellStyle name="Normal 16 2 7 2 2" xfId="647"/>
    <cellStyle name="Normal 16 2 7 2 3" xfId="648"/>
    <cellStyle name="Normal 16 2 7 2 4" xfId="649"/>
    <cellStyle name="Normal 16 2 7 2 5" xfId="650"/>
    <cellStyle name="Normal 16 2 7 2 6" xfId="651"/>
    <cellStyle name="Normal 16 2 7 3" xfId="652"/>
    <cellStyle name="Normal 16 2 7 3 2" xfId="653"/>
    <cellStyle name="Normal 16 2 7 3 3" xfId="654"/>
    <cellStyle name="Normal 16 2 7 3 4" xfId="655"/>
    <cellStyle name="Normal 16 2 7 3 5" xfId="656"/>
    <cellStyle name="Normal 16 2 7 3 6" xfId="657"/>
    <cellStyle name="Normal 16 2 7 4" xfId="658"/>
    <cellStyle name="Normal 16 2 7 4 2" xfId="659"/>
    <cellStyle name="Normal 16 2 7 4 2 2" xfId="660"/>
    <cellStyle name="Normal 16 2 7 4 2 2 2" xfId="661"/>
    <cellStyle name="Normal 16 2 7 4 2 2 3" xfId="662"/>
    <cellStyle name="Normal 16 2 7 4 2 3" xfId="663"/>
    <cellStyle name="Normal 16 2 7 4 2 4" xfId="664"/>
    <cellStyle name="Normal 16 2 7 4 2 5" xfId="665"/>
    <cellStyle name="Normal 16 2 7 4 2 6" xfId="666"/>
    <cellStyle name="Normal 16 2 7 4 3" xfId="667"/>
    <cellStyle name="Normal 16 2 7 4 4" xfId="668"/>
    <cellStyle name="Normal 16 2 7 4 5" xfId="669"/>
    <cellStyle name="Normal 16 2 7 4 6" xfId="670"/>
    <cellStyle name="Normal 16 2 7 4 7" xfId="671"/>
    <cellStyle name="Normal 16 2 7 5" xfId="672"/>
    <cellStyle name="Normal 16 2 7 5 2" xfId="673"/>
    <cellStyle name="Normal 16 2 7 5 3" xfId="674"/>
    <cellStyle name="Normal 16 2 7 5 4" xfId="675"/>
    <cellStyle name="Normal 16 2 7 5 5" xfId="676"/>
    <cellStyle name="Normal 16 2 7 5 6" xfId="677"/>
    <cellStyle name="Normal 16 2 7 6" xfId="678"/>
    <cellStyle name="Normal 16 2 7 6 2" xfId="679"/>
    <cellStyle name="Normal 16 2 7 6 3" xfId="680"/>
    <cellStyle name="Normal 16 2 7 6 4" xfId="681"/>
    <cellStyle name="Normal 16 2 7 6 5" xfId="682"/>
    <cellStyle name="Normal 16 2 7 6 6" xfId="683"/>
    <cellStyle name="Normal 16 2 7 7" xfId="684"/>
    <cellStyle name="Normal 16 2 7 8" xfId="685"/>
    <cellStyle name="Normal 16 2 7 9" xfId="686"/>
    <cellStyle name="Normal 16 2 8" xfId="687"/>
    <cellStyle name="Normal 16 2 9" xfId="688"/>
    <cellStyle name="Normal 17" xfId="689"/>
    <cellStyle name="Normal 17 2" xfId="690"/>
    <cellStyle name="Normal 17 2 2" xfId="691"/>
    <cellStyle name="Normal 17 2 3" xfId="692"/>
    <cellStyle name="Normal 17 2 4" xfId="693"/>
    <cellStyle name="Normal 17 2 5" xfId="694"/>
    <cellStyle name="Normal 17 2 6" xfId="695"/>
    <cellStyle name="Normal 17 3" xfId="696"/>
    <cellStyle name="Normal 17 3 2" xfId="697"/>
    <cellStyle name="Normal 17 3 3" xfId="698"/>
    <cellStyle name="Normal 17 3 4" xfId="699"/>
    <cellStyle name="Normal 17 3 5" xfId="700"/>
    <cellStyle name="Normal 17 3 6" xfId="701"/>
    <cellStyle name="Normal 17 4" xfId="702"/>
    <cellStyle name="Normal 17 5" xfId="703"/>
    <cellStyle name="Normal 17 6" xfId="704"/>
    <cellStyle name="Normal 17 7" xfId="705"/>
    <cellStyle name="Normal 17 8" xfId="706"/>
    <cellStyle name="Normal 18" xfId="707"/>
    <cellStyle name="Normal 18 2" xfId="708"/>
    <cellStyle name="Normal 18 2 2" xfId="709"/>
    <cellStyle name="Normal 18 2 3" xfId="710"/>
    <cellStyle name="Normal 18 2 4" xfId="711"/>
    <cellStyle name="Normal 18 2 5" xfId="712"/>
    <cellStyle name="Normal 18 2 6" xfId="713"/>
    <cellStyle name="Normal 18 3" xfId="714"/>
    <cellStyle name="Normal 18 4" xfId="715"/>
    <cellStyle name="Normal 18 5" xfId="716"/>
    <cellStyle name="Normal 18 6" xfId="717"/>
    <cellStyle name="Normal 18 7" xfId="718"/>
    <cellStyle name="Normal 2" xfId="6"/>
    <cellStyle name="Normal 2 10" xfId="719"/>
    <cellStyle name="Normal 2 10 2" xfId="720"/>
    <cellStyle name="Normal 2 10 3" xfId="721"/>
    <cellStyle name="Normal 2 10 4" xfId="722"/>
    <cellStyle name="Normal 2 10 5" xfId="723"/>
    <cellStyle name="Normal 2 10 6" xfId="724"/>
    <cellStyle name="Normal 2 11" xfId="725"/>
    <cellStyle name="Normal 2 12" xfId="726"/>
    <cellStyle name="Normal 2 13" xfId="727"/>
    <cellStyle name="Normal 2 13 21 2 3 2" xfId="728"/>
    <cellStyle name="Normal 2 13 22 2" xfId="729"/>
    <cellStyle name="Normal 2 14" xfId="730"/>
    <cellStyle name="Normal 2 15" xfId="731"/>
    <cellStyle name="Normal 2 16" xfId="732"/>
    <cellStyle name="Normal 2 17" xfId="733"/>
    <cellStyle name="Normal 2 2" xfId="734"/>
    <cellStyle name="Normal 2 2 10" xfId="735"/>
    <cellStyle name="Normal 2 2 11" xfId="736"/>
    <cellStyle name="Normal 2 2 12" xfId="737"/>
    <cellStyle name="Normal 2 2 13" xfId="738"/>
    <cellStyle name="Normal 2 2 14" xfId="739"/>
    <cellStyle name="Normal 2 2 15" xfId="740"/>
    <cellStyle name="Normal 2 2 16" xfId="741"/>
    <cellStyle name="Normal 2 2 2" xfId="742"/>
    <cellStyle name="Normal 2 2 2 2" xfId="743"/>
    <cellStyle name="Normal 2 2 2 3" xfId="744"/>
    <cellStyle name="Normal 2 2 2 4" xfId="745"/>
    <cellStyle name="Normal 2 2 2 5" xfId="746"/>
    <cellStyle name="Normal 2 2 2 6" xfId="747"/>
    <cellStyle name="Normal 2 2 3" xfId="748"/>
    <cellStyle name="Normal 2 2 4" xfId="749"/>
    <cellStyle name="Normal 2 2 5" xfId="750"/>
    <cellStyle name="Normal 2 2 6" xfId="751"/>
    <cellStyle name="Normal 2 2 7" xfId="752"/>
    <cellStyle name="Normal 2 2 8" xfId="753"/>
    <cellStyle name="Normal 2 2 9" xfId="754"/>
    <cellStyle name="Normal 2 2_All Discoms PP Cost for April-2017 (Revised)" xfId="755"/>
    <cellStyle name="Normal 2 3" xfId="756"/>
    <cellStyle name="Normal 2 3 10" xfId="757"/>
    <cellStyle name="Normal 2 3 10 2" xfId="758"/>
    <cellStyle name="Normal 2 3 10 3" xfId="759"/>
    <cellStyle name="Normal 2 3 10 4" xfId="760"/>
    <cellStyle name="Normal 2 3 10 5" xfId="761"/>
    <cellStyle name="Normal 2 3 10 6" xfId="762"/>
    <cellStyle name="Normal 2 3 11" xfId="763"/>
    <cellStyle name="Normal 2 3 12" xfId="764"/>
    <cellStyle name="Normal 2 3 2" xfId="765"/>
    <cellStyle name="Normal 2 3 3" xfId="766"/>
    <cellStyle name="Normal 2 3 4" xfId="767"/>
    <cellStyle name="Normal 2 3 5" xfId="768"/>
    <cellStyle name="Normal 2 3 6" xfId="769"/>
    <cellStyle name="Normal 2 3 7" xfId="770"/>
    <cellStyle name="Normal 2 3 8" xfId="771"/>
    <cellStyle name="Normal 2 3 9" xfId="772"/>
    <cellStyle name="Normal 2 3_Hinduja (HNPCL) MIS 2015-16" xfId="773"/>
    <cellStyle name="Normal 2 4" xfId="774"/>
    <cellStyle name="Normal 2 4 10" xfId="775"/>
    <cellStyle name="Normal 2 4 11" xfId="776"/>
    <cellStyle name="Normal 2 4 2" xfId="777"/>
    <cellStyle name="Normal 2 4 3" xfId="778"/>
    <cellStyle name="Normal 2 4 4" xfId="779"/>
    <cellStyle name="Normal 2 4 5" xfId="780"/>
    <cellStyle name="Normal 2 4 6" xfId="781"/>
    <cellStyle name="Normal 2 4 7" xfId="782"/>
    <cellStyle name="Normal 2 4 8" xfId="783"/>
    <cellStyle name="Normal 2 4 9" xfId="784"/>
    <cellStyle name="Normal 2 5" xfId="785"/>
    <cellStyle name="Normal 2 5 10" xfId="786"/>
    <cellStyle name="Normal 2 5 11" xfId="787"/>
    <cellStyle name="Normal 2 5 2" xfId="788"/>
    <cellStyle name="Normal 2 5 2 2" xfId="789"/>
    <cellStyle name="Normal 2 5 2 3" xfId="790"/>
    <cellStyle name="Normal 2 5 2 4" xfId="791"/>
    <cellStyle name="Normal 2 5 2 5" xfId="792"/>
    <cellStyle name="Normal 2 5 2 6" xfId="793"/>
    <cellStyle name="Normal 2 5 3" xfId="794"/>
    <cellStyle name="Normal 2 5 4" xfId="795"/>
    <cellStyle name="Normal 2 5 5" xfId="796"/>
    <cellStyle name="Normal 2 5 6" xfId="797"/>
    <cellStyle name="Normal 2 5 7" xfId="798"/>
    <cellStyle name="Normal 2 5 8" xfId="799"/>
    <cellStyle name="Normal 2 5 9" xfId="800"/>
    <cellStyle name="Normal 2 6" xfId="801"/>
    <cellStyle name="Normal 2 6 2" xfId="802"/>
    <cellStyle name="Normal 2 6 3" xfId="803"/>
    <cellStyle name="Normal 2 6 4" xfId="804"/>
    <cellStyle name="Normal 2 6 5" xfId="805"/>
    <cellStyle name="Normal 2 6 6" xfId="806"/>
    <cellStyle name="Normal 2 7" xfId="807"/>
    <cellStyle name="Normal 2 8" xfId="808"/>
    <cellStyle name="Normal 2 9" xfId="809"/>
    <cellStyle name="Normal 2_01-2010 EX" xfId="810"/>
    <cellStyle name="Normal 24" xfId="811"/>
    <cellStyle name="Normal 3" xfId="7"/>
    <cellStyle name="Normal 3 10" xfId="812"/>
    <cellStyle name="Normal 3 11" xfId="813"/>
    <cellStyle name="Normal 3 12" xfId="814"/>
    <cellStyle name="Normal 3 13" xfId="815"/>
    <cellStyle name="Normal 3 14" xfId="816"/>
    <cellStyle name="Normal 3 15" xfId="1234"/>
    <cellStyle name="Normal 3 2" xfId="817"/>
    <cellStyle name="Normal 3 2 10" xfId="818"/>
    <cellStyle name="Normal 3 2 11" xfId="819"/>
    <cellStyle name="Normal 3 2 2" xfId="820"/>
    <cellStyle name="Normal 3 2 3" xfId="821"/>
    <cellStyle name="Normal 3 2 4" xfId="822"/>
    <cellStyle name="Normal 3 2 5" xfId="823"/>
    <cellStyle name="Normal 3 2 6" xfId="824"/>
    <cellStyle name="Normal 3 2 7" xfId="825"/>
    <cellStyle name="Normal 3 2 8" xfId="826"/>
    <cellStyle name="Normal 3 2 9" xfId="827"/>
    <cellStyle name="Normal 3 23" xfId="828"/>
    <cellStyle name="Normal 3 3" xfId="829"/>
    <cellStyle name="Normal 3 4" xfId="830"/>
    <cellStyle name="Normal 3 5" xfId="831"/>
    <cellStyle name="Normal 3 6" xfId="832"/>
    <cellStyle name="Normal 3 7" xfId="833"/>
    <cellStyle name="Normal 3 8" xfId="834"/>
    <cellStyle name="Normal 3 9" xfId="835"/>
    <cellStyle name="Normal 3_05. CMD with all SE-DEs meeting 09.11.2010" xfId="836"/>
    <cellStyle name="Normal 4" xfId="837"/>
    <cellStyle name="Normal 4 2" xfId="838"/>
    <cellStyle name="Normal 4 2 2" xfId="839"/>
    <cellStyle name="Normal 4 2 3" xfId="840"/>
    <cellStyle name="Normal 4 2 4" xfId="841"/>
    <cellStyle name="Normal 4 2 5" xfId="842"/>
    <cellStyle name="Normal 4 2 6" xfId="843"/>
    <cellStyle name="Normal 4 3" xfId="844"/>
    <cellStyle name="Normal 4 3 10" xfId="845"/>
    <cellStyle name="Normal 4 3 11" xfId="846"/>
    <cellStyle name="Normal 4 3 12" xfId="847"/>
    <cellStyle name="Normal 4 3 2" xfId="848"/>
    <cellStyle name="Normal 4 3 2 2" xfId="849"/>
    <cellStyle name="Normal 4 3 2 3" xfId="850"/>
    <cellStyle name="Normal 4 3 2 4" xfId="851"/>
    <cellStyle name="Normal 4 3 2 5" xfId="852"/>
    <cellStyle name="Normal 4 3 2 6" xfId="853"/>
    <cellStyle name="Normal 4 3 3" xfId="854"/>
    <cellStyle name="Normal 4 3 3 2" xfId="855"/>
    <cellStyle name="Normal 4 3 3 3" xfId="856"/>
    <cellStyle name="Normal 4 3 3 4" xfId="857"/>
    <cellStyle name="Normal 4 3 3 5" xfId="858"/>
    <cellStyle name="Normal 4 3 3 6" xfId="859"/>
    <cellStyle name="Normal 4 3 4" xfId="860"/>
    <cellStyle name="Normal 4 3 4 2" xfId="861"/>
    <cellStyle name="Normal 4 3 4 3" xfId="862"/>
    <cellStyle name="Normal 4 3 4 4" xfId="863"/>
    <cellStyle name="Normal 4 3 4 5" xfId="864"/>
    <cellStyle name="Normal 4 3 4 6" xfId="865"/>
    <cellStyle name="Normal 4 3 5" xfId="866"/>
    <cellStyle name="Normal 4 3 5 2" xfId="867"/>
    <cellStyle name="Normal 4 3 5 3" xfId="868"/>
    <cellStyle name="Normal 4 3 5 4" xfId="869"/>
    <cellStyle name="Normal 4 3 5 5" xfId="870"/>
    <cellStyle name="Normal 4 3 5 6" xfId="871"/>
    <cellStyle name="Normal 4 3 6" xfId="872"/>
    <cellStyle name="Normal 4 3 6 2" xfId="873"/>
    <cellStyle name="Normal 4 3 6 3" xfId="874"/>
    <cellStyle name="Normal 4 3 6 4" xfId="875"/>
    <cellStyle name="Normal 4 3 6 5" xfId="876"/>
    <cellStyle name="Normal 4 3 6 6" xfId="877"/>
    <cellStyle name="Normal 4 3 7" xfId="878"/>
    <cellStyle name="Normal 4 3 7 10" xfId="879"/>
    <cellStyle name="Normal 4 3 7 11" xfId="880"/>
    <cellStyle name="Normal 4 3 7 2" xfId="881"/>
    <cellStyle name="Normal 4 3 7 2 2" xfId="882"/>
    <cellStyle name="Normal 4 3 7 2 3" xfId="883"/>
    <cellStyle name="Normal 4 3 7 2 4" xfId="884"/>
    <cellStyle name="Normal 4 3 7 2 5" xfId="885"/>
    <cellStyle name="Normal 4 3 7 2 6" xfId="886"/>
    <cellStyle name="Normal 4 3 7 3" xfId="887"/>
    <cellStyle name="Normal 4 3 7 3 2" xfId="888"/>
    <cellStyle name="Normal 4 3 7 3 3" xfId="889"/>
    <cellStyle name="Normal 4 3 7 3 4" xfId="890"/>
    <cellStyle name="Normal 4 3 7 3 5" xfId="891"/>
    <cellStyle name="Normal 4 3 7 3 6" xfId="892"/>
    <cellStyle name="Normal 4 3 7 4" xfId="893"/>
    <cellStyle name="Normal 4 3 7 4 2" xfId="894"/>
    <cellStyle name="Normal 4 3 7 4 2 2" xfId="895"/>
    <cellStyle name="Normal 4 3 7 4 2 2 2" xfId="896"/>
    <cellStyle name="Normal 4 3 7 4 2 2 3" xfId="897"/>
    <cellStyle name="Normal 4 3 7 4 2 3" xfId="898"/>
    <cellStyle name="Normal 4 3 7 4 2 4" xfId="899"/>
    <cellStyle name="Normal 4 3 7 4 2 5" xfId="900"/>
    <cellStyle name="Normal 4 3 7 4 2 6" xfId="901"/>
    <cellStyle name="Normal 4 3 7 4 3" xfId="902"/>
    <cellStyle name="Normal 4 3 7 4 4" xfId="903"/>
    <cellStyle name="Normal 4 3 7 4 5" xfId="904"/>
    <cellStyle name="Normal 4 3 7 4 6" xfId="905"/>
    <cellStyle name="Normal 4 3 7 4 7" xfId="906"/>
    <cellStyle name="Normal 4 3 7 5" xfId="907"/>
    <cellStyle name="Normal 4 3 7 5 2" xfId="908"/>
    <cellStyle name="Normal 4 3 7 5 3" xfId="909"/>
    <cellStyle name="Normal 4 3 7 5 4" xfId="910"/>
    <cellStyle name="Normal 4 3 7 5 5" xfId="911"/>
    <cellStyle name="Normal 4 3 7 5 6" xfId="912"/>
    <cellStyle name="Normal 4 3 7 6" xfId="913"/>
    <cellStyle name="Normal 4 3 7 6 2" xfId="914"/>
    <cellStyle name="Normal 4 3 7 6 3" xfId="915"/>
    <cellStyle name="Normal 4 3 7 6 4" xfId="916"/>
    <cellStyle name="Normal 4 3 7 6 5" xfId="917"/>
    <cellStyle name="Normal 4 3 7 6 6" xfId="918"/>
    <cellStyle name="Normal 4 3 7 7" xfId="919"/>
    <cellStyle name="Normal 4 3 7 8" xfId="920"/>
    <cellStyle name="Normal 4 3 7 9" xfId="921"/>
    <cellStyle name="Normal 4 3 8" xfId="922"/>
    <cellStyle name="Normal 4 3 9" xfId="923"/>
    <cellStyle name="Normal 4 4" xfId="924"/>
    <cellStyle name="Normal 4 5" xfId="925"/>
    <cellStyle name="Normal 4 6" xfId="926"/>
    <cellStyle name="Normal 4 7" xfId="927"/>
    <cellStyle name="Normal 4 8" xfId="928"/>
    <cellStyle name="Normal 4_05. CMD with all SE-DEs meeting 09.11.2010" xfId="929"/>
    <cellStyle name="Normal 5" xfId="4"/>
    <cellStyle name="Normal 5 2" xfId="930"/>
    <cellStyle name="Normal 5 3" xfId="931"/>
    <cellStyle name="Normal 5 3 2" xfId="932"/>
    <cellStyle name="Normal 5 3 3" xfId="933"/>
    <cellStyle name="Normal 5 3 4" xfId="934"/>
    <cellStyle name="Normal 5 3 5" xfId="935"/>
    <cellStyle name="Normal 5 3 6" xfId="936"/>
    <cellStyle name="Normal 5 4" xfId="937"/>
    <cellStyle name="Normal 5 5" xfId="938"/>
    <cellStyle name="Normal 5 6" xfId="939"/>
    <cellStyle name="Normal 5 7" xfId="940"/>
    <cellStyle name="Normal 5 8" xfId="941"/>
    <cellStyle name="Normal 5_All Discoms PP Cost for April-2017 (Revised)" xfId="942"/>
    <cellStyle name="Normal 6" xfId="943"/>
    <cellStyle name="Normal 6 10" xfId="944"/>
    <cellStyle name="Normal 6 11" xfId="945"/>
    <cellStyle name="Normal 6 12" xfId="946"/>
    <cellStyle name="Normal 6 2" xfId="947"/>
    <cellStyle name="Normal 6 2 2" xfId="948"/>
    <cellStyle name="Normal 6 2 3" xfId="949"/>
    <cellStyle name="Normal 6 2 4" xfId="950"/>
    <cellStyle name="Normal 6 2 5" xfId="951"/>
    <cellStyle name="Normal 6 2 6" xfId="952"/>
    <cellStyle name="Normal 6 3" xfId="953"/>
    <cellStyle name="Normal 6 4" xfId="954"/>
    <cellStyle name="Normal 6 5" xfId="955"/>
    <cellStyle name="Normal 6 6" xfId="956"/>
    <cellStyle name="Normal 6 7" xfId="957"/>
    <cellStyle name="Normal 6 8" xfId="958"/>
    <cellStyle name="Normal 6 9" xfId="959"/>
    <cellStyle name="Normal 6_10. Category-wise Arrears 09-11" xfId="960"/>
    <cellStyle name="Normal 68 2 4" xfId="961"/>
    <cellStyle name="Normal 7" xfId="962"/>
    <cellStyle name="Normal 7 10" xfId="963"/>
    <cellStyle name="Normal 7 11" xfId="964"/>
    <cellStyle name="Normal 7 12" xfId="965"/>
    <cellStyle name="Normal 7 2" xfId="966"/>
    <cellStyle name="Normal 7 2 2" xfId="967"/>
    <cellStyle name="Normal 7 2 3" xfId="968"/>
    <cellStyle name="Normal 7 2 4" xfId="969"/>
    <cellStyle name="Normal 7 2 5" xfId="970"/>
    <cellStyle name="Normal 7 2 6" xfId="971"/>
    <cellStyle name="Normal 7 3" xfId="972"/>
    <cellStyle name="Normal 7 4" xfId="973"/>
    <cellStyle name="Normal 7 5" xfId="974"/>
    <cellStyle name="Normal 7 6" xfId="975"/>
    <cellStyle name="Normal 7 7" xfId="976"/>
    <cellStyle name="Normal 7 8" xfId="977"/>
    <cellStyle name="Normal 7 9" xfId="978"/>
    <cellStyle name="Normal 7_september16 final mis" xfId="979"/>
    <cellStyle name="Normal 73 2 2 2" xfId="980"/>
    <cellStyle name="Normal 74 4" xfId="981"/>
    <cellStyle name="Normal 76" xfId="982"/>
    <cellStyle name="Normal 76 3" xfId="983"/>
    <cellStyle name="Normal 76 3 2" xfId="984"/>
    <cellStyle name="Normal 76 3 3" xfId="985"/>
    <cellStyle name="Normal 76 3 4" xfId="986"/>
    <cellStyle name="Normal 76 3 5" xfId="987"/>
    <cellStyle name="Normal 76 3 6" xfId="988"/>
    <cellStyle name="Normal 8" xfId="989"/>
    <cellStyle name="Normal 8 2" xfId="990"/>
    <cellStyle name="Normal 8 2 2" xfId="991"/>
    <cellStyle name="Normal 8 2 2 2" xfId="992"/>
    <cellStyle name="Normal 8 2 2 3" xfId="993"/>
    <cellStyle name="Normal 8 2 2 4" xfId="994"/>
    <cellStyle name="Normal 8 2 2 5" xfId="995"/>
    <cellStyle name="Normal 8 2 2 6" xfId="996"/>
    <cellStyle name="Normal 8 2 3" xfId="997"/>
    <cellStyle name="Normal 8 2 3 2" xfId="998"/>
    <cellStyle name="Normal 8 2 3 3" xfId="999"/>
    <cellStyle name="Normal 8 2 3 4" xfId="1000"/>
    <cellStyle name="Normal 8 2 3 5" xfId="1001"/>
    <cellStyle name="Normal 8 2 3 6" xfId="1002"/>
    <cellStyle name="Normal 8 2 4" xfId="1003"/>
    <cellStyle name="Normal 8 2 4 2" xfId="1004"/>
    <cellStyle name="Normal 8 2 4 3" xfId="1005"/>
    <cellStyle name="Normal 8 2 4 4" xfId="1006"/>
    <cellStyle name="Normal 8 2 4 5" xfId="1007"/>
    <cellStyle name="Normal 8 2 4 6" xfId="1008"/>
    <cellStyle name="Normal 8 2 5" xfId="1009"/>
    <cellStyle name="Normal 8 2 5 2" xfId="1010"/>
    <cellStyle name="Normal 8 2 5 3" xfId="1011"/>
    <cellStyle name="Normal 8 2 5 4" xfId="1012"/>
    <cellStyle name="Normal 8 2 5 5" xfId="1013"/>
    <cellStyle name="Normal 8 2 5 6" xfId="1014"/>
    <cellStyle name="Normal 8 2 6" xfId="1015"/>
    <cellStyle name="Normal 8 2 6 2" xfId="1016"/>
    <cellStyle name="Normal 8 2 6 3" xfId="1017"/>
    <cellStyle name="Normal 8 2 6 4" xfId="1018"/>
    <cellStyle name="Normal 8 2 6 5" xfId="1019"/>
    <cellStyle name="Normal 8 2 6 6" xfId="1020"/>
    <cellStyle name="Normal 8 3" xfId="1021"/>
    <cellStyle name="Normal 8 4" xfId="1022"/>
    <cellStyle name="Normal 8 4 3 2" xfId="1023"/>
    <cellStyle name="Normal 8 5" xfId="1024"/>
    <cellStyle name="Normal 8 6" xfId="1025"/>
    <cellStyle name="Normal 8_Hinduja (HNPCL) MIS 2015-16" xfId="1026"/>
    <cellStyle name="Normal 82 2" xfId="1027"/>
    <cellStyle name="Normal 82 2 2" xfId="1028"/>
    <cellStyle name="Normal 82 2_Schedue K for Dec..1" xfId="1029"/>
    <cellStyle name="Normal 9" xfId="1030"/>
    <cellStyle name="Normal 9 2" xfId="1031"/>
    <cellStyle name="Normal 9 2 2" xfId="1032"/>
    <cellStyle name="Normal 9 2 3" xfId="1033"/>
    <cellStyle name="Normal 9 2 4" xfId="1034"/>
    <cellStyle name="Normal 9 2 5" xfId="1035"/>
    <cellStyle name="Normal 9 2 6" xfId="1036"/>
    <cellStyle name="Normal 9 3" xfId="1037"/>
    <cellStyle name="Normal 9 3 2" xfId="1038"/>
    <cellStyle name="Normal 9 3 3" xfId="1039"/>
    <cellStyle name="Normal 9 3 4" xfId="1040"/>
    <cellStyle name="Normal 9 3 5" xfId="1041"/>
    <cellStyle name="Normal 9 3 6" xfId="1042"/>
    <cellStyle name="Normal 9 4" xfId="1043"/>
    <cellStyle name="Normal 9 4 2" xfId="1044"/>
    <cellStyle name="Normal 9 4 3" xfId="1045"/>
    <cellStyle name="Normal 9 4 4" xfId="1046"/>
    <cellStyle name="Normal 9 4 5" xfId="1047"/>
    <cellStyle name="Normal 9 4 6" xfId="1048"/>
    <cellStyle name="Normal 9 5" xfId="1049"/>
    <cellStyle name="Normal 9 5 2" xfId="1050"/>
    <cellStyle name="Normal 9 5 3" xfId="1051"/>
    <cellStyle name="Normal 9 5 4" xfId="1052"/>
    <cellStyle name="Normal 9 5 5" xfId="1053"/>
    <cellStyle name="Normal 9 5 6" xfId="1054"/>
    <cellStyle name="Normal 9 6" xfId="1055"/>
    <cellStyle name="Normal 9 6 2" xfId="1056"/>
    <cellStyle name="Normal 9 6 3" xfId="1057"/>
    <cellStyle name="Normal 9 6 4" xfId="1058"/>
    <cellStyle name="Normal 9 6 5" xfId="1059"/>
    <cellStyle name="Normal 9 6 6" xfId="1060"/>
    <cellStyle name="Normal 9_Schedue K for Dec..1" xfId="1061"/>
    <cellStyle name="Normal_AMR Master Sep2016" xfId="1"/>
    <cellStyle name="Note 2" xfId="1062"/>
    <cellStyle name="Note 2 2" xfId="1063"/>
    <cellStyle name="Note 2 3" xfId="1064"/>
    <cellStyle name="Note 2 4" xfId="1065"/>
    <cellStyle name="Note 2 4 2" xfId="1066"/>
    <cellStyle name="Note 2 4 3" xfId="1067"/>
    <cellStyle name="Note 2 4 4" xfId="1068"/>
    <cellStyle name="Note 2 4 5" xfId="1069"/>
    <cellStyle name="Note 2 4 6" xfId="1070"/>
    <cellStyle name="Note 2 5" xfId="1071"/>
    <cellStyle name="Note 2 6" xfId="1072"/>
    <cellStyle name="Note 2 7" xfId="1073"/>
    <cellStyle name="Note 2 8" xfId="1074"/>
    <cellStyle name="Note 2 9" xfId="1075"/>
    <cellStyle name="Note 3" xfId="1076"/>
    <cellStyle name="Note 4" xfId="1077"/>
    <cellStyle name="Note 5" xfId="1078"/>
    <cellStyle name="Œ…‹æØ‚è [0.00]_Region Orders (2)" xfId="1079"/>
    <cellStyle name="Œ…‹æØ‚è_Region Orders (2)" xfId="1080"/>
    <cellStyle name="Output 2" xfId="1081"/>
    <cellStyle name="Output 2 2" xfId="1082"/>
    <cellStyle name="Output 2 3" xfId="1083"/>
    <cellStyle name="Output 2 4" xfId="1084"/>
    <cellStyle name="Output 3" xfId="1085"/>
    <cellStyle name="Output 4" xfId="1086"/>
    <cellStyle name="per.style" xfId="1087"/>
    <cellStyle name="Percent" xfId="2" builtinId="5"/>
    <cellStyle name="Percent [2]" xfId="1088"/>
    <cellStyle name="Percent [2] 2" xfId="1089"/>
    <cellStyle name="Percent [2] 3" xfId="1090"/>
    <cellStyle name="Percent [2] 4" xfId="1091"/>
    <cellStyle name="Percent [2] 5" xfId="1092"/>
    <cellStyle name="Percent [2] 6" xfId="1093"/>
    <cellStyle name="Percent 19" xfId="1094"/>
    <cellStyle name="Percent 2" xfId="1095"/>
    <cellStyle name="Percent 2 10 4" xfId="1096"/>
    <cellStyle name="Percent 2 10 7" xfId="1097"/>
    <cellStyle name="Percent 2 2" xfId="1098"/>
    <cellStyle name="Percent 2 2 2" xfId="1099"/>
    <cellStyle name="Percent 2 2 2 2" xfId="1100"/>
    <cellStyle name="Percent 2 2 2 3" xfId="1101"/>
    <cellStyle name="Percent 2 2 2 4" xfId="1102"/>
    <cellStyle name="Percent 2 2 2 5" xfId="1103"/>
    <cellStyle name="Percent 2 2 2 6" xfId="1104"/>
    <cellStyle name="Percent 2 2 3" xfId="1105"/>
    <cellStyle name="Percent 2 2 4" xfId="1106"/>
    <cellStyle name="Percent 2 2 5" xfId="1107"/>
    <cellStyle name="Percent 2 2 6" xfId="1108"/>
    <cellStyle name="Percent 2 2 7" xfId="1109"/>
    <cellStyle name="Percent 2 3" xfId="1110"/>
    <cellStyle name="Percent 2 3 2" xfId="1111"/>
    <cellStyle name="Percent 2 3 3" xfId="1112"/>
    <cellStyle name="Percent 2 3 4" xfId="1113"/>
    <cellStyle name="Percent 2 3 5" xfId="1114"/>
    <cellStyle name="Percent 2 3 6" xfId="1115"/>
    <cellStyle name="Percent 2 4" xfId="1116"/>
    <cellStyle name="Percent 2 5" xfId="1117"/>
    <cellStyle name="Percent 2 6" xfId="1118"/>
    <cellStyle name="Percent 2 7" xfId="1119"/>
    <cellStyle name="Percent 2 8" xfId="1120"/>
    <cellStyle name="Percent 2_pl to kpmg as on 31.03.2017" xfId="1121"/>
    <cellStyle name="Percent 20 2 4" xfId="1122"/>
    <cellStyle name="Percent 3" xfId="1123"/>
    <cellStyle name="Percent 3 2" xfId="1124"/>
    <cellStyle name="Percent 3 3" xfId="1125"/>
    <cellStyle name="Percent 3 4" xfId="1126"/>
    <cellStyle name="Percent 3 5" xfId="1127"/>
    <cellStyle name="Percent 3 6" xfId="1128"/>
    <cellStyle name="Percent 3 7" xfId="1129"/>
    <cellStyle name="Percent 4" xfId="1130"/>
    <cellStyle name="Percent 4 2" xfId="1131"/>
    <cellStyle name="Percent 4 3" xfId="1132"/>
    <cellStyle name="Percent 4 4" xfId="1133"/>
    <cellStyle name="Percent 4 5" xfId="1134"/>
    <cellStyle name="Percent 4 6" xfId="1135"/>
    <cellStyle name="Percent 5" xfId="1136"/>
    <cellStyle name="Percent 5 2" xfId="1137"/>
    <cellStyle name="Percent 5 2 2" xfId="1138"/>
    <cellStyle name="Percent 5 2 3" xfId="1139"/>
    <cellStyle name="Percent 5 2 4" xfId="1140"/>
    <cellStyle name="Percent 5 2 5" xfId="1141"/>
    <cellStyle name="Percent 5 2 6" xfId="1142"/>
    <cellStyle name="Percent 5 3" xfId="1143"/>
    <cellStyle name="Percent 5 4" xfId="1144"/>
    <cellStyle name="Percent 5 5" xfId="1145"/>
    <cellStyle name="Percent 5 6" xfId="1146"/>
    <cellStyle name="Percent 5 7" xfId="1147"/>
    <cellStyle name="Percent 5_september16 final mis" xfId="1148"/>
    <cellStyle name="Percent 6" xfId="1149"/>
    <cellStyle name="Percent 6 2" xfId="1150"/>
    <cellStyle name="Percent 6 3" xfId="1151"/>
    <cellStyle name="Percent 6 4" xfId="1152"/>
    <cellStyle name="Percent 6 5" xfId="1153"/>
    <cellStyle name="Percent 6 6" xfId="1154"/>
    <cellStyle name="Percent 7" xfId="1155"/>
    <cellStyle name="Percent 7 2" xfId="1156"/>
    <cellStyle name="Percent 7 3" xfId="1157"/>
    <cellStyle name="Percent 7 4" xfId="1158"/>
    <cellStyle name="Percent 7 5" xfId="1159"/>
    <cellStyle name="Percent 7 6" xfId="1160"/>
    <cellStyle name="Percent 8" xfId="1161"/>
    <cellStyle name="Percent 8 2" xfId="1162"/>
    <cellStyle name="Percent 8 3" xfId="1163"/>
    <cellStyle name="Percent 8 4" xfId="1164"/>
    <cellStyle name="Percent 8 5" xfId="1165"/>
    <cellStyle name="Percent 8 6" xfId="1166"/>
    <cellStyle name="Pivot Table Category" xfId="1167"/>
    <cellStyle name="Pivot Table Category 2" xfId="1168"/>
    <cellStyle name="Pivot Table Category 3" xfId="1169"/>
    <cellStyle name="Pivot Table Category 4" xfId="1170"/>
    <cellStyle name="Pivot Table Category 5" xfId="1171"/>
    <cellStyle name="Pivot Table Category 6" xfId="1172"/>
    <cellStyle name="Pivot Table Corner" xfId="1173"/>
    <cellStyle name="Pivot Table Corner 2" xfId="1174"/>
    <cellStyle name="Pivot Table Corner 3" xfId="1175"/>
    <cellStyle name="Pivot Table Corner 4" xfId="1176"/>
    <cellStyle name="Pivot Table Corner 5" xfId="1177"/>
    <cellStyle name="Pivot Table Corner 6" xfId="1178"/>
    <cellStyle name="Pivot Table Field" xfId="1179"/>
    <cellStyle name="Pivot Table Field 2" xfId="1180"/>
    <cellStyle name="Pivot Table Field 3" xfId="1181"/>
    <cellStyle name="Pivot Table Field 4" xfId="1182"/>
    <cellStyle name="Pivot Table Field 5" xfId="1183"/>
    <cellStyle name="Pivot Table Field 6" xfId="1184"/>
    <cellStyle name="Pivot Table Result" xfId="1185"/>
    <cellStyle name="Pivot Table Result 2" xfId="1186"/>
    <cellStyle name="Pivot Table Result 3" xfId="1187"/>
    <cellStyle name="Pivot Table Result 4" xfId="1188"/>
    <cellStyle name="Pivot Table Result 5" xfId="1189"/>
    <cellStyle name="Pivot Table Result 6" xfId="1190"/>
    <cellStyle name="Pivot Table Title" xfId="1191"/>
    <cellStyle name="Pivot Table Title 2" xfId="1192"/>
    <cellStyle name="Pivot Table Title 3" xfId="1193"/>
    <cellStyle name="Pivot Table Title 4" xfId="1194"/>
    <cellStyle name="Pivot Table Title 5" xfId="1195"/>
    <cellStyle name="Pivot Table Title 6" xfId="1196"/>
    <cellStyle name="Pivot Table Value" xfId="1197"/>
    <cellStyle name="Pivot Table Value 2" xfId="1198"/>
    <cellStyle name="Pivot Table Value 3" xfId="1199"/>
    <cellStyle name="Pivot Table Value 4" xfId="1200"/>
    <cellStyle name="Pivot Table Value 5" xfId="1201"/>
    <cellStyle name="Pivot Table Value 6" xfId="1202"/>
    <cellStyle name="Popis" xfId="1203"/>
    <cellStyle name="pricing" xfId="1204"/>
    <cellStyle name="PSChar" xfId="1205"/>
    <cellStyle name="RevList" xfId="1206"/>
    <cellStyle name="RevList 2" xfId="1207"/>
    <cellStyle name="RevList 3" xfId="1208"/>
    <cellStyle name="RevList 4" xfId="1209"/>
    <cellStyle name="RevList 5" xfId="1210"/>
    <cellStyle name="RevList 6" xfId="1211"/>
    <cellStyle name="Sledovaný hypertextový odkaz" xfId="1212"/>
    <cellStyle name="Standard_BS14" xfId="1213"/>
    <cellStyle name="Style 1" xfId="1214"/>
    <cellStyle name="Subtotal" xfId="1215"/>
    <cellStyle name="Title 2" xfId="1216"/>
    <cellStyle name="Title 2 2" xfId="1217"/>
    <cellStyle name="Title 2 3" xfId="1218"/>
    <cellStyle name="Title 2 4" xfId="1219"/>
    <cellStyle name="Title 3" xfId="1220"/>
    <cellStyle name="Title 4" xfId="1221"/>
    <cellStyle name="Total 2" xfId="1222"/>
    <cellStyle name="Total 2 2" xfId="1223"/>
    <cellStyle name="Total 2 3" xfId="1224"/>
    <cellStyle name="Total 2 4" xfId="1225"/>
    <cellStyle name="Total 3" xfId="1226"/>
    <cellStyle name="Total 4" xfId="1227"/>
    <cellStyle name="Warning Text 2" xfId="1228"/>
    <cellStyle name="Warning Text 2 2" xfId="1229"/>
    <cellStyle name="Warning Text 2 3" xfId="1230"/>
    <cellStyle name="Warning Text 2 4" xfId="1231"/>
    <cellStyle name="Warning Text 3" xfId="1232"/>
    <cellStyle name="Warning Text 4" xfId="123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10.50.0.253\Commom\kumar\17se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C\Documents%20and%20Settings\Administrator\Desktop\RK\BUDGETS-BOARD\budgets%20july%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H\Documents%20and%20Settings\Admin\Local%20Settings\Temporary%20Internet%20Files\OLK3F\Bee%20Huay\Consolidated%20Account\Year%202004\GPS%20Conso%20-%20Mar%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10.50.0.253\Commom\kumar\agend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0.10.202\corporateoffice\SAO's%20MEETING\work%20order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H\RK\BUDGETS-BOARD\budgets%20july%20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C\WINDOWS\TEMP\Balance%20Sheet%202001-02(Final)-PMV.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egine\f_assets%20200\GSIP%20FA\GSIPFA1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DOCUME~1\ADMINI~1\LOCALS~1\Temp\DOCUME~1\accounts\LOCALS~1\Temp\notes6030C8\WINDOWS\TEMP\ASS_PP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Documents%20and%20Settings\gel309\Desktop\DOCUME~1\RAMESH~1\LOCALS~1\Temp\notesE1EF34\IDF%20Business%20Models\GEL%20-%20Business%20Model\Budget\O&amp;M%20Budge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Server\users%20data\BACKUP\C%20drive%20auidit01%20HECL\DHS2003\Financials\BS%20vijay%202003%20final%20120703%20ol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Bee%20Huay\Consolidated%20Account\Year%202004\GPS%20Conso%20-%20Mar%2004.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Graph2"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egine\doc\Mthly%20Clg\F_Assets\F_Assets%202002\PHSB%20FA\PHSBFA03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_distr\SHARE\Licensee%20Formats%20Revenu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10.50.0.253\Commom\datta\Budgets\DOCUME~1\ghosh.tk\LOCALS~1\Temp\Rar$DI01.250\Cost%20Estimate%20OL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C\Documents%20and%20Settings\Arun\Local%20Settings\Temporary%20Internet%20Files\Content.IE5\SNK58JAF\FUNNEL_FEB'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C\Documents%20and%20Settings\Amit%20Mohan\Local%20Settings\Temporary%20Internet%20Files\OLK1D4\Copy%20of%20GL_SL-ACCOUNT%20CODE%20MATRIX%20(9-JAN-2008)%20-%20TE%20BE%20S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C\Documents%20and%20Settings\gel309\Desktop\DOCUME~1\RAMESH~1\LOCALS~1\Temp\notesE1EF34\IDF%20Business%20Models\GEL%20-%20Business%20Model\prasanth\Laxmi\AOP\2002%20-%202003\GEC\GPOLbudgetf2002wrk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10.10.202\corporateoffice\SAO%20REVENUE\SAOs%20Meeting%2027.06.2009\WO%2026.11.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ahul\audits\AUDITS\Tax%20audit\anx3cd01-02%20ne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Uma\e$\Documents%20and%20Settings\poornakala\Local%20Settings\Temporary%20Internet%20Files\Content.IE5\Q9ABCDEX\Mid%20term%20review%20PACR%20MALLAD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Adserver\litlfinance\RK\BUDGETS-BOARD\budgets%20july%2020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Tcw\budget\Plan2004\Package%20to%20Genting%20DB\WINDOWS\TEMP\Balance%20Sheet%20-%2030.6.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C\DOCUME~1\vineet.PWC\LOCALS~1\Temp\d.Notes.Data\Balance%20Sheet%202001-02(Final)-PM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8.116.206\Scan\Back%20Up%20Reports\Back%20Up%202007-08\Generation%20Report%202007-08\DGR%20MAR%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X\Documents%20and%20Settings\anu.gaur\Desktop\Arrear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egine\f_assets%20200\GSIP%20FA\GSIPFA03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50.52.179\Monthly%20Report\Monthly%20Report%20Databank\Copy%20of%20MOnthly%20Report%20Rev%20Nov%2007(For%2007-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50.52.179\Users\apspdcl\Downloads\FORM%20VII.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Tcw\budget\Plan2004\Package%20to%20Genting%20DB\WINDOWS\Temporary%20Internet%20Files\OLK1232\PAT%202004-2006%20CALENDAR%20YEA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Applications\Microsoft%20Office%202011\Office\Startup\Excel\TENDER%20TEMPLATE\STDS\GN-ST-06(2)(Design%20Sheet-Rul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Applications\Microsoft%20Office%202011\Office\Startup\Excel\DLF\DLF%20Infocity%20Chandigarh\Balance%20sheet-%20info%20city%20CHD%2031.12.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Omserver2\F&amp;A\Bee%20Huay\Consolidated%20Account\Year%202004\GPS%20Conso%20-%20Mar%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Z\Users\umasankaralluri\Desktop\LITL%20Financilas-Q3(Dec'09)%202009-10%20ver1.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Mdplrpt\Alldata\M1\ADMIN\RAMESHADMIN\SALARY%20M1,M3&amp;M4\F2W-Rs-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Tcw\budget\Plan2004\Package%20to%20Genting%20DB\capitalisation-OCT-MAR-boar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C\Assignments\Active\EPL%201500%20MW\Model%20&amp;%20IM\Model\EPL%201500%201%20Mar%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B\Amit_Data\sANKA%20DATA\Proposed%20Sep-07\POCM-chennai-hyd-Final-30.07.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C\RK\Operating%20Budget\budget-2000_rev_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H\2011-12\Lanco\1st%20Quarter\Lanco%20Power%20Limited-Q1\EDC\LPL-SS\Financials%2031.03.2010\Final%20BS,%20Notes%20to%20accounts\RK\BUDGETS-BOARD\budgets%20july%20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C\Documents%20and%20Settings\gel309\Desktop\DOCUME~1\RAMESH~1\LOCALS~1\Temp\notesE1EF34\IDF%20Business%20Models\GEL%20-%20Business%20Model\GEL%20-%202811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Adserver\litlfinance\WINDOWS\TEMP\bud-act-FEB-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C\Documents%20and%20Settings\sandeep.gupta\Local%20Settings\Temporary%20Internet%20Files\OLK180\MIS_VIPL\MARCH_MIS_VIPL_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0.10.202\corporateoffice\SAO%20REVENUE\SAOs%20Meeting%2027.06.2009\Workings\July-08\kok5%2031.07.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C\Documents%20and%20Settings\gel309\Desktop\Projects\equity%20investors\sski\models\June%2024\consolidated%20models\TBP%20-%20June%202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H\Users\Brahmayya%20038\AppData\Roaming\Microsoft\Excel\Audit\LAPL\Q4\PF\LVTPL\LVTPL-Q2-Final\LVTPL-Q2-Final\Lanco%20Vidarbha-Venkatesh\Wokings_LVTP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ydfs3001\VOL1\Regulatory\ARR_2003\Apspdcl19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C\RK\accounts\capitalisation-OCT-MAR-boar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C\DOCUME~1\Dlf\LOCALS~1\Temp\Business%20plan%20Retail%20Lease\cash%20flows-1.11.2007-7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Omserver2\F&amp;A\USERS\FA\WAISUM\SAF-G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50.52.179\Users\apspdcl\Downloads\FORM%20VI.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Energy%20Audit\Boundary%20Meter%20readings%202022-23\2021-22%20ANNUAL%20REPORT\CHECKING%20AT&amp;C%20LOSSES%202021-22\Q3%202021-22%20FORMATS.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Q3%202022-23%20BEE%20FINAL\Q3%20ENRGY%20ACCOUNTING%20FORMATS%20FOR%20FY%202022-23%20APSPDC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50.12\d$\2005-06\mar%2006\re\2003-04\nov03\4year%20comparision-TO-hari1211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C\Documents%20and%20Settings\Admin\Local%20Settings\Temporary%20Internet%20Files\OLK3F\Bee%20Huay\Consolidated%20Account\Year%202004\GPS%20Conso%20-%20Mar%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H\Documents%20and%20Settings\Rajeev.Maggo\Desktop\MIS_2010-11\May%202010\Budget%202010-11\Divisions\TEESTA_EPC\MIS\New%20formats\Bee%20Huay\Consolidated%20Account\Year%202004\GPS%20Conso%20-%20Mar%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C\RK\BUDGETS-BOARD\budgets%20july%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3_GRP_CA"/>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O&amp;M"/>
      <sheetName val="DCW"/>
      <sheetName val="Burnt Meters"/>
      <sheetName val="Other"/>
      <sheetName val="Sheet1"/>
      <sheetName val="Salient1"/>
      <sheetName val="04REL"/>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 val="Salien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ICGSIP"/>
      <sheetName val="cashflow"/>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Criteria"/>
      <sheetName val="ICGSIP"/>
    </sheetNames>
    <sheetDataSet>
      <sheetData sheetId="0">
        <row r="1">
          <cell r="A1" t="str">
            <v>Main number</v>
          </cell>
        </row>
      </sheetData>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Variables"/>
      <sheetName val="Major Maint"/>
      <sheetName val="Base Budget"/>
      <sheetName val="Labor"/>
      <sheetName val="Proforma Annual Budgets"/>
      <sheetName val="cashflow"/>
      <sheetName val="Criteria"/>
      <sheetName val="ICGSIP"/>
      <sheetName val="Sheet1"/>
      <sheetName val="old_serial no."/>
      <sheetName val="tot_ass_9697"/>
    </sheetNames>
    <sheetDataSet>
      <sheetData sheetId="0">
        <row r="11">
          <cell r="D11">
            <v>1998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ings-final"/>
      <sheetName val="Sched"/>
      <sheetName val="Trial"/>
      <sheetName val="FA_Final"/>
      <sheetName val="Setup Variables"/>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 val="S5_CO_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sheetName val="GREL Assumptions"/>
      <sheetName val="GREL"/>
      <sheetName val="Cover"/>
      <sheetName val="Disclaimer"/>
      <sheetName val="Emerald - Input"/>
      <sheetName val="Emerald - Workings"/>
      <sheetName val="Emerald - Output"/>
      <sheetName val="Sheet1"/>
      <sheetName val="Sheet2"/>
      <sheetName val="Sheet3"/>
      <sheetName val="Prof"/>
      <sheetName val="Audit fee"/>
      <sheetName val="Insurance"/>
      <sheetName val="Consol Sheet"/>
      <sheetName val="Assumptions_Yearwise"/>
      <sheetName val="Assumption Common"/>
      <sheetName val="VPGL"/>
      <sheetName val="GEL"/>
      <sheetName val="Tax Sch"/>
      <sheetName val="GPCL"/>
      <sheetName val="Debt-Gas"/>
      <sheetName val="Yield for bank @11.5"/>
      <sheetName val="GKEL"/>
      <sheetName val="GKEL PPAs"/>
      <sheetName val="VPGL-1"/>
      <sheetName val="EMCO"/>
      <sheetName val="EMCO PPAs"/>
      <sheetName val="GCEL"/>
      <sheetName val="Coal-BSL"/>
      <sheetName val="Coal-GEMS"/>
      <sheetName val="Bajoli Holi"/>
      <sheetName val="Alaknanda"/>
      <sheetName val="Consolidated Cash Flow"/>
      <sheetName val="Balance Sheet"/>
      <sheetName val="P&amp;L-MC"/>
      <sheetName val="P&amp;L"/>
      <sheetName val="Segment Wise Summary"/>
      <sheetName val="Funding"/>
      <sheetName val="AOP"/>
      <sheetName val="Generation Data-Actual"/>
      <sheetName val="Power Sale"/>
      <sheetName val="Power Sale-Actual"/>
      <sheetName val="Tech-Actual"/>
      <sheetName val="Fin-Actual"/>
      <sheetName val="CFO Review"/>
      <sheetName val="Index"/>
      <sheetName val="Generation"/>
      <sheetName val="PPA"/>
      <sheetName val="Sales"/>
      <sheetName val="Coal Cost"/>
      <sheetName val="Gas Cost"/>
      <sheetName val="Coal Mines"/>
      <sheetName val="Profitability-FTM"/>
      <sheetName val="Profitibility-YTD"/>
      <sheetName val="Cost Sheet-FTM"/>
      <sheetName val="Cost Sheet-YTD"/>
      <sheetName val="Cost Key HLs"/>
      <sheetName val="Cashflow"/>
      <sheetName val="Receivables"/>
      <sheetName val="Payables"/>
      <sheetName val="Loan"/>
      <sheetName val="RPT"/>
      <sheetName val="ICD"/>
      <sheetName val="Limits"/>
      <sheetName val="ForEx"/>
      <sheetName val="Corporate Cost"/>
      <sheetName val="KPI"/>
      <sheetName val="FI Activities"/>
      <sheetName val="Action Plan"/>
      <sheetName val="Project-WIP"/>
      <sheetName val="Project-Variance"/>
      <sheetName val="Project-Finance"/>
      <sheetName val="Back Up- TL"/>
      <sheetName val="Back Up-Exp"/>
      <sheetName val="Back Up-Cost Sheet-FTM"/>
      <sheetName val="Back Up-Cost Sheet-YTD"/>
      <sheetName val="Assumptions"/>
      <sheetName val="Input Operating"/>
      <sheetName val="Debt Schedule"/>
      <sheetName val="FCF"/>
      <sheetName val="SU &amp; PF Cap"/>
      <sheetName val="Date"/>
      <sheetName val="Charts"/>
      <sheetName val="Dividend Reinvestment"/>
      <sheetName val="Section Summary Val. Tables"/>
      <sheetName val="Sum of the Parts Summary"/>
      <sheetName val="Sum of the Parts Detail"/>
      <sheetName val="2007 vs. 2006 Valuation"/>
      <sheetName val="Summary Sectors Valuations"/>
      <sheetName val="Summary Other Invest. and Min."/>
      <sheetName val="Summary Oil &amp; Gas"/>
      <sheetName val="__FDSCACHE__"/>
      <sheetName val="Summary Mini Valuations"/>
      <sheetName val="Historical and Proj. IS and BS"/>
      <sheetName val="Historicals Services &amp; Other"/>
      <sheetName val="Historicals E&amp;C"/>
      <sheetName val="Ternium Pro Forma"/>
      <sheetName val="Tenaris Pro Forma"/>
      <sheetName val="Ternium Liquidity Analysis"/>
      <sheetName val="Tenaris Liquidity Analysis"/>
      <sheetName val="Research Views"/>
      <sheetName val="TS_TX_Graphs"/>
      <sheetName val="Market_Indices"/>
      <sheetName val="MultSumCY"/>
      <sheetName val="GNA"/>
      <sheetName val="MEE"/>
      <sheetName val="ANR"/>
      <sheetName val="PCX"/>
      <sheetName val="WLT"/>
      <sheetName val="MacarthurCoa"/>
      <sheetName val="GloucesterCoal"/>
      <sheetName val="AKS"/>
      <sheetName val="X"/>
      <sheetName val="STLD"/>
      <sheetName val="NUE"/>
      <sheetName val="Assm"/>
      <sheetName val="Inputs"/>
      <sheetName val="Bilanzdaten"/>
      <sheetName val="Graph2"/>
      <sheetName val="Summary"/>
      <sheetName val="WCap"/>
      <sheetName val="Qtr."/>
      <sheetName val="IS Detail"/>
      <sheetName val="BIG5Model"/>
      <sheetName val="WACC"/>
      <sheetName val="Triggers"/>
      <sheetName val="FX-Rates"/>
      <sheetName val="MCP"/>
      <sheetName val="CH 2003"/>
      <sheetName val="PE"/>
      <sheetName val="Summary Output"/>
      <sheetName val="Availability &amp; Capacity"/>
      <sheetName val="Qtly Operations"/>
      <sheetName val="Annual Operations"/>
      <sheetName val="Setup Variables"/>
      <sheetName val="HotelFin"/>
      <sheetName val="PCflow(Q)"/>
      <sheetName val="PCost"/>
      <sheetName val="CAPA_A4N"/>
      <sheetName val="Share Prices"/>
      <sheetName val="TV Equity Input"/>
      <sheetName val="ADAC data"/>
      <sheetName val="Groupings-final"/>
      <sheetName val="Sched"/>
      <sheetName val="Trial"/>
      <sheetName val="FA_Final"/>
      <sheetName val="Revenue Calculations"/>
      <sheetName val="Valuation Inputs"/>
      <sheetName val="UNIDADES"/>
    </sheetNames>
    <sheetDataSet>
      <sheetData sheetId="0" refreshError="1"/>
      <sheetData sheetId="1">
        <row r="1">
          <cell r="F1">
            <v>0</v>
          </cell>
        </row>
      </sheetData>
      <sheetData sheetId="2">
        <row r="1">
          <cell r="F1">
            <v>0</v>
          </cell>
        </row>
      </sheetData>
      <sheetData sheetId="3">
        <row r="1">
          <cell r="F1">
            <v>0</v>
          </cell>
        </row>
      </sheetData>
      <sheetData sheetId="4">
        <row r="1">
          <cell r="F1">
            <v>0</v>
          </cell>
        </row>
      </sheetData>
      <sheetData sheetId="5">
        <row r="1">
          <cell r="F1">
            <v>0</v>
          </cell>
        </row>
      </sheetData>
      <sheetData sheetId="6">
        <row r="1">
          <cell r="F1">
            <v>0</v>
          </cell>
        </row>
      </sheetData>
      <sheetData sheetId="7">
        <row r="1">
          <cell r="F1">
            <v>0</v>
          </cell>
        </row>
      </sheetData>
      <sheetData sheetId="8" refreshError="1"/>
      <sheetData sheetId="9" refreshError="1"/>
      <sheetData sheetId="10" refreshError="1"/>
      <sheetData sheetId="11" refreshError="1"/>
      <sheetData sheetId="12">
        <row r="1">
          <cell r="F1">
            <v>0</v>
          </cell>
        </row>
      </sheetData>
      <sheetData sheetId="13"/>
      <sheetData sheetId="14" refreshError="1"/>
      <sheetData sheetId="15" refreshError="1"/>
      <sheetData sheetId="16" refreshError="1"/>
      <sheetData sheetId="17" refreshError="1"/>
      <sheetData sheetId="18"/>
      <sheetData sheetId="19">
        <row r="1">
          <cell r="F1" t="str">
            <v>Fuel Price - Linkage</v>
          </cell>
        </row>
      </sheetData>
      <sheetData sheetId="20"/>
      <sheetData sheetId="21"/>
      <sheetData sheetId="22"/>
      <sheetData sheetId="23">
        <row r="1">
          <cell r="F1" t="str">
            <v>Fuel Price - Linkage</v>
          </cell>
        </row>
      </sheetData>
      <sheetData sheetId="24"/>
      <sheetData sheetId="25">
        <row r="1">
          <cell r="F1">
            <v>0</v>
          </cell>
        </row>
      </sheetData>
      <sheetData sheetId="26">
        <row r="1">
          <cell r="F1">
            <v>0</v>
          </cell>
        </row>
      </sheetData>
      <sheetData sheetId="27">
        <row r="1">
          <cell r="F1" t="str">
            <v>Fuel Price - Linkage</v>
          </cell>
        </row>
      </sheetData>
      <sheetData sheetId="28">
        <row r="1">
          <cell r="F1">
            <v>0</v>
          </cell>
        </row>
      </sheetData>
      <sheetData sheetId="29">
        <row r="1">
          <cell r="F1">
            <v>0</v>
          </cell>
        </row>
      </sheetData>
      <sheetData sheetId="30">
        <row r="1">
          <cell r="F1">
            <v>0</v>
          </cell>
        </row>
      </sheetData>
      <sheetData sheetId="31">
        <row r="1">
          <cell r="F1" t="str">
            <v>Fuel Price - Linkage</v>
          </cell>
        </row>
      </sheetData>
      <sheetData sheetId="32">
        <row r="1">
          <cell r="F1">
            <v>0</v>
          </cell>
        </row>
      </sheetData>
      <sheetData sheetId="33">
        <row r="1">
          <cell r="F1">
            <v>0</v>
          </cell>
        </row>
      </sheetData>
      <sheetData sheetId="34">
        <row r="1">
          <cell r="F1">
            <v>0</v>
          </cell>
        </row>
      </sheetData>
      <sheetData sheetId="35">
        <row r="1">
          <cell r="F1">
            <v>0</v>
          </cell>
        </row>
      </sheetData>
      <sheetData sheetId="36">
        <row r="1">
          <cell r="F1">
            <v>0</v>
          </cell>
        </row>
      </sheetData>
      <sheetData sheetId="37">
        <row r="1">
          <cell r="F1">
            <v>0</v>
          </cell>
        </row>
      </sheetData>
      <sheetData sheetId="38">
        <row r="1">
          <cell r="F1">
            <v>0</v>
          </cell>
        </row>
      </sheetData>
      <sheetData sheetId="39">
        <row r="1">
          <cell r="F1">
            <v>0</v>
          </cell>
        </row>
      </sheetData>
      <sheetData sheetId="40">
        <row r="1">
          <cell r="F1">
            <v>0</v>
          </cell>
        </row>
      </sheetData>
      <sheetData sheetId="41">
        <row r="1">
          <cell r="F1">
            <v>0</v>
          </cell>
        </row>
      </sheetData>
      <sheetData sheetId="42">
        <row r="1">
          <cell r="F1">
            <v>0</v>
          </cell>
        </row>
      </sheetData>
      <sheetData sheetId="43">
        <row r="1">
          <cell r="F1">
            <v>0</v>
          </cell>
        </row>
      </sheetData>
      <sheetData sheetId="44">
        <row r="1">
          <cell r="F1">
            <v>0</v>
          </cell>
        </row>
      </sheetData>
      <sheetData sheetId="45">
        <row r="1">
          <cell r="F1">
            <v>0</v>
          </cell>
        </row>
      </sheetData>
      <sheetData sheetId="46" refreshError="1"/>
      <sheetData sheetId="47" refreshError="1"/>
      <sheetData sheetId="48" refreshError="1"/>
      <sheetData sheetId="49">
        <row r="1">
          <cell r="F1">
            <v>0</v>
          </cell>
        </row>
      </sheetData>
      <sheetData sheetId="50">
        <row r="1">
          <cell r="F1">
            <v>0</v>
          </cell>
        </row>
      </sheetData>
      <sheetData sheetId="51">
        <row r="1">
          <cell r="F1" t="str">
            <v>Fuel Price - Linkage</v>
          </cell>
        </row>
      </sheetData>
      <sheetData sheetId="52"/>
      <sheetData sheetId="53">
        <row r="1">
          <cell r="F1">
            <v>0</v>
          </cell>
        </row>
      </sheetData>
      <sheetData sheetId="54">
        <row r="1">
          <cell r="F1" t="str">
            <v>Fuel Price - Linkage</v>
          </cell>
        </row>
      </sheetData>
      <sheetData sheetId="55">
        <row r="1">
          <cell r="F1" t="str">
            <v>Fuel Price - Linkage</v>
          </cell>
        </row>
      </sheetData>
      <sheetData sheetId="56"/>
      <sheetData sheetId="57">
        <row r="1">
          <cell r="F1">
            <v>0</v>
          </cell>
        </row>
      </sheetData>
      <sheetData sheetId="58">
        <row r="1">
          <cell r="F1" t="str">
            <v>Fuel Price - Linkage</v>
          </cell>
        </row>
      </sheetData>
      <sheetData sheetId="59">
        <row r="1">
          <cell r="F1" t="str">
            <v>Fuel Price - Linkage</v>
          </cell>
        </row>
      </sheetData>
      <sheetData sheetId="60"/>
      <sheetData sheetId="61"/>
      <sheetData sheetId="62">
        <row r="1">
          <cell r="F1" t="str">
            <v>Fuel Price - Linkage</v>
          </cell>
        </row>
      </sheetData>
      <sheetData sheetId="63">
        <row r="1">
          <cell r="F1" t="str">
            <v>Fuel Price - Linkage</v>
          </cell>
        </row>
      </sheetData>
      <sheetData sheetId="64"/>
      <sheetData sheetId="65"/>
      <sheetData sheetId="66">
        <row r="1">
          <cell r="F1" t="str">
            <v>Fuel Price - Linkage</v>
          </cell>
        </row>
      </sheetData>
      <sheetData sheetId="67">
        <row r="1">
          <cell r="F1" t="str">
            <v>Fuel Price - Linkage</v>
          </cell>
        </row>
      </sheetData>
      <sheetData sheetId="68"/>
      <sheetData sheetId="69"/>
      <sheetData sheetId="70"/>
      <sheetData sheetId="71">
        <row r="1">
          <cell r="F1" t="str">
            <v>Fuel Price - Linkage</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HSB"/>
      <sheetName val="CAP"/>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XXXX"/>
      <sheetName val="cover1"/>
      <sheetName val="RevenueInput"/>
      <sheetName val="RevenueBreakupInput"/>
      <sheetName val="BudgetInput1"/>
      <sheetName val="BudgetInput2"/>
      <sheetName val="LoadSurveyInput"/>
      <sheetName val="DebtorsInput"/>
      <sheetName val="DisconnectionsInput"/>
      <sheetName val="TransformerInput"/>
      <sheetName val="TransformerMaintInput"/>
      <sheetName val="Index"/>
      <sheetName val="Profit"/>
      <sheetName val="Trend"/>
      <sheetName val="REV1"/>
      <sheetName val="REV1A"/>
      <sheetName val="REV2"/>
      <sheetName val="REV3"/>
      <sheetName val="REV3A"/>
      <sheetName val="REV4"/>
      <sheetName val="REV5"/>
      <sheetName val="REV6"/>
      <sheetName val="COLL1"/>
      <sheetName val="COLL2"/>
      <sheetName val="METER1"/>
      <sheetName val="LOAD1"/>
      <sheetName val="TRANSFORMER1"/>
      <sheetName val="TRANSFORMERMAINT1"/>
      <sheetName val="1.1 Trs. Fai."/>
      <sheetName val="A2-02-03"/>
      <sheetName val="cap all"/>
      <sheetName val="04REL"/>
      <sheetName val="Addl.40"/>
      <sheetName val="Sheet1"/>
      <sheetName val="STN WISE EMR"/>
      <sheetName val="Criteria"/>
      <sheetName val="PHSB"/>
      <sheetName val="Form-C4"/>
      <sheetName val="Salient1"/>
      <sheetName val="2004"/>
      <sheetName val="ATP"/>
      <sheetName val="indapsp"/>
      <sheetName val="indapep"/>
      <sheetName val="indapnp"/>
      <sheetName val="Detailed Estimate"/>
      <sheetName val="Lead Statement"/>
      <sheetName val="Labour charges"/>
      <sheetName val="Sheet3"/>
      <sheetName val="Newabstract"/>
      <sheetName val="data"/>
      <sheetName val="Dom"/>
      <sheetName val="all"/>
      <sheetName val="% of Elect"/>
      <sheetName val="Sheet2"/>
      <sheetName val="C.S.GENERATION"/>
      <sheetName val="feasibility require"/>
      <sheetName val="BANK STATEMENT (2)"/>
      <sheetName val="Detail Estt."/>
      <sheetName val="agl-pump-sets"/>
      <sheetName val="EG"/>
      <sheetName val="per-capita"/>
      <sheetName val="towns&amp;villages"/>
      <sheetName val="C3-02-03"/>
      <sheetName val="SS-III &amp; SS-V"/>
      <sheetName val="First information "/>
      <sheetName val="Sept "/>
      <sheetName val="7.11 p1"/>
      <sheetName val="A 3.7"/>
      <sheetName val="SUMMERY"/>
      <sheetName val="Executive Summary -Thermal"/>
      <sheetName val="Sector(Energy&amp;Capacity)"/>
      <sheetName val="Overall"/>
      <sheetName val="BREAKUP OF OIL"/>
      <sheetName val="Challan"/>
      <sheetName val="Survey Status_2"/>
      <sheetName val="DATA_PRG"/>
      <sheetName val="MNCL"/>
      <sheetName val="t_prsr"/>
      <sheetName val="General"/>
      <sheetName val="Detailed"/>
      <sheetName val="New GLs"/>
      <sheetName val="NPDCL-LOADS-13"/>
      <sheetName val="1_1_Trs__Fai_"/>
      <sheetName val="cap_all"/>
      <sheetName val="Addl_40"/>
      <sheetName val="STN_WISE_EMR"/>
      <sheetName val="%_of_Elect"/>
      <sheetName val="Survey_Status_2"/>
      <sheetName val="BWSCPlt"/>
      <sheetName val="CI"/>
      <sheetName val="DI"/>
      <sheetName val="G.R.P"/>
      <sheetName val="HDPE"/>
      <sheetName val="PSC REVISED"/>
      <sheetName val="pvc"/>
      <sheetName val="R_Abstract"/>
      <sheetName val="ONLINE DUMP"/>
      <sheetName val="WATER-HAMMER"/>
      <sheetName val="1"/>
      <sheetName val="Discom Details"/>
      <sheetName val="Stationwise Thermal &amp; Hydel Gen"/>
      <sheetName val="TWELVE"/>
      <sheetName val="dpc cost"/>
      <sheetName val="MO EY"/>
      <sheetName val="MO CY"/>
      <sheetName val="CAP"/>
      <sheetName val="Feb-06"/>
      <sheetName val="Coalmine"/>
      <sheetName val="RAJ"/>
      <sheetName val="A"/>
      <sheetName val="r"/>
      <sheetName val="A 3_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10"/>
      <sheetName val="C-11"/>
      <sheetName val="C-12"/>
      <sheetName val="C-2"/>
      <sheetName val="C-3"/>
      <sheetName val="C-4"/>
      <sheetName val="C-5"/>
      <sheetName val="C-5A"/>
      <sheetName val="C-6"/>
      <sheetName val="C-6A"/>
      <sheetName val="C-7"/>
      <sheetName val="C-8"/>
      <sheetName val="C-9"/>
      <sheetName val="RevenueInput"/>
      <sheetName val="cove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FEB'03"/>
      <sheetName val="NCR"/>
      <sheetName val="RAJASTHAN"/>
      <sheetName val="UP"/>
      <sheetName val="North"/>
      <sheetName val="ORDER_BOOKING"/>
      <sheetName val="MASTER"/>
      <sheetName val="SE TGT Vs Ach"/>
      <sheetName val="jan 03"/>
      <sheetName val="C-1"/>
      <sheetName val="C-10"/>
      <sheetName val="C-11"/>
      <sheetName val="C-12"/>
      <sheetName val="C-2"/>
      <sheetName val="C-3"/>
      <sheetName val="C-4"/>
      <sheetName val="C-5"/>
      <sheetName val="C-5A"/>
      <sheetName val="C-6"/>
      <sheetName val="C-6A"/>
      <sheetName val="C-7"/>
      <sheetName val="C-8"/>
      <sheetName val="C-9"/>
    </sheetNames>
    <sheetDataSet>
      <sheetData sheetId="0"/>
      <sheetData sheetId="1"/>
      <sheetData sheetId="2"/>
      <sheetData sheetId="3"/>
      <sheetData sheetId="4"/>
      <sheetData sheetId="5"/>
      <sheetData sheetId="6">
        <row r="2">
          <cell r="B2" t="str">
            <v>STATE</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SL-ACC CODE MATRIX"/>
      <sheetName val="GL-ACCOUNT CODE MAPPING"/>
      <sheetName val="coa_ramco_168"/>
      <sheetName val="MASTER"/>
    </sheetNames>
    <sheetDataSet>
      <sheetData sheetId="0"/>
      <sheetData sheetId="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 val="C-1"/>
      <sheetName val="C-10"/>
      <sheetName val="C-11"/>
      <sheetName val="C-12"/>
      <sheetName val="C-2"/>
      <sheetName val="C-3"/>
      <sheetName val="C-4"/>
      <sheetName val="C-5"/>
      <sheetName val="C-5A"/>
      <sheetName val="C-6"/>
      <sheetName val="C-6A"/>
      <sheetName val="C-7"/>
      <sheetName val="C-8"/>
      <sheetName val="C-9"/>
      <sheetName val="coa_ramco_16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3"/>
      <sheetName val="2004"/>
      <sheetName val="14"/>
      <sheetName val="3"/>
      <sheetName val="40"/>
      <sheetName val="RevenueInput"/>
      <sheetName val="cover1"/>
      <sheetName val="Salient1"/>
      <sheetName val="all"/>
      <sheetName val="Discom Detail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a)"/>
      <sheetName val="Sheet1"/>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VIEW"/>
      <sheetName val="PACR-SM"/>
      <sheetName val="5(a)"/>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budget"/>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sheetName val="OVER VIEW"/>
      <sheetName val="PACR-SM"/>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PR ENTER DATA SHEET"/>
      <sheetName val="MAIN DATA- SHEET"/>
      <sheetName val="MONTHLY FQ DATA SHEET"/>
      <sheetName val="FREQ DATA SHEET"/>
      <sheetName val="DGR ENTER READING"/>
      <sheetName val="CALCULATED FY1"/>
      <sheetName val="CALCULATED FY2"/>
      <sheetName val="CALCULATED TY"/>
      <sheetName val="PREVIOUS YEAR DATA"/>
      <sheetName val="1ST"/>
      <sheetName val="DPPR 01"/>
      <sheetName val="2ND"/>
      <sheetName val="DPPR02"/>
      <sheetName val="3RD"/>
      <sheetName val="DPPR 03"/>
      <sheetName val="4TH"/>
      <sheetName val="DPPR04"/>
      <sheetName val="5TH"/>
      <sheetName val="DPPR 05"/>
      <sheetName val="6TH"/>
      <sheetName val="DPPR 06"/>
      <sheetName val="7TH"/>
      <sheetName val="DPPR 07"/>
      <sheetName val="8TH"/>
      <sheetName val="DPPR 08"/>
      <sheetName val="9TH"/>
      <sheetName val="DPPR 09"/>
      <sheetName val="10TH"/>
      <sheetName val="DPPR 10"/>
      <sheetName val="11TH"/>
      <sheetName val="DPPR 11"/>
      <sheetName val="12TH"/>
      <sheetName val="DPPR 12"/>
      <sheetName val="13TH"/>
      <sheetName val="DPPR 13"/>
      <sheetName val="14TH"/>
      <sheetName val="DPPR 14"/>
      <sheetName val="15TH"/>
      <sheetName val="DPPR 15"/>
      <sheetName val="GAS STATEMENT1"/>
      <sheetName val="16TH"/>
      <sheetName val="DPPR 16"/>
      <sheetName val="17TH"/>
      <sheetName val="DPPR 17"/>
      <sheetName val="18TH"/>
      <sheetName val="DPPR 18"/>
      <sheetName val="19TH"/>
      <sheetName val="DPPR 19"/>
      <sheetName val="20TH"/>
      <sheetName val="DPPR 20"/>
      <sheetName val="21ST"/>
      <sheetName val="DPPR 21"/>
      <sheetName val="22ND"/>
      <sheetName val="DPPR 22"/>
      <sheetName val="23RD"/>
      <sheetName val="DPPR 23"/>
      <sheetName val="24TH"/>
      <sheetName val="DPPR 24"/>
      <sheetName val="25TH"/>
      <sheetName val="DPPR 25"/>
      <sheetName val="26TH"/>
      <sheetName val="DPPR 26"/>
      <sheetName val="27TH"/>
      <sheetName val="DPPR 27"/>
      <sheetName val="28TH"/>
      <sheetName val="DPPR 28"/>
      <sheetName val="29TH"/>
      <sheetName val="DPPR 29"/>
      <sheetName val="30TH"/>
      <sheetName val="DPPR 30"/>
      <sheetName val="31ST"/>
      <sheetName val="DPPR 31"/>
      <sheetName val="GAS STATEMENT2"/>
      <sheetName val="DEEMED GENERATION"/>
      <sheetName val="REL GAIL GAS % COMPARE"/>
      <sheetName val="P1 P2 CHECK"/>
      <sheetName val="INTAKE"/>
      <sheetName val="GT EOH"/>
      <sheetName val="ST 1 &amp; 2 CHECK"/>
      <sheetName val="Head (O&amp;M)"/>
      <sheetName val="Head(O&amp;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09-10 Consloidated Sttmnt. "/>
      <sheetName val="Grade - Grade Code list"/>
      <sheetName val="Sheet3"/>
      <sheetName val="cashflow"/>
      <sheetName val="CALCULATED TY"/>
    </sheetNames>
    <sheetDataSet>
      <sheetData sheetId="0"/>
      <sheetData sheetId="1">
        <row r="3">
          <cell r="E3">
            <v>1</v>
          </cell>
        </row>
      </sheetData>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IP"/>
      <sheetName val="Rates"/>
      <sheetName val="Grade - Grade Code list"/>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halgaon"/>
      <sheetName val="Jan08 to Mar'08 Delhi"/>
      <sheetName val="Jan08 to Mar'08"/>
      <sheetName val="Repo(1)"/>
      <sheetName val="Jul08 to Dec'08 For MES"/>
      <sheetName val="July08 to Dec'08 "/>
      <sheetName val="Jul08 to Dec'08 Delhi"/>
      <sheetName val="Station InputPage 2"/>
      <sheetName val="Station Input"/>
      <sheetName val="DCSG URS"/>
      <sheetName val="URS"/>
      <sheetName val="Allocation"/>
      <sheetName val="Covr (2)"/>
      <sheetName val="Repo(1)for the month"/>
      <sheetName val="SPR-In"/>
      <sheetName val="SPR-ANA"/>
      <sheetName val="SPR-ANA(RajDel)"/>
      <sheetName val="Repo(1)upto the month"/>
      <sheetName val="Jan08 to June'08 Delhi (ver2)"/>
      <sheetName val="Jan08 to June'08 (Ver 3Final)"/>
      <sheetName val="Jan08 to June'08 Delhi(Final)"/>
      <sheetName val="Jan08 to June'08 (Ver 1) "/>
      <sheetName val="JUly 07-Dec07 incl uncha &amp; Tala"/>
      <sheetName val="July07 to Dec'07 for J&amp;K"/>
      <sheetName val="July07 to Dec'07 (Trial)"/>
      <sheetName val="Jan08 to June'08 (Ver 2)"/>
      <sheetName val="July07 to Dec'07 (Final)"/>
      <sheetName val="Recon-In"/>
      <sheetName val="LC-In(3-4)"/>
      <sheetName val="Disp-In(7)"/>
      <sheetName val="LC_Cal(4)"/>
      <sheetName val="LC_Cal(4-II)"/>
      <sheetName val="BR-Detail(6-8)"/>
      <sheetName val="Covr"/>
      <sheetName val="ReconRepo(2)"/>
      <sheetName val="Indx"/>
      <sheetName val="Param"/>
      <sheetName val="LC(Oct05-Mar06)"/>
      <sheetName val="LC(Apr06-Sep06)"/>
      <sheetName val="Jan to Jul 07"/>
      <sheetName val="Apr07 onwards"/>
      <sheetName val="BR-Detail(6-8) (2)"/>
      <sheetName val="BR-Detail(5-6) (2)"/>
      <sheetName val="GSIP"/>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eneration at Transmissio (2)"/>
      <sheetName val="Covr"/>
    </sheetNames>
    <sheetDataSet>
      <sheetData sheetId="0"/>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budget"/>
      <sheetName val="Covr"/>
    </sheetNames>
    <sheetDataSet>
      <sheetData sheetId="0" refreshError="1"/>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Guidelines"/>
      <sheetName val="cash budget"/>
    </sheetNames>
    <sheetDataSet>
      <sheetData sheetId="0" refreshError="1"/>
      <sheetData sheetId="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5_CO_MA"/>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 val="Cash Flow Work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WORKINGS"/>
    </sheet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tables"/>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 val="allocation"/>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nnai &amp; Hyd Summary"/>
      <sheetName val="CHENNAI-Combined"/>
      <sheetName val="Ph -I "/>
      <sheetName val="CHENNAI-PH II"/>
      <sheetName val="Cash Flow"/>
      <sheetName val="HYD-combine"/>
      <sheetName val="HYDERABAD-PH-I"/>
      <sheetName val="HYD-PH-2"/>
      <sheetName val="WBLOCK DATA"/>
      <sheetName val="Rai"/>
      <sheetName val="Pune"/>
      <sheetName val="Gandhinagar"/>
      <sheetName val="Silokhera"/>
      <sheetName val="Silokrera-1"/>
      <sheetName val="Assumptions"/>
      <sheetName val="Chennai- Master-Rajesh"/>
      <sheetName val="HYDERABAD-DATA-Rajesh"/>
      <sheetName val="Main Sheet"/>
      <sheetName val="Wk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Assumptions"/>
    </sheetNames>
    <sheetDataSet>
      <sheetData sheetId="0" refreshError="1"/>
      <sheetData sheetId="1" refreshError="1"/>
      <sheetData sheetId="2" refreshError="1"/>
      <sheetData sheetId="3" refreshError="1"/>
      <sheetData sheetId="4"/>
      <sheetData sheetId="5"/>
      <sheetData sheetId="6"/>
      <sheetData sheetId="7">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 val="Inputs"/>
      <sheetName val="budgets july 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chedules"/>
      <sheetName val="Expenses"/>
      <sheetName val="Debt Profile"/>
      <sheetName val="P&amp;L"/>
      <sheetName val="B&amp;S"/>
      <sheetName val="GE charges"/>
      <sheetName val="depreciation"/>
      <sheetName val="Income from Subsidiaries-Group "/>
      <sheetName val="Inputs"/>
      <sheetName val="cash budget"/>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chedules"/>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Main Reports_New"/>
      <sheetName val="Forecast CF_March'09"/>
      <sheetName val="SITE_New"/>
      <sheetName val="HEAD OFFICE_New"/>
      <sheetName val="Review of Expenses SITE"/>
      <sheetName val="Review of Expenses HO"/>
      <sheetName val="Emp wise Travel details"/>
      <sheetName val="SPV - Operational Info"/>
      <sheetName val="CTC Based Review_DD"/>
      <sheetName val="CTC Based Review_UK"/>
      <sheetName val="Medical &amp; LTA"/>
      <sheetName val="Trial Balance"/>
      <sheetName val="BFL"/>
      <sheetName val="Schedule  Adm Site &amp; HO_New"/>
      <sheetName val="Gratuity &amp; Leave Encashment"/>
      <sheetName val="VIPL-UK_New"/>
      <sheetName val="VIPL-DD_New"/>
      <sheetName val="VIPL-March'09_New"/>
      <sheetName val="Int. Order_March'09_New"/>
      <sheetName val="DRINDHAR_March'09"/>
      <sheetName val="Loan &amp; IDC_March"/>
      <sheetName val="UPPER KHOLI_March'09"/>
      <sheetName val="Sch.4 -Preoperative Expences"/>
      <sheetName val="IO March'09"/>
      <sheetName val="VIPl"/>
      <sheetName val="Salaries March'09"/>
      <sheetName val="Travelling"/>
      <sheetName val="CTC"/>
      <sheetName val="S3_GRP_CA"/>
      <sheetName val="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1"/>
      <sheetName val="Newabstract"/>
      <sheetName val="Salient1"/>
      <sheetName val="data"/>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chedules"/>
      <sheetName val="Expenses"/>
      <sheetName val="Debt Profile"/>
      <sheetName val="P&amp;L"/>
      <sheetName val="B&amp;S"/>
      <sheetName val="Valuation"/>
      <sheetName val="GE charges "/>
      <sheetName val="depreciation"/>
      <sheetName val="cash budget"/>
      <sheetName val="BFL"/>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1-6)"/>
      <sheetName val="TB(4-6)"/>
      <sheetName val="Sheet2"/>
      <sheetName val="Sheet8"/>
      <sheetName val="Requirement"/>
      <sheetName val="TB New"/>
      <sheetName val="TB Comp"/>
      <sheetName val="TDS"/>
      <sheetName val=" PT"/>
      <sheetName val="IABNDL"/>
      <sheetName val="BC"/>
      <sheetName val="Disbursement"/>
      <sheetName val="Loans"/>
      <sheetName val="Interest Loans"/>
      <sheetName val="ITL"/>
      <sheetName val="MR"/>
      <sheetName val="MF"/>
      <sheetName val="DSF"/>
      <sheetName val="BRS"/>
      <sheetName val="Fixed Assets"/>
      <sheetName val="FA Breakup"/>
      <sheetName val="Salary Advance"/>
      <sheetName val="Adv for Exp"/>
      <sheetName val="Capital Advances"/>
      <sheetName val="DP Vendors"/>
      <sheetName val="Sundry Creditors"/>
      <sheetName val="Deposits"/>
      <sheetName val="Sec. Dep"/>
      <sheetName val="Prov for Exp"/>
      <sheetName val="PF"/>
      <sheetName val="PF Workings"/>
      <sheetName val="Rent"/>
      <sheetName val="Salaries"/>
      <sheetName val="LC"/>
      <sheetName val="Schedules"/>
    </sheetNames>
    <sheetDataSet>
      <sheetData sheetId="0"/>
      <sheetData sheetId="1"/>
      <sheetData sheetId="2"/>
      <sheetData sheetId="3"/>
      <sheetData sheetId="4"/>
      <sheetData sheetId="5"/>
      <sheetData sheetId="6">
        <row r="2">
          <cell r="A2">
            <v>10000000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ies"/>
      <sheetName val="General Inputs"/>
      <sheetName val="Input (Opening) Balance Sheet"/>
      <sheetName val="Input (Opening) Fixed Assets"/>
      <sheetName val="Input (Opening) P&amp;L"/>
      <sheetName val="1.1a Fixed Assets"/>
      <sheetName val="1.1b Depn"/>
      <sheetName val="1.1c WDV of assets retired"/>
      <sheetName val="1.1e CWIP"/>
      <sheetName val="1.1f S&amp;LB"/>
      <sheetName val="Other lease"/>
      <sheetName val="1.1g Indian loans"/>
      <sheetName val="1.1h For-Loans Terms "/>
      <sheetName val="1.1h For-Loans Details"/>
      <sheetName val="Working Capital"/>
      <sheetName val="Electricity Duty"/>
      <sheetName val="consumer mix"/>
      <sheetName val="Interest"/>
      <sheetName val="Output P&amp;L"/>
      <sheetName val="Output Balance Sheet"/>
      <sheetName val="Output Financing Plan"/>
      <sheetName val="SFR"/>
      <sheetName val="1.1 Capital Base"/>
      <sheetName val="1.2 Reasonable Return"/>
      <sheetName val="1.3 Expenditure"/>
      <sheetName val="Units-pur-sol"/>
      <sheetName val="Details of Employee Cost"/>
      <sheetName val="1.3b Emp_No_Cost"/>
      <sheetName val="1.4 Non-tariff inc T"/>
      <sheetName val="1.5 Customer Rebates"/>
      <sheetName val="1.6 ARR-Ensuing Year"/>
      <sheetName val="stat.ofdiff."/>
      <sheetName val="checks"/>
      <sheetName val="overall"/>
      <sheetName val="Salient1"/>
      <sheetName val="annexure"/>
      <sheetName val="val-class"/>
      <sheetName val="A 3.7"/>
      <sheetName val="Sheet1"/>
      <sheetName val="feasibility require"/>
      <sheetName val="SUMMERY"/>
      <sheetName val="7.11 p1"/>
      <sheetName val="Sept "/>
      <sheetName val="Total Sec Wise for 12-2007"/>
      <sheetName val="TB Comp"/>
      <sheetName val="RAJ"/>
      <sheetName val="Feb-06"/>
      <sheetName val="A 3_7"/>
      <sheetName val="Data"/>
      <sheetName val="Form-A"/>
      <sheetName val="Covr"/>
      <sheetName val="Labour charges"/>
      <sheetName val="Newabs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mar"/>
      <sheetName val="int-oct"/>
      <sheetName val="fcl-disb"/>
      <sheetName val="allocation"/>
      <sheetName val="stocks-naptha"/>
      <sheetName val="stocks-hsd"/>
      <sheetName val="overall"/>
    </sheetNames>
    <sheetDataSet>
      <sheetData sheetId="0" refreshError="1"/>
      <sheetData sheetId="1" refreshError="1"/>
      <sheetData sheetId="2" refreshError="1"/>
      <sheetData sheetId="3">
        <row r="4">
          <cell r="D4">
            <v>46.66</v>
          </cell>
        </row>
      </sheetData>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Assmptions"/>
      <sheetName val="CASHFLOWS-QUATERLY"/>
      <sheetName val="CASHFLOWS-QUATERLY (2)"/>
      <sheetName val="BUSINESS PLAN EX. SUMMARY"/>
      <sheetName val="Top Summary"/>
      <sheetName val="Noida-CF"/>
      <sheetName val="Courtyard-CF"/>
      <sheetName val="Promenade-CF"/>
      <sheetName val="Emporio-CF"/>
      <sheetName val="JALL II-CF"/>
      <sheetName val="Ludhiana II-CF"/>
      <sheetName val="MOI-CF"/>
      <sheetName val="Panipat-CF"/>
      <sheetName val="Kolkata-CF"/>
      <sheetName val="Bhoruka-CF"/>
      <sheetName val="GMC-CF"/>
      <sheetName val="Cochin-CF"/>
      <sheetName val="MICO-CF"/>
      <sheetName val="MRC-CF"/>
      <sheetName val="NTC-CF"/>
      <sheetName val="Baroda-CF"/>
      <sheetName val="Goa-CF"/>
      <sheetName val="CASHFLOWS-monthly"/>
      <sheetName val="CASHFLOWS-YEARLY"/>
      <sheetName val="Model"/>
      <sheetName val="TS-NOIDA"/>
      <sheetName val="TS-Courtyard"/>
      <sheetName val="TS-Promenade"/>
      <sheetName val="TS-Emporio-Oct"/>
      <sheetName val="Annexure - Jall II"/>
      <sheetName val="TS-JAL2"/>
      <sheetName val="TS-Ludh II"/>
      <sheetName val="Annex-MOI"/>
      <sheetName val="TS-MoI-Popular"/>
      <sheetName val="TS-MOI- Premium"/>
      <sheetName val="Annexure - Panipat"/>
      <sheetName val="TS-Panipat"/>
      <sheetName val="TS-Kolkata"/>
      <sheetName val="TS-Bhoruka"/>
      <sheetName val="Annexure -gmc"/>
      <sheetName val="TS-Cochin"/>
      <sheetName val="TS-MICO"/>
      <sheetName val="TS-MRC"/>
      <sheetName val="Annexure - NTC Mumbai"/>
      <sheetName val="TS-Baroda-Oct"/>
      <sheetName val="TS-GOA"/>
      <sheetName val="WORKING-CF"/>
      <sheetName val="June'07 Profitability"/>
      <sheetName val="Sept'07 profit"/>
      <sheetName val="Master Data"/>
      <sheetName val="FSI spread"/>
      <sheetName val="Quarterwise"/>
      <sheetName val="Exec Summary"/>
      <sheetName val="Earlier vs Now"/>
      <sheetName val="Mall of India - 30.69 acres"/>
      <sheetName val="MOI premium"/>
      <sheetName val="Jalandhar II"/>
      <sheetName val="Chandigarh"/>
      <sheetName val="Annexure-Jallandhar"/>
      <sheetName val="Chandigarh fin"/>
      <sheetName val="Sheet3"/>
      <sheetName val="Sheet2"/>
      <sheetName val="Sheet1"/>
      <sheetName val="EMP - JULY"/>
      <sheetName val="EMP - August"/>
      <sheetName val="allocation"/>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2_0 S2_1"/>
      <sheetName val="Global Assmptions"/>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Generation at Transmission"/>
      <sheetName val="S2_0 S2_1"/>
    </sheetNames>
    <sheetDataSet>
      <sheetData sheetId="0"/>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Generation at Transmissi (2"/>
      <sheetName val="General information"/>
      <sheetName val="Summary Sheet"/>
      <sheetName val="Infrastructure Details"/>
      <sheetName val="Details on Feeder Levels"/>
      <sheetName val="Division wise losses Q3"/>
      <sheetName val="Detail of Consumers&amp;Consumption"/>
      <sheetName val="Form-Input energy (2)"/>
      <sheetName val="A. Generation at Transmission"/>
      <sheetName val="B.Generation at Transmissio (2)"/>
    </sheetNames>
    <sheetDataSet>
      <sheetData sheetId="0"/>
      <sheetData sheetId="1"/>
      <sheetData sheetId="2"/>
      <sheetData sheetId="3"/>
      <sheetData sheetId="4"/>
      <sheetData sheetId="5"/>
      <sheetData sheetId="6"/>
      <sheetData sheetId="7"/>
      <sheetData sheetId="8"/>
      <sheetData sheetId="9">
        <row r="6">
          <cell r="B6" t="str">
            <v>Dr.NTTPS</v>
          </cell>
          <cell r="C6">
            <v>1260</v>
          </cell>
        </row>
        <row r="7">
          <cell r="B7" t="str">
            <v>Dr.NTTPS-IV</v>
          </cell>
          <cell r="C7">
            <v>500</v>
          </cell>
        </row>
        <row r="8">
          <cell r="B8" t="str">
            <v>RTPP Stage-I</v>
          </cell>
          <cell r="C8">
            <v>420</v>
          </cell>
        </row>
        <row r="9">
          <cell r="B9" t="str">
            <v>RTPP Stage-II</v>
          </cell>
          <cell r="C9">
            <v>420</v>
          </cell>
        </row>
        <row r="10">
          <cell r="B10" t="str">
            <v>RTPP Stage-III</v>
          </cell>
          <cell r="C10">
            <v>210</v>
          </cell>
        </row>
        <row r="11">
          <cell r="B11" t="str">
            <v>RTPP Stage-IV</v>
          </cell>
          <cell r="C11">
            <v>600</v>
          </cell>
        </row>
        <row r="12">
          <cell r="B12" t="str">
            <v>Srisailam -RBPH</v>
          </cell>
          <cell r="C12">
            <v>770</v>
          </cell>
        </row>
        <row r="13">
          <cell r="B13" t="str">
            <v>NSRCPH</v>
          </cell>
          <cell r="C13">
            <v>90</v>
          </cell>
        </row>
        <row r="14">
          <cell r="B14" t="str">
            <v>NSTPDC PH</v>
          </cell>
          <cell r="C14">
            <v>50</v>
          </cell>
        </row>
        <row r="15">
          <cell r="B15" t="str">
            <v>Upper Sileru</v>
          </cell>
          <cell r="C15">
            <v>240</v>
          </cell>
        </row>
        <row r="16">
          <cell r="B16" t="str">
            <v>Lower Sileru</v>
          </cell>
          <cell r="C16">
            <v>460</v>
          </cell>
        </row>
        <row r="17">
          <cell r="B17" t="str">
            <v>Donkarai</v>
          </cell>
          <cell r="C17">
            <v>25</v>
          </cell>
        </row>
        <row r="18">
          <cell r="B18" t="str">
            <v>Pennaahobilam</v>
          </cell>
          <cell r="C18">
            <v>20</v>
          </cell>
        </row>
        <row r="19">
          <cell r="B19" t="str">
            <v>Mini Hydel (Chettipeta)</v>
          </cell>
          <cell r="C19">
            <v>1</v>
          </cell>
        </row>
        <row r="20">
          <cell r="B20" t="str">
            <v>Machkund</v>
          </cell>
          <cell r="C20">
            <v>84</v>
          </cell>
        </row>
        <row r="21">
          <cell r="B21" t="str">
            <v>TB Dam</v>
          </cell>
          <cell r="C21">
            <v>28.8</v>
          </cell>
        </row>
        <row r="22">
          <cell r="B22" t="str">
            <v>APGPCL Stage I</v>
          </cell>
          <cell r="C22">
            <v>100</v>
          </cell>
        </row>
        <row r="23">
          <cell r="B23" t="str">
            <v>APGPCL Stage II</v>
          </cell>
          <cell r="C23">
            <v>172</v>
          </cell>
        </row>
        <row r="24">
          <cell r="B24" t="str">
            <v>APPDCL Unit -1</v>
          </cell>
          <cell r="C24">
            <v>800</v>
          </cell>
        </row>
        <row r="25">
          <cell r="B25" t="str">
            <v>APPDCL Unit -2</v>
          </cell>
          <cell r="C25">
            <v>800</v>
          </cell>
        </row>
        <row r="26">
          <cell r="B26" t="str">
            <v>Godavari Gas Power Plant</v>
          </cell>
          <cell r="C26">
            <v>217</v>
          </cell>
        </row>
        <row r="27">
          <cell r="B27" t="str">
            <v>NTPC (SR) Ramagundam I &amp; II</v>
          </cell>
          <cell r="C27">
            <v>2100</v>
          </cell>
        </row>
        <row r="28">
          <cell r="B28" t="str">
            <v>NTPC ER</v>
          </cell>
          <cell r="C28">
            <v>0</v>
          </cell>
        </row>
        <row r="29">
          <cell r="B29" t="str">
            <v>NTPC (SR) Simhadri Stage 1</v>
          </cell>
          <cell r="C29">
            <v>1000</v>
          </cell>
        </row>
        <row r="30">
          <cell r="B30" t="str">
            <v>NTPC (SR) Simhadri Stage 2</v>
          </cell>
          <cell r="C30">
            <v>1000</v>
          </cell>
        </row>
        <row r="31">
          <cell r="B31" t="str">
            <v xml:space="preserve">NTPC (SR) Talcher St. II </v>
          </cell>
          <cell r="C31">
            <v>2000</v>
          </cell>
        </row>
        <row r="32">
          <cell r="B32" t="str">
            <v>NTPC (SR) Ramagundam Stage-III</v>
          </cell>
          <cell r="C32">
            <v>500</v>
          </cell>
        </row>
        <row r="33">
          <cell r="B33" t="str">
            <v>NTPC Kudgi Stage 1</v>
          </cell>
          <cell r="C33">
            <v>2400</v>
          </cell>
        </row>
        <row r="34">
          <cell r="B34" t="str">
            <v>NTPC DADRI</v>
          </cell>
          <cell r="C34">
            <v>1020</v>
          </cell>
        </row>
        <row r="35">
          <cell r="B35" t="str">
            <v>NTECL Valluru</v>
          </cell>
          <cell r="C35">
            <v>1500</v>
          </cell>
        </row>
        <row r="36">
          <cell r="B36" t="str">
            <v>NLC Stage-I</v>
          </cell>
          <cell r="C36">
            <v>630</v>
          </cell>
        </row>
        <row r="37">
          <cell r="B37" t="str">
            <v>NLC Stage-II</v>
          </cell>
          <cell r="C37">
            <v>840</v>
          </cell>
        </row>
        <row r="38">
          <cell r="B38" t="str">
            <v>NPC (MAPS)</v>
          </cell>
          <cell r="C38">
            <v>440</v>
          </cell>
        </row>
        <row r="39">
          <cell r="B39" t="str">
            <v xml:space="preserve">NPC (Kaiga Unit-I,II &amp; III) </v>
          </cell>
          <cell r="C39">
            <v>880</v>
          </cell>
        </row>
        <row r="40">
          <cell r="B40" t="str">
            <v>NTPC Mouda</v>
          </cell>
          <cell r="C40">
            <v>0</v>
          </cell>
        </row>
        <row r="41">
          <cell r="B41" t="str">
            <v>NTPL (NLC Tamilnadu Power Ltd Stage-1)</v>
          </cell>
          <cell r="C41">
            <v>1000</v>
          </cell>
        </row>
        <row r="42">
          <cell r="B42" t="str">
            <v>NLC NNTPS</v>
          </cell>
          <cell r="C42">
            <v>1000</v>
          </cell>
        </row>
        <row r="43">
          <cell r="B43" t="str">
            <v>Spectrum Power</v>
          </cell>
          <cell r="C43">
            <v>350</v>
          </cell>
        </row>
        <row r="44">
          <cell r="B44" t="str">
            <v>Lanco Kondapalli</v>
          </cell>
          <cell r="C44">
            <v>1476</v>
          </cell>
        </row>
        <row r="45">
          <cell r="B45" t="str">
            <v>Thermal Powertech Corporation India</v>
          </cell>
          <cell r="C45">
            <v>1320</v>
          </cell>
        </row>
        <row r="46">
          <cell r="B46" t="str">
            <v>Hinduja National Power Corp Ltd(HNPCL)</v>
          </cell>
          <cell r="C46">
            <v>1000</v>
          </cell>
        </row>
        <row r="47">
          <cell r="B47" t="str">
            <v>Indian Energy Exchange Ltd</v>
          </cell>
          <cell r="C47" t="str">
            <v>IEX</v>
          </cell>
        </row>
        <row r="48">
          <cell r="B48" t="str">
            <v>Indian Energy Exchange Ltd(STOA charges)</v>
          </cell>
          <cell r="C48" t="str">
            <v>IEX</v>
          </cell>
        </row>
        <row r="49">
          <cell r="B49" t="str">
            <v>Power Exchange India Ltd</v>
          </cell>
          <cell r="C49" t="str">
            <v>IEX</v>
          </cell>
        </row>
        <row r="50">
          <cell r="B50" t="str">
            <v>Power Exchange India Ltd(STOA Charges)</v>
          </cell>
          <cell r="C50" t="str">
            <v>IEX</v>
          </cell>
        </row>
        <row r="51">
          <cell r="B51" t="str">
            <v>Nhpc Limited (Trading)</v>
          </cell>
          <cell r="C51" t="str">
            <v>IEX</v>
          </cell>
        </row>
        <row r="52">
          <cell r="B52" t="str">
            <v>Kreate Energy(Trading)</v>
          </cell>
          <cell r="C52" t="str">
            <v>IEX</v>
          </cell>
        </row>
        <row r="53">
          <cell r="B53" t="str">
            <v>PTC India Ltd (Trading)</v>
          </cell>
          <cell r="C53" t="str">
            <v>IEX</v>
          </cell>
        </row>
        <row r="54">
          <cell r="B54" t="str">
            <v>NTPC Limited (Trading)</v>
          </cell>
          <cell r="C54" t="str">
            <v>IEX</v>
          </cell>
        </row>
        <row r="55">
          <cell r="B55" t="str">
            <v>Ncl Energy TB Dam</v>
          </cell>
          <cell r="C55">
            <v>7.5</v>
          </cell>
        </row>
        <row r="56">
          <cell r="B56" t="str">
            <v>NTPC NVVNL Bundled Power (Only COAL)</v>
          </cell>
          <cell r="C56" t="str">
            <v>IEX</v>
          </cell>
        </row>
        <row r="57">
          <cell r="B57" t="str">
            <v>NTPC NSM Phase-II, Bundled Power (COAL)</v>
          </cell>
          <cell r="C57" t="str">
            <v>IEX</v>
          </cell>
        </row>
        <row r="58">
          <cell r="B58" t="str">
            <v>POSOCO-Deviation Charges (CGS UI charges)</v>
          </cell>
          <cell r="C58" t="str">
            <v>IEX</v>
          </cell>
        </row>
        <row r="59">
          <cell r="B59" t="str">
            <v>POSOCO Reactive charges</v>
          </cell>
          <cell r="C59" t="str">
            <v>IEX</v>
          </cell>
        </row>
        <row r="60">
          <cell r="B60" t="str">
            <v>KSK Mahanadi Power Co., Ltd.,</v>
          </cell>
          <cell r="C60">
            <v>1800</v>
          </cell>
        </row>
        <row r="61">
          <cell r="B61" t="str">
            <v>Sagar Sugars (Seasonal)</v>
          </cell>
          <cell r="C61">
            <v>20</v>
          </cell>
        </row>
        <row r="62">
          <cell r="B62" t="str">
            <v>Empee Power Company(India)</v>
          </cell>
          <cell r="C62">
            <v>4</v>
          </cell>
        </row>
        <row r="63">
          <cell r="B63" t="str">
            <v>Sri Venkata Sreedevi(Bollineni Castings)</v>
          </cell>
          <cell r="C63">
            <v>6</v>
          </cell>
        </row>
        <row r="64">
          <cell r="B64" t="str">
            <v>Balaji Agro</v>
          </cell>
          <cell r="C64">
            <v>0</v>
          </cell>
        </row>
        <row r="65">
          <cell r="B65" t="str">
            <v>Clarion Power</v>
          </cell>
          <cell r="C65">
            <v>0</v>
          </cell>
        </row>
        <row r="66">
          <cell r="B66" t="str">
            <v>Greenko (Sri Balaji Biomass)</v>
          </cell>
          <cell r="C66">
            <v>6</v>
          </cell>
        </row>
        <row r="67">
          <cell r="B67" t="str">
            <v>Sri Rayalaseema Energy</v>
          </cell>
          <cell r="C67">
            <v>1.6</v>
          </cell>
        </row>
        <row r="68">
          <cell r="B68" t="str">
            <v>Redan Infra Pvt Ltd</v>
          </cell>
          <cell r="C68">
            <v>7.5</v>
          </cell>
        </row>
        <row r="69">
          <cell r="B69" t="str">
            <v>Balaji Energy pvt ltd</v>
          </cell>
          <cell r="C69">
            <v>3</v>
          </cell>
        </row>
        <row r="70">
          <cell r="B70" t="str">
            <v>Km Power Velpanur</v>
          </cell>
          <cell r="C70">
            <v>4</v>
          </cell>
        </row>
        <row r="71">
          <cell r="B71" t="str">
            <v>Km Power Gkondur</v>
          </cell>
          <cell r="C71">
            <v>13</v>
          </cell>
        </row>
        <row r="72">
          <cell r="B72" t="str">
            <v>Km Power Madhavaram</v>
          </cell>
          <cell r="C72">
            <v>4</v>
          </cell>
        </row>
        <row r="73">
          <cell r="B73" t="str">
            <v>Ncl energy Chabolu</v>
          </cell>
          <cell r="C73">
            <v>0.8</v>
          </cell>
        </row>
        <row r="74">
          <cell r="B74" t="str">
            <v>KANDALERU</v>
          </cell>
          <cell r="C74">
            <v>10.4</v>
          </cell>
        </row>
        <row r="75">
          <cell r="B75" t="str">
            <v>NEDCAP,1.60 MW</v>
          </cell>
          <cell r="C75">
            <v>1.6</v>
          </cell>
        </row>
        <row r="76">
          <cell r="B76" t="str">
            <v>Nandi Rollers Flour Mills (P) Ltd.,</v>
          </cell>
          <cell r="C76">
            <v>0.8</v>
          </cell>
        </row>
        <row r="77">
          <cell r="B77" t="str">
            <v>Orange Sorting Machines (India) Pvt. Ltd</v>
          </cell>
          <cell r="C77">
            <v>0.8</v>
          </cell>
        </row>
        <row r="78">
          <cell r="B78" t="str">
            <v>Prakash Beedies Pvt. Ltd.</v>
          </cell>
          <cell r="C78">
            <v>0.8</v>
          </cell>
        </row>
        <row r="79">
          <cell r="B79" t="str">
            <v>Vikram Traders</v>
          </cell>
          <cell r="C79">
            <v>0.8</v>
          </cell>
        </row>
        <row r="80">
          <cell r="B80" t="str">
            <v>Compucom Software Ltd</v>
          </cell>
          <cell r="C80">
            <v>0.8</v>
          </cell>
        </row>
        <row r="81">
          <cell r="B81" t="str">
            <v>Chandulal Surajlal</v>
          </cell>
          <cell r="C81">
            <v>0.8</v>
          </cell>
        </row>
        <row r="82">
          <cell r="B82" t="str">
            <v>G.Shoe Export</v>
          </cell>
          <cell r="C82">
            <v>0.8</v>
          </cell>
        </row>
        <row r="83">
          <cell r="B83" t="str">
            <v>Arts &amp; Crafts Exports</v>
          </cell>
          <cell r="C83">
            <v>0.8</v>
          </cell>
        </row>
        <row r="84">
          <cell r="B84" t="str">
            <v>Meghna Associates</v>
          </cell>
          <cell r="C84">
            <v>0.8</v>
          </cell>
        </row>
        <row r="85">
          <cell r="B85" t="str">
            <v>Mayura Steels Pvt. Ltd.</v>
          </cell>
          <cell r="C85">
            <v>0.8</v>
          </cell>
        </row>
        <row r="86">
          <cell r="B86" t="str">
            <v>Shilpa Medicare Ltd</v>
          </cell>
          <cell r="C86">
            <v>1.6</v>
          </cell>
        </row>
        <row r="87">
          <cell r="B87" t="str">
            <v>S. Kumar</v>
          </cell>
          <cell r="C87">
            <v>0.8</v>
          </cell>
        </row>
        <row r="88">
          <cell r="B88" t="str">
            <v>Siddaganga Oil Extractions Pvt Ltd</v>
          </cell>
          <cell r="C88">
            <v>1.6</v>
          </cell>
        </row>
        <row r="89">
          <cell r="B89" t="str">
            <v>Protectron Elecromech Pvt. Ltd Ankireddipally</v>
          </cell>
          <cell r="C89">
            <v>0.8</v>
          </cell>
        </row>
        <row r="90">
          <cell r="B90" t="str">
            <v>Canara Cement Pipes</v>
          </cell>
          <cell r="C90">
            <v>0.8</v>
          </cell>
        </row>
        <row r="91">
          <cell r="B91" t="str">
            <v>Texmo Precision Castings</v>
          </cell>
          <cell r="C91">
            <v>2.4</v>
          </cell>
        </row>
        <row r="92">
          <cell r="B92" t="str">
            <v>Texmo Industries</v>
          </cell>
          <cell r="C92">
            <v>1.6</v>
          </cell>
        </row>
        <row r="93">
          <cell r="B93" t="str">
            <v>Vaayu  Phase - I</v>
          </cell>
          <cell r="C93">
            <v>4.8</v>
          </cell>
        </row>
        <row r="94">
          <cell r="B94" t="str">
            <v>Vaayu  Phase -II</v>
          </cell>
          <cell r="C94">
            <v>4.8</v>
          </cell>
        </row>
        <row r="95">
          <cell r="B95" t="str">
            <v>Vaayu  Phase -III</v>
          </cell>
          <cell r="C95">
            <v>4.8</v>
          </cell>
        </row>
        <row r="96">
          <cell r="B96" t="str">
            <v>Vaayu  Phase -IV</v>
          </cell>
          <cell r="C96">
            <v>11.2</v>
          </cell>
        </row>
        <row r="97">
          <cell r="B97" t="str">
            <v>Vaayu Phase -V</v>
          </cell>
          <cell r="C97">
            <v>4.8</v>
          </cell>
        </row>
        <row r="98">
          <cell r="B98" t="str">
            <v>Vaayu Phase -VI</v>
          </cell>
          <cell r="C98">
            <v>9.6</v>
          </cell>
        </row>
        <row r="99">
          <cell r="B99" t="str">
            <v>Vaayu  Phase -VII</v>
          </cell>
          <cell r="C99">
            <v>10.4</v>
          </cell>
        </row>
        <row r="100">
          <cell r="B100" t="str">
            <v>Vish Wind Phase I</v>
          </cell>
          <cell r="C100">
            <v>0.8</v>
          </cell>
        </row>
        <row r="101">
          <cell r="B101" t="str">
            <v>Vish Wind Phase II</v>
          </cell>
          <cell r="C101">
            <v>4</v>
          </cell>
        </row>
        <row r="102">
          <cell r="B102" t="str">
            <v>Vish Wind Phase III</v>
          </cell>
          <cell r="C102">
            <v>1.6</v>
          </cell>
        </row>
        <row r="103">
          <cell r="B103" t="str">
            <v>Vish Wind Phase - IV</v>
          </cell>
          <cell r="C103">
            <v>1.6</v>
          </cell>
        </row>
        <row r="104">
          <cell r="B104" t="str">
            <v>International Conveyors Ltd., Phase I</v>
          </cell>
          <cell r="C104">
            <v>0.8</v>
          </cell>
        </row>
        <row r="105">
          <cell r="B105" t="str">
            <v>International Conveyors Ltd., Phase II</v>
          </cell>
          <cell r="C105">
            <v>0.8</v>
          </cell>
        </row>
        <row r="106">
          <cell r="B106" t="str">
            <v>Triveni Enterprises</v>
          </cell>
          <cell r="C106">
            <v>0.8</v>
          </cell>
        </row>
        <row r="107">
          <cell r="B107" t="str">
            <v>Happy Valley Developers</v>
          </cell>
          <cell r="C107">
            <v>0.8</v>
          </cell>
        </row>
        <row r="108">
          <cell r="B108" t="str">
            <v>Shreem Electric Ltd.,</v>
          </cell>
          <cell r="C108">
            <v>1.6</v>
          </cell>
        </row>
        <row r="109">
          <cell r="B109" t="str">
            <v>Texonic Instruments</v>
          </cell>
          <cell r="C109">
            <v>0.8</v>
          </cell>
        </row>
        <row r="110">
          <cell r="B110" t="str">
            <v>Ramsons Asbestos Cement Products</v>
          </cell>
          <cell r="C110">
            <v>0.8</v>
          </cell>
        </row>
        <row r="111">
          <cell r="B111" t="str">
            <v>Hetero Wind Power(13.5)</v>
          </cell>
          <cell r="C111">
            <v>13.5</v>
          </cell>
        </row>
        <row r="112">
          <cell r="B112" t="str">
            <v xml:space="preserve">Sunwin Powertech(4 MW) </v>
          </cell>
          <cell r="C112">
            <v>4</v>
          </cell>
        </row>
        <row r="113">
          <cell r="B113" t="str">
            <v xml:space="preserve">Vibrant (0.8MW) </v>
          </cell>
          <cell r="C113">
            <v>0.8</v>
          </cell>
        </row>
        <row r="114">
          <cell r="B114" t="str">
            <v>Hetero Wind Power(10.5 MW)</v>
          </cell>
          <cell r="C114">
            <v>10.5</v>
          </cell>
        </row>
        <row r="115">
          <cell r="B115" t="str">
            <v>Hetero Wind Power(6MW)</v>
          </cell>
          <cell r="C115">
            <v>6</v>
          </cell>
        </row>
        <row r="116">
          <cell r="B116" t="str">
            <v>Hetero Wind Power(24 MW)</v>
          </cell>
          <cell r="C116">
            <v>24</v>
          </cell>
        </row>
        <row r="117">
          <cell r="B117" t="str">
            <v>Fujin  Wind Parks</v>
          </cell>
          <cell r="C117">
            <v>46</v>
          </cell>
        </row>
        <row r="118">
          <cell r="B118" t="str">
            <v>Aeolus Wind parks Pvt.Ltd</v>
          </cell>
          <cell r="C118">
            <v>50.6</v>
          </cell>
        </row>
        <row r="119">
          <cell r="B119" t="str">
            <v>Dindore Winds Pvt. Ltd</v>
          </cell>
          <cell r="C119">
            <v>9.1999999999999993</v>
          </cell>
        </row>
        <row r="120">
          <cell r="B120" t="str">
            <v>PTC Energy -Kandimallayapalli</v>
          </cell>
          <cell r="C120">
            <v>40</v>
          </cell>
        </row>
        <row r="121">
          <cell r="B121" t="str">
            <v xml:space="preserve">M.G.M. Springs Pvt. Ltd       </v>
          </cell>
          <cell r="C121">
            <v>0.8</v>
          </cell>
        </row>
        <row r="122">
          <cell r="B122" t="str">
            <v xml:space="preserve">Protectron Electromech Pvt.Ltd </v>
          </cell>
          <cell r="C122">
            <v>0.8</v>
          </cell>
        </row>
        <row r="123">
          <cell r="B123" t="str">
            <v>Vish Wind Infrastructure Pvt Ltd (Phase-I)</v>
          </cell>
          <cell r="C123">
            <v>12.8</v>
          </cell>
        </row>
        <row r="124">
          <cell r="B124" t="str">
            <v>Vish Wind Infrastructure Pvt Ltd (Phase-II)</v>
          </cell>
          <cell r="C124">
            <v>6.4</v>
          </cell>
        </row>
        <row r="125">
          <cell r="B125" t="str">
            <v>Vish Wind Infrastructure Pvt Ltd (Phase-III)</v>
          </cell>
          <cell r="C125">
            <v>1.6</v>
          </cell>
        </row>
        <row r="126">
          <cell r="B126" t="str">
            <v>Tadas Wind Energy Pvt Ltd (Phase -I)</v>
          </cell>
          <cell r="C126">
            <v>12.8</v>
          </cell>
        </row>
        <row r="127">
          <cell r="B127" t="str">
            <v>Tadas Wind Energy Pvt Ltd (Phase -II)</v>
          </cell>
          <cell r="C127">
            <v>3.2</v>
          </cell>
        </row>
        <row r="128">
          <cell r="B128" t="str">
            <v>Tadas Wind Energy Pvt Ltd (Phase -III)</v>
          </cell>
          <cell r="C128">
            <v>6.4</v>
          </cell>
        </row>
        <row r="129">
          <cell r="B129" t="str">
            <v>Tadas Wind Energy Pvt Ltd (Phase -IV)</v>
          </cell>
          <cell r="C129">
            <v>9.6</v>
          </cell>
        </row>
        <row r="130">
          <cell r="B130" t="str">
            <v>Tadas Wind Energy Pvt Ltd (Phase -V)</v>
          </cell>
          <cell r="C130">
            <v>8</v>
          </cell>
        </row>
        <row r="131">
          <cell r="B131" t="str">
            <v>Tadas Wind Energy Pvt Ltd (Phase -VI)</v>
          </cell>
          <cell r="C131">
            <v>8</v>
          </cell>
        </row>
        <row r="132">
          <cell r="B132" t="str">
            <v>Tadas Wind Energy Pvt Ltd (Phase -VII)</v>
          </cell>
          <cell r="C132">
            <v>2.4</v>
          </cell>
        </row>
        <row r="133">
          <cell r="B133" t="str">
            <v>Oil Country Tubular Ltd</v>
          </cell>
          <cell r="C133">
            <v>0.8</v>
          </cell>
        </row>
        <row r="134">
          <cell r="B134" t="str">
            <v xml:space="preserve">R3K Power LLP( Formerly Sukaso Ceracolors Pvt.Ltd.)                     </v>
          </cell>
          <cell r="C134">
            <v>1.6</v>
          </cell>
        </row>
        <row r="135">
          <cell r="B135" t="str">
            <v>Neminath Trading Company</v>
          </cell>
          <cell r="C135">
            <v>0.8</v>
          </cell>
        </row>
        <row r="136">
          <cell r="B136" t="str">
            <v xml:space="preserve">Khandke Wind Energy Pvt Ltd (Phase-I)  </v>
          </cell>
          <cell r="C136">
            <v>2.4</v>
          </cell>
        </row>
        <row r="137">
          <cell r="B137" t="str">
            <v xml:space="preserve">Khandke Wind Energy Pvt Ltd (Phase-II)  </v>
          </cell>
          <cell r="C137">
            <v>6.4</v>
          </cell>
        </row>
        <row r="138">
          <cell r="B138" t="str">
            <v xml:space="preserve">Khandke Wind Energy Pvt Ltd (Phase-III)  </v>
          </cell>
          <cell r="C138">
            <v>4</v>
          </cell>
        </row>
        <row r="139">
          <cell r="B139" t="str">
            <v xml:space="preserve">Khandke Wind Energy Pvt Ltd (Phase-IV)  </v>
          </cell>
          <cell r="C139">
            <v>2.4</v>
          </cell>
        </row>
        <row r="140">
          <cell r="B140" t="str">
            <v xml:space="preserve">Khandke Wind Energy Pvt Ltd (Phase-V)  </v>
          </cell>
          <cell r="C140">
            <v>16</v>
          </cell>
        </row>
        <row r="141">
          <cell r="B141" t="str">
            <v xml:space="preserve">Saptagir Camphor Ltd-1              </v>
          </cell>
          <cell r="C141">
            <v>0.8</v>
          </cell>
        </row>
        <row r="142">
          <cell r="B142" t="str">
            <v>Amrit Bottlers Pvt Ltd</v>
          </cell>
          <cell r="C142">
            <v>2</v>
          </cell>
        </row>
        <row r="143">
          <cell r="B143" t="str">
            <v xml:space="preserve">Saptagir Camphor Ltd-2       </v>
          </cell>
          <cell r="C143">
            <v>0.8</v>
          </cell>
        </row>
        <row r="144">
          <cell r="B144" t="str">
            <v>KKV Agro Powers Ltd</v>
          </cell>
          <cell r="C144">
            <v>1.6</v>
          </cell>
        </row>
        <row r="145">
          <cell r="B145" t="str">
            <v>TSSS Infotech and Infra Pvt Ltd</v>
          </cell>
          <cell r="C145">
            <v>2.4</v>
          </cell>
        </row>
        <row r="146">
          <cell r="B146" t="str">
            <v>Sterling Agro Industries Ltd-1</v>
          </cell>
          <cell r="C146">
            <v>1.6</v>
          </cell>
        </row>
        <row r="147">
          <cell r="B147" t="str">
            <v>Sterling Agro Industries Ltd-2</v>
          </cell>
          <cell r="C147">
            <v>7.2</v>
          </cell>
        </row>
        <row r="148">
          <cell r="B148" t="str">
            <v>Mytrah Vayu (Pennar) Pvt Ltd (Phase-I)</v>
          </cell>
          <cell r="C148">
            <v>16.8</v>
          </cell>
        </row>
        <row r="149">
          <cell r="B149" t="str">
            <v>Indian Oil Corporation Ltd (16.8 MW)</v>
          </cell>
          <cell r="C149">
            <v>16.8</v>
          </cell>
        </row>
        <row r="150">
          <cell r="B150" t="str">
            <v>Indian Oil Corporation Ltd (10.5 MW)</v>
          </cell>
          <cell r="C150">
            <v>10.5</v>
          </cell>
        </row>
        <row r="151">
          <cell r="B151" t="str">
            <v>Mytrah Vayu (Pennar) Pvt Ltd (Phase-II to VIII)</v>
          </cell>
          <cell r="C151">
            <v>46.2</v>
          </cell>
        </row>
        <row r="152">
          <cell r="B152" t="str">
            <v>En En Electrical Engineers Pvt Ltd</v>
          </cell>
          <cell r="C152">
            <v>2.1</v>
          </cell>
        </row>
        <row r="153">
          <cell r="B153" t="str">
            <v>Santhiram Wind Power Private Ltd</v>
          </cell>
          <cell r="C153">
            <v>2.1</v>
          </cell>
        </row>
        <row r="154">
          <cell r="B154" t="str">
            <v xml:space="preserve">Hi-tech Systems &amp; Services Ltd       </v>
          </cell>
          <cell r="C154">
            <v>2.1</v>
          </cell>
        </row>
        <row r="155">
          <cell r="B155" t="str">
            <v>Woodside Fashions Ltd</v>
          </cell>
          <cell r="C155">
            <v>2.1</v>
          </cell>
        </row>
        <row r="156">
          <cell r="B156" t="str">
            <v>Ostro Andhra Wind Pvt Ltd</v>
          </cell>
          <cell r="C156">
            <v>98.7</v>
          </cell>
        </row>
        <row r="157">
          <cell r="B157" t="str">
            <v>Ostro AP Wind Pvt Ltd</v>
          </cell>
          <cell r="C157">
            <v>98.7</v>
          </cell>
        </row>
        <row r="158">
          <cell r="B158" t="str">
            <v>Danu Wind Parks Pvt Ltd</v>
          </cell>
          <cell r="C158">
            <v>17.600000000000001</v>
          </cell>
        </row>
        <row r="159">
          <cell r="B159" t="str">
            <v>Natco Power Pvt Ltd</v>
          </cell>
          <cell r="C159">
            <v>1.6</v>
          </cell>
        </row>
        <row r="160">
          <cell r="B160" t="str">
            <v>Vena Energy Power Resources Pvt Ltd(Phase-I to III)</v>
          </cell>
          <cell r="C160">
            <v>200</v>
          </cell>
        </row>
        <row r="161">
          <cell r="B161" t="str">
            <v xml:space="preserve">Axis Wind Farms (Anantapur)Pvt Ltd </v>
          </cell>
          <cell r="C161">
            <v>105</v>
          </cell>
        </row>
        <row r="162">
          <cell r="B162" t="str">
            <v>Axis Wind Farms (Rayalaseema) Pvt Ltd</v>
          </cell>
          <cell r="C162">
            <v>105</v>
          </cell>
        </row>
        <row r="163">
          <cell r="B163" t="str">
            <v>Vibrant Greentech India Pvt Limited 2.0 MW</v>
          </cell>
          <cell r="C163">
            <v>2</v>
          </cell>
        </row>
        <row r="164">
          <cell r="B164" t="str">
            <v>Guttaseema Wind Energy Company Pvt Ltd 80 MW</v>
          </cell>
          <cell r="C164">
            <v>80</v>
          </cell>
        </row>
        <row r="165">
          <cell r="B165" t="str">
            <v xml:space="preserve">Eenadu Television Private Ltd 2.1 MW (BLG-049) </v>
          </cell>
          <cell r="C165">
            <v>25.1</v>
          </cell>
        </row>
        <row r="166">
          <cell r="B166" t="str">
            <v xml:space="preserve">Ushodaya Enterprises Private Ltd 4.2 MW (BLG-50,72) </v>
          </cell>
          <cell r="C166">
            <v>4.2</v>
          </cell>
        </row>
        <row r="167">
          <cell r="B167" t="str">
            <v>SANDLA WIND PROJECT Pvt. Ltd 50.4 MW (VPD-040-041)</v>
          </cell>
          <cell r="C167">
            <v>50.4</v>
          </cell>
        </row>
        <row r="168">
          <cell r="B168" t="str">
            <v>Mangalam Fashions Limited 2.1 MW (BLG-48)</v>
          </cell>
          <cell r="C168">
            <v>2.1</v>
          </cell>
        </row>
        <row r="169">
          <cell r="B169" t="str">
            <v>Levelstate Systems Pvt. Ltd 2.1 MW (BLG-74)</v>
          </cell>
          <cell r="C169">
            <v>2.1</v>
          </cell>
        </row>
        <row r="170">
          <cell r="B170" t="str">
            <v>Woodside Fashions Limited 2.1 MW (BLG-73)</v>
          </cell>
          <cell r="C170">
            <v>2.1</v>
          </cell>
        </row>
        <row r="171">
          <cell r="B171" t="str">
            <v>Imperial Arts 2.1 MW (BLG 91)</v>
          </cell>
          <cell r="C171">
            <v>2.1</v>
          </cell>
        </row>
        <row r="172">
          <cell r="B172" t="str">
            <v>Jai Bharat Gum &amp; Chemicals Ltd 2.1 MW (BLG-122)</v>
          </cell>
          <cell r="C172">
            <v>2.1</v>
          </cell>
        </row>
        <row r="173">
          <cell r="B173" t="str">
            <v>Dinesh Enterprises 2.1 MW  (BLG-121)</v>
          </cell>
          <cell r="C173">
            <v>2.1</v>
          </cell>
        </row>
        <row r="174">
          <cell r="B174" t="str">
            <v>Kaushaliya Devi Dhoot 2.1 MW (BLG-94)</v>
          </cell>
          <cell r="C174">
            <v>2.1</v>
          </cell>
        </row>
        <row r="175">
          <cell r="B175" t="str">
            <v>Satya Narayana Dhoot 2.1 MW (BLG-95)</v>
          </cell>
          <cell r="C175">
            <v>2.1</v>
          </cell>
        </row>
        <row r="176">
          <cell r="B176" t="str">
            <v>OM Prakash Soni 2.1 MW (BLG-44)</v>
          </cell>
          <cell r="C176">
            <v>2.1</v>
          </cell>
        </row>
        <row r="177">
          <cell r="B177" t="str">
            <v>Manoj Agarwalla 2.1 MW (BLG-045)</v>
          </cell>
          <cell r="C177">
            <v>2.1</v>
          </cell>
        </row>
        <row r="178">
          <cell r="B178" t="str">
            <v>Prince Art Exporter 4.2 MW (BLG 92-93)</v>
          </cell>
          <cell r="C178">
            <v>4.2</v>
          </cell>
        </row>
        <row r="179">
          <cell r="B179" t="str">
            <v>SAI PET Preforms 2.1 MW (BLG-47)</v>
          </cell>
          <cell r="C179">
            <v>2.1</v>
          </cell>
        </row>
        <row r="180">
          <cell r="B180" t="str">
            <v>Shree Ram Industries 4.2 MW (BLG 42,43)</v>
          </cell>
          <cell r="C180">
            <v>4.2</v>
          </cell>
        </row>
        <row r="181">
          <cell r="B181" t="str">
            <v>Shri Nath Gum &amp; Chemicals 2.1 MW (BLG-046)</v>
          </cell>
          <cell r="C181">
            <v>2.1</v>
          </cell>
        </row>
        <row r="182">
          <cell r="B182" t="str">
            <v>Rajasthan Gum Private Ltd 8.4MW (BLG=117,118,119,120)</v>
          </cell>
          <cell r="C182">
            <v>8.4</v>
          </cell>
        </row>
        <row r="183">
          <cell r="B183" t="str">
            <v>Chimique (India) Ltd 2.1 MW AVR002</v>
          </cell>
          <cell r="C183">
            <v>2.1</v>
          </cell>
        </row>
        <row r="184">
          <cell r="B184" t="str">
            <v>Hi-Tech Systems &amp; Services Pvt Ltd 2.1 MW (BLG-051)</v>
          </cell>
          <cell r="C184">
            <v>2.1</v>
          </cell>
        </row>
        <row r="185">
          <cell r="B185" t="str">
            <v>Mytrah Vayu (Indravathi) Private  Ltd 65.1 MW (PPD-40-06-035)</v>
          </cell>
          <cell r="C185">
            <v>65.099999999999994</v>
          </cell>
        </row>
        <row r="186">
          <cell r="B186" t="str">
            <v>Orange Uravakonda Wind Power Pvt Ltd(BLG-075-077-028-029-158-126)</v>
          </cell>
          <cell r="C186">
            <v>101.2</v>
          </cell>
        </row>
        <row r="187">
          <cell r="B187" t="str">
            <v>Jai Bharat Gum &amp; Chemicals Ltd 2.1MW Vajrakarur (AVAR022)</v>
          </cell>
          <cell r="C187">
            <v>2.1</v>
          </cell>
        </row>
        <row r="188">
          <cell r="B188" t="str">
            <v>RBA Properties Ltd 2.1 (AVR001)</v>
          </cell>
          <cell r="C188">
            <v>2.1</v>
          </cell>
        </row>
        <row r="189">
          <cell r="B189" t="str">
            <v>Rajasthan Gum Private Ltd 4.2 MW  (VAJ002)</v>
          </cell>
          <cell r="C189">
            <v>4.2</v>
          </cell>
        </row>
        <row r="190">
          <cell r="B190" t="str">
            <v>Jai Bharat Gum &amp; Chemicals Ltd 4.2MW (VAJ-012)</v>
          </cell>
          <cell r="C190">
            <v>4.2</v>
          </cell>
        </row>
        <row r="191">
          <cell r="B191" t="str">
            <v>Saipuram Wind Energy Pvt Ltd 104.5 MW</v>
          </cell>
          <cell r="C191">
            <v>104.5</v>
          </cell>
        </row>
        <row r="192">
          <cell r="B192" t="str">
            <v>Adurjee &amp; Bros Private Limited 14.7MW (BLG-136)</v>
          </cell>
          <cell r="C192">
            <v>14.7</v>
          </cell>
        </row>
        <row r="193">
          <cell r="B193" t="str">
            <v>Naukhal Investment Private Limited 4.2 MW (BLG-130)</v>
          </cell>
          <cell r="C193">
            <v>4.2</v>
          </cell>
        </row>
        <row r="194">
          <cell r="B194" t="str">
            <v>Cyrus Poonawalla Family Trust 2.1 MW (BLG-112)</v>
          </cell>
          <cell r="C194">
            <v>2.1</v>
          </cell>
        </row>
        <row r="195">
          <cell r="B195" t="str">
            <v>Mayank Green Energy 2.1 MW (BLG-52)</v>
          </cell>
          <cell r="C195">
            <v>2.1</v>
          </cell>
        </row>
        <row r="196">
          <cell r="B196" t="str">
            <v>Hi-Tech Systems &amp; Services Pvt Ltd 8.4 MW (BLG-32-41)</v>
          </cell>
          <cell r="C196">
            <v>8.4</v>
          </cell>
        </row>
        <row r="197">
          <cell r="B197" t="str">
            <v>Hi-Tech Systems &amp; Services Pvt Ltd 4.2MW (BLG-30)</v>
          </cell>
          <cell r="C197">
            <v>4.2</v>
          </cell>
        </row>
        <row r="198">
          <cell r="B198" t="str">
            <v xml:space="preserve">Villos Greenfield Farms 6.3 MW (BLG-129) </v>
          </cell>
          <cell r="C198">
            <v>6.3</v>
          </cell>
        </row>
        <row r="199">
          <cell r="B199" t="str">
            <v>CYZA Chem Private Limited  4.2 MW (BLG-107)</v>
          </cell>
          <cell r="C199">
            <v>4.2</v>
          </cell>
        </row>
        <row r="200">
          <cell r="B200" t="str">
            <v xml:space="preserve">Poonawala Estates Stud and Agri Farm Pvt Ltd 4.2 MW (BLG-111) </v>
          </cell>
          <cell r="C200">
            <v>4.2</v>
          </cell>
        </row>
        <row r="201">
          <cell r="B201" t="str">
            <v>Chanda Investment &amp; Trading Co.Pvt Ltd 4.2 MW (BLG-132)</v>
          </cell>
          <cell r="C201">
            <v>4.2</v>
          </cell>
        </row>
        <row r="202">
          <cell r="B202" t="str">
            <v>Poonawalla Aviation Pvt Ltd 6.3MW (BLG-137)</v>
          </cell>
          <cell r="C202">
            <v>6.3</v>
          </cell>
        </row>
        <row r="203">
          <cell r="B203" t="str">
            <v>Poonawalla Shares and Securities Pvt Ltd 4.2 (BLG-109)</v>
          </cell>
          <cell r="C203">
            <v>4.2</v>
          </cell>
        </row>
        <row r="204">
          <cell r="B204" t="str">
            <v>Eenadu Television Private Ltd 10.5MW (VAJ011) -</v>
          </cell>
          <cell r="C204">
            <v>10.5</v>
          </cell>
        </row>
        <row r="205">
          <cell r="B205" t="str">
            <v>Ushodaya Enterprises Pvt. Ltd 6.3 MW (BLG-53-56)</v>
          </cell>
          <cell r="C205">
            <v>6.3</v>
          </cell>
        </row>
        <row r="206">
          <cell r="B206" t="str">
            <v>Arkas Energy LLP 2.1 MW (VAJ007)</v>
          </cell>
          <cell r="C206">
            <v>2.1</v>
          </cell>
        </row>
        <row r="207">
          <cell r="B207" t="str">
            <v>Chimique (India) Ltd 2.1MW (VAJ-006)</v>
          </cell>
          <cell r="C207">
            <v>2.1</v>
          </cell>
        </row>
        <row r="208">
          <cell r="B208" t="str">
            <v>Ushodaya Enterprises Pvt. Ltd 2.1MW (VAJ-003)</v>
          </cell>
          <cell r="C208">
            <v>2.1</v>
          </cell>
        </row>
        <row r="209">
          <cell r="B209" t="str">
            <v xml:space="preserve">Eenadu Television Private Ltd 2.1MW BLG164 </v>
          </cell>
          <cell r="C209">
            <v>2.1</v>
          </cell>
        </row>
        <row r="210">
          <cell r="B210" t="str">
            <v>Vayuputhra Energy Private Limited 20 MW</v>
          </cell>
          <cell r="C210">
            <v>20</v>
          </cell>
        </row>
        <row r="211">
          <cell r="B211" t="str">
            <v>NALCO,Gandikota</v>
          </cell>
          <cell r="C211">
            <v>50.2</v>
          </cell>
        </row>
        <row r="212">
          <cell r="B212" t="str">
            <v>IOCL(14.7MW)</v>
          </cell>
          <cell r="C212">
            <v>14.7</v>
          </cell>
        </row>
        <row r="213">
          <cell r="B213" t="str">
            <v>IOCL(4.2MW)</v>
          </cell>
          <cell r="C213">
            <v>4.2</v>
          </cell>
        </row>
        <row r="214">
          <cell r="B214" t="str">
            <v>Sri KPR Infra &amp; Project Ltd</v>
          </cell>
          <cell r="C214">
            <v>2</v>
          </cell>
        </row>
        <row r="215">
          <cell r="B215" t="str">
            <v>KRBL LTD(2.1)MW</v>
          </cell>
          <cell r="C215">
            <v>2.1</v>
          </cell>
        </row>
        <row r="216">
          <cell r="B216" t="str">
            <v>Sri KPR Industries Ltd(Sri Venkateswara Pipes Limited)</v>
          </cell>
          <cell r="C216">
            <v>2</v>
          </cell>
        </row>
        <row r="217">
          <cell r="B217" t="str">
            <v>Weld fuse Pvt ltd</v>
          </cell>
          <cell r="C217">
            <v>2.1</v>
          </cell>
        </row>
        <row r="218">
          <cell r="B218" t="str">
            <v>Orange Ananthapur wind power Pvt Ltd(28.03.16 to21.07.16)</v>
          </cell>
          <cell r="C218">
            <v>99.1</v>
          </cell>
        </row>
        <row r="219">
          <cell r="B219" t="str">
            <v>Tata Power Renewable Energy Ltd</v>
          </cell>
          <cell r="C219">
            <v>0</v>
          </cell>
        </row>
        <row r="220">
          <cell r="B220" t="str">
            <v>Ostro Anantapur Pvt Ltd</v>
          </cell>
          <cell r="C220">
            <v>197.4</v>
          </cell>
        </row>
        <row r="221">
          <cell r="B221" t="str">
            <v>Poly Solar Park</v>
          </cell>
          <cell r="C221">
            <v>5.95</v>
          </cell>
        </row>
        <row r="222">
          <cell r="B222" t="str">
            <v xml:space="preserve">Jed Solar park </v>
          </cell>
          <cell r="C222">
            <v>0</v>
          </cell>
        </row>
        <row r="223">
          <cell r="B223" t="str">
            <v>Zemira Renewable Energy Ltd(50.4MW)</v>
          </cell>
          <cell r="C223">
            <v>0</v>
          </cell>
        </row>
        <row r="224">
          <cell r="B224" t="str">
            <v>RSM Estates Ltd</v>
          </cell>
          <cell r="C224">
            <v>2</v>
          </cell>
        </row>
        <row r="225">
          <cell r="B225" t="str">
            <v>Mangalam fashions Limited</v>
          </cell>
          <cell r="C225">
            <v>2</v>
          </cell>
        </row>
        <row r="226">
          <cell r="B226" t="str">
            <v xml:space="preserve">Bommidala Enterprises Pvt Ltd </v>
          </cell>
          <cell r="C226">
            <v>2</v>
          </cell>
        </row>
        <row r="227">
          <cell r="B227" t="str">
            <v>Daulat Financial Services Pvt Ltd 2MW</v>
          </cell>
          <cell r="C227">
            <v>2</v>
          </cell>
        </row>
        <row r="228">
          <cell r="B228" t="str">
            <v>Amrit bottles Pvt Ltd 2MW</v>
          </cell>
          <cell r="C228">
            <v>2</v>
          </cell>
        </row>
        <row r="229">
          <cell r="B229" t="str">
            <v>HC commercial Ltd2.00MW</v>
          </cell>
          <cell r="C229">
            <v>2</v>
          </cell>
        </row>
        <row r="230">
          <cell r="B230" t="str">
            <v>Sri KPR Infra &amp; Projects Ltd (2MW)</v>
          </cell>
          <cell r="C230">
            <v>2</v>
          </cell>
        </row>
        <row r="231">
          <cell r="B231" t="str">
            <v>Rajasthan Gum Private Ltd 2.1</v>
          </cell>
          <cell r="C231">
            <v>2.1</v>
          </cell>
        </row>
        <row r="232">
          <cell r="B232" t="str">
            <v>KRBL 8.4 tallimadugula</v>
          </cell>
          <cell r="C232">
            <v>8.4</v>
          </cell>
        </row>
        <row r="233">
          <cell r="B233" t="str">
            <v>Hi-Tech systems &amp; Services Ltd 2.1MW Tallimadugula</v>
          </cell>
          <cell r="C233">
            <v>2.1</v>
          </cell>
        </row>
        <row r="234">
          <cell r="B234" t="str">
            <v>Sterling Agro Industries ltd 4.2MW</v>
          </cell>
          <cell r="C234">
            <v>4.2</v>
          </cell>
        </row>
        <row r="235">
          <cell r="B235" t="str">
            <v>Sri Vijayeebhava Enterprises Pvt Ltd 2.1MW</v>
          </cell>
          <cell r="C235">
            <v>2.1</v>
          </cell>
        </row>
        <row r="236">
          <cell r="B236" t="str">
            <v>NREDCAP Ltd 4MW Molagavali</v>
          </cell>
          <cell r="C236">
            <v>4</v>
          </cell>
        </row>
        <row r="237">
          <cell r="B237" t="str">
            <v>PTC Energy Ltd 50MW Molagavalli-3</v>
          </cell>
          <cell r="C237">
            <v>50</v>
          </cell>
        </row>
        <row r="238">
          <cell r="B238" t="str">
            <v>Molagavalli Renewable Pvt Ltd 46MW</v>
          </cell>
          <cell r="C238">
            <v>46</v>
          </cell>
        </row>
        <row r="239">
          <cell r="B239" t="str">
            <v>PTC Energy Ltd 40MW Payalakunta</v>
          </cell>
          <cell r="C239">
            <v>40</v>
          </cell>
        </row>
        <row r="240">
          <cell r="B240" t="str">
            <v>Animala wind power pvt Ltd 60MW</v>
          </cell>
          <cell r="C240">
            <v>60</v>
          </cell>
        </row>
        <row r="241">
          <cell r="B241" t="str">
            <v>Animala wind power pvt Ltd 30MW</v>
          </cell>
          <cell r="C241">
            <v>30</v>
          </cell>
        </row>
        <row r="242">
          <cell r="B242" t="str">
            <v>PTC Energy Ltd 49.5MW Devanakonda</v>
          </cell>
          <cell r="C242">
            <v>49.5</v>
          </cell>
        </row>
        <row r="243">
          <cell r="B243" t="str">
            <v>Green Infra Wind Solutions LTD (SEMBCORP)</v>
          </cell>
          <cell r="C243">
            <v>49.5</v>
          </cell>
        </row>
        <row r="244">
          <cell r="B244" t="str">
            <v>Danu Wind Parks Pvt Ltd (23MW)</v>
          </cell>
          <cell r="C244">
            <v>23</v>
          </cell>
        </row>
        <row r="245">
          <cell r="B245" t="str">
            <v xml:space="preserve">Renew Wind Energy 4.2 (Shivapur) Pvt Ltd </v>
          </cell>
          <cell r="C245">
            <v>4.2</v>
          </cell>
        </row>
        <row r="246">
          <cell r="B246" t="str">
            <v xml:space="preserve">Renew Wind Energy39.9 (Shivapur) Pvt Ltd </v>
          </cell>
          <cell r="C246">
            <v>39.9</v>
          </cell>
        </row>
        <row r="247">
          <cell r="B247" t="str">
            <v xml:space="preserve">Renew Wind Energy31.5(Shivapur) Pvt Ltd </v>
          </cell>
          <cell r="C247">
            <v>31.5</v>
          </cell>
        </row>
        <row r="248">
          <cell r="B248" t="str">
            <v xml:space="preserve">Renew Wind Energy 44.1(Shivapur) Pvt Ltd </v>
          </cell>
          <cell r="C248">
            <v>44.1</v>
          </cell>
        </row>
        <row r="249">
          <cell r="B249" t="str">
            <v>BNR Constructions</v>
          </cell>
          <cell r="C249">
            <v>1</v>
          </cell>
        </row>
        <row r="250">
          <cell r="B250" t="str">
            <v>Sai Silks (Kalamandir)</v>
          </cell>
          <cell r="C250">
            <v>2</v>
          </cell>
        </row>
        <row r="251">
          <cell r="B251" t="str">
            <v>ANANTPURA WIND ENERGIES PVT LTD.,</v>
          </cell>
          <cell r="C251">
            <v>10</v>
          </cell>
        </row>
        <row r="252">
          <cell r="B252" t="str">
            <v>AXIS WIND FARMS (MPR DAM) PVT LTD</v>
          </cell>
          <cell r="C252">
            <v>100</v>
          </cell>
        </row>
        <row r="253">
          <cell r="B253" t="str">
            <v>BETA WIND FARM PRIVATE LTD</v>
          </cell>
          <cell r="C253">
            <v>50.4</v>
          </cell>
        </row>
        <row r="254">
          <cell r="B254" t="str">
            <v>BHARAT WIND FARM</v>
          </cell>
          <cell r="C254">
            <v>0</v>
          </cell>
        </row>
        <row r="255">
          <cell r="B255" t="str">
            <v>ENERGON POWER RESOURCES PVT LTD 100MW</v>
          </cell>
          <cell r="C255">
            <v>0</v>
          </cell>
        </row>
        <row r="256">
          <cell r="B256" t="str">
            <v>HELIOS INFRATECH PRIVATE LIMITED</v>
          </cell>
          <cell r="C256">
            <v>100.8</v>
          </cell>
        </row>
        <row r="257">
          <cell r="B257" t="str">
            <v>HYDERABAD CHEMICALS LTD., 4.5 MW(Vibrant 4.5MW)</v>
          </cell>
          <cell r="C257">
            <v>4.5</v>
          </cell>
        </row>
        <row r="258">
          <cell r="B258" t="str">
            <v>JINDAL ALUMINIUM LIMITED 25.2 MW</v>
          </cell>
          <cell r="C258">
            <v>25.2</v>
          </cell>
        </row>
        <row r="259">
          <cell r="B259" t="str">
            <v>KCT RENEWABLE ENEGRY PVT LTD (KCTRE-1) 20MW</v>
          </cell>
          <cell r="C259">
            <v>20</v>
          </cell>
        </row>
        <row r="260">
          <cell r="B260" t="str">
            <v>KCT RENEWABLE ENEGRY PVT LTD (KCTRE-2) 20MW</v>
          </cell>
          <cell r="C260">
            <v>20</v>
          </cell>
        </row>
        <row r="261">
          <cell r="B261" t="str">
            <v>KCT RENEWABLE ENEGRY PVT LTD 18.7</v>
          </cell>
          <cell r="C261">
            <v>18.7</v>
          </cell>
        </row>
        <row r="262">
          <cell r="B262" t="str">
            <v>KCT RENEWABLE ENERGY PVT LITD - 24 MW(FORMERLY KARAMCHAND THAPAR)</v>
          </cell>
          <cell r="C262">
            <v>24</v>
          </cell>
        </row>
        <row r="263">
          <cell r="B263" t="str">
            <v>KCT RENEWABLE ENERGY PVT LTD., 20.4 MW</v>
          </cell>
          <cell r="C263">
            <v>20.399999999999999</v>
          </cell>
        </row>
        <row r="264">
          <cell r="B264" t="str">
            <v>MYTRAH VAYU (INDRAVATI) PVT LTD 39.9MW</v>
          </cell>
          <cell r="C264">
            <v>39.9</v>
          </cell>
        </row>
        <row r="265">
          <cell r="B265" t="str">
            <v>MYTRAH VAYU (KRISHNA) PRIVATE LIMITED 2.3 MW</v>
          </cell>
          <cell r="C265">
            <v>2.2999999999999998</v>
          </cell>
        </row>
        <row r="266">
          <cell r="B266" t="str">
            <v>MYTRAH VAYU (KRISHNA) PVT LTD 8.5 MW</v>
          </cell>
          <cell r="C266">
            <v>8.5</v>
          </cell>
        </row>
        <row r="267">
          <cell r="B267" t="str">
            <v>MYTRAH VAYU (KRISHNA) PVT. LTD.,(37.4MW)</v>
          </cell>
          <cell r="C267">
            <v>37.4</v>
          </cell>
        </row>
        <row r="268">
          <cell r="B268" t="str">
            <v>MYTRAH VAYU (TUNGABHADRA) PVT. LTD 100.6MW</v>
          </cell>
          <cell r="C268">
            <v>100.6</v>
          </cell>
        </row>
        <row r="269">
          <cell r="B269" t="str">
            <v>MYTRAH VAYU (TUNGABHADRA) PVT. LTD 98.3MW</v>
          </cell>
          <cell r="C269">
            <v>98.3</v>
          </cell>
        </row>
        <row r="270">
          <cell r="B270" t="str">
            <v>NILE LIMITED</v>
          </cell>
          <cell r="C270">
            <v>2</v>
          </cell>
        </row>
        <row r="271">
          <cell r="B271" t="str">
            <v>NREDCAP 2.5MW NELLORE</v>
          </cell>
          <cell r="C271">
            <v>2.5</v>
          </cell>
        </row>
        <row r="272">
          <cell r="B272" t="str">
            <v>NREDCAP LTD 5.95MW</v>
          </cell>
          <cell r="C272">
            <v>5.95</v>
          </cell>
        </row>
        <row r="273">
          <cell r="B273" t="str">
            <v>NREDCAP LTD. 2.75 MW</v>
          </cell>
          <cell r="C273">
            <v>2.75</v>
          </cell>
        </row>
        <row r="274">
          <cell r="B274" t="str">
            <v>RAYALA WIND POWER COMPANY PVT LTD., (101.2 MW)</v>
          </cell>
          <cell r="C274">
            <v>101.2</v>
          </cell>
        </row>
        <row r="275">
          <cell r="B275" t="str">
            <v>RAYALA WIND POWER COMPANY PVT LTD., (50 MW)</v>
          </cell>
          <cell r="C275">
            <v>50</v>
          </cell>
        </row>
        <row r="276">
          <cell r="B276" t="str">
            <v>RAYALA WIND POWER COMPANY PVT LTD., (8 MW)</v>
          </cell>
          <cell r="C276">
            <v>8</v>
          </cell>
        </row>
        <row r="277">
          <cell r="B277" t="str">
            <v>RAYALASEEMA WIND ENERGY CO. PVT LTD.,</v>
          </cell>
          <cell r="C277">
            <v>10</v>
          </cell>
        </row>
        <row r="278">
          <cell r="B278" t="str">
            <v>SKEIRON RENEWABLE ENERGY AMIDYALA LTD</v>
          </cell>
          <cell r="C278">
            <v>0</v>
          </cell>
        </row>
        <row r="279">
          <cell r="B279" t="str">
            <v>VAYU URJA BHARAT PVT LTD</v>
          </cell>
          <cell r="C279">
            <v>24</v>
          </cell>
        </row>
        <row r="280">
          <cell r="B280" t="str">
            <v>VIBRANT GREENTECH INDIA PVT LTD (HYD CHEMICALS LTD)-5.1 MW</v>
          </cell>
          <cell r="C280">
            <v>5.0999999999999996</v>
          </cell>
        </row>
        <row r="281">
          <cell r="B281" t="str">
            <v>VIBRANT GREENTECH INDIA PVT LTD 8MW</v>
          </cell>
          <cell r="C281">
            <v>8</v>
          </cell>
        </row>
        <row r="282">
          <cell r="B282" t="str">
            <v>WEIZMANN LTD., PHIII</v>
          </cell>
          <cell r="C282">
            <v>0</v>
          </cell>
        </row>
        <row r="283">
          <cell r="B283" t="str">
            <v>ZR RENEWABLE ENERGY PVT LTD</v>
          </cell>
          <cell r="C283">
            <v>16</v>
          </cell>
        </row>
        <row r="284">
          <cell r="B284" t="str">
            <v>Blyth Wind Park Pvt Ltd(Banked energy)</v>
          </cell>
          <cell r="C284">
            <v>25.6</v>
          </cell>
        </row>
        <row r="285">
          <cell r="B285" t="str">
            <v>Srinivasa Cotton &amp; Oil Mills Pvt Ltd(Banked Energy)</v>
          </cell>
          <cell r="C285">
            <v>2</v>
          </cell>
        </row>
        <row r="286">
          <cell r="B286" t="str">
            <v>Indulpadu cotton mills(banked Energy)</v>
          </cell>
          <cell r="C286">
            <v>2</v>
          </cell>
        </row>
        <row r="287">
          <cell r="B287" t="str">
            <v>Heritage Foods ltd, Chinnahutur(banked Energy)</v>
          </cell>
          <cell r="C287">
            <v>2.1</v>
          </cell>
        </row>
        <row r="288">
          <cell r="B288" t="str">
            <v>Heritage Foods ltd, Tatrakallu(banked Energy)</v>
          </cell>
          <cell r="C288">
            <v>2.1</v>
          </cell>
        </row>
        <row r="289">
          <cell r="B289" t="str">
            <v>Ramabhadra Industries Pvt. LTd.,(banked Energy)</v>
          </cell>
          <cell r="C289">
            <v>2</v>
          </cell>
        </row>
        <row r="290">
          <cell r="B290" t="str">
            <v>Vasundara Cotton Mills Private Ltd (banked Energy)</v>
          </cell>
          <cell r="C290">
            <v>2</v>
          </cell>
        </row>
        <row r="291">
          <cell r="B291" t="str">
            <v>Ranganayaka Spinning Mills Private Ltd(banked Energy)</v>
          </cell>
          <cell r="C291">
            <v>2</v>
          </cell>
        </row>
        <row r="292">
          <cell r="B292" t="str">
            <v>Viswateja Spinnigs Millls(banked Energy)</v>
          </cell>
          <cell r="C292">
            <v>2</v>
          </cell>
        </row>
        <row r="293">
          <cell r="B293" t="str">
            <v>APSRTC(banked Energy)</v>
          </cell>
          <cell r="C293">
            <v>0</v>
          </cell>
        </row>
        <row r="294">
          <cell r="B294" t="str">
            <v>Tirumala Cotton &amp; Agro Products(banked Energy)</v>
          </cell>
          <cell r="C294">
            <v>2.1</v>
          </cell>
        </row>
        <row r="295">
          <cell r="B295" t="str">
            <v>ITC(banked Energy)</v>
          </cell>
          <cell r="C295">
            <v>0</v>
          </cell>
        </row>
        <row r="296">
          <cell r="B296" t="str">
            <v>hetero Wind power(banked energy)</v>
          </cell>
          <cell r="C296">
            <v>94.5</v>
          </cell>
        </row>
        <row r="297">
          <cell r="B297" t="str">
            <v>IOCL(4.2) banked energy</v>
          </cell>
          <cell r="C297">
            <v>4.2</v>
          </cell>
        </row>
        <row r="298">
          <cell r="B298" t="str">
            <v>ATRIA WIND POWER PRIVATE LIMITED</v>
          </cell>
          <cell r="C298">
            <v>25.5</v>
          </cell>
        </row>
        <row r="299">
          <cell r="B299" t="str">
            <v>Heritage Foods ltd, Belugappa</v>
          </cell>
          <cell r="C299">
            <v>0</v>
          </cell>
        </row>
        <row r="300">
          <cell r="B300" t="str">
            <v>Rambhadra Industries, BLG 55</v>
          </cell>
          <cell r="C300">
            <v>2.1</v>
          </cell>
        </row>
        <row r="301">
          <cell r="B301" t="str">
            <v>Rambhadra Industries, BLG 97</v>
          </cell>
          <cell r="C301">
            <v>2.1</v>
          </cell>
        </row>
        <row r="302">
          <cell r="B302" t="str">
            <v>Others - Inadverternt Power to be reconciled</v>
          </cell>
          <cell r="C302">
            <v>0</v>
          </cell>
        </row>
        <row r="303">
          <cell r="B303" t="str">
            <v>Sri Power Gen - II  (A)</v>
          </cell>
          <cell r="C303">
            <v>2</v>
          </cell>
        </row>
        <row r="304">
          <cell r="B304" t="str">
            <v>Amrit Jal Ventures Pvt. Ltd</v>
          </cell>
          <cell r="C304">
            <v>1</v>
          </cell>
        </row>
        <row r="305">
          <cell r="B305" t="str">
            <v>Gajanan Financial Services Ltd</v>
          </cell>
          <cell r="C305">
            <v>1</v>
          </cell>
        </row>
        <row r="306">
          <cell r="B306" t="str">
            <v>AP Industrial Infra Corp. Ltd., (APIIC)</v>
          </cell>
          <cell r="C306">
            <v>1</v>
          </cell>
        </row>
        <row r="307">
          <cell r="B307" t="str">
            <v>Amaravathi Textiles P Ltd</v>
          </cell>
          <cell r="C307">
            <v>10</v>
          </cell>
        </row>
        <row r="308">
          <cell r="B308" t="str">
            <v>SAI Achyuth (New)</v>
          </cell>
          <cell r="C308">
            <v>5</v>
          </cell>
        </row>
        <row r="309">
          <cell r="B309" t="str">
            <v>Raja Ratna Energy Holdings Pvt Ltd(N)</v>
          </cell>
          <cell r="C309">
            <v>0</v>
          </cell>
        </row>
        <row r="310">
          <cell r="B310" t="str">
            <v>Bright Solar</v>
          </cell>
          <cell r="C310">
            <v>10</v>
          </cell>
        </row>
        <row r="311">
          <cell r="B311" t="str">
            <v>Welspun 30MW</v>
          </cell>
          <cell r="C311">
            <v>30</v>
          </cell>
        </row>
        <row r="312">
          <cell r="B312" t="str">
            <v>Welspun 70MW</v>
          </cell>
          <cell r="C312">
            <v>70</v>
          </cell>
        </row>
        <row r="313">
          <cell r="B313" t="str">
            <v>New Era Enviro Ventures Pvt Ltd</v>
          </cell>
          <cell r="C313">
            <v>10</v>
          </cell>
        </row>
        <row r="314">
          <cell r="B314" t="str">
            <v>Azure Power</v>
          </cell>
          <cell r="C314">
            <v>50</v>
          </cell>
        </row>
        <row r="315">
          <cell r="B315" t="str">
            <v>Renew Solar 39MW</v>
          </cell>
          <cell r="C315">
            <v>39</v>
          </cell>
        </row>
        <row r="316">
          <cell r="B316" t="str">
            <v>GRT Jewellers</v>
          </cell>
          <cell r="C316">
            <v>6</v>
          </cell>
        </row>
        <row r="317">
          <cell r="B317" t="str">
            <v>Arohi Solar Pvt Ltd 50MW</v>
          </cell>
          <cell r="C317">
            <v>50</v>
          </cell>
        </row>
        <row r="318">
          <cell r="B318" t="str">
            <v>Niranjana Solar Energy Pvt Ltd</v>
          </cell>
          <cell r="C318">
            <v>10</v>
          </cell>
        </row>
        <row r="319">
          <cell r="B319" t="str">
            <v>Hindupur Solar Park Pvt Ltd (ANAN)</v>
          </cell>
          <cell r="C319">
            <v>40</v>
          </cell>
        </row>
        <row r="320">
          <cell r="B320" t="str">
            <v>Value Labs LLP</v>
          </cell>
          <cell r="C320">
            <v>5</v>
          </cell>
        </row>
        <row r="321">
          <cell r="B321" t="str">
            <v>Varshni Exim Pvt Ltd</v>
          </cell>
          <cell r="C321">
            <v>3</v>
          </cell>
        </row>
        <row r="322">
          <cell r="B322" t="str">
            <v>Sri Power Gen Power (Cherivi) (K)</v>
          </cell>
          <cell r="C322">
            <v>2</v>
          </cell>
        </row>
        <row r="323">
          <cell r="B323" t="str">
            <v>Adhedya Power Pvt Ltd</v>
          </cell>
          <cell r="C323">
            <v>2</v>
          </cell>
        </row>
        <row r="324">
          <cell r="B324" t="str">
            <v>ACME Jai Salmer</v>
          </cell>
          <cell r="C324">
            <v>20</v>
          </cell>
        </row>
        <row r="325">
          <cell r="B325" t="str">
            <v>Dayanidhi Solar Power Pvt Ltd</v>
          </cell>
          <cell r="C325">
            <v>40</v>
          </cell>
        </row>
        <row r="326">
          <cell r="B326" t="str">
            <v>Vishwatma Solar Energy Pvt. Ltd</v>
          </cell>
          <cell r="C326">
            <v>30</v>
          </cell>
        </row>
        <row r="327">
          <cell r="B327" t="str">
            <v>Sumeru Energy Pvt. Ltd</v>
          </cell>
          <cell r="C327">
            <v>0.5</v>
          </cell>
        </row>
        <row r="328">
          <cell r="B328" t="str">
            <v>Sprouts Energy  Pvt Ltd</v>
          </cell>
          <cell r="C328">
            <v>2</v>
          </cell>
        </row>
        <row r="329">
          <cell r="B329" t="str">
            <v>YASHWANTH SOLAR ENERGY PVT LTD</v>
          </cell>
          <cell r="C329">
            <v>1</v>
          </cell>
        </row>
        <row r="330">
          <cell r="B330" t="str">
            <v>Hindupur Solar Park Pvt Ltd(Chittor 40 MW)</v>
          </cell>
          <cell r="C330">
            <v>40</v>
          </cell>
        </row>
        <row r="331">
          <cell r="B331" t="str">
            <v>Waneep</v>
          </cell>
          <cell r="C331">
            <v>25</v>
          </cell>
        </row>
        <row r="332">
          <cell r="B332" t="str">
            <v>Vuddanda Solar Power Pvt Ltd</v>
          </cell>
          <cell r="C332">
            <v>22</v>
          </cell>
        </row>
        <row r="333">
          <cell r="B333" t="str">
            <v>Savitha Renewable Energy Pvt Ltd</v>
          </cell>
          <cell r="C333">
            <v>0</v>
          </cell>
        </row>
        <row r="334">
          <cell r="B334" t="str">
            <v>Narasimha Swamy Solar Generators Private Ltd</v>
          </cell>
          <cell r="C334">
            <v>5</v>
          </cell>
        </row>
        <row r="335">
          <cell r="B335" t="str">
            <v xml:space="preserve">Indo National Limited (1 MW) </v>
          </cell>
          <cell r="C335">
            <v>0</v>
          </cell>
        </row>
        <row r="336">
          <cell r="B336" t="str">
            <v>Jyotirmaye Textiles Private Ltd</v>
          </cell>
          <cell r="C336">
            <v>6</v>
          </cell>
        </row>
        <row r="337">
          <cell r="B337" t="str">
            <v>Sri City Solar Farm (Open Access Generator)</v>
          </cell>
          <cell r="C337">
            <v>3</v>
          </cell>
        </row>
        <row r="338">
          <cell r="B338" t="str">
            <v>Bharathi Solar Power(Banked Energy)</v>
          </cell>
          <cell r="C338">
            <v>0</v>
          </cell>
        </row>
        <row r="339">
          <cell r="B339" t="str">
            <v>SSR Agro Energy</v>
          </cell>
          <cell r="C339">
            <v>2</v>
          </cell>
        </row>
        <row r="340">
          <cell r="B340" t="str">
            <v>Southern Rocks &amp; Minerals Pvt Ltd</v>
          </cell>
          <cell r="C340">
            <v>0</v>
          </cell>
        </row>
        <row r="341">
          <cell r="B341" t="str">
            <v>Repal Renewables Pvt Ltd</v>
          </cell>
          <cell r="C341">
            <v>10</v>
          </cell>
        </row>
        <row r="342">
          <cell r="B342" t="str">
            <v>SRDD ENERGY (OPC) PVT LTD.,</v>
          </cell>
          <cell r="C342">
            <v>70</v>
          </cell>
        </row>
        <row r="343">
          <cell r="B343" t="str">
            <v>VYSHAKHA SOLAR ENERGY SYSTEMS PVT LTD</v>
          </cell>
          <cell r="C343">
            <v>2.2000000000000002</v>
          </cell>
        </row>
        <row r="344">
          <cell r="B344" t="str">
            <v>REPAL RENEWABLES PVT LTD.,(VIZIANAGARAM DIST)</v>
          </cell>
          <cell r="C344">
            <v>0</v>
          </cell>
        </row>
        <row r="345">
          <cell r="B345" t="str">
            <v>REPAL RENEWABLES PVT. LTD., (ANANTHAPURAM DIST)</v>
          </cell>
          <cell r="C345">
            <v>10</v>
          </cell>
        </row>
        <row r="346">
          <cell r="B346" t="str">
            <v>NATEMS GREEN ENERGY PRIVATE LIMITED</v>
          </cell>
          <cell r="C346">
            <v>10</v>
          </cell>
        </row>
        <row r="347">
          <cell r="B347" t="str">
            <v>M/s. APGENCO SOLAR 400MW</v>
          </cell>
          <cell r="C347">
            <v>400</v>
          </cell>
        </row>
        <row r="348">
          <cell r="B348" t="str">
            <v>M/s.Solar Energy Corporation of India Ltd (SECI-ACME) 150MW</v>
          </cell>
          <cell r="C348">
            <v>150</v>
          </cell>
        </row>
        <row r="349">
          <cell r="B349" t="str">
            <v>M/s.Solar Energy Corporation of India Ltd (SECI-FRV-1) 50MW</v>
          </cell>
          <cell r="C349">
            <v>50</v>
          </cell>
        </row>
        <row r="350">
          <cell r="B350" t="str">
            <v>M/s.Solar Energy Corporation of India Ltd (SECI-AZURE) 50MW</v>
          </cell>
          <cell r="C350">
            <v>50</v>
          </cell>
        </row>
        <row r="351">
          <cell r="B351" t="str">
            <v>M/s.Solar Energy Corporation of India Ltd (SECI-TATA) 100MW</v>
          </cell>
          <cell r="C351">
            <v>100</v>
          </cell>
        </row>
        <row r="352">
          <cell r="B352" t="str">
            <v>Waneep Solar Pvt Ltd 25MW- Nagari</v>
          </cell>
          <cell r="C352">
            <v>25</v>
          </cell>
        </row>
        <row r="353">
          <cell r="B353" t="str">
            <v>M/s. Rain Coke Ltd</v>
          </cell>
          <cell r="C353">
            <v>22</v>
          </cell>
        </row>
        <row r="354">
          <cell r="B354" t="str">
            <v xml:space="preserve">M/s. SEI GREEN FLASH PVT LTD </v>
          </cell>
          <cell r="C354">
            <v>30</v>
          </cell>
        </row>
        <row r="355">
          <cell r="B355" t="str">
            <v xml:space="preserve">M/s. SEI ARUSHI PVT LTD </v>
          </cell>
          <cell r="C355">
            <v>30</v>
          </cell>
        </row>
        <row r="356">
          <cell r="B356" t="str">
            <v>M/s.Solar Energy Corporation of India Ltd (SECI-FRV-2) 50MW</v>
          </cell>
          <cell r="C356">
            <v>50</v>
          </cell>
        </row>
        <row r="357">
          <cell r="B357" t="str">
            <v>SB SOLAR 3MW</v>
          </cell>
          <cell r="C357">
            <v>3</v>
          </cell>
        </row>
        <row r="358">
          <cell r="B358" t="str">
            <v>NTPC NVVNL Bundled Power (Only SOLAR)</v>
          </cell>
          <cell r="C358">
            <v>0</v>
          </cell>
        </row>
        <row r="359">
          <cell r="B359" t="str">
            <v>NTPC NSM Phase-II, Bundled Power (SOLAR)</v>
          </cell>
          <cell r="C359">
            <v>0</v>
          </cell>
        </row>
        <row r="360">
          <cell r="B360" t="str">
            <v>NTPC NPKunta Ultra Mega Solar Project 250MW</v>
          </cell>
          <cell r="C360">
            <v>250</v>
          </cell>
        </row>
        <row r="361">
          <cell r="B361" t="str">
            <v xml:space="preserve">NTPC SBG NPKunta Solar Project </v>
          </cell>
          <cell r="C361">
            <v>250</v>
          </cell>
        </row>
        <row r="362">
          <cell r="B362" t="str">
            <v>NTPC AYANA NPKUNTA</v>
          </cell>
          <cell r="C362">
            <v>250</v>
          </cell>
        </row>
        <row r="363">
          <cell r="B363" t="str">
            <v>NTPC SPRNG</v>
          </cell>
          <cell r="C363">
            <v>250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Summary Sheet"/>
      <sheetName val="Infrastructure Details"/>
      <sheetName val="Division wise losses "/>
      <sheetName val="Detail of Consumers&amp;Consumption"/>
      <sheetName val="Form-Input energy (2)"/>
      <sheetName val="A. Generation at Transmission"/>
      <sheetName val="B.Generation at Transmission"/>
      <sheetName val="Details on Feeder Levels "/>
      <sheetName val="ANNEXURE 1"/>
    </sheetNames>
    <sheetDataSet>
      <sheetData sheetId="0" refreshError="1"/>
      <sheetData sheetId="1" refreshError="1"/>
      <sheetData sheetId="2" refreshError="1"/>
      <sheetData sheetId="3" refreshError="1"/>
      <sheetData sheetId="4" refreshError="1"/>
      <sheetData sheetId="5" refreshError="1">
        <row r="30">
          <cell r="E30" t="str">
            <v>HINDUPUR</v>
          </cell>
          <cell r="P30" t="str">
            <v>XD551482</v>
          </cell>
        </row>
        <row r="31">
          <cell r="E31" t="str">
            <v>HINDUPUR</v>
          </cell>
          <cell r="P31" t="str">
            <v>XD551484</v>
          </cell>
        </row>
        <row r="32">
          <cell r="E32" t="str">
            <v>HINDUPUR</v>
          </cell>
          <cell r="P32" t="str">
            <v>XD449180</v>
          </cell>
        </row>
        <row r="33">
          <cell r="E33" t="str">
            <v>HINDUPUR</v>
          </cell>
          <cell r="P33" t="str">
            <v>XD449184</v>
          </cell>
        </row>
        <row r="34">
          <cell r="E34" t="str">
            <v>HINDUPUR</v>
          </cell>
          <cell r="P34">
            <v>0</v>
          </cell>
        </row>
        <row r="35">
          <cell r="E35" t="str">
            <v>HINDUPUR</v>
          </cell>
          <cell r="P35">
            <v>15462021</v>
          </cell>
        </row>
        <row r="36">
          <cell r="E36" t="str">
            <v>HINDUPUR</v>
          </cell>
          <cell r="P36">
            <v>15461988</v>
          </cell>
        </row>
        <row r="37">
          <cell r="E37" t="str">
            <v>ANANTAPURAMU</v>
          </cell>
          <cell r="P37">
            <v>15462361</v>
          </cell>
        </row>
        <row r="38">
          <cell r="E38" t="str">
            <v>Naidupet</v>
          </cell>
          <cell r="P38">
            <v>15462360</v>
          </cell>
        </row>
        <row r="39">
          <cell r="E39" t="str">
            <v>KALYANDURG</v>
          </cell>
          <cell r="P39" t="str">
            <v>XC580133</v>
          </cell>
        </row>
        <row r="40">
          <cell r="E40" t="str">
            <v>KALYANDURG</v>
          </cell>
          <cell r="P40" t="str">
            <v>XC580013</v>
          </cell>
        </row>
        <row r="41">
          <cell r="E41" t="str">
            <v>KALYANDURG</v>
          </cell>
          <cell r="P41" t="str">
            <v>XC548866</v>
          </cell>
        </row>
        <row r="42">
          <cell r="E42" t="str">
            <v>HINDUPUR</v>
          </cell>
          <cell r="P42" t="str">
            <v>XC575312</v>
          </cell>
        </row>
        <row r="43">
          <cell r="E43" t="str">
            <v>HINDUPUR</v>
          </cell>
          <cell r="P43" t="str">
            <v>XB577853</v>
          </cell>
        </row>
        <row r="44">
          <cell r="E44" t="str">
            <v>HINDUPUR</v>
          </cell>
          <cell r="P44" t="str">
            <v>XC575562</v>
          </cell>
        </row>
        <row r="45">
          <cell r="E45" t="str">
            <v>HINDUPUR</v>
          </cell>
          <cell r="P45" t="str">
            <v>Y0280336</v>
          </cell>
        </row>
        <row r="46">
          <cell r="E46" t="str">
            <v>GOOTY</v>
          </cell>
          <cell r="P46">
            <v>15461899</v>
          </cell>
        </row>
        <row r="47">
          <cell r="E47" t="str">
            <v>ANANTAPURAMU</v>
          </cell>
          <cell r="P47">
            <v>15461915</v>
          </cell>
        </row>
        <row r="48">
          <cell r="E48" t="str">
            <v>ANANTAPURAMU</v>
          </cell>
          <cell r="P48">
            <v>15461890</v>
          </cell>
        </row>
        <row r="49">
          <cell r="E49" t="str">
            <v>ANANTAPURAMU</v>
          </cell>
          <cell r="P49">
            <v>15461886</v>
          </cell>
        </row>
        <row r="50">
          <cell r="E50" t="str">
            <v>ANANTAPURAMU</v>
          </cell>
          <cell r="P50">
            <v>15461931</v>
          </cell>
        </row>
        <row r="51">
          <cell r="E51" t="str">
            <v>GOOTY</v>
          </cell>
          <cell r="P51" t="str">
            <v>ABB04470</v>
          </cell>
        </row>
        <row r="52">
          <cell r="E52" t="str">
            <v>GOOTY</v>
          </cell>
          <cell r="P52" t="str">
            <v>ABB04030</v>
          </cell>
        </row>
        <row r="53">
          <cell r="E53" t="str">
            <v>GOOTY</v>
          </cell>
          <cell r="P53" t="str">
            <v>PDSM</v>
          </cell>
        </row>
        <row r="54">
          <cell r="E54" t="str">
            <v>GOOTY</v>
          </cell>
          <cell r="P54" t="str">
            <v>PDSM</v>
          </cell>
        </row>
        <row r="55">
          <cell r="E55" t="str">
            <v>HINDUPUR</v>
          </cell>
          <cell r="P55" t="str">
            <v>XC581782</v>
          </cell>
        </row>
        <row r="56">
          <cell r="E56" t="str">
            <v>HINDUPUR</v>
          </cell>
          <cell r="P56" t="str">
            <v>XC581796</v>
          </cell>
        </row>
        <row r="57">
          <cell r="E57" t="str">
            <v>HINDUPUR</v>
          </cell>
          <cell r="P57" t="str">
            <v>XF464969</v>
          </cell>
        </row>
        <row r="58">
          <cell r="E58" t="str">
            <v>HINDUPUR</v>
          </cell>
          <cell r="P58" t="str">
            <v>XF464970</v>
          </cell>
        </row>
        <row r="59">
          <cell r="E59" t="str">
            <v>HINDUPUR</v>
          </cell>
          <cell r="P59" t="str">
            <v>XF464968</v>
          </cell>
        </row>
        <row r="60">
          <cell r="E60" t="str">
            <v>HINDUPUR</v>
          </cell>
          <cell r="P60">
            <v>0</v>
          </cell>
        </row>
        <row r="61">
          <cell r="E61" t="str">
            <v>GOOTY</v>
          </cell>
          <cell r="P61" t="str">
            <v>APU09878</v>
          </cell>
        </row>
        <row r="62">
          <cell r="E62" t="str">
            <v>HINDUPUR</v>
          </cell>
          <cell r="P62">
            <v>15462149</v>
          </cell>
        </row>
        <row r="63">
          <cell r="E63" t="str">
            <v>HINDUPUR</v>
          </cell>
          <cell r="P63">
            <v>15462357</v>
          </cell>
        </row>
        <row r="64">
          <cell r="E64" t="str">
            <v>GOOTY</v>
          </cell>
          <cell r="P64">
            <v>16196346</v>
          </cell>
        </row>
        <row r="65">
          <cell r="E65" t="str">
            <v>GOOTY</v>
          </cell>
          <cell r="P65">
            <v>18054199</v>
          </cell>
        </row>
        <row r="66">
          <cell r="E66" t="str">
            <v>HINDUPUR</v>
          </cell>
          <cell r="P66">
            <v>15462152</v>
          </cell>
        </row>
        <row r="67">
          <cell r="E67" t="str">
            <v>HINDUPUR</v>
          </cell>
          <cell r="P67">
            <v>15462358</v>
          </cell>
        </row>
        <row r="68">
          <cell r="E68" t="str">
            <v>GOOTY</v>
          </cell>
          <cell r="P68">
            <v>17074557</v>
          </cell>
        </row>
        <row r="69">
          <cell r="E69" t="str">
            <v>HINDUPUR</v>
          </cell>
          <cell r="P69">
            <v>15462032</v>
          </cell>
        </row>
        <row r="70">
          <cell r="E70" t="str">
            <v>HINDUPUR</v>
          </cell>
          <cell r="P70">
            <v>15462024</v>
          </cell>
        </row>
        <row r="71">
          <cell r="E71" t="str">
            <v>HINDUPUR</v>
          </cell>
          <cell r="P71">
            <v>15462031</v>
          </cell>
        </row>
        <row r="72">
          <cell r="E72" t="str">
            <v>HINDUPUR</v>
          </cell>
          <cell r="P72">
            <v>15462029</v>
          </cell>
        </row>
        <row r="73">
          <cell r="E73" t="str">
            <v>HINDUPUR</v>
          </cell>
          <cell r="P73">
            <v>15462189</v>
          </cell>
        </row>
        <row r="74">
          <cell r="E74" t="str">
            <v>KALYANDURG</v>
          </cell>
          <cell r="P74" t="str">
            <v>X0661766</v>
          </cell>
        </row>
        <row r="75">
          <cell r="E75" t="str">
            <v>HINDUPUR</v>
          </cell>
          <cell r="P75">
            <v>15461992</v>
          </cell>
        </row>
        <row r="76">
          <cell r="E76" t="str">
            <v>HINDUPUR</v>
          </cell>
          <cell r="P76">
            <v>15462325</v>
          </cell>
        </row>
        <row r="77">
          <cell r="E77" t="str">
            <v>HINDUPUR</v>
          </cell>
          <cell r="P77" t="str">
            <v>XE411346</v>
          </cell>
        </row>
        <row r="78">
          <cell r="E78" t="str">
            <v>HINDUPUR</v>
          </cell>
          <cell r="P78">
            <v>15462025</v>
          </cell>
        </row>
        <row r="79">
          <cell r="E79" t="str">
            <v>HINDUPUR</v>
          </cell>
          <cell r="P79">
            <v>15462026</v>
          </cell>
        </row>
        <row r="80">
          <cell r="E80" t="str">
            <v>HINDUPUR</v>
          </cell>
          <cell r="P80" t="str">
            <v>TSS03361</v>
          </cell>
        </row>
        <row r="81">
          <cell r="E81" t="str">
            <v>GOOTY</v>
          </cell>
          <cell r="P81" t="str">
            <v>TN903908</v>
          </cell>
        </row>
        <row r="82">
          <cell r="E82" t="str">
            <v>HINDUPUR</v>
          </cell>
          <cell r="P82">
            <v>15462148</v>
          </cell>
        </row>
        <row r="83">
          <cell r="E83" t="str">
            <v>HINDUPUR</v>
          </cell>
          <cell r="P83">
            <v>15462359</v>
          </cell>
        </row>
        <row r="84">
          <cell r="E84" t="str">
            <v>GOOTY</v>
          </cell>
          <cell r="P84">
            <v>15297662</v>
          </cell>
        </row>
        <row r="85">
          <cell r="E85" t="str">
            <v>KALYANDURG</v>
          </cell>
          <cell r="P85" t="str">
            <v>XC573362</v>
          </cell>
        </row>
        <row r="86">
          <cell r="E86" t="str">
            <v>KALYANDURG</v>
          </cell>
          <cell r="P86" t="str">
            <v>XC573366</v>
          </cell>
        </row>
        <row r="87">
          <cell r="E87" t="str">
            <v>HINDUPUR</v>
          </cell>
          <cell r="P87" t="str">
            <v>Y0310551</v>
          </cell>
        </row>
        <row r="88">
          <cell r="E88" t="str">
            <v>HINDUPUR</v>
          </cell>
          <cell r="P88" t="str">
            <v>Y0310590</v>
          </cell>
        </row>
        <row r="89">
          <cell r="E89" t="str">
            <v>HINDUPUR</v>
          </cell>
          <cell r="P89" t="str">
            <v>Y0310548</v>
          </cell>
        </row>
        <row r="90">
          <cell r="E90" t="str">
            <v>HINDUPUR</v>
          </cell>
          <cell r="P90" t="str">
            <v>Y0310576</v>
          </cell>
        </row>
        <row r="91">
          <cell r="E91" t="str">
            <v>HINDUPUR</v>
          </cell>
          <cell r="P91" t="str">
            <v>XC573372</v>
          </cell>
        </row>
        <row r="92">
          <cell r="E92" t="str">
            <v>HINDUPUR</v>
          </cell>
          <cell r="P92" t="str">
            <v>XC573364</v>
          </cell>
        </row>
        <row r="93">
          <cell r="E93" t="str">
            <v>HINDUPUR</v>
          </cell>
          <cell r="P93">
            <v>18053513</v>
          </cell>
        </row>
        <row r="94">
          <cell r="E94" t="str">
            <v>HINDUPUR</v>
          </cell>
          <cell r="P94" t="str">
            <v>XB594183</v>
          </cell>
        </row>
        <row r="95">
          <cell r="E95" t="str">
            <v>HINDUPUR</v>
          </cell>
          <cell r="P95" t="str">
            <v>XB594184</v>
          </cell>
        </row>
        <row r="96">
          <cell r="E96" t="str">
            <v>HINDUPUR</v>
          </cell>
          <cell r="P96">
            <v>0</v>
          </cell>
        </row>
        <row r="97">
          <cell r="E97" t="str">
            <v>HINDUPUR</v>
          </cell>
          <cell r="P97" t="str">
            <v>XF409570</v>
          </cell>
        </row>
        <row r="98">
          <cell r="E98" t="str">
            <v>KADIRI</v>
          </cell>
          <cell r="P98">
            <v>15462323</v>
          </cell>
        </row>
        <row r="99">
          <cell r="E99" t="str">
            <v>GOOTY</v>
          </cell>
          <cell r="P99" t="str">
            <v>APSB1907</v>
          </cell>
        </row>
        <row r="100">
          <cell r="E100" t="str">
            <v>KADIRI</v>
          </cell>
          <cell r="P100">
            <v>15462322</v>
          </cell>
        </row>
        <row r="101">
          <cell r="E101" t="str">
            <v>GOOTY</v>
          </cell>
          <cell r="P101">
            <v>15461898</v>
          </cell>
        </row>
        <row r="102">
          <cell r="E102" t="str">
            <v>GOOTY</v>
          </cell>
          <cell r="P102">
            <v>15461897</v>
          </cell>
        </row>
        <row r="103">
          <cell r="E103" t="str">
            <v>GOOTY</v>
          </cell>
          <cell r="P103">
            <v>15461900</v>
          </cell>
        </row>
        <row r="104">
          <cell r="E104" t="str">
            <v>ANANTAPURAMU</v>
          </cell>
          <cell r="P104">
            <v>15461991</v>
          </cell>
        </row>
        <row r="105">
          <cell r="E105" t="str">
            <v>ANANTAPURAMU</v>
          </cell>
          <cell r="P105">
            <v>15462324</v>
          </cell>
        </row>
        <row r="106">
          <cell r="E106" t="str">
            <v>HINDUPUR</v>
          </cell>
          <cell r="P106">
            <v>15462027</v>
          </cell>
        </row>
        <row r="107">
          <cell r="E107" t="str">
            <v>HINDUPUR</v>
          </cell>
          <cell r="P107">
            <v>15462188</v>
          </cell>
        </row>
        <row r="108">
          <cell r="E108" t="str">
            <v>HINDUPUR</v>
          </cell>
          <cell r="P108">
            <v>16179567</v>
          </cell>
        </row>
        <row r="109">
          <cell r="E109" t="str">
            <v>HINDUPUR</v>
          </cell>
          <cell r="P109">
            <v>16179591</v>
          </cell>
        </row>
        <row r="110">
          <cell r="E110" t="str">
            <v>HINDUPUR</v>
          </cell>
          <cell r="P110" t="str">
            <v>XC575568</v>
          </cell>
        </row>
        <row r="111">
          <cell r="E111" t="str">
            <v>HINDUPUR</v>
          </cell>
          <cell r="P111" t="str">
            <v>XB577865</v>
          </cell>
        </row>
        <row r="112">
          <cell r="E112" t="str">
            <v>ANANTAPURAMU</v>
          </cell>
          <cell r="P112" t="str">
            <v>XD472020</v>
          </cell>
        </row>
        <row r="113">
          <cell r="E113" t="str">
            <v>HINDUPUR</v>
          </cell>
          <cell r="P113" t="str">
            <v>XC510852</v>
          </cell>
        </row>
        <row r="114">
          <cell r="E114" t="str">
            <v>HINDUPUR</v>
          </cell>
          <cell r="P114" t="str">
            <v>XC510851</v>
          </cell>
        </row>
        <row r="115">
          <cell r="E115" t="str">
            <v>GOOTY</v>
          </cell>
          <cell r="P115">
            <v>16636249</v>
          </cell>
        </row>
        <row r="116">
          <cell r="E116" t="str">
            <v>HINDUPUR</v>
          </cell>
          <cell r="P116">
            <v>15461989</v>
          </cell>
        </row>
        <row r="117">
          <cell r="E117" t="str">
            <v>HINDUPUR</v>
          </cell>
          <cell r="P117">
            <v>15461990</v>
          </cell>
        </row>
        <row r="118">
          <cell r="E118" t="str">
            <v>GOOTY</v>
          </cell>
          <cell r="P118">
            <v>15461930</v>
          </cell>
        </row>
        <row r="119">
          <cell r="E119" t="str">
            <v>GOOTY</v>
          </cell>
          <cell r="P119">
            <v>15461967</v>
          </cell>
        </row>
        <row r="120">
          <cell r="E120" t="str">
            <v>HINDUPUR</v>
          </cell>
          <cell r="P120">
            <v>15462406</v>
          </cell>
        </row>
        <row r="121">
          <cell r="E121" t="str">
            <v>KADIRI</v>
          </cell>
          <cell r="P121" t="str">
            <v>Y0343581</v>
          </cell>
        </row>
        <row r="122">
          <cell r="E122" t="str">
            <v>KADIRI</v>
          </cell>
          <cell r="P122" t="str">
            <v>Y0343583</v>
          </cell>
        </row>
        <row r="123">
          <cell r="E123" t="str">
            <v>HINDUPUR</v>
          </cell>
          <cell r="P123">
            <v>15462439</v>
          </cell>
        </row>
        <row r="124">
          <cell r="E124" t="str">
            <v>ANANTAPURAMU</v>
          </cell>
          <cell r="P124" t="str">
            <v>Y0280326</v>
          </cell>
        </row>
        <row r="125">
          <cell r="E125" t="str">
            <v>ANANTAPURAMU</v>
          </cell>
          <cell r="P125" t="str">
            <v>Y0280324</v>
          </cell>
        </row>
        <row r="126">
          <cell r="E126" t="str">
            <v>HINDUPUR</v>
          </cell>
          <cell r="P126" t="str">
            <v>Y0280302</v>
          </cell>
        </row>
        <row r="127">
          <cell r="E127" t="str">
            <v>HINDUPUR</v>
          </cell>
          <cell r="P127" t="str">
            <v>Y0280296</v>
          </cell>
        </row>
        <row r="128">
          <cell r="E128" t="str">
            <v>HINDUPUR</v>
          </cell>
          <cell r="P128">
            <v>15462023</v>
          </cell>
        </row>
        <row r="129">
          <cell r="E129" t="str">
            <v>HINDUPUR</v>
          </cell>
          <cell r="P129">
            <v>15462030</v>
          </cell>
        </row>
        <row r="130">
          <cell r="E130" t="str">
            <v>HINDUPUR</v>
          </cell>
          <cell r="P130" t="str">
            <v>TSS03385</v>
          </cell>
        </row>
        <row r="131">
          <cell r="E131" t="str">
            <v>HINDUPUR</v>
          </cell>
          <cell r="P131">
            <v>15462151</v>
          </cell>
        </row>
        <row r="132">
          <cell r="E132" t="str">
            <v>HINDUPUR</v>
          </cell>
          <cell r="P132">
            <v>15462150</v>
          </cell>
        </row>
        <row r="133">
          <cell r="E133" t="str">
            <v>GOOTY</v>
          </cell>
          <cell r="P133">
            <v>15461896</v>
          </cell>
        </row>
        <row r="134">
          <cell r="E134" t="str">
            <v>GOOTY</v>
          </cell>
          <cell r="P134">
            <v>15461901</v>
          </cell>
        </row>
        <row r="135">
          <cell r="E135" t="str">
            <v>Kalyanadurgam</v>
          </cell>
          <cell r="P135">
            <v>13720847</v>
          </cell>
        </row>
        <row r="136">
          <cell r="E136" t="str">
            <v>Kalyanadurgam</v>
          </cell>
          <cell r="P136" t="str">
            <v>APX00472</v>
          </cell>
        </row>
        <row r="137">
          <cell r="E137" t="str">
            <v>ANANTAPUR</v>
          </cell>
          <cell r="P137">
            <v>17205773</v>
          </cell>
        </row>
        <row r="138">
          <cell r="E138" t="str">
            <v>ANANTAPUR</v>
          </cell>
          <cell r="P138">
            <v>17205776</v>
          </cell>
        </row>
        <row r="139">
          <cell r="E139" t="str">
            <v>GOOTY</v>
          </cell>
          <cell r="P139">
            <v>13720849</v>
          </cell>
        </row>
        <row r="140">
          <cell r="E140" t="str">
            <v>KADIRI</v>
          </cell>
          <cell r="P140">
            <v>0</v>
          </cell>
        </row>
        <row r="141">
          <cell r="E141" t="str">
            <v>Kalyanadurgam</v>
          </cell>
          <cell r="P141">
            <v>13193565</v>
          </cell>
        </row>
        <row r="142">
          <cell r="E142" t="str">
            <v>ANANTAPUR</v>
          </cell>
          <cell r="P142">
            <v>2796286</v>
          </cell>
        </row>
        <row r="143">
          <cell r="E143" t="str">
            <v>ANANTAPUR</v>
          </cell>
          <cell r="P143">
            <v>0</v>
          </cell>
        </row>
        <row r="144">
          <cell r="E144" t="str">
            <v>ANANTAPUR</v>
          </cell>
          <cell r="P144">
            <v>0</v>
          </cell>
        </row>
        <row r="145">
          <cell r="E145" t="str">
            <v>ANANTAPUR</v>
          </cell>
          <cell r="P145">
            <v>0</v>
          </cell>
        </row>
        <row r="146">
          <cell r="E146" t="str">
            <v>KADIRI</v>
          </cell>
          <cell r="P146" t="str">
            <v>XD551458</v>
          </cell>
        </row>
        <row r="147">
          <cell r="E147" t="str">
            <v>Kalyanadurgam</v>
          </cell>
          <cell r="P147">
            <v>18141157</v>
          </cell>
        </row>
        <row r="148">
          <cell r="E148" t="str">
            <v>KADIRI</v>
          </cell>
          <cell r="P148" t="str">
            <v>APX01603</v>
          </cell>
        </row>
        <row r="149">
          <cell r="E149" t="str">
            <v>GOOTY</v>
          </cell>
          <cell r="P149">
            <v>0</v>
          </cell>
        </row>
        <row r="150">
          <cell r="E150" t="str">
            <v>GOOTY</v>
          </cell>
          <cell r="P150">
            <v>0</v>
          </cell>
        </row>
        <row r="151">
          <cell r="E151" t="str">
            <v>GOOTY</v>
          </cell>
          <cell r="P151">
            <v>0</v>
          </cell>
        </row>
        <row r="152">
          <cell r="E152" t="str">
            <v>GOOTY</v>
          </cell>
          <cell r="P152">
            <v>0</v>
          </cell>
        </row>
        <row r="153">
          <cell r="E153" t="str">
            <v>GOOTY</v>
          </cell>
          <cell r="P153">
            <v>0</v>
          </cell>
        </row>
        <row r="154">
          <cell r="E154" t="str">
            <v>GOOTY</v>
          </cell>
          <cell r="P154">
            <v>0</v>
          </cell>
        </row>
        <row r="155">
          <cell r="E155" t="str">
            <v>GOOTY</v>
          </cell>
          <cell r="P155">
            <v>0</v>
          </cell>
        </row>
        <row r="156">
          <cell r="E156" t="str">
            <v>Kalyanadurgam</v>
          </cell>
          <cell r="P156" t="str">
            <v>APX00363</v>
          </cell>
        </row>
        <row r="157">
          <cell r="E157" t="str">
            <v>Kalyanadurgam</v>
          </cell>
          <cell r="P157">
            <v>17074533</v>
          </cell>
        </row>
        <row r="158">
          <cell r="E158" t="str">
            <v>Kalyanadurgam</v>
          </cell>
          <cell r="P158" t="str">
            <v>APX01687</v>
          </cell>
        </row>
        <row r="159">
          <cell r="E159" t="str">
            <v>KADIRI</v>
          </cell>
          <cell r="P159" t="str">
            <v>APX00570</v>
          </cell>
        </row>
        <row r="160">
          <cell r="E160" t="str">
            <v>ANANTAPUR</v>
          </cell>
          <cell r="P160">
            <v>2793591</v>
          </cell>
        </row>
        <row r="161">
          <cell r="E161" t="str">
            <v>GOOTY</v>
          </cell>
          <cell r="P161">
            <v>0</v>
          </cell>
        </row>
        <row r="162">
          <cell r="E162" t="str">
            <v>HINDUPUR</v>
          </cell>
          <cell r="P162">
            <v>2781456</v>
          </cell>
        </row>
        <row r="163">
          <cell r="E163" t="str">
            <v>HINDUPUR</v>
          </cell>
          <cell r="P163">
            <v>2805392</v>
          </cell>
        </row>
        <row r="164">
          <cell r="E164" t="str">
            <v>HINDUPUR</v>
          </cell>
          <cell r="P164">
            <v>17205764</v>
          </cell>
        </row>
        <row r="165">
          <cell r="E165" t="str">
            <v>HINDUPUR</v>
          </cell>
          <cell r="P165">
            <v>16538747</v>
          </cell>
        </row>
        <row r="166">
          <cell r="E166" t="str">
            <v>GOOTY</v>
          </cell>
          <cell r="P166" t="str">
            <v>APX00669</v>
          </cell>
        </row>
        <row r="167">
          <cell r="E167" t="str">
            <v>KADIRI</v>
          </cell>
          <cell r="P167" t="str">
            <v>APX00567</v>
          </cell>
        </row>
        <row r="168">
          <cell r="E168" t="str">
            <v>GOOTY</v>
          </cell>
          <cell r="P168">
            <v>7659479</v>
          </cell>
        </row>
        <row r="169">
          <cell r="E169" t="str">
            <v>GOOTY</v>
          </cell>
          <cell r="P169">
            <v>0</v>
          </cell>
        </row>
        <row r="170">
          <cell r="E170" t="str">
            <v>GOOTY</v>
          </cell>
          <cell r="P170">
            <v>5288846</v>
          </cell>
        </row>
        <row r="171">
          <cell r="E171" t="str">
            <v>GOOTY</v>
          </cell>
          <cell r="P171" t="str">
            <v>APZ00731</v>
          </cell>
        </row>
        <row r="172">
          <cell r="E172" t="str">
            <v>ANANTAPUR</v>
          </cell>
          <cell r="P172">
            <v>0</v>
          </cell>
        </row>
        <row r="173">
          <cell r="E173" t="str">
            <v>ANANTAPUR</v>
          </cell>
          <cell r="P173">
            <v>0</v>
          </cell>
        </row>
        <row r="174">
          <cell r="E174" t="str">
            <v>ANANTAPUR</v>
          </cell>
          <cell r="P174">
            <v>0</v>
          </cell>
        </row>
        <row r="175">
          <cell r="E175" t="str">
            <v>ANANTAPUR</v>
          </cell>
          <cell r="P175" t="str">
            <v>APX01284</v>
          </cell>
        </row>
        <row r="176">
          <cell r="E176" t="str">
            <v>KADIRI</v>
          </cell>
          <cell r="P176" t="str">
            <v>APX00469</v>
          </cell>
        </row>
        <row r="177">
          <cell r="E177" t="str">
            <v>ANANTAPUR</v>
          </cell>
          <cell r="P177" t="str">
            <v>APX01030</v>
          </cell>
        </row>
        <row r="178">
          <cell r="E178" t="str">
            <v>Kalyanadurgam</v>
          </cell>
          <cell r="P178" t="str">
            <v>XD551449</v>
          </cell>
        </row>
        <row r="179">
          <cell r="E179" t="str">
            <v>GOOTY</v>
          </cell>
          <cell r="P179">
            <v>18128701</v>
          </cell>
        </row>
        <row r="180">
          <cell r="E180" t="str">
            <v>ANANTAPUR</v>
          </cell>
          <cell r="P180" t="str">
            <v>APX00491</v>
          </cell>
        </row>
        <row r="181">
          <cell r="E181" t="str">
            <v>ANANTAPUR</v>
          </cell>
          <cell r="P181">
            <v>7886100</v>
          </cell>
        </row>
        <row r="182">
          <cell r="E182" t="str">
            <v>ANANTAPUR</v>
          </cell>
          <cell r="P182" t="str">
            <v>APX00344</v>
          </cell>
        </row>
        <row r="183">
          <cell r="E183" t="str">
            <v>ANANTAPUR</v>
          </cell>
          <cell r="P183">
            <v>13193559</v>
          </cell>
        </row>
        <row r="184">
          <cell r="E184" t="str">
            <v>GOOTY</v>
          </cell>
          <cell r="P184">
            <v>18141174</v>
          </cell>
        </row>
        <row r="185">
          <cell r="E185" t="str">
            <v>GOOTY</v>
          </cell>
          <cell r="P185">
            <v>18141178</v>
          </cell>
        </row>
        <row r="186">
          <cell r="E186" t="str">
            <v>KADIRI</v>
          </cell>
          <cell r="P186" t="str">
            <v>APX01038</v>
          </cell>
        </row>
        <row r="187">
          <cell r="E187" t="str">
            <v>KADIRI</v>
          </cell>
          <cell r="P187" t="str">
            <v>XD551454</v>
          </cell>
        </row>
        <row r="188">
          <cell r="E188" t="str">
            <v>KADIRI</v>
          </cell>
          <cell r="P188">
            <v>2832444</v>
          </cell>
        </row>
        <row r="189">
          <cell r="E189" t="str">
            <v>ANANTAPUR</v>
          </cell>
          <cell r="P189">
            <v>16602537</v>
          </cell>
        </row>
        <row r="190">
          <cell r="E190" t="str">
            <v>ANANTAPUR</v>
          </cell>
          <cell r="P190" t="str">
            <v>XD564956</v>
          </cell>
        </row>
        <row r="191">
          <cell r="E191" t="str">
            <v>ANANTAPUR</v>
          </cell>
          <cell r="P191">
            <v>0</v>
          </cell>
        </row>
        <row r="192">
          <cell r="E192" t="str">
            <v>ANANTAPUR</v>
          </cell>
          <cell r="P192">
            <v>0</v>
          </cell>
        </row>
        <row r="193">
          <cell r="E193" t="str">
            <v>Kalyanadurgam</v>
          </cell>
          <cell r="P193" t="str">
            <v>AP915293</v>
          </cell>
        </row>
        <row r="194">
          <cell r="E194" t="str">
            <v>Kalyanadurgam</v>
          </cell>
          <cell r="P194" t="str">
            <v>APX00365</v>
          </cell>
        </row>
        <row r="195">
          <cell r="E195" t="str">
            <v>GOOTY</v>
          </cell>
          <cell r="P195" t="str">
            <v>APX01096</v>
          </cell>
        </row>
        <row r="196">
          <cell r="E196" t="str">
            <v>ANANTAPUR</v>
          </cell>
          <cell r="P196">
            <v>16636107</v>
          </cell>
        </row>
        <row r="197">
          <cell r="E197" t="str">
            <v>Kalyanadurgam</v>
          </cell>
          <cell r="P197">
            <v>18128706</v>
          </cell>
        </row>
        <row r="198">
          <cell r="E198" t="str">
            <v>KADIRI</v>
          </cell>
          <cell r="P198" t="str">
            <v>XG418448</v>
          </cell>
        </row>
        <row r="199">
          <cell r="E199" t="str">
            <v>ANANTAPUR</v>
          </cell>
          <cell r="P199">
            <v>15197019</v>
          </cell>
        </row>
        <row r="200">
          <cell r="E200" t="str">
            <v>ANANTAPUR</v>
          </cell>
          <cell r="P200">
            <v>15197015</v>
          </cell>
        </row>
        <row r="201">
          <cell r="E201" t="str">
            <v>GOOTY</v>
          </cell>
          <cell r="P201">
            <v>13720861</v>
          </cell>
        </row>
        <row r="202">
          <cell r="E202" t="str">
            <v>GOOTY</v>
          </cell>
          <cell r="P202">
            <v>13720867</v>
          </cell>
        </row>
        <row r="203">
          <cell r="E203" t="str">
            <v>ANANTAPUR</v>
          </cell>
          <cell r="P203" t="str">
            <v>APX00699</v>
          </cell>
        </row>
        <row r="204">
          <cell r="E204" t="str">
            <v>KADIRI</v>
          </cell>
          <cell r="P204">
            <v>16056818</v>
          </cell>
        </row>
        <row r="205">
          <cell r="E205" t="str">
            <v>KADIRI</v>
          </cell>
          <cell r="P205">
            <v>0</v>
          </cell>
        </row>
        <row r="206">
          <cell r="E206" t="str">
            <v>ANANTAPUR</v>
          </cell>
          <cell r="P206">
            <v>15197012</v>
          </cell>
        </row>
        <row r="207">
          <cell r="E207" t="str">
            <v>ANANTAPUR</v>
          </cell>
          <cell r="P207">
            <v>15197023</v>
          </cell>
        </row>
        <row r="208">
          <cell r="E208" t="str">
            <v>ANANTAPUR</v>
          </cell>
          <cell r="P208">
            <v>0</v>
          </cell>
        </row>
        <row r="209">
          <cell r="E209" t="str">
            <v>ANANTAPUR</v>
          </cell>
          <cell r="P209" t="str">
            <v>APX00985</v>
          </cell>
        </row>
        <row r="210">
          <cell r="E210" t="str">
            <v>ANANTAPUR</v>
          </cell>
          <cell r="P210">
            <v>7659542</v>
          </cell>
        </row>
        <row r="211">
          <cell r="E211" t="str">
            <v>ANANTAPUR</v>
          </cell>
          <cell r="P211">
            <v>13191673</v>
          </cell>
        </row>
        <row r="212">
          <cell r="E212" t="str">
            <v>ANANTAPUR</v>
          </cell>
          <cell r="P212">
            <v>0</v>
          </cell>
        </row>
        <row r="213">
          <cell r="E213" t="str">
            <v>ANANTAPUR</v>
          </cell>
          <cell r="P213" t="str">
            <v>PDSM</v>
          </cell>
        </row>
        <row r="214">
          <cell r="E214" t="str">
            <v>HINDUPUR</v>
          </cell>
          <cell r="P214" t="str">
            <v>0017224316</v>
          </cell>
        </row>
        <row r="215">
          <cell r="E215" t="str">
            <v>GOOTY</v>
          </cell>
          <cell r="P215" t="str">
            <v>APX01350</v>
          </cell>
        </row>
        <row r="216">
          <cell r="E216" t="str">
            <v>GOOTY</v>
          </cell>
          <cell r="P216" t="str">
            <v>0020008120</v>
          </cell>
        </row>
        <row r="217">
          <cell r="E217" t="str">
            <v>GOOTY</v>
          </cell>
          <cell r="P217" t="str">
            <v>0016196346</v>
          </cell>
        </row>
        <row r="218">
          <cell r="E218" t="str">
            <v>GOOTY</v>
          </cell>
          <cell r="P218" t="str">
            <v>07659560</v>
          </cell>
        </row>
        <row r="219">
          <cell r="E219" t="str">
            <v>HINDUPUR</v>
          </cell>
          <cell r="P219">
            <v>15687940</v>
          </cell>
        </row>
        <row r="220">
          <cell r="E220" t="str">
            <v>HINDUPUR</v>
          </cell>
          <cell r="P220" t="str">
            <v>0018054196</v>
          </cell>
        </row>
        <row r="221">
          <cell r="E221" t="str">
            <v>ANANTHAPUR</v>
          </cell>
          <cell r="P221">
            <v>210</v>
          </cell>
        </row>
        <row r="222">
          <cell r="E222" t="str">
            <v>ANANTHAPUR</v>
          </cell>
          <cell r="P222" t="str">
            <v>0016196346</v>
          </cell>
        </row>
        <row r="223">
          <cell r="E223" t="str">
            <v>HINDUPUR</v>
          </cell>
          <cell r="P223">
            <v>15687986</v>
          </cell>
        </row>
        <row r="224">
          <cell r="E224" t="str">
            <v>HINDUPUR</v>
          </cell>
          <cell r="P224">
            <v>16179540</v>
          </cell>
        </row>
        <row r="225">
          <cell r="E225" t="str">
            <v>HINDUPUR</v>
          </cell>
          <cell r="P225" t="str">
            <v>0018054210</v>
          </cell>
        </row>
        <row r="226">
          <cell r="E226" t="str">
            <v>HINDUPUR</v>
          </cell>
          <cell r="P226">
            <v>1556280</v>
          </cell>
        </row>
        <row r="227">
          <cell r="E227" t="str">
            <v>HINDUPUR</v>
          </cell>
          <cell r="P227" t="str">
            <v>0015687935</v>
          </cell>
        </row>
        <row r="228">
          <cell r="E228" t="str">
            <v>HINDUPUR</v>
          </cell>
          <cell r="P228" t="str">
            <v>0018054190</v>
          </cell>
        </row>
        <row r="229">
          <cell r="E229" t="str">
            <v>HINDUPUR</v>
          </cell>
          <cell r="P229">
            <v>15687940</v>
          </cell>
        </row>
        <row r="230">
          <cell r="E230" t="str">
            <v>HINDUPUR</v>
          </cell>
          <cell r="P230" t="str">
            <v>0018054196</v>
          </cell>
        </row>
        <row r="231">
          <cell r="E231" t="str">
            <v>HINDUPUR</v>
          </cell>
          <cell r="P231">
            <v>16179485</v>
          </cell>
        </row>
        <row r="232">
          <cell r="E232" t="str">
            <v>HINDUPUR</v>
          </cell>
          <cell r="P232">
            <v>31</v>
          </cell>
        </row>
        <row r="233">
          <cell r="E233" t="str">
            <v>HINDUPUR</v>
          </cell>
        </row>
        <row r="234">
          <cell r="E234" t="str">
            <v>Tirupati rurals</v>
          </cell>
          <cell r="P234">
            <v>21009483</v>
          </cell>
        </row>
        <row r="235">
          <cell r="E235" t="str">
            <v>Tirupati rurals</v>
          </cell>
          <cell r="P235">
            <v>21001247</v>
          </cell>
        </row>
        <row r="236">
          <cell r="E236" t="str">
            <v>Tirupati rurals</v>
          </cell>
          <cell r="P236">
            <v>21009481</v>
          </cell>
        </row>
        <row r="237">
          <cell r="E237" t="str">
            <v>Tirupati Town</v>
          </cell>
          <cell r="P237" t="str">
            <v>XC575331</v>
          </cell>
        </row>
        <row r="238">
          <cell r="E238" t="str">
            <v>Tirupati Town</v>
          </cell>
          <cell r="P238" t="str">
            <v>XC575332</v>
          </cell>
        </row>
        <row r="239">
          <cell r="E239" t="str">
            <v>Madanapalli</v>
          </cell>
          <cell r="P239" t="str">
            <v>TSS03029</v>
          </cell>
        </row>
        <row r="240">
          <cell r="E240" t="str">
            <v>Madanapalli</v>
          </cell>
          <cell r="P240" t="str">
            <v>TSS03026</v>
          </cell>
        </row>
        <row r="241">
          <cell r="E241" t="str">
            <v>Madanapalli</v>
          </cell>
          <cell r="P241" t="str">
            <v>TSS03019</v>
          </cell>
        </row>
        <row r="242">
          <cell r="E242" t="str">
            <v>Madanapalli</v>
          </cell>
          <cell r="P242" t="str">
            <v>TSS03041</v>
          </cell>
        </row>
        <row r="243">
          <cell r="E243" t="str">
            <v>Madanapalli</v>
          </cell>
          <cell r="P243" t="str">
            <v>XE485713</v>
          </cell>
        </row>
        <row r="244">
          <cell r="E244" t="str">
            <v>Madanapalli</v>
          </cell>
          <cell r="P244" t="str">
            <v>XE485727</v>
          </cell>
        </row>
        <row r="245">
          <cell r="E245" t="str">
            <v>Tirupati rurals</v>
          </cell>
          <cell r="P245">
            <v>15462423</v>
          </cell>
        </row>
        <row r="246">
          <cell r="E246" t="str">
            <v>Tirupati rurals</v>
          </cell>
          <cell r="P246">
            <v>15462210</v>
          </cell>
        </row>
        <row r="247">
          <cell r="E247" t="str">
            <v>Puttur</v>
          </cell>
          <cell r="P247" t="str">
            <v>XB552447</v>
          </cell>
        </row>
        <row r="248">
          <cell r="E248" t="str">
            <v>Puttur</v>
          </cell>
          <cell r="P248" t="str">
            <v>XC588532</v>
          </cell>
        </row>
        <row r="249">
          <cell r="E249" t="str">
            <v>Puttur</v>
          </cell>
          <cell r="P249" t="str">
            <v>XB552441</v>
          </cell>
        </row>
        <row r="250">
          <cell r="E250" t="str">
            <v>Puttur</v>
          </cell>
          <cell r="P250" t="str">
            <v>XC477791</v>
          </cell>
        </row>
        <row r="251">
          <cell r="E251" t="str">
            <v>Puttur</v>
          </cell>
          <cell r="P251" t="str">
            <v>XF409297</v>
          </cell>
        </row>
        <row r="252">
          <cell r="E252" t="str">
            <v>Chittoor Town</v>
          </cell>
          <cell r="P252">
            <v>15461993</v>
          </cell>
        </row>
        <row r="253">
          <cell r="E253" t="str">
            <v>Chittoor Town</v>
          </cell>
          <cell r="P253">
            <v>15461994</v>
          </cell>
        </row>
        <row r="254">
          <cell r="E254" t="str">
            <v>Chittoor Town</v>
          </cell>
          <cell r="P254">
            <v>15461995</v>
          </cell>
        </row>
        <row r="255">
          <cell r="E255" t="str">
            <v>Madanapalli</v>
          </cell>
          <cell r="P255">
            <v>15462182</v>
          </cell>
        </row>
        <row r="256">
          <cell r="E256" t="str">
            <v>Madanapalli</v>
          </cell>
          <cell r="P256">
            <v>15462181</v>
          </cell>
        </row>
        <row r="257">
          <cell r="E257" t="str">
            <v>CHITTOOR RURALS</v>
          </cell>
          <cell r="P257">
            <v>15462190</v>
          </cell>
        </row>
        <row r="258">
          <cell r="E258" t="str">
            <v>CHITTOOR RURALS</v>
          </cell>
          <cell r="P258">
            <v>15462207</v>
          </cell>
        </row>
        <row r="259">
          <cell r="E259" t="str">
            <v>Madanapalli</v>
          </cell>
          <cell r="P259" t="str">
            <v>XC573365</v>
          </cell>
        </row>
        <row r="260">
          <cell r="E260" t="str">
            <v>Madanapalli</v>
          </cell>
          <cell r="P260" t="str">
            <v>XC573369</v>
          </cell>
        </row>
        <row r="261">
          <cell r="E261" t="str">
            <v>Piler</v>
          </cell>
          <cell r="P261">
            <v>15461980</v>
          </cell>
        </row>
        <row r="262">
          <cell r="E262" t="str">
            <v>Piler</v>
          </cell>
          <cell r="P262">
            <v>15461979</v>
          </cell>
        </row>
        <row r="263">
          <cell r="E263" t="str">
            <v>Piler</v>
          </cell>
          <cell r="P263">
            <v>15461978</v>
          </cell>
        </row>
        <row r="264">
          <cell r="E264" t="str">
            <v>Chittoor Town</v>
          </cell>
          <cell r="P264" t="str">
            <v>XD449182</v>
          </cell>
        </row>
        <row r="265">
          <cell r="E265" t="str">
            <v>Chittoor Town</v>
          </cell>
          <cell r="P265" t="str">
            <v>XD449188</v>
          </cell>
        </row>
        <row r="266">
          <cell r="E266" t="str">
            <v>Chittoor Town</v>
          </cell>
          <cell r="P266" t="str">
            <v>XE411360</v>
          </cell>
        </row>
        <row r="267">
          <cell r="E267" t="str">
            <v>Chittoor Town</v>
          </cell>
          <cell r="P267" t="str">
            <v>XE410642</v>
          </cell>
        </row>
        <row r="268">
          <cell r="E268" t="str">
            <v>CHITTOOR RURALS</v>
          </cell>
          <cell r="P268" t="str">
            <v>XE485707</v>
          </cell>
        </row>
        <row r="269">
          <cell r="E269" t="str">
            <v>CHITTOOR RURALS</v>
          </cell>
          <cell r="P269" t="str">
            <v>XE485718</v>
          </cell>
        </row>
        <row r="270">
          <cell r="E270" t="str">
            <v>Madanapalli</v>
          </cell>
          <cell r="P270">
            <v>15462185</v>
          </cell>
        </row>
        <row r="271">
          <cell r="E271" t="str">
            <v>Puttur</v>
          </cell>
          <cell r="P271">
            <v>15462186</v>
          </cell>
        </row>
        <row r="272">
          <cell r="E272" t="str">
            <v>Puttur</v>
          </cell>
          <cell r="P272">
            <v>15462145</v>
          </cell>
        </row>
        <row r="273">
          <cell r="E273" t="str">
            <v>Puttur</v>
          </cell>
          <cell r="P273">
            <v>15462144</v>
          </cell>
        </row>
        <row r="274">
          <cell r="E274" t="str">
            <v>HINDUPUR</v>
          </cell>
          <cell r="P274" t="str">
            <v>XE411367</v>
          </cell>
        </row>
        <row r="275">
          <cell r="E275" t="str">
            <v>HINDUPUR</v>
          </cell>
          <cell r="P275" t="str">
            <v>Y0310584</v>
          </cell>
        </row>
        <row r="276">
          <cell r="E276" t="str">
            <v>R Chittoor</v>
          </cell>
          <cell r="P276">
            <v>16179572</v>
          </cell>
        </row>
        <row r="277">
          <cell r="E277" t="str">
            <v>R Chittoor</v>
          </cell>
          <cell r="P277" t="str">
            <v>TSS03363</v>
          </cell>
        </row>
        <row r="278">
          <cell r="E278" t="str">
            <v>R Chittoor</v>
          </cell>
          <cell r="P278" t="str">
            <v>XB583129</v>
          </cell>
        </row>
        <row r="279">
          <cell r="E279" t="str">
            <v>R Chittoor</v>
          </cell>
          <cell r="P279">
            <v>18117154</v>
          </cell>
        </row>
        <row r="280">
          <cell r="E280" t="str">
            <v>R Chittoor</v>
          </cell>
          <cell r="P280">
            <v>18117138</v>
          </cell>
        </row>
        <row r="281">
          <cell r="E281" t="str">
            <v>Tirupati rurals</v>
          </cell>
          <cell r="P281" t="str">
            <v>Q0308044</v>
          </cell>
        </row>
        <row r="282">
          <cell r="E282" t="str">
            <v>Tirupati rurals</v>
          </cell>
          <cell r="P282" t="str">
            <v>AP906558</v>
          </cell>
        </row>
        <row r="283">
          <cell r="E283" t="str">
            <v>Tirupati rurals</v>
          </cell>
          <cell r="P283">
            <v>15462424</v>
          </cell>
        </row>
        <row r="284">
          <cell r="E284" t="str">
            <v>Tirupati rurals</v>
          </cell>
          <cell r="P284">
            <v>15462420</v>
          </cell>
        </row>
        <row r="285">
          <cell r="E285" t="str">
            <v>R Chittoor</v>
          </cell>
          <cell r="P285">
            <v>15462178</v>
          </cell>
        </row>
        <row r="286">
          <cell r="E286" t="str">
            <v>R Chittoor</v>
          </cell>
          <cell r="P286">
            <v>15462187</v>
          </cell>
        </row>
        <row r="287">
          <cell r="E287" t="str">
            <v>R Chittoor</v>
          </cell>
          <cell r="P287" t="str">
            <v>X1253608</v>
          </cell>
        </row>
        <row r="288">
          <cell r="E288" t="str">
            <v>R Chittoor</v>
          </cell>
          <cell r="P288" t="str">
            <v>X1253610</v>
          </cell>
        </row>
        <row r="289">
          <cell r="E289" t="str">
            <v>R Chittoor</v>
          </cell>
          <cell r="P289" t="str">
            <v>XE411386</v>
          </cell>
        </row>
        <row r="290">
          <cell r="E290" t="str">
            <v>R Chittoor</v>
          </cell>
          <cell r="P290" t="str">
            <v>XE410653</v>
          </cell>
        </row>
        <row r="291">
          <cell r="E291" t="str">
            <v>Op Puttur</v>
          </cell>
          <cell r="P291">
            <v>0</v>
          </cell>
        </row>
        <row r="292">
          <cell r="E292" t="str">
            <v>Op Puttur</v>
          </cell>
          <cell r="P292" t="str">
            <v>TSS03415</v>
          </cell>
        </row>
        <row r="293">
          <cell r="E293" t="str">
            <v>Op Puttur</v>
          </cell>
          <cell r="P293" t="str">
            <v>Q0308045</v>
          </cell>
        </row>
        <row r="294">
          <cell r="E294" t="str">
            <v>Op Puttur</v>
          </cell>
          <cell r="P294" t="str">
            <v>Q0308058</v>
          </cell>
        </row>
        <row r="295">
          <cell r="E295" t="str">
            <v>Op Puttur</v>
          </cell>
          <cell r="P295" t="str">
            <v>TSS03395</v>
          </cell>
        </row>
        <row r="296">
          <cell r="E296" t="str">
            <v>R Chittoor</v>
          </cell>
          <cell r="P296" t="str">
            <v>XD551495</v>
          </cell>
        </row>
        <row r="297">
          <cell r="E297" t="str">
            <v>R Chittoor</v>
          </cell>
          <cell r="P297" t="str">
            <v>XD551538</v>
          </cell>
        </row>
        <row r="298">
          <cell r="E298" t="str">
            <v>Op Tirupati</v>
          </cell>
          <cell r="P298">
            <v>12287877</v>
          </cell>
        </row>
        <row r="299">
          <cell r="E299" t="str">
            <v>Op Tirupati</v>
          </cell>
          <cell r="P299" t="str">
            <v>Q0308037</v>
          </cell>
        </row>
        <row r="300">
          <cell r="E300" t="str">
            <v>Op Tirupati</v>
          </cell>
          <cell r="P300" t="str">
            <v>Q0308039</v>
          </cell>
        </row>
        <row r="301">
          <cell r="E301" t="str">
            <v>Op Tirupati</v>
          </cell>
          <cell r="P301">
            <v>15462171</v>
          </cell>
        </row>
        <row r="302">
          <cell r="E302" t="str">
            <v>Op Tirupati</v>
          </cell>
          <cell r="P302">
            <v>12287902</v>
          </cell>
        </row>
        <row r="303">
          <cell r="E303" t="str">
            <v>Op Tirupati</v>
          </cell>
          <cell r="P303">
            <v>15462146</v>
          </cell>
        </row>
        <row r="304">
          <cell r="E304" t="str">
            <v>Op Tirupati</v>
          </cell>
          <cell r="P304">
            <v>15462172</v>
          </cell>
        </row>
        <row r="305">
          <cell r="E305" t="str">
            <v>Piler</v>
          </cell>
          <cell r="P305" t="str">
            <v>XE411366</v>
          </cell>
        </row>
        <row r="306">
          <cell r="E306" t="str">
            <v>Piler</v>
          </cell>
          <cell r="P306" t="str">
            <v>XE410646</v>
          </cell>
        </row>
        <row r="307">
          <cell r="E307" t="str">
            <v>R Chittoor</v>
          </cell>
          <cell r="P307">
            <v>15462205</v>
          </cell>
        </row>
        <row r="308">
          <cell r="E308" t="str">
            <v>R Tirupati</v>
          </cell>
          <cell r="P308" t="str">
            <v>XE411364</v>
          </cell>
        </row>
        <row r="309">
          <cell r="E309" t="str">
            <v>R Tirupati</v>
          </cell>
          <cell r="P309" t="str">
            <v>TSS03016</v>
          </cell>
        </row>
        <row r="310">
          <cell r="E310" t="str">
            <v>R Tirupati</v>
          </cell>
          <cell r="P310" t="str">
            <v>TSS03027</v>
          </cell>
        </row>
        <row r="311">
          <cell r="E311" t="str">
            <v>Piler</v>
          </cell>
          <cell r="P311">
            <v>15461982</v>
          </cell>
        </row>
        <row r="312">
          <cell r="E312" t="str">
            <v>Piler</v>
          </cell>
          <cell r="P312">
            <v>15461981</v>
          </cell>
        </row>
        <row r="313">
          <cell r="E313" t="str">
            <v>R Tirupati</v>
          </cell>
          <cell r="P313" t="str">
            <v>Y0310567</v>
          </cell>
        </row>
        <row r="314">
          <cell r="E314" t="str">
            <v>R Tirupati</v>
          </cell>
          <cell r="P314" t="str">
            <v>Y0310589</v>
          </cell>
        </row>
        <row r="315">
          <cell r="E315" t="str">
            <v>R Tirupati</v>
          </cell>
          <cell r="P315">
            <v>21009486</v>
          </cell>
        </row>
        <row r="316">
          <cell r="E316" t="str">
            <v>R Tirupati</v>
          </cell>
          <cell r="P316" t="str">
            <v>TSS03050</v>
          </cell>
        </row>
        <row r="317">
          <cell r="E317" t="str">
            <v>R Tirupati</v>
          </cell>
          <cell r="P317" t="str">
            <v>APX01831</v>
          </cell>
        </row>
        <row r="318">
          <cell r="E318" t="str">
            <v>R Chittoor</v>
          </cell>
          <cell r="P318" t="str">
            <v>XB577606</v>
          </cell>
        </row>
        <row r="319">
          <cell r="E319" t="str">
            <v>R Chittoor</v>
          </cell>
          <cell r="P319" t="str">
            <v>XB577605</v>
          </cell>
        </row>
        <row r="320">
          <cell r="E320" t="str">
            <v>Op Tirupati</v>
          </cell>
          <cell r="P320">
            <v>15462425</v>
          </cell>
        </row>
        <row r="321">
          <cell r="E321" t="str">
            <v>Op Tirupati</v>
          </cell>
          <cell r="P321">
            <v>15462426</v>
          </cell>
        </row>
        <row r="322">
          <cell r="E322" t="str">
            <v>Op Tirupati</v>
          </cell>
          <cell r="P322">
            <v>15462422</v>
          </cell>
        </row>
        <row r="323">
          <cell r="E323" t="str">
            <v>Op Tirupati</v>
          </cell>
          <cell r="P323">
            <v>15462421</v>
          </cell>
        </row>
        <row r="324">
          <cell r="E324" t="str">
            <v>R Tirupati</v>
          </cell>
          <cell r="P324" t="str">
            <v>XE485972</v>
          </cell>
        </row>
        <row r="325">
          <cell r="E325" t="str">
            <v>R Tirupati</v>
          </cell>
          <cell r="P325" t="str">
            <v>XE485963</v>
          </cell>
        </row>
        <row r="326">
          <cell r="E326" t="str">
            <v>Madanapalli</v>
          </cell>
          <cell r="P326" t="str">
            <v>APX00864</v>
          </cell>
        </row>
        <row r="327">
          <cell r="E327" t="str">
            <v>Madanapalli</v>
          </cell>
          <cell r="P327" t="str">
            <v>APX00858</v>
          </cell>
        </row>
        <row r="328">
          <cell r="E328" t="str">
            <v>Madanapalli</v>
          </cell>
          <cell r="P328" t="str">
            <v>APX00861</v>
          </cell>
        </row>
        <row r="329">
          <cell r="E329" t="str">
            <v>Madanapalli</v>
          </cell>
          <cell r="P329" t="str">
            <v>APX00867</v>
          </cell>
        </row>
        <row r="330">
          <cell r="E330" t="str">
            <v>Madanapalli</v>
          </cell>
          <cell r="P330">
            <v>0</v>
          </cell>
        </row>
        <row r="331">
          <cell r="E331" t="str">
            <v>TIRUPATI RURALS</v>
          </cell>
          <cell r="P331">
            <v>0</v>
          </cell>
        </row>
        <row r="332">
          <cell r="E332" t="str">
            <v>TIRUPATI RURALS</v>
          </cell>
          <cell r="P332">
            <v>16268077</v>
          </cell>
        </row>
        <row r="333">
          <cell r="E333" t="str">
            <v>TIRUPATI RURALS</v>
          </cell>
          <cell r="P333">
            <v>0</v>
          </cell>
        </row>
        <row r="334">
          <cell r="E334" t="str">
            <v>Puttur</v>
          </cell>
          <cell r="P334">
            <v>21001243</v>
          </cell>
        </row>
        <row r="335">
          <cell r="E335" t="str">
            <v>Puttur</v>
          </cell>
          <cell r="P335" t="str">
            <v>XG418445</v>
          </cell>
        </row>
        <row r="336">
          <cell r="E336" t="str">
            <v>TIRUPATI RURALS</v>
          </cell>
          <cell r="P336" t="str">
            <v>APX02014</v>
          </cell>
        </row>
        <row r="337">
          <cell r="E337" t="str">
            <v>Puttur</v>
          </cell>
          <cell r="P337" t="str">
            <v>APX02133</v>
          </cell>
        </row>
        <row r="338">
          <cell r="E338" t="str">
            <v>Puttur</v>
          </cell>
          <cell r="P338" t="str">
            <v>APX00755</v>
          </cell>
        </row>
        <row r="339">
          <cell r="E339" t="str">
            <v>TIRUPATI RURALS</v>
          </cell>
          <cell r="P339">
            <v>0</v>
          </cell>
        </row>
        <row r="340">
          <cell r="E340" t="str">
            <v>TIRUPATI RURALS</v>
          </cell>
          <cell r="P340" t="str">
            <v>APX01377</v>
          </cell>
        </row>
        <row r="341">
          <cell r="E341" t="str">
            <v>Puttur</v>
          </cell>
          <cell r="P341" t="str">
            <v>APX02198</v>
          </cell>
        </row>
        <row r="342">
          <cell r="E342" t="str">
            <v>Puttur</v>
          </cell>
          <cell r="P342" t="str">
            <v>APX01184</v>
          </cell>
        </row>
        <row r="343">
          <cell r="E343" t="str">
            <v>Piler</v>
          </cell>
          <cell r="P343" t="str">
            <v>APX00355</v>
          </cell>
        </row>
        <row r="344">
          <cell r="E344" t="str">
            <v>CHITTOOR RURALS</v>
          </cell>
          <cell r="P344" t="str">
            <v>APX00475</v>
          </cell>
        </row>
        <row r="345">
          <cell r="E345" t="str">
            <v>Piler</v>
          </cell>
          <cell r="P345" t="str">
            <v>APX01192</v>
          </cell>
        </row>
        <row r="346">
          <cell r="E346" t="str">
            <v>Tirupati Town</v>
          </cell>
          <cell r="P346" t="str">
            <v>APX01944</v>
          </cell>
        </row>
        <row r="347">
          <cell r="E347" t="str">
            <v>TIRUPATI TOWN</v>
          </cell>
          <cell r="P347">
            <v>16179573</v>
          </cell>
        </row>
        <row r="348">
          <cell r="E348" t="str">
            <v>TIRUPATI TOWN</v>
          </cell>
          <cell r="P348" t="str">
            <v>0021009519</v>
          </cell>
        </row>
        <row r="349">
          <cell r="E349" t="str">
            <v>TIRUPATI TOWN</v>
          </cell>
          <cell r="P349" t="str">
            <v>0021009483</v>
          </cell>
        </row>
        <row r="350">
          <cell r="E350" t="str">
            <v>TIRUPATI TOWN</v>
          </cell>
          <cell r="P350" t="str">
            <v>0021009480</v>
          </cell>
        </row>
        <row r="351">
          <cell r="E351" t="str">
            <v>TIRUPATI TOWN</v>
          </cell>
          <cell r="P351" t="str">
            <v>APX02367</v>
          </cell>
        </row>
        <row r="352">
          <cell r="E352" t="str">
            <v>TIRUPATI TOWN</v>
          </cell>
          <cell r="P352" t="str">
            <v>APX02309</v>
          </cell>
        </row>
        <row r="353">
          <cell r="E353" t="str">
            <v>TIRUPATI RURALS</v>
          </cell>
          <cell r="P353" t="str">
            <v>0021009486</v>
          </cell>
        </row>
        <row r="354">
          <cell r="E354" t="str">
            <v>TIRUPATI RURALS</v>
          </cell>
          <cell r="P354" t="str">
            <v>0021009514</v>
          </cell>
        </row>
        <row r="355">
          <cell r="E355" t="str">
            <v>TIRUPATI RURALS</v>
          </cell>
          <cell r="P355" t="str">
            <v>APX01831</v>
          </cell>
        </row>
        <row r="356">
          <cell r="E356" t="str">
            <v>TIRUPATI TOWN</v>
          </cell>
          <cell r="P356" t="str">
            <v>APX01811</v>
          </cell>
        </row>
        <row r="357">
          <cell r="E357" t="str">
            <v>TIRUPATI TOWN</v>
          </cell>
          <cell r="P357" t="str">
            <v>APX01788</v>
          </cell>
        </row>
        <row r="358">
          <cell r="E358" t="str">
            <v>TIRUPATI TOWN</v>
          </cell>
          <cell r="P358" t="str">
            <v>APX00903</v>
          </cell>
        </row>
        <row r="359">
          <cell r="E359" t="str">
            <v>TIRUPATI TOWN</v>
          </cell>
          <cell r="P359" t="str">
            <v>APX01796</v>
          </cell>
        </row>
        <row r="360">
          <cell r="E360" t="str">
            <v>TIRUPATI TOWN</v>
          </cell>
          <cell r="P360" t="str">
            <v>APX01798</v>
          </cell>
        </row>
        <row r="361">
          <cell r="E361" t="str">
            <v>PUTTUR</v>
          </cell>
          <cell r="P361" t="str">
            <v>TN901941</v>
          </cell>
        </row>
        <row r="362">
          <cell r="E362" t="str">
            <v>PUTTUR</v>
          </cell>
          <cell r="P362">
            <v>21001240</v>
          </cell>
        </row>
        <row r="363">
          <cell r="E363" t="str">
            <v>TIRUPATI TOWN</v>
          </cell>
          <cell r="P363">
            <v>16179573</v>
          </cell>
        </row>
        <row r="364">
          <cell r="E364" t="str">
            <v>MADANAPALE</v>
          </cell>
          <cell r="P364" t="str">
            <v>APX00830</v>
          </cell>
        </row>
        <row r="365">
          <cell r="E365" t="str">
            <v>MADANAPALE</v>
          </cell>
          <cell r="P365" t="str">
            <v>APX01924</v>
          </cell>
        </row>
        <row r="366">
          <cell r="E366" t="str">
            <v>TIRUPATI TOWN</v>
          </cell>
          <cell r="P366" t="str">
            <v>APX01621</v>
          </cell>
        </row>
        <row r="367">
          <cell r="E367" t="str">
            <v>TIRUPATI TOWN</v>
          </cell>
          <cell r="P367" t="str">
            <v>APS00904</v>
          </cell>
        </row>
        <row r="368">
          <cell r="E368" t="str">
            <v>TIRUPATI RURALS</v>
          </cell>
          <cell r="P368" t="str">
            <v>APX00631</v>
          </cell>
        </row>
        <row r="369">
          <cell r="E369" t="str">
            <v>TIRUPATI RURALS</v>
          </cell>
          <cell r="P369">
            <v>16179570</v>
          </cell>
        </row>
        <row r="370">
          <cell r="E370" t="str">
            <v>TIRUPATI RURALS</v>
          </cell>
          <cell r="P370" t="str">
            <v>APX01817</v>
          </cell>
        </row>
        <row r="371">
          <cell r="E371" t="str">
            <v>PUTTUR</v>
          </cell>
          <cell r="P371" t="str">
            <v>APX00398</v>
          </cell>
        </row>
        <row r="372">
          <cell r="E372" t="str">
            <v>PUTTUR</v>
          </cell>
          <cell r="P372" t="str">
            <v>0020008134</v>
          </cell>
        </row>
        <row r="373">
          <cell r="E373" t="str">
            <v>PUTTUR</v>
          </cell>
          <cell r="P373" t="str">
            <v>APZ01092</v>
          </cell>
        </row>
        <row r="374">
          <cell r="E374" t="str">
            <v>PUTTUR</v>
          </cell>
          <cell r="P374" t="str">
            <v>0020008181</v>
          </cell>
        </row>
        <row r="375">
          <cell r="E375" t="str">
            <v>PUTTUR</v>
          </cell>
          <cell r="P375" t="str">
            <v>0020008143</v>
          </cell>
        </row>
        <row r="376">
          <cell r="E376" t="str">
            <v>TIRUPATI TOWN</v>
          </cell>
          <cell r="P376" t="str">
            <v>APX02222</v>
          </cell>
        </row>
        <row r="377">
          <cell r="E377" t="str">
            <v>TIRUPATI TOWN</v>
          </cell>
          <cell r="P377" t="str">
            <v>APX01826</v>
          </cell>
        </row>
        <row r="378">
          <cell r="E378" t="str">
            <v>TIRUPATI TOWN</v>
          </cell>
          <cell r="P378" t="str">
            <v>APX01813</v>
          </cell>
        </row>
        <row r="379">
          <cell r="E379" t="str">
            <v>CHITTOOR TOWN</v>
          </cell>
          <cell r="P379" t="str">
            <v>AP918295</v>
          </cell>
        </row>
        <row r="380">
          <cell r="E380" t="str">
            <v>TIRUPATI TOWN</v>
          </cell>
          <cell r="P380" t="str">
            <v>APX01820</v>
          </cell>
        </row>
        <row r="381">
          <cell r="E381" t="str">
            <v>TIRUPATI TOWN</v>
          </cell>
          <cell r="P381" t="str">
            <v>APX02273</v>
          </cell>
        </row>
        <row r="382">
          <cell r="E382" t="str">
            <v>TIRUPATI RURALS</v>
          </cell>
          <cell r="P382" t="str">
            <v>0021009511</v>
          </cell>
        </row>
        <row r="383">
          <cell r="E383" t="str">
            <v>TIRUPATI TOWN</v>
          </cell>
          <cell r="P383" t="str">
            <v>APX01824</v>
          </cell>
        </row>
        <row r="384">
          <cell r="E384" t="str">
            <v>TIRUPATI TOWN</v>
          </cell>
          <cell r="P384" t="str">
            <v>APX01667</v>
          </cell>
        </row>
        <row r="385">
          <cell r="E385" t="str">
            <v>MADANAPALE</v>
          </cell>
          <cell r="P385" t="str">
            <v>APX01140</v>
          </cell>
        </row>
        <row r="386">
          <cell r="E386" t="str">
            <v>TIRUPATI RURALS</v>
          </cell>
          <cell r="P386" t="str">
            <v>0021009486</v>
          </cell>
        </row>
        <row r="387">
          <cell r="E387" t="str">
            <v>TIRUPATI TOWN</v>
          </cell>
          <cell r="P387" t="str">
            <v>APX01800</v>
          </cell>
        </row>
        <row r="388">
          <cell r="E388" t="str">
            <v>TIRUPATI TOWN</v>
          </cell>
          <cell r="P388" t="str">
            <v>APX01802</v>
          </cell>
        </row>
        <row r="389">
          <cell r="E389" t="str">
            <v>CHITTOOR RURALS</v>
          </cell>
          <cell r="P389">
            <v>16179523</v>
          </cell>
        </row>
        <row r="390">
          <cell r="E390" t="str">
            <v>TIRUPATI TOWN</v>
          </cell>
          <cell r="P390" t="str">
            <v>APX01792</v>
          </cell>
        </row>
        <row r="391">
          <cell r="E391" t="str">
            <v>TIRUPATI TOWN</v>
          </cell>
          <cell r="P391" t="str">
            <v>APX01815</v>
          </cell>
        </row>
        <row r="392">
          <cell r="E392" t="str">
            <v>CHITTOOR RURALS</v>
          </cell>
          <cell r="P392" t="str">
            <v>APW00101</v>
          </cell>
        </row>
        <row r="393">
          <cell r="E393" t="str">
            <v>TIRUPATI RURALS</v>
          </cell>
          <cell r="P393" t="str">
            <v>0021001246</v>
          </cell>
        </row>
        <row r="394">
          <cell r="E394" t="str">
            <v>TIRUPATI RURALS</v>
          </cell>
        </row>
        <row r="395">
          <cell r="E395" t="str">
            <v>Kadapa</v>
          </cell>
          <cell r="P395" t="str">
            <v>XD551503</v>
          </cell>
        </row>
        <row r="396">
          <cell r="E396" t="str">
            <v>Kadapa</v>
          </cell>
          <cell r="P396" t="str">
            <v>XD551509</v>
          </cell>
        </row>
        <row r="397">
          <cell r="E397" t="str">
            <v>Mydukur</v>
          </cell>
          <cell r="P397">
            <v>18117132</v>
          </cell>
        </row>
        <row r="398">
          <cell r="E398" t="str">
            <v>Badvel</v>
          </cell>
          <cell r="P398">
            <v>15462408</v>
          </cell>
        </row>
        <row r="399">
          <cell r="E399" t="str">
            <v>Badvel</v>
          </cell>
          <cell r="P399">
            <v>15462409</v>
          </cell>
        </row>
        <row r="400">
          <cell r="E400" t="str">
            <v>Badvel</v>
          </cell>
          <cell r="P400">
            <v>15462415</v>
          </cell>
        </row>
        <row r="401">
          <cell r="E401" t="str">
            <v>Badvel</v>
          </cell>
          <cell r="P401">
            <v>15462402</v>
          </cell>
        </row>
        <row r="402">
          <cell r="E402" t="str">
            <v>Badvel</v>
          </cell>
          <cell r="P402">
            <v>15462195</v>
          </cell>
        </row>
        <row r="403">
          <cell r="E403" t="str">
            <v>Proddatur</v>
          </cell>
          <cell r="P403" t="str">
            <v>APX00252</v>
          </cell>
        </row>
        <row r="404">
          <cell r="E404" t="str">
            <v>Proddatur</v>
          </cell>
          <cell r="P404" t="str">
            <v>AP914534</v>
          </cell>
        </row>
        <row r="405">
          <cell r="E405" t="str">
            <v>Proddatur</v>
          </cell>
          <cell r="P405" t="str">
            <v>AP914519</v>
          </cell>
        </row>
        <row r="406">
          <cell r="E406" t="str">
            <v>Proddatur</v>
          </cell>
          <cell r="P406" t="str">
            <v>X0420960</v>
          </cell>
        </row>
        <row r="407">
          <cell r="E407" t="str">
            <v>Proddatur</v>
          </cell>
          <cell r="P407" t="str">
            <v>X0420961</v>
          </cell>
        </row>
        <row r="408">
          <cell r="E408" t="str">
            <v>Proddatur</v>
          </cell>
          <cell r="P408">
            <v>7886010</v>
          </cell>
        </row>
        <row r="409">
          <cell r="E409" t="str">
            <v>Pulivendula</v>
          </cell>
          <cell r="P409">
            <v>15462400</v>
          </cell>
        </row>
        <row r="410">
          <cell r="E410" t="str">
            <v>Pulivendula</v>
          </cell>
          <cell r="P410">
            <v>15462399</v>
          </cell>
        </row>
        <row r="411">
          <cell r="E411" t="str">
            <v>Pulivendula</v>
          </cell>
          <cell r="P411" t="str">
            <v>XD550698</v>
          </cell>
        </row>
        <row r="412">
          <cell r="E412" t="str">
            <v>Pulivendula</v>
          </cell>
          <cell r="P412" t="str">
            <v>XD550663</v>
          </cell>
        </row>
        <row r="413">
          <cell r="E413" t="str">
            <v>Pulivendula</v>
          </cell>
          <cell r="P413">
            <v>18016902</v>
          </cell>
        </row>
        <row r="414">
          <cell r="E414" t="str">
            <v>Pulivendula</v>
          </cell>
          <cell r="P414">
            <v>18016887</v>
          </cell>
        </row>
        <row r="415">
          <cell r="E415" t="str">
            <v>Pulivendula</v>
          </cell>
          <cell r="P415">
            <v>15462232</v>
          </cell>
        </row>
        <row r="416">
          <cell r="E416" t="str">
            <v>Rajampet</v>
          </cell>
          <cell r="P416">
            <v>15462233</v>
          </cell>
        </row>
        <row r="417">
          <cell r="E417" t="str">
            <v>Rajampet</v>
          </cell>
          <cell r="P417" t="str">
            <v>XD471652</v>
          </cell>
        </row>
        <row r="418">
          <cell r="E418" t="str">
            <v>Proddatur</v>
          </cell>
          <cell r="P418">
            <v>15462194</v>
          </cell>
        </row>
        <row r="419">
          <cell r="E419" t="str">
            <v>Proddatur</v>
          </cell>
          <cell r="P419">
            <v>15462401</v>
          </cell>
        </row>
        <row r="420">
          <cell r="E420" t="str">
            <v>Proddatur</v>
          </cell>
          <cell r="P420">
            <v>15462405</v>
          </cell>
        </row>
        <row r="421">
          <cell r="E421" t="str">
            <v>Proddatur</v>
          </cell>
          <cell r="P421">
            <v>15462427</v>
          </cell>
        </row>
        <row r="422">
          <cell r="E422" t="str">
            <v>Proddatur</v>
          </cell>
          <cell r="P422" t="str">
            <v>XD551494</v>
          </cell>
        </row>
        <row r="423">
          <cell r="E423" t="str">
            <v>KADIRI</v>
          </cell>
          <cell r="P423">
            <v>0</v>
          </cell>
        </row>
        <row r="424">
          <cell r="E424" t="str">
            <v>HINDUPUR</v>
          </cell>
          <cell r="P424">
            <v>15462200</v>
          </cell>
        </row>
        <row r="425">
          <cell r="E425" t="str">
            <v>HINDUPUR</v>
          </cell>
          <cell r="P425">
            <v>15462407</v>
          </cell>
        </row>
        <row r="426">
          <cell r="E426" t="str">
            <v>Proddatur</v>
          </cell>
          <cell r="P426">
            <v>12287907</v>
          </cell>
        </row>
        <row r="427">
          <cell r="E427" t="str">
            <v>ANANTAPURAMU</v>
          </cell>
          <cell r="P427">
            <v>15462191</v>
          </cell>
        </row>
        <row r="428">
          <cell r="E428" t="str">
            <v>ANANTAPURAMU</v>
          </cell>
          <cell r="P428">
            <v>15462022</v>
          </cell>
        </row>
        <row r="429">
          <cell r="E429" t="str">
            <v>Mydukur</v>
          </cell>
          <cell r="P429" t="str">
            <v>AP914547</v>
          </cell>
        </row>
        <row r="430">
          <cell r="E430" t="str">
            <v>HINDUPUR</v>
          </cell>
          <cell r="P430" t="str">
            <v>X1589331</v>
          </cell>
        </row>
        <row r="431">
          <cell r="E431" t="str">
            <v>HINDUPUR</v>
          </cell>
          <cell r="P431" t="str">
            <v>X1589329</v>
          </cell>
        </row>
        <row r="432">
          <cell r="E432" t="str">
            <v>HINDUPUR</v>
          </cell>
          <cell r="P432">
            <v>15462192</v>
          </cell>
        </row>
        <row r="433">
          <cell r="E433" t="str">
            <v>HINDUPUR</v>
          </cell>
          <cell r="P433">
            <v>15462199</v>
          </cell>
        </row>
        <row r="434">
          <cell r="E434" t="str">
            <v>HINDUPUR</v>
          </cell>
          <cell r="P434">
            <v>15462177</v>
          </cell>
        </row>
        <row r="435">
          <cell r="E435" t="str">
            <v>HINDUPUR</v>
          </cell>
          <cell r="P435">
            <v>15462193</v>
          </cell>
        </row>
        <row r="436">
          <cell r="E436" t="str">
            <v>HINDUPUR</v>
          </cell>
          <cell r="P436">
            <v>15462403</v>
          </cell>
        </row>
        <row r="437">
          <cell r="E437" t="str">
            <v>HINDUPUR</v>
          </cell>
          <cell r="P437">
            <v>15462404</v>
          </cell>
        </row>
        <row r="438">
          <cell r="E438" t="str">
            <v>Pulivendula</v>
          </cell>
          <cell r="P438" t="str">
            <v>AP918500</v>
          </cell>
        </row>
        <row r="439">
          <cell r="E439" t="str">
            <v>HINDUPUR</v>
          </cell>
          <cell r="P439">
            <v>15462197</v>
          </cell>
        </row>
        <row r="440">
          <cell r="E440" t="str">
            <v>Pulivendula</v>
          </cell>
          <cell r="P440">
            <v>12287908</v>
          </cell>
        </row>
        <row r="441">
          <cell r="E441" t="str">
            <v>HINDUPUR</v>
          </cell>
          <cell r="P441" t="str">
            <v>XD551499</v>
          </cell>
        </row>
        <row r="442">
          <cell r="E442" t="str">
            <v>GOOTY</v>
          </cell>
          <cell r="P442">
            <v>12287911</v>
          </cell>
        </row>
        <row r="443">
          <cell r="E443" t="str">
            <v>Rajampet</v>
          </cell>
          <cell r="P443" t="str">
            <v>XE410703</v>
          </cell>
        </row>
        <row r="444">
          <cell r="E444" t="str">
            <v>GOOTY</v>
          </cell>
          <cell r="P444" t="str">
            <v>XD566013</v>
          </cell>
        </row>
        <row r="445">
          <cell r="E445" t="str">
            <v>HINDUPUR</v>
          </cell>
          <cell r="P445" t="str">
            <v>XD566008</v>
          </cell>
        </row>
        <row r="446">
          <cell r="E446" t="str">
            <v>HINDUPUR</v>
          </cell>
          <cell r="P446">
            <v>15462201</v>
          </cell>
        </row>
        <row r="447">
          <cell r="E447" t="str">
            <v>HINDUPUR</v>
          </cell>
          <cell r="P447" t="str">
            <v>TSS03044</v>
          </cell>
        </row>
        <row r="448">
          <cell r="E448" t="str">
            <v>HINDUPUR</v>
          </cell>
          <cell r="P448">
            <v>15462414</v>
          </cell>
        </row>
        <row r="449">
          <cell r="E449" t="str">
            <v>HINDUPUR</v>
          </cell>
          <cell r="P449">
            <v>15462416</v>
          </cell>
        </row>
        <row r="450">
          <cell r="E450" t="str">
            <v>KADIRI</v>
          </cell>
          <cell r="P450" t="str">
            <v>TSS03390</v>
          </cell>
        </row>
        <row r="451">
          <cell r="E451" t="str">
            <v>KADIRI</v>
          </cell>
          <cell r="P451" t="str">
            <v>X1482079</v>
          </cell>
        </row>
        <row r="452">
          <cell r="E452" t="str">
            <v>KADIRI</v>
          </cell>
          <cell r="P452" t="str">
            <v>X1480917</v>
          </cell>
        </row>
        <row r="453">
          <cell r="E453" t="str">
            <v>HINDUPUR</v>
          </cell>
          <cell r="P453">
            <v>15462429</v>
          </cell>
        </row>
        <row r="454">
          <cell r="E454" t="str">
            <v>HINDUPUR</v>
          </cell>
          <cell r="P454">
            <v>15462410</v>
          </cell>
        </row>
        <row r="455">
          <cell r="E455" t="str">
            <v>Rajampet</v>
          </cell>
          <cell r="P455">
            <v>11075672</v>
          </cell>
        </row>
        <row r="456">
          <cell r="E456" t="str">
            <v>Rajampet</v>
          </cell>
          <cell r="P456">
            <v>15462412</v>
          </cell>
        </row>
        <row r="457">
          <cell r="E457" t="str">
            <v>Proddatur</v>
          </cell>
          <cell r="P457" t="str">
            <v>X0420967</v>
          </cell>
        </row>
        <row r="458">
          <cell r="E458" t="str">
            <v>Proddatur</v>
          </cell>
          <cell r="P458">
            <v>15462208</v>
          </cell>
        </row>
        <row r="459">
          <cell r="E459" t="str">
            <v>Proddatur</v>
          </cell>
          <cell r="P459">
            <v>15462209</v>
          </cell>
        </row>
        <row r="460">
          <cell r="E460" t="str">
            <v>Proddatur</v>
          </cell>
          <cell r="P460" t="str">
            <v>TSS03397</v>
          </cell>
        </row>
        <row r="461">
          <cell r="E461" t="str">
            <v>Proddatur</v>
          </cell>
          <cell r="P461">
            <v>15462411</v>
          </cell>
        </row>
        <row r="462">
          <cell r="E462" t="str">
            <v>Proddatur</v>
          </cell>
          <cell r="P462">
            <v>15462413</v>
          </cell>
        </row>
        <row r="463">
          <cell r="E463" t="str">
            <v>Proddatur</v>
          </cell>
          <cell r="P463">
            <v>15462175</v>
          </cell>
        </row>
        <row r="464">
          <cell r="E464" t="str">
            <v>Proddatur</v>
          </cell>
          <cell r="P464" t="str">
            <v>APX00232</v>
          </cell>
        </row>
        <row r="465">
          <cell r="E465" t="str">
            <v>Proddatur</v>
          </cell>
          <cell r="P465" t="str">
            <v>APX00235</v>
          </cell>
        </row>
        <row r="466">
          <cell r="E466" t="str">
            <v>Proddatur</v>
          </cell>
          <cell r="P466" t="str">
            <v>APX00226</v>
          </cell>
        </row>
        <row r="467">
          <cell r="E467" t="str">
            <v>Proddatur</v>
          </cell>
          <cell r="P467" t="str">
            <v>APX00229</v>
          </cell>
        </row>
        <row r="468">
          <cell r="E468" t="str">
            <v>Proddatur</v>
          </cell>
          <cell r="P468">
            <v>12287910</v>
          </cell>
        </row>
        <row r="469">
          <cell r="E469" t="str">
            <v>Proddatur</v>
          </cell>
          <cell r="P469">
            <v>12287909</v>
          </cell>
        </row>
        <row r="470">
          <cell r="E470" t="str">
            <v>Proddatur</v>
          </cell>
          <cell r="P470">
            <v>15462176</v>
          </cell>
        </row>
        <row r="471">
          <cell r="E471" t="str">
            <v>Proddatur</v>
          </cell>
          <cell r="P471">
            <v>15462428</v>
          </cell>
        </row>
        <row r="472">
          <cell r="E472" t="str">
            <v>Rayachoty</v>
          </cell>
          <cell r="P472" t="str">
            <v>APX01970</v>
          </cell>
        </row>
        <row r="473">
          <cell r="E473" t="str">
            <v>Rayachoty</v>
          </cell>
          <cell r="P473" t="str">
            <v>APX00910</v>
          </cell>
        </row>
        <row r="474">
          <cell r="E474" t="str">
            <v>Rayachoty</v>
          </cell>
          <cell r="P474" t="str">
            <v>APX00913</v>
          </cell>
        </row>
        <row r="475">
          <cell r="E475" t="str">
            <v>Rayachoty</v>
          </cell>
          <cell r="P475" t="str">
            <v>APX02468</v>
          </cell>
        </row>
        <row r="476">
          <cell r="E476" t="str">
            <v>Rayachoty</v>
          </cell>
          <cell r="P476" t="str">
            <v>APX02616</v>
          </cell>
        </row>
        <row r="477">
          <cell r="E477" t="str">
            <v>Pulivendula</v>
          </cell>
          <cell r="P477" t="str">
            <v>APX00980</v>
          </cell>
        </row>
        <row r="478">
          <cell r="E478" t="str">
            <v>Pulivendula</v>
          </cell>
          <cell r="P478" t="str">
            <v>APX01024</v>
          </cell>
        </row>
        <row r="479">
          <cell r="E479" t="str">
            <v>Pulivendula</v>
          </cell>
          <cell r="P479">
            <v>0</v>
          </cell>
        </row>
        <row r="480">
          <cell r="E480" t="str">
            <v>Pulivendula</v>
          </cell>
          <cell r="P480" t="str">
            <v>APX00626</v>
          </cell>
        </row>
        <row r="481">
          <cell r="E481" t="str">
            <v>Pulivendula</v>
          </cell>
          <cell r="P481" t="str">
            <v>APX00705</v>
          </cell>
        </row>
        <row r="482">
          <cell r="E482" t="str">
            <v>Pulivendula</v>
          </cell>
          <cell r="P482">
            <v>16400221</v>
          </cell>
        </row>
        <row r="483">
          <cell r="E483" t="str">
            <v>Pulivendula</v>
          </cell>
          <cell r="P483" t="str">
            <v>APX00224</v>
          </cell>
        </row>
        <row r="484">
          <cell r="E484" t="str">
            <v>Pulivendula</v>
          </cell>
          <cell r="P484" t="str">
            <v>APX00233</v>
          </cell>
        </row>
        <row r="485">
          <cell r="E485" t="str">
            <v>PRODDATUR</v>
          </cell>
          <cell r="P485" t="str">
            <v>APX02384</v>
          </cell>
        </row>
        <row r="486">
          <cell r="E486" t="str">
            <v>PRODDATUR</v>
          </cell>
          <cell r="P486" t="str">
            <v>APX00250</v>
          </cell>
        </row>
        <row r="487">
          <cell r="E487" t="str">
            <v>PRODDATUR</v>
          </cell>
          <cell r="P487" t="str">
            <v>APX00357</v>
          </cell>
        </row>
        <row r="488">
          <cell r="E488" t="str">
            <v>Pulivendula</v>
          </cell>
          <cell r="P488" t="str">
            <v>APX02050</v>
          </cell>
        </row>
        <row r="489">
          <cell r="E489" t="str">
            <v>PRODDATUR</v>
          </cell>
          <cell r="P489" t="str">
            <v>APX02384</v>
          </cell>
        </row>
        <row r="490">
          <cell r="E490" t="str">
            <v>KADAPA</v>
          </cell>
          <cell r="P490" t="str">
            <v>APX02144</v>
          </cell>
        </row>
        <row r="491">
          <cell r="E491" t="str">
            <v>KADAPA</v>
          </cell>
          <cell r="P491" t="str">
            <v>APZ01059</v>
          </cell>
        </row>
        <row r="492">
          <cell r="E492" t="str">
            <v>KADAPA</v>
          </cell>
        </row>
        <row r="493">
          <cell r="E493" t="str">
            <v>Kurnool Town</v>
          </cell>
          <cell r="P493">
            <v>0</v>
          </cell>
        </row>
        <row r="494">
          <cell r="E494" t="str">
            <v>Kurnool Town</v>
          </cell>
          <cell r="P494">
            <v>15462141</v>
          </cell>
        </row>
        <row r="495">
          <cell r="E495" t="str">
            <v>Kurnool Town</v>
          </cell>
          <cell r="P495">
            <v>15462288</v>
          </cell>
        </row>
        <row r="496">
          <cell r="E496" t="str">
            <v>Kurnool Town</v>
          </cell>
          <cell r="P496">
            <v>15462220</v>
          </cell>
        </row>
        <row r="497">
          <cell r="E497" t="str">
            <v>Kurnool Town</v>
          </cell>
          <cell r="P497" t="str">
            <v>AP903134</v>
          </cell>
        </row>
        <row r="498">
          <cell r="E498" t="str">
            <v>Kurnool Town</v>
          </cell>
          <cell r="P498">
            <v>15462436</v>
          </cell>
        </row>
        <row r="499">
          <cell r="E499" t="str">
            <v>Adoni</v>
          </cell>
          <cell r="P499" t="str">
            <v>X1076677</v>
          </cell>
        </row>
        <row r="500">
          <cell r="E500" t="str">
            <v>Adoni</v>
          </cell>
          <cell r="P500">
            <v>15462173</v>
          </cell>
        </row>
        <row r="501">
          <cell r="E501" t="str">
            <v>Adoni</v>
          </cell>
          <cell r="P501">
            <v>15462174</v>
          </cell>
        </row>
        <row r="502">
          <cell r="E502" t="str">
            <v>Adoni</v>
          </cell>
          <cell r="P502" t="str">
            <v>KA906616</v>
          </cell>
        </row>
        <row r="503">
          <cell r="E503" t="str">
            <v>Adoni</v>
          </cell>
          <cell r="P503" t="str">
            <v>TSS03042</v>
          </cell>
        </row>
        <row r="504">
          <cell r="E504" t="str">
            <v>Adoni</v>
          </cell>
          <cell r="P504" t="str">
            <v>XC598716</v>
          </cell>
        </row>
        <row r="505">
          <cell r="E505" t="str">
            <v>Adoni</v>
          </cell>
          <cell r="P505">
            <v>15462444</v>
          </cell>
        </row>
        <row r="506">
          <cell r="E506" t="str">
            <v>Adoni</v>
          </cell>
          <cell r="P506">
            <v>0</v>
          </cell>
        </row>
        <row r="507">
          <cell r="E507" t="str">
            <v>Adoni</v>
          </cell>
          <cell r="P507" t="str">
            <v>X1291143</v>
          </cell>
        </row>
        <row r="508">
          <cell r="E508" t="str">
            <v>Adoni</v>
          </cell>
          <cell r="P508">
            <v>15462445</v>
          </cell>
        </row>
        <row r="509">
          <cell r="E509" t="str">
            <v>Adoni</v>
          </cell>
          <cell r="P509">
            <v>15462434</v>
          </cell>
        </row>
        <row r="510">
          <cell r="E510" t="str">
            <v>Adoni</v>
          </cell>
          <cell r="P510">
            <v>15462443</v>
          </cell>
        </row>
        <row r="511">
          <cell r="E511" t="str">
            <v>Adoni</v>
          </cell>
          <cell r="P511">
            <v>15462430</v>
          </cell>
        </row>
        <row r="512">
          <cell r="E512" t="str">
            <v>Dhone</v>
          </cell>
          <cell r="P512">
            <v>7659275</v>
          </cell>
        </row>
        <row r="513">
          <cell r="E513" t="str">
            <v>Dhone</v>
          </cell>
          <cell r="P513" t="str">
            <v>TSS03393</v>
          </cell>
        </row>
        <row r="514">
          <cell r="E514" t="str">
            <v>Dhone</v>
          </cell>
          <cell r="P514">
            <v>15462431</v>
          </cell>
        </row>
        <row r="515">
          <cell r="E515" t="str">
            <v>Nandyal</v>
          </cell>
          <cell r="P515" t="str">
            <v>APX02450</v>
          </cell>
        </row>
        <row r="516">
          <cell r="E516" t="str">
            <v>Kurnool Rurals</v>
          </cell>
          <cell r="P516" t="str">
            <v>XD471707</v>
          </cell>
        </row>
        <row r="517">
          <cell r="E517" t="str">
            <v>Kurnool Rurals</v>
          </cell>
          <cell r="P517" t="str">
            <v>XD471709</v>
          </cell>
        </row>
        <row r="518">
          <cell r="E518" t="str">
            <v>Kurnool Rurals</v>
          </cell>
          <cell r="P518" t="str">
            <v>XD471706</v>
          </cell>
        </row>
        <row r="519">
          <cell r="E519" t="str">
            <v>Dhone</v>
          </cell>
          <cell r="P519" t="str">
            <v>Y0292613</v>
          </cell>
        </row>
        <row r="520">
          <cell r="E520" t="str">
            <v>Dhone</v>
          </cell>
          <cell r="P520">
            <v>15462437</v>
          </cell>
        </row>
        <row r="521">
          <cell r="E521" t="str">
            <v>Dhone</v>
          </cell>
          <cell r="P521">
            <v>15462433</v>
          </cell>
        </row>
        <row r="522">
          <cell r="E522" t="str">
            <v>Dhone</v>
          </cell>
          <cell r="P522">
            <v>15462218</v>
          </cell>
        </row>
        <row r="523">
          <cell r="E523" t="str">
            <v>Dhone</v>
          </cell>
          <cell r="P523" t="str">
            <v>TSS03417</v>
          </cell>
        </row>
        <row r="524">
          <cell r="E524" t="str">
            <v>Kurnool</v>
          </cell>
          <cell r="P524" t="str">
            <v>AP02251A</v>
          </cell>
        </row>
        <row r="525">
          <cell r="E525" t="str">
            <v>Kurnool</v>
          </cell>
          <cell r="P525" t="str">
            <v>TSS03357</v>
          </cell>
        </row>
        <row r="526">
          <cell r="E526" t="str">
            <v>Kurnool</v>
          </cell>
          <cell r="P526">
            <v>15462250</v>
          </cell>
        </row>
        <row r="527">
          <cell r="E527" t="str">
            <v>Kurnool</v>
          </cell>
          <cell r="P527" t="str">
            <v>XD471700</v>
          </cell>
        </row>
        <row r="528">
          <cell r="E528" t="str">
            <v>Kurnool</v>
          </cell>
          <cell r="P528" t="str">
            <v>XD471696</v>
          </cell>
        </row>
        <row r="529">
          <cell r="E529" t="str">
            <v>Kurnool</v>
          </cell>
          <cell r="P529" t="str">
            <v>XD471687</v>
          </cell>
        </row>
        <row r="530">
          <cell r="E530" t="str">
            <v>Kurnool</v>
          </cell>
          <cell r="P530" t="str">
            <v>XD471697</v>
          </cell>
        </row>
        <row r="531">
          <cell r="E531" t="str">
            <v>Kurnool</v>
          </cell>
          <cell r="P531" t="str">
            <v>XD471698</v>
          </cell>
        </row>
        <row r="532">
          <cell r="E532" t="str">
            <v>Kurnool</v>
          </cell>
          <cell r="P532" t="str">
            <v>XD471699</v>
          </cell>
        </row>
        <row r="533">
          <cell r="E533" t="str">
            <v>Kurnool</v>
          </cell>
          <cell r="P533">
            <v>19006566</v>
          </cell>
        </row>
        <row r="534">
          <cell r="E534" t="str">
            <v>Kurnool Town</v>
          </cell>
          <cell r="P534" t="str">
            <v>KAU09377</v>
          </cell>
        </row>
        <row r="535">
          <cell r="E535" t="str">
            <v>Kurnool Town</v>
          </cell>
          <cell r="P535">
            <v>15462074</v>
          </cell>
        </row>
        <row r="536">
          <cell r="E536" t="str">
            <v>Kurnool Town</v>
          </cell>
          <cell r="P536">
            <v>15462446</v>
          </cell>
        </row>
        <row r="537">
          <cell r="E537" t="str">
            <v>Kurnool Town</v>
          </cell>
          <cell r="P537">
            <v>15462287</v>
          </cell>
        </row>
        <row r="538">
          <cell r="E538" t="str">
            <v>Kurnool Town</v>
          </cell>
          <cell r="P538" t="str">
            <v>XD471689</v>
          </cell>
        </row>
        <row r="539">
          <cell r="E539" t="str">
            <v>Kurnool Town</v>
          </cell>
          <cell r="P539" t="str">
            <v>XD471690</v>
          </cell>
        </row>
        <row r="540">
          <cell r="E540" t="str">
            <v>Kurnool Town</v>
          </cell>
          <cell r="P540" t="str">
            <v>XD471688</v>
          </cell>
        </row>
        <row r="541">
          <cell r="E541" t="str">
            <v>Kurnool Town</v>
          </cell>
          <cell r="P541" t="str">
            <v>TSS03401</v>
          </cell>
        </row>
        <row r="542">
          <cell r="E542" t="str">
            <v>Adoni</v>
          </cell>
          <cell r="P542">
            <v>17224185</v>
          </cell>
        </row>
        <row r="543">
          <cell r="E543" t="str">
            <v>Adoni</v>
          </cell>
          <cell r="P543" t="str">
            <v>TSS03035</v>
          </cell>
        </row>
        <row r="544">
          <cell r="E544" t="str">
            <v>Kurnool Rurals</v>
          </cell>
          <cell r="P544" t="str">
            <v>XD471705</v>
          </cell>
        </row>
        <row r="545">
          <cell r="E545" t="str">
            <v>Kurnool Rurals</v>
          </cell>
          <cell r="P545" t="str">
            <v>XD471702</v>
          </cell>
        </row>
        <row r="546">
          <cell r="E546" t="str">
            <v>Kurnool Rurals</v>
          </cell>
          <cell r="P546" t="str">
            <v>XD471708</v>
          </cell>
        </row>
        <row r="547">
          <cell r="E547" t="str">
            <v>Dhone</v>
          </cell>
          <cell r="P547" t="str">
            <v>XD471704</v>
          </cell>
        </row>
        <row r="548">
          <cell r="E548" t="str">
            <v>Kurnool Rurals</v>
          </cell>
          <cell r="P548" t="str">
            <v>XD550705</v>
          </cell>
        </row>
        <row r="549">
          <cell r="E549" t="str">
            <v>Kurnool Rurals</v>
          </cell>
          <cell r="P549" t="str">
            <v>XD550676</v>
          </cell>
        </row>
        <row r="550">
          <cell r="E550" t="str">
            <v>Kurnool Rurals</v>
          </cell>
          <cell r="P550" t="str">
            <v>XD550677</v>
          </cell>
        </row>
        <row r="551">
          <cell r="E551" t="str">
            <v>Kurnool Rurals</v>
          </cell>
          <cell r="P551">
            <v>15462442</v>
          </cell>
        </row>
        <row r="552">
          <cell r="E552" t="str">
            <v>Kurnool Rurals</v>
          </cell>
          <cell r="P552">
            <v>15462222</v>
          </cell>
        </row>
        <row r="553">
          <cell r="E553" t="str">
            <v>Kurnool Rurals</v>
          </cell>
          <cell r="P553">
            <v>15462214</v>
          </cell>
        </row>
        <row r="554">
          <cell r="E554" t="str">
            <v>Kurnool Rurals</v>
          </cell>
          <cell r="P554">
            <v>15462435</v>
          </cell>
        </row>
        <row r="555">
          <cell r="E555" t="str">
            <v>Kurnool Rurals</v>
          </cell>
          <cell r="P555">
            <v>15462037</v>
          </cell>
        </row>
        <row r="556">
          <cell r="E556" t="str">
            <v>Kurnool Rurals</v>
          </cell>
          <cell r="P556">
            <v>15462036</v>
          </cell>
        </row>
        <row r="557">
          <cell r="E557" t="str">
            <v>Nandyal</v>
          </cell>
          <cell r="P557" t="str">
            <v>XC580014</v>
          </cell>
        </row>
        <row r="558">
          <cell r="E558" t="str">
            <v>Nandyal</v>
          </cell>
          <cell r="P558" t="str">
            <v>TSS03352</v>
          </cell>
        </row>
        <row r="559">
          <cell r="E559" t="str">
            <v>Nandyal</v>
          </cell>
          <cell r="P559" t="str">
            <v>XD471686</v>
          </cell>
        </row>
        <row r="560">
          <cell r="E560" t="str">
            <v>Nandyal</v>
          </cell>
          <cell r="P560" t="str">
            <v>XD471692</v>
          </cell>
        </row>
        <row r="561">
          <cell r="E561" t="str">
            <v>Nandyal</v>
          </cell>
          <cell r="P561" t="str">
            <v>XD471601</v>
          </cell>
        </row>
        <row r="562">
          <cell r="E562" t="str">
            <v>Adoni</v>
          </cell>
          <cell r="P562" t="str">
            <v>XC598659</v>
          </cell>
        </row>
        <row r="563">
          <cell r="E563" t="str">
            <v>Adoni</v>
          </cell>
          <cell r="P563">
            <v>19006557</v>
          </cell>
        </row>
        <row r="564">
          <cell r="E564" t="str">
            <v>Adoni</v>
          </cell>
          <cell r="P564">
            <v>15462215</v>
          </cell>
        </row>
        <row r="565">
          <cell r="E565" t="str">
            <v>Adoni</v>
          </cell>
          <cell r="P565">
            <v>15462441</v>
          </cell>
        </row>
        <row r="566">
          <cell r="E566" t="str">
            <v>Adoni</v>
          </cell>
          <cell r="P566">
            <v>15462216</v>
          </cell>
        </row>
        <row r="567">
          <cell r="E567" t="str">
            <v>Dhone</v>
          </cell>
          <cell r="P567" t="str">
            <v>X0661696</v>
          </cell>
        </row>
        <row r="568">
          <cell r="E568" t="str">
            <v>Dhone</v>
          </cell>
          <cell r="P568">
            <v>15462219</v>
          </cell>
        </row>
        <row r="569">
          <cell r="E569" t="str">
            <v>Dhone</v>
          </cell>
          <cell r="P569">
            <v>18053527</v>
          </cell>
        </row>
        <row r="570">
          <cell r="E570" t="str">
            <v>Dhone</v>
          </cell>
          <cell r="P570">
            <v>18016896</v>
          </cell>
        </row>
        <row r="571">
          <cell r="E571" t="str">
            <v>Dhone</v>
          </cell>
          <cell r="P571" t="str">
            <v>XD471703</v>
          </cell>
        </row>
        <row r="572">
          <cell r="E572" t="str">
            <v>Dhone</v>
          </cell>
          <cell r="P572" t="str">
            <v>XD471693</v>
          </cell>
        </row>
        <row r="573">
          <cell r="E573" t="str">
            <v>Dhone</v>
          </cell>
          <cell r="P573" t="str">
            <v>XD471701</v>
          </cell>
        </row>
        <row r="574">
          <cell r="E574" t="str">
            <v>Dhone</v>
          </cell>
          <cell r="P574" t="str">
            <v>XC598661</v>
          </cell>
        </row>
        <row r="575">
          <cell r="E575" t="str">
            <v>Dhone</v>
          </cell>
          <cell r="P575">
            <v>15462249</v>
          </cell>
        </row>
        <row r="576">
          <cell r="E576" t="str">
            <v>Dhone</v>
          </cell>
          <cell r="P576" t="str">
            <v>TSS03380</v>
          </cell>
        </row>
        <row r="577">
          <cell r="E577" t="str">
            <v>Dhone</v>
          </cell>
          <cell r="P577">
            <v>15462035</v>
          </cell>
        </row>
        <row r="578">
          <cell r="E578" t="str">
            <v>Dhone</v>
          </cell>
          <cell r="P578">
            <v>15462217</v>
          </cell>
        </row>
        <row r="579">
          <cell r="E579" t="str">
            <v>Dhone</v>
          </cell>
          <cell r="P579" t="str">
            <v>AP02298A</v>
          </cell>
        </row>
        <row r="580">
          <cell r="E580" t="str">
            <v>Dhone</v>
          </cell>
          <cell r="P580" t="str">
            <v>AP02309A</v>
          </cell>
        </row>
        <row r="581">
          <cell r="E581" t="str">
            <v>Dhone</v>
          </cell>
          <cell r="P581">
            <v>21001249</v>
          </cell>
        </row>
        <row r="582">
          <cell r="E582" t="str">
            <v>Dhone</v>
          </cell>
          <cell r="P582" t="str">
            <v>APX01025</v>
          </cell>
        </row>
        <row r="583">
          <cell r="E583" t="str">
            <v>Kurnool Rurals</v>
          </cell>
          <cell r="P583">
            <v>20008110</v>
          </cell>
        </row>
        <row r="584">
          <cell r="E584" t="str">
            <v>Nandyal</v>
          </cell>
          <cell r="P584">
            <v>19001679</v>
          </cell>
        </row>
        <row r="585">
          <cell r="E585" t="str">
            <v>Kurnool Rurals</v>
          </cell>
          <cell r="P585">
            <v>21009495</v>
          </cell>
        </row>
        <row r="586">
          <cell r="E586" t="str">
            <v>Kurnool Rurals</v>
          </cell>
          <cell r="P586">
            <v>21009498</v>
          </cell>
        </row>
        <row r="587">
          <cell r="E587" t="str">
            <v>Nandyal</v>
          </cell>
          <cell r="P587" t="str">
            <v>APX00268</v>
          </cell>
        </row>
        <row r="588">
          <cell r="E588" t="str">
            <v>Nandyal</v>
          </cell>
          <cell r="P588" t="str">
            <v>APX01209</v>
          </cell>
        </row>
        <row r="589">
          <cell r="E589" t="str">
            <v>Adoni</v>
          </cell>
          <cell r="P589" t="str">
            <v>APX00965</v>
          </cell>
        </row>
        <row r="590">
          <cell r="E590" t="str">
            <v>Adoni</v>
          </cell>
          <cell r="P590" t="str">
            <v>APX00969</v>
          </cell>
        </row>
        <row r="591">
          <cell r="E591" t="str">
            <v>Adoni</v>
          </cell>
          <cell r="P591" t="str">
            <v>APX01150</v>
          </cell>
        </row>
        <row r="592">
          <cell r="E592" t="str">
            <v>Adoni</v>
          </cell>
          <cell r="P592" t="str">
            <v>APX01161</v>
          </cell>
        </row>
        <row r="593">
          <cell r="E593" t="str">
            <v>Adoni</v>
          </cell>
          <cell r="P593" t="str">
            <v>APX00794</v>
          </cell>
        </row>
        <row r="594">
          <cell r="E594" t="str">
            <v>Adoni</v>
          </cell>
          <cell r="P594" t="str">
            <v>APX01021</v>
          </cell>
        </row>
        <row r="595">
          <cell r="E595" t="str">
            <v>Dhone</v>
          </cell>
          <cell r="P595" t="str">
            <v>APX01701</v>
          </cell>
        </row>
        <row r="596">
          <cell r="E596" t="str">
            <v>Kurnool Rurals</v>
          </cell>
          <cell r="P596">
            <v>20000021</v>
          </cell>
        </row>
        <row r="597">
          <cell r="E597" t="str">
            <v>Nandyal</v>
          </cell>
          <cell r="P597" t="str">
            <v>APZ00924</v>
          </cell>
        </row>
        <row r="598">
          <cell r="E598" t="str">
            <v>Adoni</v>
          </cell>
          <cell r="P598">
            <v>15196518</v>
          </cell>
        </row>
        <row r="599">
          <cell r="E599" t="str">
            <v>Adoni</v>
          </cell>
          <cell r="P599">
            <v>15196521</v>
          </cell>
        </row>
        <row r="600">
          <cell r="E600" t="str">
            <v>Kurnool Town</v>
          </cell>
          <cell r="P600">
            <v>0</v>
          </cell>
        </row>
        <row r="601">
          <cell r="E601" t="str">
            <v>Kurnool Rurals</v>
          </cell>
          <cell r="P601" t="str">
            <v>APZ00722</v>
          </cell>
        </row>
        <row r="602">
          <cell r="E602" t="str">
            <v>Kurnool Rurals</v>
          </cell>
          <cell r="P602">
            <v>16179505</v>
          </cell>
        </row>
        <row r="603">
          <cell r="E603" t="str">
            <v>Nandyal</v>
          </cell>
          <cell r="P603">
            <v>0</v>
          </cell>
        </row>
        <row r="604">
          <cell r="E604" t="str">
            <v>Kurnool Town</v>
          </cell>
          <cell r="P604">
            <v>17250976</v>
          </cell>
        </row>
        <row r="605">
          <cell r="E605" t="str">
            <v>Kurnool Town</v>
          </cell>
          <cell r="P605" t="str">
            <v>APX00838</v>
          </cell>
        </row>
        <row r="606">
          <cell r="E606" t="str">
            <v>Kurnool Town</v>
          </cell>
          <cell r="P606">
            <v>0</v>
          </cell>
        </row>
        <row r="607">
          <cell r="E607" t="str">
            <v>Dhone</v>
          </cell>
          <cell r="P607" t="str">
            <v>APZ00734</v>
          </cell>
        </row>
        <row r="608">
          <cell r="E608" t="str">
            <v>Dhone</v>
          </cell>
          <cell r="P608">
            <v>0</v>
          </cell>
        </row>
        <row r="609">
          <cell r="E609" t="str">
            <v>Dhone</v>
          </cell>
          <cell r="P609" t="str">
            <v>APX00758</v>
          </cell>
        </row>
        <row r="610">
          <cell r="E610" t="str">
            <v>Nandyal</v>
          </cell>
          <cell r="P610" t="str">
            <v>APX01061</v>
          </cell>
        </row>
        <row r="611">
          <cell r="E611" t="str">
            <v>KURNOOL</v>
          </cell>
          <cell r="P611" t="str">
            <v>APZ00876</v>
          </cell>
        </row>
        <row r="612">
          <cell r="E612" t="str">
            <v>KURNOOL</v>
          </cell>
          <cell r="P612" t="str">
            <v>APZ00800</v>
          </cell>
        </row>
        <row r="613">
          <cell r="E613" t="str">
            <v>KURNOOL</v>
          </cell>
          <cell r="P613" t="str">
            <v>APX02448</v>
          </cell>
        </row>
        <row r="614">
          <cell r="E614" t="str">
            <v>KURNOOL</v>
          </cell>
          <cell r="P614" t="str">
            <v>APX01660</v>
          </cell>
        </row>
        <row r="615">
          <cell r="E615" t="str">
            <v>KURNOOL</v>
          </cell>
          <cell r="P615">
            <v>16351142</v>
          </cell>
        </row>
        <row r="616">
          <cell r="E616" t="str">
            <v>KURNOOL</v>
          </cell>
          <cell r="P616" t="str">
            <v>APZ00734</v>
          </cell>
        </row>
        <row r="617">
          <cell r="E617" t="str">
            <v>DHONE</v>
          </cell>
          <cell r="P617" t="str">
            <v>X0661694</v>
          </cell>
        </row>
        <row r="618">
          <cell r="E618" t="str">
            <v>DHONE</v>
          </cell>
        </row>
        <row r="619">
          <cell r="E619" t="str">
            <v>Naidupet</v>
          </cell>
          <cell r="P619">
            <v>18117174</v>
          </cell>
        </row>
        <row r="620">
          <cell r="E620" t="str">
            <v>Naidupet</v>
          </cell>
          <cell r="P620" t="str">
            <v>XE485966</v>
          </cell>
        </row>
        <row r="621">
          <cell r="E621" t="str">
            <v>Naidupet</v>
          </cell>
          <cell r="P621" t="str">
            <v>XE485970</v>
          </cell>
        </row>
        <row r="622">
          <cell r="E622" t="str">
            <v>Naidupet</v>
          </cell>
          <cell r="P622" t="str">
            <v>XE485968</v>
          </cell>
        </row>
        <row r="623">
          <cell r="E623" t="str">
            <v>Naidupet</v>
          </cell>
          <cell r="P623" t="str">
            <v>KA905330</v>
          </cell>
        </row>
        <row r="624">
          <cell r="E624" t="str">
            <v>Naidupet</v>
          </cell>
          <cell r="P624" t="str">
            <v>KA905331</v>
          </cell>
        </row>
        <row r="625">
          <cell r="E625" t="str">
            <v>Naidupet</v>
          </cell>
          <cell r="P625" t="str">
            <v>AP903183</v>
          </cell>
        </row>
        <row r="626">
          <cell r="E626" t="str">
            <v>Naidupet</v>
          </cell>
          <cell r="P626" t="str">
            <v>XC541883</v>
          </cell>
        </row>
        <row r="627">
          <cell r="E627" t="str">
            <v>Naidupet</v>
          </cell>
          <cell r="P627" t="str">
            <v>AP906683</v>
          </cell>
        </row>
        <row r="628">
          <cell r="E628" t="str">
            <v>Naidupet</v>
          </cell>
          <cell r="P628" t="str">
            <v>XE411382</v>
          </cell>
        </row>
        <row r="629">
          <cell r="E629" t="str">
            <v>Naidupet</v>
          </cell>
          <cell r="P629">
            <v>18129722</v>
          </cell>
        </row>
        <row r="630">
          <cell r="E630" t="str">
            <v>Gudur</v>
          </cell>
          <cell r="P630">
            <v>18129720</v>
          </cell>
        </row>
        <row r="631">
          <cell r="E631" t="str">
            <v>Gudur</v>
          </cell>
          <cell r="P631">
            <v>15462071</v>
          </cell>
        </row>
        <row r="632">
          <cell r="E632" t="str">
            <v>Gudur</v>
          </cell>
          <cell r="P632">
            <v>15462070</v>
          </cell>
        </row>
        <row r="633">
          <cell r="E633" t="str">
            <v>Gudur</v>
          </cell>
          <cell r="P633" t="str">
            <v>Q0308109</v>
          </cell>
        </row>
        <row r="634">
          <cell r="E634" t="str">
            <v>Gudur</v>
          </cell>
          <cell r="P634">
            <v>0</v>
          </cell>
        </row>
        <row r="635">
          <cell r="E635" t="str">
            <v>Nellore Rurals</v>
          </cell>
          <cell r="P635" t="str">
            <v>APMB6296</v>
          </cell>
        </row>
        <row r="636">
          <cell r="E636" t="str">
            <v>Nellore Rurals</v>
          </cell>
          <cell r="P636" t="str">
            <v>AP906799</v>
          </cell>
        </row>
        <row r="637">
          <cell r="E637" t="str">
            <v>Nellore Rurals</v>
          </cell>
          <cell r="P637">
            <v>0</v>
          </cell>
        </row>
        <row r="638">
          <cell r="E638" t="str">
            <v>Nellore Rurals</v>
          </cell>
          <cell r="P638" t="str">
            <v>XE411376</v>
          </cell>
        </row>
        <row r="639">
          <cell r="E639" t="str">
            <v>Nellore Rurals</v>
          </cell>
          <cell r="P639">
            <v>15462368</v>
          </cell>
        </row>
        <row r="640">
          <cell r="E640" t="str">
            <v>Nellore Rurals</v>
          </cell>
          <cell r="P640" t="str">
            <v>AP906760</v>
          </cell>
        </row>
        <row r="641">
          <cell r="E641" t="str">
            <v>Nellore Rurals</v>
          </cell>
          <cell r="P641" t="str">
            <v>X1356421</v>
          </cell>
        </row>
        <row r="642">
          <cell r="E642" t="str">
            <v>Nellore Rurals</v>
          </cell>
          <cell r="P642" t="str">
            <v>X1356417</v>
          </cell>
        </row>
        <row r="643">
          <cell r="E643" t="str">
            <v>Nellore Rurals</v>
          </cell>
          <cell r="P643">
            <v>15462042</v>
          </cell>
        </row>
        <row r="644">
          <cell r="E644" t="str">
            <v>Gudur</v>
          </cell>
          <cell r="P644">
            <v>11075711</v>
          </cell>
        </row>
        <row r="645">
          <cell r="E645" t="str">
            <v>Gudur</v>
          </cell>
          <cell r="P645">
            <v>11075734</v>
          </cell>
        </row>
        <row r="646">
          <cell r="E646" t="str">
            <v>Gudur</v>
          </cell>
          <cell r="P646">
            <v>15462039</v>
          </cell>
        </row>
        <row r="647">
          <cell r="E647" t="str">
            <v>Gudur</v>
          </cell>
          <cell r="P647" t="str">
            <v>AP910356</v>
          </cell>
        </row>
        <row r="648">
          <cell r="E648" t="str">
            <v>Gudur</v>
          </cell>
          <cell r="P648" t="str">
            <v>TSS03394</v>
          </cell>
        </row>
        <row r="649">
          <cell r="E649" t="str">
            <v>Gudur</v>
          </cell>
          <cell r="P649">
            <v>15462038</v>
          </cell>
        </row>
        <row r="650">
          <cell r="E650" t="str">
            <v>Gudur</v>
          </cell>
          <cell r="P650">
            <v>18117175</v>
          </cell>
        </row>
        <row r="651">
          <cell r="E651" t="str">
            <v>Gudur</v>
          </cell>
          <cell r="P651">
            <v>12287772</v>
          </cell>
        </row>
        <row r="652">
          <cell r="E652" t="str">
            <v>Kavali</v>
          </cell>
          <cell r="P652">
            <v>12287791</v>
          </cell>
        </row>
        <row r="653">
          <cell r="E653" t="str">
            <v>Kavali</v>
          </cell>
          <cell r="P653">
            <v>15462380</v>
          </cell>
        </row>
        <row r="654">
          <cell r="E654" t="str">
            <v>Kavali</v>
          </cell>
          <cell r="P654" t="str">
            <v>TSS03425</v>
          </cell>
        </row>
        <row r="655">
          <cell r="E655" t="str">
            <v>Kavali</v>
          </cell>
          <cell r="P655" t="str">
            <v>KAU14957</v>
          </cell>
        </row>
        <row r="656">
          <cell r="E656" t="str">
            <v>Kavali</v>
          </cell>
          <cell r="P656" t="str">
            <v>X1819052</v>
          </cell>
        </row>
        <row r="657">
          <cell r="E657" t="str">
            <v>Gudur</v>
          </cell>
          <cell r="P657">
            <v>0</v>
          </cell>
        </row>
        <row r="658">
          <cell r="E658" t="str">
            <v>Gudur</v>
          </cell>
          <cell r="P658" t="str">
            <v>AP906625</v>
          </cell>
        </row>
        <row r="659">
          <cell r="E659" t="str">
            <v>Gudur</v>
          </cell>
          <cell r="P659" t="str">
            <v>AP906623</v>
          </cell>
        </row>
        <row r="660">
          <cell r="E660" t="str">
            <v>Gudur</v>
          </cell>
          <cell r="P660" t="str">
            <v>AP912072</v>
          </cell>
        </row>
        <row r="661">
          <cell r="E661" t="str">
            <v>Gudur</v>
          </cell>
          <cell r="P661" t="str">
            <v>XC595020</v>
          </cell>
        </row>
        <row r="662">
          <cell r="E662" t="str">
            <v>Gudur</v>
          </cell>
          <cell r="P662" t="str">
            <v>XF465360</v>
          </cell>
        </row>
        <row r="663">
          <cell r="E663" t="str">
            <v>Naidupet</v>
          </cell>
          <cell r="P663">
            <v>0</v>
          </cell>
        </row>
        <row r="664">
          <cell r="E664" t="str">
            <v>Naidupet</v>
          </cell>
          <cell r="P664" t="str">
            <v>KAU09658</v>
          </cell>
        </row>
        <row r="665">
          <cell r="E665" t="str">
            <v>Naidupet</v>
          </cell>
          <cell r="P665">
            <v>15462059</v>
          </cell>
        </row>
        <row r="666">
          <cell r="E666" t="str">
            <v>Naidupet</v>
          </cell>
          <cell r="P666" t="str">
            <v>APX00984</v>
          </cell>
        </row>
        <row r="667">
          <cell r="E667" t="str">
            <v>Naidupet</v>
          </cell>
          <cell r="P667">
            <v>15462060</v>
          </cell>
        </row>
        <row r="668">
          <cell r="E668" t="str">
            <v>Naidupet</v>
          </cell>
          <cell r="P668">
            <v>15462076</v>
          </cell>
        </row>
        <row r="669">
          <cell r="E669" t="str">
            <v>Naidupet</v>
          </cell>
          <cell r="P669">
            <v>15462062</v>
          </cell>
        </row>
        <row r="670">
          <cell r="E670" t="str">
            <v>Naidupet</v>
          </cell>
          <cell r="P670" t="str">
            <v>AP914543</v>
          </cell>
        </row>
        <row r="671">
          <cell r="E671" t="str">
            <v>Naidupet</v>
          </cell>
          <cell r="P671" t="str">
            <v>KA901919</v>
          </cell>
        </row>
        <row r="672">
          <cell r="E672" t="str">
            <v>Naidupet</v>
          </cell>
          <cell r="P672" t="str">
            <v>AP906815</v>
          </cell>
        </row>
        <row r="673">
          <cell r="E673" t="str">
            <v>Naidupet</v>
          </cell>
          <cell r="P673">
            <v>15462068</v>
          </cell>
        </row>
        <row r="674">
          <cell r="E674" t="str">
            <v>Gudur</v>
          </cell>
          <cell r="P674">
            <v>11075695</v>
          </cell>
        </row>
        <row r="675">
          <cell r="E675" t="str">
            <v>Gudur</v>
          </cell>
          <cell r="P675" t="str">
            <v>UPP41582</v>
          </cell>
        </row>
        <row r="676">
          <cell r="E676" t="str">
            <v>Kavali</v>
          </cell>
          <cell r="P676">
            <v>12287773</v>
          </cell>
        </row>
        <row r="677">
          <cell r="E677" t="str">
            <v>Kavali</v>
          </cell>
          <cell r="P677">
            <v>12287776</v>
          </cell>
        </row>
        <row r="678">
          <cell r="E678" t="str">
            <v>Kavali</v>
          </cell>
          <cell r="P678" t="str">
            <v>AP906694</v>
          </cell>
        </row>
        <row r="679">
          <cell r="E679" t="str">
            <v>Kavali</v>
          </cell>
          <cell r="P679" t="str">
            <v>AP906708</v>
          </cell>
        </row>
        <row r="680">
          <cell r="E680" t="str">
            <v>Kavali</v>
          </cell>
          <cell r="P680">
            <v>18088450</v>
          </cell>
        </row>
        <row r="681">
          <cell r="E681" t="str">
            <v>Kavali</v>
          </cell>
          <cell r="P681">
            <v>18053536</v>
          </cell>
        </row>
        <row r="682">
          <cell r="E682" t="str">
            <v>Kavali</v>
          </cell>
          <cell r="P682" t="str">
            <v>XD551515</v>
          </cell>
        </row>
        <row r="683">
          <cell r="E683" t="str">
            <v>Kavali</v>
          </cell>
          <cell r="P683" t="str">
            <v>XD551524</v>
          </cell>
        </row>
        <row r="684">
          <cell r="E684" t="str">
            <v>Naidupet</v>
          </cell>
          <cell r="P684">
            <v>15462332</v>
          </cell>
        </row>
        <row r="685">
          <cell r="E685" t="str">
            <v>Naidupet</v>
          </cell>
          <cell r="P685">
            <v>15462333</v>
          </cell>
        </row>
        <row r="686">
          <cell r="E686" t="str">
            <v>Naidupet</v>
          </cell>
          <cell r="P686">
            <v>11075701</v>
          </cell>
        </row>
        <row r="687">
          <cell r="E687" t="str">
            <v>Naidupet</v>
          </cell>
          <cell r="P687" t="str">
            <v>KA901751</v>
          </cell>
        </row>
        <row r="688">
          <cell r="E688" t="str">
            <v>Naidupet</v>
          </cell>
          <cell r="P688">
            <v>15462040</v>
          </cell>
        </row>
        <row r="689">
          <cell r="E689" t="str">
            <v>Naidupet</v>
          </cell>
          <cell r="P689">
            <v>15462041</v>
          </cell>
        </row>
        <row r="690">
          <cell r="E690" t="str">
            <v>Naidupet</v>
          </cell>
          <cell r="P690">
            <v>15462069</v>
          </cell>
        </row>
        <row r="691">
          <cell r="E691" t="str">
            <v>Naidupet</v>
          </cell>
          <cell r="P691" t="str">
            <v>AP906706</v>
          </cell>
        </row>
        <row r="692">
          <cell r="E692" t="str">
            <v>Naidupet</v>
          </cell>
          <cell r="P692" t="str">
            <v>AP906795</v>
          </cell>
        </row>
        <row r="693">
          <cell r="E693" t="str">
            <v>Naidupet</v>
          </cell>
          <cell r="P693" t="str">
            <v>Q0308095</v>
          </cell>
        </row>
        <row r="694">
          <cell r="E694" t="str">
            <v>Naidupet</v>
          </cell>
          <cell r="P694">
            <v>15462334</v>
          </cell>
        </row>
        <row r="695">
          <cell r="E695" t="str">
            <v>Naidupet</v>
          </cell>
          <cell r="P695">
            <v>11075704</v>
          </cell>
        </row>
        <row r="696">
          <cell r="E696" t="str">
            <v>Naidupet</v>
          </cell>
          <cell r="P696">
            <v>18088507</v>
          </cell>
        </row>
        <row r="697">
          <cell r="E697" t="str">
            <v>Naidupet</v>
          </cell>
          <cell r="P697">
            <v>18053502</v>
          </cell>
        </row>
        <row r="698">
          <cell r="E698" t="str">
            <v>Naidupet</v>
          </cell>
          <cell r="P698" t="str">
            <v>X1739670</v>
          </cell>
        </row>
        <row r="699">
          <cell r="E699" t="str">
            <v>Athmakur</v>
          </cell>
          <cell r="P699" t="str">
            <v>APX02535</v>
          </cell>
        </row>
        <row r="700">
          <cell r="E700" t="str">
            <v>Athmakur</v>
          </cell>
          <cell r="P700" t="str">
            <v>APZ00872</v>
          </cell>
        </row>
        <row r="701">
          <cell r="E701" t="str">
            <v>Athmakur</v>
          </cell>
          <cell r="P701" t="str">
            <v>APZ00870</v>
          </cell>
        </row>
        <row r="702">
          <cell r="E702" t="str">
            <v>Athmakur</v>
          </cell>
          <cell r="P702" t="str">
            <v>APX01084</v>
          </cell>
        </row>
        <row r="703">
          <cell r="E703" t="str">
            <v>Athmakur</v>
          </cell>
          <cell r="P703" t="str">
            <v>APX01609</v>
          </cell>
        </row>
        <row r="704">
          <cell r="E704" t="str">
            <v>Athmakur</v>
          </cell>
          <cell r="P704" t="str">
            <v>APX00258</v>
          </cell>
        </row>
        <row r="705">
          <cell r="E705" t="str">
            <v>Naidupet</v>
          </cell>
          <cell r="P705">
            <v>0</v>
          </cell>
        </row>
        <row r="706">
          <cell r="E706" t="str">
            <v>Gudur</v>
          </cell>
          <cell r="P706" t="str">
            <v>APX02501</v>
          </cell>
        </row>
        <row r="707">
          <cell r="E707" t="str">
            <v>Athmakur</v>
          </cell>
          <cell r="P707" t="str">
            <v>APZ00668</v>
          </cell>
        </row>
        <row r="708">
          <cell r="E708" t="str">
            <v>NELLORE RURALS</v>
          </cell>
          <cell r="P708">
            <v>0</v>
          </cell>
        </row>
        <row r="709">
          <cell r="E709" t="str">
            <v>NELLORE RURALS</v>
          </cell>
          <cell r="P709">
            <v>12093020</v>
          </cell>
        </row>
        <row r="710">
          <cell r="E710" t="str">
            <v>NELLORE RURALS</v>
          </cell>
          <cell r="P710" t="str">
            <v>PDSM</v>
          </cell>
        </row>
        <row r="711">
          <cell r="E711" t="str">
            <v>NELLORE RURALS</v>
          </cell>
          <cell r="P711" t="str">
            <v>PDSM</v>
          </cell>
        </row>
        <row r="712">
          <cell r="E712" t="str">
            <v>NELLORE RURALS</v>
          </cell>
          <cell r="P712" t="str">
            <v>0021003624</v>
          </cell>
        </row>
        <row r="713">
          <cell r="E713" t="str">
            <v>NELLORE RURALS</v>
          </cell>
          <cell r="P713" t="str">
            <v>APX00131</v>
          </cell>
        </row>
        <row r="714">
          <cell r="E714" t="str">
            <v>NELLORE RURALS</v>
          </cell>
          <cell r="P714" t="str">
            <v>APX00607</v>
          </cell>
        </row>
        <row r="715">
          <cell r="E715" t="str">
            <v>NELLORE RURALS</v>
          </cell>
          <cell r="P715" t="str">
            <v>APX00201</v>
          </cell>
        </row>
        <row r="716">
          <cell r="E716" t="str">
            <v>NELLORE RURALS</v>
          </cell>
          <cell r="P716" t="str">
            <v>AP911382</v>
          </cell>
        </row>
        <row r="717">
          <cell r="E717" t="str">
            <v>NELLORE RURALS</v>
          </cell>
          <cell r="P717" t="str">
            <v>AP912085</v>
          </cell>
        </row>
        <row r="718">
          <cell r="E718" t="str">
            <v>NELLORE RURALS</v>
          </cell>
          <cell r="P718" t="str">
            <v>0021009508</v>
          </cell>
        </row>
        <row r="719">
          <cell r="E719" t="str">
            <v>NAIDUPETA</v>
          </cell>
          <cell r="P719" t="str">
            <v>APX02381</v>
          </cell>
        </row>
        <row r="720">
          <cell r="E720" t="str">
            <v>NAIDUPETA</v>
          </cell>
          <cell r="P720" t="str">
            <v>APX02324</v>
          </cell>
        </row>
        <row r="721">
          <cell r="E721" t="str">
            <v>NAIDUPETA</v>
          </cell>
          <cell r="P721" t="str">
            <v>APX01864</v>
          </cell>
        </row>
        <row r="722">
          <cell r="E722" t="str">
            <v>ANANTHAPUR</v>
          </cell>
          <cell r="P722" t="str">
            <v>APX00820</v>
          </cell>
        </row>
        <row r="723">
          <cell r="E723" t="str">
            <v>NELLORE RURALS</v>
          </cell>
          <cell r="P723" t="str">
            <v>APW00107</v>
          </cell>
        </row>
        <row r="724">
          <cell r="E724" t="str">
            <v>NELLORE RURALS</v>
          </cell>
          <cell r="P724" t="str">
            <v>AP912085</v>
          </cell>
        </row>
        <row r="725">
          <cell r="E725" t="str">
            <v>NELLORE RURALS</v>
          </cell>
          <cell r="P725" t="str">
            <v>APX00447</v>
          </cell>
        </row>
        <row r="726">
          <cell r="E726" t="str">
            <v>NELLORE RURALS</v>
          </cell>
          <cell r="P726" t="str">
            <v>APX02337</v>
          </cell>
        </row>
        <row r="727">
          <cell r="E727" t="str">
            <v>NELLORE RURALS</v>
          </cell>
          <cell r="P727" t="str">
            <v>APX02557</v>
          </cell>
        </row>
        <row r="728">
          <cell r="E728" t="str">
            <v>NELLORE RURALS</v>
          </cell>
        </row>
      </sheetData>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_rev_to"/>
      <sheetName val="Salient1"/>
      <sheetName val="R.Hrs. Since Comm"/>
      <sheetName val="annexure"/>
      <sheetName val="SUMMERY"/>
      <sheetName val="04REL"/>
      <sheetName val="Total Sec Wise for 12-2007"/>
      <sheetName val="data"/>
      <sheetName val="Sheet1"/>
      <sheetName val="overall"/>
      <sheetName val="RAJ"/>
      <sheetName val="DLC"/>
      <sheetName val="A 3.7"/>
      <sheetName val="Newabstract"/>
      <sheetName val="Executive Summary -Thermal"/>
      <sheetName val="BREAKUP OF OIL"/>
      <sheetName val="Form_A"/>
      <sheetName val="Demand"/>
      <sheetName val="ATP"/>
      <sheetName val="Stationwise Thermal &amp; Hydel Gen"/>
      <sheetName val="TWELVE"/>
      <sheetName val="RevenueInput"/>
      <sheetName val="cover1"/>
      <sheetName val="Lead statement"/>
      <sheetName val="Labour charges"/>
      <sheetName val="Detailed"/>
      <sheetName val="Sept "/>
      <sheetName val="Inputs"/>
      <sheetName val="feasibility require"/>
      <sheetName val="Lead statement-VJA"/>
      <sheetName val="Mortars"/>
      <sheetName val="Dom"/>
      <sheetName val="R_Abstract"/>
      <sheetName val="STN WISE EMR"/>
      <sheetName val="2004"/>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 val="S5_CO_MA"/>
      <sheetName val="Salien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 val="S3_GRP_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e_om@apspdcl.i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M44"/>
  <sheetViews>
    <sheetView view="pageBreakPreview" zoomScale="78" zoomScaleSheetLayoutView="78" workbookViewId="0">
      <selection activeCell="C31" sqref="C31"/>
    </sheetView>
  </sheetViews>
  <sheetFormatPr defaultColWidth="0" defaultRowHeight="18.75"/>
  <cols>
    <col min="1" max="1" width="9.140625" style="19" customWidth="1"/>
    <col min="2" max="2" width="41.7109375" style="20" customWidth="1"/>
    <col min="3" max="3" width="20.7109375" style="13" customWidth="1"/>
    <col min="4" max="4" width="10.5703125" style="21" customWidth="1"/>
    <col min="5" max="5" width="26.5703125" style="13" customWidth="1"/>
    <col min="6" max="6" width="24.85546875" style="13" customWidth="1"/>
    <col min="7" max="248" width="9.140625" style="13" hidden="1"/>
    <col min="249" max="249" width="9.5703125" style="13" hidden="1"/>
    <col min="250" max="250" width="12.42578125" style="13" hidden="1"/>
    <col min="251" max="251" width="12" style="13" hidden="1"/>
    <col min="252" max="252" width="12.85546875" style="13" hidden="1"/>
    <col min="253" max="253" width="11.140625" style="13" hidden="1"/>
    <col min="254" max="254" width="15.140625" style="13" hidden="1"/>
    <col min="255" max="255" width="14.140625" style="13" hidden="1"/>
    <col min="256" max="256" width="13.140625" style="13" hidden="1"/>
    <col min="257" max="257" width="13.42578125" style="13" hidden="1"/>
    <col min="258" max="258" width="14.28515625" style="13" hidden="1"/>
    <col min="259" max="259" width="13.42578125" style="13" hidden="1"/>
    <col min="260" max="260" width="12.85546875" style="13" hidden="1"/>
    <col min="261" max="261" width="14.42578125" style="13" hidden="1"/>
    <col min="262" max="504" width="9.140625" style="13" hidden="1"/>
    <col min="505" max="505" width="9.5703125" style="13" hidden="1"/>
    <col min="506" max="506" width="12.42578125" style="13" hidden="1"/>
    <col min="507" max="507" width="12" style="13" hidden="1"/>
    <col min="508" max="508" width="12.85546875" style="13" hidden="1"/>
    <col min="509" max="509" width="11.140625" style="13" hidden="1"/>
    <col min="510" max="510" width="15.140625" style="13" hidden="1"/>
    <col min="511" max="511" width="14.140625" style="13" hidden="1"/>
    <col min="512" max="512" width="13.140625" style="13" hidden="1"/>
    <col min="513" max="513" width="13.42578125" style="13" hidden="1"/>
    <col min="514" max="514" width="14.28515625" style="13" hidden="1"/>
    <col min="515" max="515" width="13.42578125" style="13" hidden="1"/>
    <col min="516" max="516" width="12.85546875" style="13" hidden="1"/>
    <col min="517" max="517" width="14.42578125" style="13" hidden="1"/>
    <col min="518" max="760" width="9.140625" style="13" hidden="1"/>
    <col min="761" max="761" width="9.5703125" style="13" hidden="1"/>
    <col min="762" max="762" width="12.42578125" style="13" hidden="1"/>
    <col min="763" max="763" width="12" style="13" hidden="1"/>
    <col min="764" max="764" width="12.85546875" style="13" hidden="1"/>
    <col min="765" max="765" width="11.140625" style="13" hidden="1"/>
    <col min="766" max="766" width="15.140625" style="13" hidden="1"/>
    <col min="767" max="767" width="14.140625" style="13" hidden="1"/>
    <col min="768" max="768" width="13.140625" style="13" hidden="1"/>
    <col min="769" max="769" width="13.42578125" style="13" hidden="1"/>
    <col min="770" max="770" width="14.28515625" style="13" hidden="1"/>
    <col min="771" max="771" width="13.42578125" style="13" hidden="1"/>
    <col min="772" max="772" width="12.85546875" style="13" hidden="1"/>
    <col min="773" max="773" width="14.42578125" style="13" hidden="1"/>
    <col min="774" max="1016" width="9.140625" style="13" hidden="1"/>
    <col min="1017" max="1017" width="9.5703125" style="13" hidden="1"/>
    <col min="1018" max="1018" width="12.42578125" style="13" hidden="1"/>
    <col min="1019" max="1019" width="12" style="13" hidden="1"/>
    <col min="1020" max="1020" width="12.85546875" style="13" hidden="1"/>
    <col min="1021" max="1021" width="11.140625" style="13" hidden="1"/>
    <col min="1022" max="1022" width="15.140625" style="13" hidden="1"/>
    <col min="1023" max="1023" width="14.140625" style="13" hidden="1"/>
    <col min="1024" max="1024" width="13.140625" style="13" hidden="1"/>
    <col min="1025" max="1025" width="13.42578125" style="13" hidden="1"/>
    <col min="1026" max="1026" width="14.28515625" style="13" hidden="1"/>
    <col min="1027" max="1027" width="13.42578125" style="13" hidden="1"/>
    <col min="1028" max="1028" width="12.85546875" style="13" hidden="1"/>
    <col min="1029" max="1029" width="14.42578125" style="13" hidden="1"/>
    <col min="1030" max="1272" width="9.140625" style="13" hidden="1"/>
    <col min="1273" max="1273" width="9.5703125" style="13" hidden="1"/>
    <col min="1274" max="1274" width="12.42578125" style="13" hidden="1"/>
    <col min="1275" max="1275" width="12" style="13" hidden="1"/>
    <col min="1276" max="1276" width="12.85546875" style="13" hidden="1"/>
    <col min="1277" max="1277" width="11.140625" style="13" hidden="1"/>
    <col min="1278" max="1278" width="15.140625" style="13" hidden="1"/>
    <col min="1279" max="1279" width="14.140625" style="13" hidden="1"/>
    <col min="1280" max="1280" width="13.140625" style="13" hidden="1"/>
    <col min="1281" max="1281" width="13.42578125" style="13" hidden="1"/>
    <col min="1282" max="1282" width="14.28515625" style="13" hidden="1"/>
    <col min="1283" max="1283" width="13.42578125" style="13" hidden="1"/>
    <col min="1284" max="1284" width="12.85546875" style="13" hidden="1"/>
    <col min="1285" max="1285" width="14.42578125" style="13" hidden="1"/>
    <col min="1286" max="1528" width="9.140625" style="13" hidden="1"/>
    <col min="1529" max="1529" width="9.5703125" style="13" hidden="1"/>
    <col min="1530" max="1530" width="12.42578125" style="13" hidden="1"/>
    <col min="1531" max="1531" width="12" style="13" hidden="1"/>
    <col min="1532" max="1532" width="12.85546875" style="13" hidden="1"/>
    <col min="1533" max="1533" width="11.140625" style="13" hidden="1"/>
    <col min="1534" max="1534" width="15.140625" style="13" hidden="1"/>
    <col min="1535" max="1535" width="14.140625" style="13" hidden="1"/>
    <col min="1536" max="1536" width="13.140625" style="13" hidden="1"/>
    <col min="1537" max="1537" width="13.42578125" style="13" hidden="1"/>
    <col min="1538" max="1538" width="14.28515625" style="13" hidden="1"/>
    <col min="1539" max="1539" width="13.42578125" style="13" hidden="1"/>
    <col min="1540" max="1540" width="12.85546875" style="13" hidden="1"/>
    <col min="1541" max="1541" width="14.42578125" style="13" hidden="1"/>
    <col min="1542" max="1784" width="9.140625" style="13" hidden="1"/>
    <col min="1785" max="1785" width="9.5703125" style="13" hidden="1"/>
    <col min="1786" max="1786" width="12.42578125" style="13" hidden="1"/>
    <col min="1787" max="1787" width="12" style="13" hidden="1"/>
    <col min="1788" max="1788" width="12.85546875" style="13" hidden="1"/>
    <col min="1789" max="1789" width="11.140625" style="13" hidden="1"/>
    <col min="1790" max="1790" width="15.140625" style="13" hidden="1"/>
    <col min="1791" max="1791" width="14.140625" style="13" hidden="1"/>
    <col min="1792" max="1792" width="13.140625" style="13" hidden="1"/>
    <col min="1793" max="1793" width="13.42578125" style="13" hidden="1"/>
    <col min="1794" max="1794" width="14.28515625" style="13" hidden="1"/>
    <col min="1795" max="1795" width="13.42578125" style="13" hidden="1"/>
    <col min="1796" max="1796" width="12.85546875" style="13" hidden="1"/>
    <col min="1797" max="1797" width="14.42578125" style="13" hidden="1"/>
    <col min="1798" max="2040" width="9.140625" style="13" hidden="1"/>
    <col min="2041" max="2041" width="9.5703125" style="13" hidden="1"/>
    <col min="2042" max="2042" width="12.42578125" style="13" hidden="1"/>
    <col min="2043" max="2043" width="12" style="13" hidden="1"/>
    <col min="2044" max="2044" width="12.85546875" style="13" hidden="1"/>
    <col min="2045" max="2045" width="11.140625" style="13" hidden="1"/>
    <col min="2046" max="2046" width="15.140625" style="13" hidden="1"/>
    <col min="2047" max="2047" width="14.140625" style="13" hidden="1"/>
    <col min="2048" max="2048" width="13.140625" style="13" hidden="1"/>
    <col min="2049" max="2049" width="13.42578125" style="13" hidden="1"/>
    <col min="2050" max="2050" width="14.28515625" style="13" hidden="1"/>
    <col min="2051" max="2051" width="13.42578125" style="13" hidden="1"/>
    <col min="2052" max="2052" width="12.85546875" style="13" hidden="1"/>
    <col min="2053" max="2053" width="14.42578125" style="13" hidden="1"/>
    <col min="2054" max="2296" width="9.140625" style="13" hidden="1"/>
    <col min="2297" max="2297" width="9.5703125" style="13" hidden="1"/>
    <col min="2298" max="2298" width="12.42578125" style="13" hidden="1"/>
    <col min="2299" max="2299" width="12" style="13" hidden="1"/>
    <col min="2300" max="2300" width="12.85546875" style="13" hidden="1"/>
    <col min="2301" max="2301" width="11.140625" style="13" hidden="1"/>
    <col min="2302" max="2302" width="15.140625" style="13" hidden="1"/>
    <col min="2303" max="2303" width="14.140625" style="13" hidden="1"/>
    <col min="2304" max="2304" width="13.140625" style="13" hidden="1"/>
    <col min="2305" max="2305" width="13.42578125" style="13" hidden="1"/>
    <col min="2306" max="2306" width="14.28515625" style="13" hidden="1"/>
    <col min="2307" max="2307" width="13.42578125" style="13" hidden="1"/>
    <col min="2308" max="2308" width="12.85546875" style="13" hidden="1"/>
    <col min="2309" max="2309" width="14.42578125" style="13" hidden="1"/>
    <col min="2310" max="2552" width="9.140625" style="13" hidden="1"/>
    <col min="2553" max="2553" width="9.5703125" style="13" hidden="1"/>
    <col min="2554" max="2554" width="12.42578125" style="13" hidden="1"/>
    <col min="2555" max="2555" width="12" style="13" hidden="1"/>
    <col min="2556" max="2556" width="12.85546875" style="13" hidden="1"/>
    <col min="2557" max="2557" width="11.140625" style="13" hidden="1"/>
    <col min="2558" max="2558" width="15.140625" style="13" hidden="1"/>
    <col min="2559" max="2559" width="14.140625" style="13" hidden="1"/>
    <col min="2560" max="2560" width="13.140625" style="13" hidden="1"/>
    <col min="2561" max="2561" width="13.42578125" style="13" hidden="1"/>
    <col min="2562" max="2562" width="14.28515625" style="13" hidden="1"/>
    <col min="2563" max="2563" width="13.42578125" style="13" hidden="1"/>
    <col min="2564" max="2564" width="12.85546875" style="13" hidden="1"/>
    <col min="2565" max="2565" width="14.42578125" style="13" hidden="1"/>
    <col min="2566" max="2808" width="9.140625" style="13" hidden="1"/>
    <col min="2809" max="2809" width="9.5703125" style="13" hidden="1"/>
    <col min="2810" max="2810" width="12.42578125" style="13" hidden="1"/>
    <col min="2811" max="2811" width="12" style="13" hidden="1"/>
    <col min="2812" max="2812" width="12.85546875" style="13" hidden="1"/>
    <col min="2813" max="2813" width="11.140625" style="13" hidden="1"/>
    <col min="2814" max="2814" width="15.140625" style="13" hidden="1"/>
    <col min="2815" max="2815" width="14.140625" style="13" hidden="1"/>
    <col min="2816" max="2816" width="13.140625" style="13" hidden="1"/>
    <col min="2817" max="2817" width="13.42578125" style="13" hidden="1"/>
    <col min="2818" max="2818" width="14.28515625" style="13" hidden="1"/>
    <col min="2819" max="2819" width="13.42578125" style="13" hidden="1"/>
    <col min="2820" max="2820" width="12.85546875" style="13" hidden="1"/>
    <col min="2821" max="2821" width="14.42578125" style="13" hidden="1"/>
    <col min="2822" max="3064" width="9.140625" style="13" hidden="1"/>
    <col min="3065" max="3065" width="9.5703125" style="13" hidden="1"/>
    <col min="3066" max="3066" width="12.42578125" style="13" hidden="1"/>
    <col min="3067" max="3067" width="12" style="13" hidden="1"/>
    <col min="3068" max="3068" width="12.85546875" style="13" hidden="1"/>
    <col min="3069" max="3069" width="11.140625" style="13" hidden="1"/>
    <col min="3070" max="3070" width="15.140625" style="13" hidden="1"/>
    <col min="3071" max="3071" width="14.140625" style="13" hidden="1"/>
    <col min="3072" max="3072" width="13.140625" style="13" hidden="1"/>
    <col min="3073" max="3073" width="13.42578125" style="13" hidden="1"/>
    <col min="3074" max="3074" width="14.28515625" style="13" hidden="1"/>
    <col min="3075" max="3075" width="13.42578125" style="13" hidden="1"/>
    <col min="3076" max="3076" width="12.85546875" style="13" hidden="1"/>
    <col min="3077" max="3077" width="14.42578125" style="13" hidden="1"/>
    <col min="3078" max="3320" width="9.140625" style="13" hidden="1"/>
    <col min="3321" max="3321" width="9.5703125" style="13" hidden="1"/>
    <col min="3322" max="3322" width="12.42578125" style="13" hidden="1"/>
    <col min="3323" max="3323" width="12" style="13" hidden="1"/>
    <col min="3324" max="3324" width="12.85546875" style="13" hidden="1"/>
    <col min="3325" max="3325" width="11.140625" style="13" hidden="1"/>
    <col min="3326" max="3326" width="15.140625" style="13" hidden="1"/>
    <col min="3327" max="3327" width="14.140625" style="13" hidden="1"/>
    <col min="3328" max="3328" width="13.140625" style="13" hidden="1"/>
    <col min="3329" max="3329" width="13.42578125" style="13" hidden="1"/>
    <col min="3330" max="3330" width="14.28515625" style="13" hidden="1"/>
    <col min="3331" max="3331" width="13.42578125" style="13" hidden="1"/>
    <col min="3332" max="3332" width="12.85546875" style="13" hidden="1"/>
    <col min="3333" max="3333" width="14.42578125" style="13" hidden="1"/>
    <col min="3334" max="3576" width="9.140625" style="13" hidden="1"/>
    <col min="3577" max="3577" width="9.5703125" style="13" hidden="1"/>
    <col min="3578" max="3578" width="12.42578125" style="13" hidden="1"/>
    <col min="3579" max="3579" width="12" style="13" hidden="1"/>
    <col min="3580" max="3580" width="12.85546875" style="13" hidden="1"/>
    <col min="3581" max="3581" width="11.140625" style="13" hidden="1"/>
    <col min="3582" max="3582" width="15.140625" style="13" hidden="1"/>
    <col min="3583" max="3583" width="14.140625" style="13" hidden="1"/>
    <col min="3584" max="3584" width="13.140625" style="13" hidden="1"/>
    <col min="3585" max="3585" width="13.42578125" style="13" hidden="1"/>
    <col min="3586" max="3586" width="14.28515625" style="13" hidden="1"/>
    <col min="3587" max="3587" width="13.42578125" style="13" hidden="1"/>
    <col min="3588" max="3588" width="12.85546875" style="13" hidden="1"/>
    <col min="3589" max="3589" width="14.42578125" style="13" hidden="1"/>
    <col min="3590" max="3832" width="9.140625" style="13" hidden="1"/>
    <col min="3833" max="3833" width="9.5703125" style="13" hidden="1"/>
    <col min="3834" max="3834" width="12.42578125" style="13" hidden="1"/>
    <col min="3835" max="3835" width="12" style="13" hidden="1"/>
    <col min="3836" max="3836" width="12.85546875" style="13" hidden="1"/>
    <col min="3837" max="3837" width="11.140625" style="13" hidden="1"/>
    <col min="3838" max="3838" width="15.140625" style="13" hidden="1"/>
    <col min="3839" max="3839" width="14.140625" style="13" hidden="1"/>
    <col min="3840" max="3840" width="13.140625" style="13" hidden="1"/>
    <col min="3841" max="3841" width="13.42578125" style="13" hidden="1"/>
    <col min="3842" max="3842" width="14.28515625" style="13" hidden="1"/>
    <col min="3843" max="3843" width="13.42578125" style="13" hidden="1"/>
    <col min="3844" max="3844" width="12.85546875" style="13" hidden="1"/>
    <col min="3845" max="3845" width="14.42578125" style="13" hidden="1"/>
    <col min="3846" max="4088" width="9.140625" style="13" hidden="1"/>
    <col min="4089" max="4089" width="9.5703125" style="13" hidden="1"/>
    <col min="4090" max="4090" width="12.42578125" style="13" hidden="1"/>
    <col min="4091" max="4091" width="12" style="13" hidden="1"/>
    <col min="4092" max="4092" width="12.85546875" style="13" hidden="1"/>
    <col min="4093" max="4093" width="11.140625" style="13" hidden="1"/>
    <col min="4094" max="4094" width="15.140625" style="13" hidden="1"/>
    <col min="4095" max="4095" width="14.140625" style="13" hidden="1"/>
    <col min="4096" max="4096" width="13.140625" style="13" hidden="1"/>
    <col min="4097" max="4097" width="13.42578125" style="13" hidden="1"/>
    <col min="4098" max="4098" width="14.28515625" style="13" hidden="1"/>
    <col min="4099" max="4099" width="13.42578125" style="13" hidden="1"/>
    <col min="4100" max="4100" width="12.85546875" style="13" hidden="1"/>
    <col min="4101" max="4101" width="14.42578125" style="13" hidden="1"/>
    <col min="4102" max="4344" width="9.140625" style="13" hidden="1"/>
    <col min="4345" max="4345" width="9.5703125" style="13" hidden="1"/>
    <col min="4346" max="4346" width="12.42578125" style="13" hidden="1"/>
    <col min="4347" max="4347" width="12" style="13" hidden="1"/>
    <col min="4348" max="4348" width="12.85546875" style="13" hidden="1"/>
    <col min="4349" max="4349" width="11.140625" style="13" hidden="1"/>
    <col min="4350" max="4350" width="15.140625" style="13" hidden="1"/>
    <col min="4351" max="4351" width="14.140625" style="13" hidden="1"/>
    <col min="4352" max="4352" width="13.140625" style="13" hidden="1"/>
    <col min="4353" max="4353" width="13.42578125" style="13" hidden="1"/>
    <col min="4354" max="4354" width="14.28515625" style="13" hidden="1"/>
    <col min="4355" max="4355" width="13.42578125" style="13" hidden="1"/>
    <col min="4356" max="4356" width="12.85546875" style="13" hidden="1"/>
    <col min="4357" max="4357" width="14.42578125" style="13" hidden="1"/>
    <col min="4358" max="4600" width="9.140625" style="13" hidden="1"/>
    <col min="4601" max="4601" width="9.5703125" style="13" hidden="1"/>
    <col min="4602" max="4602" width="12.42578125" style="13" hidden="1"/>
    <col min="4603" max="4603" width="12" style="13" hidden="1"/>
    <col min="4604" max="4604" width="12.85546875" style="13" hidden="1"/>
    <col min="4605" max="4605" width="11.140625" style="13" hidden="1"/>
    <col min="4606" max="4606" width="15.140625" style="13" hidden="1"/>
    <col min="4607" max="4607" width="14.140625" style="13" hidden="1"/>
    <col min="4608" max="4608" width="13.140625" style="13" hidden="1"/>
    <col min="4609" max="4609" width="13.42578125" style="13" hidden="1"/>
    <col min="4610" max="4610" width="14.28515625" style="13" hidden="1"/>
    <col min="4611" max="4611" width="13.42578125" style="13" hidden="1"/>
    <col min="4612" max="4612" width="12.85546875" style="13" hidden="1"/>
    <col min="4613" max="4613" width="14.42578125" style="13" hidden="1"/>
    <col min="4614" max="4856" width="9.140625" style="13" hidden="1"/>
    <col min="4857" max="4857" width="9.5703125" style="13" hidden="1"/>
    <col min="4858" max="4858" width="12.42578125" style="13" hidden="1"/>
    <col min="4859" max="4859" width="12" style="13" hidden="1"/>
    <col min="4860" max="4860" width="12.85546875" style="13" hidden="1"/>
    <col min="4861" max="4861" width="11.140625" style="13" hidden="1"/>
    <col min="4862" max="4862" width="15.140625" style="13" hidden="1"/>
    <col min="4863" max="4863" width="14.140625" style="13" hidden="1"/>
    <col min="4864" max="4864" width="13.140625" style="13" hidden="1"/>
    <col min="4865" max="4865" width="13.42578125" style="13" hidden="1"/>
    <col min="4866" max="4866" width="14.28515625" style="13" hidden="1"/>
    <col min="4867" max="4867" width="13.42578125" style="13" hidden="1"/>
    <col min="4868" max="4868" width="12.85546875" style="13" hidden="1"/>
    <col min="4869" max="4869" width="14.42578125" style="13" hidden="1"/>
    <col min="4870" max="5112" width="9.140625" style="13" hidden="1"/>
    <col min="5113" max="5113" width="9.5703125" style="13" hidden="1"/>
    <col min="5114" max="5114" width="12.42578125" style="13" hidden="1"/>
    <col min="5115" max="5115" width="12" style="13" hidden="1"/>
    <col min="5116" max="5116" width="12.85546875" style="13" hidden="1"/>
    <col min="5117" max="5117" width="11.140625" style="13" hidden="1"/>
    <col min="5118" max="5118" width="15.140625" style="13" hidden="1"/>
    <col min="5119" max="5119" width="14.140625" style="13" hidden="1"/>
    <col min="5120" max="5120" width="13.140625" style="13" hidden="1"/>
    <col min="5121" max="5121" width="13.42578125" style="13" hidden="1"/>
    <col min="5122" max="5122" width="14.28515625" style="13" hidden="1"/>
    <col min="5123" max="5123" width="13.42578125" style="13" hidden="1"/>
    <col min="5124" max="5124" width="12.85546875" style="13" hidden="1"/>
    <col min="5125" max="5125" width="14.42578125" style="13" hidden="1"/>
    <col min="5126" max="5368" width="9.140625" style="13" hidden="1"/>
    <col min="5369" max="5369" width="9.5703125" style="13" hidden="1"/>
    <col min="5370" max="5370" width="12.42578125" style="13" hidden="1"/>
    <col min="5371" max="5371" width="12" style="13" hidden="1"/>
    <col min="5372" max="5372" width="12.85546875" style="13" hidden="1"/>
    <col min="5373" max="5373" width="11.140625" style="13" hidden="1"/>
    <col min="5374" max="5374" width="15.140625" style="13" hidden="1"/>
    <col min="5375" max="5375" width="14.140625" style="13" hidden="1"/>
    <col min="5376" max="5376" width="13.140625" style="13" hidden="1"/>
    <col min="5377" max="5377" width="13.42578125" style="13" hidden="1"/>
    <col min="5378" max="5378" width="14.28515625" style="13" hidden="1"/>
    <col min="5379" max="5379" width="13.42578125" style="13" hidden="1"/>
    <col min="5380" max="5380" width="12.85546875" style="13" hidden="1"/>
    <col min="5381" max="5381" width="14.42578125" style="13" hidden="1"/>
    <col min="5382" max="5624" width="9.140625" style="13" hidden="1"/>
    <col min="5625" max="5625" width="9.5703125" style="13" hidden="1"/>
    <col min="5626" max="5626" width="12.42578125" style="13" hidden="1"/>
    <col min="5627" max="5627" width="12" style="13" hidden="1"/>
    <col min="5628" max="5628" width="12.85546875" style="13" hidden="1"/>
    <col min="5629" max="5629" width="11.140625" style="13" hidden="1"/>
    <col min="5630" max="5630" width="15.140625" style="13" hidden="1"/>
    <col min="5631" max="5631" width="14.140625" style="13" hidden="1"/>
    <col min="5632" max="5632" width="13.140625" style="13" hidden="1"/>
    <col min="5633" max="5633" width="13.42578125" style="13" hidden="1"/>
    <col min="5634" max="5634" width="14.28515625" style="13" hidden="1"/>
    <col min="5635" max="5635" width="13.42578125" style="13" hidden="1"/>
    <col min="5636" max="5636" width="12.85546875" style="13" hidden="1"/>
    <col min="5637" max="5637" width="14.42578125" style="13" hidden="1"/>
    <col min="5638" max="5880" width="9.140625" style="13" hidden="1"/>
    <col min="5881" max="5881" width="9.5703125" style="13" hidden="1"/>
    <col min="5882" max="5882" width="12.42578125" style="13" hidden="1"/>
    <col min="5883" max="5883" width="12" style="13" hidden="1"/>
    <col min="5884" max="5884" width="12.85546875" style="13" hidden="1"/>
    <col min="5885" max="5885" width="11.140625" style="13" hidden="1"/>
    <col min="5886" max="5886" width="15.140625" style="13" hidden="1"/>
    <col min="5887" max="5887" width="14.140625" style="13" hidden="1"/>
    <col min="5888" max="5888" width="13.140625" style="13" hidden="1"/>
    <col min="5889" max="5889" width="13.42578125" style="13" hidden="1"/>
    <col min="5890" max="5890" width="14.28515625" style="13" hidden="1"/>
    <col min="5891" max="5891" width="13.42578125" style="13" hidden="1"/>
    <col min="5892" max="5892" width="12.85546875" style="13" hidden="1"/>
    <col min="5893" max="5893" width="14.42578125" style="13" hidden="1"/>
    <col min="5894" max="6136" width="9.140625" style="13" hidden="1"/>
    <col min="6137" max="6137" width="9.5703125" style="13" hidden="1"/>
    <col min="6138" max="6138" width="12.42578125" style="13" hidden="1"/>
    <col min="6139" max="6139" width="12" style="13" hidden="1"/>
    <col min="6140" max="6140" width="12.85546875" style="13" hidden="1"/>
    <col min="6141" max="6141" width="11.140625" style="13" hidden="1"/>
    <col min="6142" max="6142" width="15.140625" style="13" hidden="1"/>
    <col min="6143" max="6143" width="14.140625" style="13" hidden="1"/>
    <col min="6144" max="6144" width="13.140625" style="13" hidden="1"/>
    <col min="6145" max="6145" width="13.42578125" style="13" hidden="1"/>
    <col min="6146" max="6146" width="14.28515625" style="13" hidden="1"/>
    <col min="6147" max="6147" width="13.42578125" style="13" hidden="1"/>
    <col min="6148" max="6148" width="12.85546875" style="13" hidden="1"/>
    <col min="6149" max="6149" width="14.42578125" style="13" hidden="1"/>
    <col min="6150" max="6392" width="9.140625" style="13" hidden="1"/>
    <col min="6393" max="6393" width="9.5703125" style="13" hidden="1"/>
    <col min="6394" max="6394" width="12.42578125" style="13" hidden="1"/>
    <col min="6395" max="6395" width="12" style="13" hidden="1"/>
    <col min="6396" max="6396" width="12.85546875" style="13" hidden="1"/>
    <col min="6397" max="6397" width="11.140625" style="13" hidden="1"/>
    <col min="6398" max="6398" width="15.140625" style="13" hidden="1"/>
    <col min="6399" max="6399" width="14.140625" style="13" hidden="1"/>
    <col min="6400" max="6400" width="13.140625" style="13" hidden="1"/>
    <col min="6401" max="6401" width="13.42578125" style="13" hidden="1"/>
    <col min="6402" max="6402" width="14.28515625" style="13" hidden="1"/>
    <col min="6403" max="6403" width="13.42578125" style="13" hidden="1"/>
    <col min="6404" max="6404" width="12.85546875" style="13" hidden="1"/>
    <col min="6405" max="6405" width="14.42578125" style="13" hidden="1"/>
    <col min="6406" max="6648" width="9.140625" style="13" hidden="1"/>
    <col min="6649" max="6649" width="9.5703125" style="13" hidden="1"/>
    <col min="6650" max="6650" width="12.42578125" style="13" hidden="1"/>
    <col min="6651" max="6651" width="12" style="13" hidden="1"/>
    <col min="6652" max="6652" width="12.85546875" style="13" hidden="1"/>
    <col min="6653" max="6653" width="11.140625" style="13" hidden="1"/>
    <col min="6654" max="6654" width="15.140625" style="13" hidden="1"/>
    <col min="6655" max="6655" width="14.140625" style="13" hidden="1"/>
    <col min="6656" max="6656" width="13.140625" style="13" hidden="1"/>
    <col min="6657" max="6657" width="13.42578125" style="13" hidden="1"/>
    <col min="6658" max="6658" width="14.28515625" style="13" hidden="1"/>
    <col min="6659" max="6659" width="13.42578125" style="13" hidden="1"/>
    <col min="6660" max="6660" width="12.85546875" style="13" hidden="1"/>
    <col min="6661" max="6661" width="14.42578125" style="13" hidden="1"/>
    <col min="6662" max="6904" width="9.140625" style="13" hidden="1"/>
    <col min="6905" max="6905" width="9.5703125" style="13" hidden="1"/>
    <col min="6906" max="6906" width="12.42578125" style="13" hidden="1"/>
    <col min="6907" max="6907" width="12" style="13" hidden="1"/>
    <col min="6908" max="6908" width="12.85546875" style="13" hidden="1"/>
    <col min="6909" max="6909" width="11.140625" style="13" hidden="1"/>
    <col min="6910" max="6910" width="15.140625" style="13" hidden="1"/>
    <col min="6911" max="6911" width="14.140625" style="13" hidden="1"/>
    <col min="6912" max="6912" width="13.140625" style="13" hidden="1"/>
    <col min="6913" max="6913" width="13.42578125" style="13" hidden="1"/>
    <col min="6914" max="6914" width="14.28515625" style="13" hidden="1"/>
    <col min="6915" max="6915" width="13.42578125" style="13" hidden="1"/>
    <col min="6916" max="6916" width="12.85546875" style="13" hidden="1"/>
    <col min="6917" max="6917" width="14.42578125" style="13" hidden="1"/>
    <col min="6918" max="7160" width="9.140625" style="13" hidden="1"/>
    <col min="7161" max="7161" width="9.5703125" style="13" hidden="1"/>
    <col min="7162" max="7162" width="12.42578125" style="13" hidden="1"/>
    <col min="7163" max="7163" width="12" style="13" hidden="1"/>
    <col min="7164" max="7164" width="12.85546875" style="13" hidden="1"/>
    <col min="7165" max="7165" width="11.140625" style="13" hidden="1"/>
    <col min="7166" max="7166" width="15.140625" style="13" hidden="1"/>
    <col min="7167" max="7167" width="14.140625" style="13" hidden="1"/>
    <col min="7168" max="7168" width="13.140625" style="13" hidden="1"/>
    <col min="7169" max="7169" width="13.42578125" style="13" hidden="1"/>
    <col min="7170" max="7170" width="14.28515625" style="13" hidden="1"/>
    <col min="7171" max="7171" width="13.42578125" style="13" hidden="1"/>
    <col min="7172" max="7172" width="12.85546875" style="13" hidden="1"/>
    <col min="7173" max="7173" width="14.42578125" style="13" hidden="1"/>
    <col min="7174" max="7416" width="9.140625" style="13" hidden="1"/>
    <col min="7417" max="7417" width="9.5703125" style="13" hidden="1"/>
    <col min="7418" max="7418" width="12.42578125" style="13" hidden="1"/>
    <col min="7419" max="7419" width="12" style="13" hidden="1"/>
    <col min="7420" max="7420" width="12.85546875" style="13" hidden="1"/>
    <col min="7421" max="7421" width="11.140625" style="13" hidden="1"/>
    <col min="7422" max="7422" width="15.140625" style="13" hidden="1"/>
    <col min="7423" max="7423" width="14.140625" style="13" hidden="1"/>
    <col min="7424" max="7424" width="13.140625" style="13" hidden="1"/>
    <col min="7425" max="7425" width="13.42578125" style="13" hidden="1"/>
    <col min="7426" max="7426" width="14.28515625" style="13" hidden="1"/>
    <col min="7427" max="7427" width="13.42578125" style="13" hidden="1"/>
    <col min="7428" max="7428" width="12.85546875" style="13" hidden="1"/>
    <col min="7429" max="7429" width="14.42578125" style="13" hidden="1"/>
    <col min="7430" max="7672" width="9.140625" style="13" hidden="1"/>
    <col min="7673" max="7673" width="9.5703125" style="13" hidden="1"/>
    <col min="7674" max="7674" width="12.42578125" style="13" hidden="1"/>
    <col min="7675" max="7675" width="12" style="13" hidden="1"/>
    <col min="7676" max="7676" width="12.85546875" style="13" hidden="1"/>
    <col min="7677" max="7677" width="11.140625" style="13" hidden="1"/>
    <col min="7678" max="7678" width="15.140625" style="13" hidden="1"/>
    <col min="7679" max="7679" width="14.140625" style="13" hidden="1"/>
    <col min="7680" max="7680" width="13.140625" style="13" hidden="1"/>
    <col min="7681" max="7681" width="13.42578125" style="13" hidden="1"/>
    <col min="7682" max="7682" width="14.28515625" style="13" hidden="1"/>
    <col min="7683" max="7683" width="13.42578125" style="13" hidden="1"/>
    <col min="7684" max="7684" width="12.85546875" style="13" hidden="1"/>
    <col min="7685" max="7685" width="14.42578125" style="13" hidden="1"/>
    <col min="7686" max="7928" width="9.140625" style="13" hidden="1"/>
    <col min="7929" max="7929" width="9.5703125" style="13" hidden="1"/>
    <col min="7930" max="7930" width="12.42578125" style="13" hidden="1"/>
    <col min="7931" max="7931" width="12" style="13" hidden="1"/>
    <col min="7932" max="7932" width="12.85546875" style="13" hidden="1"/>
    <col min="7933" max="7933" width="11.140625" style="13" hidden="1"/>
    <col min="7934" max="7934" width="15.140625" style="13" hidden="1"/>
    <col min="7935" max="7935" width="14.140625" style="13" hidden="1"/>
    <col min="7936" max="7936" width="13.140625" style="13" hidden="1"/>
    <col min="7937" max="7937" width="13.42578125" style="13" hidden="1"/>
    <col min="7938" max="7938" width="14.28515625" style="13" hidden="1"/>
    <col min="7939" max="7939" width="13.42578125" style="13" hidden="1"/>
    <col min="7940" max="7940" width="12.85546875" style="13" hidden="1"/>
    <col min="7941" max="7941" width="14.42578125" style="13" hidden="1"/>
    <col min="7942" max="8184" width="9.140625" style="13" hidden="1"/>
    <col min="8185" max="8185" width="9.5703125" style="13" hidden="1"/>
    <col min="8186" max="8186" width="12.42578125" style="13" hidden="1"/>
    <col min="8187" max="8187" width="12" style="13" hidden="1"/>
    <col min="8188" max="8188" width="12.85546875" style="13" hidden="1"/>
    <col min="8189" max="8189" width="11.140625" style="13" hidden="1"/>
    <col min="8190" max="8190" width="15.140625" style="13" hidden="1"/>
    <col min="8191" max="8191" width="14.140625" style="13" hidden="1"/>
    <col min="8192" max="8192" width="13.140625" style="13" hidden="1"/>
    <col min="8193" max="8193" width="13.42578125" style="13" hidden="1"/>
    <col min="8194" max="8194" width="14.28515625" style="13" hidden="1"/>
    <col min="8195" max="8195" width="13.42578125" style="13" hidden="1"/>
    <col min="8196" max="8196" width="12.85546875" style="13" hidden="1"/>
    <col min="8197" max="8197" width="14.42578125" style="13" hidden="1"/>
    <col min="8198" max="8440" width="9.140625" style="13" hidden="1"/>
    <col min="8441" max="8441" width="9.5703125" style="13" hidden="1"/>
    <col min="8442" max="8442" width="12.42578125" style="13" hidden="1"/>
    <col min="8443" max="8443" width="12" style="13" hidden="1"/>
    <col min="8444" max="8444" width="12.85546875" style="13" hidden="1"/>
    <col min="8445" max="8445" width="11.140625" style="13" hidden="1"/>
    <col min="8446" max="8446" width="15.140625" style="13" hidden="1"/>
    <col min="8447" max="8447" width="14.140625" style="13" hidden="1"/>
    <col min="8448" max="8448" width="13.140625" style="13" hidden="1"/>
    <col min="8449" max="8449" width="13.42578125" style="13" hidden="1"/>
    <col min="8450" max="8450" width="14.28515625" style="13" hidden="1"/>
    <col min="8451" max="8451" width="13.42578125" style="13" hidden="1"/>
    <col min="8452" max="8452" width="12.85546875" style="13" hidden="1"/>
    <col min="8453" max="8453" width="14.42578125" style="13" hidden="1"/>
    <col min="8454" max="8696" width="9.140625" style="13" hidden="1"/>
    <col min="8697" max="8697" width="9.5703125" style="13" hidden="1"/>
    <col min="8698" max="8698" width="12.42578125" style="13" hidden="1"/>
    <col min="8699" max="8699" width="12" style="13" hidden="1"/>
    <col min="8700" max="8700" width="12.85546875" style="13" hidden="1"/>
    <col min="8701" max="8701" width="11.140625" style="13" hidden="1"/>
    <col min="8702" max="8702" width="15.140625" style="13" hidden="1"/>
    <col min="8703" max="8703" width="14.140625" style="13" hidden="1"/>
    <col min="8704" max="8704" width="13.140625" style="13" hidden="1"/>
    <col min="8705" max="8705" width="13.42578125" style="13" hidden="1"/>
    <col min="8706" max="8706" width="14.28515625" style="13" hidden="1"/>
    <col min="8707" max="8707" width="13.42578125" style="13" hidden="1"/>
    <col min="8708" max="8708" width="12.85546875" style="13" hidden="1"/>
    <col min="8709" max="8709" width="14.42578125" style="13" hidden="1"/>
    <col min="8710" max="8952" width="9.140625" style="13" hidden="1"/>
    <col min="8953" max="8953" width="9.5703125" style="13" hidden="1"/>
    <col min="8954" max="8954" width="12.42578125" style="13" hidden="1"/>
    <col min="8955" max="8955" width="12" style="13" hidden="1"/>
    <col min="8956" max="8956" width="12.85546875" style="13" hidden="1"/>
    <col min="8957" max="8957" width="11.140625" style="13" hidden="1"/>
    <col min="8958" max="8958" width="15.140625" style="13" hidden="1"/>
    <col min="8959" max="8959" width="14.140625" style="13" hidden="1"/>
    <col min="8960" max="8960" width="13.140625" style="13" hidden="1"/>
    <col min="8961" max="8961" width="13.42578125" style="13" hidden="1"/>
    <col min="8962" max="8962" width="14.28515625" style="13" hidden="1"/>
    <col min="8963" max="8963" width="13.42578125" style="13" hidden="1"/>
    <col min="8964" max="8964" width="12.85546875" style="13" hidden="1"/>
    <col min="8965" max="8965" width="14.42578125" style="13" hidden="1"/>
    <col min="8966" max="9208" width="9.140625" style="13" hidden="1"/>
    <col min="9209" max="9209" width="9.5703125" style="13" hidden="1"/>
    <col min="9210" max="9210" width="12.42578125" style="13" hidden="1"/>
    <col min="9211" max="9211" width="12" style="13" hidden="1"/>
    <col min="9212" max="9212" width="12.85546875" style="13" hidden="1"/>
    <col min="9213" max="9213" width="11.140625" style="13" hidden="1"/>
    <col min="9214" max="9214" width="15.140625" style="13" hidden="1"/>
    <col min="9215" max="9215" width="14.140625" style="13" hidden="1"/>
    <col min="9216" max="9216" width="13.140625" style="13" hidden="1"/>
    <col min="9217" max="9217" width="13.42578125" style="13" hidden="1"/>
    <col min="9218" max="9218" width="14.28515625" style="13" hidden="1"/>
    <col min="9219" max="9219" width="13.42578125" style="13" hidden="1"/>
    <col min="9220" max="9220" width="12.85546875" style="13" hidden="1"/>
    <col min="9221" max="9221" width="14.42578125" style="13" hidden="1"/>
    <col min="9222" max="9464" width="9.140625" style="13" hidden="1"/>
    <col min="9465" max="9465" width="9.5703125" style="13" hidden="1"/>
    <col min="9466" max="9466" width="12.42578125" style="13" hidden="1"/>
    <col min="9467" max="9467" width="12" style="13" hidden="1"/>
    <col min="9468" max="9468" width="12.85546875" style="13" hidden="1"/>
    <col min="9469" max="9469" width="11.140625" style="13" hidden="1"/>
    <col min="9470" max="9470" width="15.140625" style="13" hidden="1"/>
    <col min="9471" max="9471" width="14.140625" style="13" hidden="1"/>
    <col min="9472" max="9472" width="13.140625" style="13" hidden="1"/>
    <col min="9473" max="9473" width="13.42578125" style="13" hidden="1"/>
    <col min="9474" max="9474" width="14.28515625" style="13" hidden="1"/>
    <col min="9475" max="9475" width="13.42578125" style="13" hidden="1"/>
    <col min="9476" max="9476" width="12.85546875" style="13" hidden="1"/>
    <col min="9477" max="9477" width="14.42578125" style="13" hidden="1"/>
    <col min="9478" max="9720" width="9.140625" style="13" hidden="1"/>
    <col min="9721" max="9721" width="9.5703125" style="13" hidden="1"/>
    <col min="9722" max="9722" width="12.42578125" style="13" hidden="1"/>
    <col min="9723" max="9723" width="12" style="13" hidden="1"/>
    <col min="9724" max="9724" width="12.85546875" style="13" hidden="1"/>
    <col min="9725" max="9725" width="11.140625" style="13" hidden="1"/>
    <col min="9726" max="9726" width="15.140625" style="13" hidden="1"/>
    <col min="9727" max="9727" width="14.140625" style="13" hidden="1"/>
    <col min="9728" max="9728" width="13.140625" style="13" hidden="1"/>
    <col min="9729" max="9729" width="13.42578125" style="13" hidden="1"/>
    <col min="9730" max="9730" width="14.28515625" style="13" hidden="1"/>
    <col min="9731" max="9731" width="13.42578125" style="13" hidden="1"/>
    <col min="9732" max="9732" width="12.85546875" style="13" hidden="1"/>
    <col min="9733" max="9733" width="14.42578125" style="13" hidden="1"/>
    <col min="9734" max="9976" width="9.140625" style="13" hidden="1"/>
    <col min="9977" max="9977" width="9.5703125" style="13" hidden="1"/>
    <col min="9978" max="9978" width="12.42578125" style="13" hidden="1"/>
    <col min="9979" max="9979" width="12" style="13" hidden="1"/>
    <col min="9980" max="9980" width="12.85546875" style="13" hidden="1"/>
    <col min="9981" max="9981" width="11.140625" style="13" hidden="1"/>
    <col min="9982" max="9982" width="15.140625" style="13" hidden="1"/>
    <col min="9983" max="9983" width="14.140625" style="13" hidden="1"/>
    <col min="9984" max="9984" width="13.140625" style="13" hidden="1"/>
    <col min="9985" max="9985" width="13.42578125" style="13" hidden="1"/>
    <col min="9986" max="9986" width="14.28515625" style="13" hidden="1"/>
    <col min="9987" max="9987" width="13.42578125" style="13" hidden="1"/>
    <col min="9988" max="9988" width="12.85546875" style="13" hidden="1"/>
    <col min="9989" max="9989" width="14.42578125" style="13" hidden="1"/>
    <col min="9990" max="10232" width="9.140625" style="13" hidden="1"/>
    <col min="10233" max="10233" width="9.5703125" style="13" hidden="1"/>
    <col min="10234" max="10234" width="12.42578125" style="13" hidden="1"/>
    <col min="10235" max="10235" width="12" style="13" hidden="1"/>
    <col min="10236" max="10236" width="12.85546875" style="13" hidden="1"/>
    <col min="10237" max="10237" width="11.140625" style="13" hidden="1"/>
    <col min="10238" max="10238" width="15.140625" style="13" hidden="1"/>
    <col min="10239" max="10239" width="14.140625" style="13" hidden="1"/>
    <col min="10240" max="10240" width="13.140625" style="13" hidden="1"/>
    <col min="10241" max="10241" width="13.42578125" style="13" hidden="1"/>
    <col min="10242" max="10242" width="14.28515625" style="13" hidden="1"/>
    <col min="10243" max="10243" width="13.42578125" style="13" hidden="1"/>
    <col min="10244" max="10244" width="12.85546875" style="13" hidden="1"/>
    <col min="10245" max="10245" width="14.42578125" style="13" hidden="1"/>
    <col min="10246" max="10488" width="9.140625" style="13" hidden="1"/>
    <col min="10489" max="10489" width="9.5703125" style="13" hidden="1"/>
    <col min="10490" max="10490" width="12.42578125" style="13" hidden="1"/>
    <col min="10491" max="10491" width="12" style="13" hidden="1"/>
    <col min="10492" max="10492" width="12.85546875" style="13" hidden="1"/>
    <col min="10493" max="10493" width="11.140625" style="13" hidden="1"/>
    <col min="10494" max="10494" width="15.140625" style="13" hidden="1"/>
    <col min="10495" max="10495" width="14.140625" style="13" hidden="1"/>
    <col min="10496" max="10496" width="13.140625" style="13" hidden="1"/>
    <col min="10497" max="10497" width="13.42578125" style="13" hidden="1"/>
    <col min="10498" max="10498" width="14.28515625" style="13" hidden="1"/>
    <col min="10499" max="10499" width="13.42578125" style="13" hidden="1"/>
    <col min="10500" max="10500" width="12.85546875" style="13" hidden="1"/>
    <col min="10501" max="10501" width="14.42578125" style="13" hidden="1"/>
    <col min="10502" max="10744" width="9.140625" style="13" hidden="1"/>
    <col min="10745" max="10745" width="9.5703125" style="13" hidden="1"/>
    <col min="10746" max="10746" width="12.42578125" style="13" hidden="1"/>
    <col min="10747" max="10747" width="12" style="13" hidden="1"/>
    <col min="10748" max="10748" width="12.85546875" style="13" hidden="1"/>
    <col min="10749" max="10749" width="11.140625" style="13" hidden="1"/>
    <col min="10750" max="10750" width="15.140625" style="13" hidden="1"/>
    <col min="10751" max="10751" width="14.140625" style="13" hidden="1"/>
    <col min="10752" max="10752" width="13.140625" style="13" hidden="1"/>
    <col min="10753" max="10753" width="13.42578125" style="13" hidden="1"/>
    <col min="10754" max="10754" width="14.28515625" style="13" hidden="1"/>
    <col min="10755" max="10755" width="13.42578125" style="13" hidden="1"/>
    <col min="10756" max="10756" width="12.85546875" style="13" hidden="1"/>
    <col min="10757" max="10757" width="14.42578125" style="13" hidden="1"/>
    <col min="10758" max="11000" width="9.140625" style="13" hidden="1"/>
    <col min="11001" max="11001" width="9.5703125" style="13" hidden="1"/>
    <col min="11002" max="11002" width="12.42578125" style="13" hidden="1"/>
    <col min="11003" max="11003" width="12" style="13" hidden="1"/>
    <col min="11004" max="11004" width="12.85546875" style="13" hidden="1"/>
    <col min="11005" max="11005" width="11.140625" style="13" hidden="1"/>
    <col min="11006" max="11006" width="15.140625" style="13" hidden="1"/>
    <col min="11007" max="11007" width="14.140625" style="13" hidden="1"/>
    <col min="11008" max="11008" width="13.140625" style="13" hidden="1"/>
    <col min="11009" max="11009" width="13.42578125" style="13" hidden="1"/>
    <col min="11010" max="11010" width="14.28515625" style="13" hidden="1"/>
    <col min="11011" max="11011" width="13.42578125" style="13" hidden="1"/>
    <col min="11012" max="11012" width="12.85546875" style="13" hidden="1"/>
    <col min="11013" max="11013" width="14.42578125" style="13" hidden="1"/>
    <col min="11014" max="11256" width="9.140625" style="13" hidden="1"/>
    <col min="11257" max="11257" width="9.5703125" style="13" hidden="1"/>
    <col min="11258" max="11258" width="12.42578125" style="13" hidden="1"/>
    <col min="11259" max="11259" width="12" style="13" hidden="1"/>
    <col min="11260" max="11260" width="12.85546875" style="13" hidden="1"/>
    <col min="11261" max="11261" width="11.140625" style="13" hidden="1"/>
    <col min="11262" max="11262" width="15.140625" style="13" hidden="1"/>
    <col min="11263" max="11263" width="14.140625" style="13" hidden="1"/>
    <col min="11264" max="11264" width="13.140625" style="13" hidden="1"/>
    <col min="11265" max="11265" width="13.42578125" style="13" hidden="1"/>
    <col min="11266" max="11266" width="14.28515625" style="13" hidden="1"/>
    <col min="11267" max="11267" width="13.42578125" style="13" hidden="1"/>
    <col min="11268" max="11268" width="12.85546875" style="13" hidden="1"/>
    <col min="11269" max="11269" width="14.42578125" style="13" hidden="1"/>
    <col min="11270" max="11512" width="9.140625" style="13" hidden="1"/>
    <col min="11513" max="11513" width="9.5703125" style="13" hidden="1"/>
    <col min="11514" max="11514" width="12.42578125" style="13" hidden="1"/>
    <col min="11515" max="11515" width="12" style="13" hidden="1"/>
    <col min="11516" max="11516" width="12.85546875" style="13" hidden="1"/>
    <col min="11517" max="11517" width="11.140625" style="13" hidden="1"/>
    <col min="11518" max="11518" width="15.140625" style="13" hidden="1"/>
    <col min="11519" max="11519" width="14.140625" style="13" hidden="1"/>
    <col min="11520" max="11520" width="13.140625" style="13" hidden="1"/>
    <col min="11521" max="11521" width="13.42578125" style="13" hidden="1"/>
    <col min="11522" max="11522" width="14.28515625" style="13" hidden="1"/>
    <col min="11523" max="11523" width="13.42578125" style="13" hidden="1"/>
    <col min="11524" max="11524" width="12.85546875" style="13" hidden="1"/>
    <col min="11525" max="11525" width="14.42578125" style="13" hidden="1"/>
    <col min="11526" max="11768" width="9.140625" style="13" hidden="1"/>
    <col min="11769" max="11769" width="9.5703125" style="13" hidden="1"/>
    <col min="11770" max="11770" width="12.42578125" style="13" hidden="1"/>
    <col min="11771" max="11771" width="12" style="13" hidden="1"/>
    <col min="11772" max="11772" width="12.85546875" style="13" hidden="1"/>
    <col min="11773" max="11773" width="11.140625" style="13" hidden="1"/>
    <col min="11774" max="11774" width="15.140625" style="13" hidden="1"/>
    <col min="11775" max="11775" width="14.140625" style="13" hidden="1"/>
    <col min="11776" max="11776" width="13.140625" style="13" hidden="1"/>
    <col min="11777" max="11777" width="13.42578125" style="13" hidden="1"/>
    <col min="11778" max="11778" width="14.28515625" style="13" hidden="1"/>
    <col min="11779" max="11779" width="13.42578125" style="13" hidden="1"/>
    <col min="11780" max="11780" width="12.85546875" style="13" hidden="1"/>
    <col min="11781" max="11781" width="14.42578125" style="13" hidden="1"/>
    <col min="11782" max="12024" width="9.140625" style="13" hidden="1"/>
    <col min="12025" max="12025" width="9.5703125" style="13" hidden="1"/>
    <col min="12026" max="12026" width="12.42578125" style="13" hidden="1"/>
    <col min="12027" max="12027" width="12" style="13" hidden="1"/>
    <col min="12028" max="12028" width="12.85546875" style="13" hidden="1"/>
    <col min="12029" max="12029" width="11.140625" style="13" hidden="1"/>
    <col min="12030" max="12030" width="15.140625" style="13" hidden="1"/>
    <col min="12031" max="12031" width="14.140625" style="13" hidden="1"/>
    <col min="12032" max="12032" width="13.140625" style="13" hidden="1"/>
    <col min="12033" max="12033" width="13.42578125" style="13" hidden="1"/>
    <col min="12034" max="12034" width="14.28515625" style="13" hidden="1"/>
    <col min="12035" max="12035" width="13.42578125" style="13" hidden="1"/>
    <col min="12036" max="12036" width="12.85546875" style="13" hidden="1"/>
    <col min="12037" max="12037" width="14.42578125" style="13" hidden="1"/>
    <col min="12038" max="12280" width="9.140625" style="13" hidden="1"/>
    <col min="12281" max="12281" width="9.5703125" style="13" hidden="1"/>
    <col min="12282" max="12282" width="12.42578125" style="13" hidden="1"/>
    <col min="12283" max="12283" width="12" style="13" hidden="1"/>
    <col min="12284" max="12284" width="12.85546875" style="13" hidden="1"/>
    <col min="12285" max="12285" width="11.140625" style="13" hidden="1"/>
    <col min="12286" max="12286" width="15.140625" style="13" hidden="1"/>
    <col min="12287" max="12287" width="14.140625" style="13" hidden="1"/>
    <col min="12288" max="12288" width="13.140625" style="13" hidden="1"/>
    <col min="12289" max="12289" width="13.42578125" style="13" hidden="1"/>
    <col min="12290" max="12290" width="14.28515625" style="13" hidden="1"/>
    <col min="12291" max="12291" width="13.42578125" style="13" hidden="1"/>
    <col min="12292" max="12292" width="12.85546875" style="13" hidden="1"/>
    <col min="12293" max="12293" width="14.42578125" style="13" hidden="1"/>
    <col min="12294" max="12536" width="9.140625" style="13" hidden="1"/>
    <col min="12537" max="12537" width="9.5703125" style="13" hidden="1"/>
    <col min="12538" max="12538" width="12.42578125" style="13" hidden="1"/>
    <col min="12539" max="12539" width="12" style="13" hidden="1"/>
    <col min="12540" max="12540" width="12.85546875" style="13" hidden="1"/>
    <col min="12541" max="12541" width="11.140625" style="13" hidden="1"/>
    <col min="12542" max="12542" width="15.140625" style="13" hidden="1"/>
    <col min="12543" max="12543" width="14.140625" style="13" hidden="1"/>
    <col min="12544" max="12544" width="13.140625" style="13" hidden="1"/>
    <col min="12545" max="12545" width="13.42578125" style="13" hidden="1"/>
    <col min="12546" max="12546" width="14.28515625" style="13" hidden="1"/>
    <col min="12547" max="12547" width="13.42578125" style="13" hidden="1"/>
    <col min="12548" max="12548" width="12.85546875" style="13" hidden="1"/>
    <col min="12549" max="12549" width="14.42578125" style="13" hidden="1"/>
    <col min="12550" max="12792" width="9.140625" style="13" hidden="1"/>
    <col min="12793" max="12793" width="9.5703125" style="13" hidden="1"/>
    <col min="12794" max="12794" width="12.42578125" style="13" hidden="1"/>
    <col min="12795" max="12795" width="12" style="13" hidden="1"/>
    <col min="12796" max="12796" width="12.85546875" style="13" hidden="1"/>
    <col min="12797" max="12797" width="11.140625" style="13" hidden="1"/>
    <col min="12798" max="12798" width="15.140625" style="13" hidden="1"/>
    <col min="12799" max="12799" width="14.140625" style="13" hidden="1"/>
    <col min="12800" max="12800" width="13.140625" style="13" hidden="1"/>
    <col min="12801" max="12801" width="13.42578125" style="13" hidden="1"/>
    <col min="12802" max="12802" width="14.28515625" style="13" hidden="1"/>
    <col min="12803" max="12803" width="13.42578125" style="13" hidden="1"/>
    <col min="12804" max="12804" width="12.85546875" style="13" hidden="1"/>
    <col min="12805" max="12805" width="14.42578125" style="13" hidden="1"/>
    <col min="12806" max="13048" width="9.140625" style="13" hidden="1"/>
    <col min="13049" max="13049" width="9.5703125" style="13" hidden="1"/>
    <col min="13050" max="13050" width="12.42578125" style="13" hidden="1"/>
    <col min="13051" max="13051" width="12" style="13" hidden="1"/>
    <col min="13052" max="13052" width="12.85546875" style="13" hidden="1"/>
    <col min="13053" max="13053" width="11.140625" style="13" hidden="1"/>
    <col min="13054" max="13054" width="15.140625" style="13" hidden="1"/>
    <col min="13055" max="13055" width="14.140625" style="13" hidden="1"/>
    <col min="13056" max="13056" width="13.140625" style="13" hidden="1"/>
    <col min="13057" max="13057" width="13.42578125" style="13" hidden="1"/>
    <col min="13058" max="13058" width="14.28515625" style="13" hidden="1"/>
    <col min="13059" max="13059" width="13.42578125" style="13" hidden="1"/>
    <col min="13060" max="13060" width="12.85546875" style="13" hidden="1"/>
    <col min="13061" max="13061" width="14.42578125" style="13" hidden="1"/>
    <col min="13062" max="13304" width="9.140625" style="13" hidden="1"/>
    <col min="13305" max="13305" width="9.5703125" style="13" hidden="1"/>
    <col min="13306" max="13306" width="12.42578125" style="13" hidden="1"/>
    <col min="13307" max="13307" width="12" style="13" hidden="1"/>
    <col min="13308" max="13308" width="12.85546875" style="13" hidden="1"/>
    <col min="13309" max="13309" width="11.140625" style="13" hidden="1"/>
    <col min="13310" max="13310" width="15.140625" style="13" hidden="1"/>
    <col min="13311" max="13311" width="14.140625" style="13" hidden="1"/>
    <col min="13312" max="13312" width="13.140625" style="13" hidden="1"/>
    <col min="13313" max="13313" width="13.42578125" style="13" hidden="1"/>
    <col min="13314" max="13314" width="14.28515625" style="13" hidden="1"/>
    <col min="13315" max="13315" width="13.42578125" style="13" hidden="1"/>
    <col min="13316" max="13316" width="12.85546875" style="13" hidden="1"/>
    <col min="13317" max="13317" width="14.42578125" style="13" hidden="1"/>
    <col min="13318" max="13560" width="9.140625" style="13" hidden="1"/>
    <col min="13561" max="13561" width="9.5703125" style="13" hidden="1"/>
    <col min="13562" max="13562" width="12.42578125" style="13" hidden="1"/>
    <col min="13563" max="13563" width="12" style="13" hidden="1"/>
    <col min="13564" max="13564" width="12.85546875" style="13" hidden="1"/>
    <col min="13565" max="13565" width="11.140625" style="13" hidden="1"/>
    <col min="13566" max="13566" width="15.140625" style="13" hidden="1"/>
    <col min="13567" max="13567" width="14.140625" style="13" hidden="1"/>
    <col min="13568" max="13568" width="13.140625" style="13" hidden="1"/>
    <col min="13569" max="13569" width="13.42578125" style="13" hidden="1"/>
    <col min="13570" max="13570" width="14.28515625" style="13" hidden="1"/>
    <col min="13571" max="13571" width="13.42578125" style="13" hidden="1"/>
    <col min="13572" max="13572" width="12.85546875" style="13" hidden="1"/>
    <col min="13573" max="13573" width="14.42578125" style="13" hidden="1"/>
    <col min="13574" max="13816" width="9.140625" style="13" hidden="1"/>
    <col min="13817" max="13817" width="9.5703125" style="13" hidden="1"/>
    <col min="13818" max="13818" width="12.42578125" style="13" hidden="1"/>
    <col min="13819" max="13819" width="12" style="13" hidden="1"/>
    <col min="13820" max="13820" width="12.85546875" style="13" hidden="1"/>
    <col min="13821" max="13821" width="11.140625" style="13" hidden="1"/>
    <col min="13822" max="13822" width="15.140625" style="13" hidden="1"/>
    <col min="13823" max="13823" width="14.140625" style="13" hidden="1"/>
    <col min="13824" max="13824" width="13.140625" style="13" hidden="1"/>
    <col min="13825" max="13825" width="13.42578125" style="13" hidden="1"/>
    <col min="13826" max="13826" width="14.28515625" style="13" hidden="1"/>
    <col min="13827" max="13827" width="13.42578125" style="13" hidden="1"/>
    <col min="13828" max="13828" width="12.85546875" style="13" hidden="1"/>
    <col min="13829" max="13829" width="14.42578125" style="13" hidden="1"/>
    <col min="13830" max="14072" width="9.140625" style="13" hidden="1"/>
    <col min="14073" max="14073" width="9.5703125" style="13" hidden="1"/>
    <col min="14074" max="14074" width="12.42578125" style="13" hidden="1"/>
    <col min="14075" max="14075" width="12" style="13" hidden="1"/>
    <col min="14076" max="14076" width="12.85546875" style="13" hidden="1"/>
    <col min="14077" max="14077" width="11.140625" style="13" hidden="1"/>
    <col min="14078" max="14078" width="15.140625" style="13" hidden="1"/>
    <col min="14079" max="14079" width="14.140625" style="13" hidden="1"/>
    <col min="14080" max="14080" width="13.140625" style="13" hidden="1"/>
    <col min="14081" max="14081" width="13.42578125" style="13" hidden="1"/>
    <col min="14082" max="14082" width="14.28515625" style="13" hidden="1"/>
    <col min="14083" max="14083" width="13.42578125" style="13" hidden="1"/>
    <col min="14084" max="14084" width="12.85546875" style="13" hidden="1"/>
    <col min="14085" max="14085" width="14.42578125" style="13" hidden="1"/>
    <col min="14086" max="14328" width="9.140625" style="13" hidden="1"/>
    <col min="14329" max="14329" width="9.5703125" style="13" hidden="1"/>
    <col min="14330" max="14330" width="12.42578125" style="13" hidden="1"/>
    <col min="14331" max="14331" width="12" style="13" hidden="1"/>
    <col min="14332" max="14332" width="12.85546875" style="13" hidden="1"/>
    <col min="14333" max="14333" width="11.140625" style="13" hidden="1"/>
    <col min="14334" max="14334" width="15.140625" style="13" hidden="1"/>
    <col min="14335" max="14335" width="14.140625" style="13" hidden="1"/>
    <col min="14336" max="14336" width="13.140625" style="13" hidden="1"/>
    <col min="14337" max="14337" width="13.42578125" style="13" hidden="1"/>
    <col min="14338" max="14338" width="14.28515625" style="13" hidden="1"/>
    <col min="14339" max="14339" width="13.42578125" style="13" hidden="1"/>
    <col min="14340" max="14340" width="12.85546875" style="13" hidden="1"/>
    <col min="14341" max="14341" width="14.42578125" style="13" hidden="1"/>
    <col min="14342" max="14584" width="9.140625" style="13" hidden="1"/>
    <col min="14585" max="14585" width="9.5703125" style="13" hidden="1"/>
    <col min="14586" max="14586" width="12.42578125" style="13" hidden="1"/>
    <col min="14587" max="14587" width="12" style="13" hidden="1"/>
    <col min="14588" max="14588" width="12.85546875" style="13" hidden="1"/>
    <col min="14589" max="14589" width="11.140625" style="13" hidden="1"/>
    <col min="14590" max="14590" width="15.140625" style="13" hidden="1"/>
    <col min="14591" max="14591" width="14.140625" style="13" hidden="1"/>
    <col min="14592" max="14592" width="13.140625" style="13" hidden="1"/>
    <col min="14593" max="14593" width="13.42578125" style="13" hidden="1"/>
    <col min="14594" max="14594" width="14.28515625" style="13" hidden="1"/>
    <col min="14595" max="14595" width="13.42578125" style="13" hidden="1"/>
    <col min="14596" max="14596" width="12.85546875" style="13" hidden="1"/>
    <col min="14597" max="14597" width="14.42578125" style="13" hidden="1"/>
    <col min="14598" max="14840" width="9.140625" style="13" hidden="1"/>
    <col min="14841" max="14841" width="9.5703125" style="13" hidden="1"/>
    <col min="14842" max="14842" width="12.42578125" style="13" hidden="1"/>
    <col min="14843" max="14843" width="12" style="13" hidden="1"/>
    <col min="14844" max="14844" width="12.85546875" style="13" hidden="1"/>
    <col min="14845" max="14845" width="11.140625" style="13" hidden="1"/>
    <col min="14846" max="14846" width="15.140625" style="13" hidden="1"/>
    <col min="14847" max="14847" width="14.140625" style="13" hidden="1"/>
    <col min="14848" max="14848" width="13.140625" style="13" hidden="1"/>
    <col min="14849" max="14849" width="13.42578125" style="13" hidden="1"/>
    <col min="14850" max="14850" width="14.28515625" style="13" hidden="1"/>
    <col min="14851" max="14851" width="13.42578125" style="13" hidden="1"/>
    <col min="14852" max="14852" width="12.85546875" style="13" hidden="1"/>
    <col min="14853" max="14853" width="14.42578125" style="13" hidden="1"/>
    <col min="14854" max="15096" width="9.140625" style="13" hidden="1"/>
    <col min="15097" max="15097" width="9.5703125" style="13" hidden="1"/>
    <col min="15098" max="15098" width="12.42578125" style="13" hidden="1"/>
    <col min="15099" max="15099" width="12" style="13" hidden="1"/>
    <col min="15100" max="15100" width="12.85546875" style="13" hidden="1"/>
    <col min="15101" max="15101" width="11.140625" style="13" hidden="1"/>
    <col min="15102" max="15102" width="15.140625" style="13" hidden="1"/>
    <col min="15103" max="15103" width="14.140625" style="13" hidden="1"/>
    <col min="15104" max="15104" width="13.140625" style="13" hidden="1"/>
    <col min="15105" max="15105" width="13.42578125" style="13" hidden="1"/>
    <col min="15106" max="15106" width="14.28515625" style="13" hidden="1"/>
    <col min="15107" max="15107" width="13.42578125" style="13" hidden="1"/>
    <col min="15108" max="15108" width="12.85546875" style="13" hidden="1"/>
    <col min="15109" max="15109" width="14.42578125" style="13" hidden="1"/>
    <col min="15110" max="15352" width="9.140625" style="13" hidden="1"/>
    <col min="15353" max="15353" width="9.5703125" style="13" hidden="1"/>
    <col min="15354" max="15354" width="12.42578125" style="13" hidden="1"/>
    <col min="15355" max="15355" width="12" style="13" hidden="1"/>
    <col min="15356" max="15356" width="12.85546875" style="13" hidden="1"/>
    <col min="15357" max="15357" width="11.140625" style="13" hidden="1"/>
    <col min="15358" max="15358" width="15.140625" style="13" hidden="1"/>
    <col min="15359" max="15359" width="14.140625" style="13" hidden="1"/>
    <col min="15360" max="15360" width="13.140625" style="13" hidden="1"/>
    <col min="15361" max="15361" width="13.42578125" style="13" hidden="1"/>
    <col min="15362" max="15362" width="14.28515625" style="13" hidden="1"/>
    <col min="15363" max="15363" width="13.42578125" style="13" hidden="1"/>
    <col min="15364" max="15364" width="12.85546875" style="13" hidden="1"/>
    <col min="15365" max="15365" width="14.42578125" style="13" hidden="1"/>
    <col min="15366" max="15608" width="9.140625" style="13" hidden="1"/>
    <col min="15609" max="15609" width="9.5703125" style="13" hidden="1"/>
    <col min="15610" max="15610" width="12.42578125" style="13" hidden="1"/>
    <col min="15611" max="15611" width="12" style="13" hidden="1"/>
    <col min="15612" max="15612" width="12.85546875" style="13" hidden="1"/>
    <col min="15613" max="15613" width="11.140625" style="13" hidden="1"/>
    <col min="15614" max="15614" width="15.140625" style="13" hidden="1"/>
    <col min="15615" max="15615" width="14.140625" style="13" hidden="1"/>
    <col min="15616" max="15616" width="13.140625" style="13" hidden="1"/>
    <col min="15617" max="15617" width="13.42578125" style="13" hidden="1"/>
    <col min="15618" max="15618" width="14.28515625" style="13" hidden="1"/>
    <col min="15619" max="15619" width="13.42578125" style="13" hidden="1"/>
    <col min="15620" max="15620" width="12.85546875" style="13" hidden="1"/>
    <col min="15621" max="15621" width="14.42578125" style="13" hidden="1"/>
    <col min="15622" max="15864" width="9.140625" style="13" hidden="1"/>
    <col min="15865" max="15865" width="9.5703125" style="13" hidden="1"/>
    <col min="15866" max="15866" width="12.42578125" style="13" hidden="1"/>
    <col min="15867" max="15867" width="12" style="13" hidden="1"/>
    <col min="15868" max="15868" width="12.85546875" style="13" hidden="1"/>
    <col min="15869" max="15869" width="11.140625" style="13" hidden="1"/>
    <col min="15870" max="15870" width="15.140625" style="13" hidden="1"/>
    <col min="15871" max="15871" width="14.140625" style="13" hidden="1"/>
    <col min="15872" max="15872" width="13.140625" style="13" hidden="1"/>
    <col min="15873" max="15873" width="13.42578125" style="13" hidden="1"/>
    <col min="15874" max="15874" width="14.28515625" style="13" hidden="1"/>
    <col min="15875" max="15875" width="13.42578125" style="13" hidden="1"/>
    <col min="15876" max="15876" width="12.85546875" style="13" hidden="1"/>
    <col min="15877" max="15877" width="14.42578125" style="13" hidden="1"/>
    <col min="15878" max="16120" width="9.140625" style="13" hidden="1"/>
    <col min="16121" max="16121" width="9.5703125" style="13" hidden="1"/>
    <col min="16122" max="16122" width="12.42578125" style="13" hidden="1"/>
    <col min="16123" max="16123" width="12" style="13" hidden="1"/>
    <col min="16124" max="16124" width="12.85546875" style="13" hidden="1"/>
    <col min="16125" max="16125" width="11.140625" style="13" hidden="1"/>
    <col min="16126" max="16126" width="15.140625" style="13" hidden="1"/>
    <col min="16127" max="16127" width="14.140625" style="13" hidden="1"/>
    <col min="16128" max="16128" width="13.140625" style="13" hidden="1"/>
    <col min="16129" max="16129" width="13.42578125" style="13" hidden="1"/>
    <col min="16130" max="16130" width="14.28515625" style="13" hidden="1"/>
    <col min="16131" max="16131" width="13.42578125" style="13" hidden="1"/>
    <col min="16132" max="16132" width="12.85546875" style="13" hidden="1"/>
    <col min="16133" max="16133" width="14.42578125" style="13" hidden="1"/>
    <col min="16134" max="16384" width="9.140625" style="13" hidden="1"/>
  </cols>
  <sheetData>
    <row r="1" spans="1:6" ht="29.25" customHeight="1">
      <c r="A1" s="472" t="s">
        <v>821</v>
      </c>
      <c r="B1" s="472"/>
      <c r="C1" s="472"/>
      <c r="D1" s="472"/>
      <c r="E1" s="472"/>
      <c r="F1" s="472"/>
    </row>
    <row r="2" spans="1:6" ht="42.75" customHeight="1">
      <c r="A2" s="23">
        <v>1</v>
      </c>
      <c r="B2" s="22" t="s">
        <v>36</v>
      </c>
      <c r="C2" s="471" t="s">
        <v>1380</v>
      </c>
      <c r="D2" s="471"/>
      <c r="E2" s="471"/>
      <c r="F2" s="471"/>
    </row>
    <row r="3" spans="1:6" ht="30" customHeight="1">
      <c r="A3" s="23">
        <v>2</v>
      </c>
      <c r="B3" s="22" t="s">
        <v>3</v>
      </c>
      <c r="C3" s="473">
        <v>2000</v>
      </c>
      <c r="D3" s="473"/>
      <c r="E3" s="473"/>
      <c r="F3" s="473"/>
    </row>
    <row r="4" spans="1:6" ht="30" customHeight="1">
      <c r="A4" s="23"/>
      <c r="B4" s="73" t="s">
        <v>872</v>
      </c>
      <c r="C4" s="471" t="s">
        <v>1379</v>
      </c>
      <c r="D4" s="471"/>
      <c r="E4" s="471"/>
      <c r="F4" s="471"/>
    </row>
    <row r="5" spans="1:6" ht="30" customHeight="1">
      <c r="A5" s="24">
        <v>3</v>
      </c>
      <c r="B5" s="474" t="s">
        <v>947</v>
      </c>
      <c r="C5" s="474"/>
      <c r="D5" s="474"/>
      <c r="E5" s="474"/>
      <c r="F5" s="474"/>
    </row>
    <row r="6" spans="1:6" ht="30" customHeight="1">
      <c r="A6" s="23" t="s">
        <v>19</v>
      </c>
      <c r="B6" s="25" t="s">
        <v>20</v>
      </c>
      <c r="C6" s="471" t="s">
        <v>1381</v>
      </c>
      <c r="D6" s="471"/>
      <c r="E6" s="471"/>
      <c r="F6" s="471"/>
    </row>
    <row r="7" spans="1:6" ht="30" customHeight="1">
      <c r="A7" s="23" t="s">
        <v>7</v>
      </c>
      <c r="B7" s="25" t="s">
        <v>21</v>
      </c>
      <c r="C7" s="471" t="s">
        <v>1382</v>
      </c>
      <c r="D7" s="471"/>
      <c r="E7" s="471"/>
      <c r="F7" s="471"/>
    </row>
    <row r="8" spans="1:6" ht="30" customHeight="1">
      <c r="A8" s="23" t="s">
        <v>8</v>
      </c>
      <c r="B8" s="25" t="s">
        <v>22</v>
      </c>
      <c r="C8" s="471" t="s">
        <v>1383</v>
      </c>
      <c r="D8" s="471"/>
      <c r="E8" s="25" t="s">
        <v>23</v>
      </c>
      <c r="F8" s="223">
        <v>517503</v>
      </c>
    </row>
    <row r="9" spans="1:6" ht="30" customHeight="1">
      <c r="A9" s="23" t="s">
        <v>9</v>
      </c>
      <c r="B9" s="25" t="s">
        <v>24</v>
      </c>
      <c r="C9" s="471" t="s">
        <v>1384</v>
      </c>
      <c r="D9" s="471"/>
      <c r="E9" s="25" t="s">
        <v>25</v>
      </c>
      <c r="F9" s="223" t="s">
        <v>1384</v>
      </c>
    </row>
    <row r="10" spans="1:6" ht="30" customHeight="1">
      <c r="A10" s="24">
        <v>4</v>
      </c>
      <c r="B10" s="474" t="s">
        <v>28</v>
      </c>
      <c r="C10" s="474"/>
      <c r="D10" s="474"/>
      <c r="E10" s="474"/>
      <c r="F10" s="474"/>
    </row>
    <row r="11" spans="1:6" ht="30" customHeight="1">
      <c r="A11" s="23" t="s">
        <v>19</v>
      </c>
      <c r="B11" s="25" t="s">
        <v>29</v>
      </c>
      <c r="C11" s="471" t="s">
        <v>2188</v>
      </c>
      <c r="D11" s="471"/>
      <c r="E11" s="471"/>
      <c r="F11" s="471"/>
    </row>
    <row r="12" spans="1:6" ht="30" customHeight="1">
      <c r="A12" s="23" t="s">
        <v>7</v>
      </c>
      <c r="B12" s="25" t="s">
        <v>26</v>
      </c>
      <c r="C12" s="471" t="s">
        <v>1385</v>
      </c>
      <c r="D12" s="471"/>
      <c r="E12" s="471"/>
      <c r="F12" s="471"/>
    </row>
    <row r="13" spans="1:6" ht="40.5" customHeight="1">
      <c r="A13" s="23" t="s">
        <v>8</v>
      </c>
      <c r="B13" s="25" t="s">
        <v>30</v>
      </c>
      <c r="C13" s="471" t="s">
        <v>1386</v>
      </c>
      <c r="D13" s="471"/>
      <c r="E13" s="471"/>
      <c r="F13" s="471"/>
    </row>
    <row r="14" spans="1:6" ht="30" customHeight="1">
      <c r="A14" s="23" t="s">
        <v>9</v>
      </c>
      <c r="B14" s="25" t="s">
        <v>20</v>
      </c>
      <c r="C14" s="471" t="s">
        <v>1024</v>
      </c>
      <c r="D14" s="471"/>
      <c r="E14" s="25" t="s">
        <v>31</v>
      </c>
      <c r="F14" s="223"/>
    </row>
    <row r="15" spans="1:6" ht="30" customHeight="1">
      <c r="A15" s="23" t="s">
        <v>11</v>
      </c>
      <c r="B15" s="25" t="s">
        <v>21</v>
      </c>
      <c r="C15" s="471" t="s">
        <v>1188</v>
      </c>
      <c r="D15" s="471"/>
      <c r="E15" s="471"/>
      <c r="F15" s="471"/>
    </row>
    <row r="16" spans="1:6" ht="30" customHeight="1">
      <c r="A16" s="23" t="s">
        <v>12</v>
      </c>
      <c r="B16" s="25" t="s">
        <v>22</v>
      </c>
      <c r="C16" s="471" t="s">
        <v>1383</v>
      </c>
      <c r="D16" s="471"/>
      <c r="E16" s="25" t="s">
        <v>23</v>
      </c>
      <c r="F16" s="223">
        <v>517503</v>
      </c>
    </row>
    <row r="17" spans="1:6" ht="30" customHeight="1">
      <c r="A17" s="23" t="s">
        <v>13</v>
      </c>
      <c r="B17" s="25" t="s">
        <v>24</v>
      </c>
      <c r="C17" s="471" t="s">
        <v>1384</v>
      </c>
      <c r="D17" s="471"/>
      <c r="E17" s="25" t="s">
        <v>25</v>
      </c>
      <c r="F17" s="223" t="s">
        <v>1384</v>
      </c>
    </row>
    <row r="18" spans="1:6" ht="30" customHeight="1">
      <c r="A18" s="24">
        <v>5</v>
      </c>
      <c r="B18" s="479" t="s">
        <v>874</v>
      </c>
      <c r="C18" s="479"/>
      <c r="D18" s="479"/>
      <c r="E18" s="479"/>
      <c r="F18" s="479"/>
    </row>
    <row r="19" spans="1:6" ht="40.5" customHeight="1">
      <c r="A19" s="23" t="s">
        <v>19</v>
      </c>
      <c r="B19" s="25" t="s">
        <v>873</v>
      </c>
      <c r="C19" s="471" t="s">
        <v>2815</v>
      </c>
      <c r="D19" s="471"/>
      <c r="E19" s="471"/>
      <c r="F19" s="471"/>
    </row>
    <row r="20" spans="1:6" ht="30" customHeight="1">
      <c r="A20" s="23" t="s">
        <v>7</v>
      </c>
      <c r="B20" s="25" t="s">
        <v>26</v>
      </c>
      <c r="C20" s="471" t="s">
        <v>2816</v>
      </c>
      <c r="D20" s="471"/>
      <c r="E20" s="471"/>
      <c r="F20" s="471"/>
    </row>
    <row r="21" spans="1:6" ht="42.75" customHeight="1">
      <c r="A21" s="23" t="s">
        <v>8</v>
      </c>
      <c r="B21" s="25" t="s">
        <v>30</v>
      </c>
      <c r="C21" s="471" t="s">
        <v>1386</v>
      </c>
      <c r="D21" s="471"/>
      <c r="E21" s="471"/>
      <c r="F21" s="471"/>
    </row>
    <row r="22" spans="1:6" ht="30" customHeight="1">
      <c r="A22" s="23" t="s">
        <v>9</v>
      </c>
      <c r="B22" s="25" t="s">
        <v>20</v>
      </c>
      <c r="C22" s="471" t="s">
        <v>1024</v>
      </c>
      <c r="D22" s="471"/>
      <c r="E22" s="25" t="s">
        <v>31</v>
      </c>
      <c r="F22" s="223"/>
    </row>
    <row r="23" spans="1:6" ht="30" customHeight="1">
      <c r="A23" s="23" t="s">
        <v>11</v>
      </c>
      <c r="B23" s="25" t="s">
        <v>21</v>
      </c>
      <c r="C23" s="471" t="s">
        <v>1188</v>
      </c>
      <c r="D23" s="471"/>
      <c r="E23" s="471"/>
      <c r="F23" s="471"/>
    </row>
    <row r="24" spans="1:6" ht="30" customHeight="1">
      <c r="A24" s="23" t="s">
        <v>12</v>
      </c>
      <c r="B24" s="25" t="s">
        <v>22</v>
      </c>
      <c r="C24" s="471" t="s">
        <v>1383</v>
      </c>
      <c r="D24" s="471"/>
      <c r="E24" s="25" t="s">
        <v>23</v>
      </c>
      <c r="F24" s="223">
        <v>517503</v>
      </c>
    </row>
    <row r="25" spans="1:6" ht="30" customHeight="1">
      <c r="A25" s="23" t="s">
        <v>13</v>
      </c>
      <c r="B25" s="25" t="s">
        <v>24</v>
      </c>
      <c r="C25" s="471" t="s">
        <v>1384</v>
      </c>
      <c r="D25" s="471"/>
      <c r="E25" s="25" t="s">
        <v>25</v>
      </c>
      <c r="F25" s="223" t="s">
        <v>1384</v>
      </c>
    </row>
    <row r="26" spans="1:6" ht="30" customHeight="1">
      <c r="A26" s="24">
        <v>6</v>
      </c>
      <c r="B26" s="474" t="s">
        <v>822</v>
      </c>
      <c r="C26" s="474"/>
      <c r="D26" s="474"/>
      <c r="E26" s="474"/>
      <c r="F26" s="474"/>
    </row>
    <row r="27" spans="1:6" ht="30" customHeight="1">
      <c r="A27" s="23" t="s">
        <v>19</v>
      </c>
      <c r="B27" s="25" t="s">
        <v>32</v>
      </c>
      <c r="C27" s="471" t="s">
        <v>1387</v>
      </c>
      <c r="D27" s="471"/>
      <c r="E27" s="471"/>
      <c r="F27" s="471"/>
    </row>
    <row r="28" spans="1:6" ht="30" customHeight="1">
      <c r="A28" s="23" t="s">
        <v>7</v>
      </c>
      <c r="B28" s="25" t="s">
        <v>26</v>
      </c>
      <c r="C28" s="471" t="s">
        <v>1388</v>
      </c>
      <c r="D28" s="471"/>
      <c r="E28" s="25" t="s">
        <v>33</v>
      </c>
      <c r="F28" s="223" t="s">
        <v>1389</v>
      </c>
    </row>
    <row r="29" spans="1:6" ht="30" customHeight="1">
      <c r="A29" s="23" t="s">
        <v>8</v>
      </c>
      <c r="B29" s="25" t="s">
        <v>34</v>
      </c>
      <c r="C29" s="471" t="s">
        <v>1390</v>
      </c>
      <c r="D29" s="471"/>
      <c r="E29" s="471"/>
      <c r="F29" s="471"/>
    </row>
    <row r="30" spans="1:6" ht="30" customHeight="1">
      <c r="A30" s="23" t="s">
        <v>9</v>
      </c>
      <c r="B30" s="25" t="s">
        <v>24</v>
      </c>
      <c r="C30" s="471" t="s">
        <v>1384</v>
      </c>
      <c r="D30" s="471"/>
      <c r="E30" s="25" t="s">
        <v>25</v>
      </c>
      <c r="F30" s="6" t="s">
        <v>1384</v>
      </c>
    </row>
    <row r="31" spans="1:6" ht="37.5" customHeight="1">
      <c r="A31" s="23" t="s">
        <v>11</v>
      </c>
      <c r="B31" s="25" t="s">
        <v>27</v>
      </c>
      <c r="C31" s="223">
        <v>9440817402</v>
      </c>
      <c r="D31" s="25" t="s">
        <v>35</v>
      </c>
      <c r="E31" s="476" t="s">
        <v>1391</v>
      </c>
      <c r="F31" s="477"/>
    </row>
    <row r="32" spans="1:6" ht="30" customHeight="1">
      <c r="A32" s="24">
        <v>7</v>
      </c>
      <c r="B32" s="474" t="s">
        <v>832</v>
      </c>
      <c r="C32" s="474"/>
      <c r="D32" s="474"/>
      <c r="E32" s="474"/>
      <c r="F32" s="474"/>
    </row>
    <row r="33" spans="1:8" ht="37.5">
      <c r="A33" s="23"/>
      <c r="B33" s="25" t="s">
        <v>833</v>
      </c>
      <c r="C33" s="471" t="s">
        <v>2814</v>
      </c>
      <c r="D33" s="471"/>
      <c r="E33" s="471"/>
      <c r="F33" s="471"/>
    </row>
    <row r="34" spans="1:8" hidden="1">
      <c r="A34" s="27"/>
      <c r="B34" s="28"/>
      <c r="C34" s="29"/>
      <c r="D34" s="51"/>
      <c r="E34" s="51"/>
      <c r="F34" s="17"/>
      <c r="G34" s="15"/>
      <c r="H34" s="15"/>
    </row>
    <row r="35" spans="1:8" hidden="1">
      <c r="A35" s="27"/>
      <c r="B35" s="28"/>
      <c r="C35" s="29"/>
      <c r="D35" s="51"/>
      <c r="E35" s="51"/>
      <c r="F35" s="17"/>
      <c r="G35" s="15"/>
      <c r="H35" s="15"/>
    </row>
    <row r="36" spans="1:8" hidden="1">
      <c r="A36" s="27"/>
      <c r="B36" s="28"/>
      <c r="C36" s="29"/>
      <c r="D36" s="51"/>
      <c r="E36" s="51"/>
      <c r="F36" s="17"/>
      <c r="G36" s="15"/>
      <c r="H36" s="15"/>
    </row>
    <row r="37" spans="1:8" hidden="1">
      <c r="A37" s="27"/>
      <c r="B37" s="28"/>
      <c r="C37" s="29"/>
      <c r="D37" s="51"/>
      <c r="E37" s="51"/>
      <c r="F37" s="17"/>
      <c r="G37" s="15"/>
      <c r="H37" s="15"/>
    </row>
    <row r="38" spans="1:8" hidden="1">
      <c r="A38" s="475"/>
      <c r="B38" s="475"/>
      <c r="C38" s="29"/>
      <c r="D38" s="475"/>
      <c r="E38" s="475"/>
      <c r="F38" s="18"/>
    </row>
    <row r="39" spans="1:8" hidden="1">
      <c r="A39" s="475"/>
      <c r="B39" s="475"/>
      <c r="C39" s="29"/>
      <c r="D39" s="30"/>
      <c r="E39" s="31"/>
      <c r="F39" s="18"/>
    </row>
    <row r="40" spans="1:8" hidden="1">
      <c r="A40" s="475"/>
      <c r="B40" s="475"/>
      <c r="C40" s="28"/>
      <c r="D40" s="478"/>
      <c r="E40" s="478"/>
      <c r="F40" s="478"/>
    </row>
    <row r="41" spans="1:8" hidden="1">
      <c r="A41" s="475"/>
      <c r="B41" s="475"/>
      <c r="C41" s="28"/>
      <c r="D41" s="33"/>
      <c r="E41" s="31"/>
      <c r="F41" s="18"/>
    </row>
    <row r="42" spans="1:8" hidden="1">
      <c r="A42" s="32"/>
      <c r="B42" s="31"/>
      <c r="C42" s="31"/>
      <c r="D42" s="34"/>
      <c r="E42" s="31"/>
      <c r="F42" s="18"/>
    </row>
    <row r="43" spans="1:8">
      <c r="A43" s="26"/>
      <c r="B43" s="31"/>
      <c r="C43" s="31"/>
      <c r="D43" s="35"/>
      <c r="E43" s="31"/>
      <c r="F43" s="15"/>
    </row>
    <row r="44" spans="1:8">
      <c r="A44" s="14"/>
      <c r="B44" s="16"/>
      <c r="C44" s="15"/>
      <c r="D44" s="18"/>
      <c r="E44" s="15"/>
      <c r="F44" s="15"/>
    </row>
  </sheetData>
  <mergeCells count="38">
    <mergeCell ref="C23:F23"/>
    <mergeCell ref="C24:D24"/>
    <mergeCell ref="C25:D25"/>
    <mergeCell ref="B18:F18"/>
    <mergeCell ref="C19:F19"/>
    <mergeCell ref="C20:F20"/>
    <mergeCell ref="C21:F21"/>
    <mergeCell ref="C22:D22"/>
    <mergeCell ref="C16:D16"/>
    <mergeCell ref="C15:F15"/>
    <mergeCell ref="A40:B41"/>
    <mergeCell ref="B26:F26"/>
    <mergeCell ref="C27:F27"/>
    <mergeCell ref="C28:D28"/>
    <mergeCell ref="C29:F29"/>
    <mergeCell ref="C30:D30"/>
    <mergeCell ref="E31:F31"/>
    <mergeCell ref="A38:B38"/>
    <mergeCell ref="D38:E38"/>
    <mergeCell ref="A39:B39"/>
    <mergeCell ref="D40:F40"/>
    <mergeCell ref="B32:F32"/>
    <mergeCell ref="C33:F33"/>
    <mergeCell ref="C17:D17"/>
    <mergeCell ref="B10:F10"/>
    <mergeCell ref="C11:F11"/>
    <mergeCell ref="C12:F12"/>
    <mergeCell ref="C13:F13"/>
    <mergeCell ref="C14:D14"/>
    <mergeCell ref="C6:F6"/>
    <mergeCell ref="C7:F7"/>
    <mergeCell ref="C8:D8"/>
    <mergeCell ref="C9:D9"/>
    <mergeCell ref="A1:F1"/>
    <mergeCell ref="C2:F2"/>
    <mergeCell ref="C3:F3"/>
    <mergeCell ref="B5:F5"/>
    <mergeCell ref="C4:F4"/>
  </mergeCells>
  <hyperlinks>
    <hyperlink ref="E31" r:id="rId1"/>
  </hyperlinks>
  <pageMargins left="0.70866141732283472" right="0.70866141732283472" top="0.74803149606299213" bottom="0.74803149606299213" header="0.31496062992125984" footer="0.31496062992125984"/>
  <pageSetup paperSize="9" scale="64"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1"/>
  <sheetViews>
    <sheetView topLeftCell="A3" workbookViewId="0">
      <selection activeCell="H12" sqref="H12"/>
    </sheetView>
  </sheetViews>
  <sheetFormatPr defaultColWidth="9.140625" defaultRowHeight="15"/>
  <cols>
    <col min="1" max="1" width="9.140625" style="371"/>
    <col min="2" max="2" width="6.42578125" style="371" bestFit="1" customWidth="1"/>
    <col min="3" max="3" width="25.42578125" style="371" customWidth="1"/>
    <col min="4" max="9" width="9.140625" style="371" customWidth="1"/>
    <col min="10" max="10" width="13" style="371" customWidth="1"/>
    <col min="11" max="14" width="9.140625" style="371" customWidth="1"/>
    <col min="15" max="15" width="12.140625" style="371" customWidth="1"/>
    <col min="16" max="17" width="9.140625" style="371" customWidth="1"/>
    <col min="18" max="16384" width="9.140625" style="371"/>
  </cols>
  <sheetData>
    <row r="2" spans="1:17">
      <c r="A2" s="662" t="s">
        <v>10414</v>
      </c>
      <c r="B2" s="662"/>
      <c r="C2" s="662"/>
      <c r="D2" s="662"/>
      <c r="E2" s="662"/>
      <c r="F2" s="662"/>
      <c r="G2" s="662"/>
      <c r="H2" s="662"/>
      <c r="I2" s="662"/>
      <c r="J2" s="662"/>
      <c r="K2" s="662"/>
      <c r="L2" s="662"/>
      <c r="M2" s="662"/>
      <c r="N2" s="662"/>
      <c r="O2" s="663" t="s">
        <v>2842</v>
      </c>
      <c r="P2" s="663"/>
      <c r="Q2" s="663"/>
    </row>
    <row r="3" spans="1:17" ht="59.25" customHeight="1">
      <c r="A3" s="664"/>
      <c r="B3" s="664"/>
      <c r="C3" s="664" t="s">
        <v>41</v>
      </c>
      <c r="D3" s="661" t="s">
        <v>2843</v>
      </c>
      <c r="E3" s="661"/>
      <c r="F3" s="661"/>
      <c r="G3" s="661" t="s">
        <v>2844</v>
      </c>
      <c r="H3" s="661"/>
      <c r="I3" s="661"/>
      <c r="J3" s="664" t="s">
        <v>2845</v>
      </c>
      <c r="K3" s="664"/>
      <c r="L3" s="664" t="s">
        <v>2846</v>
      </c>
      <c r="M3" s="664"/>
      <c r="N3" s="664"/>
      <c r="O3" s="664" t="s">
        <v>2847</v>
      </c>
      <c r="P3" s="664" t="s">
        <v>2848</v>
      </c>
      <c r="Q3" s="664" t="s">
        <v>2849</v>
      </c>
    </row>
    <row r="4" spans="1:17" ht="83.25" customHeight="1">
      <c r="A4" s="664"/>
      <c r="B4" s="664"/>
      <c r="C4" s="664"/>
      <c r="D4" s="391" t="s">
        <v>2850</v>
      </c>
      <c r="E4" s="391" t="s">
        <v>2851</v>
      </c>
      <c r="F4" s="391" t="s">
        <v>2852</v>
      </c>
      <c r="G4" s="372" t="s">
        <v>2853</v>
      </c>
      <c r="H4" s="391" t="s">
        <v>2854</v>
      </c>
      <c r="I4" s="391" t="s">
        <v>2852</v>
      </c>
      <c r="J4" s="372" t="s">
        <v>2855</v>
      </c>
      <c r="K4" s="391" t="s">
        <v>2856</v>
      </c>
      <c r="L4" s="391" t="s">
        <v>2857</v>
      </c>
      <c r="M4" s="391" t="s">
        <v>2858</v>
      </c>
      <c r="N4" s="391" t="s">
        <v>54</v>
      </c>
      <c r="O4" s="664"/>
      <c r="P4" s="664"/>
      <c r="Q4" s="664"/>
    </row>
    <row r="5" spans="1:17">
      <c r="A5" s="391"/>
      <c r="B5" s="391"/>
      <c r="C5" s="391">
        <v>1</v>
      </c>
      <c r="D5" s="391">
        <v>2</v>
      </c>
      <c r="E5" s="391">
        <v>3</v>
      </c>
      <c r="F5" s="391" t="s">
        <v>2859</v>
      </c>
      <c r="G5" s="391">
        <v>5</v>
      </c>
      <c r="H5" s="391">
        <v>6</v>
      </c>
      <c r="I5" s="391" t="s">
        <v>2860</v>
      </c>
      <c r="J5" s="391">
        <v>8</v>
      </c>
      <c r="K5" s="391">
        <v>9</v>
      </c>
      <c r="L5" s="391" t="s">
        <v>2861</v>
      </c>
      <c r="M5" s="391" t="s">
        <v>2862</v>
      </c>
      <c r="N5" s="391" t="s">
        <v>2863</v>
      </c>
      <c r="O5" s="391">
        <v>13</v>
      </c>
      <c r="P5" s="391">
        <v>14</v>
      </c>
      <c r="Q5" s="391" t="s">
        <v>2864</v>
      </c>
    </row>
    <row r="6" spans="1:17" ht="30">
      <c r="A6" s="659" t="s">
        <v>10418</v>
      </c>
      <c r="B6" s="660" t="s">
        <v>2865</v>
      </c>
      <c r="C6" s="373" t="s">
        <v>42</v>
      </c>
      <c r="D6" s="374">
        <v>1148.0729491911709</v>
      </c>
      <c r="E6" s="374">
        <v>0</v>
      </c>
      <c r="F6" s="374">
        <f>D6+E6</f>
        <v>1148.0729491911709</v>
      </c>
      <c r="G6" s="374">
        <v>136.69999999999999</v>
      </c>
      <c r="H6" s="374">
        <v>0</v>
      </c>
      <c r="I6" s="374">
        <f>G6+H6</f>
        <v>136.69999999999999</v>
      </c>
      <c r="J6" s="375" t="s">
        <v>2866</v>
      </c>
      <c r="K6" s="374">
        <v>0</v>
      </c>
      <c r="L6" s="374">
        <v>54.28</v>
      </c>
      <c r="M6" s="374">
        <v>0</v>
      </c>
      <c r="N6" s="374">
        <f>L6+M6</f>
        <v>54.28</v>
      </c>
      <c r="O6" s="374">
        <v>54.28</v>
      </c>
      <c r="P6" s="374">
        <v>96.67</v>
      </c>
      <c r="Q6" s="374">
        <f>O6-P6</f>
        <v>-42.39</v>
      </c>
    </row>
    <row r="7" spans="1:17">
      <c r="A7" s="660"/>
      <c r="B7" s="660"/>
      <c r="C7" s="373" t="s">
        <v>2867</v>
      </c>
      <c r="D7" s="374">
        <v>84.628210000000024</v>
      </c>
      <c r="E7" s="374">
        <v>2620.2602689704918</v>
      </c>
      <c r="F7" s="374">
        <f t="shared" ref="F7:F10" si="0">D7+E7</f>
        <v>2704.8884789704916</v>
      </c>
      <c r="G7" s="374">
        <v>31.938459999999999</v>
      </c>
      <c r="H7" s="374">
        <v>2620.26026897049</v>
      </c>
      <c r="I7" s="374">
        <f>G7+H7</f>
        <v>2652.1987289704898</v>
      </c>
      <c r="J7" s="375">
        <v>2.35</v>
      </c>
      <c r="K7" s="374">
        <v>6.59</v>
      </c>
      <c r="L7" s="374">
        <f>G7*J7/10</f>
        <v>7.5055380999999999</v>
      </c>
      <c r="M7" s="374">
        <f>H7*K7/10</f>
        <v>1726.751517251553</v>
      </c>
      <c r="N7" s="374">
        <f>L7+M7</f>
        <v>1734.2570553515529</v>
      </c>
      <c r="O7" s="374">
        <v>1734.28</v>
      </c>
      <c r="P7" s="374">
        <f>21.09+2445.87</f>
        <v>2466.96</v>
      </c>
      <c r="Q7" s="374">
        <f>O7-P7</f>
        <v>-732.68000000000006</v>
      </c>
    </row>
    <row r="8" spans="1:17" ht="45">
      <c r="A8" s="660"/>
      <c r="B8" s="660"/>
      <c r="C8" s="401" t="s">
        <v>44</v>
      </c>
      <c r="D8" s="374">
        <v>385.58167693817802</v>
      </c>
      <c r="E8" s="374">
        <v>0</v>
      </c>
      <c r="F8" s="374">
        <f t="shared" si="0"/>
        <v>385.58167693817802</v>
      </c>
      <c r="G8" s="374">
        <v>12.38</v>
      </c>
      <c r="H8" s="374">
        <v>0</v>
      </c>
      <c r="I8" s="374">
        <f>G8+H8</f>
        <v>12.38</v>
      </c>
      <c r="J8" s="375" t="s">
        <v>2868</v>
      </c>
      <c r="K8" s="374">
        <v>0</v>
      </c>
      <c r="L8" s="374">
        <v>2.81</v>
      </c>
      <c r="M8" s="374">
        <v>0</v>
      </c>
      <c r="N8" s="374">
        <f>L8+M8</f>
        <v>2.81</v>
      </c>
      <c r="O8" s="374">
        <v>2.81</v>
      </c>
      <c r="P8" s="374">
        <v>0</v>
      </c>
      <c r="Q8" s="374">
        <f>O8-P8</f>
        <v>2.81</v>
      </c>
    </row>
    <row r="9" spans="1:17">
      <c r="A9" s="660"/>
      <c r="B9" s="660"/>
      <c r="C9" s="401" t="s">
        <v>45</v>
      </c>
      <c r="D9" s="374">
        <v>2002.5732360958768</v>
      </c>
      <c r="E9" s="374">
        <v>0</v>
      </c>
      <c r="F9" s="374">
        <f t="shared" si="0"/>
        <v>2002.5732360958768</v>
      </c>
      <c r="G9" s="374">
        <v>0</v>
      </c>
      <c r="H9" s="374">
        <v>0</v>
      </c>
      <c r="I9" s="374">
        <f>G9+H9</f>
        <v>0</v>
      </c>
      <c r="J9" s="375"/>
      <c r="K9" s="374">
        <v>0</v>
      </c>
      <c r="L9" s="374">
        <v>0</v>
      </c>
      <c r="M9" s="374">
        <v>0</v>
      </c>
      <c r="N9" s="374">
        <f>L9+M9</f>
        <v>0</v>
      </c>
      <c r="O9" s="374">
        <v>0</v>
      </c>
      <c r="P9" s="374">
        <v>0</v>
      </c>
      <c r="Q9" s="374">
        <f>O9-P9</f>
        <v>0</v>
      </c>
    </row>
    <row r="10" spans="1:17">
      <c r="A10" s="660"/>
      <c r="B10" s="660"/>
      <c r="C10" s="373" t="s">
        <v>46</v>
      </c>
      <c r="D10" s="374">
        <v>816.74054863895685</v>
      </c>
      <c r="E10" s="374">
        <v>0</v>
      </c>
      <c r="F10" s="374">
        <f t="shared" si="0"/>
        <v>816.74054863895685</v>
      </c>
      <c r="G10" s="374">
        <v>0</v>
      </c>
      <c r="H10" s="374">
        <v>0</v>
      </c>
      <c r="I10" s="374">
        <f>G10+H10</f>
        <v>0</v>
      </c>
      <c r="J10" s="375"/>
      <c r="K10" s="374">
        <v>0</v>
      </c>
      <c r="L10" s="374">
        <v>0</v>
      </c>
      <c r="M10" s="374">
        <v>0</v>
      </c>
      <c r="N10" s="374">
        <f>L10+M10</f>
        <v>0</v>
      </c>
      <c r="O10" s="374">
        <v>0</v>
      </c>
      <c r="P10" s="374">
        <v>0</v>
      </c>
      <c r="Q10" s="374">
        <f>O10-P10</f>
        <v>0</v>
      </c>
    </row>
    <row r="11" spans="1:17">
      <c r="A11" s="661" t="s">
        <v>48</v>
      </c>
      <c r="B11" s="661"/>
      <c r="C11" s="397"/>
      <c r="D11" s="376">
        <v>4437.5966208641821</v>
      </c>
      <c r="E11" s="376">
        <v>2620.2602689704918</v>
      </c>
      <c r="F11" s="376">
        <f t="shared" ref="F11" si="1">SUM(F6:F10)</f>
        <v>7057.8568898346739</v>
      </c>
      <c r="G11" s="376">
        <f t="shared" ref="G11:H11" si="2">SUM(G6:G10)</f>
        <v>181.01845999999998</v>
      </c>
      <c r="H11" s="376">
        <f t="shared" si="2"/>
        <v>2620.26026897049</v>
      </c>
      <c r="I11" s="376">
        <f>SUM(I6:I10)</f>
        <v>2801.2787289704897</v>
      </c>
      <c r="J11" s="377"/>
      <c r="K11" s="376"/>
      <c r="L11" s="376">
        <f t="shared" ref="L11:Q11" si="3">SUM(L6:L10)</f>
        <v>64.595538099999999</v>
      </c>
      <c r="M11" s="376">
        <f t="shared" si="3"/>
        <v>1726.751517251553</v>
      </c>
      <c r="N11" s="376">
        <f t="shared" si="3"/>
        <v>1791.3470553515529</v>
      </c>
      <c r="O11" s="376">
        <f t="shared" si="3"/>
        <v>1791.37</v>
      </c>
      <c r="P11" s="376">
        <f t="shared" si="3"/>
        <v>2563.63</v>
      </c>
      <c r="Q11" s="376">
        <f t="shared" si="3"/>
        <v>-772.2600000000001</v>
      </c>
    </row>
  </sheetData>
  <mergeCells count="15">
    <mergeCell ref="A6:A10"/>
    <mergeCell ref="B6:B10"/>
    <mergeCell ref="A11:B11"/>
    <mergeCell ref="A2:N2"/>
    <mergeCell ref="O2:Q2"/>
    <mergeCell ref="A3:A4"/>
    <mergeCell ref="B3:B4"/>
    <mergeCell ref="C3:C4"/>
    <mergeCell ref="D3:F3"/>
    <mergeCell ref="G3:I3"/>
    <mergeCell ref="J3:K3"/>
    <mergeCell ref="L3:N3"/>
    <mergeCell ref="O3:O4"/>
    <mergeCell ref="P3:P4"/>
    <mergeCell ref="Q3:Q4"/>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tabSelected="1" workbookViewId="0">
      <selection activeCell="B2" sqref="B2"/>
    </sheetView>
  </sheetViews>
  <sheetFormatPr defaultColWidth="0" defaultRowHeight="14.25" zeroHeight="1"/>
  <cols>
    <col min="1" max="1" width="9.140625" style="39" customWidth="1"/>
    <col min="2" max="2" width="60.42578125" style="39" customWidth="1"/>
    <col min="3" max="3" width="18.7109375" style="39" bestFit="1" customWidth="1"/>
    <col min="4" max="4" width="23.5703125" style="39" customWidth="1"/>
    <col min="5" max="16384" width="9.140625" style="39" hidden="1"/>
  </cols>
  <sheetData>
    <row r="1" spans="1:4" s="70" customFormat="1" ht="32.25" customHeight="1">
      <c r="A1" s="480" t="s">
        <v>946</v>
      </c>
      <c r="B1" s="480"/>
      <c r="C1" s="480"/>
      <c r="D1" s="480"/>
    </row>
    <row r="2" spans="1:4" ht="39.950000000000003" customHeight="1">
      <c r="A2" s="52">
        <v>1</v>
      </c>
      <c r="B2" s="42" t="s">
        <v>834</v>
      </c>
      <c r="C2" s="489" t="str">
        <f>'General information'!C33</f>
        <v>1st  January '23  - 31st   March '23</v>
      </c>
      <c r="D2" s="489"/>
    </row>
    <row r="3" spans="1:4" s="45" customFormat="1" ht="27.75" customHeight="1">
      <c r="A3" s="40">
        <v>2</v>
      </c>
      <c r="B3" s="485" t="s">
        <v>825</v>
      </c>
      <c r="C3" s="485"/>
      <c r="D3" s="485"/>
    </row>
    <row r="4" spans="1:4" s="45" customFormat="1" ht="27.75" customHeight="1">
      <c r="A4" s="40" t="s">
        <v>804</v>
      </c>
      <c r="B4" s="40" t="s">
        <v>37</v>
      </c>
      <c r="C4" s="46"/>
      <c r="D4" s="46"/>
    </row>
    <row r="5" spans="1:4" ht="39.950000000000003" customHeight="1">
      <c r="A5" s="43" t="s">
        <v>6</v>
      </c>
      <c r="B5" s="50" t="s">
        <v>826</v>
      </c>
      <c r="C5" s="50" t="s">
        <v>806</v>
      </c>
      <c r="D5" s="44">
        <f>'Form-Input energy (2)'!R4</f>
        <v>7838.25</v>
      </c>
    </row>
    <row r="6" spans="1:4" ht="39.950000000000003" customHeight="1">
      <c r="A6" s="43" t="s">
        <v>4</v>
      </c>
      <c r="B6" s="50" t="s">
        <v>807</v>
      </c>
      <c r="C6" s="50" t="s">
        <v>806</v>
      </c>
      <c r="D6" s="44">
        <f>'Division wise losses  (2)'!N229</f>
        <v>7652.8111248967152</v>
      </c>
    </row>
    <row r="7" spans="1:4" ht="39.950000000000003" customHeight="1">
      <c r="A7" s="43" t="s">
        <v>5</v>
      </c>
      <c r="B7" s="50" t="s">
        <v>808</v>
      </c>
      <c r="C7" s="50" t="s">
        <v>806</v>
      </c>
      <c r="D7" s="44">
        <f>'Division wise losses  (2)'!Q229</f>
        <v>7057.8568898346739</v>
      </c>
    </row>
    <row r="8" spans="1:4" ht="27.75" customHeight="1">
      <c r="A8" s="481" t="s">
        <v>805</v>
      </c>
      <c r="B8" s="483" t="s">
        <v>809</v>
      </c>
      <c r="C8" s="50" t="s">
        <v>806</v>
      </c>
      <c r="D8" s="44">
        <f>'Division wise losses  (2)'!S229</f>
        <v>594.95423506204065</v>
      </c>
    </row>
    <row r="9" spans="1:4" ht="26.25" customHeight="1">
      <c r="A9" s="482"/>
      <c r="B9" s="484"/>
      <c r="C9" s="41" t="s">
        <v>10</v>
      </c>
      <c r="D9" s="214">
        <f>'Division wise losses  (2)'!T229</f>
        <v>7.7743227338577539</v>
      </c>
    </row>
    <row r="10" spans="1:4" ht="26.25" customHeight="1">
      <c r="A10" s="52"/>
      <c r="B10" s="50" t="s">
        <v>819</v>
      </c>
      <c r="C10" s="41" t="s">
        <v>10</v>
      </c>
      <c r="D10" s="425">
        <f>'Division wise losses  (2)'!X229</f>
        <v>100</v>
      </c>
    </row>
    <row r="11" spans="1:4" ht="30.75" customHeight="1">
      <c r="A11" s="52" t="s">
        <v>830</v>
      </c>
      <c r="B11" s="50" t="s">
        <v>831</v>
      </c>
      <c r="C11" s="41" t="s">
        <v>10</v>
      </c>
      <c r="D11" s="214">
        <f>'Division wise losses  (2)'!Y229</f>
        <v>7.7743227338577636</v>
      </c>
    </row>
    <row r="12" spans="1:4" ht="15" customHeight="1">
      <c r="A12" s="235"/>
      <c r="B12" s="236"/>
      <c r="C12" s="237"/>
      <c r="D12" s="238"/>
    </row>
    <row r="13" spans="1:4" ht="15.75" customHeight="1">
      <c r="A13" s="486" t="s">
        <v>829</v>
      </c>
      <c r="B13" s="486"/>
      <c r="C13" s="486"/>
      <c r="D13" s="486"/>
    </row>
    <row r="14" spans="1:4" ht="19.5" customHeight="1">
      <c r="A14" s="487"/>
      <c r="B14" s="487"/>
      <c r="C14" s="487"/>
      <c r="D14" s="487"/>
    </row>
    <row r="15" spans="1:4" s="47" customFormat="1" ht="24" customHeight="1">
      <c r="A15" s="488"/>
      <c r="B15" s="488"/>
      <c r="C15" s="488"/>
      <c r="D15" s="488"/>
    </row>
    <row r="16" spans="1:4" s="47" customFormat="1" ht="35.1" customHeight="1">
      <c r="A16" s="36" t="s">
        <v>14</v>
      </c>
      <c r="B16" s="38"/>
      <c r="C16" s="38"/>
      <c r="D16" s="212"/>
    </row>
    <row r="17" spans="1:7" s="47" customFormat="1" ht="16.5">
      <c r="A17" s="1"/>
      <c r="B17" s="2"/>
      <c r="C17" s="48" t="s">
        <v>15</v>
      </c>
      <c r="D17" s="213"/>
      <c r="E17" s="49"/>
      <c r="F17" s="49"/>
    </row>
    <row r="18" spans="1:7" s="47" customFormat="1" ht="16.5">
      <c r="A18" s="1"/>
      <c r="B18" s="2"/>
      <c r="C18" s="36" t="s">
        <v>823</v>
      </c>
      <c r="D18" s="145"/>
      <c r="F18" s="49"/>
      <c r="G18" s="49"/>
    </row>
    <row r="19" spans="1:7" s="47" customFormat="1" ht="16.5">
      <c r="A19" s="48" t="s">
        <v>810</v>
      </c>
      <c r="B19" s="28"/>
      <c r="C19" s="36" t="s">
        <v>16</v>
      </c>
      <c r="D19" s="145"/>
      <c r="E19" s="49"/>
      <c r="G19" s="49"/>
    </row>
    <row r="20" spans="1:7" s="47" customFormat="1" ht="16.5">
      <c r="A20" s="36" t="s">
        <v>824</v>
      </c>
      <c r="B20" s="28"/>
      <c r="C20" s="3"/>
      <c r="D20" s="5"/>
      <c r="F20" s="49"/>
      <c r="G20" s="49"/>
    </row>
    <row r="21" spans="1:7" s="47" customFormat="1" ht="16.5">
      <c r="A21" s="36" t="s">
        <v>17</v>
      </c>
      <c r="B21" s="28"/>
      <c r="C21" s="2"/>
      <c r="D21" s="2"/>
      <c r="E21" s="49"/>
      <c r="F21" s="49"/>
      <c r="G21" s="49"/>
    </row>
    <row r="22" spans="1:7" s="47" customFormat="1" ht="35.1" customHeight="1">
      <c r="A22" s="36"/>
      <c r="B22" s="2"/>
      <c r="C22" s="2"/>
      <c r="D22" s="2"/>
      <c r="E22" s="49"/>
      <c r="F22" s="49"/>
      <c r="G22" s="49"/>
    </row>
    <row r="23" spans="1:7" s="47" customFormat="1" ht="35.1" customHeight="1">
      <c r="A23" s="37"/>
      <c r="B23" s="4"/>
      <c r="C23" s="4"/>
      <c r="D23" s="5"/>
      <c r="E23" s="49"/>
      <c r="F23" s="49"/>
      <c r="G23" s="49"/>
    </row>
    <row r="24" spans="1:7" s="47" customFormat="1" ht="16.5">
      <c r="A24" s="36" t="s">
        <v>18</v>
      </c>
      <c r="B24" s="4"/>
      <c r="C24" s="4"/>
      <c r="D24" s="4"/>
      <c r="E24" s="49"/>
      <c r="F24" s="49"/>
      <c r="G24" s="49"/>
    </row>
    <row r="25" spans="1:7"/>
    <row r="161"/>
    <row r="174"/>
  </sheetData>
  <mergeCells count="6">
    <mergeCell ref="A1:D1"/>
    <mergeCell ref="A8:A9"/>
    <mergeCell ref="B8:B9"/>
    <mergeCell ref="B3:D3"/>
    <mergeCell ref="A13:D15"/>
    <mergeCell ref="C2:D2"/>
  </mergeCells>
  <pageMargins left="0.7" right="0.7" top="0.75" bottom="0.75" header="0.3" footer="0.3"/>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7"/>
  <sheetViews>
    <sheetView view="pageBreakPreview" topLeftCell="A17" zoomScale="87" zoomScaleNormal="87" zoomScaleSheetLayoutView="87" workbookViewId="0">
      <selection activeCell="D24" sqref="D24"/>
    </sheetView>
  </sheetViews>
  <sheetFormatPr defaultColWidth="0" defaultRowHeight="15.75" zeroHeight="1"/>
  <cols>
    <col min="1" max="1" width="9.140625" style="58" customWidth="1"/>
    <col min="2" max="2" width="44.28515625" style="58" customWidth="1"/>
    <col min="3" max="3" width="40.28515625" style="58" customWidth="1"/>
    <col min="4" max="4" width="24.28515625" style="58" customWidth="1"/>
    <col min="5" max="5" width="33" style="58" customWidth="1"/>
    <col min="6" max="6" width="21.5703125" style="58" customWidth="1"/>
    <col min="7" max="7" width="9.140625" style="58" hidden="1" customWidth="1"/>
    <col min="8" max="24" width="0" style="58" hidden="1" customWidth="1"/>
    <col min="25" max="16384" width="9.140625" style="58" hidden="1"/>
  </cols>
  <sheetData>
    <row r="1" spans="1:6" ht="21">
      <c r="A1" s="490" t="s">
        <v>889</v>
      </c>
      <c r="B1" s="490"/>
      <c r="C1" s="490"/>
      <c r="D1" s="490"/>
      <c r="E1" s="490"/>
      <c r="F1" s="490"/>
    </row>
    <row r="2" spans="1:6" ht="31.5">
      <c r="A2" s="110">
        <v>1</v>
      </c>
      <c r="B2" s="59" t="s">
        <v>38</v>
      </c>
      <c r="C2" s="59" t="s">
        <v>54</v>
      </c>
      <c r="D2" s="59" t="s">
        <v>896</v>
      </c>
      <c r="E2" s="59" t="s">
        <v>897</v>
      </c>
      <c r="F2" s="60" t="s">
        <v>777</v>
      </c>
    </row>
    <row r="3" spans="1:6" ht="15" customHeight="1">
      <c r="A3" s="61" t="s">
        <v>19</v>
      </c>
      <c r="B3" s="62" t="s">
        <v>890</v>
      </c>
      <c r="C3" s="63">
        <v>5</v>
      </c>
      <c r="D3" s="262">
        <v>5</v>
      </c>
      <c r="E3" s="114"/>
      <c r="F3" s="63"/>
    </row>
    <row r="4" spans="1:6">
      <c r="A4" s="69" t="s">
        <v>7</v>
      </c>
      <c r="B4" s="62" t="s">
        <v>891</v>
      </c>
      <c r="C4" s="63">
        <v>31</v>
      </c>
      <c r="D4" s="242">
        <v>31</v>
      </c>
      <c r="E4" s="115"/>
      <c r="F4" s="115"/>
    </row>
    <row r="5" spans="1:6">
      <c r="A5" s="69" t="s">
        <v>8</v>
      </c>
      <c r="B5" s="62" t="s">
        <v>892</v>
      </c>
      <c r="C5" s="63">
        <v>103</v>
      </c>
      <c r="D5" s="242">
        <v>103</v>
      </c>
      <c r="E5" s="115"/>
      <c r="F5" s="115"/>
    </row>
    <row r="6" spans="1:6">
      <c r="A6" s="69" t="s">
        <v>9</v>
      </c>
      <c r="B6" s="62" t="s">
        <v>893</v>
      </c>
      <c r="C6" s="255">
        <v>6602</v>
      </c>
      <c r="D6" s="263">
        <v>6602</v>
      </c>
      <c r="E6" s="115"/>
      <c r="F6" s="115"/>
    </row>
    <row r="7" spans="1:6">
      <c r="A7" s="69" t="s">
        <v>11</v>
      </c>
      <c r="B7" s="62" t="s">
        <v>894</v>
      </c>
      <c r="C7" s="255">
        <v>623890</v>
      </c>
      <c r="D7" s="255">
        <v>623890</v>
      </c>
      <c r="E7" s="115"/>
      <c r="F7" s="115"/>
    </row>
    <row r="8" spans="1:6">
      <c r="A8" s="69" t="s">
        <v>12</v>
      </c>
      <c r="B8" s="62" t="s">
        <v>895</v>
      </c>
      <c r="C8" s="364">
        <v>7130060.9504336426</v>
      </c>
      <c r="D8" s="364">
        <v>7130060.9504336426</v>
      </c>
      <c r="E8" s="115"/>
      <c r="F8" s="115"/>
    </row>
    <row r="9" spans="1:6">
      <c r="A9" s="110">
        <v>2</v>
      </c>
      <c r="B9" s="59" t="s">
        <v>38</v>
      </c>
      <c r="C9" s="59" t="s">
        <v>898</v>
      </c>
      <c r="D9" s="59" t="s">
        <v>907</v>
      </c>
      <c r="E9" s="59" t="s">
        <v>899</v>
      </c>
      <c r="F9" s="59" t="s">
        <v>900</v>
      </c>
    </row>
    <row r="10" spans="1:6" ht="39.75" customHeight="1">
      <c r="A10" s="61" t="s">
        <v>960</v>
      </c>
      <c r="B10" s="62" t="s">
        <v>948</v>
      </c>
      <c r="C10" s="116">
        <v>128</v>
      </c>
      <c r="D10" s="116">
        <v>812</v>
      </c>
      <c r="E10" s="116">
        <v>3080</v>
      </c>
      <c r="F10" s="116">
        <v>5858689</v>
      </c>
    </row>
    <row r="11" spans="1:6" ht="36" customHeight="1">
      <c r="A11" s="61" t="s">
        <v>7</v>
      </c>
      <c r="B11" s="62" t="s">
        <v>901</v>
      </c>
      <c r="C11" s="116">
        <v>0</v>
      </c>
      <c r="D11" s="116">
        <v>0</v>
      </c>
      <c r="E11" s="116">
        <v>0</v>
      </c>
      <c r="F11" s="116">
        <v>0</v>
      </c>
    </row>
    <row r="12" spans="1:6" ht="36.75" customHeight="1">
      <c r="A12" s="61" t="s">
        <v>8</v>
      </c>
      <c r="B12" s="62" t="s">
        <v>949</v>
      </c>
      <c r="C12" s="116">
        <v>0</v>
      </c>
      <c r="D12" s="116">
        <v>0</v>
      </c>
      <c r="E12" s="116">
        <v>0</v>
      </c>
      <c r="F12" s="116">
        <v>0</v>
      </c>
    </row>
    <row r="13" spans="1:6" ht="26.25" customHeight="1">
      <c r="A13" s="61" t="s">
        <v>9</v>
      </c>
      <c r="B13" s="62" t="s">
        <v>950</v>
      </c>
      <c r="C13" s="116">
        <v>0</v>
      </c>
      <c r="D13" s="116">
        <v>0</v>
      </c>
      <c r="E13" s="116">
        <v>0</v>
      </c>
      <c r="F13" s="116">
        <v>0</v>
      </c>
    </row>
    <row r="14" spans="1:6" ht="33.75" customHeight="1">
      <c r="A14" s="61" t="s">
        <v>11</v>
      </c>
      <c r="B14" s="62" t="s">
        <v>951</v>
      </c>
      <c r="C14" s="116">
        <v>0</v>
      </c>
      <c r="D14" s="116">
        <v>0</v>
      </c>
      <c r="E14" s="116">
        <v>0</v>
      </c>
      <c r="F14" s="116">
        <v>0</v>
      </c>
    </row>
    <row r="15" spans="1:6" ht="21" customHeight="1">
      <c r="A15" s="61" t="s">
        <v>12</v>
      </c>
      <c r="B15" s="62" t="s">
        <v>952</v>
      </c>
      <c r="C15" s="116">
        <v>0</v>
      </c>
      <c r="D15" s="116">
        <v>0</v>
      </c>
      <c r="E15" s="116">
        <v>0</v>
      </c>
      <c r="F15" s="116">
        <v>1267352</v>
      </c>
    </row>
    <row r="16" spans="1:6">
      <c r="A16" s="61" t="s">
        <v>13</v>
      </c>
      <c r="B16" s="72" t="s">
        <v>902</v>
      </c>
      <c r="C16" s="116">
        <f>C10</f>
        <v>128</v>
      </c>
      <c r="D16" s="116">
        <f>D10</f>
        <v>812</v>
      </c>
      <c r="E16" s="116">
        <f>E10</f>
        <v>3080</v>
      </c>
      <c r="F16" s="116">
        <f>F10+F15</f>
        <v>7126041</v>
      </c>
    </row>
    <row r="17" spans="1:6" ht="30" customHeight="1">
      <c r="A17" s="61" t="s">
        <v>961</v>
      </c>
      <c r="B17" s="62" t="s">
        <v>953</v>
      </c>
      <c r="C17" s="260">
        <v>0</v>
      </c>
      <c r="D17" s="260">
        <v>0</v>
      </c>
      <c r="E17" s="260">
        <v>113589</v>
      </c>
      <c r="F17" s="260">
        <v>0</v>
      </c>
    </row>
    <row r="18" spans="1:6">
      <c r="A18" s="61" t="s">
        <v>7</v>
      </c>
      <c r="B18" s="62" t="s">
        <v>954</v>
      </c>
      <c r="C18" s="260">
        <v>0</v>
      </c>
      <c r="D18" s="260">
        <v>0</v>
      </c>
      <c r="E18" s="260"/>
      <c r="F18" s="260"/>
    </row>
    <row r="19" spans="1:6">
      <c r="A19" s="61" t="s">
        <v>8</v>
      </c>
      <c r="B19" s="62" t="s">
        <v>955</v>
      </c>
      <c r="C19" s="260">
        <v>0</v>
      </c>
      <c r="D19" s="260">
        <v>0</v>
      </c>
      <c r="E19" s="260">
        <v>510301</v>
      </c>
      <c r="F19" s="260"/>
    </row>
    <row r="20" spans="1:6">
      <c r="A20" s="61" t="s">
        <v>9</v>
      </c>
      <c r="B20" s="72" t="s">
        <v>903</v>
      </c>
      <c r="C20" s="260">
        <v>0</v>
      </c>
      <c r="D20" s="260">
        <v>0</v>
      </c>
      <c r="E20" s="261">
        <f>SUM(E17:E19)</f>
        <v>623890</v>
      </c>
      <c r="F20" s="260">
        <v>0</v>
      </c>
    </row>
    <row r="21" spans="1:6">
      <c r="A21" s="61" t="s">
        <v>962</v>
      </c>
      <c r="B21" s="62" t="s">
        <v>904</v>
      </c>
      <c r="C21" s="260"/>
      <c r="D21" s="260">
        <v>701</v>
      </c>
      <c r="E21" s="260">
        <v>5901</v>
      </c>
      <c r="F21" s="260"/>
    </row>
    <row r="22" spans="1:6" ht="31.5">
      <c r="A22" s="61" t="s">
        <v>7</v>
      </c>
      <c r="B22" s="62" t="s">
        <v>956</v>
      </c>
      <c r="C22" s="260"/>
      <c r="D22" s="260">
        <v>701</v>
      </c>
      <c r="E22" s="260">
        <v>5901</v>
      </c>
      <c r="F22" s="260"/>
    </row>
    <row r="23" spans="1:6">
      <c r="A23" s="61" t="s">
        <v>8</v>
      </c>
      <c r="B23" s="71" t="s">
        <v>957</v>
      </c>
      <c r="C23" s="260"/>
      <c r="D23" s="260">
        <v>0</v>
      </c>
      <c r="E23" s="260">
        <v>0</v>
      </c>
      <c r="F23" s="260"/>
    </row>
    <row r="24" spans="1:6">
      <c r="A24" s="61" t="s">
        <v>9</v>
      </c>
      <c r="B24" s="72" t="s">
        <v>905</v>
      </c>
      <c r="C24" s="260"/>
      <c r="D24" s="260">
        <v>701</v>
      </c>
      <c r="E24" s="260">
        <v>5901</v>
      </c>
      <c r="F24" s="260"/>
    </row>
    <row r="25" spans="1:6">
      <c r="A25" s="61" t="s">
        <v>963</v>
      </c>
      <c r="B25" s="62" t="s">
        <v>906</v>
      </c>
      <c r="C25" s="502">
        <f>'Form-Input energy (2)'!R20+'Form-Input energy (2)'!R21+'Form-Input energy (2)'!R22</f>
        <v>305967</v>
      </c>
      <c r="D25" s="503"/>
      <c r="E25" s="503"/>
      <c r="F25" s="504"/>
    </row>
    <row r="26" spans="1:6">
      <c r="A26" s="61" t="s">
        <v>964</v>
      </c>
      <c r="B26" s="62" t="s">
        <v>958</v>
      </c>
      <c r="C26" s="502">
        <v>19924</v>
      </c>
      <c r="D26" s="503"/>
      <c r="E26" s="503"/>
      <c r="F26" s="504"/>
    </row>
    <row r="27" spans="1:6">
      <c r="A27" s="61" t="s">
        <v>965</v>
      </c>
      <c r="B27" s="62" t="s">
        <v>959</v>
      </c>
      <c r="C27" s="502">
        <v>88</v>
      </c>
      <c r="D27" s="503"/>
      <c r="E27" s="503"/>
      <c r="F27" s="504"/>
    </row>
    <row r="28" spans="1:6" ht="31.5">
      <c r="A28" s="110">
        <v>3</v>
      </c>
      <c r="B28" s="110" t="s">
        <v>908</v>
      </c>
      <c r="C28" s="110" t="s">
        <v>909</v>
      </c>
      <c r="D28" s="110" t="s">
        <v>910</v>
      </c>
      <c r="E28" s="110" t="s">
        <v>945</v>
      </c>
      <c r="F28" s="110" t="s">
        <v>777</v>
      </c>
    </row>
    <row r="29" spans="1:6" ht="31.5">
      <c r="A29" s="492" t="s">
        <v>19</v>
      </c>
      <c r="B29" s="495" t="s">
        <v>898</v>
      </c>
      <c r="C29" s="68" t="s">
        <v>913</v>
      </c>
      <c r="D29" s="289">
        <v>2013.4556455451998</v>
      </c>
      <c r="E29" s="206" t="s">
        <v>1403</v>
      </c>
      <c r="F29" s="115"/>
    </row>
    <row r="30" spans="1:6">
      <c r="A30" s="492"/>
      <c r="B30" s="495"/>
      <c r="C30" s="68" t="s">
        <v>984</v>
      </c>
      <c r="D30" s="243">
        <v>11.538792110400001</v>
      </c>
      <c r="E30" s="207"/>
      <c r="F30" s="115"/>
    </row>
    <row r="31" spans="1:6">
      <c r="A31" s="492"/>
      <c r="B31" s="495"/>
      <c r="C31" s="68" t="s">
        <v>983</v>
      </c>
      <c r="D31" s="288">
        <v>831.98099081001192</v>
      </c>
      <c r="E31" s="207" t="s">
        <v>1396</v>
      </c>
      <c r="F31" s="115"/>
    </row>
    <row r="32" spans="1:6">
      <c r="A32" s="492"/>
      <c r="B32" s="495"/>
      <c r="C32" s="68" t="s">
        <v>967</v>
      </c>
      <c r="D32" s="118"/>
      <c r="E32" s="207"/>
      <c r="F32" s="115"/>
    </row>
    <row r="33" spans="1:6">
      <c r="A33" s="492"/>
      <c r="B33" s="495"/>
      <c r="C33" s="68" t="s">
        <v>968</v>
      </c>
      <c r="D33" s="118"/>
      <c r="E33" s="207"/>
      <c r="F33" s="115"/>
    </row>
    <row r="34" spans="1:6">
      <c r="A34" s="492"/>
      <c r="B34" s="495"/>
      <c r="C34" s="68" t="s">
        <v>969</v>
      </c>
      <c r="D34" s="118"/>
      <c r="E34" s="206"/>
      <c r="F34" s="115"/>
    </row>
    <row r="35" spans="1:6">
      <c r="A35" s="492"/>
      <c r="B35" s="495"/>
      <c r="C35" s="68" t="s">
        <v>914</v>
      </c>
      <c r="D35" s="117"/>
      <c r="E35" s="206"/>
      <c r="F35" s="115"/>
    </row>
    <row r="36" spans="1:6">
      <c r="A36" s="492"/>
      <c r="B36" s="495"/>
      <c r="C36" s="68" t="s">
        <v>915</v>
      </c>
      <c r="D36" s="119"/>
      <c r="E36" s="207"/>
      <c r="F36" s="115"/>
    </row>
    <row r="37" spans="1:6" ht="31.5">
      <c r="A37" s="492"/>
      <c r="B37" s="495"/>
      <c r="C37" s="68" t="s">
        <v>916</v>
      </c>
      <c r="D37" s="289">
        <v>185.44900000000001</v>
      </c>
      <c r="E37" s="206" t="s">
        <v>1397</v>
      </c>
      <c r="F37" s="115"/>
    </row>
    <row r="38" spans="1:6">
      <c r="A38" s="492"/>
      <c r="B38" s="495"/>
      <c r="C38" s="64" t="s">
        <v>911</v>
      </c>
      <c r="D38" s="290">
        <f>SUM(D29:D36)</f>
        <v>2856.9754284656119</v>
      </c>
      <c r="E38" s="206" t="s">
        <v>912</v>
      </c>
      <c r="F38" s="115"/>
    </row>
    <row r="39" spans="1:6">
      <c r="A39" s="492"/>
      <c r="B39" s="495"/>
      <c r="C39" s="64" t="s">
        <v>917</v>
      </c>
      <c r="D39" s="291">
        <f>D38</f>
        <v>2856.9754284656119</v>
      </c>
      <c r="E39" s="208"/>
      <c r="F39" s="115"/>
    </row>
    <row r="40" spans="1:6" ht="47.25">
      <c r="A40" s="492" t="s">
        <v>7</v>
      </c>
      <c r="B40" s="495" t="s">
        <v>966</v>
      </c>
      <c r="C40" s="68" t="s">
        <v>913</v>
      </c>
      <c r="D40" s="294">
        <v>3569.4522442915995</v>
      </c>
      <c r="E40" s="208" t="s">
        <v>1398</v>
      </c>
      <c r="F40" s="115"/>
    </row>
    <row r="41" spans="1:6">
      <c r="A41" s="492"/>
      <c r="B41" s="495"/>
      <c r="C41" s="68" t="s">
        <v>984</v>
      </c>
      <c r="D41" s="120"/>
      <c r="E41" s="208"/>
      <c r="F41" s="115"/>
    </row>
    <row r="42" spans="1:6">
      <c r="A42" s="492"/>
      <c r="B42" s="495"/>
      <c r="C42" s="68" t="s">
        <v>983</v>
      </c>
      <c r="D42" s="294"/>
      <c r="E42" s="208" t="s">
        <v>1399</v>
      </c>
      <c r="F42" s="115"/>
    </row>
    <row r="43" spans="1:6">
      <c r="A43" s="492"/>
      <c r="B43" s="495"/>
      <c r="C43" s="68" t="s">
        <v>967</v>
      </c>
      <c r="D43" s="121"/>
      <c r="E43" s="208"/>
      <c r="F43" s="115"/>
    </row>
    <row r="44" spans="1:6">
      <c r="A44" s="492"/>
      <c r="B44" s="495"/>
      <c r="C44" s="68" t="s">
        <v>968</v>
      </c>
      <c r="D44" s="121">
        <v>305.69912888160002</v>
      </c>
      <c r="E44" s="208" t="s">
        <v>1400</v>
      </c>
      <c r="F44" s="115"/>
    </row>
    <row r="45" spans="1:6">
      <c r="A45" s="492"/>
      <c r="B45" s="495"/>
      <c r="C45" s="68" t="s">
        <v>969</v>
      </c>
      <c r="D45" s="121"/>
      <c r="E45" s="208"/>
      <c r="F45" s="115"/>
    </row>
    <row r="46" spans="1:6">
      <c r="A46" s="492"/>
      <c r="B46" s="495"/>
      <c r="C46" s="68" t="s">
        <v>914</v>
      </c>
      <c r="D46" s="120"/>
      <c r="E46" s="208"/>
      <c r="F46" s="115"/>
    </row>
    <row r="47" spans="1:6">
      <c r="A47" s="492"/>
      <c r="B47" s="495"/>
      <c r="C47" s="68" t="s">
        <v>915</v>
      </c>
      <c r="D47" s="122"/>
      <c r="E47" s="208"/>
      <c r="F47" s="115"/>
    </row>
    <row r="48" spans="1:6">
      <c r="A48" s="492"/>
      <c r="B48" s="495"/>
      <c r="C48" s="68" t="s">
        <v>919</v>
      </c>
      <c r="D48" s="109">
        <v>0</v>
      </c>
      <c r="E48" s="208"/>
      <c r="F48" s="115"/>
    </row>
    <row r="49" spans="1:6">
      <c r="A49" s="492"/>
      <c r="B49" s="495"/>
      <c r="C49" s="64" t="s">
        <v>918</v>
      </c>
      <c r="D49" s="292">
        <f>SUM(D40:D47)</f>
        <v>3875.1513731731993</v>
      </c>
      <c r="E49" s="208"/>
      <c r="F49" s="115"/>
    </row>
    <row r="50" spans="1:6">
      <c r="A50" s="69" t="s">
        <v>8</v>
      </c>
      <c r="B50" s="67"/>
      <c r="C50" s="64" t="s">
        <v>921</v>
      </c>
      <c r="D50" s="291">
        <f>D39+D49-D48</f>
        <v>6732.1268016388112</v>
      </c>
      <c r="E50" s="208"/>
      <c r="F50" s="115"/>
    </row>
    <row r="51" spans="1:6">
      <c r="A51" s="69" t="s">
        <v>9</v>
      </c>
      <c r="B51" s="67" t="s">
        <v>920</v>
      </c>
      <c r="C51" s="68" t="s">
        <v>923</v>
      </c>
      <c r="D51" s="293">
        <v>652.82374119295798</v>
      </c>
      <c r="E51" s="208" t="s">
        <v>1401</v>
      </c>
      <c r="F51" s="115"/>
    </row>
    <row r="52" spans="1:6" ht="31.5">
      <c r="A52" s="69"/>
      <c r="B52" s="67"/>
      <c r="C52" s="65" t="s">
        <v>970</v>
      </c>
      <c r="D52" s="293">
        <v>30.247304322495999</v>
      </c>
      <c r="E52" s="208" t="s">
        <v>1402</v>
      </c>
      <c r="F52" s="115"/>
    </row>
    <row r="53" spans="1:6">
      <c r="A53" s="69"/>
      <c r="B53" s="67"/>
      <c r="C53" s="68" t="s">
        <v>914</v>
      </c>
      <c r="D53" s="120"/>
      <c r="E53" s="208"/>
      <c r="F53" s="115"/>
    </row>
    <row r="54" spans="1:6">
      <c r="A54" s="69" t="s">
        <v>11</v>
      </c>
      <c r="B54" s="67" t="s">
        <v>922</v>
      </c>
      <c r="C54" s="68" t="s">
        <v>923</v>
      </c>
      <c r="D54" s="121"/>
      <c r="E54" s="208"/>
      <c r="F54" s="115"/>
    </row>
    <row r="55" spans="1:6" ht="31.5">
      <c r="A55" s="69"/>
      <c r="B55" s="67"/>
      <c r="C55" s="65" t="s">
        <v>970</v>
      </c>
      <c r="D55" s="121"/>
      <c r="E55" s="208"/>
      <c r="F55" s="115"/>
    </row>
    <row r="56" spans="1:6">
      <c r="A56" s="69"/>
      <c r="B56" s="67"/>
      <c r="C56" s="68" t="s">
        <v>924</v>
      </c>
      <c r="D56" s="120"/>
      <c r="E56" s="208"/>
      <c r="F56" s="115"/>
    </row>
    <row r="57" spans="1:6">
      <c r="A57" s="69" t="s">
        <v>12</v>
      </c>
      <c r="B57" s="67" t="s">
        <v>900</v>
      </c>
      <c r="C57" s="68" t="s">
        <v>923</v>
      </c>
      <c r="D57" s="121"/>
      <c r="E57" s="208"/>
      <c r="F57" s="115"/>
    </row>
    <row r="58" spans="1:6">
      <c r="A58" s="69"/>
      <c r="B58" s="67"/>
      <c r="C58" s="68" t="s">
        <v>924</v>
      </c>
      <c r="D58" s="121"/>
      <c r="E58" s="208"/>
      <c r="F58" s="115"/>
    </row>
    <row r="59" spans="1:6" ht="41.25" customHeight="1">
      <c r="A59" s="69" t="s">
        <v>13</v>
      </c>
      <c r="B59" s="67"/>
      <c r="C59" s="112" t="s">
        <v>985</v>
      </c>
      <c r="D59" s="209">
        <f>SUM(D51:D58)</f>
        <v>683.07104551545399</v>
      </c>
      <c r="E59" s="123"/>
      <c r="F59" s="115"/>
    </row>
    <row r="60" spans="1:6">
      <c r="A60" s="69" t="s">
        <v>1003</v>
      </c>
      <c r="B60" s="67"/>
      <c r="C60" s="64" t="s">
        <v>925</v>
      </c>
      <c r="D60" s="291">
        <f>D50+D59</f>
        <v>7415.1978471542652</v>
      </c>
      <c r="E60" s="211"/>
      <c r="F60" s="115"/>
    </row>
    <row r="61" spans="1:6">
      <c r="A61" s="110">
        <v>4</v>
      </c>
      <c r="B61" s="110" t="s">
        <v>908</v>
      </c>
      <c r="C61" s="110" t="s">
        <v>1000</v>
      </c>
      <c r="D61" s="110" t="s">
        <v>910</v>
      </c>
      <c r="E61" s="110" t="s">
        <v>945</v>
      </c>
      <c r="F61" s="115"/>
    </row>
    <row r="62" spans="1:6" ht="47.25">
      <c r="A62" s="494" t="s">
        <v>19</v>
      </c>
      <c r="B62" s="493" t="s">
        <v>992</v>
      </c>
      <c r="C62" s="124" t="s">
        <v>926</v>
      </c>
      <c r="D62" s="314">
        <v>4420.1499999999996</v>
      </c>
      <c r="E62" s="65" t="s">
        <v>989</v>
      </c>
      <c r="F62" s="115"/>
    </row>
    <row r="63" spans="1:6">
      <c r="A63" s="494"/>
      <c r="B63" s="493"/>
      <c r="C63" s="124" t="s">
        <v>927</v>
      </c>
      <c r="D63" s="121">
        <v>0</v>
      </c>
      <c r="E63" s="65" t="s">
        <v>990</v>
      </c>
      <c r="F63" s="115"/>
    </row>
    <row r="64" spans="1:6" ht="31.5">
      <c r="A64" s="494"/>
      <c r="B64" s="493"/>
      <c r="C64" s="124" t="s">
        <v>987</v>
      </c>
      <c r="D64" s="120"/>
      <c r="E64" s="65" t="s">
        <v>991</v>
      </c>
      <c r="F64" s="115"/>
    </row>
    <row r="65" spans="1:6">
      <c r="A65" s="494"/>
      <c r="B65" s="493"/>
      <c r="C65" s="124" t="s">
        <v>986</v>
      </c>
      <c r="D65" s="296">
        <f>D62+D63</f>
        <v>4420.1499999999996</v>
      </c>
      <c r="E65" s="65"/>
      <c r="F65" s="115"/>
    </row>
    <row r="66" spans="1:6">
      <c r="A66" s="494"/>
      <c r="B66" s="493"/>
      <c r="C66" s="124" t="s">
        <v>929</v>
      </c>
      <c r="D66" s="298">
        <v>174.78</v>
      </c>
      <c r="E66" s="66"/>
      <c r="F66" s="115"/>
    </row>
    <row r="67" spans="1:6">
      <c r="A67" s="494"/>
      <c r="B67" s="493"/>
      <c r="C67" s="124" t="s">
        <v>988</v>
      </c>
      <c r="D67" s="120">
        <f>D65+D66</f>
        <v>4594.9299999999994</v>
      </c>
      <c r="E67" s="66"/>
      <c r="F67" s="115"/>
    </row>
    <row r="68" spans="1:6" ht="47.25">
      <c r="A68" s="494" t="s">
        <v>7</v>
      </c>
      <c r="B68" s="493" t="s">
        <v>996</v>
      </c>
      <c r="C68" s="124" t="s">
        <v>926</v>
      </c>
      <c r="D68" s="297">
        <v>411.61151414808171</v>
      </c>
      <c r="E68" s="65" t="s">
        <v>989</v>
      </c>
      <c r="F68" s="115"/>
    </row>
    <row r="69" spans="1:6">
      <c r="A69" s="494"/>
      <c r="B69" s="493"/>
      <c r="C69" s="124" t="s">
        <v>927</v>
      </c>
      <c r="D69" s="297">
        <v>5.7</v>
      </c>
      <c r="E69" s="65" t="s">
        <v>990</v>
      </c>
      <c r="F69" s="115"/>
    </row>
    <row r="70" spans="1:6" ht="31.5">
      <c r="A70" s="494"/>
      <c r="B70" s="493"/>
      <c r="C70" s="124" t="s">
        <v>993</v>
      </c>
      <c r="D70" s="121"/>
      <c r="E70" s="65" t="s">
        <v>997</v>
      </c>
      <c r="F70" s="115"/>
    </row>
    <row r="71" spans="1:6">
      <c r="A71" s="494"/>
      <c r="B71" s="493"/>
      <c r="C71" s="125" t="s">
        <v>930</v>
      </c>
      <c r="D71" s="299">
        <f>D68+D69</f>
        <v>417.3115141480817</v>
      </c>
      <c r="E71" s="65"/>
      <c r="F71" s="115"/>
    </row>
    <row r="72" spans="1:6">
      <c r="A72" s="494"/>
      <c r="B72" s="493"/>
      <c r="C72" s="126" t="s">
        <v>931</v>
      </c>
      <c r="D72" s="298">
        <v>194.28</v>
      </c>
      <c r="E72" s="66"/>
      <c r="F72" s="115"/>
    </row>
    <row r="73" spans="1:6">
      <c r="A73" s="494"/>
      <c r="B73" s="493"/>
      <c r="C73" s="124" t="s">
        <v>994</v>
      </c>
      <c r="D73" s="297">
        <f>D71+D72</f>
        <v>611.59151414808173</v>
      </c>
      <c r="E73" s="66"/>
      <c r="F73" s="115"/>
    </row>
    <row r="74" spans="1:6" ht="47.25">
      <c r="A74" s="494" t="s">
        <v>8</v>
      </c>
      <c r="B74" s="493" t="s">
        <v>995</v>
      </c>
      <c r="C74" s="124" t="s">
        <v>926</v>
      </c>
      <c r="D74" s="297">
        <v>555.06174306594141</v>
      </c>
      <c r="E74" s="65" t="s">
        <v>989</v>
      </c>
      <c r="F74" s="115"/>
    </row>
    <row r="75" spans="1:6">
      <c r="A75" s="494"/>
      <c r="B75" s="493"/>
      <c r="C75" s="124" t="s">
        <v>927</v>
      </c>
      <c r="D75" s="315">
        <v>73.83</v>
      </c>
      <c r="E75" s="65" t="s">
        <v>990</v>
      </c>
      <c r="F75" s="115"/>
    </row>
    <row r="76" spans="1:6" ht="47.25">
      <c r="A76" s="494"/>
      <c r="B76" s="493"/>
      <c r="C76" s="264" t="s">
        <v>1001</v>
      </c>
      <c r="D76" s="121"/>
      <c r="E76" s="65" t="s">
        <v>928</v>
      </c>
      <c r="F76" s="115"/>
    </row>
    <row r="77" spans="1:6">
      <c r="A77" s="494"/>
      <c r="B77" s="493"/>
      <c r="C77" s="125" t="s">
        <v>932</v>
      </c>
      <c r="D77" s="299">
        <f>D74+D75</f>
        <v>628.89174306594145</v>
      </c>
      <c r="E77" s="65"/>
      <c r="F77" s="115"/>
    </row>
    <row r="78" spans="1:6">
      <c r="A78" s="494"/>
      <c r="B78" s="493"/>
      <c r="C78" s="126" t="s">
        <v>933</v>
      </c>
      <c r="D78" s="298">
        <v>225.89</v>
      </c>
      <c r="E78" s="66"/>
      <c r="F78" s="115"/>
    </row>
    <row r="79" spans="1:6">
      <c r="A79" s="494"/>
      <c r="B79" s="493"/>
      <c r="C79" s="124" t="s">
        <v>999</v>
      </c>
      <c r="D79" s="314">
        <f>D77+D78</f>
        <v>854.78174306594144</v>
      </c>
      <c r="E79" s="66"/>
      <c r="F79" s="115"/>
    </row>
    <row r="80" spans="1:6" ht="47.25">
      <c r="A80" s="511" t="s">
        <v>9</v>
      </c>
      <c r="B80" s="508" t="s">
        <v>971</v>
      </c>
      <c r="C80" s="124" t="s">
        <v>926</v>
      </c>
      <c r="D80" s="300">
        <v>1671.03</v>
      </c>
      <c r="E80" s="65" t="s">
        <v>989</v>
      </c>
      <c r="F80" s="115"/>
    </row>
    <row r="81" spans="1:6">
      <c r="A81" s="512"/>
      <c r="B81" s="509"/>
      <c r="C81" s="124" t="s">
        <v>927</v>
      </c>
      <c r="D81" s="297">
        <v>110.35</v>
      </c>
      <c r="E81" s="65" t="s">
        <v>990</v>
      </c>
      <c r="F81" s="115"/>
    </row>
    <row r="82" spans="1:6">
      <c r="A82" s="512"/>
      <c r="B82" s="509"/>
      <c r="C82" s="124" t="s">
        <v>972</v>
      </c>
      <c r="D82" s="314"/>
      <c r="E82" s="65"/>
      <c r="F82" s="115"/>
    </row>
    <row r="83" spans="1:6">
      <c r="A83" s="512"/>
      <c r="B83" s="509"/>
      <c r="C83" s="124" t="s">
        <v>1002</v>
      </c>
      <c r="D83" s="314">
        <v>-423.07</v>
      </c>
      <c r="E83" s="65"/>
      <c r="F83" s="115"/>
    </row>
    <row r="84" spans="1:6">
      <c r="A84" s="512"/>
      <c r="B84" s="509"/>
      <c r="C84" s="124" t="s">
        <v>967</v>
      </c>
      <c r="D84" s="120"/>
      <c r="E84" s="65"/>
      <c r="F84" s="115"/>
    </row>
    <row r="85" spans="1:6">
      <c r="A85" s="513"/>
      <c r="B85" s="510"/>
      <c r="C85" s="125" t="s">
        <v>935</v>
      </c>
      <c r="D85" s="299">
        <f>SUM(D80:D83)</f>
        <v>1358.31</v>
      </c>
      <c r="E85" s="210"/>
      <c r="F85" s="115"/>
    </row>
    <row r="86" spans="1:6">
      <c r="A86" s="505" t="s">
        <v>936</v>
      </c>
      <c r="B86" s="506"/>
      <c r="C86" s="507"/>
      <c r="D86" s="302">
        <f>D67+D73+D79+D85</f>
        <v>7419.6132572140232</v>
      </c>
      <c r="E86" s="210"/>
      <c r="F86" s="301"/>
    </row>
    <row r="87" spans="1:6">
      <c r="A87" s="505" t="s">
        <v>998</v>
      </c>
      <c r="B87" s="506"/>
      <c r="C87" s="507"/>
      <c r="D87" s="302">
        <f>D65+D71+D77+D85</f>
        <v>6824.6632572140225</v>
      </c>
      <c r="E87" s="210"/>
      <c r="F87" s="115"/>
    </row>
    <row r="88" spans="1:6">
      <c r="A88" s="496"/>
      <c r="B88" s="497"/>
      <c r="C88" s="497"/>
      <c r="D88" s="497"/>
      <c r="E88" s="497"/>
      <c r="F88" s="498"/>
    </row>
    <row r="89" spans="1:6">
      <c r="A89" s="499" t="s">
        <v>973</v>
      </c>
      <c r="B89" s="500"/>
      <c r="C89" s="500"/>
      <c r="D89" s="500"/>
      <c r="E89" s="500"/>
      <c r="F89" s="501"/>
    </row>
    <row r="90" spans="1:6" ht="44.25" customHeight="1">
      <c r="A90" s="110">
        <v>5</v>
      </c>
      <c r="B90" s="110" t="s">
        <v>937</v>
      </c>
      <c r="C90" s="110" t="s">
        <v>1004</v>
      </c>
      <c r="D90" s="110" t="s">
        <v>1005</v>
      </c>
      <c r="E90" s="110" t="s">
        <v>1006</v>
      </c>
      <c r="F90" s="110" t="s">
        <v>974</v>
      </c>
    </row>
    <row r="91" spans="1:6">
      <c r="A91" s="127" t="s">
        <v>19</v>
      </c>
      <c r="B91" s="124" t="s">
        <v>900</v>
      </c>
      <c r="C91" s="265">
        <f>D67</f>
        <v>4594.9299999999994</v>
      </c>
      <c r="D91" s="265">
        <f>D65</f>
        <v>4420.1499999999996</v>
      </c>
      <c r="E91" s="265">
        <f>C91-D91</f>
        <v>174.77999999999975</v>
      </c>
      <c r="F91" s="241">
        <v>3.803757619811396</v>
      </c>
    </row>
    <row r="92" spans="1:6">
      <c r="A92" s="127" t="s">
        <v>7</v>
      </c>
      <c r="B92" s="124" t="s">
        <v>938</v>
      </c>
      <c r="C92" s="265">
        <f>D73</f>
        <v>611.59151414808173</v>
      </c>
      <c r="D92" s="265">
        <f>D71</f>
        <v>417.3115141480817</v>
      </c>
      <c r="E92" s="265">
        <f>C92-D92</f>
        <v>194.28000000000003</v>
      </c>
      <c r="F92" s="241">
        <v>3.7314740652097194</v>
      </c>
    </row>
    <row r="93" spans="1:6">
      <c r="A93" s="127" t="s">
        <v>8</v>
      </c>
      <c r="B93" s="124" t="s">
        <v>939</v>
      </c>
      <c r="C93" s="265">
        <f>D79</f>
        <v>854.78174306594144</v>
      </c>
      <c r="D93" s="265">
        <f>D77</f>
        <v>628.89174306594145</v>
      </c>
      <c r="E93" s="265">
        <f>C93-D93</f>
        <v>225.89</v>
      </c>
      <c r="F93" s="241">
        <v>3.7267562834964734</v>
      </c>
    </row>
    <row r="94" spans="1:6">
      <c r="A94" s="127" t="s">
        <v>9</v>
      </c>
      <c r="B94" s="124" t="s">
        <v>934</v>
      </c>
      <c r="C94" s="265">
        <f>D85</f>
        <v>1358.31</v>
      </c>
      <c r="D94" s="265">
        <f>D85</f>
        <v>1358.31</v>
      </c>
      <c r="E94" s="240">
        <f>C94-D94</f>
        <v>0</v>
      </c>
      <c r="F94" s="115"/>
    </row>
    <row r="95" spans="1:6" ht="31.5">
      <c r="A95" s="110">
        <v>6</v>
      </c>
      <c r="B95" s="110" t="s">
        <v>940</v>
      </c>
      <c r="C95" s="110" t="s">
        <v>1004</v>
      </c>
      <c r="D95" s="110" t="s">
        <v>1005</v>
      </c>
      <c r="E95" s="110" t="s">
        <v>1006</v>
      </c>
      <c r="F95" s="115"/>
    </row>
    <row r="96" spans="1:6">
      <c r="A96" s="127" t="s">
        <v>19</v>
      </c>
      <c r="B96" s="124" t="s">
        <v>900</v>
      </c>
      <c r="C96" s="240">
        <v>0</v>
      </c>
      <c r="D96" s="240">
        <v>0</v>
      </c>
      <c r="E96" s="240">
        <f>C96-D96</f>
        <v>0</v>
      </c>
      <c r="F96" s="115"/>
    </row>
    <row r="97" spans="1:6">
      <c r="A97" s="127" t="s">
        <v>7</v>
      </c>
      <c r="B97" s="124" t="s">
        <v>938</v>
      </c>
      <c r="C97" s="244">
        <v>5.92</v>
      </c>
      <c r="D97" s="314">
        <f>D69</f>
        <v>5.7</v>
      </c>
      <c r="E97" s="244">
        <f>C97-D97</f>
        <v>0.21999999999999975</v>
      </c>
      <c r="F97" s="115"/>
    </row>
    <row r="98" spans="1:6">
      <c r="A98" s="127" t="s">
        <v>8</v>
      </c>
      <c r="B98" s="124" t="s">
        <v>939</v>
      </c>
      <c r="C98" s="244">
        <v>76.7</v>
      </c>
      <c r="D98" s="314">
        <f>D75</f>
        <v>73.83</v>
      </c>
      <c r="E98" s="244">
        <f>C98-D98</f>
        <v>2.8700000000000045</v>
      </c>
      <c r="F98" s="115"/>
    </row>
    <row r="99" spans="1:6">
      <c r="A99" s="127" t="s">
        <v>9</v>
      </c>
      <c r="B99" s="124" t="s">
        <v>934</v>
      </c>
      <c r="C99" s="244">
        <v>113.2</v>
      </c>
      <c r="D99" s="314">
        <f>D81</f>
        <v>110.35</v>
      </c>
      <c r="E99" s="244">
        <f>C99-D99</f>
        <v>2.8500000000000085</v>
      </c>
      <c r="F99" s="115"/>
    </row>
    <row r="100" spans="1:6">
      <c r="A100" s="128"/>
      <c r="B100" s="128"/>
      <c r="C100" s="128"/>
      <c r="D100" s="128"/>
      <c r="E100" s="128"/>
      <c r="F100" s="128"/>
    </row>
    <row r="101" spans="1:6">
      <c r="A101" s="128"/>
      <c r="B101" s="128"/>
      <c r="C101" s="128"/>
      <c r="D101" s="266"/>
      <c r="E101" s="128"/>
      <c r="F101" s="128"/>
    </row>
    <row r="102" spans="1:6">
      <c r="A102" s="128"/>
      <c r="B102" s="491" t="s">
        <v>975</v>
      </c>
      <c r="C102" s="491"/>
      <c r="D102" s="128"/>
      <c r="E102" s="128"/>
      <c r="F102" s="128"/>
    </row>
    <row r="103" spans="1:6">
      <c r="A103" s="128"/>
      <c r="B103" s="124" t="s">
        <v>941</v>
      </c>
      <c r="C103" s="362">
        <f>D37+C104</f>
        <v>780.39899999999989</v>
      </c>
      <c r="D103" s="361"/>
      <c r="E103" s="128"/>
      <c r="F103" s="128"/>
    </row>
    <row r="104" spans="1:6">
      <c r="A104" s="128"/>
      <c r="B104" s="124" t="s">
        <v>942</v>
      </c>
      <c r="C104" s="363">
        <f>D78+D72+D66</f>
        <v>594.94999999999993</v>
      </c>
      <c r="D104" s="360"/>
      <c r="E104" s="128"/>
      <c r="F104" s="128"/>
    </row>
    <row r="105" spans="1:6">
      <c r="A105" s="128"/>
      <c r="B105" s="124" t="s">
        <v>943</v>
      </c>
      <c r="C105" s="267">
        <f>C103/D60*100</f>
        <v>10.524317976215483</v>
      </c>
      <c r="D105" s="128"/>
      <c r="E105" s="128"/>
      <c r="F105" s="128"/>
    </row>
    <row r="106" spans="1:6">
      <c r="A106" s="128"/>
      <c r="B106" s="124" t="s">
        <v>944</v>
      </c>
      <c r="C106" s="267">
        <f>C104/D86*100</f>
        <v>8.018612013524228</v>
      </c>
      <c r="D106" s="128"/>
      <c r="E106" s="128"/>
      <c r="F106" s="128"/>
    </row>
    <row r="107" spans="1:6">
      <c r="A107" s="128"/>
      <c r="B107" s="128"/>
      <c r="C107" s="128"/>
      <c r="D107" s="128"/>
      <c r="E107" s="128"/>
      <c r="F107" s="128"/>
    </row>
  </sheetData>
  <mergeCells count="21">
    <mergeCell ref="A86:C86"/>
    <mergeCell ref="A87:C87"/>
    <mergeCell ref="C27:F27"/>
    <mergeCell ref="B80:B85"/>
    <mergeCell ref="A80:A85"/>
    <mergeCell ref="A1:F1"/>
    <mergeCell ref="B102:C102"/>
    <mergeCell ref="A29:A39"/>
    <mergeCell ref="A40:A49"/>
    <mergeCell ref="B62:B67"/>
    <mergeCell ref="A62:A67"/>
    <mergeCell ref="B68:B73"/>
    <mergeCell ref="A68:A73"/>
    <mergeCell ref="B74:B79"/>
    <mergeCell ref="A74:A79"/>
    <mergeCell ref="B29:B39"/>
    <mergeCell ref="B40:B49"/>
    <mergeCell ref="A88:F88"/>
    <mergeCell ref="A89:F89"/>
    <mergeCell ref="C25:F25"/>
    <mergeCell ref="C26:F26"/>
  </mergeCells>
  <printOptions horizontalCentered="1"/>
  <pageMargins left="0.11811023622047245" right="0.11811023622047245" top="0.15748031496062992" bottom="0.15748031496062992" header="0.31496062992125984" footer="0.31496062992125984"/>
  <pageSetup paperSize="9" scale="79" orientation="landscape" r:id="rId1"/>
  <rowBreaks count="3" manualBreakCount="3">
    <brk id="27" max="16383" man="1"/>
    <brk id="60" max="16383" man="1"/>
    <brk id="8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6"/>
  <sheetViews>
    <sheetView view="pageBreakPreview" zoomScale="118" zoomScaleSheetLayoutView="118" workbookViewId="0">
      <pane xSplit="2" ySplit="4" topLeftCell="C5" activePane="bottomRight" state="frozen"/>
      <selection pane="topRight" activeCell="C1" sqref="C1"/>
      <selection pane="bottomLeft" activeCell="A5" sqref="A5"/>
      <selection pane="bottomRight" activeCell="F34" sqref="F34:F43"/>
    </sheetView>
  </sheetViews>
  <sheetFormatPr defaultColWidth="0" defaultRowHeight="15" customHeight="1" zeroHeight="1"/>
  <cols>
    <col min="1" max="1" width="9.140625" style="55" customWidth="1"/>
    <col min="2" max="2" width="44.85546875" style="55" bestFit="1" customWidth="1"/>
    <col min="3" max="3" width="18.28515625" style="55" customWidth="1"/>
    <col min="4" max="4" width="11.140625" style="55" customWidth="1"/>
    <col min="5" max="5" width="11.42578125" style="55" customWidth="1"/>
    <col min="6" max="6" width="17.140625" style="55" customWidth="1"/>
    <col min="7" max="7" width="24.5703125" style="55" customWidth="1"/>
    <col min="8" max="16384" width="5" style="55" hidden="1"/>
  </cols>
  <sheetData>
    <row r="1" spans="1:7" s="7" customFormat="1" ht="15.75">
      <c r="A1" s="491" t="s">
        <v>815</v>
      </c>
      <c r="B1" s="491"/>
      <c r="C1" s="491"/>
      <c r="D1" s="491"/>
      <c r="E1" s="491"/>
      <c r="F1" s="491"/>
      <c r="G1" s="491"/>
    </row>
    <row r="2" spans="1:7" s="7" customFormat="1" ht="15" customHeight="1">
      <c r="A2" s="514" t="s">
        <v>980</v>
      </c>
      <c r="B2" s="514"/>
      <c r="C2" s="514"/>
      <c r="D2" s="514"/>
      <c r="E2" s="514"/>
      <c r="F2" s="514"/>
      <c r="G2" s="514"/>
    </row>
    <row r="3" spans="1:7" s="7" customFormat="1" ht="15" customHeight="1">
      <c r="A3" s="515" t="s">
        <v>2837</v>
      </c>
      <c r="B3" s="515"/>
      <c r="C3" s="515"/>
      <c r="D3" s="515"/>
      <c r="E3" s="515"/>
      <c r="F3" s="515"/>
      <c r="G3" s="515"/>
    </row>
    <row r="4" spans="1:7" s="7" customFormat="1" ht="54" customHeight="1">
      <c r="A4" s="218" t="s">
        <v>0</v>
      </c>
      <c r="B4" s="218" t="s">
        <v>814</v>
      </c>
      <c r="C4" s="218" t="s">
        <v>846</v>
      </c>
      <c r="D4" s="218" t="s">
        <v>865</v>
      </c>
      <c r="E4" s="218" t="s">
        <v>827</v>
      </c>
      <c r="F4" s="218" t="s">
        <v>847</v>
      </c>
      <c r="G4" s="218" t="s">
        <v>777</v>
      </c>
    </row>
    <row r="5" spans="1:7" customFormat="1">
      <c r="A5" s="139">
        <v>1</v>
      </c>
      <c r="B5" s="140" t="s">
        <v>848</v>
      </c>
      <c r="C5" s="54" t="s">
        <v>900</v>
      </c>
      <c r="D5" s="54"/>
      <c r="E5" s="54">
        <v>5106112</v>
      </c>
      <c r="F5" s="220">
        <v>1148.83455559</v>
      </c>
      <c r="G5" s="53"/>
    </row>
    <row r="6" spans="1:7" customFormat="1">
      <c r="A6" s="139">
        <v>2</v>
      </c>
      <c r="B6" s="140" t="s">
        <v>849</v>
      </c>
      <c r="C6" s="54" t="s">
        <v>900</v>
      </c>
      <c r="D6" s="54"/>
      <c r="E6" s="54">
        <v>561833</v>
      </c>
      <c r="F6" s="220">
        <v>257.35803392000003</v>
      </c>
      <c r="G6" s="53"/>
    </row>
    <row r="7" spans="1:7" customFormat="1">
      <c r="A7" s="139">
        <v>3</v>
      </c>
      <c r="B7" s="140" t="s">
        <v>850</v>
      </c>
      <c r="C7" s="54" t="s">
        <v>900</v>
      </c>
      <c r="D7" s="54"/>
      <c r="E7" s="304">
        <v>1273000</v>
      </c>
      <c r="F7" s="220">
        <v>2704.8747461830822</v>
      </c>
      <c r="G7" s="53" t="s">
        <v>1395</v>
      </c>
    </row>
    <row r="8" spans="1:7" customFormat="1">
      <c r="A8" s="139">
        <v>4</v>
      </c>
      <c r="B8" s="140" t="s">
        <v>867</v>
      </c>
      <c r="C8" s="54"/>
      <c r="D8" s="54"/>
      <c r="E8" s="54"/>
      <c r="F8" s="219"/>
      <c r="G8" s="53"/>
    </row>
    <row r="9" spans="1:7" customFormat="1">
      <c r="A9" s="139">
        <v>5</v>
      </c>
      <c r="B9" s="140" t="s">
        <v>868</v>
      </c>
      <c r="C9" s="54"/>
      <c r="D9" s="54"/>
      <c r="E9" s="54"/>
      <c r="F9" s="219"/>
      <c r="G9" s="53"/>
    </row>
    <row r="10" spans="1:7" customFormat="1">
      <c r="A10" s="139">
        <v>6</v>
      </c>
      <c r="B10" s="140" t="s">
        <v>851</v>
      </c>
      <c r="C10" s="54"/>
      <c r="D10" s="54"/>
      <c r="E10" s="54"/>
      <c r="F10" s="219"/>
      <c r="G10" s="53"/>
    </row>
    <row r="11" spans="1:7" customFormat="1">
      <c r="A11" s="139">
        <v>7</v>
      </c>
      <c r="B11" s="140" t="s">
        <v>852</v>
      </c>
      <c r="C11" s="54"/>
      <c r="D11" s="54"/>
      <c r="E11" s="54"/>
      <c r="F11" s="220"/>
      <c r="G11" s="53"/>
    </row>
    <row r="12" spans="1:7" customFormat="1">
      <c r="A12" s="139">
        <v>8</v>
      </c>
      <c r="B12" s="140" t="s">
        <v>853</v>
      </c>
      <c r="C12" s="54"/>
      <c r="D12" s="54"/>
      <c r="E12" s="54"/>
      <c r="F12" s="221"/>
      <c r="G12" s="53"/>
    </row>
    <row r="13" spans="1:7" customFormat="1">
      <c r="A13" s="139">
        <v>9</v>
      </c>
      <c r="B13" s="140" t="s">
        <v>854</v>
      </c>
      <c r="C13" s="54"/>
      <c r="D13" s="54"/>
      <c r="E13" s="54"/>
      <c r="F13" s="219"/>
      <c r="G13" s="53"/>
    </row>
    <row r="14" spans="1:7" customFormat="1">
      <c r="A14" s="139">
        <v>10</v>
      </c>
      <c r="B14" s="140" t="s">
        <v>855</v>
      </c>
      <c r="C14" s="54"/>
      <c r="D14" s="54"/>
      <c r="E14" s="54"/>
      <c r="F14" s="219"/>
      <c r="G14" s="53"/>
    </row>
    <row r="15" spans="1:7" customFormat="1">
      <c r="A15" s="139">
        <v>11</v>
      </c>
      <c r="B15" s="140" t="s">
        <v>869</v>
      </c>
      <c r="C15" s="54" t="s">
        <v>900</v>
      </c>
      <c r="D15" s="54"/>
      <c r="E15" s="54">
        <v>40880</v>
      </c>
      <c r="F15" s="220">
        <v>129.04350237</v>
      </c>
      <c r="G15" s="53"/>
    </row>
    <row r="16" spans="1:7" customFormat="1">
      <c r="A16" s="139">
        <v>12</v>
      </c>
      <c r="B16" s="140" t="s">
        <v>870</v>
      </c>
      <c r="C16" s="54"/>
      <c r="D16" s="54"/>
      <c r="E16" s="54"/>
      <c r="F16" s="219"/>
      <c r="G16" s="53"/>
    </row>
    <row r="17" spans="1:7" customFormat="1">
      <c r="A17" s="139">
        <v>13</v>
      </c>
      <c r="B17" s="140" t="s">
        <v>856</v>
      </c>
      <c r="C17" s="54"/>
      <c r="D17" s="54"/>
      <c r="E17" s="54"/>
      <c r="F17" s="219"/>
      <c r="G17" s="53"/>
    </row>
    <row r="18" spans="1:7" customFormat="1">
      <c r="A18" s="139">
        <v>14</v>
      </c>
      <c r="B18" s="140" t="s">
        <v>857</v>
      </c>
      <c r="C18" s="54"/>
      <c r="D18" s="54"/>
      <c r="E18" s="54"/>
      <c r="F18" s="219"/>
      <c r="G18" s="53"/>
    </row>
    <row r="19" spans="1:7" customFormat="1">
      <c r="A19" s="139">
        <v>15</v>
      </c>
      <c r="B19" s="140" t="s">
        <v>858</v>
      </c>
      <c r="C19" s="54"/>
      <c r="D19" s="54"/>
      <c r="E19" s="54"/>
      <c r="F19" s="219"/>
      <c r="G19" s="53"/>
    </row>
    <row r="20" spans="1:7" customFormat="1">
      <c r="A20" s="139">
        <v>16</v>
      </c>
      <c r="B20" s="140" t="s">
        <v>859</v>
      </c>
      <c r="C20" s="54"/>
      <c r="D20" s="54"/>
      <c r="E20" s="54"/>
      <c r="F20" s="219"/>
      <c r="G20" s="53"/>
    </row>
    <row r="21" spans="1:7" customFormat="1">
      <c r="A21" s="139">
        <v>17</v>
      </c>
      <c r="B21" s="140" t="s">
        <v>871</v>
      </c>
      <c r="C21" s="54"/>
      <c r="D21" s="54"/>
      <c r="E21" s="54"/>
      <c r="F21" s="219"/>
      <c r="G21" s="53"/>
    </row>
    <row r="22" spans="1:7" customFormat="1">
      <c r="A22" s="139">
        <v>18</v>
      </c>
      <c r="B22" s="141" t="s">
        <v>2076</v>
      </c>
      <c r="C22" s="54" t="s">
        <v>900</v>
      </c>
      <c r="D22" s="54"/>
      <c r="E22" s="54">
        <v>144216</v>
      </c>
      <c r="F22" s="220">
        <v>180.0389313</v>
      </c>
      <c r="G22" s="53"/>
    </row>
    <row r="23" spans="1:7" customFormat="1">
      <c r="A23" s="139">
        <v>19</v>
      </c>
      <c r="B23" s="54" t="s">
        <v>860</v>
      </c>
      <c r="C23" s="54" t="s">
        <v>2162</v>
      </c>
      <c r="D23" s="54" t="s">
        <v>1481</v>
      </c>
      <c r="E23" s="359">
        <v>32.179400199418211</v>
      </c>
      <c r="F23" s="219">
        <v>2.3521924760392974</v>
      </c>
      <c r="G23" t="s">
        <v>1877</v>
      </c>
    </row>
    <row r="24" spans="1:7" customFormat="1">
      <c r="A24" s="139">
        <v>20</v>
      </c>
      <c r="B24" s="54" t="s">
        <v>861</v>
      </c>
      <c r="C24" s="54" t="s">
        <v>2163</v>
      </c>
      <c r="D24" s="54" t="s">
        <v>1481</v>
      </c>
      <c r="E24" s="359">
        <v>1051</v>
      </c>
      <c r="F24" s="276">
        <v>72.633532391446181</v>
      </c>
      <c r="G24" s="53" t="s">
        <v>1878</v>
      </c>
    </row>
    <row r="25" spans="1:7" customFormat="1">
      <c r="A25" s="139">
        <v>21</v>
      </c>
      <c r="B25" s="54" t="s">
        <v>862</v>
      </c>
      <c r="C25" s="54" t="s">
        <v>2164</v>
      </c>
      <c r="D25" s="54" t="s">
        <v>1481</v>
      </c>
      <c r="E25" s="359">
        <v>1582</v>
      </c>
      <c r="F25" s="219">
        <v>166.63265246171935</v>
      </c>
      <c r="G25" s="53" t="s">
        <v>1879</v>
      </c>
    </row>
    <row r="26" spans="1:7" customFormat="1">
      <c r="A26" s="139">
        <v>22</v>
      </c>
      <c r="B26" s="54" t="s">
        <v>863</v>
      </c>
      <c r="C26" s="54" t="s">
        <v>2165</v>
      </c>
      <c r="D26" s="54" t="s">
        <v>1481</v>
      </c>
      <c r="E26" s="359">
        <v>261.37243351938656</v>
      </c>
      <c r="F26" s="219">
        <v>39.166893395538686</v>
      </c>
      <c r="G26" s="53" t="s">
        <v>1880</v>
      </c>
    </row>
    <row r="27" spans="1:7" customFormat="1">
      <c r="A27" s="139">
        <v>23</v>
      </c>
      <c r="B27" s="54" t="s">
        <v>864</v>
      </c>
      <c r="C27" s="54" t="s">
        <v>2166</v>
      </c>
      <c r="D27" s="54" t="s">
        <v>1481</v>
      </c>
      <c r="E27" s="359">
        <v>153.51483156770263</v>
      </c>
      <c r="F27" s="219">
        <v>7.5091774233382127</v>
      </c>
      <c r="G27" s="53" t="s">
        <v>1881</v>
      </c>
    </row>
    <row r="28" spans="1:7" customFormat="1">
      <c r="A28" s="139">
        <v>24</v>
      </c>
      <c r="B28" s="54" t="s">
        <v>864</v>
      </c>
      <c r="C28" s="54" t="s">
        <v>2167</v>
      </c>
      <c r="D28" s="54" t="s">
        <v>1481</v>
      </c>
      <c r="E28" s="359">
        <v>1</v>
      </c>
      <c r="F28" s="219">
        <v>123.317066</v>
      </c>
      <c r="G28" s="53"/>
    </row>
    <row r="29" spans="1:7" customFormat="1">
      <c r="A29" s="139">
        <v>25</v>
      </c>
      <c r="B29" s="54" t="s">
        <v>864</v>
      </c>
      <c r="C29" s="54" t="s">
        <v>2162</v>
      </c>
      <c r="D29" s="54" t="s">
        <v>2089</v>
      </c>
      <c r="E29" s="359">
        <v>8.4818465167214203</v>
      </c>
      <c r="F29" s="219">
        <v>0.32503452396070259</v>
      </c>
      <c r="G29" s="53"/>
    </row>
    <row r="30" spans="1:7" customFormat="1">
      <c r="A30" s="139">
        <v>26</v>
      </c>
      <c r="B30" s="54" t="s">
        <v>864</v>
      </c>
      <c r="C30" s="54" t="s">
        <v>2163</v>
      </c>
      <c r="D30" s="54" t="s">
        <v>2089</v>
      </c>
      <c r="E30" s="359">
        <v>277.32117433835333</v>
      </c>
      <c r="F30" s="219">
        <v>13.657407130048004</v>
      </c>
      <c r="G30" s="53"/>
    </row>
    <row r="31" spans="1:7" customFormat="1">
      <c r="A31" s="139">
        <v>27</v>
      </c>
      <c r="B31" s="54" t="s">
        <v>864</v>
      </c>
      <c r="C31" s="54" t="s">
        <v>2164</v>
      </c>
      <c r="D31" s="54" t="s">
        <v>2089</v>
      </c>
      <c r="E31" s="359">
        <v>416.57176501220562</v>
      </c>
      <c r="F31" s="219">
        <v>491.4745660436796</v>
      </c>
      <c r="G31" s="53"/>
    </row>
    <row r="32" spans="1:7" customFormat="1">
      <c r="A32" s="57">
        <v>28</v>
      </c>
      <c r="B32" s="54" t="s">
        <v>864</v>
      </c>
      <c r="C32" s="54" t="s">
        <v>2165</v>
      </c>
      <c r="D32" s="54" t="s">
        <v>2089</v>
      </c>
      <c r="E32" s="359">
        <v>68.892547750268236</v>
      </c>
      <c r="F32" s="219">
        <v>25.792811849867885</v>
      </c>
      <c r="G32" s="53"/>
    </row>
    <row r="33" spans="1:7" customFormat="1">
      <c r="A33" s="57">
        <v>29</v>
      </c>
      <c r="B33" s="54" t="s">
        <v>864</v>
      </c>
      <c r="C33" s="54" t="s">
        <v>2166</v>
      </c>
      <c r="D33" s="54" t="s">
        <v>2089</v>
      </c>
      <c r="E33" s="359">
        <v>40.463440316738271</v>
      </c>
      <c r="F33" s="219">
        <v>23.811923518385274</v>
      </c>
      <c r="G33" s="53"/>
    </row>
    <row r="34" spans="1:7" customFormat="1">
      <c r="A34" s="57">
        <v>30</v>
      </c>
      <c r="B34" s="54" t="s">
        <v>864</v>
      </c>
      <c r="C34" s="54" t="s">
        <v>2162</v>
      </c>
      <c r="D34" s="54" t="s">
        <v>1392</v>
      </c>
      <c r="E34" s="359">
        <v>0</v>
      </c>
      <c r="F34" s="219">
        <v>0</v>
      </c>
      <c r="G34" s="53"/>
    </row>
    <row r="35" spans="1:7" customFormat="1">
      <c r="A35" s="57">
        <v>31</v>
      </c>
      <c r="B35" s="54" t="s">
        <v>864</v>
      </c>
      <c r="C35" s="54" t="s">
        <v>2163</v>
      </c>
      <c r="D35" s="54" t="s">
        <v>1392</v>
      </c>
      <c r="E35" s="359">
        <v>48</v>
      </c>
      <c r="F35" s="219">
        <v>14.244698901484592</v>
      </c>
      <c r="G35" s="53"/>
    </row>
    <row r="36" spans="1:7" customFormat="1">
      <c r="A36" s="57">
        <v>32</v>
      </c>
      <c r="B36" s="54" t="s">
        <v>864</v>
      </c>
      <c r="C36" s="54" t="s">
        <v>2164</v>
      </c>
      <c r="D36" s="54" t="s">
        <v>1392</v>
      </c>
      <c r="E36" s="359">
        <v>25.238570829401279</v>
      </c>
      <c r="F36" s="219">
        <v>998.05194816533083</v>
      </c>
      <c r="G36" s="53"/>
    </row>
    <row r="37" spans="1:7" customFormat="1">
      <c r="A37" s="57">
        <v>33</v>
      </c>
      <c r="B37" s="54" t="s">
        <v>864</v>
      </c>
      <c r="C37" s="54" t="s">
        <v>2165</v>
      </c>
      <c r="D37" s="54" t="s">
        <v>1392</v>
      </c>
      <c r="E37" s="359">
        <v>3.8503928170594839</v>
      </c>
      <c r="F37" s="219">
        <v>177.66008679436234</v>
      </c>
      <c r="G37" s="53"/>
    </row>
    <row r="38" spans="1:7" customFormat="1">
      <c r="A38" s="57">
        <v>34</v>
      </c>
      <c r="B38" s="54" t="s">
        <v>864</v>
      </c>
      <c r="C38" s="54" t="s">
        <v>2166</v>
      </c>
      <c r="D38" s="54" t="s">
        <v>1392</v>
      </c>
      <c r="E38" s="359">
        <v>6.447222222222222</v>
      </c>
      <c r="F38" s="219">
        <v>12.059313800065171</v>
      </c>
      <c r="G38" s="53"/>
    </row>
    <row r="39" spans="1:7" customFormat="1">
      <c r="A39" s="57">
        <v>35</v>
      </c>
      <c r="B39" s="54" t="s">
        <v>864</v>
      </c>
      <c r="C39" s="54" t="s">
        <v>2162</v>
      </c>
      <c r="D39" s="54" t="s">
        <v>1393</v>
      </c>
      <c r="E39" s="359">
        <v>0</v>
      </c>
      <c r="F39" s="219">
        <v>0</v>
      </c>
      <c r="G39" s="53"/>
    </row>
    <row r="40" spans="1:7" customFormat="1">
      <c r="A40" s="57">
        <v>36</v>
      </c>
      <c r="B40" s="54" t="s">
        <v>864</v>
      </c>
      <c r="C40" s="54" t="s">
        <v>2163</v>
      </c>
      <c r="D40" s="54" t="s">
        <v>1393</v>
      </c>
      <c r="E40" s="359">
        <v>9.6762090547021042</v>
      </c>
      <c r="F40" s="219">
        <v>0.21716156842761247</v>
      </c>
      <c r="G40" s="53"/>
    </row>
    <row r="41" spans="1:7" customFormat="1">
      <c r="A41" s="57">
        <v>37</v>
      </c>
      <c r="B41" s="54" t="s">
        <v>864</v>
      </c>
      <c r="C41" s="54" t="s">
        <v>2164</v>
      </c>
      <c r="D41" s="54" t="s">
        <v>1393</v>
      </c>
      <c r="E41" s="359">
        <v>13.258746635909265</v>
      </c>
      <c r="F41" s="219">
        <v>183.46583311886238</v>
      </c>
      <c r="G41" s="53"/>
    </row>
    <row r="42" spans="1:7" customFormat="1">
      <c r="A42" s="57">
        <v>39</v>
      </c>
      <c r="B42" s="54" t="s">
        <v>864</v>
      </c>
      <c r="C42" s="54" t="s">
        <v>2165</v>
      </c>
      <c r="D42" s="54" t="s">
        <v>1393</v>
      </c>
      <c r="E42" s="359">
        <v>12.425788751714677</v>
      </c>
      <c r="F42" s="219">
        <v>33.316107940403413</v>
      </c>
      <c r="G42" s="53"/>
    </row>
    <row r="43" spans="1:7" customFormat="1">
      <c r="A43" s="57">
        <v>40</v>
      </c>
      <c r="B43" s="54" t="s">
        <v>864</v>
      </c>
      <c r="C43" s="54" t="s">
        <v>2166</v>
      </c>
      <c r="D43" s="54" t="s">
        <v>1393</v>
      </c>
      <c r="E43" s="359">
        <v>8.8000000000000007</v>
      </c>
      <c r="F43" s="219">
        <v>252.01518529821203</v>
      </c>
      <c r="G43" s="53"/>
    </row>
    <row r="44" spans="1:7" customFormat="1">
      <c r="A44" s="57">
        <v>41</v>
      </c>
      <c r="B44" s="54" t="s">
        <v>864</v>
      </c>
      <c r="C44" s="54"/>
      <c r="D44" s="54"/>
      <c r="E44" s="54"/>
      <c r="F44" s="219"/>
      <c r="G44" s="53"/>
    </row>
    <row r="45" spans="1:7" customFormat="1">
      <c r="A45" s="57">
        <v>42</v>
      </c>
      <c r="B45" s="54" t="s">
        <v>864</v>
      </c>
      <c r="C45" s="54"/>
      <c r="D45" s="54"/>
      <c r="E45" s="54"/>
      <c r="F45" s="219"/>
      <c r="G45" s="53"/>
    </row>
    <row r="46" spans="1:7" customFormat="1">
      <c r="A46" s="57">
        <v>43</v>
      </c>
      <c r="B46" s="54" t="s">
        <v>864</v>
      </c>
      <c r="C46" s="54"/>
      <c r="D46" s="54"/>
      <c r="E46" s="54"/>
      <c r="F46" s="219"/>
      <c r="G46" s="53"/>
    </row>
    <row r="47" spans="1:7" customFormat="1">
      <c r="A47" s="57">
        <v>44</v>
      </c>
      <c r="B47" s="54" t="s">
        <v>864</v>
      </c>
      <c r="C47" s="54"/>
      <c r="D47" s="54"/>
      <c r="E47" s="54"/>
      <c r="F47" s="219"/>
      <c r="G47" s="222"/>
    </row>
    <row r="48" spans="1:7" customFormat="1">
      <c r="A48" s="57">
        <v>45</v>
      </c>
      <c r="B48" s="54" t="s">
        <v>864</v>
      </c>
      <c r="C48" s="54"/>
      <c r="D48" s="54"/>
      <c r="E48" s="54"/>
      <c r="F48" s="219"/>
      <c r="G48" s="222"/>
    </row>
    <row r="49" spans="1:7" customFormat="1">
      <c r="A49" s="57">
        <v>46</v>
      </c>
      <c r="B49" s="54" t="s">
        <v>864</v>
      </c>
      <c r="C49" s="54"/>
      <c r="D49" s="54"/>
      <c r="E49" s="54"/>
      <c r="F49" s="219"/>
      <c r="G49" s="222"/>
    </row>
    <row r="50" spans="1:7" customFormat="1">
      <c r="A50" s="224">
        <v>47</v>
      </c>
      <c r="B50" s="54" t="s">
        <v>864</v>
      </c>
      <c r="C50" s="54"/>
      <c r="D50" s="54"/>
      <c r="E50" s="54"/>
      <c r="F50" s="219"/>
      <c r="G50" s="277"/>
    </row>
    <row r="51" spans="1:7" customFormat="1">
      <c r="A51" s="53"/>
      <c r="B51" s="54"/>
      <c r="C51" s="54"/>
      <c r="D51" s="54"/>
      <c r="E51" s="54"/>
      <c r="F51" s="56"/>
      <c r="G51" s="222"/>
    </row>
    <row r="52" spans="1:7" customFormat="1" ht="15.75">
      <c r="A52" s="142"/>
      <c r="B52" s="516" t="s">
        <v>54</v>
      </c>
      <c r="C52" s="517"/>
      <c r="D52" s="518"/>
      <c r="E52" s="143">
        <f>SUM(E5:E50)</f>
        <v>7130061.4943695329</v>
      </c>
      <c r="F52" s="144">
        <f>SUM(F5:F50)</f>
        <v>7057.8533621642509</v>
      </c>
      <c r="G52" s="275"/>
    </row>
    <row r="53" spans="1:7" customFormat="1">
      <c r="A53" s="53"/>
      <c r="B53" s="54"/>
      <c r="C53" s="54"/>
      <c r="D53" s="54"/>
      <c r="E53" s="54"/>
      <c r="F53" s="56"/>
      <c r="G53" s="222"/>
    </row>
    <row r="54" spans="1:7" customFormat="1" hidden="1">
      <c r="A54" s="53"/>
      <c r="B54" s="54"/>
      <c r="C54" s="54"/>
      <c r="D54" s="54"/>
      <c r="E54" s="54"/>
      <c r="F54" s="56"/>
      <c r="G54" s="53"/>
    </row>
    <row r="55" spans="1:7" customFormat="1" hidden="1">
      <c r="A55" s="53"/>
      <c r="B55" s="54"/>
      <c r="C55" s="54"/>
      <c r="D55" s="54"/>
      <c r="E55" s="54"/>
      <c r="F55" s="56"/>
      <c r="G55" s="53"/>
    </row>
    <row r="56" spans="1:7" customFormat="1" hidden="1">
      <c r="A56" s="53"/>
      <c r="B56" s="54"/>
      <c r="C56" s="54"/>
      <c r="D56" s="54"/>
      <c r="E56" s="54"/>
      <c r="F56" s="56"/>
      <c r="G56" s="53"/>
    </row>
    <row r="57" spans="1:7" customFormat="1" hidden="1">
      <c r="A57" s="53"/>
      <c r="B57" s="54"/>
      <c r="C57" s="54"/>
      <c r="D57" s="54"/>
      <c r="E57" s="54"/>
      <c r="F57" s="56"/>
      <c r="G57" s="53"/>
    </row>
    <row r="58" spans="1:7" customFormat="1" hidden="1">
      <c r="A58" s="53"/>
      <c r="B58" s="54"/>
      <c r="C58" s="54"/>
      <c r="D58" s="54"/>
      <c r="E58" s="54"/>
      <c r="F58" s="56"/>
      <c r="G58" s="53"/>
    </row>
    <row r="59" spans="1:7" customFormat="1" hidden="1">
      <c r="A59" s="53"/>
      <c r="B59" s="54"/>
      <c r="C59" s="54"/>
      <c r="D59" s="54"/>
      <c r="E59" s="54"/>
      <c r="F59" s="56"/>
      <c r="G59" s="53"/>
    </row>
    <row r="60" spans="1:7" customFormat="1" hidden="1">
      <c r="A60" s="53"/>
      <c r="B60" s="54"/>
      <c r="C60" s="54"/>
      <c r="D60" s="54"/>
      <c r="E60" s="54"/>
      <c r="F60" s="56"/>
      <c r="G60" s="53"/>
    </row>
    <row r="61" spans="1:7" customFormat="1" hidden="1">
      <c r="A61" s="53"/>
      <c r="B61" s="54"/>
      <c r="C61" s="54"/>
      <c r="D61" s="54"/>
      <c r="E61" s="54"/>
      <c r="F61" s="56"/>
      <c r="G61" s="53"/>
    </row>
    <row r="62" spans="1:7" customFormat="1" hidden="1">
      <c r="A62" s="53"/>
      <c r="B62" s="54"/>
      <c r="C62" s="54"/>
      <c r="D62" s="54"/>
      <c r="E62" s="54"/>
      <c r="F62" s="56"/>
      <c r="G62" s="53"/>
    </row>
    <row r="63" spans="1:7" customFormat="1" hidden="1">
      <c r="A63" s="53"/>
      <c r="B63" s="54"/>
      <c r="C63" s="54"/>
      <c r="D63" s="54"/>
      <c r="E63" s="54"/>
      <c r="F63" s="56"/>
      <c r="G63" s="53"/>
    </row>
    <row r="64" spans="1:7" customFormat="1" hidden="1">
      <c r="A64" s="53"/>
      <c r="B64" s="54"/>
      <c r="C64" s="54"/>
      <c r="D64" s="54"/>
      <c r="E64" s="54"/>
      <c r="F64" s="56"/>
      <c r="G64" s="53"/>
    </row>
    <row r="65" spans="1:7" customFormat="1" hidden="1">
      <c r="A65" s="53"/>
      <c r="B65" s="54"/>
      <c r="C65" s="54"/>
      <c r="D65" s="54"/>
      <c r="E65" s="54"/>
      <c r="F65" s="56"/>
      <c r="G65" s="53"/>
    </row>
    <row r="66" spans="1:7" customFormat="1" hidden="1">
      <c r="A66" s="53"/>
      <c r="B66" s="54"/>
      <c r="C66" s="54"/>
      <c r="D66" s="54"/>
      <c r="E66" s="54"/>
      <c r="F66" s="56"/>
      <c r="G66" s="53"/>
    </row>
    <row r="67" spans="1:7" customFormat="1" hidden="1">
      <c r="A67" s="53"/>
      <c r="B67" s="54"/>
      <c r="C67" s="54"/>
      <c r="D67" s="54"/>
      <c r="E67" s="54"/>
      <c r="F67" s="56"/>
      <c r="G67" s="53"/>
    </row>
    <row r="68" spans="1:7" customFormat="1" hidden="1">
      <c r="A68" s="53"/>
      <c r="B68" s="54"/>
      <c r="C68" s="54"/>
      <c r="D68" s="54"/>
      <c r="E68" s="54"/>
      <c r="F68" s="56"/>
      <c r="G68" s="53"/>
    </row>
    <row r="69" spans="1:7" customFormat="1" hidden="1">
      <c r="A69" s="53"/>
      <c r="B69" s="54"/>
      <c r="C69" s="54"/>
      <c r="D69" s="54"/>
      <c r="E69" s="54"/>
      <c r="F69" s="56"/>
      <c r="G69" s="53"/>
    </row>
    <row r="70" spans="1:7" customFormat="1" hidden="1">
      <c r="A70" s="53"/>
      <c r="B70" s="54"/>
      <c r="C70" s="54"/>
      <c r="D70" s="54"/>
      <c r="E70" s="54"/>
      <c r="F70" s="56"/>
      <c r="G70" s="53"/>
    </row>
    <row r="71" spans="1:7" customFormat="1" hidden="1">
      <c r="A71" s="53"/>
      <c r="B71" s="54"/>
      <c r="C71" s="54"/>
      <c r="D71" s="54"/>
      <c r="E71" s="54"/>
      <c r="F71" s="56"/>
      <c r="G71" s="53"/>
    </row>
    <row r="72" spans="1:7" customFormat="1" hidden="1">
      <c r="A72" s="53"/>
      <c r="B72" s="54"/>
      <c r="C72" s="54"/>
      <c r="D72" s="54"/>
      <c r="E72" s="54"/>
      <c r="F72" s="56"/>
      <c r="G72" s="53"/>
    </row>
    <row r="73" spans="1:7" customFormat="1" hidden="1">
      <c r="A73" s="53"/>
      <c r="B73" s="54"/>
      <c r="C73" s="54"/>
      <c r="D73" s="54"/>
      <c r="E73" s="54"/>
      <c r="F73" s="56"/>
      <c r="G73" s="53"/>
    </row>
    <row r="74" spans="1:7" customFormat="1" hidden="1">
      <c r="A74" s="53"/>
      <c r="B74" s="54"/>
      <c r="C74" s="54"/>
      <c r="D74" s="54"/>
      <c r="E74" s="54"/>
      <c r="F74" s="56"/>
      <c r="G74" s="53"/>
    </row>
    <row r="75" spans="1:7" customFormat="1" hidden="1">
      <c r="A75" s="53"/>
      <c r="B75" s="54"/>
      <c r="C75" s="54"/>
      <c r="D75" s="54"/>
      <c r="E75" s="54"/>
      <c r="F75" s="56"/>
      <c r="G75" s="53"/>
    </row>
    <row r="76" spans="1:7" customFormat="1" hidden="1">
      <c r="A76" s="53"/>
      <c r="B76" s="54"/>
      <c r="C76" s="54"/>
      <c r="D76" s="54"/>
      <c r="E76" s="54"/>
      <c r="F76" s="56"/>
      <c r="G76" s="53"/>
    </row>
    <row r="77" spans="1:7" customFormat="1" hidden="1">
      <c r="A77" s="53"/>
      <c r="B77" s="54"/>
      <c r="C77" s="54"/>
      <c r="D77" s="54"/>
      <c r="E77" s="54"/>
      <c r="F77" s="56"/>
      <c r="G77" s="53"/>
    </row>
    <row r="78" spans="1:7" customFormat="1" hidden="1">
      <c r="A78" s="53"/>
      <c r="B78" s="54"/>
      <c r="C78" s="54"/>
      <c r="D78" s="54"/>
      <c r="E78" s="54"/>
      <c r="F78" s="56"/>
      <c r="G78" s="53"/>
    </row>
    <row r="79" spans="1:7" customFormat="1" hidden="1">
      <c r="A79" s="53"/>
      <c r="B79" s="54"/>
      <c r="C79" s="54"/>
      <c r="D79" s="54"/>
      <c r="E79" s="54"/>
      <c r="F79" s="56"/>
      <c r="G79" s="53"/>
    </row>
    <row r="80" spans="1:7" customFormat="1" hidden="1">
      <c r="A80" s="53"/>
      <c r="B80" s="54"/>
      <c r="C80" s="54"/>
      <c r="D80" s="54"/>
      <c r="E80" s="54"/>
      <c r="F80" s="56"/>
      <c r="G80" s="53"/>
    </row>
    <row r="81" spans="1:7" customFormat="1" hidden="1">
      <c r="A81" s="53"/>
      <c r="B81" s="54"/>
      <c r="C81" s="54"/>
      <c r="D81" s="54"/>
      <c r="E81" s="54"/>
      <c r="F81" s="56"/>
      <c r="G81" s="53"/>
    </row>
    <row r="82" spans="1:7" customFormat="1" hidden="1">
      <c r="A82" s="53"/>
      <c r="B82" s="54"/>
      <c r="C82" s="54"/>
      <c r="D82" s="54"/>
      <c r="E82" s="54"/>
      <c r="F82" s="56"/>
      <c r="G82" s="53"/>
    </row>
    <row r="83" spans="1:7" customFormat="1" hidden="1">
      <c r="A83" s="53"/>
      <c r="B83" s="54"/>
      <c r="C83" s="54"/>
      <c r="D83" s="54"/>
      <c r="E83" s="54"/>
      <c r="F83" s="56"/>
      <c r="G83" s="53"/>
    </row>
    <row r="84" spans="1:7" customFormat="1" hidden="1">
      <c r="A84" s="53"/>
      <c r="B84" s="54"/>
      <c r="C84" s="54"/>
      <c r="D84" s="54"/>
      <c r="E84" s="54"/>
      <c r="F84" s="56"/>
      <c r="G84" s="53"/>
    </row>
    <row r="85" spans="1:7" customFormat="1" hidden="1">
      <c r="A85" s="53"/>
      <c r="B85" s="54"/>
      <c r="C85" s="54"/>
      <c r="D85" s="54"/>
      <c r="E85" s="54"/>
      <c r="F85" s="56"/>
      <c r="G85" s="53"/>
    </row>
    <row r="86" spans="1:7" customFormat="1" hidden="1">
      <c r="A86" s="53"/>
      <c r="B86" s="54"/>
      <c r="C86" s="54"/>
      <c r="D86" s="54"/>
      <c r="E86" s="54"/>
      <c r="F86" s="56"/>
      <c r="G86" s="53"/>
    </row>
    <row r="87" spans="1:7" customFormat="1" hidden="1">
      <c r="A87" s="53"/>
      <c r="B87" s="54"/>
      <c r="C87" s="54"/>
      <c r="D87" s="54"/>
      <c r="E87" s="54"/>
      <c r="F87" s="56"/>
      <c r="G87" s="53"/>
    </row>
    <row r="88" spans="1:7" customFormat="1" hidden="1">
      <c r="A88" s="53"/>
      <c r="B88" s="54"/>
      <c r="C88" s="54"/>
      <c r="D88" s="54"/>
      <c r="E88" s="54"/>
      <c r="F88" s="56"/>
      <c r="G88" s="53"/>
    </row>
    <row r="89" spans="1:7" customFormat="1" hidden="1">
      <c r="A89" s="53"/>
      <c r="B89" s="54"/>
      <c r="C89" s="54"/>
      <c r="D89" s="54"/>
      <c r="E89" s="54"/>
      <c r="F89" s="56"/>
      <c r="G89" s="53"/>
    </row>
    <row r="90" spans="1:7" customFormat="1" hidden="1">
      <c r="A90" s="53"/>
      <c r="B90" s="54"/>
      <c r="C90" s="54"/>
      <c r="D90" s="54"/>
      <c r="E90" s="54"/>
      <c r="F90" s="56"/>
      <c r="G90" s="53"/>
    </row>
    <row r="91" spans="1:7" customFormat="1" hidden="1">
      <c r="A91" s="53"/>
      <c r="B91" s="54"/>
      <c r="C91" s="54"/>
      <c r="D91" s="54"/>
      <c r="E91" s="54"/>
      <c r="F91" s="56"/>
      <c r="G91" s="53"/>
    </row>
    <row r="92" spans="1:7" customFormat="1" hidden="1">
      <c r="A92" s="53"/>
      <c r="B92" s="54"/>
      <c r="C92" s="54"/>
      <c r="D92" s="54"/>
      <c r="E92" s="54"/>
      <c r="F92" s="56"/>
      <c r="G92" s="53"/>
    </row>
    <row r="93" spans="1:7" customFormat="1" hidden="1">
      <c r="A93" s="53"/>
      <c r="B93" s="54"/>
      <c r="C93" s="54"/>
      <c r="D93" s="54"/>
      <c r="E93" s="54"/>
      <c r="F93" s="56"/>
      <c r="G93" s="53"/>
    </row>
    <row r="94" spans="1:7" customFormat="1" hidden="1">
      <c r="A94" s="53"/>
      <c r="B94" s="54"/>
      <c r="C94" s="54"/>
      <c r="D94" s="54"/>
      <c r="E94" s="54"/>
      <c r="F94" s="56"/>
      <c r="G94" s="53"/>
    </row>
    <row r="95" spans="1:7" customFormat="1" hidden="1">
      <c r="A95" s="53"/>
      <c r="B95" s="54"/>
      <c r="C95" s="54"/>
      <c r="D95" s="54"/>
      <c r="E95" s="54"/>
      <c r="F95" s="56"/>
      <c r="G95" s="53"/>
    </row>
    <row r="96" spans="1:7" customFormat="1" hidden="1">
      <c r="A96" s="53"/>
      <c r="B96" s="54"/>
      <c r="C96" s="54"/>
      <c r="D96" s="54"/>
      <c r="E96" s="54"/>
      <c r="F96" s="56"/>
      <c r="G96" s="53"/>
    </row>
    <row r="97" spans="1:7" customFormat="1" hidden="1">
      <c r="A97" s="53"/>
      <c r="B97" s="54"/>
      <c r="C97" s="54"/>
      <c r="D97" s="54"/>
      <c r="E97" s="54"/>
      <c r="F97" s="56"/>
      <c r="G97" s="53"/>
    </row>
    <row r="98" spans="1:7" customFormat="1" hidden="1">
      <c r="A98" s="53"/>
      <c r="B98" s="54"/>
      <c r="C98" s="54"/>
      <c r="D98" s="54"/>
      <c r="E98" s="54"/>
      <c r="F98" s="56"/>
      <c r="G98" s="53"/>
    </row>
    <row r="99" spans="1:7" customFormat="1" hidden="1">
      <c r="A99" s="53"/>
      <c r="B99" s="54"/>
      <c r="C99" s="54"/>
      <c r="D99" s="54"/>
      <c r="E99" s="54"/>
      <c r="F99" s="56"/>
      <c r="G99" s="53"/>
    </row>
    <row r="100" spans="1:7" customFormat="1" hidden="1">
      <c r="A100" s="53"/>
      <c r="B100" s="54"/>
      <c r="C100" s="54"/>
      <c r="D100" s="54"/>
      <c r="E100" s="54"/>
      <c r="F100" s="56"/>
      <c r="G100" s="53"/>
    </row>
    <row r="101" spans="1:7" customFormat="1" hidden="1">
      <c r="A101" s="53"/>
      <c r="B101" s="54"/>
      <c r="C101" s="54"/>
      <c r="D101" s="54"/>
      <c r="E101" s="54"/>
      <c r="F101" s="56"/>
      <c r="G101" s="53"/>
    </row>
    <row r="102" spans="1:7" customFormat="1" hidden="1">
      <c r="A102" s="53"/>
      <c r="B102" s="54"/>
      <c r="C102" s="54"/>
      <c r="D102" s="54"/>
      <c r="E102" s="54"/>
      <c r="F102" s="56"/>
      <c r="G102" s="53"/>
    </row>
    <row r="103" spans="1:7" customFormat="1" hidden="1">
      <c r="A103" s="53"/>
      <c r="B103" s="54"/>
      <c r="C103" s="54"/>
      <c r="D103" s="54"/>
      <c r="E103" s="54"/>
      <c r="F103" s="56"/>
      <c r="G103" s="53"/>
    </row>
    <row r="104" spans="1:7" customFormat="1" hidden="1">
      <c r="A104" s="53"/>
      <c r="B104" s="54"/>
      <c r="C104" s="54"/>
      <c r="D104" s="54"/>
      <c r="E104" s="54"/>
      <c r="F104" s="56"/>
      <c r="G104" s="53"/>
    </row>
    <row r="105" spans="1:7" customFormat="1" hidden="1">
      <c r="A105" s="53"/>
      <c r="B105" s="54"/>
      <c r="C105" s="54"/>
      <c r="D105" s="54"/>
      <c r="E105" s="54"/>
      <c r="F105" s="56"/>
      <c r="G105" s="53"/>
    </row>
    <row r="106" spans="1:7" customFormat="1" hidden="1">
      <c r="A106" s="53"/>
      <c r="B106" s="54"/>
      <c r="C106" s="54"/>
      <c r="D106" s="54"/>
      <c r="E106" s="54"/>
      <c r="F106" s="56"/>
      <c r="G106" s="53"/>
    </row>
    <row r="107" spans="1:7" customFormat="1" hidden="1">
      <c r="A107" s="53"/>
      <c r="B107" s="54"/>
      <c r="C107" s="54"/>
      <c r="D107" s="54"/>
      <c r="E107" s="54"/>
      <c r="F107" s="56"/>
      <c r="G107" s="53"/>
    </row>
    <row r="108" spans="1:7" customFormat="1" hidden="1">
      <c r="A108" s="53"/>
      <c r="B108" s="54"/>
      <c r="C108" s="54"/>
      <c r="D108" s="54"/>
      <c r="E108" s="54"/>
      <c r="F108" s="56"/>
      <c r="G108" s="53"/>
    </row>
    <row r="109" spans="1:7" customFormat="1" hidden="1">
      <c r="A109" s="53"/>
      <c r="B109" s="54"/>
      <c r="C109" s="54"/>
      <c r="D109" s="54"/>
      <c r="E109" s="54"/>
      <c r="F109" s="56"/>
      <c r="G109" s="53"/>
    </row>
    <row r="110" spans="1:7" customFormat="1" hidden="1">
      <c r="A110" s="53"/>
      <c r="B110" s="54"/>
      <c r="C110" s="54"/>
      <c r="D110" s="54"/>
      <c r="E110" s="54"/>
      <c r="F110" s="56"/>
      <c r="G110" s="53"/>
    </row>
    <row r="111" spans="1:7" customFormat="1" hidden="1">
      <c r="A111" s="53"/>
      <c r="B111" s="54"/>
      <c r="C111" s="54"/>
      <c r="D111" s="54"/>
      <c r="E111" s="54"/>
      <c r="F111" s="56"/>
      <c r="G111" s="53"/>
    </row>
    <row r="112" spans="1:7" customFormat="1" hidden="1">
      <c r="A112" s="53"/>
      <c r="B112" s="54"/>
      <c r="C112" s="54"/>
      <c r="D112" s="54"/>
      <c r="E112" s="54"/>
      <c r="F112" s="56"/>
      <c r="G112" s="53"/>
    </row>
    <row r="113" spans="1:7" customFormat="1" hidden="1">
      <c r="A113" s="53"/>
      <c r="B113" s="54"/>
      <c r="C113" s="54"/>
      <c r="D113" s="54"/>
      <c r="E113" s="54"/>
      <c r="F113" s="56"/>
      <c r="G113" s="53"/>
    </row>
    <row r="114" spans="1:7" customFormat="1" hidden="1">
      <c r="A114" s="53"/>
      <c r="B114" s="54"/>
      <c r="C114" s="54"/>
      <c r="D114" s="54"/>
      <c r="E114" s="54"/>
      <c r="F114" s="56"/>
      <c r="G114" s="53"/>
    </row>
    <row r="115" spans="1:7" customFormat="1" hidden="1">
      <c r="A115" s="53"/>
      <c r="B115" s="54"/>
      <c r="C115" s="54"/>
      <c r="D115" s="54"/>
      <c r="E115" s="54"/>
      <c r="F115" s="56"/>
      <c r="G115" s="53"/>
    </row>
    <row r="116" spans="1:7" customFormat="1" hidden="1">
      <c r="A116" s="53"/>
      <c r="B116" s="54"/>
      <c r="C116" s="54"/>
      <c r="D116" s="54"/>
      <c r="E116" s="54"/>
      <c r="F116" s="56"/>
      <c r="G116" s="53"/>
    </row>
    <row r="117" spans="1:7" customFormat="1" hidden="1">
      <c r="A117" s="53"/>
      <c r="B117" s="54"/>
      <c r="C117" s="54"/>
      <c r="D117" s="54"/>
      <c r="E117" s="54"/>
      <c r="F117" s="56"/>
      <c r="G117" s="53"/>
    </row>
    <row r="118" spans="1:7" customFormat="1" hidden="1">
      <c r="A118" s="53"/>
      <c r="B118" s="54"/>
      <c r="C118" s="54"/>
      <c r="D118" s="54"/>
      <c r="E118" s="54"/>
      <c r="F118" s="56"/>
      <c r="G118" s="53"/>
    </row>
    <row r="119" spans="1:7" customFormat="1" hidden="1">
      <c r="A119" s="53"/>
      <c r="B119" s="54"/>
      <c r="C119" s="54"/>
      <c r="D119" s="54"/>
      <c r="E119" s="54"/>
      <c r="F119" s="56"/>
      <c r="G119" s="53"/>
    </row>
    <row r="120" spans="1:7" customFormat="1" hidden="1">
      <c r="A120" s="53"/>
      <c r="B120" s="54"/>
      <c r="C120" s="54"/>
      <c r="D120" s="54"/>
      <c r="E120" s="54"/>
      <c r="F120" s="56"/>
      <c r="G120" s="53"/>
    </row>
    <row r="121" spans="1:7" customFormat="1" hidden="1">
      <c r="A121" s="53"/>
      <c r="B121" s="54"/>
      <c r="C121" s="54"/>
      <c r="D121" s="54"/>
      <c r="E121" s="54"/>
      <c r="F121" s="56"/>
      <c r="G121" s="53"/>
    </row>
    <row r="122" spans="1:7" customFormat="1" hidden="1">
      <c r="A122" s="53"/>
      <c r="B122" s="54"/>
      <c r="C122" s="54"/>
      <c r="D122" s="54"/>
      <c r="E122" s="54"/>
      <c r="F122" s="56"/>
      <c r="G122" s="53"/>
    </row>
    <row r="123" spans="1:7" customFormat="1" hidden="1">
      <c r="A123" s="53"/>
      <c r="B123" s="54"/>
      <c r="C123" s="54"/>
      <c r="D123" s="54"/>
      <c r="E123" s="54"/>
      <c r="F123" s="56"/>
      <c r="G123" s="53"/>
    </row>
    <row r="124" spans="1:7" customFormat="1" hidden="1">
      <c r="A124" s="53"/>
      <c r="B124" s="54"/>
      <c r="C124" s="54"/>
      <c r="D124" s="54"/>
      <c r="E124" s="54"/>
      <c r="F124" s="56"/>
      <c r="G124" s="53"/>
    </row>
    <row r="125" spans="1:7" customFormat="1" hidden="1">
      <c r="A125" s="53"/>
      <c r="B125" s="54"/>
      <c r="C125" s="54"/>
      <c r="D125" s="54"/>
      <c r="E125" s="54"/>
      <c r="F125" s="56"/>
      <c r="G125" s="53"/>
    </row>
    <row r="126" spans="1:7" customFormat="1" hidden="1">
      <c r="A126" s="53"/>
      <c r="B126" s="54"/>
      <c r="C126" s="54"/>
      <c r="D126" s="54"/>
      <c r="E126" s="54"/>
      <c r="F126" s="56"/>
      <c r="G126" s="53"/>
    </row>
    <row r="127" spans="1:7" customFormat="1" hidden="1">
      <c r="A127" s="53"/>
      <c r="B127" s="54"/>
      <c r="C127" s="54"/>
      <c r="D127" s="54"/>
      <c r="E127" s="54"/>
      <c r="F127" s="56"/>
      <c r="G127" s="53"/>
    </row>
    <row r="128" spans="1:7" customFormat="1" hidden="1">
      <c r="A128" s="53"/>
      <c r="B128" s="54"/>
      <c r="C128" s="54"/>
      <c r="D128" s="54"/>
      <c r="E128" s="54"/>
      <c r="F128" s="56"/>
      <c r="G128" s="53"/>
    </row>
    <row r="129" spans="1:7" customFormat="1" hidden="1">
      <c r="A129" s="53"/>
      <c r="B129" s="54"/>
      <c r="C129" s="54"/>
      <c r="D129" s="54"/>
      <c r="E129" s="54"/>
      <c r="F129" s="56"/>
      <c r="G129" s="53"/>
    </row>
    <row r="130" spans="1:7" customFormat="1" hidden="1">
      <c r="A130" s="53"/>
      <c r="B130" s="54"/>
      <c r="C130" s="54"/>
      <c r="D130" s="54"/>
      <c r="E130" s="54"/>
      <c r="F130" s="56"/>
      <c r="G130" s="53"/>
    </row>
    <row r="131" spans="1:7" customFormat="1" hidden="1">
      <c r="A131" s="53"/>
      <c r="B131" s="54"/>
      <c r="C131" s="54"/>
      <c r="D131" s="54"/>
      <c r="E131" s="54"/>
      <c r="F131" s="56"/>
      <c r="G131" s="53"/>
    </row>
    <row r="132" spans="1:7" customFormat="1" hidden="1">
      <c r="A132" s="53"/>
      <c r="B132" s="54"/>
      <c r="C132" s="54"/>
      <c r="D132" s="54"/>
      <c r="E132" s="54"/>
      <c r="F132" s="56"/>
      <c r="G132" s="53"/>
    </row>
    <row r="133" spans="1:7" customFormat="1" hidden="1">
      <c r="A133" s="53"/>
      <c r="B133" s="54"/>
      <c r="C133" s="54"/>
      <c r="D133" s="54"/>
      <c r="E133" s="54"/>
      <c r="F133" s="56"/>
      <c r="G133" s="53"/>
    </row>
    <row r="134" spans="1:7" customFormat="1" hidden="1">
      <c r="A134" s="53"/>
      <c r="B134" s="54"/>
      <c r="C134" s="54"/>
      <c r="D134" s="54"/>
      <c r="E134" s="54"/>
      <c r="F134" s="56"/>
      <c r="G134" s="53"/>
    </row>
    <row r="135" spans="1:7" customFormat="1" hidden="1">
      <c r="A135" s="53"/>
      <c r="B135" s="54"/>
      <c r="C135" s="54"/>
      <c r="D135" s="54"/>
      <c r="E135" s="54"/>
      <c r="F135" s="56"/>
      <c r="G135" s="53"/>
    </row>
    <row r="136" spans="1:7" customFormat="1" hidden="1">
      <c r="A136" s="53"/>
      <c r="B136" s="54"/>
      <c r="C136" s="54"/>
      <c r="D136" s="54"/>
      <c r="E136" s="54"/>
      <c r="F136" s="56"/>
      <c r="G136" s="53"/>
    </row>
    <row r="137" spans="1:7" customFormat="1" hidden="1">
      <c r="A137" s="53"/>
      <c r="B137" s="54"/>
      <c r="C137" s="54"/>
      <c r="D137" s="54"/>
      <c r="E137" s="54"/>
      <c r="F137" s="56"/>
      <c r="G137" s="53"/>
    </row>
    <row r="138" spans="1:7" customFormat="1" hidden="1">
      <c r="A138" s="53"/>
      <c r="B138" s="54"/>
      <c r="C138" s="54"/>
      <c r="D138" s="54"/>
      <c r="E138" s="54"/>
      <c r="F138" s="56"/>
      <c r="G138" s="53"/>
    </row>
    <row r="139" spans="1:7" customFormat="1" hidden="1">
      <c r="A139" s="53"/>
      <c r="B139" s="54"/>
      <c r="C139" s="54"/>
      <c r="D139" s="54"/>
      <c r="E139" s="54"/>
      <c r="F139" s="56"/>
      <c r="G139" s="53"/>
    </row>
    <row r="140" spans="1:7" customFormat="1" hidden="1">
      <c r="A140" s="53"/>
      <c r="B140" s="54"/>
      <c r="C140" s="54"/>
      <c r="D140" s="54"/>
      <c r="E140" s="54"/>
      <c r="F140" s="56"/>
      <c r="G140" s="53"/>
    </row>
    <row r="141" spans="1:7" customFormat="1" hidden="1">
      <c r="A141" s="53"/>
      <c r="B141" s="54"/>
      <c r="C141" s="54"/>
      <c r="D141" s="54"/>
      <c r="E141" s="54"/>
      <c r="F141" s="56"/>
      <c r="G141" s="53"/>
    </row>
    <row r="142" spans="1:7" customFormat="1" hidden="1">
      <c r="A142" s="53"/>
      <c r="B142" s="54"/>
      <c r="C142" s="54"/>
      <c r="D142" s="54"/>
      <c r="E142" s="54"/>
      <c r="F142" s="56"/>
      <c r="G142" s="53"/>
    </row>
    <row r="143" spans="1:7" customFormat="1" hidden="1">
      <c r="A143" s="53"/>
      <c r="B143" s="54"/>
      <c r="C143" s="54"/>
      <c r="D143" s="54"/>
      <c r="E143" s="54"/>
      <c r="F143" s="56"/>
      <c r="G143" s="53"/>
    </row>
    <row r="144" spans="1:7" customFormat="1" hidden="1">
      <c r="A144" s="53"/>
      <c r="B144" s="54"/>
      <c r="C144" s="54"/>
      <c r="D144" s="54"/>
      <c r="E144" s="54"/>
      <c r="F144" s="56"/>
      <c r="G144" s="53"/>
    </row>
    <row r="145" spans="1:7" customFormat="1" hidden="1">
      <c r="A145" s="53"/>
      <c r="B145" s="54"/>
      <c r="C145" s="54"/>
      <c r="D145" s="54"/>
      <c r="E145" s="54"/>
      <c r="F145" s="56"/>
      <c r="G145" s="53"/>
    </row>
    <row r="146" spans="1:7" customFormat="1" hidden="1">
      <c r="A146" s="53"/>
      <c r="B146" s="54"/>
      <c r="C146" s="54"/>
      <c r="D146" s="54"/>
      <c r="E146" s="54"/>
      <c r="F146" s="56"/>
      <c r="G146" s="53"/>
    </row>
    <row r="147" spans="1:7" customFormat="1" hidden="1">
      <c r="A147" s="53"/>
      <c r="B147" s="54"/>
      <c r="C147" s="54"/>
      <c r="D147" s="54"/>
      <c r="E147" s="54"/>
      <c r="F147" s="56"/>
      <c r="G147" s="53"/>
    </row>
    <row r="148" spans="1:7" customFormat="1" hidden="1">
      <c r="A148" s="53"/>
      <c r="B148" s="54"/>
      <c r="C148" s="54"/>
      <c r="D148" s="54"/>
      <c r="E148" s="54"/>
      <c r="F148" s="56"/>
      <c r="G148" s="53"/>
    </row>
    <row r="149" spans="1:7" customFormat="1" hidden="1">
      <c r="A149" s="53"/>
      <c r="B149" s="54"/>
      <c r="C149" s="54"/>
      <c r="D149" s="54"/>
      <c r="E149" s="54"/>
      <c r="F149" s="56"/>
      <c r="G149" s="53"/>
    </row>
    <row r="150" spans="1:7" customFormat="1" hidden="1">
      <c r="A150" s="53"/>
      <c r="B150" s="54"/>
      <c r="C150" s="54"/>
      <c r="D150" s="54"/>
      <c r="E150" s="54"/>
      <c r="F150" s="56"/>
      <c r="G150" s="53"/>
    </row>
    <row r="151" spans="1:7" customFormat="1" hidden="1">
      <c r="A151" s="53"/>
      <c r="B151" s="54"/>
      <c r="C151" s="54"/>
      <c r="D151" s="54"/>
      <c r="E151" s="54"/>
      <c r="F151" s="56"/>
      <c r="G151" s="53"/>
    </row>
    <row r="152" spans="1:7" customFormat="1" hidden="1">
      <c r="A152" s="53"/>
      <c r="B152" s="54"/>
      <c r="C152" s="54"/>
      <c r="D152" s="54"/>
      <c r="E152" s="54"/>
      <c r="F152" s="56"/>
      <c r="G152" s="53"/>
    </row>
    <row r="153" spans="1:7" customFormat="1" hidden="1">
      <c r="A153" s="53"/>
      <c r="B153" s="54"/>
      <c r="C153" s="54"/>
      <c r="D153" s="54"/>
      <c r="E153" s="54"/>
      <c r="F153" s="56"/>
      <c r="G153" s="53"/>
    </row>
    <row r="154" spans="1:7" customFormat="1" hidden="1">
      <c r="A154" s="53"/>
      <c r="B154" s="54"/>
      <c r="C154" s="54"/>
      <c r="D154" s="54"/>
      <c r="E154" s="54"/>
      <c r="F154" s="56"/>
      <c r="G154" s="53"/>
    </row>
    <row r="155" spans="1:7" customFormat="1" hidden="1">
      <c r="A155" s="53"/>
      <c r="B155" s="54"/>
      <c r="C155" s="54"/>
      <c r="D155" s="54"/>
      <c r="E155" s="54"/>
      <c r="F155" s="56"/>
      <c r="G155" s="53"/>
    </row>
    <row r="156" spans="1:7" customFormat="1" hidden="1">
      <c r="A156" s="53"/>
      <c r="B156" s="54"/>
      <c r="C156" s="54"/>
      <c r="D156" s="54"/>
      <c r="E156" s="54"/>
      <c r="F156" s="56"/>
      <c r="G156" s="53"/>
    </row>
    <row r="157" spans="1:7" customFormat="1" hidden="1">
      <c r="A157" s="53"/>
      <c r="B157" s="54"/>
      <c r="C157" s="54"/>
      <c r="D157" s="54"/>
      <c r="E157" s="54"/>
      <c r="F157" s="56"/>
      <c r="G157" s="53"/>
    </row>
    <row r="158" spans="1:7" customFormat="1" hidden="1">
      <c r="A158" s="53"/>
      <c r="B158" s="54"/>
      <c r="C158" s="54"/>
      <c r="D158" s="54"/>
      <c r="E158" s="54"/>
      <c r="F158" s="56"/>
      <c r="G158" s="53"/>
    </row>
    <row r="159" spans="1:7" customFormat="1" hidden="1">
      <c r="A159" s="53"/>
      <c r="B159" s="54"/>
      <c r="C159" s="54"/>
      <c r="D159" s="54"/>
      <c r="E159" s="54"/>
      <c r="F159" s="56"/>
      <c r="G159" s="53"/>
    </row>
    <row r="160" spans="1:7" customFormat="1" hidden="1">
      <c r="A160" s="53"/>
      <c r="B160" s="54"/>
      <c r="C160" s="54"/>
      <c r="D160" s="54"/>
      <c r="E160" s="54"/>
      <c r="F160" s="56"/>
      <c r="G160" s="53"/>
    </row>
    <row r="161" spans="1:7" customFormat="1" hidden="1">
      <c r="A161" s="53"/>
      <c r="B161" s="54"/>
      <c r="C161" s="54"/>
      <c r="D161" s="54"/>
      <c r="E161" s="54"/>
      <c r="F161" s="56"/>
      <c r="G161" s="53"/>
    </row>
    <row r="162" spans="1:7" customFormat="1" hidden="1">
      <c r="A162" s="53"/>
      <c r="B162" s="54"/>
      <c r="C162" s="54"/>
      <c r="D162" s="54"/>
      <c r="E162" s="54"/>
      <c r="F162" s="56"/>
      <c r="G162" s="53"/>
    </row>
    <row r="163" spans="1:7" customFormat="1" hidden="1">
      <c r="A163" s="53"/>
      <c r="B163" s="54"/>
      <c r="C163" s="54"/>
      <c r="D163" s="54"/>
      <c r="E163" s="54"/>
      <c r="F163" s="56"/>
      <c r="G163" s="53"/>
    </row>
    <row r="164" spans="1:7" customFormat="1" hidden="1">
      <c r="A164" s="53"/>
      <c r="B164" s="54"/>
      <c r="C164" s="54"/>
      <c r="D164" s="54"/>
      <c r="E164" s="54"/>
      <c r="F164" s="56"/>
      <c r="G164" s="53"/>
    </row>
    <row r="165" spans="1:7" customFormat="1" hidden="1">
      <c r="A165" s="53"/>
      <c r="B165" s="54"/>
      <c r="C165" s="54"/>
      <c r="D165" s="54"/>
      <c r="E165" s="54"/>
      <c r="F165" s="56"/>
      <c r="G165" s="53"/>
    </row>
    <row r="166" spans="1:7" customFormat="1" hidden="1">
      <c r="A166" s="53"/>
      <c r="B166" s="54"/>
      <c r="C166" s="54"/>
      <c r="D166" s="54"/>
      <c r="E166" s="54"/>
      <c r="F166" s="56"/>
      <c r="G166" s="53"/>
    </row>
    <row r="167" spans="1:7" customFormat="1" hidden="1">
      <c r="A167" s="53"/>
      <c r="B167" s="54"/>
      <c r="C167" s="54"/>
      <c r="D167" s="54"/>
      <c r="E167" s="54"/>
      <c r="F167" s="56"/>
      <c r="G167" s="53"/>
    </row>
    <row r="168" spans="1:7" customFormat="1" hidden="1">
      <c r="A168" s="53"/>
      <c r="B168" s="54"/>
      <c r="C168" s="54"/>
      <c r="D168" s="54"/>
      <c r="E168" s="54"/>
      <c r="F168" s="56"/>
      <c r="G168" s="53"/>
    </row>
    <row r="169" spans="1:7" customFormat="1" hidden="1">
      <c r="A169" s="53"/>
      <c r="B169" s="54"/>
      <c r="C169" s="54"/>
      <c r="D169" s="54"/>
      <c r="E169" s="54"/>
      <c r="F169" s="56"/>
      <c r="G169" s="53"/>
    </row>
    <row r="170" spans="1:7" customFormat="1" hidden="1">
      <c r="A170" s="53"/>
      <c r="B170" s="54"/>
      <c r="C170" s="54"/>
      <c r="D170" s="54"/>
      <c r="E170" s="54"/>
      <c r="F170" s="56"/>
      <c r="G170" s="53"/>
    </row>
    <row r="171" spans="1:7" customFormat="1" hidden="1">
      <c r="A171" s="53"/>
      <c r="B171" s="54"/>
      <c r="C171" s="54"/>
      <c r="D171" s="54"/>
      <c r="E171" s="54"/>
      <c r="F171" s="56"/>
      <c r="G171" s="53"/>
    </row>
    <row r="172" spans="1:7" customFormat="1" hidden="1">
      <c r="A172" s="53"/>
      <c r="B172" s="54"/>
      <c r="C172" s="54"/>
      <c r="D172" s="54"/>
      <c r="E172" s="54"/>
      <c r="F172" s="56"/>
      <c r="G172" s="53"/>
    </row>
    <row r="173" spans="1:7" customFormat="1" hidden="1">
      <c r="A173" s="53"/>
      <c r="B173" s="54"/>
      <c r="C173" s="54"/>
      <c r="D173" s="54"/>
      <c r="E173" s="54"/>
      <c r="F173" s="56"/>
      <c r="G173" s="53"/>
    </row>
    <row r="174" spans="1:7" customFormat="1" hidden="1">
      <c r="A174" s="53"/>
      <c r="B174" s="54"/>
      <c r="C174" s="54"/>
      <c r="D174" s="54"/>
      <c r="E174" s="54"/>
      <c r="F174" s="56"/>
      <c r="G174" s="53"/>
    </row>
    <row r="175" spans="1:7" customFormat="1" hidden="1">
      <c r="A175" s="53"/>
      <c r="B175" s="54"/>
      <c r="C175" s="54"/>
      <c r="D175" s="54"/>
      <c r="E175" s="54"/>
      <c r="F175" s="56"/>
      <c r="G175" s="53"/>
    </row>
    <row r="176" spans="1:7" customFormat="1" hidden="1">
      <c r="A176" s="53"/>
      <c r="B176" s="54"/>
      <c r="C176" s="54"/>
      <c r="D176" s="54"/>
      <c r="E176" s="54"/>
      <c r="F176" s="56"/>
      <c r="G176" s="53"/>
    </row>
    <row r="177" spans="1:7" customFormat="1" hidden="1">
      <c r="A177" s="53"/>
      <c r="B177" s="54"/>
      <c r="C177" s="54"/>
      <c r="D177" s="54"/>
      <c r="E177" s="54"/>
      <c r="F177" s="56"/>
      <c r="G177" s="53"/>
    </row>
    <row r="178" spans="1:7" customFormat="1" hidden="1">
      <c r="A178" s="53"/>
      <c r="B178" s="54"/>
      <c r="C178" s="54"/>
      <c r="D178" s="54"/>
      <c r="E178" s="54"/>
      <c r="F178" s="56"/>
      <c r="G178" s="53"/>
    </row>
    <row r="179" spans="1:7" customFormat="1" hidden="1">
      <c r="A179" s="53"/>
      <c r="B179" s="54"/>
      <c r="C179" s="54"/>
      <c r="D179" s="54"/>
      <c r="E179" s="54"/>
      <c r="F179" s="56"/>
      <c r="G179" s="53"/>
    </row>
    <row r="180" spans="1:7" customFormat="1" hidden="1">
      <c r="A180" s="53"/>
      <c r="B180" s="54"/>
      <c r="C180" s="54"/>
      <c r="D180" s="54"/>
      <c r="E180" s="54"/>
      <c r="F180" s="56"/>
      <c r="G180" s="53"/>
    </row>
    <row r="181" spans="1:7" customFormat="1" hidden="1">
      <c r="A181" s="53"/>
      <c r="B181" s="54"/>
      <c r="C181" s="54"/>
      <c r="D181" s="54"/>
      <c r="E181" s="54"/>
      <c r="F181" s="56"/>
      <c r="G181" s="53"/>
    </row>
    <row r="182" spans="1:7" customFormat="1" hidden="1">
      <c r="A182" s="53"/>
      <c r="B182" s="54"/>
      <c r="C182" s="54"/>
      <c r="D182" s="54"/>
      <c r="E182" s="54"/>
      <c r="F182" s="56"/>
      <c r="G182" s="53"/>
    </row>
    <row r="183" spans="1:7" customFormat="1" hidden="1">
      <c r="A183" s="53"/>
      <c r="B183" s="54"/>
      <c r="C183" s="54"/>
      <c r="D183" s="54"/>
      <c r="E183" s="54"/>
      <c r="F183" s="56"/>
      <c r="G183" s="53"/>
    </row>
    <row r="184" spans="1:7" customFormat="1" hidden="1">
      <c r="A184" s="53"/>
      <c r="B184" s="54"/>
      <c r="C184" s="54"/>
      <c r="D184" s="54"/>
      <c r="E184" s="54"/>
      <c r="F184" s="56"/>
      <c r="G184" s="53"/>
    </row>
    <row r="185" spans="1:7" customFormat="1" hidden="1">
      <c r="A185" s="53"/>
      <c r="B185" s="54"/>
      <c r="C185" s="54"/>
      <c r="D185" s="54"/>
      <c r="E185" s="54"/>
      <c r="F185" s="56"/>
      <c r="G185" s="53"/>
    </row>
    <row r="186" spans="1:7" customFormat="1" hidden="1">
      <c r="A186" s="53"/>
      <c r="B186" s="54"/>
      <c r="C186" s="54"/>
      <c r="D186" s="54"/>
      <c r="E186" s="54"/>
      <c r="F186" s="56"/>
      <c r="G186" s="53"/>
    </row>
    <row r="187" spans="1:7" customFormat="1" hidden="1">
      <c r="A187" s="53"/>
      <c r="B187" s="54"/>
      <c r="C187" s="54"/>
      <c r="D187" s="54"/>
      <c r="E187" s="54"/>
      <c r="F187" s="56"/>
      <c r="G187" s="53"/>
    </row>
    <row r="188" spans="1:7" customFormat="1" hidden="1">
      <c r="A188" s="53"/>
      <c r="B188" s="54"/>
      <c r="C188" s="54"/>
      <c r="D188" s="54"/>
      <c r="E188" s="54"/>
      <c r="F188" s="56"/>
      <c r="G188" s="53"/>
    </row>
    <row r="189" spans="1:7" customFormat="1" hidden="1">
      <c r="A189" s="53"/>
      <c r="B189" s="54"/>
      <c r="C189" s="54"/>
      <c r="D189" s="54"/>
      <c r="E189" s="54"/>
      <c r="F189" s="56"/>
      <c r="G189" s="53"/>
    </row>
    <row r="190" spans="1:7" customFormat="1" hidden="1">
      <c r="A190" s="53"/>
      <c r="B190" s="54"/>
      <c r="C190" s="54"/>
      <c r="D190" s="54"/>
      <c r="E190" s="54"/>
      <c r="F190" s="56"/>
      <c r="G190" s="53"/>
    </row>
    <row r="191" spans="1:7" customFormat="1" hidden="1">
      <c r="A191" s="53"/>
      <c r="B191" s="54"/>
      <c r="C191" s="54"/>
      <c r="D191" s="54"/>
      <c r="E191" s="54"/>
      <c r="F191" s="56"/>
      <c r="G191" s="53"/>
    </row>
    <row r="192" spans="1:7" customFormat="1" hidden="1">
      <c r="A192" s="53"/>
      <c r="B192" s="54"/>
      <c r="C192" s="54"/>
      <c r="D192" s="54"/>
      <c r="E192" s="54"/>
      <c r="F192" s="56"/>
      <c r="G192" s="53"/>
    </row>
    <row r="193" spans="1:7" customFormat="1" hidden="1">
      <c r="A193" s="53"/>
      <c r="B193" s="54"/>
      <c r="C193" s="54"/>
      <c r="D193" s="54"/>
      <c r="E193" s="54"/>
      <c r="F193" s="56"/>
      <c r="G193" s="53"/>
    </row>
    <row r="194" spans="1:7" customFormat="1" hidden="1">
      <c r="A194" s="53"/>
      <c r="B194" s="54"/>
      <c r="C194" s="54"/>
      <c r="D194" s="54"/>
      <c r="E194" s="54"/>
      <c r="F194" s="56"/>
      <c r="G194" s="53"/>
    </row>
    <row r="195" spans="1:7" customFormat="1" hidden="1">
      <c r="A195" s="53"/>
      <c r="B195" s="54"/>
      <c r="C195" s="54"/>
      <c r="D195" s="54"/>
      <c r="E195" s="54"/>
      <c r="F195" s="56"/>
      <c r="G195" s="53"/>
    </row>
    <row r="196" spans="1:7" customFormat="1" hidden="1">
      <c r="A196" s="53"/>
      <c r="B196" s="54"/>
      <c r="C196" s="54"/>
      <c r="D196" s="54"/>
      <c r="E196" s="54"/>
      <c r="F196" s="56"/>
      <c r="G196" s="53"/>
    </row>
    <row r="197" spans="1:7" customFormat="1" hidden="1">
      <c r="A197" s="53"/>
      <c r="B197" s="54"/>
      <c r="C197" s="54"/>
      <c r="D197" s="54"/>
      <c r="E197" s="54"/>
      <c r="F197" s="56"/>
      <c r="G197" s="53"/>
    </row>
    <row r="198" spans="1:7" customFormat="1" hidden="1">
      <c r="A198" s="53"/>
      <c r="B198" s="54"/>
      <c r="C198" s="54"/>
      <c r="D198" s="54"/>
      <c r="E198" s="54"/>
      <c r="F198" s="56"/>
      <c r="G198" s="53"/>
    </row>
    <row r="199" spans="1:7" customFormat="1" hidden="1">
      <c r="A199" s="53"/>
      <c r="B199" s="54"/>
      <c r="C199" s="54"/>
      <c r="D199" s="54"/>
      <c r="E199" s="54"/>
      <c r="F199" s="56"/>
      <c r="G199" s="53"/>
    </row>
    <row r="200" spans="1:7" customFormat="1" hidden="1">
      <c r="A200" s="53"/>
      <c r="B200" s="54"/>
      <c r="C200" s="54"/>
      <c r="D200" s="54"/>
      <c r="E200" s="54"/>
      <c r="F200" s="56"/>
      <c r="G200" s="53"/>
    </row>
    <row r="201" spans="1:7" customFormat="1" hidden="1">
      <c r="A201" s="53"/>
      <c r="B201" s="54"/>
      <c r="C201" s="54"/>
      <c r="D201" s="54"/>
      <c r="E201" s="54"/>
      <c r="F201" s="56"/>
      <c r="G201" s="53"/>
    </row>
    <row r="202" spans="1:7" customFormat="1" hidden="1">
      <c r="A202" s="53"/>
      <c r="B202" s="54"/>
      <c r="C202" s="54"/>
      <c r="D202" s="54"/>
      <c r="E202" s="54"/>
      <c r="F202" s="56"/>
      <c r="G202" s="53"/>
    </row>
    <row r="203" spans="1:7" customFormat="1" hidden="1">
      <c r="A203" s="53"/>
      <c r="B203" s="54"/>
      <c r="C203" s="54"/>
      <c r="D203" s="54"/>
      <c r="E203" s="54"/>
      <c r="F203" s="56"/>
      <c r="G203" s="53"/>
    </row>
    <row r="204" spans="1:7" customFormat="1" hidden="1">
      <c r="A204" s="53"/>
      <c r="B204" s="54"/>
      <c r="C204" s="54"/>
      <c r="D204" s="54"/>
      <c r="E204" s="54"/>
      <c r="F204" s="56"/>
      <c r="G204" s="53"/>
    </row>
    <row r="205" spans="1:7" customFormat="1" hidden="1">
      <c r="A205" s="53"/>
      <c r="B205" s="54"/>
      <c r="C205" s="54"/>
      <c r="D205" s="54"/>
      <c r="E205" s="54"/>
      <c r="F205" s="56"/>
      <c r="G205" s="53"/>
    </row>
    <row r="206" spans="1:7" customFormat="1" hidden="1">
      <c r="A206" s="53"/>
      <c r="B206" s="54"/>
      <c r="C206" s="54"/>
      <c r="D206" s="54"/>
      <c r="E206" s="54"/>
      <c r="F206" s="56"/>
      <c r="G206" s="53"/>
    </row>
    <row r="207" spans="1:7" customFormat="1" hidden="1">
      <c r="A207" s="53"/>
      <c r="B207" s="54"/>
      <c r="C207" s="54"/>
      <c r="D207" s="54"/>
      <c r="E207" s="54"/>
      <c r="F207" s="56"/>
      <c r="G207" s="53"/>
    </row>
    <row r="208" spans="1:7" customFormat="1" hidden="1">
      <c r="A208" s="53"/>
      <c r="B208" s="54"/>
      <c r="C208" s="54"/>
      <c r="D208" s="54"/>
      <c r="E208" s="54"/>
      <c r="F208" s="56"/>
      <c r="G208" s="53"/>
    </row>
    <row r="209" spans="1:7" customFormat="1" hidden="1">
      <c r="A209" s="53"/>
      <c r="B209" s="54"/>
      <c r="C209" s="54"/>
      <c r="D209" s="54"/>
      <c r="E209" s="54"/>
      <c r="F209" s="56"/>
      <c r="G209" s="53"/>
    </row>
    <row r="210" spans="1:7" customFormat="1" hidden="1">
      <c r="A210" s="53"/>
      <c r="B210" s="54"/>
      <c r="C210" s="54"/>
      <c r="D210" s="54"/>
      <c r="E210" s="54"/>
      <c r="F210" s="56"/>
      <c r="G210" s="53"/>
    </row>
    <row r="211" spans="1:7" customFormat="1" hidden="1">
      <c r="A211" s="53"/>
      <c r="B211" s="54"/>
      <c r="C211" s="54"/>
      <c r="D211" s="54"/>
      <c r="E211" s="54"/>
      <c r="F211" s="56"/>
      <c r="G211" s="53"/>
    </row>
    <row r="212" spans="1:7" customFormat="1" hidden="1">
      <c r="A212" s="53"/>
      <c r="B212" s="54"/>
      <c r="C212" s="54"/>
      <c r="D212" s="54"/>
      <c r="E212" s="54"/>
      <c r="F212" s="56"/>
      <c r="G212" s="53"/>
    </row>
    <row r="213" spans="1:7" customFormat="1" hidden="1">
      <c r="A213" s="53"/>
      <c r="B213" s="54"/>
      <c r="C213" s="54"/>
      <c r="D213" s="54"/>
      <c r="E213" s="54"/>
      <c r="F213" s="56"/>
      <c r="G213" s="53"/>
    </row>
    <row r="214" spans="1:7" customFormat="1" hidden="1">
      <c r="A214" s="53"/>
      <c r="B214" s="54"/>
      <c r="C214" s="54"/>
      <c r="D214" s="54"/>
      <c r="E214" s="54"/>
      <c r="F214" s="56"/>
      <c r="G214" s="53"/>
    </row>
    <row r="215" spans="1:7" customFormat="1" hidden="1">
      <c r="A215" s="53"/>
      <c r="B215" s="54"/>
      <c r="C215" s="54"/>
      <c r="D215" s="54"/>
      <c r="E215" s="54"/>
      <c r="F215" s="56"/>
      <c r="G215" s="53"/>
    </row>
    <row r="216" spans="1:7" customFormat="1" hidden="1">
      <c r="A216" s="53"/>
      <c r="B216" s="54"/>
      <c r="C216" s="54"/>
      <c r="D216" s="54"/>
      <c r="E216" s="54"/>
      <c r="F216" s="56"/>
      <c r="G216" s="53"/>
    </row>
    <row r="217" spans="1:7" customFormat="1" hidden="1">
      <c r="A217" s="53"/>
      <c r="B217" s="54"/>
      <c r="C217" s="54"/>
      <c r="D217" s="54"/>
      <c r="E217" s="54"/>
      <c r="F217" s="56"/>
      <c r="G217" s="53"/>
    </row>
    <row r="218" spans="1:7" customFormat="1" hidden="1">
      <c r="A218" s="53"/>
      <c r="B218" s="54"/>
      <c r="C218" s="54"/>
      <c r="D218" s="54"/>
      <c r="E218" s="54"/>
      <c r="F218" s="56"/>
      <c r="G218" s="53"/>
    </row>
    <row r="219" spans="1:7" customFormat="1" hidden="1">
      <c r="A219" s="53"/>
      <c r="B219" s="54"/>
      <c r="C219" s="54"/>
      <c r="D219" s="54"/>
      <c r="E219" s="54"/>
      <c r="F219" s="56"/>
      <c r="G219" s="53"/>
    </row>
    <row r="220" spans="1:7" customFormat="1" hidden="1">
      <c r="A220" s="53"/>
      <c r="B220" s="54"/>
      <c r="C220" s="54"/>
      <c r="D220" s="54"/>
      <c r="E220" s="54"/>
      <c r="F220" s="56"/>
      <c r="G220" s="53"/>
    </row>
    <row r="221" spans="1:7" customFormat="1" hidden="1">
      <c r="A221" s="53"/>
      <c r="B221" s="54"/>
      <c r="C221" s="54"/>
      <c r="D221" s="54"/>
      <c r="E221" s="54"/>
      <c r="F221" s="56"/>
      <c r="G221" s="53"/>
    </row>
    <row r="222" spans="1:7" customFormat="1" hidden="1">
      <c r="A222" s="53"/>
      <c r="B222" s="54"/>
      <c r="C222" s="54"/>
      <c r="D222" s="54"/>
      <c r="E222" s="54"/>
      <c r="F222" s="56"/>
      <c r="G222" s="53"/>
    </row>
    <row r="223" spans="1:7" customFormat="1" hidden="1">
      <c r="A223" s="53"/>
      <c r="B223" s="54"/>
      <c r="C223" s="54"/>
      <c r="D223" s="54"/>
      <c r="E223" s="54"/>
      <c r="F223" s="56"/>
      <c r="G223" s="53"/>
    </row>
    <row r="224" spans="1:7" customFormat="1" hidden="1">
      <c r="A224" s="53"/>
      <c r="B224" s="54"/>
      <c r="C224" s="54"/>
      <c r="D224" s="54"/>
      <c r="E224" s="54"/>
      <c r="F224" s="56"/>
      <c r="G224" s="53"/>
    </row>
    <row r="225" spans="1:7" customFormat="1" hidden="1">
      <c r="A225" s="53"/>
      <c r="B225" s="54"/>
      <c r="C225" s="54"/>
      <c r="D225" s="54"/>
      <c r="E225" s="54"/>
      <c r="F225" s="56"/>
      <c r="G225" s="53"/>
    </row>
    <row r="226" spans="1:7" customFormat="1" hidden="1">
      <c r="A226" s="53"/>
      <c r="B226" s="54"/>
      <c r="C226" s="54"/>
      <c r="D226" s="54"/>
      <c r="E226" s="54"/>
      <c r="F226" s="56"/>
      <c r="G226" s="53"/>
    </row>
    <row r="227" spans="1:7" customFormat="1" hidden="1">
      <c r="A227" s="53"/>
      <c r="B227" s="54"/>
      <c r="C227" s="54"/>
      <c r="D227" s="54"/>
      <c r="E227" s="54"/>
      <c r="F227" s="56"/>
      <c r="G227" s="53"/>
    </row>
    <row r="228" spans="1:7" customFormat="1" hidden="1">
      <c r="A228" s="53"/>
      <c r="B228" s="54"/>
      <c r="C228" s="54"/>
      <c r="D228" s="54"/>
      <c r="E228" s="54"/>
      <c r="F228" s="56"/>
      <c r="G228" s="53"/>
    </row>
    <row r="229" spans="1:7" customFormat="1" hidden="1">
      <c r="A229" s="53"/>
      <c r="B229" s="54"/>
      <c r="C229" s="54"/>
      <c r="D229" s="54"/>
      <c r="E229" s="54"/>
      <c r="F229" s="56"/>
      <c r="G229" s="53"/>
    </row>
    <row r="230" spans="1:7" customFormat="1" hidden="1">
      <c r="A230" s="53"/>
      <c r="B230" s="54"/>
      <c r="C230" s="54"/>
      <c r="D230" s="54"/>
      <c r="E230" s="54"/>
      <c r="F230" s="56"/>
      <c r="G230" s="53"/>
    </row>
    <row r="231" spans="1:7" customFormat="1" hidden="1">
      <c r="A231" s="53"/>
      <c r="B231" s="54"/>
      <c r="C231" s="54"/>
      <c r="D231" s="54"/>
      <c r="E231" s="54"/>
      <c r="F231" s="56"/>
      <c r="G231" s="53"/>
    </row>
    <row r="232" spans="1:7" customFormat="1" hidden="1">
      <c r="A232" s="53"/>
      <c r="B232" s="54"/>
      <c r="C232" s="54"/>
      <c r="D232" s="54"/>
      <c r="E232" s="54"/>
      <c r="F232" s="56"/>
      <c r="G232" s="53"/>
    </row>
    <row r="233" spans="1:7" customFormat="1" hidden="1">
      <c r="A233" s="53"/>
      <c r="B233" s="54"/>
      <c r="C233" s="54"/>
      <c r="D233" s="54"/>
      <c r="E233" s="54"/>
      <c r="F233" s="56"/>
      <c r="G233" s="53"/>
    </row>
    <row r="234" spans="1:7" customFormat="1" hidden="1">
      <c r="A234" s="53"/>
      <c r="B234" s="54"/>
      <c r="C234" s="54"/>
      <c r="D234" s="54"/>
      <c r="E234" s="54"/>
      <c r="F234" s="56"/>
      <c r="G234" s="53"/>
    </row>
    <row r="235" spans="1:7" customFormat="1" hidden="1">
      <c r="A235" s="53"/>
      <c r="B235" s="54"/>
      <c r="C235" s="54"/>
      <c r="D235" s="54"/>
      <c r="E235" s="54"/>
      <c r="F235" s="56"/>
      <c r="G235" s="53"/>
    </row>
    <row r="236" spans="1:7" customFormat="1" hidden="1">
      <c r="A236" s="53"/>
      <c r="B236" s="54"/>
      <c r="C236" s="54"/>
      <c r="D236" s="54"/>
      <c r="E236" s="54"/>
      <c r="F236" s="56"/>
      <c r="G236" s="53"/>
    </row>
    <row r="237" spans="1:7" customFormat="1" hidden="1">
      <c r="A237" s="53"/>
      <c r="B237" s="54"/>
      <c r="C237" s="54"/>
      <c r="D237" s="54"/>
      <c r="E237" s="54"/>
      <c r="F237" s="56"/>
      <c r="G237" s="53"/>
    </row>
    <row r="238" spans="1:7" customFormat="1" hidden="1">
      <c r="A238" s="53"/>
      <c r="B238" s="54"/>
      <c r="C238" s="54"/>
      <c r="D238" s="54"/>
      <c r="E238" s="54"/>
      <c r="F238" s="56"/>
      <c r="G238" s="53"/>
    </row>
    <row r="239" spans="1:7" customFormat="1" hidden="1">
      <c r="A239" s="53"/>
      <c r="B239" s="54"/>
      <c r="C239" s="54"/>
      <c r="D239" s="54"/>
      <c r="E239" s="54"/>
      <c r="F239" s="56"/>
      <c r="G239" s="53"/>
    </row>
    <row r="240" spans="1:7" customFormat="1" hidden="1">
      <c r="A240" s="53"/>
      <c r="B240" s="54"/>
      <c r="C240" s="54"/>
      <c r="D240" s="54"/>
      <c r="E240" s="54"/>
      <c r="F240" s="56"/>
      <c r="G240" s="53"/>
    </row>
    <row r="241" spans="1:7" customFormat="1" hidden="1">
      <c r="A241" s="53"/>
      <c r="B241" s="54"/>
      <c r="C241" s="54"/>
      <c r="D241" s="54"/>
      <c r="E241" s="54"/>
      <c r="F241" s="56"/>
      <c r="G241" s="53"/>
    </row>
    <row r="242" spans="1:7" customFormat="1" hidden="1">
      <c r="A242" s="53"/>
      <c r="B242" s="54"/>
      <c r="C242" s="54"/>
      <c r="D242" s="54"/>
      <c r="E242" s="54"/>
      <c r="F242" s="56"/>
      <c r="G242" s="53"/>
    </row>
    <row r="243" spans="1:7" customFormat="1" hidden="1">
      <c r="A243" s="53"/>
      <c r="B243" s="54"/>
      <c r="C243" s="54"/>
      <c r="D243" s="54"/>
      <c r="E243" s="54"/>
      <c r="F243" s="56"/>
      <c r="G243" s="53"/>
    </row>
    <row r="244" spans="1:7" customFormat="1" hidden="1">
      <c r="A244" s="53"/>
      <c r="B244" s="54"/>
      <c r="C244" s="54"/>
      <c r="D244" s="54"/>
      <c r="E244" s="54"/>
      <c r="F244" s="56"/>
      <c r="G244" s="53"/>
    </row>
    <row r="245" spans="1:7" customFormat="1" hidden="1">
      <c r="A245" s="53"/>
      <c r="B245" s="54"/>
      <c r="C245" s="54"/>
      <c r="D245" s="54"/>
      <c r="E245" s="54"/>
      <c r="F245" s="56"/>
      <c r="G245" s="53"/>
    </row>
    <row r="246" spans="1:7" customFormat="1" hidden="1">
      <c r="A246" s="53"/>
      <c r="B246" s="54"/>
      <c r="C246" s="54"/>
      <c r="D246" s="54"/>
      <c r="E246" s="54"/>
      <c r="F246" s="56"/>
      <c r="G246" s="53"/>
    </row>
    <row r="247" spans="1:7" customFormat="1" hidden="1">
      <c r="A247" s="53"/>
      <c r="B247" s="54"/>
      <c r="C247" s="54"/>
      <c r="D247" s="54"/>
      <c r="E247" s="54"/>
      <c r="F247" s="56"/>
      <c r="G247" s="53"/>
    </row>
    <row r="248" spans="1:7" customFormat="1" hidden="1">
      <c r="A248" s="53"/>
      <c r="B248" s="54"/>
      <c r="C248" s="54"/>
      <c r="D248" s="54"/>
      <c r="E248" s="54"/>
      <c r="F248" s="56"/>
      <c r="G248" s="53"/>
    </row>
    <row r="249" spans="1:7" customFormat="1" hidden="1">
      <c r="A249" s="53"/>
      <c r="B249" s="54"/>
      <c r="C249" s="54"/>
      <c r="D249" s="54"/>
      <c r="E249" s="54"/>
      <c r="F249" s="56"/>
      <c r="G249" s="53"/>
    </row>
    <row r="250" spans="1:7" customFormat="1" hidden="1">
      <c r="A250" s="53"/>
      <c r="B250" s="54"/>
      <c r="C250" s="54"/>
      <c r="D250" s="54"/>
      <c r="E250" s="54"/>
      <c r="F250" s="56"/>
      <c r="G250" s="53"/>
    </row>
    <row r="251" spans="1:7" customFormat="1" hidden="1">
      <c r="A251" s="53"/>
      <c r="B251" s="54"/>
      <c r="C251" s="54"/>
      <c r="D251" s="54"/>
      <c r="E251" s="54"/>
      <c r="F251" s="56"/>
      <c r="G251" s="53"/>
    </row>
    <row r="252" spans="1:7" customFormat="1" hidden="1">
      <c r="A252" s="53"/>
      <c r="B252" s="54"/>
      <c r="C252" s="54"/>
      <c r="D252" s="54"/>
      <c r="E252" s="54"/>
      <c r="F252" s="56"/>
      <c r="G252" s="53"/>
    </row>
    <row r="253" spans="1:7" customFormat="1" hidden="1">
      <c r="A253" s="53"/>
      <c r="B253" s="54"/>
      <c r="C253" s="54"/>
      <c r="D253" s="54"/>
      <c r="E253" s="54"/>
      <c r="F253" s="56"/>
      <c r="G253" s="53"/>
    </row>
    <row r="254" spans="1:7" customFormat="1" hidden="1">
      <c r="A254" s="53"/>
      <c r="B254" s="54"/>
      <c r="C254" s="54"/>
      <c r="D254" s="54"/>
      <c r="E254" s="54"/>
      <c r="F254" s="56"/>
      <c r="G254" s="53"/>
    </row>
    <row r="255" spans="1:7" customFormat="1" hidden="1">
      <c r="A255" s="53"/>
      <c r="B255" s="54"/>
      <c r="C255" s="54"/>
      <c r="D255" s="54"/>
      <c r="E255" s="54"/>
      <c r="F255" s="56"/>
      <c r="G255" s="53"/>
    </row>
    <row r="256" spans="1:7" customFormat="1" hidden="1">
      <c r="A256" s="53"/>
      <c r="B256" s="54"/>
      <c r="C256" s="54"/>
      <c r="D256" s="54"/>
      <c r="E256" s="54"/>
      <c r="F256" s="56"/>
      <c r="G256" s="53"/>
    </row>
    <row r="257" spans="1:7" customFormat="1" hidden="1">
      <c r="A257" s="53"/>
      <c r="B257" s="54"/>
      <c r="C257" s="54"/>
      <c r="D257" s="54"/>
      <c r="E257" s="54"/>
      <c r="F257" s="56"/>
      <c r="G257" s="53"/>
    </row>
    <row r="258" spans="1:7" customFormat="1" hidden="1">
      <c r="A258" s="53"/>
      <c r="B258" s="54"/>
      <c r="C258" s="54"/>
      <c r="D258" s="54"/>
      <c r="E258" s="54"/>
      <c r="F258" s="56"/>
      <c r="G258" s="53"/>
    </row>
    <row r="259" spans="1:7" customFormat="1" hidden="1">
      <c r="A259" s="53"/>
      <c r="B259" s="54"/>
      <c r="C259" s="54"/>
      <c r="D259" s="54"/>
      <c r="E259" s="54"/>
      <c r="F259" s="56"/>
      <c r="G259" s="53"/>
    </row>
    <row r="260" spans="1:7" customFormat="1" hidden="1">
      <c r="A260" s="53"/>
      <c r="B260" s="54"/>
      <c r="C260" s="54"/>
      <c r="D260" s="54"/>
      <c r="E260" s="54"/>
      <c r="F260" s="56"/>
      <c r="G260" s="53"/>
    </row>
    <row r="261" spans="1:7" customFormat="1" hidden="1">
      <c r="A261" s="53"/>
      <c r="B261" s="54"/>
      <c r="C261" s="54"/>
      <c r="D261" s="54"/>
      <c r="E261" s="54"/>
      <c r="F261" s="56"/>
      <c r="G261" s="53"/>
    </row>
    <row r="262" spans="1:7" customFormat="1" hidden="1">
      <c r="A262" s="53"/>
      <c r="B262" s="54"/>
      <c r="C262" s="54"/>
      <c r="D262" s="54"/>
      <c r="E262" s="54"/>
      <c r="F262" s="56"/>
      <c r="G262" s="53"/>
    </row>
    <row r="263" spans="1:7" customFormat="1" hidden="1">
      <c r="A263" s="53"/>
      <c r="B263" s="54"/>
      <c r="C263" s="54"/>
      <c r="D263" s="54"/>
      <c r="E263" s="54"/>
      <c r="F263" s="56"/>
      <c r="G263" s="53"/>
    </row>
    <row r="264" spans="1:7" customFormat="1" hidden="1">
      <c r="A264" s="53"/>
      <c r="B264" s="54"/>
      <c r="C264" s="54"/>
      <c r="D264" s="54"/>
      <c r="E264" s="54"/>
      <c r="F264" s="56"/>
      <c r="G264" s="53"/>
    </row>
    <row r="265" spans="1:7" customFormat="1" hidden="1">
      <c r="A265" s="53"/>
      <c r="B265" s="54"/>
      <c r="C265" s="54"/>
      <c r="D265" s="54"/>
      <c r="E265" s="54"/>
      <c r="F265" s="56"/>
      <c r="G265" s="53"/>
    </row>
    <row r="266" spans="1:7" customFormat="1" hidden="1">
      <c r="A266" s="53"/>
      <c r="B266" s="54"/>
      <c r="C266" s="54"/>
      <c r="D266" s="54"/>
      <c r="E266" s="54"/>
      <c r="F266" s="56"/>
      <c r="G266" s="53"/>
    </row>
    <row r="267" spans="1:7" customFormat="1" hidden="1">
      <c r="A267" s="53"/>
      <c r="B267" s="54"/>
      <c r="C267" s="54"/>
      <c r="D267" s="54"/>
      <c r="E267" s="54"/>
      <c r="F267" s="56"/>
      <c r="G267" s="53"/>
    </row>
    <row r="268" spans="1:7" customFormat="1" hidden="1">
      <c r="A268" s="53"/>
      <c r="B268" s="54"/>
      <c r="C268" s="54"/>
      <c r="D268" s="54"/>
      <c r="E268" s="54"/>
      <c r="F268" s="56"/>
      <c r="G268" s="53"/>
    </row>
    <row r="269" spans="1:7" customFormat="1" hidden="1">
      <c r="A269" s="53"/>
      <c r="B269" s="54"/>
      <c r="C269" s="54"/>
      <c r="D269" s="54"/>
      <c r="E269" s="54"/>
      <c r="F269" s="56"/>
      <c r="G269" s="53"/>
    </row>
    <row r="270" spans="1:7" customFormat="1" hidden="1">
      <c r="A270" s="53"/>
      <c r="B270" s="54"/>
      <c r="C270" s="54"/>
      <c r="D270" s="54"/>
      <c r="E270" s="54"/>
      <c r="F270" s="56"/>
      <c r="G270" s="53"/>
    </row>
    <row r="271" spans="1:7" customFormat="1" hidden="1">
      <c r="A271" s="53"/>
      <c r="B271" s="54"/>
      <c r="C271" s="54"/>
      <c r="D271" s="54"/>
      <c r="E271" s="54"/>
      <c r="F271" s="56"/>
      <c r="G271" s="53"/>
    </row>
    <row r="272" spans="1:7" customFormat="1" hidden="1">
      <c r="A272" s="53"/>
      <c r="B272" s="54"/>
      <c r="C272" s="54"/>
      <c r="D272" s="54"/>
      <c r="E272" s="54"/>
      <c r="F272" s="56"/>
      <c r="G272" s="53"/>
    </row>
    <row r="273" spans="1:7" customFormat="1" hidden="1">
      <c r="A273" s="53"/>
      <c r="B273" s="54"/>
      <c r="C273" s="54"/>
      <c r="D273" s="54"/>
      <c r="E273" s="54"/>
      <c r="F273" s="56"/>
      <c r="G273" s="53"/>
    </row>
    <row r="274" spans="1:7" customFormat="1" hidden="1">
      <c r="A274" s="53"/>
      <c r="B274" s="54"/>
      <c r="C274" s="54"/>
      <c r="D274" s="54"/>
      <c r="E274" s="54"/>
      <c r="F274" s="56"/>
      <c r="G274" s="53"/>
    </row>
    <row r="275" spans="1:7" customFormat="1" hidden="1">
      <c r="A275" s="53"/>
      <c r="B275" s="54"/>
      <c r="C275" s="54"/>
      <c r="D275" s="54"/>
      <c r="E275" s="54"/>
      <c r="F275" s="56"/>
      <c r="G275" s="53"/>
    </row>
    <row r="276" spans="1:7" customFormat="1" hidden="1">
      <c r="A276" s="53"/>
      <c r="B276" s="54"/>
      <c r="C276" s="54"/>
      <c r="D276" s="54"/>
      <c r="E276" s="54"/>
      <c r="F276" s="56"/>
      <c r="G276" s="53"/>
    </row>
    <row r="277" spans="1:7" customFormat="1" hidden="1">
      <c r="A277" s="53"/>
      <c r="B277" s="54"/>
      <c r="C277" s="54"/>
      <c r="D277" s="54"/>
      <c r="E277" s="54"/>
      <c r="F277" s="56"/>
      <c r="G277" s="53"/>
    </row>
    <row r="278" spans="1:7" customFormat="1" hidden="1">
      <c r="A278" s="53"/>
      <c r="B278" s="54"/>
      <c r="C278" s="54"/>
      <c r="D278" s="54"/>
      <c r="E278" s="54"/>
      <c r="F278" s="56"/>
      <c r="G278" s="53"/>
    </row>
    <row r="279" spans="1:7" customFormat="1" hidden="1">
      <c r="A279" s="53"/>
      <c r="B279" s="54"/>
      <c r="C279" s="54"/>
      <c r="D279" s="54"/>
      <c r="E279" s="54"/>
      <c r="F279" s="56"/>
      <c r="G279" s="53"/>
    </row>
    <row r="280" spans="1:7" customFormat="1" hidden="1">
      <c r="A280" s="53"/>
      <c r="B280" s="54"/>
      <c r="C280" s="54"/>
      <c r="D280" s="54"/>
      <c r="E280" s="54"/>
      <c r="F280" s="56"/>
      <c r="G280" s="53"/>
    </row>
    <row r="281" spans="1:7" customFormat="1" hidden="1">
      <c r="A281" s="53"/>
      <c r="B281" s="54"/>
      <c r="C281" s="54"/>
      <c r="D281" s="54"/>
      <c r="E281" s="54"/>
      <c r="F281" s="56"/>
      <c r="G281" s="53"/>
    </row>
    <row r="282" spans="1:7" customFormat="1" hidden="1">
      <c r="A282" s="53"/>
      <c r="B282" s="54"/>
      <c r="C282" s="54"/>
      <c r="D282" s="54"/>
      <c r="E282" s="54"/>
      <c r="F282" s="56"/>
      <c r="G282" s="53"/>
    </row>
    <row r="283" spans="1:7" customFormat="1" hidden="1">
      <c r="A283" s="53"/>
      <c r="B283" s="54"/>
      <c r="C283" s="54"/>
      <c r="D283" s="54"/>
      <c r="E283" s="54"/>
      <c r="F283" s="56"/>
      <c r="G283" s="53"/>
    </row>
    <row r="284" spans="1:7" customFormat="1" hidden="1">
      <c r="A284" s="53"/>
      <c r="B284" s="54"/>
      <c r="C284" s="54"/>
      <c r="D284" s="54"/>
      <c r="E284" s="54"/>
      <c r="F284" s="56"/>
      <c r="G284" s="53"/>
    </row>
    <row r="285" spans="1:7" customFormat="1" hidden="1">
      <c r="A285" s="53"/>
      <c r="B285" s="54"/>
      <c r="C285" s="54"/>
      <c r="D285" s="54"/>
      <c r="E285" s="54"/>
      <c r="F285" s="56"/>
      <c r="G285" s="53"/>
    </row>
    <row r="286" spans="1:7" customFormat="1" hidden="1">
      <c r="A286" s="53"/>
      <c r="B286" s="54"/>
      <c r="C286" s="54"/>
      <c r="D286" s="54"/>
      <c r="E286" s="54"/>
      <c r="F286" s="56"/>
      <c r="G286" s="53"/>
    </row>
    <row r="287" spans="1:7" customFormat="1" hidden="1">
      <c r="A287" s="53"/>
      <c r="B287" s="54"/>
      <c r="C287" s="54"/>
      <c r="D287" s="54"/>
      <c r="E287" s="54"/>
      <c r="F287" s="56"/>
      <c r="G287" s="53"/>
    </row>
    <row r="288" spans="1:7" customFormat="1" hidden="1">
      <c r="A288" s="53"/>
      <c r="B288" s="54"/>
      <c r="C288" s="54"/>
      <c r="D288" s="54"/>
      <c r="E288" s="54"/>
      <c r="F288" s="56"/>
      <c r="G288" s="53"/>
    </row>
    <row r="289" spans="1:7" customFormat="1" hidden="1">
      <c r="A289" s="53"/>
      <c r="B289" s="54"/>
      <c r="C289" s="54"/>
      <c r="D289" s="54"/>
      <c r="E289" s="54"/>
      <c r="F289" s="56"/>
      <c r="G289" s="53"/>
    </row>
    <row r="290" spans="1:7" customFormat="1" hidden="1">
      <c r="A290" s="53"/>
      <c r="B290" s="54"/>
      <c r="C290" s="54"/>
      <c r="D290" s="54"/>
      <c r="E290" s="54"/>
      <c r="F290" s="56"/>
      <c r="G290" s="53"/>
    </row>
    <row r="291" spans="1:7" customFormat="1" hidden="1">
      <c r="A291" s="53"/>
      <c r="B291" s="54"/>
      <c r="C291" s="54"/>
      <c r="D291" s="54"/>
      <c r="E291" s="54"/>
      <c r="F291" s="56"/>
      <c r="G291" s="53"/>
    </row>
    <row r="292" spans="1:7" customFormat="1" hidden="1">
      <c r="A292" s="53"/>
      <c r="B292" s="54"/>
      <c r="C292" s="54"/>
      <c r="D292" s="54"/>
      <c r="E292" s="54"/>
      <c r="F292" s="56"/>
      <c r="G292" s="53"/>
    </row>
    <row r="293" spans="1:7" customFormat="1" hidden="1">
      <c r="A293" s="53"/>
      <c r="B293" s="54"/>
      <c r="C293" s="54"/>
      <c r="D293" s="54"/>
      <c r="E293" s="54"/>
      <c r="F293" s="56"/>
      <c r="G293" s="53"/>
    </row>
    <row r="294" spans="1:7" customFormat="1" hidden="1">
      <c r="A294" s="53"/>
      <c r="B294" s="54"/>
      <c r="C294" s="54"/>
      <c r="D294" s="54"/>
      <c r="E294" s="54"/>
      <c r="F294" s="56"/>
      <c r="G294" s="53"/>
    </row>
    <row r="295" spans="1:7" customFormat="1" hidden="1">
      <c r="A295" s="53"/>
      <c r="B295" s="54"/>
      <c r="C295" s="54"/>
      <c r="D295" s="54"/>
      <c r="E295" s="54"/>
      <c r="F295" s="56"/>
      <c r="G295" s="53"/>
    </row>
    <row r="296" spans="1:7" customFormat="1" hidden="1">
      <c r="A296" s="53"/>
      <c r="B296" s="54"/>
      <c r="C296" s="54"/>
      <c r="D296" s="54"/>
      <c r="E296" s="54"/>
      <c r="F296" s="56"/>
      <c r="G296" s="53"/>
    </row>
    <row r="297" spans="1:7" customFormat="1" hidden="1">
      <c r="A297" s="53"/>
      <c r="B297" s="54"/>
      <c r="C297" s="54"/>
      <c r="D297" s="54"/>
      <c r="E297" s="54"/>
      <c r="F297" s="56"/>
      <c r="G297" s="53"/>
    </row>
    <row r="298" spans="1:7" customFormat="1" hidden="1">
      <c r="A298" s="53"/>
      <c r="B298" s="54"/>
      <c r="C298" s="54"/>
      <c r="D298" s="54"/>
      <c r="E298" s="54"/>
      <c r="F298" s="56"/>
      <c r="G298" s="53"/>
    </row>
    <row r="299" spans="1:7" customFormat="1" hidden="1">
      <c r="A299" s="53"/>
      <c r="B299" s="54"/>
      <c r="C299" s="54"/>
      <c r="D299" s="54"/>
      <c r="E299" s="54"/>
      <c r="F299" s="56"/>
      <c r="G299" s="53"/>
    </row>
    <row r="300" spans="1:7" customFormat="1" hidden="1">
      <c r="A300" s="53"/>
      <c r="B300" s="54"/>
      <c r="C300" s="54"/>
      <c r="D300" s="54"/>
      <c r="E300" s="54"/>
      <c r="F300" s="56"/>
      <c r="G300" s="53"/>
    </row>
    <row r="301" spans="1:7" customFormat="1" hidden="1">
      <c r="A301" s="53"/>
      <c r="B301" s="54"/>
      <c r="C301" s="54"/>
      <c r="D301" s="54"/>
      <c r="E301" s="54"/>
      <c r="F301" s="56"/>
      <c r="G301" s="53"/>
    </row>
    <row r="302" spans="1:7" customFormat="1" hidden="1">
      <c r="A302" s="53"/>
      <c r="B302" s="54"/>
      <c r="C302" s="54"/>
      <c r="D302" s="54"/>
      <c r="E302" s="54"/>
      <c r="F302" s="56"/>
      <c r="G302" s="53"/>
    </row>
    <row r="303" spans="1:7" customFormat="1" hidden="1">
      <c r="A303" s="53"/>
      <c r="B303" s="54"/>
      <c r="C303" s="54"/>
      <c r="D303" s="54"/>
      <c r="E303" s="54"/>
      <c r="F303" s="56"/>
      <c r="G303" s="53"/>
    </row>
    <row r="304" spans="1:7" customFormat="1" hidden="1">
      <c r="A304" s="53"/>
      <c r="B304" s="54"/>
      <c r="C304" s="54"/>
      <c r="D304" s="54"/>
      <c r="E304" s="54"/>
      <c r="F304" s="56"/>
      <c r="G304" s="53"/>
    </row>
    <row r="305" spans="1:7" customFormat="1" hidden="1">
      <c r="A305" s="53"/>
      <c r="B305" s="54"/>
      <c r="C305" s="54"/>
      <c r="D305" s="54"/>
      <c r="E305" s="54"/>
      <c r="F305" s="56"/>
      <c r="G305" s="53"/>
    </row>
    <row r="306" spans="1:7" customFormat="1" hidden="1">
      <c r="A306" s="53"/>
      <c r="B306" s="54"/>
      <c r="C306" s="54"/>
      <c r="D306" s="54"/>
      <c r="E306" s="54"/>
      <c r="F306" s="56"/>
      <c r="G306" s="53"/>
    </row>
    <row r="307" spans="1:7" customFormat="1" hidden="1">
      <c r="A307" s="53"/>
      <c r="B307" s="54"/>
      <c r="C307" s="54"/>
      <c r="D307" s="54"/>
      <c r="E307" s="54"/>
      <c r="F307" s="56"/>
      <c r="G307" s="53"/>
    </row>
    <row r="308" spans="1:7" customFormat="1" hidden="1">
      <c r="A308" s="53"/>
      <c r="B308" s="54"/>
      <c r="C308" s="54"/>
      <c r="D308" s="54"/>
      <c r="E308" s="54"/>
      <c r="F308" s="56"/>
      <c r="G308" s="53"/>
    </row>
    <row r="309" spans="1:7" customFormat="1" hidden="1">
      <c r="A309" s="53"/>
      <c r="B309" s="54"/>
      <c r="C309" s="54"/>
      <c r="D309" s="54"/>
      <c r="E309" s="54"/>
      <c r="F309" s="56"/>
      <c r="G309" s="53"/>
    </row>
    <row r="310" spans="1:7" customFormat="1" hidden="1">
      <c r="A310" s="53"/>
      <c r="B310" s="54"/>
      <c r="C310" s="54"/>
      <c r="D310" s="54"/>
      <c r="E310" s="54"/>
      <c r="F310" s="56"/>
      <c r="G310" s="53"/>
    </row>
    <row r="311" spans="1:7" customFormat="1" hidden="1">
      <c r="A311" s="53"/>
      <c r="B311" s="54"/>
      <c r="C311" s="54"/>
      <c r="D311" s="54"/>
      <c r="E311" s="54"/>
      <c r="F311" s="56"/>
      <c r="G311" s="53"/>
    </row>
    <row r="312" spans="1:7" customFormat="1" hidden="1">
      <c r="A312" s="53"/>
      <c r="B312" s="54"/>
      <c r="C312" s="54"/>
      <c r="D312" s="54"/>
      <c r="E312" s="54"/>
      <c r="F312" s="56"/>
      <c r="G312" s="53"/>
    </row>
    <row r="313" spans="1:7" customFormat="1" hidden="1">
      <c r="A313" s="53"/>
      <c r="B313" s="54"/>
      <c r="C313" s="54"/>
      <c r="D313" s="54"/>
      <c r="E313" s="54"/>
      <c r="F313" s="56"/>
      <c r="G313" s="53"/>
    </row>
    <row r="314" spans="1:7" customFormat="1" hidden="1">
      <c r="A314" s="53"/>
      <c r="B314" s="54"/>
      <c r="C314" s="54"/>
      <c r="D314" s="54"/>
      <c r="E314" s="54"/>
      <c r="F314" s="56"/>
      <c r="G314" s="53"/>
    </row>
    <row r="315" spans="1:7" customFormat="1" hidden="1">
      <c r="A315" s="53"/>
      <c r="B315" s="54"/>
      <c r="C315" s="54"/>
      <c r="D315" s="54"/>
      <c r="E315" s="54"/>
      <c r="F315" s="56"/>
      <c r="G315" s="53"/>
    </row>
    <row r="316" spans="1:7" customFormat="1" hidden="1">
      <c r="A316" s="53"/>
      <c r="B316" s="54"/>
      <c r="C316" s="54"/>
      <c r="D316" s="54"/>
      <c r="E316" s="54"/>
      <c r="F316" s="56"/>
      <c r="G316" s="53"/>
    </row>
    <row r="317" spans="1:7" customFormat="1" hidden="1">
      <c r="A317" s="53"/>
      <c r="B317" s="54"/>
      <c r="C317" s="54"/>
      <c r="D317" s="54"/>
      <c r="E317" s="54"/>
      <c r="F317" s="56"/>
      <c r="G317" s="53"/>
    </row>
    <row r="318" spans="1:7" customFormat="1" hidden="1">
      <c r="A318" s="53"/>
      <c r="B318" s="54"/>
      <c r="C318" s="54"/>
      <c r="D318" s="54"/>
      <c r="E318" s="54"/>
      <c r="F318" s="56"/>
      <c r="G318" s="53"/>
    </row>
    <row r="319" spans="1:7" customFormat="1" hidden="1">
      <c r="A319" s="53"/>
      <c r="B319" s="54"/>
      <c r="C319" s="54"/>
      <c r="D319" s="54"/>
      <c r="E319" s="54"/>
      <c r="F319" s="56"/>
      <c r="G319" s="53"/>
    </row>
    <row r="320" spans="1:7" customFormat="1" hidden="1">
      <c r="A320" s="53"/>
      <c r="B320" s="54"/>
      <c r="C320" s="54"/>
      <c r="D320" s="54"/>
      <c r="E320" s="54"/>
      <c r="F320" s="56"/>
      <c r="G320" s="53"/>
    </row>
    <row r="321" spans="1:7" customFormat="1" hidden="1">
      <c r="A321" s="53"/>
      <c r="B321" s="54"/>
      <c r="C321" s="54"/>
      <c r="D321" s="54"/>
      <c r="E321" s="54"/>
      <c r="F321" s="56"/>
      <c r="G321" s="53"/>
    </row>
    <row r="322" spans="1:7" customFormat="1" hidden="1">
      <c r="A322" s="53"/>
      <c r="B322" s="54"/>
      <c r="C322" s="54"/>
      <c r="D322" s="54"/>
      <c r="E322" s="54"/>
      <c r="F322" s="56"/>
      <c r="G322" s="53"/>
    </row>
    <row r="323" spans="1:7" customFormat="1" hidden="1">
      <c r="A323" s="53"/>
      <c r="B323" s="54"/>
      <c r="C323" s="54"/>
      <c r="D323" s="54"/>
      <c r="E323" s="54"/>
      <c r="F323" s="56"/>
      <c r="G323" s="53"/>
    </row>
    <row r="324" spans="1:7" customFormat="1" hidden="1">
      <c r="A324" s="53"/>
      <c r="B324" s="54"/>
      <c r="C324" s="54"/>
      <c r="D324" s="54"/>
      <c r="E324" s="54"/>
      <c r="F324" s="56"/>
      <c r="G324" s="53"/>
    </row>
    <row r="325" spans="1:7" customFormat="1" hidden="1">
      <c r="A325" s="53"/>
      <c r="B325" s="54"/>
      <c r="C325" s="54"/>
      <c r="D325" s="54"/>
      <c r="E325" s="54"/>
      <c r="F325" s="56"/>
      <c r="G325" s="53"/>
    </row>
    <row r="326" spans="1:7" customFormat="1" hidden="1">
      <c r="A326" s="53"/>
      <c r="B326" s="54"/>
      <c r="C326" s="54"/>
      <c r="D326" s="54"/>
      <c r="E326" s="54"/>
      <c r="F326" s="56"/>
      <c r="G326" s="53"/>
    </row>
    <row r="327" spans="1:7" customFormat="1" hidden="1">
      <c r="A327" s="53"/>
      <c r="B327" s="54"/>
      <c r="C327" s="54"/>
      <c r="D327" s="54"/>
      <c r="E327" s="54"/>
      <c r="F327" s="56"/>
      <c r="G327" s="53"/>
    </row>
    <row r="328" spans="1:7" customFormat="1" hidden="1">
      <c r="A328" s="53"/>
      <c r="B328" s="54"/>
      <c r="C328" s="54"/>
      <c r="D328" s="54"/>
      <c r="E328" s="54"/>
      <c r="F328" s="56"/>
      <c r="G328" s="53"/>
    </row>
    <row r="329" spans="1:7" customFormat="1" hidden="1">
      <c r="A329" s="53"/>
      <c r="B329" s="54"/>
      <c r="C329" s="54"/>
      <c r="D329" s="54"/>
      <c r="E329" s="54"/>
      <c r="F329" s="56"/>
      <c r="G329" s="53"/>
    </row>
    <row r="330" spans="1:7" customFormat="1" hidden="1">
      <c r="A330" s="53"/>
      <c r="B330" s="54"/>
      <c r="C330" s="54"/>
      <c r="D330" s="54"/>
      <c r="E330" s="54"/>
      <c r="F330" s="56"/>
      <c r="G330" s="53"/>
    </row>
    <row r="331" spans="1:7" customFormat="1" hidden="1">
      <c r="A331" s="53"/>
      <c r="B331" s="54"/>
      <c r="C331" s="54"/>
      <c r="D331" s="54"/>
      <c r="E331" s="54"/>
      <c r="F331" s="56"/>
      <c r="G331" s="53"/>
    </row>
    <row r="332" spans="1:7" customFormat="1" hidden="1">
      <c r="A332" s="53"/>
      <c r="B332" s="54"/>
      <c r="C332" s="54"/>
      <c r="D332" s="54"/>
      <c r="E332" s="54"/>
      <c r="F332" s="56"/>
      <c r="G332" s="53"/>
    </row>
    <row r="333" spans="1:7" customFormat="1" hidden="1">
      <c r="A333" s="53"/>
      <c r="B333" s="54"/>
      <c r="C333" s="54"/>
      <c r="D333" s="54"/>
      <c r="E333" s="54"/>
      <c r="F333" s="56"/>
      <c r="G333" s="53"/>
    </row>
    <row r="334" spans="1:7" customFormat="1" hidden="1">
      <c r="A334" s="53"/>
      <c r="B334" s="54"/>
      <c r="C334" s="54"/>
      <c r="D334" s="54"/>
      <c r="E334" s="54"/>
      <c r="F334" s="56"/>
      <c r="G334" s="53"/>
    </row>
    <row r="335" spans="1:7" customFormat="1" hidden="1">
      <c r="A335" s="53"/>
      <c r="B335" s="54"/>
      <c r="C335" s="54"/>
      <c r="D335" s="54"/>
      <c r="E335" s="54"/>
      <c r="F335" s="56"/>
      <c r="G335" s="53"/>
    </row>
    <row r="336" spans="1:7" customFormat="1" hidden="1">
      <c r="A336" s="53"/>
      <c r="B336" s="54"/>
      <c r="C336" s="54"/>
      <c r="D336" s="54"/>
      <c r="E336" s="54"/>
      <c r="F336" s="56"/>
      <c r="G336" s="53"/>
    </row>
    <row r="337" spans="1:7" customFormat="1" hidden="1">
      <c r="A337" s="53"/>
      <c r="B337" s="54"/>
      <c r="C337" s="54"/>
      <c r="D337" s="54"/>
      <c r="E337" s="54"/>
      <c r="F337" s="56"/>
      <c r="G337" s="53"/>
    </row>
    <row r="338" spans="1:7" customFormat="1" hidden="1">
      <c r="A338" s="53"/>
      <c r="B338" s="54"/>
      <c r="C338" s="54"/>
      <c r="D338" s="54"/>
      <c r="E338" s="54"/>
      <c r="F338" s="56"/>
      <c r="G338" s="53"/>
    </row>
    <row r="339" spans="1:7" customFormat="1" hidden="1">
      <c r="A339" s="53"/>
      <c r="B339" s="54"/>
      <c r="C339" s="54"/>
      <c r="D339" s="54"/>
      <c r="E339" s="54"/>
      <c r="F339" s="56"/>
      <c r="G339" s="53"/>
    </row>
    <row r="340" spans="1:7" customFormat="1" hidden="1">
      <c r="A340" s="53"/>
      <c r="B340" s="54"/>
      <c r="C340" s="54"/>
      <c r="D340" s="54"/>
      <c r="E340" s="54"/>
      <c r="F340" s="56"/>
      <c r="G340" s="53"/>
    </row>
    <row r="341" spans="1:7" customFormat="1" hidden="1">
      <c r="A341" s="53"/>
      <c r="B341" s="54"/>
      <c r="C341" s="54"/>
      <c r="D341" s="54"/>
      <c r="E341" s="54"/>
      <c r="F341" s="56"/>
      <c r="G341" s="53"/>
    </row>
    <row r="342" spans="1:7" customFormat="1" hidden="1">
      <c r="A342" s="53"/>
      <c r="B342" s="54"/>
      <c r="C342" s="54"/>
      <c r="D342" s="54"/>
      <c r="E342" s="54"/>
      <c r="F342" s="56"/>
      <c r="G342" s="53"/>
    </row>
    <row r="343" spans="1:7" customFormat="1" hidden="1">
      <c r="A343" s="53"/>
      <c r="B343" s="54"/>
      <c r="C343" s="54"/>
      <c r="D343" s="54"/>
      <c r="E343" s="54"/>
      <c r="F343" s="56"/>
      <c r="G343" s="53"/>
    </row>
    <row r="344" spans="1:7" customFormat="1" hidden="1">
      <c r="A344" s="53"/>
      <c r="B344" s="54"/>
      <c r="C344" s="54"/>
      <c r="D344" s="54"/>
      <c r="E344" s="54"/>
      <c r="F344" s="56"/>
      <c r="G344" s="53"/>
    </row>
    <row r="345" spans="1:7" customFormat="1" hidden="1">
      <c r="A345" s="53"/>
      <c r="B345" s="54"/>
      <c r="C345" s="54"/>
      <c r="D345" s="54"/>
      <c r="E345" s="54"/>
      <c r="F345" s="56"/>
      <c r="G345" s="53"/>
    </row>
    <row r="346" spans="1:7" customFormat="1" hidden="1">
      <c r="A346" s="53"/>
      <c r="B346" s="54"/>
      <c r="C346" s="54"/>
      <c r="D346" s="54"/>
      <c r="E346" s="54"/>
      <c r="F346" s="56"/>
      <c r="G346" s="53"/>
    </row>
    <row r="347" spans="1:7" customFormat="1" hidden="1">
      <c r="A347" s="53"/>
      <c r="B347" s="54"/>
      <c r="C347" s="54"/>
      <c r="D347" s="54"/>
      <c r="E347" s="54"/>
      <c r="F347" s="56"/>
      <c r="G347" s="53"/>
    </row>
    <row r="348" spans="1:7" customFormat="1" hidden="1">
      <c r="A348" s="53"/>
      <c r="B348" s="54"/>
      <c r="C348" s="54"/>
      <c r="D348" s="54"/>
      <c r="E348" s="54"/>
      <c r="F348" s="56"/>
      <c r="G348" s="53"/>
    </row>
    <row r="349" spans="1:7" customFormat="1" hidden="1">
      <c r="A349" s="53"/>
      <c r="B349" s="54"/>
      <c r="C349" s="54"/>
      <c r="D349" s="54"/>
      <c r="E349" s="54"/>
      <c r="F349" s="56"/>
      <c r="G349" s="53"/>
    </row>
    <row r="350" spans="1:7" customFormat="1" hidden="1">
      <c r="A350" s="53"/>
      <c r="B350" s="54"/>
      <c r="C350" s="54"/>
      <c r="D350" s="54"/>
      <c r="E350" s="54"/>
      <c r="F350" s="56"/>
      <c r="G350" s="53"/>
    </row>
    <row r="351" spans="1:7" customFormat="1" hidden="1">
      <c r="A351" s="53"/>
      <c r="B351" s="54"/>
      <c r="C351" s="54"/>
      <c r="D351" s="54"/>
      <c r="E351" s="54"/>
      <c r="F351" s="56"/>
      <c r="G351" s="53"/>
    </row>
    <row r="352" spans="1:7" customFormat="1" hidden="1">
      <c r="A352" s="53"/>
      <c r="B352" s="54"/>
      <c r="C352" s="54"/>
      <c r="D352" s="54"/>
      <c r="E352" s="54"/>
      <c r="F352" s="56"/>
      <c r="G352" s="53"/>
    </row>
    <row r="353" spans="1:7" customFormat="1" hidden="1">
      <c r="A353" s="53"/>
      <c r="B353" s="54"/>
      <c r="C353" s="54"/>
      <c r="D353" s="54"/>
      <c r="E353" s="54"/>
      <c r="F353" s="56"/>
      <c r="G353" s="53"/>
    </row>
    <row r="354" spans="1:7" customFormat="1" hidden="1">
      <c r="A354" s="53"/>
      <c r="B354" s="54"/>
      <c r="C354" s="54"/>
      <c r="D354" s="54"/>
      <c r="E354" s="54"/>
      <c r="F354" s="56"/>
      <c r="G354" s="53"/>
    </row>
    <row r="355" spans="1:7" customFormat="1" hidden="1">
      <c r="A355" s="53"/>
      <c r="B355" s="54"/>
      <c r="C355" s="54"/>
      <c r="D355" s="54"/>
      <c r="E355" s="54"/>
      <c r="F355" s="56"/>
      <c r="G355" s="53"/>
    </row>
    <row r="356" spans="1:7" customFormat="1" hidden="1">
      <c r="A356" s="53"/>
      <c r="B356" s="54"/>
      <c r="C356" s="54"/>
      <c r="D356" s="54"/>
      <c r="E356" s="54"/>
      <c r="F356" s="56"/>
      <c r="G356" s="53"/>
    </row>
    <row r="357" spans="1:7" customFormat="1" hidden="1">
      <c r="A357" s="53"/>
      <c r="B357" s="54"/>
      <c r="C357" s="54"/>
      <c r="D357" s="54"/>
      <c r="E357" s="54"/>
      <c r="F357" s="56"/>
      <c r="G357" s="53"/>
    </row>
    <row r="358" spans="1:7" customFormat="1" hidden="1">
      <c r="A358" s="53"/>
      <c r="B358" s="54"/>
      <c r="C358" s="54"/>
      <c r="D358" s="54"/>
      <c r="E358" s="54"/>
      <c r="F358" s="56"/>
      <c r="G358" s="53"/>
    </row>
    <row r="359" spans="1:7" customFormat="1" hidden="1">
      <c r="A359" s="53"/>
      <c r="B359" s="54"/>
      <c r="C359" s="54"/>
      <c r="D359" s="54"/>
      <c r="E359" s="54"/>
      <c r="F359" s="56"/>
      <c r="G359" s="53"/>
    </row>
    <row r="360" spans="1:7" customFormat="1" hidden="1">
      <c r="A360" s="53"/>
      <c r="B360" s="54"/>
      <c r="C360" s="54"/>
      <c r="D360" s="54"/>
      <c r="E360" s="54"/>
      <c r="F360" s="56"/>
      <c r="G360" s="53"/>
    </row>
    <row r="361" spans="1:7" customFormat="1" hidden="1">
      <c r="A361" s="53"/>
      <c r="B361" s="54"/>
      <c r="C361" s="54"/>
      <c r="D361" s="54"/>
      <c r="E361" s="54"/>
      <c r="F361" s="56"/>
      <c r="G361" s="53"/>
    </row>
    <row r="362" spans="1:7" customFormat="1" hidden="1">
      <c r="A362" s="53"/>
      <c r="B362" s="54"/>
      <c r="C362" s="54"/>
      <c r="D362" s="54"/>
      <c r="E362" s="54"/>
      <c r="F362" s="56"/>
      <c r="G362" s="53"/>
    </row>
    <row r="363" spans="1:7" customFormat="1" hidden="1">
      <c r="A363" s="53"/>
      <c r="B363" s="54"/>
      <c r="C363" s="54"/>
      <c r="D363" s="54"/>
      <c r="E363" s="54"/>
      <c r="F363" s="56"/>
      <c r="G363" s="53"/>
    </row>
    <row r="364" spans="1:7" customFormat="1" hidden="1">
      <c r="A364" s="53"/>
      <c r="B364" s="54"/>
      <c r="C364" s="54"/>
      <c r="D364" s="54"/>
      <c r="E364" s="54"/>
      <c r="F364" s="56"/>
      <c r="G364" s="53"/>
    </row>
    <row r="365" spans="1:7" customFormat="1" hidden="1">
      <c r="A365" s="53"/>
      <c r="B365" s="54"/>
      <c r="C365" s="54"/>
      <c r="D365" s="54"/>
      <c r="E365" s="54"/>
      <c r="F365" s="56"/>
      <c r="G365" s="53"/>
    </row>
    <row r="366" spans="1:7" customFormat="1" hidden="1">
      <c r="A366" s="53"/>
      <c r="B366" s="54"/>
      <c r="C366" s="54"/>
      <c r="D366" s="54"/>
      <c r="E366" s="54"/>
      <c r="F366" s="56"/>
      <c r="G366" s="53"/>
    </row>
    <row r="367" spans="1:7" customFormat="1" hidden="1">
      <c r="A367" s="53"/>
      <c r="B367" s="54"/>
      <c r="C367" s="54"/>
      <c r="D367" s="54"/>
      <c r="E367" s="54"/>
      <c r="F367" s="56"/>
      <c r="G367" s="53"/>
    </row>
    <row r="368" spans="1:7" customFormat="1" hidden="1">
      <c r="A368" s="53"/>
      <c r="B368" s="54"/>
      <c r="C368" s="54"/>
      <c r="D368" s="54"/>
      <c r="E368" s="54"/>
      <c r="F368" s="56"/>
      <c r="G368" s="53"/>
    </row>
    <row r="369" spans="1:7" customFormat="1" hidden="1">
      <c r="A369" s="53"/>
      <c r="B369" s="54"/>
      <c r="C369" s="54"/>
      <c r="D369" s="54"/>
      <c r="E369" s="54"/>
      <c r="F369" s="56"/>
      <c r="G369" s="53"/>
    </row>
    <row r="370" spans="1:7" customFormat="1" hidden="1">
      <c r="A370" s="53"/>
      <c r="B370" s="54"/>
      <c r="C370" s="54"/>
      <c r="D370" s="54"/>
      <c r="E370" s="54"/>
      <c r="F370" s="56"/>
      <c r="G370" s="53"/>
    </row>
    <row r="371" spans="1:7" customFormat="1" hidden="1">
      <c r="A371" s="53"/>
      <c r="B371" s="54"/>
      <c r="C371" s="54"/>
      <c r="D371" s="54"/>
      <c r="E371" s="54"/>
      <c r="F371" s="56"/>
      <c r="G371" s="53"/>
    </row>
    <row r="372" spans="1:7" customFormat="1" hidden="1">
      <c r="A372" s="53"/>
      <c r="B372" s="54"/>
      <c r="C372" s="54"/>
      <c r="D372" s="54"/>
      <c r="E372" s="54"/>
      <c r="F372" s="56"/>
      <c r="G372" s="53"/>
    </row>
    <row r="373" spans="1:7" customFormat="1" hidden="1">
      <c r="A373" s="53"/>
      <c r="B373" s="54"/>
      <c r="C373" s="54"/>
      <c r="D373" s="54"/>
      <c r="E373" s="54"/>
      <c r="F373" s="56"/>
      <c r="G373" s="53"/>
    </row>
    <row r="374" spans="1:7" customFormat="1" hidden="1">
      <c r="A374" s="53"/>
      <c r="B374" s="54"/>
      <c r="C374" s="54"/>
      <c r="D374" s="54"/>
      <c r="E374" s="54"/>
      <c r="F374" s="56"/>
      <c r="G374" s="53"/>
    </row>
    <row r="375" spans="1:7" customFormat="1" hidden="1">
      <c r="A375" s="53"/>
      <c r="B375" s="54"/>
      <c r="C375" s="54"/>
      <c r="D375" s="54"/>
      <c r="E375" s="54"/>
      <c r="F375" s="56"/>
      <c r="G375" s="53"/>
    </row>
    <row r="376" spans="1:7" customFormat="1" hidden="1">
      <c r="A376" s="53"/>
      <c r="B376" s="54"/>
      <c r="C376" s="54"/>
      <c r="D376" s="54"/>
      <c r="E376" s="54"/>
      <c r="F376" s="56"/>
      <c r="G376" s="53"/>
    </row>
    <row r="377" spans="1:7" customFormat="1" hidden="1">
      <c r="A377" s="53"/>
      <c r="B377" s="54"/>
      <c r="C377" s="54"/>
      <c r="D377" s="54"/>
      <c r="E377" s="54"/>
      <c r="F377" s="56"/>
      <c r="G377" s="53"/>
    </row>
    <row r="378" spans="1:7" customFormat="1" hidden="1">
      <c r="A378" s="53"/>
      <c r="B378" s="54"/>
      <c r="C378" s="54"/>
      <c r="D378" s="54"/>
      <c r="E378" s="54"/>
      <c r="F378" s="56"/>
      <c r="G378" s="53"/>
    </row>
    <row r="379" spans="1:7" customFormat="1" hidden="1">
      <c r="A379" s="53"/>
      <c r="B379" s="54"/>
      <c r="C379" s="54"/>
      <c r="D379" s="54"/>
      <c r="E379" s="54"/>
      <c r="F379" s="56"/>
      <c r="G379" s="53"/>
    </row>
    <row r="380" spans="1:7" customFormat="1" hidden="1">
      <c r="A380" s="53"/>
      <c r="B380" s="54"/>
      <c r="C380" s="54"/>
      <c r="D380" s="54"/>
      <c r="E380" s="54"/>
      <c r="F380" s="56"/>
      <c r="G380" s="53"/>
    </row>
    <row r="381" spans="1:7" customFormat="1" hidden="1">
      <c r="A381" s="53"/>
      <c r="B381" s="54"/>
      <c r="C381" s="54"/>
      <c r="D381" s="54"/>
      <c r="E381" s="54"/>
      <c r="F381" s="56"/>
      <c r="G381" s="53"/>
    </row>
    <row r="382" spans="1:7" customFormat="1" hidden="1">
      <c r="A382" s="53"/>
      <c r="B382" s="54"/>
      <c r="C382" s="54"/>
      <c r="D382" s="54"/>
      <c r="E382" s="54"/>
      <c r="F382" s="56"/>
      <c r="G382" s="53"/>
    </row>
    <row r="383" spans="1:7" customFormat="1" hidden="1">
      <c r="A383" s="53"/>
      <c r="B383" s="54"/>
      <c r="C383" s="54"/>
      <c r="D383" s="54"/>
      <c r="E383" s="54"/>
      <c r="F383" s="56"/>
      <c r="G383" s="53"/>
    </row>
    <row r="384" spans="1:7" customFormat="1" hidden="1">
      <c r="A384" s="53"/>
      <c r="B384" s="54"/>
      <c r="C384" s="54"/>
      <c r="D384" s="54"/>
      <c r="E384" s="54"/>
      <c r="F384" s="56"/>
      <c r="G384" s="53"/>
    </row>
    <row r="385" spans="1:7" customFormat="1" hidden="1">
      <c r="A385" s="53"/>
      <c r="B385" s="54"/>
      <c r="C385" s="54"/>
      <c r="D385" s="54"/>
      <c r="E385" s="54"/>
      <c r="F385" s="56"/>
      <c r="G385" s="53"/>
    </row>
    <row r="386" spans="1:7" customFormat="1" hidden="1">
      <c r="A386" s="53"/>
      <c r="B386" s="54"/>
      <c r="C386" s="54"/>
      <c r="D386" s="54"/>
      <c r="E386" s="54"/>
      <c r="F386" s="56"/>
      <c r="G386" s="53"/>
    </row>
    <row r="387" spans="1:7" customFormat="1" hidden="1">
      <c r="A387" s="53"/>
      <c r="B387" s="54"/>
      <c r="C387" s="54"/>
      <c r="D387" s="54"/>
      <c r="E387" s="54"/>
      <c r="F387" s="56"/>
      <c r="G387" s="53"/>
    </row>
    <row r="388" spans="1:7" customFormat="1" hidden="1">
      <c r="A388" s="53"/>
      <c r="B388" s="54"/>
      <c r="C388" s="54"/>
      <c r="D388" s="54"/>
      <c r="E388" s="54"/>
      <c r="F388" s="56"/>
      <c r="G388" s="53"/>
    </row>
    <row r="389" spans="1:7" customFormat="1" hidden="1">
      <c r="A389" s="53"/>
      <c r="B389" s="54"/>
      <c r="C389" s="54"/>
      <c r="D389" s="54"/>
      <c r="E389" s="54"/>
      <c r="F389" s="56"/>
      <c r="G389" s="53"/>
    </row>
    <row r="390" spans="1:7" customFormat="1" hidden="1">
      <c r="A390" s="53"/>
      <c r="B390" s="54"/>
      <c r="C390" s="54"/>
      <c r="D390" s="54"/>
      <c r="E390" s="54"/>
      <c r="F390" s="56"/>
      <c r="G390" s="53"/>
    </row>
    <row r="391" spans="1:7" customFormat="1" hidden="1">
      <c r="A391" s="53"/>
      <c r="B391" s="54"/>
      <c r="C391" s="54"/>
      <c r="D391" s="54"/>
      <c r="E391" s="54"/>
      <c r="F391" s="56"/>
      <c r="G391" s="53"/>
    </row>
    <row r="392" spans="1:7" customFormat="1" hidden="1">
      <c r="A392" s="53"/>
      <c r="B392" s="54"/>
      <c r="C392" s="54"/>
      <c r="D392" s="54"/>
      <c r="E392" s="54"/>
      <c r="F392" s="56"/>
      <c r="G392" s="53"/>
    </row>
    <row r="393" spans="1:7" customFormat="1" hidden="1">
      <c r="A393" s="53"/>
      <c r="B393" s="54"/>
      <c r="C393" s="54"/>
      <c r="D393" s="54"/>
      <c r="E393" s="54"/>
      <c r="F393" s="56"/>
      <c r="G393" s="53"/>
    </row>
    <row r="394" spans="1:7" customFormat="1" hidden="1">
      <c r="A394" s="53"/>
      <c r="B394" s="54"/>
      <c r="C394" s="54"/>
      <c r="D394" s="54"/>
      <c r="E394" s="54"/>
      <c r="F394" s="56"/>
      <c r="G394" s="53"/>
    </row>
    <row r="395" spans="1:7" customFormat="1" hidden="1">
      <c r="A395" s="53"/>
      <c r="B395" s="54"/>
      <c r="C395" s="54"/>
      <c r="D395" s="54"/>
      <c r="E395" s="54"/>
      <c r="F395" s="56"/>
      <c r="G395" s="53"/>
    </row>
    <row r="396" spans="1:7" customFormat="1" hidden="1">
      <c r="A396" s="53"/>
      <c r="B396" s="54"/>
      <c r="C396" s="54"/>
      <c r="D396" s="54"/>
      <c r="E396" s="54"/>
      <c r="F396" s="56"/>
      <c r="G396" s="53"/>
    </row>
    <row r="397" spans="1:7" customFormat="1" hidden="1">
      <c r="A397" s="53"/>
      <c r="B397" s="54"/>
      <c r="C397" s="54"/>
      <c r="D397" s="54"/>
      <c r="E397" s="54"/>
      <c r="F397" s="56"/>
      <c r="G397" s="53"/>
    </row>
    <row r="398" spans="1:7" customFormat="1" hidden="1">
      <c r="A398" s="53"/>
      <c r="B398" s="54"/>
      <c r="C398" s="54"/>
      <c r="D398" s="54"/>
      <c r="E398" s="54"/>
      <c r="F398" s="56"/>
      <c r="G398" s="53"/>
    </row>
    <row r="399" spans="1:7" customFormat="1" hidden="1">
      <c r="A399" s="53"/>
      <c r="B399" s="54"/>
      <c r="C399" s="54"/>
      <c r="D399" s="54"/>
      <c r="E399" s="54"/>
      <c r="F399" s="56"/>
      <c r="G399" s="53"/>
    </row>
    <row r="400" spans="1:7" customFormat="1" hidden="1">
      <c r="A400" s="53"/>
      <c r="B400" s="54"/>
      <c r="C400" s="54"/>
      <c r="D400" s="54"/>
      <c r="E400" s="54"/>
      <c r="F400" s="56"/>
      <c r="G400" s="53"/>
    </row>
    <row r="401" spans="1:7" customFormat="1" hidden="1">
      <c r="A401" s="53"/>
      <c r="B401" s="54"/>
      <c r="C401" s="54"/>
      <c r="D401" s="54"/>
      <c r="E401" s="54"/>
      <c r="F401" s="56"/>
      <c r="G401" s="53"/>
    </row>
    <row r="402" spans="1:7" customFormat="1" hidden="1">
      <c r="A402" s="53"/>
      <c r="B402" s="54"/>
      <c r="C402" s="54"/>
      <c r="D402" s="54"/>
      <c r="E402" s="54"/>
      <c r="F402" s="56"/>
      <c r="G402" s="53"/>
    </row>
    <row r="403" spans="1:7" customFormat="1" hidden="1">
      <c r="A403" s="53"/>
      <c r="B403" s="54"/>
      <c r="C403" s="54"/>
      <c r="D403" s="54"/>
      <c r="E403" s="54"/>
      <c r="F403" s="56"/>
      <c r="G403" s="53"/>
    </row>
    <row r="404" spans="1:7" customFormat="1" hidden="1">
      <c r="A404" s="53"/>
      <c r="B404" s="54"/>
      <c r="C404" s="54"/>
      <c r="D404" s="54"/>
      <c r="E404" s="54"/>
      <c r="F404" s="56"/>
      <c r="G404" s="53"/>
    </row>
    <row r="405" spans="1:7" customFormat="1" hidden="1">
      <c r="A405" s="53"/>
      <c r="B405" s="54"/>
      <c r="C405" s="54"/>
      <c r="D405" s="54"/>
      <c r="E405" s="54"/>
      <c r="F405" s="56"/>
      <c r="G405" s="53"/>
    </row>
    <row r="406" spans="1:7" customFormat="1" hidden="1">
      <c r="A406" s="53"/>
      <c r="B406" s="54"/>
      <c r="C406" s="54"/>
      <c r="D406" s="54"/>
      <c r="E406" s="54"/>
      <c r="F406" s="56"/>
      <c r="G406" s="53"/>
    </row>
    <row r="407" spans="1:7" customFormat="1" hidden="1">
      <c r="A407" s="53"/>
      <c r="B407" s="54"/>
      <c r="C407" s="54"/>
      <c r="D407" s="54"/>
      <c r="E407" s="54"/>
      <c r="F407" s="56"/>
      <c r="G407" s="53"/>
    </row>
    <row r="408" spans="1:7" customFormat="1" hidden="1">
      <c r="A408" s="53"/>
      <c r="B408" s="54"/>
      <c r="C408" s="54"/>
      <c r="D408" s="54"/>
      <c r="E408" s="54"/>
      <c r="F408" s="56"/>
      <c r="G408" s="53"/>
    </row>
    <row r="409" spans="1:7" customFormat="1" hidden="1">
      <c r="A409" s="53"/>
      <c r="B409" s="54"/>
      <c r="C409" s="54"/>
      <c r="D409" s="54"/>
      <c r="E409" s="54"/>
      <c r="F409" s="56"/>
      <c r="G409" s="53"/>
    </row>
    <row r="410" spans="1:7" customFormat="1" hidden="1">
      <c r="A410" s="53"/>
      <c r="B410" s="54"/>
      <c r="C410" s="54"/>
      <c r="D410" s="54"/>
      <c r="E410" s="54"/>
      <c r="F410" s="56"/>
      <c r="G410" s="53"/>
    </row>
    <row r="411" spans="1:7" customFormat="1" hidden="1">
      <c r="A411" s="53"/>
      <c r="B411" s="54"/>
      <c r="C411" s="54"/>
      <c r="D411" s="54"/>
      <c r="E411" s="54"/>
      <c r="F411" s="56"/>
      <c r="G411" s="53"/>
    </row>
    <row r="412" spans="1:7" customFormat="1" hidden="1">
      <c r="A412" s="53"/>
      <c r="B412" s="54"/>
      <c r="C412" s="54"/>
      <c r="D412" s="54"/>
      <c r="E412" s="54"/>
      <c r="F412" s="56"/>
      <c r="G412" s="53"/>
    </row>
    <row r="413" spans="1:7" customFormat="1" hidden="1">
      <c r="A413" s="53"/>
      <c r="B413" s="54"/>
      <c r="C413" s="54"/>
      <c r="D413" s="54"/>
      <c r="E413" s="54"/>
      <c r="F413" s="56"/>
      <c r="G413" s="53"/>
    </row>
    <row r="414" spans="1:7" customFormat="1" hidden="1">
      <c r="A414" s="53"/>
      <c r="B414" s="54"/>
      <c r="C414" s="54"/>
      <c r="D414" s="54"/>
      <c r="E414" s="54"/>
      <c r="F414" s="56"/>
      <c r="G414" s="53"/>
    </row>
    <row r="415" spans="1:7" customFormat="1" hidden="1">
      <c r="A415" s="53"/>
      <c r="B415" s="54"/>
      <c r="C415" s="54"/>
      <c r="D415" s="54"/>
      <c r="E415" s="54"/>
      <c r="F415" s="56"/>
      <c r="G415" s="53"/>
    </row>
    <row r="416" spans="1:7" customFormat="1" hidden="1">
      <c r="A416" s="53"/>
      <c r="B416" s="54"/>
      <c r="C416" s="54"/>
      <c r="D416" s="54"/>
      <c r="E416" s="54"/>
      <c r="F416" s="56"/>
      <c r="G416" s="53"/>
    </row>
    <row r="417" spans="1:7" customFormat="1" hidden="1">
      <c r="A417" s="53"/>
      <c r="B417" s="54"/>
      <c r="C417" s="54"/>
      <c r="D417" s="54"/>
      <c r="E417" s="54"/>
      <c r="F417" s="56"/>
      <c r="G417" s="53"/>
    </row>
    <row r="418" spans="1:7" customFormat="1" hidden="1">
      <c r="A418" s="53"/>
      <c r="B418" s="54"/>
      <c r="C418" s="54"/>
      <c r="D418" s="54"/>
      <c r="E418" s="54"/>
      <c r="F418" s="56"/>
      <c r="G418" s="53"/>
    </row>
    <row r="419" spans="1:7" customFormat="1" hidden="1">
      <c r="A419" s="53"/>
      <c r="B419" s="54"/>
      <c r="C419" s="54"/>
      <c r="D419" s="54"/>
      <c r="E419" s="54"/>
      <c r="F419" s="56"/>
      <c r="G419" s="53"/>
    </row>
    <row r="420" spans="1:7" customFormat="1" hidden="1">
      <c r="A420" s="53"/>
      <c r="B420" s="54"/>
      <c r="C420" s="54"/>
      <c r="D420" s="54"/>
      <c r="E420" s="54"/>
      <c r="F420" s="56"/>
      <c r="G420" s="53"/>
    </row>
    <row r="421" spans="1:7" customFormat="1" hidden="1">
      <c r="A421" s="53"/>
      <c r="B421" s="54"/>
      <c r="C421" s="54"/>
      <c r="D421" s="54"/>
      <c r="E421" s="54"/>
      <c r="F421" s="56"/>
      <c r="G421" s="53"/>
    </row>
    <row r="422" spans="1:7" customFormat="1" hidden="1">
      <c r="A422" s="53"/>
      <c r="B422" s="54"/>
      <c r="C422" s="54"/>
      <c r="D422" s="54"/>
      <c r="E422" s="54"/>
      <c r="F422" s="56"/>
      <c r="G422" s="53"/>
    </row>
    <row r="423" spans="1:7" customFormat="1" hidden="1">
      <c r="A423" s="53"/>
      <c r="B423" s="54"/>
      <c r="C423" s="54"/>
      <c r="D423" s="54"/>
      <c r="E423" s="54"/>
      <c r="F423" s="56"/>
      <c r="G423" s="53"/>
    </row>
    <row r="424" spans="1:7" customFormat="1" hidden="1">
      <c r="A424" s="53"/>
      <c r="B424" s="54"/>
      <c r="C424" s="54"/>
      <c r="D424" s="54"/>
      <c r="E424" s="54"/>
      <c r="F424" s="56"/>
      <c r="G424" s="53"/>
    </row>
    <row r="425" spans="1:7" customFormat="1" hidden="1">
      <c r="A425" s="53"/>
      <c r="B425" s="54"/>
      <c r="C425" s="54"/>
      <c r="D425" s="54"/>
      <c r="E425" s="54"/>
      <c r="F425" s="56"/>
      <c r="G425" s="53"/>
    </row>
    <row r="426" spans="1:7" customFormat="1" hidden="1">
      <c r="A426" s="53"/>
      <c r="B426" s="54"/>
      <c r="C426" s="54"/>
      <c r="D426" s="54"/>
      <c r="E426" s="54"/>
      <c r="F426" s="56"/>
      <c r="G426" s="53"/>
    </row>
    <row r="427" spans="1:7" customFormat="1" hidden="1">
      <c r="A427" s="53"/>
      <c r="B427" s="54"/>
      <c r="C427" s="54"/>
      <c r="D427" s="54"/>
      <c r="E427" s="54"/>
      <c r="F427" s="56"/>
      <c r="G427" s="53"/>
    </row>
    <row r="428" spans="1:7" customFormat="1" hidden="1">
      <c r="A428" s="53"/>
      <c r="B428" s="54"/>
      <c r="C428" s="54"/>
      <c r="D428" s="54"/>
      <c r="E428" s="54"/>
      <c r="F428" s="56"/>
      <c r="G428" s="53"/>
    </row>
    <row r="429" spans="1:7" customFormat="1" hidden="1">
      <c r="A429" s="53"/>
      <c r="B429" s="54"/>
      <c r="C429" s="54"/>
      <c r="D429" s="54"/>
      <c r="E429" s="54"/>
      <c r="F429" s="56"/>
      <c r="G429" s="53"/>
    </row>
    <row r="430" spans="1:7" customFormat="1" hidden="1">
      <c r="A430" s="53"/>
      <c r="B430" s="54"/>
      <c r="C430" s="54"/>
      <c r="D430" s="54"/>
      <c r="E430" s="54"/>
      <c r="F430" s="56"/>
      <c r="G430" s="53"/>
    </row>
    <row r="431" spans="1:7" customFormat="1" hidden="1">
      <c r="A431" s="53"/>
      <c r="B431" s="54"/>
      <c r="C431" s="54"/>
      <c r="D431" s="54"/>
      <c r="E431" s="54"/>
      <c r="F431" s="56"/>
      <c r="G431" s="53"/>
    </row>
    <row r="432" spans="1:7" customFormat="1" hidden="1">
      <c r="A432" s="53"/>
      <c r="B432" s="54"/>
      <c r="C432" s="54"/>
      <c r="D432" s="54"/>
      <c r="E432" s="54"/>
      <c r="F432" s="56"/>
      <c r="G432" s="53"/>
    </row>
    <row r="433" spans="1:7" customFormat="1" hidden="1">
      <c r="A433" s="53"/>
      <c r="B433" s="54"/>
      <c r="C433" s="54"/>
      <c r="D433" s="54"/>
      <c r="E433" s="54"/>
      <c r="F433" s="56"/>
      <c r="G433" s="53"/>
    </row>
    <row r="434" spans="1:7" customFormat="1" hidden="1">
      <c r="A434" s="53"/>
      <c r="B434" s="54"/>
      <c r="C434" s="54"/>
      <c r="D434" s="54"/>
      <c r="E434" s="54"/>
      <c r="F434" s="56"/>
      <c r="G434" s="53"/>
    </row>
    <row r="435" spans="1:7" customFormat="1" hidden="1">
      <c r="A435" s="53"/>
      <c r="B435" s="54"/>
      <c r="C435" s="54"/>
      <c r="D435" s="54"/>
      <c r="E435" s="54"/>
      <c r="F435" s="56"/>
      <c r="G435" s="53"/>
    </row>
    <row r="436" spans="1:7" customFormat="1" hidden="1">
      <c r="A436" s="53"/>
      <c r="B436" s="54"/>
      <c r="C436" s="54"/>
      <c r="D436" s="54"/>
      <c r="E436" s="54"/>
      <c r="F436" s="56"/>
      <c r="G436" s="53"/>
    </row>
    <row r="437" spans="1:7" customFormat="1" hidden="1">
      <c r="A437" s="53"/>
      <c r="B437" s="54"/>
      <c r="C437" s="54"/>
      <c r="D437" s="54"/>
      <c r="E437" s="54"/>
      <c r="F437" s="56"/>
      <c r="G437" s="53"/>
    </row>
    <row r="438" spans="1:7" customFormat="1" hidden="1">
      <c r="A438" s="53"/>
      <c r="B438" s="54"/>
      <c r="C438" s="54"/>
      <c r="D438" s="54"/>
      <c r="E438" s="54"/>
      <c r="F438" s="56"/>
      <c r="G438" s="53"/>
    </row>
    <row r="439" spans="1:7" customFormat="1" hidden="1">
      <c r="A439" s="53"/>
      <c r="B439" s="54"/>
      <c r="C439" s="54"/>
      <c r="D439" s="54"/>
      <c r="E439" s="54"/>
      <c r="F439" s="56"/>
      <c r="G439" s="53"/>
    </row>
    <row r="440" spans="1:7" customFormat="1" hidden="1">
      <c r="A440" s="53"/>
      <c r="B440" s="54"/>
      <c r="C440" s="54"/>
      <c r="D440" s="54"/>
      <c r="E440" s="54"/>
      <c r="F440" s="56"/>
      <c r="G440" s="53"/>
    </row>
    <row r="441" spans="1:7" customFormat="1" hidden="1">
      <c r="A441" s="53"/>
      <c r="B441" s="54"/>
      <c r="C441" s="54"/>
      <c r="D441" s="54"/>
      <c r="E441" s="54"/>
      <c r="F441" s="56"/>
      <c r="G441" s="53"/>
    </row>
    <row r="442" spans="1:7" customFormat="1" hidden="1">
      <c r="A442" s="53"/>
      <c r="B442" s="54"/>
      <c r="C442" s="54"/>
      <c r="D442" s="54"/>
      <c r="E442" s="54"/>
      <c r="F442" s="56"/>
      <c r="G442" s="53"/>
    </row>
    <row r="443" spans="1:7" customFormat="1" hidden="1">
      <c r="A443" s="53"/>
      <c r="B443" s="54"/>
      <c r="C443" s="54"/>
      <c r="D443" s="54"/>
      <c r="E443" s="54"/>
      <c r="F443" s="56"/>
      <c r="G443" s="53"/>
    </row>
    <row r="444" spans="1:7" customFormat="1" hidden="1">
      <c r="A444" s="53"/>
      <c r="B444" s="54"/>
      <c r="C444" s="54"/>
      <c r="D444" s="54"/>
      <c r="E444" s="54"/>
      <c r="F444" s="56"/>
      <c r="G444" s="53"/>
    </row>
    <row r="445" spans="1:7" customFormat="1" hidden="1">
      <c r="A445" s="53"/>
      <c r="B445" s="54"/>
      <c r="C445" s="54"/>
      <c r="D445" s="54"/>
      <c r="E445" s="54"/>
      <c r="F445" s="56"/>
      <c r="G445" s="53"/>
    </row>
    <row r="446" spans="1:7" customFormat="1" hidden="1">
      <c r="A446" s="53"/>
      <c r="B446" s="54"/>
      <c r="C446" s="54"/>
      <c r="D446" s="54"/>
      <c r="E446" s="54"/>
      <c r="F446" s="56"/>
      <c r="G446" s="53"/>
    </row>
    <row r="447" spans="1:7" customFormat="1" hidden="1">
      <c r="A447" s="53"/>
      <c r="B447" s="54"/>
      <c r="C447" s="54"/>
      <c r="D447" s="54"/>
      <c r="E447" s="54"/>
      <c r="F447" s="56"/>
      <c r="G447" s="53"/>
    </row>
    <row r="448" spans="1:7" customFormat="1" hidden="1">
      <c r="A448" s="53"/>
      <c r="B448" s="54"/>
      <c r="C448" s="54"/>
      <c r="D448" s="54"/>
      <c r="E448" s="54"/>
      <c r="F448" s="56"/>
      <c r="G448" s="53"/>
    </row>
    <row r="449" spans="1:7" customFormat="1" hidden="1">
      <c r="A449" s="53"/>
      <c r="B449" s="54"/>
      <c r="C449" s="54"/>
      <c r="D449" s="54"/>
      <c r="E449" s="54"/>
      <c r="F449" s="56"/>
      <c r="G449" s="53"/>
    </row>
    <row r="450" spans="1:7" customFormat="1" hidden="1">
      <c r="A450" s="53"/>
      <c r="B450" s="54"/>
      <c r="C450" s="54"/>
      <c r="D450" s="54"/>
      <c r="E450" s="54"/>
      <c r="F450" s="56"/>
      <c r="G450" s="53"/>
    </row>
    <row r="451" spans="1:7" customFormat="1" hidden="1">
      <c r="A451" s="53"/>
      <c r="B451" s="54"/>
      <c r="C451" s="54"/>
      <c r="D451" s="54"/>
      <c r="E451" s="54"/>
      <c r="F451" s="56"/>
      <c r="G451" s="53"/>
    </row>
    <row r="452" spans="1:7" customFormat="1" hidden="1">
      <c r="A452" s="53"/>
      <c r="B452" s="54"/>
      <c r="C452" s="54"/>
      <c r="D452" s="54"/>
      <c r="E452" s="54"/>
      <c r="F452" s="56"/>
      <c r="G452" s="53"/>
    </row>
    <row r="453" spans="1:7" customFormat="1" hidden="1">
      <c r="A453" s="53"/>
      <c r="B453" s="54"/>
      <c r="C453" s="54"/>
      <c r="D453" s="54"/>
      <c r="E453" s="54"/>
      <c r="F453" s="56"/>
      <c r="G453" s="53"/>
    </row>
    <row r="454" spans="1:7" customFormat="1" hidden="1">
      <c r="A454" s="53"/>
      <c r="B454" s="54"/>
      <c r="C454" s="54"/>
      <c r="D454" s="54"/>
      <c r="E454" s="54"/>
      <c r="F454" s="56"/>
      <c r="G454" s="53"/>
    </row>
    <row r="455" spans="1:7" customFormat="1" hidden="1">
      <c r="A455" s="53"/>
      <c r="B455" s="54"/>
      <c r="C455" s="54"/>
      <c r="D455" s="54"/>
      <c r="E455" s="54"/>
      <c r="F455" s="56"/>
      <c r="G455" s="53"/>
    </row>
    <row r="456" spans="1:7" customFormat="1" hidden="1">
      <c r="A456" s="53"/>
      <c r="B456" s="54"/>
      <c r="C456" s="54"/>
      <c r="D456" s="54"/>
      <c r="E456" s="54"/>
      <c r="F456" s="56"/>
      <c r="G456" s="53"/>
    </row>
    <row r="457" spans="1:7" customFormat="1" hidden="1">
      <c r="A457" s="53"/>
      <c r="B457" s="54"/>
      <c r="C457" s="54"/>
      <c r="D457" s="54"/>
      <c r="E457" s="54"/>
      <c r="F457" s="56"/>
      <c r="G457" s="53"/>
    </row>
    <row r="458" spans="1:7" customFormat="1" hidden="1">
      <c r="A458" s="53"/>
      <c r="B458" s="54"/>
      <c r="C458" s="54"/>
      <c r="D458" s="54"/>
      <c r="E458" s="54"/>
      <c r="F458" s="56"/>
      <c r="G458" s="53"/>
    </row>
    <row r="459" spans="1:7" customFormat="1" hidden="1">
      <c r="A459" s="53"/>
      <c r="B459" s="54"/>
      <c r="C459" s="54"/>
      <c r="D459" s="54"/>
      <c r="E459" s="54"/>
      <c r="F459" s="56"/>
      <c r="G459" s="53"/>
    </row>
    <row r="460" spans="1:7" customFormat="1" hidden="1">
      <c r="A460" s="53"/>
      <c r="B460" s="54"/>
      <c r="C460" s="54"/>
      <c r="D460" s="54"/>
      <c r="E460" s="54"/>
      <c r="F460" s="56"/>
      <c r="G460" s="53"/>
    </row>
    <row r="461" spans="1:7" customFormat="1" hidden="1">
      <c r="A461" s="53"/>
      <c r="B461" s="54"/>
      <c r="C461" s="54"/>
      <c r="D461" s="54"/>
      <c r="E461" s="54"/>
      <c r="F461" s="56"/>
      <c r="G461" s="53"/>
    </row>
    <row r="462" spans="1:7" customFormat="1" hidden="1">
      <c r="A462" s="53"/>
      <c r="B462" s="54"/>
      <c r="C462" s="54"/>
      <c r="D462" s="54"/>
      <c r="E462" s="54"/>
      <c r="F462" s="56"/>
      <c r="G462" s="53"/>
    </row>
    <row r="463" spans="1:7" customFormat="1" hidden="1">
      <c r="A463" s="53"/>
      <c r="B463" s="54"/>
      <c r="C463" s="54"/>
      <c r="D463" s="54"/>
      <c r="E463" s="54"/>
      <c r="F463" s="56"/>
      <c r="G463" s="53"/>
    </row>
    <row r="464" spans="1:7" customFormat="1" hidden="1">
      <c r="A464" s="53"/>
      <c r="B464" s="54"/>
      <c r="C464" s="54"/>
      <c r="D464" s="54"/>
      <c r="E464" s="54"/>
      <c r="F464" s="56"/>
      <c r="G464" s="53"/>
    </row>
    <row r="465" spans="1:7" customFormat="1" hidden="1">
      <c r="A465" s="53"/>
      <c r="B465" s="54"/>
      <c r="C465" s="54"/>
      <c r="D465" s="54"/>
      <c r="E465" s="54"/>
      <c r="F465" s="56"/>
      <c r="G465" s="53"/>
    </row>
    <row r="466" spans="1:7" customFormat="1" hidden="1">
      <c r="A466" s="53"/>
      <c r="B466" s="54"/>
      <c r="C466" s="54"/>
      <c r="D466" s="54"/>
      <c r="E466" s="54"/>
      <c r="F466" s="56"/>
      <c r="G466" s="53"/>
    </row>
    <row r="467" spans="1:7" customFormat="1" hidden="1">
      <c r="A467" s="53"/>
      <c r="B467" s="54"/>
      <c r="C467" s="54"/>
      <c r="D467" s="54"/>
      <c r="E467" s="54"/>
      <c r="F467" s="56"/>
      <c r="G467" s="53"/>
    </row>
    <row r="468" spans="1:7" customFormat="1" hidden="1">
      <c r="A468" s="53"/>
      <c r="B468" s="54"/>
      <c r="C468" s="54"/>
      <c r="D468" s="54"/>
      <c r="E468" s="54"/>
      <c r="F468" s="56"/>
      <c r="G468" s="53"/>
    </row>
    <row r="469" spans="1:7" customFormat="1" hidden="1">
      <c r="A469" s="53"/>
      <c r="B469" s="54"/>
      <c r="C469" s="54"/>
      <c r="D469" s="54"/>
      <c r="E469" s="54"/>
      <c r="F469" s="56"/>
      <c r="G469" s="53"/>
    </row>
    <row r="470" spans="1:7" customFormat="1" hidden="1">
      <c r="A470" s="53"/>
      <c r="B470" s="54"/>
      <c r="C470" s="54"/>
      <c r="D470" s="54"/>
      <c r="E470" s="54"/>
      <c r="F470" s="56"/>
      <c r="G470" s="53"/>
    </row>
    <row r="471" spans="1:7" customFormat="1" hidden="1">
      <c r="A471" s="53"/>
      <c r="B471" s="54"/>
      <c r="C471" s="54"/>
      <c r="D471" s="54"/>
      <c r="E471" s="54"/>
      <c r="F471" s="56"/>
      <c r="G471" s="53"/>
    </row>
    <row r="472" spans="1:7" customFormat="1" hidden="1">
      <c r="A472" s="53"/>
      <c r="B472" s="54"/>
      <c r="C472" s="54"/>
      <c r="D472" s="54"/>
      <c r="E472" s="54"/>
      <c r="F472" s="56"/>
      <c r="G472" s="53"/>
    </row>
    <row r="473" spans="1:7" customFormat="1" hidden="1">
      <c r="A473" s="53"/>
      <c r="B473" s="54"/>
      <c r="C473" s="54"/>
      <c r="D473" s="54"/>
      <c r="E473" s="54"/>
      <c r="F473" s="56"/>
      <c r="G473" s="53"/>
    </row>
    <row r="474" spans="1:7" customFormat="1" hidden="1">
      <c r="A474" s="53"/>
      <c r="B474" s="54"/>
      <c r="C474" s="54"/>
      <c r="D474" s="54"/>
      <c r="E474" s="54"/>
      <c r="F474" s="56"/>
      <c r="G474" s="53"/>
    </row>
    <row r="475" spans="1:7" customFormat="1" hidden="1">
      <c r="A475" s="53"/>
      <c r="B475" s="54"/>
      <c r="C475" s="54"/>
      <c r="D475" s="54"/>
      <c r="E475" s="54"/>
      <c r="F475" s="56"/>
      <c r="G475" s="53"/>
    </row>
    <row r="476" spans="1:7" customFormat="1" hidden="1">
      <c r="A476" s="53"/>
      <c r="B476" s="54"/>
      <c r="C476" s="54"/>
      <c r="D476" s="54"/>
      <c r="E476" s="54"/>
      <c r="F476" s="56"/>
      <c r="G476" s="53"/>
    </row>
    <row r="477" spans="1:7" customFormat="1" hidden="1">
      <c r="A477" s="53"/>
      <c r="B477" s="54"/>
      <c r="C477" s="54"/>
      <c r="D477" s="54"/>
      <c r="E477" s="54"/>
      <c r="F477" s="56"/>
      <c r="G477" s="53"/>
    </row>
    <row r="478" spans="1:7" customFormat="1" hidden="1">
      <c r="A478" s="53"/>
      <c r="B478" s="54"/>
      <c r="C478" s="54"/>
      <c r="D478" s="54"/>
      <c r="E478" s="54"/>
      <c r="F478" s="56"/>
      <c r="G478" s="53"/>
    </row>
    <row r="479" spans="1:7" customFormat="1" hidden="1">
      <c r="A479" s="53"/>
      <c r="B479" s="54"/>
      <c r="C479" s="54"/>
      <c r="D479" s="54"/>
      <c r="E479" s="54"/>
      <c r="F479" s="56"/>
      <c r="G479" s="53"/>
    </row>
    <row r="480" spans="1:7" customFormat="1" hidden="1">
      <c r="A480" s="53"/>
      <c r="B480" s="54"/>
      <c r="C480" s="54"/>
      <c r="D480" s="54"/>
      <c r="E480" s="54"/>
      <c r="F480" s="56"/>
      <c r="G480" s="53"/>
    </row>
    <row r="481" spans="1:7" customFormat="1" hidden="1">
      <c r="A481" s="53"/>
      <c r="B481" s="54"/>
      <c r="C481" s="54"/>
      <c r="D481" s="54"/>
      <c r="E481" s="54"/>
      <c r="F481" s="56"/>
      <c r="G481" s="53"/>
    </row>
    <row r="482" spans="1:7" customFormat="1" hidden="1">
      <c r="A482" s="53"/>
      <c r="B482" s="54"/>
      <c r="C482" s="54"/>
      <c r="D482" s="54"/>
      <c r="E482" s="54"/>
      <c r="F482" s="56"/>
      <c r="G482" s="53"/>
    </row>
    <row r="483" spans="1:7" customFormat="1" hidden="1">
      <c r="A483" s="53"/>
      <c r="B483" s="54"/>
      <c r="C483" s="54"/>
      <c r="D483" s="54"/>
      <c r="E483" s="54"/>
      <c r="F483" s="56"/>
      <c r="G483" s="53"/>
    </row>
    <row r="484" spans="1:7" customFormat="1" hidden="1">
      <c r="A484" s="53"/>
      <c r="B484" s="54"/>
      <c r="C484" s="54"/>
      <c r="D484" s="54"/>
      <c r="E484" s="54"/>
      <c r="F484" s="56"/>
      <c r="G484" s="53"/>
    </row>
    <row r="485" spans="1:7" customFormat="1" hidden="1">
      <c r="A485" s="53"/>
      <c r="B485" s="54"/>
      <c r="C485" s="54"/>
      <c r="D485" s="54"/>
      <c r="E485" s="54"/>
      <c r="F485" s="56"/>
      <c r="G485" s="53"/>
    </row>
    <row r="486" spans="1:7" customFormat="1" hidden="1">
      <c r="A486" s="53"/>
      <c r="B486" s="54"/>
      <c r="C486" s="54"/>
      <c r="D486" s="54"/>
      <c r="E486" s="54"/>
      <c r="F486" s="56"/>
      <c r="G486" s="53"/>
    </row>
    <row r="487" spans="1:7" customFormat="1" hidden="1">
      <c r="A487" s="53"/>
      <c r="B487" s="54"/>
      <c r="C487" s="54"/>
      <c r="D487" s="54"/>
      <c r="E487" s="54"/>
      <c r="F487" s="56"/>
      <c r="G487" s="53"/>
    </row>
    <row r="488" spans="1:7" customFormat="1" hidden="1">
      <c r="A488" s="53"/>
      <c r="B488" s="54"/>
      <c r="C488" s="54"/>
      <c r="D488" s="54"/>
      <c r="E488" s="54"/>
      <c r="F488" s="56"/>
      <c r="G488" s="53"/>
    </row>
    <row r="489" spans="1:7" customFormat="1" hidden="1">
      <c r="A489" s="53"/>
      <c r="B489" s="54"/>
      <c r="C489" s="54"/>
      <c r="D489" s="54"/>
      <c r="E489" s="54"/>
      <c r="F489" s="56"/>
      <c r="G489" s="53"/>
    </row>
    <row r="490" spans="1:7" customFormat="1" hidden="1">
      <c r="A490" s="53"/>
      <c r="B490" s="54"/>
      <c r="C490" s="54"/>
      <c r="D490" s="54"/>
      <c r="E490" s="54"/>
      <c r="F490" s="56"/>
      <c r="G490" s="53"/>
    </row>
    <row r="491" spans="1:7" customFormat="1" hidden="1">
      <c r="A491" s="53"/>
      <c r="B491" s="54"/>
      <c r="C491" s="54"/>
      <c r="D491" s="54"/>
      <c r="E491" s="54"/>
      <c r="F491" s="56"/>
      <c r="G491" s="53"/>
    </row>
    <row r="492" spans="1:7" customFormat="1" hidden="1">
      <c r="A492" s="53"/>
      <c r="B492" s="54"/>
      <c r="C492" s="54"/>
      <c r="D492" s="54"/>
      <c r="E492" s="54"/>
      <c r="F492" s="56"/>
      <c r="G492" s="53"/>
    </row>
    <row r="493" spans="1:7" customFormat="1" hidden="1">
      <c r="A493" s="53"/>
      <c r="B493" s="54"/>
      <c r="C493" s="54"/>
      <c r="D493" s="54"/>
      <c r="E493" s="54"/>
      <c r="F493" s="56"/>
      <c r="G493" s="53"/>
    </row>
    <row r="494" spans="1:7" customFormat="1" hidden="1">
      <c r="A494" s="53"/>
      <c r="B494" s="54"/>
      <c r="C494" s="54"/>
      <c r="D494" s="54"/>
      <c r="E494" s="54"/>
      <c r="F494" s="56"/>
      <c r="G494" s="53"/>
    </row>
    <row r="495" spans="1:7" customFormat="1" hidden="1">
      <c r="A495" s="53"/>
      <c r="B495" s="54"/>
      <c r="C495" s="54"/>
      <c r="D495" s="54"/>
      <c r="E495" s="54"/>
      <c r="F495" s="56"/>
      <c r="G495" s="53"/>
    </row>
    <row r="496" spans="1:7" customFormat="1" hidden="1">
      <c r="A496" s="53"/>
      <c r="B496" s="54"/>
      <c r="C496" s="54"/>
      <c r="D496" s="54"/>
      <c r="E496" s="54"/>
      <c r="F496" s="56"/>
      <c r="G496" s="53"/>
    </row>
    <row r="497" spans="1:7" customFormat="1" hidden="1">
      <c r="A497" s="53"/>
      <c r="B497" s="54"/>
      <c r="C497" s="54"/>
      <c r="D497" s="54"/>
      <c r="E497" s="54"/>
      <c r="F497" s="56"/>
      <c r="G497" s="53"/>
    </row>
    <row r="498" spans="1:7" customFormat="1" hidden="1">
      <c r="A498" s="53"/>
      <c r="B498" s="54"/>
      <c r="C498" s="54"/>
      <c r="D498" s="54"/>
      <c r="E498" s="54"/>
      <c r="F498" s="56"/>
      <c r="G498" s="53"/>
    </row>
    <row r="499" spans="1:7" customFormat="1" hidden="1">
      <c r="A499" s="53"/>
      <c r="B499" s="54"/>
      <c r="C499" s="54"/>
      <c r="D499" s="54"/>
      <c r="E499" s="54"/>
      <c r="F499" s="56"/>
      <c r="G499" s="53"/>
    </row>
    <row r="500" spans="1:7" customFormat="1" hidden="1">
      <c r="A500" s="53"/>
      <c r="B500" s="54"/>
      <c r="C500" s="54"/>
      <c r="D500" s="54"/>
      <c r="E500" s="54"/>
      <c r="F500" s="56"/>
      <c r="G500" s="53"/>
    </row>
    <row r="501" spans="1:7" customFormat="1" hidden="1">
      <c r="A501" s="53"/>
      <c r="B501" s="54"/>
      <c r="C501" s="54"/>
      <c r="D501" s="54"/>
      <c r="E501" s="54"/>
      <c r="F501" s="56"/>
      <c r="G501" s="53"/>
    </row>
    <row r="502" spans="1:7" customFormat="1" hidden="1">
      <c r="A502" s="53"/>
      <c r="B502" s="54"/>
      <c r="C502" s="54"/>
      <c r="D502" s="54"/>
      <c r="E502" s="54"/>
      <c r="F502" s="56"/>
      <c r="G502" s="53"/>
    </row>
    <row r="503" spans="1:7" customFormat="1" hidden="1">
      <c r="A503" s="53"/>
      <c r="B503" s="54"/>
      <c r="C503" s="54"/>
      <c r="D503" s="54"/>
      <c r="E503" s="54"/>
      <c r="F503" s="56"/>
      <c r="G503" s="53"/>
    </row>
    <row r="504" spans="1:7" customFormat="1" hidden="1">
      <c r="A504" s="53"/>
      <c r="B504" s="54"/>
      <c r="C504" s="54"/>
      <c r="D504" s="54"/>
      <c r="E504" s="54"/>
      <c r="F504" s="56"/>
      <c r="G504" s="53"/>
    </row>
    <row r="505" spans="1:7" customFormat="1" hidden="1">
      <c r="A505" s="53"/>
      <c r="B505" s="54"/>
      <c r="C505" s="54"/>
      <c r="D505" s="54"/>
      <c r="E505" s="54"/>
      <c r="F505" s="56"/>
      <c r="G505" s="53"/>
    </row>
    <row r="506" spans="1:7" customFormat="1" hidden="1">
      <c r="A506" s="53"/>
      <c r="B506" s="54"/>
      <c r="C506" s="54"/>
      <c r="D506" s="54"/>
      <c r="E506" s="54"/>
      <c r="F506" s="56"/>
      <c r="G506" s="53"/>
    </row>
    <row r="507" spans="1:7" customFormat="1" hidden="1">
      <c r="A507" s="53"/>
      <c r="B507" s="54"/>
      <c r="C507" s="54"/>
      <c r="D507" s="54"/>
      <c r="E507" s="54"/>
      <c r="F507" s="56"/>
      <c r="G507" s="53"/>
    </row>
    <row r="508" spans="1:7" customFormat="1" hidden="1">
      <c r="A508" s="53"/>
      <c r="B508" s="54"/>
      <c r="C508" s="54"/>
      <c r="D508" s="54"/>
      <c r="E508" s="54"/>
      <c r="F508" s="56"/>
      <c r="G508" s="53"/>
    </row>
    <row r="509" spans="1:7" customFormat="1" hidden="1">
      <c r="A509" s="53"/>
      <c r="B509" s="54"/>
      <c r="C509" s="54"/>
      <c r="D509" s="54"/>
      <c r="E509" s="54"/>
      <c r="F509" s="56"/>
      <c r="G509" s="53"/>
    </row>
    <row r="510" spans="1:7" customFormat="1" hidden="1">
      <c r="A510" s="53"/>
      <c r="B510" s="54"/>
      <c r="C510" s="54"/>
      <c r="D510" s="54"/>
      <c r="E510" s="54"/>
      <c r="F510" s="56"/>
      <c r="G510" s="53"/>
    </row>
    <row r="511" spans="1:7" customFormat="1" hidden="1">
      <c r="A511" s="53"/>
      <c r="B511" s="54"/>
      <c r="C511" s="54"/>
      <c r="D511" s="54"/>
      <c r="E511" s="54"/>
      <c r="F511" s="56"/>
      <c r="G511" s="53"/>
    </row>
    <row r="512" spans="1:7" customFormat="1" hidden="1">
      <c r="A512" s="53"/>
      <c r="B512" s="54"/>
      <c r="C512" s="54"/>
      <c r="D512" s="54"/>
      <c r="E512" s="54"/>
      <c r="F512" s="56"/>
      <c r="G512" s="53"/>
    </row>
    <row r="513" spans="1:7" customFormat="1" hidden="1">
      <c r="A513" s="53"/>
      <c r="B513" s="54"/>
      <c r="C513" s="54"/>
      <c r="D513" s="54"/>
      <c r="E513" s="54"/>
      <c r="F513" s="56"/>
      <c r="G513" s="53"/>
    </row>
    <row r="514" spans="1:7" customFormat="1" hidden="1">
      <c r="A514" s="53"/>
      <c r="B514" s="54"/>
      <c r="C514" s="54"/>
      <c r="D514" s="54"/>
      <c r="E514" s="54"/>
      <c r="F514" s="56"/>
      <c r="G514" s="53"/>
    </row>
    <row r="515" spans="1:7" customFormat="1" hidden="1">
      <c r="A515" s="53"/>
      <c r="B515" s="54"/>
      <c r="C515" s="54"/>
      <c r="D515" s="54"/>
      <c r="E515" s="54"/>
      <c r="F515" s="56"/>
      <c r="G515" s="53"/>
    </row>
    <row r="516" spans="1:7" customFormat="1" hidden="1">
      <c r="A516" s="53"/>
      <c r="B516" s="54"/>
      <c r="C516" s="54"/>
      <c r="D516" s="54"/>
      <c r="E516" s="54"/>
      <c r="F516" s="56"/>
      <c r="G516" s="53"/>
    </row>
    <row r="517" spans="1:7" customFormat="1" hidden="1">
      <c r="A517" s="53"/>
      <c r="B517" s="54"/>
      <c r="C517" s="54"/>
      <c r="D517" s="54"/>
      <c r="E517" s="54"/>
      <c r="F517" s="56"/>
      <c r="G517" s="53"/>
    </row>
    <row r="518" spans="1:7" customFormat="1" hidden="1">
      <c r="A518" s="53"/>
      <c r="B518" s="54"/>
      <c r="C518" s="54"/>
      <c r="D518" s="54"/>
      <c r="E518" s="54"/>
      <c r="F518" s="56"/>
      <c r="G518" s="53"/>
    </row>
    <row r="519" spans="1:7" customFormat="1" hidden="1">
      <c r="A519" s="53"/>
      <c r="B519" s="54"/>
      <c r="C519" s="54"/>
      <c r="D519" s="54"/>
      <c r="E519" s="54"/>
      <c r="F519" s="56"/>
      <c r="G519" s="53"/>
    </row>
    <row r="520" spans="1:7"/>
    <row r="521" spans="1:7"/>
    <row r="522" spans="1:7"/>
    <row r="523" spans="1:7" ht="15" customHeight="1"/>
    <row r="524" spans="1:7" ht="15" customHeight="1"/>
    <row r="525" spans="1:7" ht="15" customHeight="1"/>
    <row r="526" spans="1:7" ht="15" customHeight="1"/>
    <row r="527" spans="1:7" ht="15" customHeight="1"/>
    <row r="528" spans="1:7" ht="15" customHeight="1"/>
    <row r="529" ht="15" customHeight="1"/>
    <row r="530" ht="15" customHeight="1"/>
    <row r="531" ht="15" customHeight="1"/>
    <row r="532" ht="15" customHeight="1"/>
    <row r="533" ht="15" customHeight="1"/>
    <row r="534" ht="15" customHeight="1"/>
    <row r="535" ht="15" customHeight="1"/>
    <row r="536" ht="15" customHeight="1"/>
  </sheetData>
  <mergeCells count="4">
    <mergeCell ref="A1:G1"/>
    <mergeCell ref="A2:G2"/>
    <mergeCell ref="A3:G3"/>
    <mergeCell ref="B52:D52"/>
  </mergeCells>
  <pageMargins left="0.70866141732283472" right="0.70866141732283472" top="0.74803149606299213" bottom="0.74803149606299213" header="0.31496062992125984" footer="0.31496062992125984"/>
  <pageSetup paperSize="9" scale="7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0"/>
  <sheetViews>
    <sheetView view="pageBreakPreview" zoomScale="83" zoomScaleNormal="90" zoomScaleSheetLayoutView="83" workbookViewId="0">
      <pane xSplit="4" ySplit="7" topLeftCell="E228" activePane="bottomRight" state="frozen"/>
      <selection pane="topRight" activeCell="E1" sqref="E1"/>
      <selection pane="bottomLeft" activeCell="A8" sqref="A8"/>
      <selection pane="bottomRight" activeCell="B231" sqref="B231:Y233"/>
    </sheetView>
  </sheetViews>
  <sheetFormatPr defaultRowHeight="12.75"/>
  <cols>
    <col min="1" max="1" width="3.5703125" style="148" customWidth="1"/>
    <col min="2" max="2" width="10.42578125" style="201" customWidth="1"/>
    <col min="3" max="3" width="9.42578125" style="148" bestFit="1" customWidth="1"/>
    <col min="4" max="4" width="12.7109375" style="148" customWidth="1"/>
    <col min="5" max="5" width="27" style="148" customWidth="1"/>
    <col min="6" max="6" width="10.5703125" style="148" customWidth="1"/>
    <col min="7" max="9" width="12" style="148" customWidth="1"/>
    <col min="10" max="10" width="10.28515625" style="148" customWidth="1"/>
    <col min="11" max="12" width="12.140625" style="148" customWidth="1"/>
    <col min="13" max="13" width="10.5703125" style="148" customWidth="1"/>
    <col min="14" max="14" width="12" style="148" customWidth="1"/>
    <col min="15" max="15" width="10.28515625" style="202" customWidth="1"/>
    <col min="16" max="17" width="11.85546875" style="148" customWidth="1"/>
    <col min="18" max="18" width="13" style="148" customWidth="1"/>
    <col min="19" max="19" width="7.5703125" style="148" customWidth="1"/>
    <col min="20" max="20" width="8.42578125" style="148" customWidth="1"/>
    <col min="21" max="21" width="9.140625" style="148" hidden="1" customWidth="1"/>
    <col min="22" max="22" width="8.5703125" style="148" customWidth="1"/>
    <col min="23" max="23" width="9.42578125" style="203" customWidth="1"/>
    <col min="24" max="25" width="7.7109375" style="148" customWidth="1"/>
    <col min="26" max="240" width="9.140625" style="148"/>
    <col min="241" max="241" width="6.140625" style="148" customWidth="1"/>
    <col min="242" max="242" width="12.5703125" style="148" customWidth="1"/>
    <col min="243" max="243" width="11.7109375" style="148" customWidth="1"/>
    <col min="244" max="259" width="0" style="148" hidden="1" customWidth="1"/>
    <col min="260" max="260" width="27" style="148" customWidth="1"/>
    <col min="261" max="262" width="10.5703125" style="148" customWidth="1"/>
    <col min="263" max="263" width="12" style="148" customWidth="1"/>
    <col min="264" max="264" width="12.140625" style="148" customWidth="1"/>
    <col min="265" max="267" width="10.7109375" style="148" customWidth="1"/>
    <col min="268" max="268" width="19.140625" style="148" bestFit="1" customWidth="1"/>
    <col min="269" max="269" width="8.5703125" style="148" bestFit="1" customWidth="1"/>
    <col min="270" max="270" width="9.5703125" style="148" bestFit="1" customWidth="1"/>
    <col min="271" max="271" width="11.42578125" style="148" bestFit="1" customWidth="1"/>
    <col min="272" max="272" width="12" style="148" bestFit="1" customWidth="1"/>
    <col min="273" max="273" width="23.85546875" style="148" bestFit="1" customWidth="1"/>
    <col min="274" max="274" width="11.5703125" style="148" bestFit="1" customWidth="1"/>
    <col min="275" max="275" width="8.7109375" style="148" bestFit="1" customWidth="1"/>
    <col min="276" max="276" width="0" style="148" hidden="1" customWidth="1"/>
    <col min="277" max="277" width="9.140625" style="148" customWidth="1"/>
    <col min="278" max="496" width="9.140625" style="148"/>
    <col min="497" max="497" width="6.140625" style="148" customWidth="1"/>
    <col min="498" max="498" width="12.5703125" style="148" customWidth="1"/>
    <col min="499" max="499" width="11.7109375" style="148" customWidth="1"/>
    <col min="500" max="515" width="0" style="148" hidden="1" customWidth="1"/>
    <col min="516" max="516" width="27" style="148" customWidth="1"/>
    <col min="517" max="518" width="10.5703125" style="148" customWidth="1"/>
    <col min="519" max="519" width="12" style="148" customWidth="1"/>
    <col min="520" max="520" width="12.140625" style="148" customWidth="1"/>
    <col min="521" max="523" width="10.7109375" style="148" customWidth="1"/>
    <col min="524" max="524" width="19.140625" style="148" bestFit="1" customWidth="1"/>
    <col min="525" max="525" width="8.5703125" style="148" bestFit="1" customWidth="1"/>
    <col min="526" max="526" width="9.5703125" style="148" bestFit="1" customWidth="1"/>
    <col min="527" max="527" width="11.42578125" style="148" bestFit="1" customWidth="1"/>
    <col min="528" max="528" width="12" style="148" bestFit="1" customWidth="1"/>
    <col min="529" max="529" width="23.85546875" style="148" bestFit="1" customWidth="1"/>
    <col min="530" max="530" width="11.5703125" style="148" bestFit="1" customWidth="1"/>
    <col min="531" max="531" width="8.7109375" style="148" bestFit="1" customWidth="1"/>
    <col min="532" max="532" width="0" style="148" hidden="1" customWidth="1"/>
    <col min="533" max="533" width="9.140625" style="148" customWidth="1"/>
    <col min="534" max="752" width="9.140625" style="148"/>
    <col min="753" max="753" width="6.140625" style="148" customWidth="1"/>
    <col min="754" max="754" width="12.5703125" style="148" customWidth="1"/>
    <col min="755" max="755" width="11.7109375" style="148" customWidth="1"/>
    <col min="756" max="771" width="0" style="148" hidden="1" customWidth="1"/>
    <col min="772" max="772" width="27" style="148" customWidth="1"/>
    <col min="773" max="774" width="10.5703125" style="148" customWidth="1"/>
    <col min="775" max="775" width="12" style="148" customWidth="1"/>
    <col min="776" max="776" width="12.140625" style="148" customWidth="1"/>
    <col min="777" max="779" width="10.7109375" style="148" customWidth="1"/>
    <col min="780" max="780" width="19.140625" style="148" bestFit="1" customWidth="1"/>
    <col min="781" max="781" width="8.5703125" style="148" bestFit="1" customWidth="1"/>
    <col min="782" max="782" width="9.5703125" style="148" bestFit="1" customWidth="1"/>
    <col min="783" max="783" width="11.42578125" style="148" bestFit="1" customWidth="1"/>
    <col min="784" max="784" width="12" style="148" bestFit="1" customWidth="1"/>
    <col min="785" max="785" width="23.85546875" style="148" bestFit="1" customWidth="1"/>
    <col min="786" max="786" width="11.5703125" style="148" bestFit="1" customWidth="1"/>
    <col min="787" max="787" width="8.7109375" style="148" bestFit="1" customWidth="1"/>
    <col min="788" max="788" width="0" style="148" hidden="1" customWidth="1"/>
    <col min="789" max="789" width="9.140625" style="148" customWidth="1"/>
    <col min="790" max="1008" width="9.140625" style="148"/>
    <col min="1009" max="1009" width="6.140625" style="148" customWidth="1"/>
    <col min="1010" max="1010" width="12.5703125" style="148" customWidth="1"/>
    <col min="1011" max="1011" width="11.7109375" style="148" customWidth="1"/>
    <col min="1012" max="1027" width="0" style="148" hidden="1" customWidth="1"/>
    <col min="1028" max="1028" width="27" style="148" customWidth="1"/>
    <col min="1029" max="1030" width="10.5703125" style="148" customWidth="1"/>
    <col min="1031" max="1031" width="12" style="148" customWidth="1"/>
    <col min="1032" max="1032" width="12.140625" style="148" customWidth="1"/>
    <col min="1033" max="1035" width="10.7109375" style="148" customWidth="1"/>
    <col min="1036" max="1036" width="19.140625" style="148" bestFit="1" customWidth="1"/>
    <col min="1037" max="1037" width="8.5703125" style="148" bestFit="1" customWidth="1"/>
    <col min="1038" max="1038" width="9.5703125" style="148" bestFit="1" customWidth="1"/>
    <col min="1039" max="1039" width="11.42578125" style="148" bestFit="1" customWidth="1"/>
    <col min="1040" max="1040" width="12" style="148" bestFit="1" customWidth="1"/>
    <col min="1041" max="1041" width="23.85546875" style="148" bestFit="1" customWidth="1"/>
    <col min="1042" max="1042" width="11.5703125" style="148" bestFit="1" customWidth="1"/>
    <col min="1043" max="1043" width="8.7109375" style="148" bestFit="1" customWidth="1"/>
    <col min="1044" max="1044" width="0" style="148" hidden="1" customWidth="1"/>
    <col min="1045" max="1045" width="9.140625" style="148" customWidth="1"/>
    <col min="1046" max="1264" width="9.140625" style="148"/>
    <col min="1265" max="1265" width="6.140625" style="148" customWidth="1"/>
    <col min="1266" max="1266" width="12.5703125" style="148" customWidth="1"/>
    <col min="1267" max="1267" width="11.7109375" style="148" customWidth="1"/>
    <col min="1268" max="1283" width="0" style="148" hidden="1" customWidth="1"/>
    <col min="1284" max="1284" width="27" style="148" customWidth="1"/>
    <col min="1285" max="1286" width="10.5703125" style="148" customWidth="1"/>
    <col min="1287" max="1287" width="12" style="148" customWidth="1"/>
    <col min="1288" max="1288" width="12.140625" style="148" customWidth="1"/>
    <col min="1289" max="1291" width="10.7109375" style="148" customWidth="1"/>
    <col min="1292" max="1292" width="19.140625" style="148" bestFit="1" customWidth="1"/>
    <col min="1293" max="1293" width="8.5703125" style="148" bestFit="1" customWidth="1"/>
    <col min="1294" max="1294" width="9.5703125" style="148" bestFit="1" customWidth="1"/>
    <col min="1295" max="1295" width="11.42578125" style="148" bestFit="1" customWidth="1"/>
    <col min="1296" max="1296" width="12" style="148" bestFit="1" customWidth="1"/>
    <col min="1297" max="1297" width="23.85546875" style="148" bestFit="1" customWidth="1"/>
    <col min="1298" max="1298" width="11.5703125" style="148" bestFit="1" customWidth="1"/>
    <col min="1299" max="1299" width="8.7109375" style="148" bestFit="1" customWidth="1"/>
    <col min="1300" max="1300" width="0" style="148" hidden="1" customWidth="1"/>
    <col min="1301" max="1301" width="9.140625" style="148" customWidth="1"/>
    <col min="1302" max="1520" width="9.140625" style="148"/>
    <col min="1521" max="1521" width="6.140625" style="148" customWidth="1"/>
    <col min="1522" max="1522" width="12.5703125" style="148" customWidth="1"/>
    <col min="1523" max="1523" width="11.7109375" style="148" customWidth="1"/>
    <col min="1524" max="1539" width="0" style="148" hidden="1" customWidth="1"/>
    <col min="1540" max="1540" width="27" style="148" customWidth="1"/>
    <col min="1541" max="1542" width="10.5703125" style="148" customWidth="1"/>
    <col min="1543" max="1543" width="12" style="148" customWidth="1"/>
    <col min="1544" max="1544" width="12.140625" style="148" customWidth="1"/>
    <col min="1545" max="1547" width="10.7109375" style="148" customWidth="1"/>
    <col min="1548" max="1548" width="19.140625" style="148" bestFit="1" customWidth="1"/>
    <col min="1549" max="1549" width="8.5703125" style="148" bestFit="1" customWidth="1"/>
    <col min="1550" max="1550" width="9.5703125" style="148" bestFit="1" customWidth="1"/>
    <col min="1551" max="1551" width="11.42578125" style="148" bestFit="1" customWidth="1"/>
    <col min="1552" max="1552" width="12" style="148" bestFit="1" customWidth="1"/>
    <col min="1553" max="1553" width="23.85546875" style="148" bestFit="1" customWidth="1"/>
    <col min="1554" max="1554" width="11.5703125" style="148" bestFit="1" customWidth="1"/>
    <col min="1555" max="1555" width="8.7109375" style="148" bestFit="1" customWidth="1"/>
    <col min="1556" max="1556" width="0" style="148" hidden="1" customWidth="1"/>
    <col min="1557" max="1557" width="9.140625" style="148" customWidth="1"/>
    <col min="1558" max="1776" width="9.140625" style="148"/>
    <col min="1777" max="1777" width="6.140625" style="148" customWidth="1"/>
    <col min="1778" max="1778" width="12.5703125" style="148" customWidth="1"/>
    <col min="1779" max="1779" width="11.7109375" style="148" customWidth="1"/>
    <col min="1780" max="1795" width="0" style="148" hidden="1" customWidth="1"/>
    <col min="1796" max="1796" width="27" style="148" customWidth="1"/>
    <col min="1797" max="1798" width="10.5703125" style="148" customWidth="1"/>
    <col min="1799" max="1799" width="12" style="148" customWidth="1"/>
    <col min="1800" max="1800" width="12.140625" style="148" customWidth="1"/>
    <col min="1801" max="1803" width="10.7109375" style="148" customWidth="1"/>
    <col min="1804" max="1804" width="19.140625" style="148" bestFit="1" customWidth="1"/>
    <col min="1805" max="1805" width="8.5703125" style="148" bestFit="1" customWidth="1"/>
    <col min="1806" max="1806" width="9.5703125" style="148" bestFit="1" customWidth="1"/>
    <col min="1807" max="1807" width="11.42578125" style="148" bestFit="1" customWidth="1"/>
    <col min="1808" max="1808" width="12" style="148" bestFit="1" customWidth="1"/>
    <col min="1809" max="1809" width="23.85546875" style="148" bestFit="1" customWidth="1"/>
    <col min="1810" max="1810" width="11.5703125" style="148" bestFit="1" customWidth="1"/>
    <col min="1811" max="1811" width="8.7109375" style="148" bestFit="1" customWidth="1"/>
    <col min="1812" max="1812" width="0" style="148" hidden="1" customWidth="1"/>
    <col min="1813" max="1813" width="9.140625" style="148" customWidth="1"/>
    <col min="1814" max="2032" width="9.140625" style="148"/>
    <col min="2033" max="2033" width="6.140625" style="148" customWidth="1"/>
    <col min="2034" max="2034" width="12.5703125" style="148" customWidth="1"/>
    <col min="2035" max="2035" width="11.7109375" style="148" customWidth="1"/>
    <col min="2036" max="2051" width="0" style="148" hidden="1" customWidth="1"/>
    <col min="2052" max="2052" width="27" style="148" customWidth="1"/>
    <col min="2053" max="2054" width="10.5703125" style="148" customWidth="1"/>
    <col min="2055" max="2055" width="12" style="148" customWidth="1"/>
    <col min="2056" max="2056" width="12.140625" style="148" customWidth="1"/>
    <col min="2057" max="2059" width="10.7109375" style="148" customWidth="1"/>
    <col min="2060" max="2060" width="19.140625" style="148" bestFit="1" customWidth="1"/>
    <col min="2061" max="2061" width="8.5703125" style="148" bestFit="1" customWidth="1"/>
    <col min="2062" max="2062" width="9.5703125" style="148" bestFit="1" customWidth="1"/>
    <col min="2063" max="2063" width="11.42578125" style="148" bestFit="1" customWidth="1"/>
    <col min="2064" max="2064" width="12" style="148" bestFit="1" customWidth="1"/>
    <col min="2065" max="2065" width="23.85546875" style="148" bestFit="1" customWidth="1"/>
    <col min="2066" max="2066" width="11.5703125" style="148" bestFit="1" customWidth="1"/>
    <col min="2067" max="2067" width="8.7109375" style="148" bestFit="1" customWidth="1"/>
    <col min="2068" max="2068" width="0" style="148" hidden="1" customWidth="1"/>
    <col min="2069" max="2069" width="9.140625" style="148" customWidth="1"/>
    <col min="2070" max="2288" width="9.140625" style="148"/>
    <col min="2289" max="2289" width="6.140625" style="148" customWidth="1"/>
    <col min="2290" max="2290" width="12.5703125" style="148" customWidth="1"/>
    <col min="2291" max="2291" width="11.7109375" style="148" customWidth="1"/>
    <col min="2292" max="2307" width="0" style="148" hidden="1" customWidth="1"/>
    <col min="2308" max="2308" width="27" style="148" customWidth="1"/>
    <col min="2309" max="2310" width="10.5703125" style="148" customWidth="1"/>
    <col min="2311" max="2311" width="12" style="148" customWidth="1"/>
    <col min="2312" max="2312" width="12.140625" style="148" customWidth="1"/>
    <col min="2313" max="2315" width="10.7109375" style="148" customWidth="1"/>
    <col min="2316" max="2316" width="19.140625" style="148" bestFit="1" customWidth="1"/>
    <col min="2317" max="2317" width="8.5703125" style="148" bestFit="1" customWidth="1"/>
    <col min="2318" max="2318" width="9.5703125" style="148" bestFit="1" customWidth="1"/>
    <col min="2319" max="2319" width="11.42578125" style="148" bestFit="1" customWidth="1"/>
    <col min="2320" max="2320" width="12" style="148" bestFit="1" customWidth="1"/>
    <col min="2321" max="2321" width="23.85546875" style="148" bestFit="1" customWidth="1"/>
    <col min="2322" max="2322" width="11.5703125" style="148" bestFit="1" customWidth="1"/>
    <col min="2323" max="2323" width="8.7109375" style="148" bestFit="1" customWidth="1"/>
    <col min="2324" max="2324" width="0" style="148" hidden="1" customWidth="1"/>
    <col min="2325" max="2325" width="9.140625" style="148" customWidth="1"/>
    <col min="2326" max="2544" width="9.140625" style="148"/>
    <col min="2545" max="2545" width="6.140625" style="148" customWidth="1"/>
    <col min="2546" max="2546" width="12.5703125" style="148" customWidth="1"/>
    <col min="2547" max="2547" width="11.7109375" style="148" customWidth="1"/>
    <col min="2548" max="2563" width="0" style="148" hidden="1" customWidth="1"/>
    <col min="2564" max="2564" width="27" style="148" customWidth="1"/>
    <col min="2565" max="2566" width="10.5703125" style="148" customWidth="1"/>
    <col min="2567" max="2567" width="12" style="148" customWidth="1"/>
    <col min="2568" max="2568" width="12.140625" style="148" customWidth="1"/>
    <col min="2569" max="2571" width="10.7109375" style="148" customWidth="1"/>
    <col min="2572" max="2572" width="19.140625" style="148" bestFit="1" customWidth="1"/>
    <col min="2573" max="2573" width="8.5703125" style="148" bestFit="1" customWidth="1"/>
    <col min="2574" max="2574" width="9.5703125" style="148" bestFit="1" customWidth="1"/>
    <col min="2575" max="2575" width="11.42578125" style="148" bestFit="1" customWidth="1"/>
    <col min="2576" max="2576" width="12" style="148" bestFit="1" customWidth="1"/>
    <col min="2577" max="2577" width="23.85546875" style="148" bestFit="1" customWidth="1"/>
    <col min="2578" max="2578" width="11.5703125" style="148" bestFit="1" customWidth="1"/>
    <col min="2579" max="2579" width="8.7109375" style="148" bestFit="1" customWidth="1"/>
    <col min="2580" max="2580" width="0" style="148" hidden="1" customWidth="1"/>
    <col min="2581" max="2581" width="9.140625" style="148" customWidth="1"/>
    <col min="2582" max="2800" width="9.140625" style="148"/>
    <col min="2801" max="2801" width="6.140625" style="148" customWidth="1"/>
    <col min="2802" max="2802" width="12.5703125" style="148" customWidth="1"/>
    <col min="2803" max="2803" width="11.7109375" style="148" customWidth="1"/>
    <col min="2804" max="2819" width="0" style="148" hidden="1" customWidth="1"/>
    <col min="2820" max="2820" width="27" style="148" customWidth="1"/>
    <col min="2821" max="2822" width="10.5703125" style="148" customWidth="1"/>
    <col min="2823" max="2823" width="12" style="148" customWidth="1"/>
    <col min="2824" max="2824" width="12.140625" style="148" customWidth="1"/>
    <col min="2825" max="2827" width="10.7109375" style="148" customWidth="1"/>
    <col min="2828" max="2828" width="19.140625" style="148" bestFit="1" customWidth="1"/>
    <col min="2829" max="2829" width="8.5703125" style="148" bestFit="1" customWidth="1"/>
    <col min="2830" max="2830" width="9.5703125" style="148" bestFit="1" customWidth="1"/>
    <col min="2831" max="2831" width="11.42578125" style="148" bestFit="1" customWidth="1"/>
    <col min="2832" max="2832" width="12" style="148" bestFit="1" customWidth="1"/>
    <col min="2833" max="2833" width="23.85546875" style="148" bestFit="1" customWidth="1"/>
    <col min="2834" max="2834" width="11.5703125" style="148" bestFit="1" customWidth="1"/>
    <col min="2835" max="2835" width="8.7109375" style="148" bestFit="1" customWidth="1"/>
    <col min="2836" max="2836" width="0" style="148" hidden="1" customWidth="1"/>
    <col min="2837" max="2837" width="9.140625" style="148" customWidth="1"/>
    <col min="2838" max="3056" width="9.140625" style="148"/>
    <col min="3057" max="3057" width="6.140625" style="148" customWidth="1"/>
    <col min="3058" max="3058" width="12.5703125" style="148" customWidth="1"/>
    <col min="3059" max="3059" width="11.7109375" style="148" customWidth="1"/>
    <col min="3060" max="3075" width="0" style="148" hidden="1" customWidth="1"/>
    <col min="3076" max="3076" width="27" style="148" customWidth="1"/>
    <col min="3077" max="3078" width="10.5703125" style="148" customWidth="1"/>
    <col min="3079" max="3079" width="12" style="148" customWidth="1"/>
    <col min="3080" max="3080" width="12.140625" style="148" customWidth="1"/>
    <col min="3081" max="3083" width="10.7109375" style="148" customWidth="1"/>
    <col min="3084" max="3084" width="19.140625" style="148" bestFit="1" customWidth="1"/>
    <col min="3085" max="3085" width="8.5703125" style="148" bestFit="1" customWidth="1"/>
    <col min="3086" max="3086" width="9.5703125" style="148" bestFit="1" customWidth="1"/>
    <col min="3087" max="3087" width="11.42578125" style="148" bestFit="1" customWidth="1"/>
    <col min="3088" max="3088" width="12" style="148" bestFit="1" customWidth="1"/>
    <col min="3089" max="3089" width="23.85546875" style="148" bestFit="1" customWidth="1"/>
    <col min="3090" max="3090" width="11.5703125" style="148" bestFit="1" customWidth="1"/>
    <col min="3091" max="3091" width="8.7109375" style="148" bestFit="1" customWidth="1"/>
    <col min="3092" max="3092" width="0" style="148" hidden="1" customWidth="1"/>
    <col min="3093" max="3093" width="9.140625" style="148" customWidth="1"/>
    <col min="3094" max="3312" width="9.140625" style="148"/>
    <col min="3313" max="3313" width="6.140625" style="148" customWidth="1"/>
    <col min="3314" max="3314" width="12.5703125" style="148" customWidth="1"/>
    <col min="3315" max="3315" width="11.7109375" style="148" customWidth="1"/>
    <col min="3316" max="3331" width="0" style="148" hidden="1" customWidth="1"/>
    <col min="3332" max="3332" width="27" style="148" customWidth="1"/>
    <col min="3333" max="3334" width="10.5703125" style="148" customWidth="1"/>
    <col min="3335" max="3335" width="12" style="148" customWidth="1"/>
    <col min="3336" max="3336" width="12.140625" style="148" customWidth="1"/>
    <col min="3337" max="3339" width="10.7109375" style="148" customWidth="1"/>
    <col min="3340" max="3340" width="19.140625" style="148" bestFit="1" customWidth="1"/>
    <col min="3341" max="3341" width="8.5703125" style="148" bestFit="1" customWidth="1"/>
    <col min="3342" max="3342" width="9.5703125" style="148" bestFit="1" customWidth="1"/>
    <col min="3343" max="3343" width="11.42578125" style="148" bestFit="1" customWidth="1"/>
    <col min="3344" max="3344" width="12" style="148" bestFit="1" customWidth="1"/>
    <col min="3345" max="3345" width="23.85546875" style="148" bestFit="1" customWidth="1"/>
    <col min="3346" max="3346" width="11.5703125" style="148" bestFit="1" customWidth="1"/>
    <col min="3347" max="3347" width="8.7109375" style="148" bestFit="1" customWidth="1"/>
    <col min="3348" max="3348" width="0" style="148" hidden="1" customWidth="1"/>
    <col min="3349" max="3349" width="9.140625" style="148" customWidth="1"/>
    <col min="3350" max="3568" width="9.140625" style="148"/>
    <col min="3569" max="3569" width="6.140625" style="148" customWidth="1"/>
    <col min="3570" max="3570" width="12.5703125" style="148" customWidth="1"/>
    <col min="3571" max="3571" width="11.7109375" style="148" customWidth="1"/>
    <col min="3572" max="3587" width="0" style="148" hidden="1" customWidth="1"/>
    <col min="3588" max="3588" width="27" style="148" customWidth="1"/>
    <col min="3589" max="3590" width="10.5703125" style="148" customWidth="1"/>
    <col min="3591" max="3591" width="12" style="148" customWidth="1"/>
    <col min="3592" max="3592" width="12.140625" style="148" customWidth="1"/>
    <col min="3593" max="3595" width="10.7109375" style="148" customWidth="1"/>
    <col min="3596" max="3596" width="19.140625" style="148" bestFit="1" customWidth="1"/>
    <col min="3597" max="3597" width="8.5703125" style="148" bestFit="1" customWidth="1"/>
    <col min="3598" max="3598" width="9.5703125" style="148" bestFit="1" customWidth="1"/>
    <col min="3599" max="3599" width="11.42578125" style="148" bestFit="1" customWidth="1"/>
    <col min="3600" max="3600" width="12" style="148" bestFit="1" customWidth="1"/>
    <col min="3601" max="3601" width="23.85546875" style="148" bestFit="1" customWidth="1"/>
    <col min="3602" max="3602" width="11.5703125" style="148" bestFit="1" customWidth="1"/>
    <col min="3603" max="3603" width="8.7109375" style="148" bestFit="1" customWidth="1"/>
    <col min="3604" max="3604" width="0" style="148" hidden="1" customWidth="1"/>
    <col min="3605" max="3605" width="9.140625" style="148" customWidth="1"/>
    <col min="3606" max="3824" width="9.140625" style="148"/>
    <col min="3825" max="3825" width="6.140625" style="148" customWidth="1"/>
    <col min="3826" max="3826" width="12.5703125" style="148" customWidth="1"/>
    <col min="3827" max="3827" width="11.7109375" style="148" customWidth="1"/>
    <col min="3828" max="3843" width="0" style="148" hidden="1" customWidth="1"/>
    <col min="3844" max="3844" width="27" style="148" customWidth="1"/>
    <col min="3845" max="3846" width="10.5703125" style="148" customWidth="1"/>
    <col min="3847" max="3847" width="12" style="148" customWidth="1"/>
    <col min="3848" max="3848" width="12.140625" style="148" customWidth="1"/>
    <col min="3849" max="3851" width="10.7109375" style="148" customWidth="1"/>
    <col min="3852" max="3852" width="19.140625" style="148" bestFit="1" customWidth="1"/>
    <col min="3853" max="3853" width="8.5703125" style="148" bestFit="1" customWidth="1"/>
    <col min="3854" max="3854" width="9.5703125" style="148" bestFit="1" customWidth="1"/>
    <col min="3855" max="3855" width="11.42578125" style="148" bestFit="1" customWidth="1"/>
    <col min="3856" max="3856" width="12" style="148" bestFit="1" customWidth="1"/>
    <col min="3857" max="3857" width="23.85546875" style="148" bestFit="1" customWidth="1"/>
    <col min="3858" max="3858" width="11.5703125" style="148" bestFit="1" customWidth="1"/>
    <col min="3859" max="3859" width="8.7109375" style="148" bestFit="1" customWidth="1"/>
    <col min="3860" max="3860" width="0" style="148" hidden="1" customWidth="1"/>
    <col min="3861" max="3861" width="9.140625" style="148" customWidth="1"/>
    <col min="3862" max="4080" width="9.140625" style="148"/>
    <col min="4081" max="4081" width="6.140625" style="148" customWidth="1"/>
    <col min="4082" max="4082" width="12.5703125" style="148" customWidth="1"/>
    <col min="4083" max="4083" width="11.7109375" style="148" customWidth="1"/>
    <col min="4084" max="4099" width="0" style="148" hidden="1" customWidth="1"/>
    <col min="4100" max="4100" width="27" style="148" customWidth="1"/>
    <col min="4101" max="4102" width="10.5703125" style="148" customWidth="1"/>
    <col min="4103" max="4103" width="12" style="148" customWidth="1"/>
    <col min="4104" max="4104" width="12.140625" style="148" customWidth="1"/>
    <col min="4105" max="4107" width="10.7109375" style="148" customWidth="1"/>
    <col min="4108" max="4108" width="19.140625" style="148" bestFit="1" customWidth="1"/>
    <col min="4109" max="4109" width="8.5703125" style="148" bestFit="1" customWidth="1"/>
    <col min="4110" max="4110" width="9.5703125" style="148" bestFit="1" customWidth="1"/>
    <col min="4111" max="4111" width="11.42578125" style="148" bestFit="1" customWidth="1"/>
    <col min="4112" max="4112" width="12" style="148" bestFit="1" customWidth="1"/>
    <col min="4113" max="4113" width="23.85546875" style="148" bestFit="1" customWidth="1"/>
    <col min="4114" max="4114" width="11.5703125" style="148" bestFit="1" customWidth="1"/>
    <col min="4115" max="4115" width="8.7109375" style="148" bestFit="1" customWidth="1"/>
    <col min="4116" max="4116" width="0" style="148" hidden="1" customWidth="1"/>
    <col min="4117" max="4117" width="9.140625" style="148" customWidth="1"/>
    <col min="4118" max="4336" width="9.140625" style="148"/>
    <col min="4337" max="4337" width="6.140625" style="148" customWidth="1"/>
    <col min="4338" max="4338" width="12.5703125" style="148" customWidth="1"/>
    <col min="4339" max="4339" width="11.7109375" style="148" customWidth="1"/>
    <col min="4340" max="4355" width="0" style="148" hidden="1" customWidth="1"/>
    <col min="4356" max="4356" width="27" style="148" customWidth="1"/>
    <col min="4357" max="4358" width="10.5703125" style="148" customWidth="1"/>
    <col min="4359" max="4359" width="12" style="148" customWidth="1"/>
    <col min="4360" max="4360" width="12.140625" style="148" customWidth="1"/>
    <col min="4361" max="4363" width="10.7109375" style="148" customWidth="1"/>
    <col min="4364" max="4364" width="19.140625" style="148" bestFit="1" customWidth="1"/>
    <col min="4365" max="4365" width="8.5703125" style="148" bestFit="1" customWidth="1"/>
    <col min="4366" max="4366" width="9.5703125" style="148" bestFit="1" customWidth="1"/>
    <col min="4367" max="4367" width="11.42578125" style="148" bestFit="1" customWidth="1"/>
    <col min="4368" max="4368" width="12" style="148" bestFit="1" customWidth="1"/>
    <col min="4369" max="4369" width="23.85546875" style="148" bestFit="1" customWidth="1"/>
    <col min="4370" max="4370" width="11.5703125" style="148" bestFit="1" customWidth="1"/>
    <col min="4371" max="4371" width="8.7109375" style="148" bestFit="1" customWidth="1"/>
    <col min="4372" max="4372" width="0" style="148" hidden="1" customWidth="1"/>
    <col min="4373" max="4373" width="9.140625" style="148" customWidth="1"/>
    <col min="4374" max="4592" width="9.140625" style="148"/>
    <col min="4593" max="4593" width="6.140625" style="148" customWidth="1"/>
    <col min="4594" max="4594" width="12.5703125" style="148" customWidth="1"/>
    <col min="4595" max="4595" width="11.7109375" style="148" customWidth="1"/>
    <col min="4596" max="4611" width="0" style="148" hidden="1" customWidth="1"/>
    <col min="4612" max="4612" width="27" style="148" customWidth="1"/>
    <col min="4613" max="4614" width="10.5703125" style="148" customWidth="1"/>
    <col min="4615" max="4615" width="12" style="148" customWidth="1"/>
    <col min="4616" max="4616" width="12.140625" style="148" customWidth="1"/>
    <col min="4617" max="4619" width="10.7109375" style="148" customWidth="1"/>
    <col min="4620" max="4620" width="19.140625" style="148" bestFit="1" customWidth="1"/>
    <col min="4621" max="4621" width="8.5703125" style="148" bestFit="1" customWidth="1"/>
    <col min="4622" max="4622" width="9.5703125" style="148" bestFit="1" customWidth="1"/>
    <col min="4623" max="4623" width="11.42578125" style="148" bestFit="1" customWidth="1"/>
    <col min="4624" max="4624" width="12" style="148" bestFit="1" customWidth="1"/>
    <col min="4625" max="4625" width="23.85546875" style="148" bestFit="1" customWidth="1"/>
    <col min="4626" max="4626" width="11.5703125" style="148" bestFit="1" customWidth="1"/>
    <col min="4627" max="4627" width="8.7109375" style="148" bestFit="1" customWidth="1"/>
    <col min="4628" max="4628" width="0" style="148" hidden="1" customWidth="1"/>
    <col min="4629" max="4629" width="9.140625" style="148" customWidth="1"/>
    <col min="4630" max="4848" width="9.140625" style="148"/>
    <col min="4849" max="4849" width="6.140625" style="148" customWidth="1"/>
    <col min="4850" max="4850" width="12.5703125" style="148" customWidth="1"/>
    <col min="4851" max="4851" width="11.7109375" style="148" customWidth="1"/>
    <col min="4852" max="4867" width="0" style="148" hidden="1" customWidth="1"/>
    <col min="4868" max="4868" width="27" style="148" customWidth="1"/>
    <col min="4869" max="4870" width="10.5703125" style="148" customWidth="1"/>
    <col min="4871" max="4871" width="12" style="148" customWidth="1"/>
    <col min="4872" max="4872" width="12.140625" style="148" customWidth="1"/>
    <col min="4873" max="4875" width="10.7109375" style="148" customWidth="1"/>
    <col min="4876" max="4876" width="19.140625" style="148" bestFit="1" customWidth="1"/>
    <col min="4877" max="4877" width="8.5703125" style="148" bestFit="1" customWidth="1"/>
    <col min="4878" max="4878" width="9.5703125" style="148" bestFit="1" customWidth="1"/>
    <col min="4879" max="4879" width="11.42578125" style="148" bestFit="1" customWidth="1"/>
    <col min="4880" max="4880" width="12" style="148" bestFit="1" customWidth="1"/>
    <col min="4881" max="4881" width="23.85546875" style="148" bestFit="1" customWidth="1"/>
    <col min="4882" max="4882" width="11.5703125" style="148" bestFit="1" customWidth="1"/>
    <col min="4883" max="4883" width="8.7109375" style="148" bestFit="1" customWidth="1"/>
    <col min="4884" max="4884" width="0" style="148" hidden="1" customWidth="1"/>
    <col min="4885" max="4885" width="9.140625" style="148" customWidth="1"/>
    <col min="4886" max="5104" width="9.140625" style="148"/>
    <col min="5105" max="5105" width="6.140625" style="148" customWidth="1"/>
    <col min="5106" max="5106" width="12.5703125" style="148" customWidth="1"/>
    <col min="5107" max="5107" width="11.7109375" style="148" customWidth="1"/>
    <col min="5108" max="5123" width="0" style="148" hidden="1" customWidth="1"/>
    <col min="5124" max="5124" width="27" style="148" customWidth="1"/>
    <col min="5125" max="5126" width="10.5703125" style="148" customWidth="1"/>
    <col min="5127" max="5127" width="12" style="148" customWidth="1"/>
    <col min="5128" max="5128" width="12.140625" style="148" customWidth="1"/>
    <col min="5129" max="5131" width="10.7109375" style="148" customWidth="1"/>
    <col min="5132" max="5132" width="19.140625" style="148" bestFit="1" customWidth="1"/>
    <col min="5133" max="5133" width="8.5703125" style="148" bestFit="1" customWidth="1"/>
    <col min="5134" max="5134" width="9.5703125" style="148" bestFit="1" customWidth="1"/>
    <col min="5135" max="5135" width="11.42578125" style="148" bestFit="1" customWidth="1"/>
    <col min="5136" max="5136" width="12" style="148" bestFit="1" customWidth="1"/>
    <col min="5137" max="5137" width="23.85546875" style="148" bestFit="1" customWidth="1"/>
    <col min="5138" max="5138" width="11.5703125" style="148" bestFit="1" customWidth="1"/>
    <col min="5139" max="5139" width="8.7109375" style="148" bestFit="1" customWidth="1"/>
    <col min="5140" max="5140" width="0" style="148" hidden="1" customWidth="1"/>
    <col min="5141" max="5141" width="9.140625" style="148" customWidth="1"/>
    <col min="5142" max="5360" width="9.140625" style="148"/>
    <col min="5361" max="5361" width="6.140625" style="148" customWidth="1"/>
    <col min="5362" max="5362" width="12.5703125" style="148" customWidth="1"/>
    <col min="5363" max="5363" width="11.7109375" style="148" customWidth="1"/>
    <col min="5364" max="5379" width="0" style="148" hidden="1" customWidth="1"/>
    <col min="5380" max="5380" width="27" style="148" customWidth="1"/>
    <col min="5381" max="5382" width="10.5703125" style="148" customWidth="1"/>
    <col min="5383" max="5383" width="12" style="148" customWidth="1"/>
    <col min="5384" max="5384" width="12.140625" style="148" customWidth="1"/>
    <col min="5385" max="5387" width="10.7109375" style="148" customWidth="1"/>
    <col min="5388" max="5388" width="19.140625" style="148" bestFit="1" customWidth="1"/>
    <col min="5389" max="5389" width="8.5703125" style="148" bestFit="1" customWidth="1"/>
    <col min="5390" max="5390" width="9.5703125" style="148" bestFit="1" customWidth="1"/>
    <col min="5391" max="5391" width="11.42578125" style="148" bestFit="1" customWidth="1"/>
    <col min="5392" max="5392" width="12" style="148" bestFit="1" customWidth="1"/>
    <col min="5393" max="5393" width="23.85546875" style="148" bestFit="1" customWidth="1"/>
    <col min="5394" max="5394" width="11.5703125" style="148" bestFit="1" customWidth="1"/>
    <col min="5395" max="5395" width="8.7109375" style="148" bestFit="1" customWidth="1"/>
    <col min="5396" max="5396" width="0" style="148" hidden="1" customWidth="1"/>
    <col min="5397" max="5397" width="9.140625" style="148" customWidth="1"/>
    <col min="5398" max="5616" width="9.140625" style="148"/>
    <col min="5617" max="5617" width="6.140625" style="148" customWidth="1"/>
    <col min="5618" max="5618" width="12.5703125" style="148" customWidth="1"/>
    <col min="5619" max="5619" width="11.7109375" style="148" customWidth="1"/>
    <col min="5620" max="5635" width="0" style="148" hidden="1" customWidth="1"/>
    <col min="5636" max="5636" width="27" style="148" customWidth="1"/>
    <col min="5637" max="5638" width="10.5703125" style="148" customWidth="1"/>
    <col min="5639" max="5639" width="12" style="148" customWidth="1"/>
    <col min="5640" max="5640" width="12.140625" style="148" customWidth="1"/>
    <col min="5641" max="5643" width="10.7109375" style="148" customWidth="1"/>
    <col min="5644" max="5644" width="19.140625" style="148" bestFit="1" customWidth="1"/>
    <col min="5645" max="5645" width="8.5703125" style="148" bestFit="1" customWidth="1"/>
    <col min="5646" max="5646" width="9.5703125" style="148" bestFit="1" customWidth="1"/>
    <col min="5647" max="5647" width="11.42578125" style="148" bestFit="1" customWidth="1"/>
    <col min="5648" max="5648" width="12" style="148" bestFit="1" customWidth="1"/>
    <col min="5649" max="5649" width="23.85546875" style="148" bestFit="1" customWidth="1"/>
    <col min="5650" max="5650" width="11.5703125" style="148" bestFit="1" customWidth="1"/>
    <col min="5651" max="5651" width="8.7109375" style="148" bestFit="1" customWidth="1"/>
    <col min="5652" max="5652" width="0" style="148" hidden="1" customWidth="1"/>
    <col min="5653" max="5653" width="9.140625" style="148" customWidth="1"/>
    <col min="5654" max="5872" width="9.140625" style="148"/>
    <col min="5873" max="5873" width="6.140625" style="148" customWidth="1"/>
    <col min="5874" max="5874" width="12.5703125" style="148" customWidth="1"/>
    <col min="5875" max="5875" width="11.7109375" style="148" customWidth="1"/>
    <col min="5876" max="5891" width="0" style="148" hidden="1" customWidth="1"/>
    <col min="5892" max="5892" width="27" style="148" customWidth="1"/>
    <col min="5893" max="5894" width="10.5703125" style="148" customWidth="1"/>
    <col min="5895" max="5895" width="12" style="148" customWidth="1"/>
    <col min="5896" max="5896" width="12.140625" style="148" customWidth="1"/>
    <col min="5897" max="5899" width="10.7109375" style="148" customWidth="1"/>
    <col min="5900" max="5900" width="19.140625" style="148" bestFit="1" customWidth="1"/>
    <col min="5901" max="5901" width="8.5703125" style="148" bestFit="1" customWidth="1"/>
    <col min="5902" max="5902" width="9.5703125" style="148" bestFit="1" customWidth="1"/>
    <col min="5903" max="5903" width="11.42578125" style="148" bestFit="1" customWidth="1"/>
    <col min="5904" max="5904" width="12" style="148" bestFit="1" customWidth="1"/>
    <col min="5905" max="5905" width="23.85546875" style="148" bestFit="1" customWidth="1"/>
    <col min="5906" max="5906" width="11.5703125" style="148" bestFit="1" customWidth="1"/>
    <col min="5907" max="5907" width="8.7109375" style="148" bestFit="1" customWidth="1"/>
    <col min="5908" max="5908" width="0" style="148" hidden="1" customWidth="1"/>
    <col min="5909" max="5909" width="9.140625" style="148" customWidth="1"/>
    <col min="5910" max="6128" width="9.140625" style="148"/>
    <col min="6129" max="6129" width="6.140625" style="148" customWidth="1"/>
    <col min="6130" max="6130" width="12.5703125" style="148" customWidth="1"/>
    <col min="6131" max="6131" width="11.7109375" style="148" customWidth="1"/>
    <col min="6132" max="6147" width="0" style="148" hidden="1" customWidth="1"/>
    <col min="6148" max="6148" width="27" style="148" customWidth="1"/>
    <col min="6149" max="6150" width="10.5703125" style="148" customWidth="1"/>
    <col min="6151" max="6151" width="12" style="148" customWidth="1"/>
    <col min="6152" max="6152" width="12.140625" style="148" customWidth="1"/>
    <col min="6153" max="6155" width="10.7109375" style="148" customWidth="1"/>
    <col min="6156" max="6156" width="19.140625" style="148" bestFit="1" customWidth="1"/>
    <col min="6157" max="6157" width="8.5703125" style="148" bestFit="1" customWidth="1"/>
    <col min="6158" max="6158" width="9.5703125" style="148" bestFit="1" customWidth="1"/>
    <col min="6159" max="6159" width="11.42578125" style="148" bestFit="1" customWidth="1"/>
    <col min="6160" max="6160" width="12" style="148" bestFit="1" customWidth="1"/>
    <col min="6161" max="6161" width="23.85546875" style="148" bestFit="1" customWidth="1"/>
    <col min="6162" max="6162" width="11.5703125" style="148" bestFit="1" customWidth="1"/>
    <col min="6163" max="6163" width="8.7109375" style="148" bestFit="1" customWidth="1"/>
    <col min="6164" max="6164" width="0" style="148" hidden="1" customWidth="1"/>
    <col min="6165" max="6165" width="9.140625" style="148" customWidth="1"/>
    <col min="6166" max="6384" width="9.140625" style="148"/>
    <col min="6385" max="6385" width="6.140625" style="148" customWidth="1"/>
    <col min="6386" max="6386" width="12.5703125" style="148" customWidth="1"/>
    <col min="6387" max="6387" width="11.7109375" style="148" customWidth="1"/>
    <col min="6388" max="6403" width="0" style="148" hidden="1" customWidth="1"/>
    <col min="6404" max="6404" width="27" style="148" customWidth="1"/>
    <col min="6405" max="6406" width="10.5703125" style="148" customWidth="1"/>
    <col min="6407" max="6407" width="12" style="148" customWidth="1"/>
    <col min="6408" max="6408" width="12.140625" style="148" customWidth="1"/>
    <col min="6409" max="6411" width="10.7109375" style="148" customWidth="1"/>
    <col min="6412" max="6412" width="19.140625" style="148" bestFit="1" customWidth="1"/>
    <col min="6413" max="6413" width="8.5703125" style="148" bestFit="1" customWidth="1"/>
    <col min="6414" max="6414" width="9.5703125" style="148" bestFit="1" customWidth="1"/>
    <col min="6415" max="6415" width="11.42578125" style="148" bestFit="1" customWidth="1"/>
    <col min="6416" max="6416" width="12" style="148" bestFit="1" customWidth="1"/>
    <col min="6417" max="6417" width="23.85546875" style="148" bestFit="1" customWidth="1"/>
    <col min="6418" max="6418" width="11.5703125" style="148" bestFit="1" customWidth="1"/>
    <col min="6419" max="6419" width="8.7109375" style="148" bestFit="1" customWidth="1"/>
    <col min="6420" max="6420" width="0" style="148" hidden="1" customWidth="1"/>
    <col min="6421" max="6421" width="9.140625" style="148" customWidth="1"/>
    <col min="6422" max="6640" width="9.140625" style="148"/>
    <col min="6641" max="6641" width="6.140625" style="148" customWidth="1"/>
    <col min="6642" max="6642" width="12.5703125" style="148" customWidth="1"/>
    <col min="6643" max="6643" width="11.7109375" style="148" customWidth="1"/>
    <col min="6644" max="6659" width="0" style="148" hidden="1" customWidth="1"/>
    <col min="6660" max="6660" width="27" style="148" customWidth="1"/>
    <col min="6661" max="6662" width="10.5703125" style="148" customWidth="1"/>
    <col min="6663" max="6663" width="12" style="148" customWidth="1"/>
    <col min="6664" max="6664" width="12.140625" style="148" customWidth="1"/>
    <col min="6665" max="6667" width="10.7109375" style="148" customWidth="1"/>
    <col min="6668" max="6668" width="19.140625" style="148" bestFit="1" customWidth="1"/>
    <col min="6669" max="6669" width="8.5703125" style="148" bestFit="1" customWidth="1"/>
    <col min="6670" max="6670" width="9.5703125" style="148" bestFit="1" customWidth="1"/>
    <col min="6671" max="6671" width="11.42578125" style="148" bestFit="1" customWidth="1"/>
    <col min="6672" max="6672" width="12" style="148" bestFit="1" customWidth="1"/>
    <col min="6673" max="6673" width="23.85546875" style="148" bestFit="1" customWidth="1"/>
    <col min="6674" max="6674" width="11.5703125" style="148" bestFit="1" customWidth="1"/>
    <col min="6675" max="6675" width="8.7109375" style="148" bestFit="1" customWidth="1"/>
    <col min="6676" max="6676" width="0" style="148" hidden="1" customWidth="1"/>
    <col min="6677" max="6677" width="9.140625" style="148" customWidth="1"/>
    <col min="6678" max="6896" width="9.140625" style="148"/>
    <col min="6897" max="6897" width="6.140625" style="148" customWidth="1"/>
    <col min="6898" max="6898" width="12.5703125" style="148" customWidth="1"/>
    <col min="6899" max="6899" width="11.7109375" style="148" customWidth="1"/>
    <col min="6900" max="6915" width="0" style="148" hidden="1" customWidth="1"/>
    <col min="6916" max="6916" width="27" style="148" customWidth="1"/>
    <col min="6917" max="6918" width="10.5703125" style="148" customWidth="1"/>
    <col min="6919" max="6919" width="12" style="148" customWidth="1"/>
    <col min="6920" max="6920" width="12.140625" style="148" customWidth="1"/>
    <col min="6921" max="6923" width="10.7109375" style="148" customWidth="1"/>
    <col min="6924" max="6924" width="19.140625" style="148" bestFit="1" customWidth="1"/>
    <col min="6925" max="6925" width="8.5703125" style="148" bestFit="1" customWidth="1"/>
    <col min="6926" max="6926" width="9.5703125" style="148" bestFit="1" customWidth="1"/>
    <col min="6927" max="6927" width="11.42578125" style="148" bestFit="1" customWidth="1"/>
    <col min="6928" max="6928" width="12" style="148" bestFit="1" customWidth="1"/>
    <col min="6929" max="6929" width="23.85546875" style="148" bestFit="1" customWidth="1"/>
    <col min="6930" max="6930" width="11.5703125" style="148" bestFit="1" customWidth="1"/>
    <col min="6931" max="6931" width="8.7109375" style="148" bestFit="1" customWidth="1"/>
    <col min="6932" max="6932" width="0" style="148" hidden="1" customWidth="1"/>
    <col min="6933" max="6933" width="9.140625" style="148" customWidth="1"/>
    <col min="6934" max="7152" width="9.140625" style="148"/>
    <col min="7153" max="7153" width="6.140625" style="148" customWidth="1"/>
    <col min="7154" max="7154" width="12.5703125" style="148" customWidth="1"/>
    <col min="7155" max="7155" width="11.7109375" style="148" customWidth="1"/>
    <col min="7156" max="7171" width="0" style="148" hidden="1" customWidth="1"/>
    <col min="7172" max="7172" width="27" style="148" customWidth="1"/>
    <col min="7173" max="7174" width="10.5703125" style="148" customWidth="1"/>
    <col min="7175" max="7175" width="12" style="148" customWidth="1"/>
    <col min="7176" max="7176" width="12.140625" style="148" customWidth="1"/>
    <col min="7177" max="7179" width="10.7109375" style="148" customWidth="1"/>
    <col min="7180" max="7180" width="19.140625" style="148" bestFit="1" customWidth="1"/>
    <col min="7181" max="7181" width="8.5703125" style="148" bestFit="1" customWidth="1"/>
    <col min="7182" max="7182" width="9.5703125" style="148" bestFit="1" customWidth="1"/>
    <col min="7183" max="7183" width="11.42578125" style="148" bestFit="1" customWidth="1"/>
    <col min="7184" max="7184" width="12" style="148" bestFit="1" customWidth="1"/>
    <col min="7185" max="7185" width="23.85546875" style="148" bestFit="1" customWidth="1"/>
    <col min="7186" max="7186" width="11.5703125" style="148" bestFit="1" customWidth="1"/>
    <col min="7187" max="7187" width="8.7109375" style="148" bestFit="1" customWidth="1"/>
    <col min="7188" max="7188" width="0" style="148" hidden="1" customWidth="1"/>
    <col min="7189" max="7189" width="9.140625" style="148" customWidth="1"/>
    <col min="7190" max="7408" width="9.140625" style="148"/>
    <col min="7409" max="7409" width="6.140625" style="148" customWidth="1"/>
    <col min="7410" max="7410" width="12.5703125" style="148" customWidth="1"/>
    <col min="7411" max="7411" width="11.7109375" style="148" customWidth="1"/>
    <col min="7412" max="7427" width="0" style="148" hidden="1" customWidth="1"/>
    <col min="7428" max="7428" width="27" style="148" customWidth="1"/>
    <col min="7429" max="7430" width="10.5703125" style="148" customWidth="1"/>
    <col min="7431" max="7431" width="12" style="148" customWidth="1"/>
    <col min="7432" max="7432" width="12.140625" style="148" customWidth="1"/>
    <col min="7433" max="7435" width="10.7109375" style="148" customWidth="1"/>
    <col min="7436" max="7436" width="19.140625" style="148" bestFit="1" customWidth="1"/>
    <col min="7437" max="7437" width="8.5703125" style="148" bestFit="1" customWidth="1"/>
    <col min="7438" max="7438" width="9.5703125" style="148" bestFit="1" customWidth="1"/>
    <col min="7439" max="7439" width="11.42578125" style="148" bestFit="1" customWidth="1"/>
    <col min="7440" max="7440" width="12" style="148" bestFit="1" customWidth="1"/>
    <col min="7441" max="7441" width="23.85546875" style="148" bestFit="1" customWidth="1"/>
    <col min="7442" max="7442" width="11.5703125" style="148" bestFit="1" customWidth="1"/>
    <col min="7443" max="7443" width="8.7109375" style="148" bestFit="1" customWidth="1"/>
    <col min="7444" max="7444" width="0" style="148" hidden="1" customWidth="1"/>
    <col min="7445" max="7445" width="9.140625" style="148" customWidth="1"/>
    <col min="7446" max="7664" width="9.140625" style="148"/>
    <col min="7665" max="7665" width="6.140625" style="148" customWidth="1"/>
    <col min="7666" max="7666" width="12.5703125" style="148" customWidth="1"/>
    <col min="7667" max="7667" width="11.7109375" style="148" customWidth="1"/>
    <col min="7668" max="7683" width="0" style="148" hidden="1" customWidth="1"/>
    <col min="7684" max="7684" width="27" style="148" customWidth="1"/>
    <col min="7685" max="7686" width="10.5703125" style="148" customWidth="1"/>
    <col min="7687" max="7687" width="12" style="148" customWidth="1"/>
    <col min="7688" max="7688" width="12.140625" style="148" customWidth="1"/>
    <col min="7689" max="7691" width="10.7109375" style="148" customWidth="1"/>
    <col min="7692" max="7692" width="19.140625" style="148" bestFit="1" customWidth="1"/>
    <col min="7693" max="7693" width="8.5703125" style="148" bestFit="1" customWidth="1"/>
    <col min="7694" max="7694" width="9.5703125" style="148" bestFit="1" customWidth="1"/>
    <col min="7695" max="7695" width="11.42578125" style="148" bestFit="1" customWidth="1"/>
    <col min="7696" max="7696" width="12" style="148" bestFit="1" customWidth="1"/>
    <col min="7697" max="7697" width="23.85546875" style="148" bestFit="1" customWidth="1"/>
    <col min="7698" max="7698" width="11.5703125" style="148" bestFit="1" customWidth="1"/>
    <col min="7699" max="7699" width="8.7109375" style="148" bestFit="1" customWidth="1"/>
    <col min="7700" max="7700" width="0" style="148" hidden="1" customWidth="1"/>
    <col min="7701" max="7701" width="9.140625" style="148" customWidth="1"/>
    <col min="7702" max="7920" width="9.140625" style="148"/>
    <col min="7921" max="7921" width="6.140625" style="148" customWidth="1"/>
    <col min="7922" max="7922" width="12.5703125" style="148" customWidth="1"/>
    <col min="7923" max="7923" width="11.7109375" style="148" customWidth="1"/>
    <col min="7924" max="7939" width="0" style="148" hidden="1" customWidth="1"/>
    <col min="7940" max="7940" width="27" style="148" customWidth="1"/>
    <col min="7941" max="7942" width="10.5703125" style="148" customWidth="1"/>
    <col min="7943" max="7943" width="12" style="148" customWidth="1"/>
    <col min="7944" max="7944" width="12.140625" style="148" customWidth="1"/>
    <col min="7945" max="7947" width="10.7109375" style="148" customWidth="1"/>
    <col min="7948" max="7948" width="19.140625" style="148" bestFit="1" customWidth="1"/>
    <col min="7949" max="7949" width="8.5703125" style="148" bestFit="1" customWidth="1"/>
    <col min="7950" max="7950" width="9.5703125" style="148" bestFit="1" customWidth="1"/>
    <col min="7951" max="7951" width="11.42578125" style="148" bestFit="1" customWidth="1"/>
    <col min="7952" max="7952" width="12" style="148" bestFit="1" customWidth="1"/>
    <col min="7953" max="7953" width="23.85546875" style="148" bestFit="1" customWidth="1"/>
    <col min="7954" max="7954" width="11.5703125" style="148" bestFit="1" customWidth="1"/>
    <col min="7955" max="7955" width="8.7109375" style="148" bestFit="1" customWidth="1"/>
    <col min="7956" max="7956" width="0" style="148" hidden="1" customWidth="1"/>
    <col min="7957" max="7957" width="9.140625" style="148" customWidth="1"/>
    <col min="7958" max="8176" width="9.140625" style="148"/>
    <col min="8177" max="8177" width="6.140625" style="148" customWidth="1"/>
    <col min="8178" max="8178" width="12.5703125" style="148" customWidth="1"/>
    <col min="8179" max="8179" width="11.7109375" style="148" customWidth="1"/>
    <col min="8180" max="8195" width="0" style="148" hidden="1" customWidth="1"/>
    <col min="8196" max="8196" width="27" style="148" customWidth="1"/>
    <col min="8197" max="8198" width="10.5703125" style="148" customWidth="1"/>
    <col min="8199" max="8199" width="12" style="148" customWidth="1"/>
    <col min="8200" max="8200" width="12.140625" style="148" customWidth="1"/>
    <col min="8201" max="8203" width="10.7109375" style="148" customWidth="1"/>
    <col min="8204" max="8204" width="19.140625" style="148" bestFit="1" customWidth="1"/>
    <col min="8205" max="8205" width="8.5703125" style="148" bestFit="1" customWidth="1"/>
    <col min="8206" max="8206" width="9.5703125" style="148" bestFit="1" customWidth="1"/>
    <col min="8207" max="8207" width="11.42578125" style="148" bestFit="1" customWidth="1"/>
    <col min="8208" max="8208" width="12" style="148" bestFit="1" customWidth="1"/>
    <col min="8209" max="8209" width="23.85546875" style="148" bestFit="1" customWidth="1"/>
    <col min="8210" max="8210" width="11.5703125" style="148" bestFit="1" customWidth="1"/>
    <col min="8211" max="8211" width="8.7109375" style="148" bestFit="1" customWidth="1"/>
    <col min="8212" max="8212" width="0" style="148" hidden="1" customWidth="1"/>
    <col min="8213" max="8213" width="9.140625" style="148" customWidth="1"/>
    <col min="8214" max="8432" width="9.140625" style="148"/>
    <col min="8433" max="8433" width="6.140625" style="148" customWidth="1"/>
    <col min="8434" max="8434" width="12.5703125" style="148" customWidth="1"/>
    <col min="8435" max="8435" width="11.7109375" style="148" customWidth="1"/>
    <col min="8436" max="8451" width="0" style="148" hidden="1" customWidth="1"/>
    <col min="8452" max="8452" width="27" style="148" customWidth="1"/>
    <col min="8453" max="8454" width="10.5703125" style="148" customWidth="1"/>
    <col min="8455" max="8455" width="12" style="148" customWidth="1"/>
    <col min="8456" max="8456" width="12.140625" style="148" customWidth="1"/>
    <col min="8457" max="8459" width="10.7109375" style="148" customWidth="1"/>
    <col min="8460" max="8460" width="19.140625" style="148" bestFit="1" customWidth="1"/>
    <col min="8461" max="8461" width="8.5703125" style="148" bestFit="1" customWidth="1"/>
    <col min="8462" max="8462" width="9.5703125" style="148" bestFit="1" customWidth="1"/>
    <col min="8463" max="8463" width="11.42578125" style="148" bestFit="1" customWidth="1"/>
    <col min="8464" max="8464" width="12" style="148" bestFit="1" customWidth="1"/>
    <col min="8465" max="8465" width="23.85546875" style="148" bestFit="1" customWidth="1"/>
    <col min="8466" max="8466" width="11.5703125" style="148" bestFit="1" customWidth="1"/>
    <col min="8467" max="8467" width="8.7109375" style="148" bestFit="1" customWidth="1"/>
    <col min="8468" max="8468" width="0" style="148" hidden="1" customWidth="1"/>
    <col min="8469" max="8469" width="9.140625" style="148" customWidth="1"/>
    <col min="8470" max="8688" width="9.140625" style="148"/>
    <col min="8689" max="8689" width="6.140625" style="148" customWidth="1"/>
    <col min="8690" max="8690" width="12.5703125" style="148" customWidth="1"/>
    <col min="8691" max="8691" width="11.7109375" style="148" customWidth="1"/>
    <col min="8692" max="8707" width="0" style="148" hidden="1" customWidth="1"/>
    <col min="8708" max="8708" width="27" style="148" customWidth="1"/>
    <col min="8709" max="8710" width="10.5703125" style="148" customWidth="1"/>
    <col min="8711" max="8711" width="12" style="148" customWidth="1"/>
    <col min="8712" max="8712" width="12.140625" style="148" customWidth="1"/>
    <col min="8713" max="8715" width="10.7109375" style="148" customWidth="1"/>
    <col min="8716" max="8716" width="19.140625" style="148" bestFit="1" customWidth="1"/>
    <col min="8717" max="8717" width="8.5703125" style="148" bestFit="1" customWidth="1"/>
    <col min="8718" max="8718" width="9.5703125" style="148" bestFit="1" customWidth="1"/>
    <col min="8719" max="8719" width="11.42578125" style="148" bestFit="1" customWidth="1"/>
    <col min="8720" max="8720" width="12" style="148" bestFit="1" customWidth="1"/>
    <col min="8721" max="8721" width="23.85546875" style="148" bestFit="1" customWidth="1"/>
    <col min="8722" max="8722" width="11.5703125" style="148" bestFit="1" customWidth="1"/>
    <col min="8723" max="8723" width="8.7109375" style="148" bestFit="1" customWidth="1"/>
    <col min="8724" max="8724" width="0" style="148" hidden="1" customWidth="1"/>
    <col min="8725" max="8725" width="9.140625" style="148" customWidth="1"/>
    <col min="8726" max="8944" width="9.140625" style="148"/>
    <col min="8945" max="8945" width="6.140625" style="148" customWidth="1"/>
    <col min="8946" max="8946" width="12.5703125" style="148" customWidth="1"/>
    <col min="8947" max="8947" width="11.7109375" style="148" customWidth="1"/>
    <col min="8948" max="8963" width="0" style="148" hidden="1" customWidth="1"/>
    <col min="8964" max="8964" width="27" style="148" customWidth="1"/>
    <col min="8965" max="8966" width="10.5703125" style="148" customWidth="1"/>
    <col min="8967" max="8967" width="12" style="148" customWidth="1"/>
    <col min="8968" max="8968" width="12.140625" style="148" customWidth="1"/>
    <col min="8969" max="8971" width="10.7109375" style="148" customWidth="1"/>
    <col min="8972" max="8972" width="19.140625" style="148" bestFit="1" customWidth="1"/>
    <col min="8973" max="8973" width="8.5703125" style="148" bestFit="1" customWidth="1"/>
    <col min="8974" max="8974" width="9.5703125" style="148" bestFit="1" customWidth="1"/>
    <col min="8975" max="8975" width="11.42578125" style="148" bestFit="1" customWidth="1"/>
    <col min="8976" max="8976" width="12" style="148" bestFit="1" customWidth="1"/>
    <col min="8977" max="8977" width="23.85546875" style="148" bestFit="1" customWidth="1"/>
    <col min="8978" max="8978" width="11.5703125" style="148" bestFit="1" customWidth="1"/>
    <col min="8979" max="8979" width="8.7109375" style="148" bestFit="1" customWidth="1"/>
    <col min="8980" max="8980" width="0" style="148" hidden="1" customWidth="1"/>
    <col min="8981" max="8981" width="9.140625" style="148" customWidth="1"/>
    <col min="8982" max="9200" width="9.140625" style="148"/>
    <col min="9201" max="9201" width="6.140625" style="148" customWidth="1"/>
    <col min="9202" max="9202" width="12.5703125" style="148" customWidth="1"/>
    <col min="9203" max="9203" width="11.7109375" style="148" customWidth="1"/>
    <col min="9204" max="9219" width="0" style="148" hidden="1" customWidth="1"/>
    <col min="9220" max="9220" width="27" style="148" customWidth="1"/>
    <col min="9221" max="9222" width="10.5703125" style="148" customWidth="1"/>
    <col min="9223" max="9223" width="12" style="148" customWidth="1"/>
    <col min="9224" max="9224" width="12.140625" style="148" customWidth="1"/>
    <col min="9225" max="9227" width="10.7109375" style="148" customWidth="1"/>
    <col min="9228" max="9228" width="19.140625" style="148" bestFit="1" customWidth="1"/>
    <col min="9229" max="9229" width="8.5703125" style="148" bestFit="1" customWidth="1"/>
    <col min="9230" max="9230" width="9.5703125" style="148" bestFit="1" customWidth="1"/>
    <col min="9231" max="9231" width="11.42578125" style="148" bestFit="1" customWidth="1"/>
    <col min="9232" max="9232" width="12" style="148" bestFit="1" customWidth="1"/>
    <col min="9233" max="9233" width="23.85546875" style="148" bestFit="1" customWidth="1"/>
    <col min="9234" max="9234" width="11.5703125" style="148" bestFit="1" customWidth="1"/>
    <col min="9235" max="9235" width="8.7109375" style="148" bestFit="1" customWidth="1"/>
    <col min="9236" max="9236" width="0" style="148" hidden="1" customWidth="1"/>
    <col min="9237" max="9237" width="9.140625" style="148" customWidth="1"/>
    <col min="9238" max="9456" width="9.140625" style="148"/>
    <col min="9457" max="9457" width="6.140625" style="148" customWidth="1"/>
    <col min="9458" max="9458" width="12.5703125" style="148" customWidth="1"/>
    <col min="9459" max="9459" width="11.7109375" style="148" customWidth="1"/>
    <col min="9460" max="9475" width="0" style="148" hidden="1" customWidth="1"/>
    <col min="9476" max="9476" width="27" style="148" customWidth="1"/>
    <col min="9477" max="9478" width="10.5703125" style="148" customWidth="1"/>
    <col min="9479" max="9479" width="12" style="148" customWidth="1"/>
    <col min="9480" max="9480" width="12.140625" style="148" customWidth="1"/>
    <col min="9481" max="9483" width="10.7109375" style="148" customWidth="1"/>
    <col min="9484" max="9484" width="19.140625" style="148" bestFit="1" customWidth="1"/>
    <col min="9485" max="9485" width="8.5703125" style="148" bestFit="1" customWidth="1"/>
    <col min="9486" max="9486" width="9.5703125" style="148" bestFit="1" customWidth="1"/>
    <col min="9487" max="9487" width="11.42578125" style="148" bestFit="1" customWidth="1"/>
    <col min="9488" max="9488" width="12" style="148" bestFit="1" customWidth="1"/>
    <col min="9489" max="9489" width="23.85546875" style="148" bestFit="1" customWidth="1"/>
    <col min="9490" max="9490" width="11.5703125" style="148" bestFit="1" customWidth="1"/>
    <col min="9491" max="9491" width="8.7109375" style="148" bestFit="1" customWidth="1"/>
    <col min="9492" max="9492" width="0" style="148" hidden="1" customWidth="1"/>
    <col min="9493" max="9493" width="9.140625" style="148" customWidth="1"/>
    <col min="9494" max="9712" width="9.140625" style="148"/>
    <col min="9713" max="9713" width="6.140625" style="148" customWidth="1"/>
    <col min="9714" max="9714" width="12.5703125" style="148" customWidth="1"/>
    <col min="9715" max="9715" width="11.7109375" style="148" customWidth="1"/>
    <col min="9716" max="9731" width="0" style="148" hidden="1" customWidth="1"/>
    <col min="9732" max="9732" width="27" style="148" customWidth="1"/>
    <col min="9733" max="9734" width="10.5703125" style="148" customWidth="1"/>
    <col min="9735" max="9735" width="12" style="148" customWidth="1"/>
    <col min="9736" max="9736" width="12.140625" style="148" customWidth="1"/>
    <col min="9737" max="9739" width="10.7109375" style="148" customWidth="1"/>
    <col min="9740" max="9740" width="19.140625" style="148" bestFit="1" customWidth="1"/>
    <col min="9741" max="9741" width="8.5703125" style="148" bestFit="1" customWidth="1"/>
    <col min="9742" max="9742" width="9.5703125" style="148" bestFit="1" customWidth="1"/>
    <col min="9743" max="9743" width="11.42578125" style="148" bestFit="1" customWidth="1"/>
    <col min="9744" max="9744" width="12" style="148" bestFit="1" customWidth="1"/>
    <col min="9745" max="9745" width="23.85546875" style="148" bestFit="1" customWidth="1"/>
    <col min="9746" max="9746" width="11.5703125" style="148" bestFit="1" customWidth="1"/>
    <col min="9747" max="9747" width="8.7109375" style="148" bestFit="1" customWidth="1"/>
    <col min="9748" max="9748" width="0" style="148" hidden="1" customWidth="1"/>
    <col min="9749" max="9749" width="9.140625" style="148" customWidth="1"/>
    <col min="9750" max="9968" width="9.140625" style="148"/>
    <col min="9969" max="9969" width="6.140625" style="148" customWidth="1"/>
    <col min="9970" max="9970" width="12.5703125" style="148" customWidth="1"/>
    <col min="9971" max="9971" width="11.7109375" style="148" customWidth="1"/>
    <col min="9972" max="9987" width="0" style="148" hidden="1" customWidth="1"/>
    <col min="9988" max="9988" width="27" style="148" customWidth="1"/>
    <col min="9989" max="9990" width="10.5703125" style="148" customWidth="1"/>
    <col min="9991" max="9991" width="12" style="148" customWidth="1"/>
    <col min="9992" max="9992" width="12.140625" style="148" customWidth="1"/>
    <col min="9993" max="9995" width="10.7109375" style="148" customWidth="1"/>
    <col min="9996" max="9996" width="19.140625" style="148" bestFit="1" customWidth="1"/>
    <col min="9997" max="9997" width="8.5703125" style="148" bestFit="1" customWidth="1"/>
    <col min="9998" max="9998" width="9.5703125" style="148" bestFit="1" customWidth="1"/>
    <col min="9999" max="9999" width="11.42578125" style="148" bestFit="1" customWidth="1"/>
    <col min="10000" max="10000" width="12" style="148" bestFit="1" customWidth="1"/>
    <col min="10001" max="10001" width="23.85546875" style="148" bestFit="1" customWidth="1"/>
    <col min="10002" max="10002" width="11.5703125" style="148" bestFit="1" customWidth="1"/>
    <col min="10003" max="10003" width="8.7109375" style="148" bestFit="1" customWidth="1"/>
    <col min="10004" max="10004" width="0" style="148" hidden="1" customWidth="1"/>
    <col min="10005" max="10005" width="9.140625" style="148" customWidth="1"/>
    <col min="10006" max="10224" width="9.140625" style="148"/>
    <col min="10225" max="10225" width="6.140625" style="148" customWidth="1"/>
    <col min="10226" max="10226" width="12.5703125" style="148" customWidth="1"/>
    <col min="10227" max="10227" width="11.7109375" style="148" customWidth="1"/>
    <col min="10228" max="10243" width="0" style="148" hidden="1" customWidth="1"/>
    <col min="10244" max="10244" width="27" style="148" customWidth="1"/>
    <col min="10245" max="10246" width="10.5703125" style="148" customWidth="1"/>
    <col min="10247" max="10247" width="12" style="148" customWidth="1"/>
    <col min="10248" max="10248" width="12.140625" style="148" customWidth="1"/>
    <col min="10249" max="10251" width="10.7109375" style="148" customWidth="1"/>
    <col min="10252" max="10252" width="19.140625" style="148" bestFit="1" customWidth="1"/>
    <col min="10253" max="10253" width="8.5703125" style="148" bestFit="1" customWidth="1"/>
    <col min="10254" max="10254" width="9.5703125" style="148" bestFit="1" customWidth="1"/>
    <col min="10255" max="10255" width="11.42578125" style="148" bestFit="1" customWidth="1"/>
    <col min="10256" max="10256" width="12" style="148" bestFit="1" customWidth="1"/>
    <col min="10257" max="10257" width="23.85546875" style="148" bestFit="1" customWidth="1"/>
    <col min="10258" max="10258" width="11.5703125" style="148" bestFit="1" customWidth="1"/>
    <col min="10259" max="10259" width="8.7109375" style="148" bestFit="1" customWidth="1"/>
    <col min="10260" max="10260" width="0" style="148" hidden="1" customWidth="1"/>
    <col min="10261" max="10261" width="9.140625" style="148" customWidth="1"/>
    <col min="10262" max="10480" width="9.140625" style="148"/>
    <col min="10481" max="10481" width="6.140625" style="148" customWidth="1"/>
    <col min="10482" max="10482" width="12.5703125" style="148" customWidth="1"/>
    <col min="10483" max="10483" width="11.7109375" style="148" customWidth="1"/>
    <col min="10484" max="10499" width="0" style="148" hidden="1" customWidth="1"/>
    <col min="10500" max="10500" width="27" style="148" customWidth="1"/>
    <col min="10501" max="10502" width="10.5703125" style="148" customWidth="1"/>
    <col min="10503" max="10503" width="12" style="148" customWidth="1"/>
    <col min="10504" max="10504" width="12.140625" style="148" customWidth="1"/>
    <col min="10505" max="10507" width="10.7109375" style="148" customWidth="1"/>
    <col min="10508" max="10508" width="19.140625" style="148" bestFit="1" customWidth="1"/>
    <col min="10509" max="10509" width="8.5703125" style="148" bestFit="1" customWidth="1"/>
    <col min="10510" max="10510" width="9.5703125" style="148" bestFit="1" customWidth="1"/>
    <col min="10511" max="10511" width="11.42578125" style="148" bestFit="1" customWidth="1"/>
    <col min="10512" max="10512" width="12" style="148" bestFit="1" customWidth="1"/>
    <col min="10513" max="10513" width="23.85546875" style="148" bestFit="1" customWidth="1"/>
    <col min="10514" max="10514" width="11.5703125" style="148" bestFit="1" customWidth="1"/>
    <col min="10515" max="10515" width="8.7109375" style="148" bestFit="1" customWidth="1"/>
    <col min="10516" max="10516" width="0" style="148" hidden="1" customWidth="1"/>
    <col min="10517" max="10517" width="9.140625" style="148" customWidth="1"/>
    <col min="10518" max="10736" width="9.140625" style="148"/>
    <col min="10737" max="10737" width="6.140625" style="148" customWidth="1"/>
    <col min="10738" max="10738" width="12.5703125" style="148" customWidth="1"/>
    <col min="10739" max="10739" width="11.7109375" style="148" customWidth="1"/>
    <col min="10740" max="10755" width="0" style="148" hidden="1" customWidth="1"/>
    <col min="10756" max="10756" width="27" style="148" customWidth="1"/>
    <col min="10757" max="10758" width="10.5703125" style="148" customWidth="1"/>
    <col min="10759" max="10759" width="12" style="148" customWidth="1"/>
    <col min="10760" max="10760" width="12.140625" style="148" customWidth="1"/>
    <col min="10761" max="10763" width="10.7109375" style="148" customWidth="1"/>
    <col min="10764" max="10764" width="19.140625" style="148" bestFit="1" customWidth="1"/>
    <col min="10765" max="10765" width="8.5703125" style="148" bestFit="1" customWidth="1"/>
    <col min="10766" max="10766" width="9.5703125" style="148" bestFit="1" customWidth="1"/>
    <col min="10767" max="10767" width="11.42578125" style="148" bestFit="1" customWidth="1"/>
    <col min="10768" max="10768" width="12" style="148" bestFit="1" customWidth="1"/>
    <col min="10769" max="10769" width="23.85546875" style="148" bestFit="1" customWidth="1"/>
    <col min="10770" max="10770" width="11.5703125" style="148" bestFit="1" customWidth="1"/>
    <col min="10771" max="10771" width="8.7109375" style="148" bestFit="1" customWidth="1"/>
    <col min="10772" max="10772" width="0" style="148" hidden="1" customWidth="1"/>
    <col min="10773" max="10773" width="9.140625" style="148" customWidth="1"/>
    <col min="10774" max="10992" width="9.140625" style="148"/>
    <col min="10993" max="10993" width="6.140625" style="148" customWidth="1"/>
    <col min="10994" max="10994" width="12.5703125" style="148" customWidth="1"/>
    <col min="10995" max="10995" width="11.7109375" style="148" customWidth="1"/>
    <col min="10996" max="11011" width="0" style="148" hidden="1" customWidth="1"/>
    <col min="11012" max="11012" width="27" style="148" customWidth="1"/>
    <col min="11013" max="11014" width="10.5703125" style="148" customWidth="1"/>
    <col min="11015" max="11015" width="12" style="148" customWidth="1"/>
    <col min="11016" max="11016" width="12.140625" style="148" customWidth="1"/>
    <col min="11017" max="11019" width="10.7109375" style="148" customWidth="1"/>
    <col min="11020" max="11020" width="19.140625" style="148" bestFit="1" customWidth="1"/>
    <col min="11021" max="11021" width="8.5703125" style="148" bestFit="1" customWidth="1"/>
    <col min="11022" max="11022" width="9.5703125" style="148" bestFit="1" customWidth="1"/>
    <col min="11023" max="11023" width="11.42578125" style="148" bestFit="1" customWidth="1"/>
    <col min="11024" max="11024" width="12" style="148" bestFit="1" customWidth="1"/>
    <col min="11025" max="11025" width="23.85546875" style="148" bestFit="1" customWidth="1"/>
    <col min="11026" max="11026" width="11.5703125" style="148" bestFit="1" customWidth="1"/>
    <col min="11027" max="11027" width="8.7109375" style="148" bestFit="1" customWidth="1"/>
    <col min="11028" max="11028" width="0" style="148" hidden="1" customWidth="1"/>
    <col min="11029" max="11029" width="9.140625" style="148" customWidth="1"/>
    <col min="11030" max="11248" width="9.140625" style="148"/>
    <col min="11249" max="11249" width="6.140625" style="148" customWidth="1"/>
    <col min="11250" max="11250" width="12.5703125" style="148" customWidth="1"/>
    <col min="11251" max="11251" width="11.7109375" style="148" customWidth="1"/>
    <col min="11252" max="11267" width="0" style="148" hidden="1" customWidth="1"/>
    <col min="11268" max="11268" width="27" style="148" customWidth="1"/>
    <col min="11269" max="11270" width="10.5703125" style="148" customWidth="1"/>
    <col min="11271" max="11271" width="12" style="148" customWidth="1"/>
    <col min="11272" max="11272" width="12.140625" style="148" customWidth="1"/>
    <col min="11273" max="11275" width="10.7109375" style="148" customWidth="1"/>
    <col min="11276" max="11276" width="19.140625" style="148" bestFit="1" customWidth="1"/>
    <col min="11277" max="11277" width="8.5703125" style="148" bestFit="1" customWidth="1"/>
    <col min="11278" max="11278" width="9.5703125" style="148" bestFit="1" customWidth="1"/>
    <col min="11279" max="11279" width="11.42578125" style="148" bestFit="1" customWidth="1"/>
    <col min="11280" max="11280" width="12" style="148" bestFit="1" customWidth="1"/>
    <col min="11281" max="11281" width="23.85546875" style="148" bestFit="1" customWidth="1"/>
    <col min="11282" max="11282" width="11.5703125" style="148" bestFit="1" customWidth="1"/>
    <col min="11283" max="11283" width="8.7109375" style="148" bestFit="1" customWidth="1"/>
    <col min="11284" max="11284" width="0" style="148" hidden="1" customWidth="1"/>
    <col min="11285" max="11285" width="9.140625" style="148" customWidth="1"/>
    <col min="11286" max="11504" width="9.140625" style="148"/>
    <col min="11505" max="11505" width="6.140625" style="148" customWidth="1"/>
    <col min="11506" max="11506" width="12.5703125" style="148" customWidth="1"/>
    <col min="11507" max="11507" width="11.7109375" style="148" customWidth="1"/>
    <col min="11508" max="11523" width="0" style="148" hidden="1" customWidth="1"/>
    <col min="11524" max="11524" width="27" style="148" customWidth="1"/>
    <col min="11525" max="11526" width="10.5703125" style="148" customWidth="1"/>
    <col min="11527" max="11527" width="12" style="148" customWidth="1"/>
    <col min="11528" max="11528" width="12.140625" style="148" customWidth="1"/>
    <col min="11529" max="11531" width="10.7109375" style="148" customWidth="1"/>
    <col min="11532" max="11532" width="19.140625" style="148" bestFit="1" customWidth="1"/>
    <col min="11533" max="11533" width="8.5703125" style="148" bestFit="1" customWidth="1"/>
    <col min="11534" max="11534" width="9.5703125" style="148" bestFit="1" customWidth="1"/>
    <col min="11535" max="11535" width="11.42578125" style="148" bestFit="1" customWidth="1"/>
    <col min="11536" max="11536" width="12" style="148" bestFit="1" customWidth="1"/>
    <col min="11537" max="11537" width="23.85546875" style="148" bestFit="1" customWidth="1"/>
    <col min="11538" max="11538" width="11.5703125" style="148" bestFit="1" customWidth="1"/>
    <col min="11539" max="11539" width="8.7109375" style="148" bestFit="1" customWidth="1"/>
    <col min="11540" max="11540" width="0" style="148" hidden="1" customWidth="1"/>
    <col min="11541" max="11541" width="9.140625" style="148" customWidth="1"/>
    <col min="11542" max="11760" width="9.140625" style="148"/>
    <col min="11761" max="11761" width="6.140625" style="148" customWidth="1"/>
    <col min="11762" max="11762" width="12.5703125" style="148" customWidth="1"/>
    <col min="11763" max="11763" width="11.7109375" style="148" customWidth="1"/>
    <col min="11764" max="11779" width="0" style="148" hidden="1" customWidth="1"/>
    <col min="11780" max="11780" width="27" style="148" customWidth="1"/>
    <col min="11781" max="11782" width="10.5703125" style="148" customWidth="1"/>
    <col min="11783" max="11783" width="12" style="148" customWidth="1"/>
    <col min="11784" max="11784" width="12.140625" style="148" customWidth="1"/>
    <col min="11785" max="11787" width="10.7109375" style="148" customWidth="1"/>
    <col min="11788" max="11788" width="19.140625" style="148" bestFit="1" customWidth="1"/>
    <col min="11789" max="11789" width="8.5703125" style="148" bestFit="1" customWidth="1"/>
    <col min="11790" max="11790" width="9.5703125" style="148" bestFit="1" customWidth="1"/>
    <col min="11791" max="11791" width="11.42578125" style="148" bestFit="1" customWidth="1"/>
    <col min="11792" max="11792" width="12" style="148" bestFit="1" customWidth="1"/>
    <col min="11793" max="11793" width="23.85546875" style="148" bestFit="1" customWidth="1"/>
    <col min="11794" max="11794" width="11.5703125" style="148" bestFit="1" customWidth="1"/>
    <col min="11795" max="11795" width="8.7109375" style="148" bestFit="1" customWidth="1"/>
    <col min="11796" max="11796" width="0" style="148" hidden="1" customWidth="1"/>
    <col min="11797" max="11797" width="9.140625" style="148" customWidth="1"/>
    <col min="11798" max="12016" width="9.140625" style="148"/>
    <col min="12017" max="12017" width="6.140625" style="148" customWidth="1"/>
    <col min="12018" max="12018" width="12.5703125" style="148" customWidth="1"/>
    <col min="12019" max="12019" width="11.7109375" style="148" customWidth="1"/>
    <col min="12020" max="12035" width="0" style="148" hidden="1" customWidth="1"/>
    <col min="12036" max="12036" width="27" style="148" customWidth="1"/>
    <col min="12037" max="12038" width="10.5703125" style="148" customWidth="1"/>
    <col min="12039" max="12039" width="12" style="148" customWidth="1"/>
    <col min="12040" max="12040" width="12.140625" style="148" customWidth="1"/>
    <col min="12041" max="12043" width="10.7109375" style="148" customWidth="1"/>
    <col min="12044" max="12044" width="19.140625" style="148" bestFit="1" customWidth="1"/>
    <col min="12045" max="12045" width="8.5703125" style="148" bestFit="1" customWidth="1"/>
    <col min="12046" max="12046" width="9.5703125" style="148" bestFit="1" customWidth="1"/>
    <col min="12047" max="12047" width="11.42578125" style="148" bestFit="1" customWidth="1"/>
    <col min="12048" max="12048" width="12" style="148" bestFit="1" customWidth="1"/>
    <col min="12049" max="12049" width="23.85546875" style="148" bestFit="1" customWidth="1"/>
    <col min="12050" max="12050" width="11.5703125" style="148" bestFit="1" customWidth="1"/>
    <col min="12051" max="12051" width="8.7109375" style="148" bestFit="1" customWidth="1"/>
    <col min="12052" max="12052" width="0" style="148" hidden="1" customWidth="1"/>
    <col min="12053" max="12053" width="9.140625" style="148" customWidth="1"/>
    <col min="12054" max="12272" width="9.140625" style="148"/>
    <col min="12273" max="12273" width="6.140625" style="148" customWidth="1"/>
    <col min="12274" max="12274" width="12.5703125" style="148" customWidth="1"/>
    <col min="12275" max="12275" width="11.7109375" style="148" customWidth="1"/>
    <col min="12276" max="12291" width="0" style="148" hidden="1" customWidth="1"/>
    <col min="12292" max="12292" width="27" style="148" customWidth="1"/>
    <col min="12293" max="12294" width="10.5703125" style="148" customWidth="1"/>
    <col min="12295" max="12295" width="12" style="148" customWidth="1"/>
    <col min="12296" max="12296" width="12.140625" style="148" customWidth="1"/>
    <col min="12297" max="12299" width="10.7109375" style="148" customWidth="1"/>
    <col min="12300" max="12300" width="19.140625" style="148" bestFit="1" customWidth="1"/>
    <col min="12301" max="12301" width="8.5703125" style="148" bestFit="1" customWidth="1"/>
    <col min="12302" max="12302" width="9.5703125" style="148" bestFit="1" customWidth="1"/>
    <col min="12303" max="12303" width="11.42578125" style="148" bestFit="1" customWidth="1"/>
    <col min="12304" max="12304" width="12" style="148" bestFit="1" customWidth="1"/>
    <col min="12305" max="12305" width="23.85546875" style="148" bestFit="1" customWidth="1"/>
    <col min="12306" max="12306" width="11.5703125" style="148" bestFit="1" customWidth="1"/>
    <col min="12307" max="12307" width="8.7109375" style="148" bestFit="1" customWidth="1"/>
    <col min="12308" max="12308" width="0" style="148" hidden="1" customWidth="1"/>
    <col min="12309" max="12309" width="9.140625" style="148" customWidth="1"/>
    <col min="12310" max="12528" width="9.140625" style="148"/>
    <col min="12529" max="12529" width="6.140625" style="148" customWidth="1"/>
    <col min="12530" max="12530" width="12.5703125" style="148" customWidth="1"/>
    <col min="12531" max="12531" width="11.7109375" style="148" customWidth="1"/>
    <col min="12532" max="12547" width="0" style="148" hidden="1" customWidth="1"/>
    <col min="12548" max="12548" width="27" style="148" customWidth="1"/>
    <col min="12549" max="12550" width="10.5703125" style="148" customWidth="1"/>
    <col min="12551" max="12551" width="12" style="148" customWidth="1"/>
    <col min="12552" max="12552" width="12.140625" style="148" customWidth="1"/>
    <col min="12553" max="12555" width="10.7109375" style="148" customWidth="1"/>
    <col min="12556" max="12556" width="19.140625" style="148" bestFit="1" customWidth="1"/>
    <col min="12557" max="12557" width="8.5703125" style="148" bestFit="1" customWidth="1"/>
    <col min="12558" max="12558" width="9.5703125" style="148" bestFit="1" customWidth="1"/>
    <col min="12559" max="12559" width="11.42578125" style="148" bestFit="1" customWidth="1"/>
    <col min="12560" max="12560" width="12" style="148" bestFit="1" customWidth="1"/>
    <col min="12561" max="12561" width="23.85546875" style="148" bestFit="1" customWidth="1"/>
    <col min="12562" max="12562" width="11.5703125" style="148" bestFit="1" customWidth="1"/>
    <col min="12563" max="12563" width="8.7109375" style="148" bestFit="1" customWidth="1"/>
    <col min="12564" max="12564" width="0" style="148" hidden="1" customWidth="1"/>
    <col min="12565" max="12565" width="9.140625" style="148" customWidth="1"/>
    <col min="12566" max="12784" width="9.140625" style="148"/>
    <col min="12785" max="12785" width="6.140625" style="148" customWidth="1"/>
    <col min="12786" max="12786" width="12.5703125" style="148" customWidth="1"/>
    <col min="12787" max="12787" width="11.7109375" style="148" customWidth="1"/>
    <col min="12788" max="12803" width="0" style="148" hidden="1" customWidth="1"/>
    <col min="12804" max="12804" width="27" style="148" customWidth="1"/>
    <col min="12805" max="12806" width="10.5703125" style="148" customWidth="1"/>
    <col min="12807" max="12807" width="12" style="148" customWidth="1"/>
    <col min="12808" max="12808" width="12.140625" style="148" customWidth="1"/>
    <col min="12809" max="12811" width="10.7109375" style="148" customWidth="1"/>
    <col min="12812" max="12812" width="19.140625" style="148" bestFit="1" customWidth="1"/>
    <col min="12813" max="12813" width="8.5703125" style="148" bestFit="1" customWidth="1"/>
    <col min="12814" max="12814" width="9.5703125" style="148" bestFit="1" customWidth="1"/>
    <col min="12815" max="12815" width="11.42578125" style="148" bestFit="1" customWidth="1"/>
    <col min="12816" max="12816" width="12" style="148" bestFit="1" customWidth="1"/>
    <col min="12817" max="12817" width="23.85546875" style="148" bestFit="1" customWidth="1"/>
    <col min="12818" max="12818" width="11.5703125" style="148" bestFit="1" customWidth="1"/>
    <col min="12819" max="12819" width="8.7109375" style="148" bestFit="1" customWidth="1"/>
    <col min="12820" max="12820" width="0" style="148" hidden="1" customWidth="1"/>
    <col min="12821" max="12821" width="9.140625" style="148" customWidth="1"/>
    <col min="12822" max="13040" width="9.140625" style="148"/>
    <col min="13041" max="13041" width="6.140625" style="148" customWidth="1"/>
    <col min="13042" max="13042" width="12.5703125" style="148" customWidth="1"/>
    <col min="13043" max="13043" width="11.7109375" style="148" customWidth="1"/>
    <col min="13044" max="13059" width="0" style="148" hidden="1" customWidth="1"/>
    <col min="13060" max="13060" width="27" style="148" customWidth="1"/>
    <col min="13061" max="13062" width="10.5703125" style="148" customWidth="1"/>
    <col min="13063" max="13063" width="12" style="148" customWidth="1"/>
    <col min="13064" max="13064" width="12.140625" style="148" customWidth="1"/>
    <col min="13065" max="13067" width="10.7109375" style="148" customWidth="1"/>
    <col min="13068" max="13068" width="19.140625" style="148" bestFit="1" customWidth="1"/>
    <col min="13069" max="13069" width="8.5703125" style="148" bestFit="1" customWidth="1"/>
    <col min="13070" max="13070" width="9.5703125" style="148" bestFit="1" customWidth="1"/>
    <col min="13071" max="13071" width="11.42578125" style="148" bestFit="1" customWidth="1"/>
    <col min="13072" max="13072" width="12" style="148" bestFit="1" customWidth="1"/>
    <col min="13073" max="13073" width="23.85546875" style="148" bestFit="1" customWidth="1"/>
    <col min="13074" max="13074" width="11.5703125" style="148" bestFit="1" customWidth="1"/>
    <col min="13075" max="13075" width="8.7109375" style="148" bestFit="1" customWidth="1"/>
    <col min="13076" max="13076" width="0" style="148" hidden="1" customWidth="1"/>
    <col min="13077" max="13077" width="9.140625" style="148" customWidth="1"/>
    <col min="13078" max="13296" width="9.140625" style="148"/>
    <col min="13297" max="13297" width="6.140625" style="148" customWidth="1"/>
    <col min="13298" max="13298" width="12.5703125" style="148" customWidth="1"/>
    <col min="13299" max="13299" width="11.7109375" style="148" customWidth="1"/>
    <col min="13300" max="13315" width="0" style="148" hidden="1" customWidth="1"/>
    <col min="13316" max="13316" width="27" style="148" customWidth="1"/>
    <col min="13317" max="13318" width="10.5703125" style="148" customWidth="1"/>
    <col min="13319" max="13319" width="12" style="148" customWidth="1"/>
    <col min="13320" max="13320" width="12.140625" style="148" customWidth="1"/>
    <col min="13321" max="13323" width="10.7109375" style="148" customWidth="1"/>
    <col min="13324" max="13324" width="19.140625" style="148" bestFit="1" customWidth="1"/>
    <col min="13325" max="13325" width="8.5703125" style="148" bestFit="1" customWidth="1"/>
    <col min="13326" max="13326" width="9.5703125" style="148" bestFit="1" customWidth="1"/>
    <col min="13327" max="13327" width="11.42578125" style="148" bestFit="1" customWidth="1"/>
    <col min="13328" max="13328" width="12" style="148" bestFit="1" customWidth="1"/>
    <col min="13329" max="13329" width="23.85546875" style="148" bestFit="1" customWidth="1"/>
    <col min="13330" max="13330" width="11.5703125" style="148" bestFit="1" customWidth="1"/>
    <col min="13331" max="13331" width="8.7109375" style="148" bestFit="1" customWidth="1"/>
    <col min="13332" max="13332" width="0" style="148" hidden="1" customWidth="1"/>
    <col min="13333" max="13333" width="9.140625" style="148" customWidth="1"/>
    <col min="13334" max="13552" width="9.140625" style="148"/>
    <col min="13553" max="13553" width="6.140625" style="148" customWidth="1"/>
    <col min="13554" max="13554" width="12.5703125" style="148" customWidth="1"/>
    <col min="13555" max="13555" width="11.7109375" style="148" customWidth="1"/>
    <col min="13556" max="13571" width="0" style="148" hidden="1" customWidth="1"/>
    <col min="13572" max="13572" width="27" style="148" customWidth="1"/>
    <col min="13573" max="13574" width="10.5703125" style="148" customWidth="1"/>
    <col min="13575" max="13575" width="12" style="148" customWidth="1"/>
    <col min="13576" max="13576" width="12.140625" style="148" customWidth="1"/>
    <col min="13577" max="13579" width="10.7109375" style="148" customWidth="1"/>
    <col min="13580" max="13580" width="19.140625" style="148" bestFit="1" customWidth="1"/>
    <col min="13581" max="13581" width="8.5703125" style="148" bestFit="1" customWidth="1"/>
    <col min="13582" max="13582" width="9.5703125" style="148" bestFit="1" customWidth="1"/>
    <col min="13583" max="13583" width="11.42578125" style="148" bestFit="1" customWidth="1"/>
    <col min="13584" max="13584" width="12" style="148" bestFit="1" customWidth="1"/>
    <col min="13585" max="13585" width="23.85546875" style="148" bestFit="1" customWidth="1"/>
    <col min="13586" max="13586" width="11.5703125" style="148" bestFit="1" customWidth="1"/>
    <col min="13587" max="13587" width="8.7109375" style="148" bestFit="1" customWidth="1"/>
    <col min="13588" max="13588" width="0" style="148" hidden="1" customWidth="1"/>
    <col min="13589" max="13589" width="9.140625" style="148" customWidth="1"/>
    <col min="13590" max="13808" width="9.140625" style="148"/>
    <col min="13809" max="13809" width="6.140625" style="148" customWidth="1"/>
    <col min="13810" max="13810" width="12.5703125" style="148" customWidth="1"/>
    <col min="13811" max="13811" width="11.7109375" style="148" customWidth="1"/>
    <col min="13812" max="13827" width="0" style="148" hidden="1" customWidth="1"/>
    <col min="13828" max="13828" width="27" style="148" customWidth="1"/>
    <col min="13829" max="13830" width="10.5703125" style="148" customWidth="1"/>
    <col min="13831" max="13831" width="12" style="148" customWidth="1"/>
    <col min="13832" max="13832" width="12.140625" style="148" customWidth="1"/>
    <col min="13833" max="13835" width="10.7109375" style="148" customWidth="1"/>
    <col min="13836" max="13836" width="19.140625" style="148" bestFit="1" customWidth="1"/>
    <col min="13837" max="13837" width="8.5703125" style="148" bestFit="1" customWidth="1"/>
    <col min="13838" max="13838" width="9.5703125" style="148" bestFit="1" customWidth="1"/>
    <col min="13839" max="13839" width="11.42578125" style="148" bestFit="1" customWidth="1"/>
    <col min="13840" max="13840" width="12" style="148" bestFit="1" customWidth="1"/>
    <col min="13841" max="13841" width="23.85546875" style="148" bestFit="1" customWidth="1"/>
    <col min="13842" max="13842" width="11.5703125" style="148" bestFit="1" customWidth="1"/>
    <col min="13843" max="13843" width="8.7109375" style="148" bestFit="1" customWidth="1"/>
    <col min="13844" max="13844" width="0" style="148" hidden="1" customWidth="1"/>
    <col min="13845" max="13845" width="9.140625" style="148" customWidth="1"/>
    <col min="13846" max="14064" width="9.140625" style="148"/>
    <col min="14065" max="14065" width="6.140625" style="148" customWidth="1"/>
    <col min="14066" max="14066" width="12.5703125" style="148" customWidth="1"/>
    <col min="14067" max="14067" width="11.7109375" style="148" customWidth="1"/>
    <col min="14068" max="14083" width="0" style="148" hidden="1" customWidth="1"/>
    <col min="14084" max="14084" width="27" style="148" customWidth="1"/>
    <col min="14085" max="14086" width="10.5703125" style="148" customWidth="1"/>
    <col min="14087" max="14087" width="12" style="148" customWidth="1"/>
    <col min="14088" max="14088" width="12.140625" style="148" customWidth="1"/>
    <col min="14089" max="14091" width="10.7109375" style="148" customWidth="1"/>
    <col min="14092" max="14092" width="19.140625" style="148" bestFit="1" customWidth="1"/>
    <col min="14093" max="14093" width="8.5703125" style="148" bestFit="1" customWidth="1"/>
    <col min="14094" max="14094" width="9.5703125" style="148" bestFit="1" customWidth="1"/>
    <col min="14095" max="14095" width="11.42578125" style="148" bestFit="1" customWidth="1"/>
    <col min="14096" max="14096" width="12" style="148" bestFit="1" customWidth="1"/>
    <col min="14097" max="14097" width="23.85546875" style="148" bestFit="1" customWidth="1"/>
    <col min="14098" max="14098" width="11.5703125" style="148" bestFit="1" customWidth="1"/>
    <col min="14099" max="14099" width="8.7109375" style="148" bestFit="1" customWidth="1"/>
    <col min="14100" max="14100" width="0" style="148" hidden="1" customWidth="1"/>
    <col min="14101" max="14101" width="9.140625" style="148" customWidth="1"/>
    <col min="14102" max="14320" width="9.140625" style="148"/>
    <col min="14321" max="14321" width="6.140625" style="148" customWidth="1"/>
    <col min="14322" max="14322" width="12.5703125" style="148" customWidth="1"/>
    <col min="14323" max="14323" width="11.7109375" style="148" customWidth="1"/>
    <col min="14324" max="14339" width="0" style="148" hidden="1" customWidth="1"/>
    <col min="14340" max="14340" width="27" style="148" customWidth="1"/>
    <col min="14341" max="14342" width="10.5703125" style="148" customWidth="1"/>
    <col min="14343" max="14343" width="12" style="148" customWidth="1"/>
    <col min="14344" max="14344" width="12.140625" style="148" customWidth="1"/>
    <col min="14345" max="14347" width="10.7109375" style="148" customWidth="1"/>
    <col min="14348" max="14348" width="19.140625" style="148" bestFit="1" customWidth="1"/>
    <col min="14349" max="14349" width="8.5703125" style="148" bestFit="1" customWidth="1"/>
    <col min="14350" max="14350" width="9.5703125" style="148" bestFit="1" customWidth="1"/>
    <col min="14351" max="14351" width="11.42578125" style="148" bestFit="1" customWidth="1"/>
    <col min="14352" max="14352" width="12" style="148" bestFit="1" customWidth="1"/>
    <col min="14353" max="14353" width="23.85546875" style="148" bestFit="1" customWidth="1"/>
    <col min="14354" max="14354" width="11.5703125" style="148" bestFit="1" customWidth="1"/>
    <col min="14355" max="14355" width="8.7109375" style="148" bestFit="1" customWidth="1"/>
    <col min="14356" max="14356" width="0" style="148" hidden="1" customWidth="1"/>
    <col min="14357" max="14357" width="9.140625" style="148" customWidth="1"/>
    <col min="14358" max="14576" width="9.140625" style="148"/>
    <col min="14577" max="14577" width="6.140625" style="148" customWidth="1"/>
    <col min="14578" max="14578" width="12.5703125" style="148" customWidth="1"/>
    <col min="14579" max="14579" width="11.7109375" style="148" customWidth="1"/>
    <col min="14580" max="14595" width="0" style="148" hidden="1" customWidth="1"/>
    <col min="14596" max="14596" width="27" style="148" customWidth="1"/>
    <col min="14597" max="14598" width="10.5703125" style="148" customWidth="1"/>
    <col min="14599" max="14599" width="12" style="148" customWidth="1"/>
    <col min="14600" max="14600" width="12.140625" style="148" customWidth="1"/>
    <col min="14601" max="14603" width="10.7109375" style="148" customWidth="1"/>
    <col min="14604" max="14604" width="19.140625" style="148" bestFit="1" customWidth="1"/>
    <col min="14605" max="14605" width="8.5703125" style="148" bestFit="1" customWidth="1"/>
    <col min="14606" max="14606" width="9.5703125" style="148" bestFit="1" customWidth="1"/>
    <col min="14607" max="14607" width="11.42578125" style="148" bestFit="1" customWidth="1"/>
    <col min="14608" max="14608" width="12" style="148" bestFit="1" customWidth="1"/>
    <col min="14609" max="14609" width="23.85546875" style="148" bestFit="1" customWidth="1"/>
    <col min="14610" max="14610" width="11.5703125" style="148" bestFit="1" customWidth="1"/>
    <col min="14611" max="14611" width="8.7109375" style="148" bestFit="1" customWidth="1"/>
    <col min="14612" max="14612" width="0" style="148" hidden="1" customWidth="1"/>
    <col min="14613" max="14613" width="9.140625" style="148" customWidth="1"/>
    <col min="14614" max="14832" width="9.140625" style="148"/>
    <col min="14833" max="14833" width="6.140625" style="148" customWidth="1"/>
    <col min="14834" max="14834" width="12.5703125" style="148" customWidth="1"/>
    <col min="14835" max="14835" width="11.7109375" style="148" customWidth="1"/>
    <col min="14836" max="14851" width="0" style="148" hidden="1" customWidth="1"/>
    <col min="14852" max="14852" width="27" style="148" customWidth="1"/>
    <col min="14853" max="14854" width="10.5703125" style="148" customWidth="1"/>
    <col min="14855" max="14855" width="12" style="148" customWidth="1"/>
    <col min="14856" max="14856" width="12.140625" style="148" customWidth="1"/>
    <col min="14857" max="14859" width="10.7109375" style="148" customWidth="1"/>
    <col min="14860" max="14860" width="19.140625" style="148" bestFit="1" customWidth="1"/>
    <col min="14861" max="14861" width="8.5703125" style="148" bestFit="1" customWidth="1"/>
    <col min="14862" max="14862" width="9.5703125" style="148" bestFit="1" customWidth="1"/>
    <col min="14863" max="14863" width="11.42578125" style="148" bestFit="1" customWidth="1"/>
    <col min="14864" max="14864" width="12" style="148" bestFit="1" customWidth="1"/>
    <col min="14865" max="14865" width="23.85546875" style="148" bestFit="1" customWidth="1"/>
    <col min="14866" max="14866" width="11.5703125" style="148" bestFit="1" customWidth="1"/>
    <col min="14867" max="14867" width="8.7109375" style="148" bestFit="1" customWidth="1"/>
    <col min="14868" max="14868" width="0" style="148" hidden="1" customWidth="1"/>
    <col min="14869" max="14869" width="9.140625" style="148" customWidth="1"/>
    <col min="14870" max="15088" width="9.140625" style="148"/>
    <col min="15089" max="15089" width="6.140625" style="148" customWidth="1"/>
    <col min="15090" max="15090" width="12.5703125" style="148" customWidth="1"/>
    <col min="15091" max="15091" width="11.7109375" style="148" customWidth="1"/>
    <col min="15092" max="15107" width="0" style="148" hidden="1" customWidth="1"/>
    <col min="15108" max="15108" width="27" style="148" customWidth="1"/>
    <col min="15109" max="15110" width="10.5703125" style="148" customWidth="1"/>
    <col min="15111" max="15111" width="12" style="148" customWidth="1"/>
    <col min="15112" max="15112" width="12.140625" style="148" customWidth="1"/>
    <col min="15113" max="15115" width="10.7109375" style="148" customWidth="1"/>
    <col min="15116" max="15116" width="19.140625" style="148" bestFit="1" customWidth="1"/>
    <col min="15117" max="15117" width="8.5703125" style="148" bestFit="1" customWidth="1"/>
    <col min="15118" max="15118" width="9.5703125" style="148" bestFit="1" customWidth="1"/>
    <col min="15119" max="15119" width="11.42578125" style="148" bestFit="1" customWidth="1"/>
    <col min="15120" max="15120" width="12" style="148" bestFit="1" customWidth="1"/>
    <col min="15121" max="15121" width="23.85546875" style="148" bestFit="1" customWidth="1"/>
    <col min="15122" max="15122" width="11.5703125" style="148" bestFit="1" customWidth="1"/>
    <col min="15123" max="15123" width="8.7109375" style="148" bestFit="1" customWidth="1"/>
    <col min="15124" max="15124" width="0" style="148" hidden="1" customWidth="1"/>
    <col min="15125" max="15125" width="9.140625" style="148" customWidth="1"/>
    <col min="15126" max="15344" width="9.140625" style="148"/>
    <col min="15345" max="15345" width="6.140625" style="148" customWidth="1"/>
    <col min="15346" max="15346" width="12.5703125" style="148" customWidth="1"/>
    <col min="15347" max="15347" width="11.7109375" style="148" customWidth="1"/>
    <col min="15348" max="15363" width="0" style="148" hidden="1" customWidth="1"/>
    <col min="15364" max="15364" width="27" style="148" customWidth="1"/>
    <col min="15365" max="15366" width="10.5703125" style="148" customWidth="1"/>
    <col min="15367" max="15367" width="12" style="148" customWidth="1"/>
    <col min="15368" max="15368" width="12.140625" style="148" customWidth="1"/>
    <col min="15369" max="15371" width="10.7109375" style="148" customWidth="1"/>
    <col min="15372" max="15372" width="19.140625" style="148" bestFit="1" customWidth="1"/>
    <col min="15373" max="15373" width="8.5703125" style="148" bestFit="1" customWidth="1"/>
    <col min="15374" max="15374" width="9.5703125" style="148" bestFit="1" customWidth="1"/>
    <col min="15375" max="15375" width="11.42578125" style="148" bestFit="1" customWidth="1"/>
    <col min="15376" max="15376" width="12" style="148" bestFit="1" customWidth="1"/>
    <col min="15377" max="15377" width="23.85546875" style="148" bestFit="1" customWidth="1"/>
    <col min="15378" max="15378" width="11.5703125" style="148" bestFit="1" customWidth="1"/>
    <col min="15379" max="15379" width="8.7109375" style="148" bestFit="1" customWidth="1"/>
    <col min="15380" max="15380" width="0" style="148" hidden="1" customWidth="1"/>
    <col min="15381" max="15381" width="9.140625" style="148" customWidth="1"/>
    <col min="15382" max="15600" width="9.140625" style="148"/>
    <col min="15601" max="15601" width="6.140625" style="148" customWidth="1"/>
    <col min="15602" max="15602" width="12.5703125" style="148" customWidth="1"/>
    <col min="15603" max="15603" width="11.7109375" style="148" customWidth="1"/>
    <col min="15604" max="15619" width="0" style="148" hidden="1" customWidth="1"/>
    <col min="15620" max="15620" width="27" style="148" customWidth="1"/>
    <col min="15621" max="15622" width="10.5703125" style="148" customWidth="1"/>
    <col min="15623" max="15623" width="12" style="148" customWidth="1"/>
    <col min="15624" max="15624" width="12.140625" style="148" customWidth="1"/>
    <col min="15625" max="15627" width="10.7109375" style="148" customWidth="1"/>
    <col min="15628" max="15628" width="19.140625" style="148" bestFit="1" customWidth="1"/>
    <col min="15629" max="15629" width="8.5703125" style="148" bestFit="1" customWidth="1"/>
    <col min="15630" max="15630" width="9.5703125" style="148" bestFit="1" customWidth="1"/>
    <col min="15631" max="15631" width="11.42578125" style="148" bestFit="1" customWidth="1"/>
    <col min="15632" max="15632" width="12" style="148" bestFit="1" customWidth="1"/>
    <col min="15633" max="15633" width="23.85546875" style="148" bestFit="1" customWidth="1"/>
    <col min="15634" max="15634" width="11.5703125" style="148" bestFit="1" customWidth="1"/>
    <col min="15635" max="15635" width="8.7109375" style="148" bestFit="1" customWidth="1"/>
    <col min="15636" max="15636" width="0" style="148" hidden="1" customWidth="1"/>
    <col min="15637" max="15637" width="9.140625" style="148" customWidth="1"/>
    <col min="15638" max="15856" width="9.140625" style="148"/>
    <col min="15857" max="15857" width="6.140625" style="148" customWidth="1"/>
    <col min="15858" max="15858" width="12.5703125" style="148" customWidth="1"/>
    <col min="15859" max="15859" width="11.7109375" style="148" customWidth="1"/>
    <col min="15860" max="15875" width="0" style="148" hidden="1" customWidth="1"/>
    <col min="15876" max="15876" width="27" style="148" customWidth="1"/>
    <col min="15877" max="15878" width="10.5703125" style="148" customWidth="1"/>
    <col min="15879" max="15879" width="12" style="148" customWidth="1"/>
    <col min="15880" max="15880" width="12.140625" style="148" customWidth="1"/>
    <col min="15881" max="15883" width="10.7109375" style="148" customWidth="1"/>
    <col min="15884" max="15884" width="19.140625" style="148" bestFit="1" customWidth="1"/>
    <col min="15885" max="15885" width="8.5703125" style="148" bestFit="1" customWidth="1"/>
    <col min="15886" max="15886" width="9.5703125" style="148" bestFit="1" customWidth="1"/>
    <col min="15887" max="15887" width="11.42578125" style="148" bestFit="1" customWidth="1"/>
    <col min="15888" max="15888" width="12" style="148" bestFit="1" customWidth="1"/>
    <col min="15889" max="15889" width="23.85546875" style="148" bestFit="1" customWidth="1"/>
    <col min="15890" max="15890" width="11.5703125" style="148" bestFit="1" customWidth="1"/>
    <col min="15891" max="15891" width="8.7109375" style="148" bestFit="1" customWidth="1"/>
    <col min="15892" max="15892" width="0" style="148" hidden="1" customWidth="1"/>
    <col min="15893" max="15893" width="9.140625" style="148" customWidth="1"/>
    <col min="15894" max="16112" width="9.140625" style="148"/>
    <col min="16113" max="16113" width="6.140625" style="148" customWidth="1"/>
    <col min="16114" max="16114" width="12.5703125" style="148" customWidth="1"/>
    <col min="16115" max="16115" width="11.7109375" style="148" customWidth="1"/>
    <col min="16116" max="16131" width="0" style="148" hidden="1" customWidth="1"/>
    <col min="16132" max="16132" width="27" style="148" customWidth="1"/>
    <col min="16133" max="16134" width="10.5703125" style="148" customWidth="1"/>
    <col min="16135" max="16135" width="12" style="148" customWidth="1"/>
    <col min="16136" max="16136" width="12.140625" style="148" customWidth="1"/>
    <col min="16137" max="16139" width="10.7109375" style="148" customWidth="1"/>
    <col min="16140" max="16140" width="19.140625" style="148" bestFit="1" customWidth="1"/>
    <col min="16141" max="16141" width="8.5703125" style="148" bestFit="1" customWidth="1"/>
    <col min="16142" max="16142" width="9.5703125" style="148" bestFit="1" customWidth="1"/>
    <col min="16143" max="16143" width="11.42578125" style="148" bestFit="1" customWidth="1"/>
    <col min="16144" max="16144" width="12" style="148" bestFit="1" customWidth="1"/>
    <col min="16145" max="16145" width="23.85546875" style="148" bestFit="1" customWidth="1"/>
    <col min="16146" max="16146" width="11.5703125" style="148" bestFit="1" customWidth="1"/>
    <col min="16147" max="16147" width="8.7109375" style="148" bestFit="1" customWidth="1"/>
    <col min="16148" max="16148" width="0" style="148" hidden="1" customWidth="1"/>
    <col min="16149" max="16149" width="9.140625" style="148" customWidth="1"/>
    <col min="16150" max="16384" width="9.140625" style="148"/>
  </cols>
  <sheetData>
    <row r="1" spans="1:25" ht="12.75" customHeight="1">
      <c r="A1" s="545" t="s">
        <v>1007</v>
      </c>
      <c r="B1" s="545"/>
      <c r="C1" s="545"/>
      <c r="D1" s="545"/>
      <c r="E1" s="545"/>
      <c r="F1" s="545"/>
      <c r="G1" s="545"/>
      <c r="H1" s="545"/>
      <c r="I1" s="545"/>
      <c r="J1" s="545"/>
      <c r="K1" s="545"/>
      <c r="L1" s="545"/>
      <c r="M1" s="545"/>
      <c r="N1" s="545"/>
      <c r="O1" s="545"/>
      <c r="P1" s="545"/>
      <c r="Q1" s="545"/>
      <c r="R1" s="545"/>
      <c r="S1" s="545"/>
      <c r="T1" s="545"/>
      <c r="U1" s="545"/>
      <c r="V1" s="545"/>
      <c r="W1" s="545"/>
      <c r="X1" s="545"/>
      <c r="Y1" s="545"/>
    </row>
    <row r="2" spans="1:25" ht="12.75" customHeight="1">
      <c r="A2" s="546" t="s">
        <v>1008</v>
      </c>
      <c r="B2" s="546"/>
      <c r="C2" s="546"/>
      <c r="D2" s="546"/>
      <c r="E2" s="546"/>
      <c r="F2" s="546"/>
      <c r="G2" s="546"/>
      <c r="H2" s="546"/>
      <c r="I2" s="546"/>
      <c r="J2" s="546"/>
      <c r="K2" s="546"/>
      <c r="L2" s="546"/>
      <c r="M2" s="546"/>
      <c r="N2" s="546"/>
      <c r="O2" s="546"/>
      <c r="P2" s="546"/>
      <c r="Q2" s="546"/>
      <c r="R2" s="546"/>
      <c r="S2" s="546"/>
      <c r="T2" s="546"/>
      <c r="U2" s="546"/>
      <c r="V2" s="546"/>
      <c r="W2" s="546"/>
      <c r="X2" s="546"/>
      <c r="Y2" s="546"/>
    </row>
    <row r="3" spans="1:25" ht="13.5" thickBot="1">
      <c r="A3" s="547" t="s">
        <v>1009</v>
      </c>
      <c r="B3" s="547"/>
      <c r="C3" s="547"/>
      <c r="D3" s="547"/>
      <c r="E3" s="547"/>
      <c r="F3" s="547"/>
      <c r="G3" s="547"/>
      <c r="H3" s="547"/>
      <c r="I3" s="547"/>
      <c r="J3" s="547"/>
      <c r="K3" s="547"/>
      <c r="L3" s="547"/>
      <c r="M3" s="547"/>
      <c r="N3" s="547"/>
      <c r="O3" s="547"/>
      <c r="P3" s="547"/>
      <c r="Q3" s="547"/>
      <c r="R3" s="547"/>
      <c r="S3" s="547"/>
      <c r="T3" s="547"/>
      <c r="U3" s="548" t="s">
        <v>816</v>
      </c>
      <c r="V3" s="549"/>
      <c r="W3" s="549"/>
      <c r="X3" s="549"/>
      <c r="Y3" s="550"/>
    </row>
    <row r="4" spans="1:25" s="149" customFormat="1">
      <c r="A4" s="551" t="s">
        <v>1010</v>
      </c>
      <c r="B4" s="553" t="s">
        <v>70</v>
      </c>
      <c r="C4" s="555" t="s">
        <v>71</v>
      </c>
      <c r="D4" s="554" t="s">
        <v>1011</v>
      </c>
      <c r="E4" s="557" t="s">
        <v>2838</v>
      </c>
      <c r="F4" s="557"/>
      <c r="G4" s="557"/>
      <c r="H4" s="557"/>
      <c r="I4" s="557"/>
      <c r="J4" s="557"/>
      <c r="K4" s="557"/>
      <c r="L4" s="557"/>
      <c r="M4" s="557"/>
      <c r="N4" s="557"/>
      <c r="O4" s="557"/>
      <c r="P4" s="557"/>
      <c r="Q4" s="557"/>
      <c r="R4" s="557"/>
      <c r="S4" s="557"/>
      <c r="T4" s="557"/>
      <c r="U4" s="558"/>
      <c r="V4" s="561" t="s">
        <v>817</v>
      </c>
      <c r="W4" s="561" t="s">
        <v>818</v>
      </c>
      <c r="X4" s="561" t="s">
        <v>819</v>
      </c>
      <c r="Y4" s="561" t="s">
        <v>1012</v>
      </c>
    </row>
    <row r="5" spans="1:25" s="149" customFormat="1" ht="15" customHeight="1">
      <c r="A5" s="552"/>
      <c r="B5" s="554"/>
      <c r="C5" s="556"/>
      <c r="D5" s="554"/>
      <c r="E5" s="554" t="s">
        <v>40</v>
      </c>
      <c r="F5" s="554"/>
      <c r="G5" s="554"/>
      <c r="H5" s="554"/>
      <c r="I5" s="554"/>
      <c r="J5" s="554"/>
      <c r="K5" s="554"/>
      <c r="L5" s="554"/>
      <c r="M5" s="554"/>
      <c r="N5" s="554" t="s">
        <v>52</v>
      </c>
      <c r="O5" s="554"/>
      <c r="P5" s="554"/>
      <c r="Q5" s="554"/>
      <c r="R5" s="554"/>
      <c r="S5" s="554" t="s">
        <v>53</v>
      </c>
      <c r="T5" s="554"/>
      <c r="U5" s="559"/>
      <c r="V5" s="562"/>
      <c r="W5" s="562"/>
      <c r="X5" s="562"/>
      <c r="Y5" s="562"/>
    </row>
    <row r="6" spans="1:25" s="149" customFormat="1" ht="15" customHeight="1">
      <c r="A6" s="552"/>
      <c r="B6" s="554"/>
      <c r="C6" s="556"/>
      <c r="D6" s="554"/>
      <c r="E6" s="554" t="s">
        <v>41</v>
      </c>
      <c r="F6" s="565" t="s">
        <v>61</v>
      </c>
      <c r="G6" s="554" t="s">
        <v>62</v>
      </c>
      <c r="H6" s="554" t="s">
        <v>66</v>
      </c>
      <c r="I6" s="554" t="s">
        <v>67</v>
      </c>
      <c r="J6" s="565" t="s">
        <v>64</v>
      </c>
      <c r="K6" s="554" t="s">
        <v>63</v>
      </c>
      <c r="L6" s="554" t="s">
        <v>65</v>
      </c>
      <c r="M6" s="554" t="s">
        <v>47</v>
      </c>
      <c r="N6" s="309"/>
      <c r="O6" s="554" t="s">
        <v>57</v>
      </c>
      <c r="P6" s="554"/>
      <c r="Q6" s="554"/>
      <c r="R6" s="554" t="s">
        <v>49</v>
      </c>
      <c r="S6" s="554" t="s">
        <v>50</v>
      </c>
      <c r="T6" s="554" t="s">
        <v>51</v>
      </c>
      <c r="U6" s="559"/>
      <c r="V6" s="562"/>
      <c r="W6" s="562"/>
      <c r="X6" s="562"/>
      <c r="Y6" s="562"/>
    </row>
    <row r="7" spans="1:25" s="149" customFormat="1" ht="58.5" customHeight="1" thickBot="1">
      <c r="A7" s="552"/>
      <c r="B7" s="554"/>
      <c r="C7" s="556"/>
      <c r="D7" s="554"/>
      <c r="E7" s="554"/>
      <c r="F7" s="565"/>
      <c r="G7" s="554"/>
      <c r="H7" s="554"/>
      <c r="I7" s="554"/>
      <c r="J7" s="565"/>
      <c r="K7" s="554"/>
      <c r="L7" s="554"/>
      <c r="M7" s="554"/>
      <c r="N7" s="309" t="s">
        <v>60</v>
      </c>
      <c r="O7" s="150" t="s">
        <v>55</v>
      </c>
      <c r="P7" s="309" t="s">
        <v>56</v>
      </c>
      <c r="Q7" s="309" t="s">
        <v>58</v>
      </c>
      <c r="R7" s="554"/>
      <c r="S7" s="554"/>
      <c r="T7" s="554"/>
      <c r="U7" s="560"/>
      <c r="V7" s="562"/>
      <c r="W7" s="562"/>
      <c r="X7" s="563"/>
      <c r="Y7" s="564"/>
    </row>
    <row r="8" spans="1:25" ht="15" customHeight="1">
      <c r="A8" s="521">
        <v>1</v>
      </c>
      <c r="B8" s="522" t="s">
        <v>1013</v>
      </c>
      <c r="C8" s="523" t="s">
        <v>1014</v>
      </c>
      <c r="D8" s="526" t="s">
        <v>1015</v>
      </c>
      <c r="E8" s="151" t="s">
        <v>42</v>
      </c>
      <c r="F8" s="152">
        <v>205515</v>
      </c>
      <c r="G8" s="153">
        <v>0</v>
      </c>
      <c r="H8" s="154">
        <f>F8+G8</f>
        <v>205515</v>
      </c>
      <c r="I8" s="155">
        <f>H8/$H$13</f>
        <v>0.83878538048690898</v>
      </c>
      <c r="J8" s="156">
        <v>496.6161699999999</v>
      </c>
      <c r="K8" s="157">
        <v>0</v>
      </c>
      <c r="L8" s="158">
        <f>J8+K8</f>
        <v>496.6161699999999</v>
      </c>
      <c r="M8" s="155">
        <f>L8/$L$13</f>
        <v>0.76508453582528413</v>
      </c>
      <c r="N8" s="570">
        <v>125.67</v>
      </c>
      <c r="O8" s="256">
        <v>80.306952955465405</v>
      </c>
      <c r="P8" s="157">
        <v>0</v>
      </c>
      <c r="Q8" s="158">
        <f>O8+P8</f>
        <v>80.306952955465405</v>
      </c>
      <c r="R8" s="155">
        <f>Q8/$Q$13</f>
        <v>0.66009616054943809</v>
      </c>
      <c r="S8" s="538">
        <f>N13-Q13</f>
        <v>4.0105240705822922</v>
      </c>
      <c r="T8" s="566">
        <f>S8/N13*100</f>
        <v>3.19131381442054</v>
      </c>
      <c r="U8" s="159"/>
      <c r="V8" s="537">
        <v>79.180304764731801</v>
      </c>
      <c r="W8" s="539">
        <v>80.535369610524199</v>
      </c>
      <c r="X8" s="542">
        <f>MIN(1,+W8/V8)</f>
        <v>1</v>
      </c>
      <c r="Y8" s="537">
        <f>+((N13-(O13+P13)*X8)/N8)*100</f>
        <v>3.19131381442054</v>
      </c>
    </row>
    <row r="9" spans="1:25" ht="15" customHeight="1">
      <c r="A9" s="521"/>
      <c r="B9" s="522"/>
      <c r="C9" s="524"/>
      <c r="D9" s="526"/>
      <c r="E9" s="160" t="s">
        <v>43</v>
      </c>
      <c r="F9" s="161">
        <v>39</v>
      </c>
      <c r="G9" s="161">
        <v>264</v>
      </c>
      <c r="H9" s="162">
        <f>F9+G9</f>
        <v>303</v>
      </c>
      <c r="I9" s="163">
        <f>H9/$H$13</f>
        <v>1.2366589800624451E-3</v>
      </c>
      <c r="J9" s="164">
        <v>1.4324000000000002E-4</v>
      </c>
      <c r="K9" s="164">
        <v>1.1124700000000002E-3</v>
      </c>
      <c r="L9" s="166">
        <f>J9+K9</f>
        <v>1.2557100000000002E-3</v>
      </c>
      <c r="M9" s="163">
        <f>L9/$L$13</f>
        <v>1.934540920166107E-6</v>
      </c>
      <c r="N9" s="571"/>
      <c r="O9" s="257">
        <v>0.09</v>
      </c>
      <c r="P9" s="167">
        <v>0</v>
      </c>
      <c r="Q9" s="166">
        <f>O9+P9</f>
        <v>0.09</v>
      </c>
      <c r="R9" s="163">
        <f>Q9/$Q$13</f>
        <v>7.3976974923198454E-4</v>
      </c>
      <c r="S9" s="572"/>
      <c r="T9" s="567"/>
      <c r="V9" s="532"/>
      <c r="W9" s="540"/>
      <c r="X9" s="543"/>
      <c r="Y9" s="532"/>
    </row>
    <row r="10" spans="1:25" ht="15" customHeight="1">
      <c r="A10" s="521"/>
      <c r="B10" s="522"/>
      <c r="C10" s="524"/>
      <c r="D10" s="526"/>
      <c r="E10" s="160" t="s">
        <v>44</v>
      </c>
      <c r="F10" s="161">
        <v>36204</v>
      </c>
      <c r="G10" s="311">
        <v>0</v>
      </c>
      <c r="H10" s="162">
        <f>F10+G10</f>
        <v>36204</v>
      </c>
      <c r="I10" s="163">
        <f>H10/$H$13</f>
        <v>0.14776238189498603</v>
      </c>
      <c r="J10" s="164">
        <v>111.42719999999997</v>
      </c>
      <c r="K10" s="165">
        <v>0</v>
      </c>
      <c r="L10" s="166">
        <f>J10+K10</f>
        <v>111.42719999999997</v>
      </c>
      <c r="M10" s="163">
        <f>L10/$L$13</f>
        <v>0.17166422025749001</v>
      </c>
      <c r="N10" s="571"/>
      <c r="O10" s="257">
        <v>22.693665259314493</v>
      </c>
      <c r="P10" s="165">
        <v>0</v>
      </c>
      <c r="Q10" s="166">
        <f>O10+P10</f>
        <v>22.693665259314493</v>
      </c>
      <c r="R10" s="163">
        <f>Q10/$Q$13</f>
        <v>0.18653430064486312</v>
      </c>
      <c r="S10" s="572"/>
      <c r="T10" s="567"/>
      <c r="U10" s="168"/>
      <c r="V10" s="532"/>
      <c r="W10" s="540"/>
      <c r="X10" s="543"/>
      <c r="Y10" s="532"/>
    </row>
    <row r="11" spans="1:25" ht="15" customHeight="1">
      <c r="A11" s="521"/>
      <c r="B11" s="522"/>
      <c r="C11" s="524"/>
      <c r="D11" s="526"/>
      <c r="E11" s="160" t="s">
        <v>45</v>
      </c>
      <c r="F11" s="169">
        <v>152</v>
      </c>
      <c r="G11" s="311">
        <v>0</v>
      </c>
      <c r="H11" s="162">
        <f>F11+G11</f>
        <v>152</v>
      </c>
      <c r="I11" s="163">
        <f>H11/$H$13</f>
        <v>6.2037018141746425E-4</v>
      </c>
      <c r="J11" s="170">
        <v>28.774999999999999</v>
      </c>
      <c r="K11" s="165">
        <v>0</v>
      </c>
      <c r="L11" s="166">
        <f>J11+K11</f>
        <v>28.774999999999999</v>
      </c>
      <c r="M11" s="163">
        <f>L11/$L$13</f>
        <v>4.43306296659099E-2</v>
      </c>
      <c r="N11" s="571"/>
      <c r="O11" s="257">
        <v>12.130006039996658</v>
      </c>
      <c r="P11" s="165">
        <v>0</v>
      </c>
      <c r="Q11" s="166">
        <f>O11+P11</f>
        <v>12.130006039996658</v>
      </c>
      <c r="R11" s="163">
        <f>Q11/$Q$13</f>
        <v>9.9704572515453171E-2</v>
      </c>
      <c r="S11" s="572"/>
      <c r="T11" s="567"/>
      <c r="V11" s="532"/>
      <c r="W11" s="540"/>
      <c r="X11" s="543"/>
      <c r="Y11" s="532"/>
    </row>
    <row r="12" spans="1:25" ht="15" customHeight="1" thickBot="1">
      <c r="A12" s="521"/>
      <c r="B12" s="522"/>
      <c r="C12" s="524"/>
      <c r="D12" s="527"/>
      <c r="E12" s="160" t="s">
        <v>46</v>
      </c>
      <c r="F12" s="169">
        <v>2841</v>
      </c>
      <c r="G12" s="311">
        <v>0</v>
      </c>
      <c r="H12" s="162">
        <f>F12+G12</f>
        <v>2841</v>
      </c>
      <c r="I12" s="163">
        <f>H12/$H$13</f>
        <v>1.1595208456625105E-2</v>
      </c>
      <c r="J12" s="169">
        <v>12.280110000000002</v>
      </c>
      <c r="K12" s="165">
        <v>0</v>
      </c>
      <c r="L12" s="166">
        <f>J12+K12</f>
        <v>12.280110000000002</v>
      </c>
      <c r="M12" s="163">
        <f>L12/$L$13</f>
        <v>1.8918679710395726E-2</v>
      </c>
      <c r="N12" s="571"/>
      <c r="O12" s="257">
        <v>6.4388516746411488</v>
      </c>
      <c r="P12" s="165">
        <v>0</v>
      </c>
      <c r="Q12" s="166">
        <f>O12+P12</f>
        <v>6.4388516746411488</v>
      </c>
      <c r="R12" s="163">
        <f>Q12/$Q$13</f>
        <v>5.292519654101363E-2</v>
      </c>
      <c r="S12" s="572"/>
      <c r="T12" s="567"/>
      <c r="V12" s="538"/>
      <c r="W12" s="541"/>
      <c r="X12" s="544"/>
      <c r="Y12" s="533"/>
    </row>
    <row r="13" spans="1:25" s="180" customFormat="1" ht="15" customHeight="1" thickBot="1">
      <c r="A13" s="519" t="s">
        <v>48</v>
      </c>
      <c r="B13" s="568"/>
      <c r="C13" s="569"/>
      <c r="D13" s="519" t="s">
        <v>1016</v>
      </c>
      <c r="E13" s="520"/>
      <c r="F13" s="171">
        <f>SUM(F8:F12)</f>
        <v>244751</v>
      </c>
      <c r="G13" s="171">
        <f>SUM(G8:G12)</f>
        <v>264</v>
      </c>
      <c r="H13" s="171">
        <f>SUM(H8:H12)</f>
        <v>245015</v>
      </c>
      <c r="I13" s="172">
        <v>1</v>
      </c>
      <c r="J13" s="173">
        <f>SUM(J8:J12)</f>
        <v>649.09862323999982</v>
      </c>
      <c r="K13" s="174">
        <f>SUM(K8:K12)</f>
        <v>1.1124700000000002E-3</v>
      </c>
      <c r="L13" s="174">
        <f>SUM(L8:L12)</f>
        <v>649.09973570999989</v>
      </c>
      <c r="M13" s="172">
        <v>1</v>
      </c>
      <c r="N13" s="175">
        <f>N8</f>
        <v>125.67</v>
      </c>
      <c r="O13" s="204">
        <f>SUM(O8:O12)</f>
        <v>121.65947592941771</v>
      </c>
      <c r="P13" s="176">
        <f>SUM(P8:P12)</f>
        <v>0</v>
      </c>
      <c r="Q13" s="177">
        <f>SUM(Q8:Q12)</f>
        <v>121.65947592941771</v>
      </c>
      <c r="R13" s="178">
        <v>1</v>
      </c>
      <c r="S13" s="179">
        <f>S8</f>
        <v>4.0105240705822922</v>
      </c>
      <c r="T13" s="398">
        <f>T8</f>
        <v>3.19131381442054</v>
      </c>
      <c r="V13" s="295">
        <f>SUM(V8:V12)</f>
        <v>79.180304764731801</v>
      </c>
      <c r="W13" s="295">
        <f>SUM(W8:W12)</f>
        <v>80.535369610524199</v>
      </c>
      <c r="X13" s="179">
        <f>MIN(100,+W13/V13*100)</f>
        <v>100</v>
      </c>
      <c r="Y13" s="179">
        <f>Y8</f>
        <v>3.19131381442054</v>
      </c>
    </row>
    <row r="14" spans="1:25" ht="15" customHeight="1">
      <c r="A14" s="521">
        <f>A8+1</f>
        <v>2</v>
      </c>
      <c r="B14" s="522" t="s">
        <v>1013</v>
      </c>
      <c r="C14" s="523" t="s">
        <v>1014</v>
      </c>
      <c r="D14" s="525" t="s">
        <v>1017</v>
      </c>
      <c r="E14" s="160" t="s">
        <v>42</v>
      </c>
      <c r="F14" s="161">
        <v>155718</v>
      </c>
      <c r="G14" s="311">
        <v>0</v>
      </c>
      <c r="H14" s="162">
        <f>F14+G14</f>
        <v>155718</v>
      </c>
      <c r="I14" s="163">
        <f>H14/$H$19</f>
        <v>0.70976416857343405</v>
      </c>
      <c r="J14" s="164">
        <v>137.71905000000007</v>
      </c>
      <c r="K14" s="165">
        <v>0</v>
      </c>
      <c r="L14" s="166">
        <f>J14+K14</f>
        <v>137.71905000000007</v>
      </c>
      <c r="M14" s="163">
        <f>L14/$L$19</f>
        <v>0.43176283147105521</v>
      </c>
      <c r="N14" s="573">
        <v>238.221124896715</v>
      </c>
      <c r="O14" s="181">
        <v>41.340747217429097</v>
      </c>
      <c r="P14" s="165">
        <v>0</v>
      </c>
      <c r="Q14" s="166">
        <f>O14+P14</f>
        <v>41.340747217429097</v>
      </c>
      <c r="R14" s="163">
        <f>Q14/$Q$19</f>
        <v>0.18800057277105131</v>
      </c>
      <c r="S14" s="572">
        <f>N19-Q19</f>
        <v>18.324203264597372</v>
      </c>
      <c r="T14" s="567">
        <f>S14/N19*100</f>
        <v>7.6920983697571552</v>
      </c>
      <c r="V14" s="537">
        <v>131.26689278108901</v>
      </c>
      <c r="W14" s="539">
        <v>157.06</v>
      </c>
      <c r="X14" s="542">
        <f>MIN(1,+W14/V14)</f>
        <v>1</v>
      </c>
      <c r="Y14" s="537">
        <f>+((N19-(O19+P19)*X14)/N14)*100</f>
        <v>7.6920983697571446</v>
      </c>
    </row>
    <row r="15" spans="1:25" ht="15" customHeight="1">
      <c r="A15" s="521"/>
      <c r="B15" s="522"/>
      <c r="C15" s="524"/>
      <c r="D15" s="526"/>
      <c r="E15" s="160" t="s">
        <v>43</v>
      </c>
      <c r="F15" s="161">
        <v>2054</v>
      </c>
      <c r="G15" s="161">
        <v>42629</v>
      </c>
      <c r="H15" s="162">
        <f>F15+G15</f>
        <v>44683</v>
      </c>
      <c r="I15" s="163">
        <f>H15/$H$19</f>
        <v>0.20366555147360457</v>
      </c>
      <c r="J15" s="164">
        <v>6.9209099999999997E-3</v>
      </c>
      <c r="K15" s="164">
        <v>0.1423508</v>
      </c>
      <c r="L15" s="166">
        <f>J15+K15</f>
        <v>0.14927171</v>
      </c>
      <c r="M15" s="163">
        <f>L15/$L$19</f>
        <v>4.6798156223213993E-4</v>
      </c>
      <c r="N15" s="574"/>
      <c r="O15" s="181">
        <v>40.799000000000007</v>
      </c>
      <c r="P15" s="165">
        <v>46.67</v>
      </c>
      <c r="Q15" s="166">
        <f>O15+P15</f>
        <v>87.469000000000008</v>
      </c>
      <c r="R15" s="163">
        <f>Q15/$Q$19</f>
        <v>0.39777273529246393</v>
      </c>
      <c r="S15" s="572"/>
      <c r="T15" s="567"/>
      <c r="V15" s="532"/>
      <c r="W15" s="540"/>
      <c r="X15" s="543"/>
      <c r="Y15" s="532"/>
    </row>
    <row r="16" spans="1:25" ht="15" customHeight="1">
      <c r="A16" s="521"/>
      <c r="B16" s="522"/>
      <c r="C16" s="524"/>
      <c r="D16" s="526"/>
      <c r="E16" s="160" t="s">
        <v>44</v>
      </c>
      <c r="F16" s="161">
        <v>13943</v>
      </c>
      <c r="G16" s="311">
        <v>0</v>
      </c>
      <c r="H16" s="162">
        <f>F16+G16</f>
        <v>13943</v>
      </c>
      <c r="I16" s="163">
        <f>H16/$H$19</f>
        <v>6.355233051040593E-2</v>
      </c>
      <c r="J16" s="164">
        <v>45.06116999999999</v>
      </c>
      <c r="K16" s="165">
        <v>0</v>
      </c>
      <c r="L16" s="166">
        <f>J16+K16</f>
        <v>45.06116999999999</v>
      </c>
      <c r="M16" s="163">
        <f>L16/$L$19</f>
        <v>0.1412712210010057</v>
      </c>
      <c r="N16" s="574"/>
      <c r="O16" s="181">
        <v>9.46865883192973</v>
      </c>
      <c r="P16" s="165">
        <v>0</v>
      </c>
      <c r="Q16" s="166">
        <f>O16+P16</f>
        <v>9.46865883192973</v>
      </c>
      <c r="R16" s="163">
        <f>Q16/$Q$19</f>
        <v>4.3059533356135715E-2</v>
      </c>
      <c r="S16" s="572"/>
      <c r="T16" s="567"/>
      <c r="V16" s="532"/>
      <c r="W16" s="540"/>
      <c r="X16" s="543"/>
      <c r="Y16" s="532"/>
    </row>
    <row r="17" spans="1:25" ht="15" customHeight="1">
      <c r="A17" s="521"/>
      <c r="B17" s="522"/>
      <c r="C17" s="524"/>
      <c r="D17" s="526"/>
      <c r="E17" s="160" t="s">
        <v>45</v>
      </c>
      <c r="F17" s="169">
        <v>181</v>
      </c>
      <c r="G17" s="311">
        <v>0</v>
      </c>
      <c r="H17" s="162">
        <f>F17+G17</f>
        <v>181</v>
      </c>
      <c r="I17" s="163">
        <f>H17/$H$19</f>
        <v>8.249997720995105E-4</v>
      </c>
      <c r="J17" s="170">
        <v>103.09719000000001</v>
      </c>
      <c r="K17" s="165">
        <v>0</v>
      </c>
      <c r="L17" s="166">
        <f>J17+K17</f>
        <v>103.09719000000001</v>
      </c>
      <c r="M17" s="163">
        <f>L17/$L$19</f>
        <v>0.32321987895726367</v>
      </c>
      <c r="N17" s="574"/>
      <c r="O17" s="181">
        <v>64.420003019833004</v>
      </c>
      <c r="P17" s="165">
        <v>0</v>
      </c>
      <c r="Q17" s="166">
        <f>O17+P17</f>
        <v>64.420003019833004</v>
      </c>
      <c r="R17" s="163">
        <f>Q17/$Q$19</f>
        <v>0.29295545631878445</v>
      </c>
      <c r="S17" s="572"/>
      <c r="T17" s="567"/>
      <c r="V17" s="532"/>
      <c r="W17" s="540"/>
      <c r="X17" s="543"/>
      <c r="Y17" s="532"/>
    </row>
    <row r="18" spans="1:25" ht="15" customHeight="1" thickBot="1">
      <c r="A18" s="521"/>
      <c r="B18" s="522"/>
      <c r="C18" s="524"/>
      <c r="D18" s="527"/>
      <c r="E18" s="160" t="s">
        <v>46</v>
      </c>
      <c r="F18" s="169">
        <v>4869</v>
      </c>
      <c r="G18" s="311">
        <v>0</v>
      </c>
      <c r="H18" s="162">
        <f>F18+G18</f>
        <v>4869</v>
      </c>
      <c r="I18" s="163">
        <f>H18/$H$19</f>
        <v>2.2192949670455892E-2</v>
      </c>
      <c r="J18" s="169">
        <v>32.942529999999991</v>
      </c>
      <c r="K18" s="165">
        <v>0</v>
      </c>
      <c r="L18" s="166">
        <f>J18+K18</f>
        <v>32.942529999999991</v>
      </c>
      <c r="M18" s="163">
        <f>L18/$L$19</f>
        <v>0.10327808700844342</v>
      </c>
      <c r="N18" s="575"/>
      <c r="O18" s="181">
        <v>17.198512562925792</v>
      </c>
      <c r="P18" s="165">
        <v>0</v>
      </c>
      <c r="Q18" s="166">
        <f>O18+P18</f>
        <v>17.198512562925792</v>
      </c>
      <c r="R18" s="163">
        <f>Q18/$Q$19</f>
        <v>7.8211702261564625E-2</v>
      </c>
      <c r="S18" s="572"/>
      <c r="T18" s="567"/>
      <c r="V18" s="538"/>
      <c r="W18" s="541"/>
      <c r="X18" s="544"/>
      <c r="Y18" s="533"/>
    </row>
    <row r="19" spans="1:25" s="180" customFormat="1" ht="15" customHeight="1" thickBot="1">
      <c r="A19" s="519" t="s">
        <v>48</v>
      </c>
      <c r="B19" s="568"/>
      <c r="C19" s="569"/>
      <c r="D19" s="519" t="s">
        <v>1016</v>
      </c>
      <c r="E19" s="520"/>
      <c r="F19" s="171">
        <f>SUM(F14:F18)</f>
        <v>176765</v>
      </c>
      <c r="G19" s="171">
        <f>SUM(G14:G18)</f>
        <v>42629</v>
      </c>
      <c r="H19" s="171">
        <f>SUM(H14:H18)</f>
        <v>219394</v>
      </c>
      <c r="I19" s="172">
        <v>1</v>
      </c>
      <c r="J19" s="174">
        <f>SUM(J14:J18)</f>
        <v>318.82686091000005</v>
      </c>
      <c r="K19" s="173">
        <f>SUM(K14:K18)</f>
        <v>0.1423508</v>
      </c>
      <c r="L19" s="174">
        <f>SUM(L14:L18)</f>
        <v>318.96921171000002</v>
      </c>
      <c r="M19" s="172">
        <v>1</v>
      </c>
      <c r="N19" s="175">
        <f>N14</f>
        <v>238.221124896715</v>
      </c>
      <c r="O19" s="204">
        <f>SUM(O14:O18)</f>
        <v>173.22692163211764</v>
      </c>
      <c r="P19" s="204">
        <f>SUM(P14:P18)</f>
        <v>46.67</v>
      </c>
      <c r="Q19" s="177">
        <f>SUM(Q14:Q18)</f>
        <v>219.89692163211762</v>
      </c>
      <c r="R19" s="178">
        <v>1</v>
      </c>
      <c r="S19" s="179">
        <f>S14</f>
        <v>18.324203264597372</v>
      </c>
      <c r="T19" s="398">
        <f>T14</f>
        <v>7.6920983697571552</v>
      </c>
      <c r="U19" s="182"/>
      <c r="V19" s="295">
        <f>SUM(V14:V18)</f>
        <v>131.26689278108901</v>
      </c>
      <c r="W19" s="295">
        <f>SUM(W14:W18)</f>
        <v>157.06</v>
      </c>
      <c r="X19" s="179">
        <f>MIN(100,+W19/V19*100)</f>
        <v>100</v>
      </c>
      <c r="Y19" s="179">
        <f>Y14</f>
        <v>7.6920983697571446</v>
      </c>
    </row>
    <row r="20" spans="1:25" ht="15" customHeight="1">
      <c r="A20" s="521">
        <f>A14+1</f>
        <v>3</v>
      </c>
      <c r="B20" s="522" t="s">
        <v>1013</v>
      </c>
      <c r="C20" s="523" t="s">
        <v>1014</v>
      </c>
      <c r="D20" s="525" t="s">
        <v>1018</v>
      </c>
      <c r="E20" s="160" t="s">
        <v>42</v>
      </c>
      <c r="F20" s="161">
        <v>142229</v>
      </c>
      <c r="G20" s="311">
        <v>0</v>
      </c>
      <c r="H20" s="162">
        <f>F20+G20</f>
        <v>142229</v>
      </c>
      <c r="I20" s="163">
        <f>H20/$H$25</f>
        <v>0.70784995844344578</v>
      </c>
      <c r="J20" s="164">
        <v>175.72873999999996</v>
      </c>
      <c r="K20" s="311">
        <v>0</v>
      </c>
      <c r="L20" s="162">
        <f>J20+K20</f>
        <v>175.72873999999996</v>
      </c>
      <c r="M20" s="163">
        <f>L20/$L$25</f>
        <v>0.38780875764749634</v>
      </c>
      <c r="N20" s="573">
        <v>303.47000000000003</v>
      </c>
      <c r="O20" s="257">
        <v>36.594069411214498</v>
      </c>
      <c r="P20" s="165">
        <v>0</v>
      </c>
      <c r="Q20" s="166">
        <f>O20+P20</f>
        <v>36.594069411214498</v>
      </c>
      <c r="R20" s="163">
        <f>Q20/$Q$25</f>
        <v>0.13074312288164172</v>
      </c>
      <c r="S20" s="531">
        <f>N25-Q25</f>
        <v>23.577118411557819</v>
      </c>
      <c r="T20" s="534">
        <f>S20/N25*100</f>
        <v>7.7691760014359961</v>
      </c>
      <c r="U20" s="168"/>
      <c r="V20" s="537">
        <v>184.19599609249201</v>
      </c>
      <c r="W20" s="539">
        <v>206.73602706134201</v>
      </c>
      <c r="X20" s="542">
        <f>MIN(1,+W20/V20)</f>
        <v>1</v>
      </c>
      <c r="Y20" s="537">
        <f>+((N25-(O25+P25)*X20)/N20)*100</f>
        <v>7.7691760014359961</v>
      </c>
    </row>
    <row r="21" spans="1:25" ht="15" customHeight="1">
      <c r="A21" s="521"/>
      <c r="B21" s="522"/>
      <c r="C21" s="524"/>
      <c r="D21" s="526"/>
      <c r="E21" s="160" t="s">
        <v>43</v>
      </c>
      <c r="F21" s="161">
        <v>110</v>
      </c>
      <c r="G21" s="161">
        <v>39091</v>
      </c>
      <c r="H21" s="162">
        <f>F21+G21</f>
        <v>39201</v>
      </c>
      <c r="I21" s="163">
        <f>H21/$H$25</f>
        <v>0.19509682428296282</v>
      </c>
      <c r="J21" s="164">
        <v>4.5064999999999998E-4</v>
      </c>
      <c r="K21" s="164">
        <v>0.14839873000000001</v>
      </c>
      <c r="L21" s="162">
        <f>J21+K21</f>
        <v>0.14884938</v>
      </c>
      <c r="M21" s="163">
        <f>L21/$L$25</f>
        <v>3.2848976857399704E-4</v>
      </c>
      <c r="N21" s="574"/>
      <c r="O21" s="257">
        <v>3.0000000000000002E-2</v>
      </c>
      <c r="P21" s="165">
        <v>34.21</v>
      </c>
      <c r="Q21" s="166">
        <f>O21+P21</f>
        <v>34.24</v>
      </c>
      <c r="R21" s="163">
        <f>Q21/$Q$25</f>
        <v>0.12233251451656031</v>
      </c>
      <c r="S21" s="532"/>
      <c r="T21" s="535"/>
      <c r="V21" s="532"/>
      <c r="W21" s="540"/>
      <c r="X21" s="543"/>
      <c r="Y21" s="532"/>
    </row>
    <row r="22" spans="1:25" ht="15" customHeight="1">
      <c r="A22" s="521"/>
      <c r="B22" s="522"/>
      <c r="C22" s="524"/>
      <c r="D22" s="526"/>
      <c r="E22" s="160" t="s">
        <v>44</v>
      </c>
      <c r="F22" s="161">
        <v>14653</v>
      </c>
      <c r="G22" s="311">
        <v>0</v>
      </c>
      <c r="H22" s="162">
        <f>F22+G22</f>
        <v>14653</v>
      </c>
      <c r="I22" s="163">
        <f>H22/$H$25</f>
        <v>7.2925531650168463E-2</v>
      </c>
      <c r="J22" s="164">
        <v>43.981650000000002</v>
      </c>
      <c r="K22" s="311">
        <v>0</v>
      </c>
      <c r="L22" s="162">
        <f>J22+K22</f>
        <v>43.981650000000002</v>
      </c>
      <c r="M22" s="163">
        <f>L22/$L$25</f>
        <v>9.7061351750356892E-2</v>
      </c>
      <c r="N22" s="574"/>
      <c r="O22" s="257">
        <v>7.9944330448422409</v>
      </c>
      <c r="P22" s="165">
        <v>0</v>
      </c>
      <c r="Q22" s="166">
        <f>O22+P22</f>
        <v>7.9944330448422409</v>
      </c>
      <c r="R22" s="163">
        <f>Q22/$Q$25</f>
        <v>2.856247361302082E-2</v>
      </c>
      <c r="S22" s="532"/>
      <c r="T22" s="535"/>
      <c r="V22" s="532"/>
      <c r="W22" s="540"/>
      <c r="X22" s="543"/>
      <c r="Y22" s="532"/>
    </row>
    <row r="23" spans="1:25" ht="15" customHeight="1">
      <c r="A23" s="521"/>
      <c r="B23" s="522"/>
      <c r="C23" s="524"/>
      <c r="D23" s="526"/>
      <c r="E23" s="160" t="s">
        <v>45</v>
      </c>
      <c r="F23" s="169">
        <v>133</v>
      </c>
      <c r="G23" s="311">
        <v>0</v>
      </c>
      <c r="H23" s="162">
        <f>F23+G23</f>
        <v>133</v>
      </c>
      <c r="I23" s="163">
        <f>H23/$H$25</f>
        <v>6.6191876813433462E-4</v>
      </c>
      <c r="J23" s="170">
        <v>195.58919</v>
      </c>
      <c r="K23" s="311">
        <v>0</v>
      </c>
      <c r="L23" s="162">
        <f>J23+K23</f>
        <v>195.58919</v>
      </c>
      <c r="M23" s="163">
        <f>L23/$L$25</f>
        <v>0.43163799378052864</v>
      </c>
      <c r="N23" s="574"/>
      <c r="O23" s="257">
        <v>173.80780018501704</v>
      </c>
      <c r="P23" s="165">
        <v>0</v>
      </c>
      <c r="Q23" s="166">
        <f>O23+P23</f>
        <v>173.80780018501704</v>
      </c>
      <c r="R23" s="163">
        <f>Q23/$Q$25</f>
        <v>0.6209797090895155</v>
      </c>
      <c r="S23" s="532"/>
      <c r="T23" s="535"/>
      <c r="V23" s="532"/>
      <c r="W23" s="540"/>
      <c r="X23" s="543"/>
      <c r="Y23" s="532"/>
    </row>
    <row r="24" spans="1:25" ht="15" customHeight="1" thickBot="1">
      <c r="A24" s="521"/>
      <c r="B24" s="522"/>
      <c r="C24" s="524"/>
      <c r="D24" s="527"/>
      <c r="E24" s="160" t="s">
        <v>46</v>
      </c>
      <c r="F24" s="169">
        <v>4715</v>
      </c>
      <c r="G24" s="311">
        <v>0</v>
      </c>
      <c r="H24" s="162">
        <f>F24+G24</f>
        <v>4715</v>
      </c>
      <c r="I24" s="163">
        <f>H24/$H$25</f>
        <v>2.3465766855288631E-2</v>
      </c>
      <c r="J24" s="169">
        <v>37.684039999999996</v>
      </c>
      <c r="K24" s="311">
        <v>0</v>
      </c>
      <c r="L24" s="162">
        <f>J24+K24</f>
        <v>37.684039999999996</v>
      </c>
      <c r="M24" s="163">
        <f>L24/$L$25</f>
        <v>8.3163407053044133E-2</v>
      </c>
      <c r="N24" s="575"/>
      <c r="O24" s="257">
        <v>27.256578947368421</v>
      </c>
      <c r="P24" s="165">
        <v>0</v>
      </c>
      <c r="Q24" s="166">
        <f>O24+P24</f>
        <v>27.256578947368421</v>
      </c>
      <c r="R24" s="163">
        <f>Q24/$Q$25</f>
        <v>9.7382179899261664E-2</v>
      </c>
      <c r="S24" s="533"/>
      <c r="T24" s="536"/>
      <c r="V24" s="538"/>
      <c r="W24" s="541"/>
      <c r="X24" s="544"/>
      <c r="Y24" s="533"/>
    </row>
    <row r="25" spans="1:25" s="180" customFormat="1" ht="15" customHeight="1" thickBot="1">
      <c r="A25" s="519" t="s">
        <v>1016</v>
      </c>
      <c r="B25" s="568"/>
      <c r="C25" s="568"/>
      <c r="D25" s="568"/>
      <c r="E25" s="520"/>
      <c r="F25" s="171">
        <f>SUM(F20:F24)</f>
        <v>161840</v>
      </c>
      <c r="G25" s="171">
        <f>SUM(G20:G24)</f>
        <v>39091</v>
      </c>
      <c r="H25" s="171">
        <f>SUM(H20:H24)</f>
        <v>200931</v>
      </c>
      <c r="I25" s="172">
        <v>1</v>
      </c>
      <c r="J25" s="173">
        <f>SUM(J20:J24)</f>
        <v>452.98407064999992</v>
      </c>
      <c r="K25" s="173">
        <f>SUM(K20:K24)</f>
        <v>0.14839873000000001</v>
      </c>
      <c r="L25" s="171">
        <f>SUM(L20:L24)</f>
        <v>453.13246937999997</v>
      </c>
      <c r="M25" s="172">
        <v>1</v>
      </c>
      <c r="N25" s="175">
        <f>N20</f>
        <v>303.47000000000003</v>
      </c>
      <c r="O25" s="204">
        <f>SUM(O20:O24)</f>
        <v>245.6828815884422</v>
      </c>
      <c r="P25" s="176">
        <f>SUM(P20:P24)</f>
        <v>34.21</v>
      </c>
      <c r="Q25" s="177">
        <f>SUM(Q20:Q24)</f>
        <v>279.89288158844221</v>
      </c>
      <c r="R25" s="178">
        <v>1</v>
      </c>
      <c r="S25" s="179">
        <f>S20</f>
        <v>23.577118411557819</v>
      </c>
      <c r="T25" s="398">
        <f>T20</f>
        <v>7.7691760014359961</v>
      </c>
      <c r="V25" s="295">
        <f>SUM(V20:V24)</f>
        <v>184.19599609249201</v>
      </c>
      <c r="W25" s="295">
        <f>SUM(W20:W24)</f>
        <v>206.73602706134201</v>
      </c>
      <c r="X25" s="179">
        <f>MIN(100,+W25/V25*100)</f>
        <v>100</v>
      </c>
      <c r="Y25" s="179">
        <f>Y20</f>
        <v>7.7691760014359961</v>
      </c>
    </row>
    <row r="26" spans="1:25" ht="15" customHeight="1">
      <c r="A26" s="521">
        <f>A20+1</f>
        <v>4</v>
      </c>
      <c r="B26" s="522" t="s">
        <v>1013</v>
      </c>
      <c r="C26" s="523" t="s">
        <v>1014</v>
      </c>
      <c r="D26" s="525" t="s">
        <v>1019</v>
      </c>
      <c r="E26" s="160" t="s">
        <v>42</v>
      </c>
      <c r="F26" s="161">
        <v>216644</v>
      </c>
      <c r="G26" s="311">
        <v>0</v>
      </c>
      <c r="H26" s="162">
        <f>F26+G26</f>
        <v>216644</v>
      </c>
      <c r="I26" s="163">
        <f>H26/$H$31</f>
        <v>0.70032681745741832</v>
      </c>
      <c r="J26" s="164">
        <v>207.43564000000026</v>
      </c>
      <c r="K26" s="311">
        <v>0</v>
      </c>
      <c r="L26" s="162">
        <f>J26+K26</f>
        <v>207.43564000000026</v>
      </c>
      <c r="M26" s="163">
        <f>L26/$L$31</f>
        <v>0.56793212186090192</v>
      </c>
      <c r="N26" s="576">
        <v>246.85</v>
      </c>
      <c r="O26" s="257">
        <v>57.478890325038797</v>
      </c>
      <c r="P26" s="165">
        <v>0</v>
      </c>
      <c r="Q26" s="166">
        <f>O26+P26</f>
        <v>57.478890325038797</v>
      </c>
      <c r="R26" s="163">
        <f>Q26/$Q$31</f>
        <v>0.2543563516381937</v>
      </c>
      <c r="S26" s="531">
        <f>N31-Q31</f>
        <v>20.872193844016948</v>
      </c>
      <c r="T26" s="534">
        <f>S26/N31*100</f>
        <v>8.4554157763892839</v>
      </c>
      <c r="V26" s="537">
        <v>114.883385862917</v>
      </c>
      <c r="W26" s="539">
        <v>154.520968336691</v>
      </c>
      <c r="X26" s="542">
        <f>MIN(1,+W26/V26)</f>
        <v>1</v>
      </c>
      <c r="Y26" s="537">
        <f>+((N31-(O31+P31)*X26)/N26)*100</f>
        <v>8.4554157763892839</v>
      </c>
    </row>
    <row r="27" spans="1:25" ht="15" customHeight="1">
      <c r="A27" s="521"/>
      <c r="B27" s="522"/>
      <c r="C27" s="524"/>
      <c r="D27" s="526"/>
      <c r="E27" s="160" t="s">
        <v>43</v>
      </c>
      <c r="F27" s="161">
        <v>906</v>
      </c>
      <c r="G27" s="161">
        <v>63231</v>
      </c>
      <c r="H27" s="162">
        <f>F27+G27</f>
        <v>64137</v>
      </c>
      <c r="I27" s="163">
        <f>H27/$H$31</f>
        <v>0.20733027958894057</v>
      </c>
      <c r="J27" s="164">
        <v>3.3138299999999998E-3</v>
      </c>
      <c r="K27" s="164">
        <v>0.23551614000000001</v>
      </c>
      <c r="L27" s="162">
        <f>J27+K27</f>
        <v>0.23882997</v>
      </c>
      <c r="M27" s="163">
        <f>L27/$L$31</f>
        <v>6.5388576247589556E-4</v>
      </c>
      <c r="N27" s="571"/>
      <c r="O27" s="257">
        <v>21.792999999999999</v>
      </c>
      <c r="P27" s="165">
        <v>71.89</v>
      </c>
      <c r="Q27" s="166">
        <f>O27+P27</f>
        <v>93.682999999999993</v>
      </c>
      <c r="R27" s="163">
        <f>Q27/$Q$31</f>
        <v>0.41456726035889796</v>
      </c>
      <c r="S27" s="532"/>
      <c r="T27" s="535"/>
      <c r="V27" s="532"/>
      <c r="W27" s="540"/>
      <c r="X27" s="543"/>
      <c r="Y27" s="532"/>
    </row>
    <row r="28" spans="1:25" ht="15" customHeight="1">
      <c r="A28" s="521"/>
      <c r="B28" s="522"/>
      <c r="C28" s="524"/>
      <c r="D28" s="526"/>
      <c r="E28" s="160" t="s">
        <v>44</v>
      </c>
      <c r="F28" s="161">
        <v>21981</v>
      </c>
      <c r="G28" s="311">
        <v>0</v>
      </c>
      <c r="H28" s="162">
        <f>F28+G28</f>
        <v>21981</v>
      </c>
      <c r="I28" s="163">
        <f>H28/$H$31</f>
        <v>7.1056127908141989E-2</v>
      </c>
      <c r="J28" s="164">
        <v>65.627600000000001</v>
      </c>
      <c r="K28" s="311">
        <v>0</v>
      </c>
      <c r="L28" s="162">
        <f>J28+K28</f>
        <v>65.627600000000001</v>
      </c>
      <c r="M28" s="163">
        <f>L28/$L$31</f>
        <v>0.17967993407805177</v>
      </c>
      <c r="N28" s="571"/>
      <c r="O28" s="257">
        <v>12.261636879043369</v>
      </c>
      <c r="P28" s="165">
        <v>0</v>
      </c>
      <c r="Q28" s="166">
        <f>O28+P28</f>
        <v>12.261636879043369</v>
      </c>
      <c r="R28" s="163">
        <f>Q28/$Q$31</f>
        <v>5.4260358960116967E-2</v>
      </c>
      <c r="S28" s="532"/>
      <c r="T28" s="535"/>
      <c r="V28" s="532"/>
      <c r="W28" s="540"/>
      <c r="X28" s="543"/>
      <c r="Y28" s="532"/>
    </row>
    <row r="29" spans="1:25" ht="15" customHeight="1">
      <c r="A29" s="521"/>
      <c r="B29" s="522"/>
      <c r="C29" s="524"/>
      <c r="D29" s="526"/>
      <c r="E29" s="160" t="s">
        <v>45</v>
      </c>
      <c r="F29" s="169">
        <v>94</v>
      </c>
      <c r="G29" s="311">
        <v>0</v>
      </c>
      <c r="H29" s="162">
        <f>F29+G29</f>
        <v>94</v>
      </c>
      <c r="I29" s="163">
        <f>H29/$H$31</f>
        <v>3.0386588523567383E-4</v>
      </c>
      <c r="J29" s="170">
        <v>40.083510000000004</v>
      </c>
      <c r="K29" s="311">
        <v>0</v>
      </c>
      <c r="L29" s="162">
        <f>J29+K29</f>
        <v>40.083510000000004</v>
      </c>
      <c r="M29" s="163">
        <f>L29/$L$31</f>
        <v>0.10974349868678619</v>
      </c>
      <c r="N29" s="571"/>
      <c r="O29" s="257">
        <v>23.144363375669091</v>
      </c>
      <c r="P29" s="165">
        <v>0</v>
      </c>
      <c r="Q29" s="166">
        <f>O29+P29</f>
        <v>23.144363375669091</v>
      </c>
      <c r="R29" s="163">
        <f>Q29/$Q$31</f>
        <v>0.10241874531560637</v>
      </c>
      <c r="S29" s="532"/>
      <c r="T29" s="535"/>
      <c r="V29" s="532"/>
      <c r="W29" s="540"/>
      <c r="X29" s="543"/>
      <c r="Y29" s="532"/>
    </row>
    <row r="30" spans="1:25" ht="15" customHeight="1" thickBot="1">
      <c r="A30" s="521"/>
      <c r="B30" s="522"/>
      <c r="C30" s="524"/>
      <c r="D30" s="527"/>
      <c r="E30" s="160" t="s">
        <v>46</v>
      </c>
      <c r="F30" s="169">
        <v>6491</v>
      </c>
      <c r="G30" s="311">
        <v>0</v>
      </c>
      <c r="H30" s="162">
        <f>F30+G30</f>
        <v>6491</v>
      </c>
      <c r="I30" s="163">
        <f>H30/$H$31</f>
        <v>2.0982909160263394E-2</v>
      </c>
      <c r="J30" s="169">
        <v>51.861659999999986</v>
      </c>
      <c r="K30" s="311">
        <v>0</v>
      </c>
      <c r="L30" s="162">
        <f>J30+K30</f>
        <v>51.861659999999986</v>
      </c>
      <c r="M30" s="163">
        <f>L30/$L$31</f>
        <v>0.14199055961178425</v>
      </c>
      <c r="N30" s="571"/>
      <c r="O30" s="257">
        <v>39.409915576231789</v>
      </c>
      <c r="P30" s="165">
        <v>0</v>
      </c>
      <c r="Q30" s="166">
        <f>O30+P30</f>
        <v>39.409915576231789</v>
      </c>
      <c r="R30" s="163">
        <f>Q30/$Q$31</f>
        <v>0.17439728372718499</v>
      </c>
      <c r="S30" s="533"/>
      <c r="T30" s="536"/>
      <c r="V30" s="538"/>
      <c r="W30" s="541"/>
      <c r="X30" s="544"/>
      <c r="Y30" s="533"/>
    </row>
    <row r="31" spans="1:25" s="180" customFormat="1" ht="15" customHeight="1" thickBot="1">
      <c r="A31" s="308" t="s">
        <v>48</v>
      </c>
      <c r="B31" s="183"/>
      <c r="C31" s="310"/>
      <c r="D31" s="519" t="s">
        <v>1016</v>
      </c>
      <c r="E31" s="520"/>
      <c r="F31" s="171">
        <f>SUM(F26:F30)</f>
        <v>246116</v>
      </c>
      <c r="G31" s="171">
        <f>SUM(G26:G30)</f>
        <v>63231</v>
      </c>
      <c r="H31" s="171">
        <f>SUM(H26:H30)</f>
        <v>309347</v>
      </c>
      <c r="I31" s="172">
        <v>1</v>
      </c>
      <c r="J31" s="171">
        <f>SUM(J26:J30)</f>
        <v>365.01172383000022</v>
      </c>
      <c r="K31" s="171">
        <f>SUM(K26:K30)</f>
        <v>0.23551614000000001</v>
      </c>
      <c r="L31" s="171">
        <f>SUM(L26:L30)</f>
        <v>365.24723997000024</v>
      </c>
      <c r="M31" s="172">
        <v>1</v>
      </c>
      <c r="N31" s="175">
        <f>N26</f>
        <v>246.85</v>
      </c>
      <c r="O31" s="258">
        <f>SUM(O26:O30)</f>
        <v>154.08780615598303</v>
      </c>
      <c r="P31" s="176">
        <f>SUM(P26:P30)</f>
        <v>71.89</v>
      </c>
      <c r="Q31" s="177">
        <f>SUM(Q26:Q30)</f>
        <v>225.97780615598305</v>
      </c>
      <c r="R31" s="178">
        <v>1</v>
      </c>
      <c r="S31" s="179">
        <f>S26</f>
        <v>20.872193844016948</v>
      </c>
      <c r="T31" s="398">
        <f>T26</f>
        <v>8.4554157763892839</v>
      </c>
      <c r="U31" s="182"/>
      <c r="V31" s="295">
        <f>SUM(V26:V30)</f>
        <v>114.883385862917</v>
      </c>
      <c r="W31" s="295">
        <f>SUM(W26:W30)</f>
        <v>154.520968336691</v>
      </c>
      <c r="X31" s="179">
        <f>MIN(100,+W31/V31*100)</f>
        <v>100</v>
      </c>
      <c r="Y31" s="179">
        <f>Y26</f>
        <v>8.4554157763892839</v>
      </c>
    </row>
    <row r="32" spans="1:25" ht="15" customHeight="1">
      <c r="A32" s="521">
        <f>A26+1</f>
        <v>5</v>
      </c>
      <c r="B32" s="522" t="s">
        <v>1013</v>
      </c>
      <c r="C32" s="523" t="s">
        <v>1014</v>
      </c>
      <c r="D32" s="525" t="s">
        <v>1020</v>
      </c>
      <c r="E32" s="160" t="s">
        <v>42</v>
      </c>
      <c r="F32" s="161">
        <v>117023</v>
      </c>
      <c r="G32" s="311">
        <v>0</v>
      </c>
      <c r="H32" s="162">
        <f>F32+G32</f>
        <v>117023</v>
      </c>
      <c r="I32" s="163">
        <f>H32/$H$37</f>
        <v>0.69609726790908499</v>
      </c>
      <c r="J32" s="164">
        <v>102.97606999999996</v>
      </c>
      <c r="K32" s="311">
        <v>0</v>
      </c>
      <c r="L32" s="162">
        <f>J32+K32</f>
        <v>102.97606999999996</v>
      </c>
      <c r="M32" s="163">
        <f>L32/$L$37</f>
        <v>0.47023644748742705</v>
      </c>
      <c r="N32" s="576">
        <v>167.17</v>
      </c>
      <c r="O32" s="257">
        <v>30.123039542729799</v>
      </c>
      <c r="P32" s="165">
        <v>0</v>
      </c>
      <c r="Q32" s="166">
        <f>O32+P32</f>
        <v>30.123039542729799</v>
      </c>
      <c r="R32" s="163">
        <f>Q32/$Q$37</f>
        <v>0.19551262711808082</v>
      </c>
      <c r="S32" s="531">
        <f>N37-Q37</f>
        <v>13.097907640784541</v>
      </c>
      <c r="T32" s="534">
        <f>S32/N37*100</f>
        <v>7.8350826349132872</v>
      </c>
      <c r="V32" s="537">
        <v>84.226890471459001</v>
      </c>
      <c r="W32" s="539">
        <v>108.271765818799</v>
      </c>
      <c r="X32" s="542">
        <f>MIN(1,+W32/V32)</f>
        <v>1</v>
      </c>
      <c r="Y32" s="537">
        <f>+((N37-(O37+P37)*X32)/N32)*100</f>
        <v>7.8350826349132872</v>
      </c>
    </row>
    <row r="33" spans="1:25" ht="15" customHeight="1">
      <c r="A33" s="521"/>
      <c r="B33" s="522"/>
      <c r="C33" s="524"/>
      <c r="D33" s="526"/>
      <c r="E33" s="160" t="s">
        <v>43</v>
      </c>
      <c r="F33" s="161">
        <v>321</v>
      </c>
      <c r="G33" s="161">
        <v>35363</v>
      </c>
      <c r="H33" s="162">
        <f>F33+G33</f>
        <v>35684</v>
      </c>
      <c r="I33" s="163">
        <f>H33/$H$37</f>
        <v>0.21226199044690178</v>
      </c>
      <c r="J33" s="164">
        <v>1.31021E-3</v>
      </c>
      <c r="K33" s="164">
        <v>0.13677270999999999</v>
      </c>
      <c r="L33" s="162">
        <f>J33+K33</f>
        <v>0.13808292</v>
      </c>
      <c r="M33" s="163">
        <f>L33/$L$37</f>
        <v>6.3055059063227617E-4</v>
      </c>
      <c r="N33" s="571"/>
      <c r="O33" s="257">
        <v>16.774000000000001</v>
      </c>
      <c r="P33" s="165">
        <v>41.95</v>
      </c>
      <c r="Q33" s="166">
        <f>O33+P33</f>
        <v>58.724000000000004</v>
      </c>
      <c r="R33" s="163">
        <f>Q33/$Q$37</f>
        <v>0.38114624849181888</v>
      </c>
      <c r="S33" s="532"/>
      <c r="T33" s="535"/>
      <c r="V33" s="532"/>
      <c r="W33" s="540"/>
      <c r="X33" s="543"/>
      <c r="Y33" s="532"/>
    </row>
    <row r="34" spans="1:25" ht="15" customHeight="1">
      <c r="A34" s="521"/>
      <c r="B34" s="522"/>
      <c r="C34" s="524"/>
      <c r="D34" s="526"/>
      <c r="E34" s="160" t="s">
        <v>44</v>
      </c>
      <c r="F34" s="161">
        <v>11382</v>
      </c>
      <c r="G34" s="311">
        <v>0</v>
      </c>
      <c r="H34" s="162">
        <f>F34+G34</f>
        <v>11382</v>
      </c>
      <c r="I34" s="163">
        <f>H34/$H$37</f>
        <v>6.7704460690131044E-2</v>
      </c>
      <c r="J34" s="164">
        <v>35.238680000000002</v>
      </c>
      <c r="K34" s="311">
        <v>0</v>
      </c>
      <c r="L34" s="162">
        <f>J34+K34</f>
        <v>35.238680000000002</v>
      </c>
      <c r="M34" s="163">
        <f>L34/$L$37</f>
        <v>0.16091614000559792</v>
      </c>
      <c r="N34" s="571"/>
      <c r="O34" s="257">
        <v>7.0618042234063481</v>
      </c>
      <c r="P34" s="165">
        <v>0</v>
      </c>
      <c r="Q34" s="166">
        <f>O34+P34</f>
        <v>7.0618042234063481</v>
      </c>
      <c r="R34" s="163">
        <f>Q34/$Q$37</f>
        <v>4.5834415014900418E-2</v>
      </c>
      <c r="S34" s="532"/>
      <c r="T34" s="535"/>
      <c r="V34" s="532"/>
      <c r="W34" s="540"/>
      <c r="X34" s="543"/>
      <c r="Y34" s="532"/>
    </row>
    <row r="35" spans="1:25" ht="15" customHeight="1">
      <c r="A35" s="521"/>
      <c r="B35" s="522"/>
      <c r="C35" s="524"/>
      <c r="D35" s="526"/>
      <c r="E35" s="160" t="s">
        <v>45</v>
      </c>
      <c r="F35" s="169">
        <v>82</v>
      </c>
      <c r="G35" s="311">
        <v>0</v>
      </c>
      <c r="H35" s="162">
        <f>F35+G35</f>
        <v>82</v>
      </c>
      <c r="I35" s="163">
        <f>H35/$H$37</f>
        <v>4.8776715661489592E-4</v>
      </c>
      <c r="J35" s="170">
        <v>55.206499999999998</v>
      </c>
      <c r="K35" s="311">
        <v>0</v>
      </c>
      <c r="L35" s="162">
        <f>J35+K35</f>
        <v>55.206499999999998</v>
      </c>
      <c r="M35" s="163">
        <f>L35/$L$37</f>
        <v>0.25209845780883511</v>
      </c>
      <c r="N35" s="571"/>
      <c r="O35" s="257">
        <v>43.438671457778653</v>
      </c>
      <c r="P35" s="165">
        <v>0</v>
      </c>
      <c r="Q35" s="166">
        <f>O35+P35</f>
        <v>43.438671457778653</v>
      </c>
      <c r="R35" s="163">
        <f>Q35/$Q$37</f>
        <v>0.2819373112458447</v>
      </c>
      <c r="S35" s="532"/>
      <c r="T35" s="535"/>
      <c r="V35" s="532"/>
      <c r="W35" s="540"/>
      <c r="X35" s="543"/>
      <c r="Y35" s="532"/>
    </row>
    <row r="36" spans="1:25" ht="15" customHeight="1" thickBot="1">
      <c r="A36" s="521"/>
      <c r="B36" s="522"/>
      <c r="C36" s="524"/>
      <c r="D36" s="527"/>
      <c r="E36" s="160" t="s">
        <v>46</v>
      </c>
      <c r="F36" s="169">
        <v>3942</v>
      </c>
      <c r="G36" s="311">
        <v>0</v>
      </c>
      <c r="H36" s="162">
        <f>F36+G36</f>
        <v>3942</v>
      </c>
      <c r="I36" s="163">
        <f>H36/$H$37</f>
        <v>2.3448513797267315E-2</v>
      </c>
      <c r="J36" s="169">
        <v>25.428520000000002</v>
      </c>
      <c r="K36" s="311">
        <v>0</v>
      </c>
      <c r="L36" s="162">
        <f>J36+K36</f>
        <v>25.428520000000002</v>
      </c>
      <c r="M36" s="163">
        <f>L36/$L$37</f>
        <v>0.11611840410750764</v>
      </c>
      <c r="N36" s="571"/>
      <c r="O36" s="257">
        <v>14.724577135300654</v>
      </c>
      <c r="P36" s="165">
        <v>0</v>
      </c>
      <c r="Q36" s="166">
        <f>O36+P36</f>
        <v>14.724577135300654</v>
      </c>
      <c r="R36" s="163">
        <f>Q36/$Q$37</f>
        <v>9.5569398129355249E-2</v>
      </c>
      <c r="S36" s="533"/>
      <c r="T36" s="536"/>
      <c r="V36" s="538"/>
      <c r="W36" s="541"/>
      <c r="X36" s="544"/>
      <c r="Y36" s="533"/>
    </row>
    <row r="37" spans="1:25" s="180" customFormat="1" ht="15" customHeight="1" thickBot="1">
      <c r="A37" s="308" t="s">
        <v>48</v>
      </c>
      <c r="B37" s="183"/>
      <c r="C37" s="310"/>
      <c r="D37" s="519" t="s">
        <v>1016</v>
      </c>
      <c r="E37" s="520"/>
      <c r="F37" s="171">
        <f>SUM(F32:F36)</f>
        <v>132750</v>
      </c>
      <c r="G37" s="171">
        <f>SUM(G32:G36)</f>
        <v>35363</v>
      </c>
      <c r="H37" s="171">
        <f>SUM(H32:H36)</f>
        <v>168113</v>
      </c>
      <c r="I37" s="172">
        <v>1</v>
      </c>
      <c r="J37" s="171">
        <f>SUM(J32:J36)</f>
        <v>218.85108020999996</v>
      </c>
      <c r="K37" s="171">
        <f>SUM(K32:K36)</f>
        <v>0.13677270999999999</v>
      </c>
      <c r="L37" s="171">
        <f>SUM(L32:L36)</f>
        <v>218.98785291999997</v>
      </c>
      <c r="M37" s="172">
        <v>1</v>
      </c>
      <c r="N37" s="175">
        <f>N32</f>
        <v>167.17</v>
      </c>
      <c r="O37" s="204">
        <f>SUM(O32:O36)</f>
        <v>112.12209235921546</v>
      </c>
      <c r="P37" s="176">
        <f>SUM(P32:P36)</f>
        <v>41.95</v>
      </c>
      <c r="Q37" s="177">
        <f>SUM(Q32:Q36)</f>
        <v>154.07209235921545</v>
      </c>
      <c r="R37" s="178">
        <v>1</v>
      </c>
      <c r="S37" s="179">
        <f>S32</f>
        <v>13.097907640784541</v>
      </c>
      <c r="T37" s="398">
        <f>T32</f>
        <v>7.8350826349132872</v>
      </c>
      <c r="U37" s="182"/>
      <c r="V37" s="295">
        <f>SUM(V32:V36)</f>
        <v>84.226890471459001</v>
      </c>
      <c r="W37" s="295">
        <f>SUM(W32:W36)</f>
        <v>108.271765818799</v>
      </c>
      <c r="X37" s="179">
        <f>MIN(100,+W37/V37*100)</f>
        <v>100</v>
      </c>
      <c r="Y37" s="179">
        <f>Y32</f>
        <v>7.8350826349132872</v>
      </c>
    </row>
    <row r="38" spans="1:25" ht="15" customHeight="1">
      <c r="A38" s="521">
        <f>A32+1</f>
        <v>6</v>
      </c>
      <c r="B38" s="522" t="s">
        <v>1013</v>
      </c>
      <c r="C38" s="523" t="s">
        <v>1014</v>
      </c>
      <c r="D38" s="525" t="s">
        <v>1021</v>
      </c>
      <c r="E38" s="160" t="s">
        <v>42</v>
      </c>
      <c r="F38" s="161">
        <v>72124</v>
      </c>
      <c r="G38" s="311">
        <v>0</v>
      </c>
      <c r="H38" s="162">
        <f>F38+G38</f>
        <v>72124</v>
      </c>
      <c r="I38" s="163">
        <f>H38/$H$43</f>
        <v>0.65073307168313255</v>
      </c>
      <c r="J38" s="164">
        <v>42.947099999999978</v>
      </c>
      <c r="K38" s="311">
        <v>0</v>
      </c>
      <c r="L38" s="162">
        <f>J38+K38</f>
        <v>42.947099999999978</v>
      </c>
      <c r="M38" s="163">
        <f>L38/$L$43</f>
        <v>0.64839963736555828</v>
      </c>
      <c r="N38" s="576">
        <v>75.42</v>
      </c>
      <c r="O38" s="257">
        <v>9.781131564493375</v>
      </c>
      <c r="P38" s="165">
        <v>0</v>
      </c>
      <c r="Q38" s="166">
        <f>O38+P38</f>
        <v>9.781131564493375</v>
      </c>
      <c r="R38" s="163">
        <f>Q38/$Q$43</f>
        <v>0.14324876024441685</v>
      </c>
      <c r="S38" s="531">
        <f>N43-Q43</f>
        <v>7.1392585275822853</v>
      </c>
      <c r="T38" s="534">
        <f>S38/N43*100</f>
        <v>9.4660017602523006</v>
      </c>
      <c r="V38" s="537">
        <v>25.722719176199</v>
      </c>
      <c r="W38" s="539">
        <v>54.5891455879201</v>
      </c>
      <c r="X38" s="542">
        <f>MIN(1,+W38/V38)</f>
        <v>1</v>
      </c>
      <c r="Y38" s="537">
        <f>+((N43-(O43+P43)*X38)/N38)*100</f>
        <v>9.4660017602523201</v>
      </c>
    </row>
    <row r="39" spans="1:25" ht="15" customHeight="1">
      <c r="A39" s="521"/>
      <c r="B39" s="522"/>
      <c r="C39" s="524"/>
      <c r="D39" s="526"/>
      <c r="E39" s="160" t="s">
        <v>43</v>
      </c>
      <c r="F39" s="161">
        <v>121</v>
      </c>
      <c r="G39" s="161">
        <v>29761</v>
      </c>
      <c r="H39" s="162">
        <f>F39+G39</f>
        <v>29882</v>
      </c>
      <c r="I39" s="163">
        <f>H39/$H$43</f>
        <v>0.26960797581991247</v>
      </c>
      <c r="J39" s="164">
        <v>4.7649999999999998E-4</v>
      </c>
      <c r="K39" s="164">
        <v>0.10779332000000001</v>
      </c>
      <c r="L39" s="162">
        <f>J39+K39</f>
        <v>0.10826982000000002</v>
      </c>
      <c r="M39" s="163">
        <f>L39/$L$43</f>
        <v>1.6346182169607335E-3</v>
      </c>
      <c r="N39" s="571"/>
      <c r="O39" s="257">
        <v>5.3999999999999999E-2</v>
      </c>
      <c r="P39" s="165">
        <v>48.5</v>
      </c>
      <c r="Q39" s="166">
        <f>O39+P39</f>
        <v>48.554000000000002</v>
      </c>
      <c r="R39" s="163">
        <f>Q39/$Q$43</f>
        <v>0.71109362542018661</v>
      </c>
      <c r="S39" s="532"/>
      <c r="T39" s="535"/>
      <c r="V39" s="532"/>
      <c r="W39" s="540"/>
      <c r="X39" s="543"/>
      <c r="Y39" s="532"/>
    </row>
    <row r="40" spans="1:25" ht="15" customHeight="1">
      <c r="A40" s="521"/>
      <c r="B40" s="522"/>
      <c r="C40" s="524"/>
      <c r="D40" s="526"/>
      <c r="E40" s="160" t="s">
        <v>44</v>
      </c>
      <c r="F40" s="161">
        <v>6070</v>
      </c>
      <c r="G40" s="311">
        <v>0</v>
      </c>
      <c r="H40" s="162">
        <f>F40+G40</f>
        <v>6070</v>
      </c>
      <c r="I40" s="163">
        <f>H40/$H$43</f>
        <v>5.4766093742951237E-2</v>
      </c>
      <c r="J40" s="164">
        <v>14.241250000000001</v>
      </c>
      <c r="K40" s="311">
        <v>0</v>
      </c>
      <c r="L40" s="162">
        <f>J40+K40</f>
        <v>14.241250000000001</v>
      </c>
      <c r="M40" s="163">
        <f>L40/$L$43</f>
        <v>0.21500919353419118</v>
      </c>
      <c r="N40" s="571"/>
      <c r="O40" s="257">
        <v>5.8289813828211301</v>
      </c>
      <c r="P40" s="165">
        <v>0</v>
      </c>
      <c r="Q40" s="166">
        <f>O40+P40</f>
        <v>5.8289813828211301</v>
      </c>
      <c r="R40" s="163">
        <f>Q40/$Q$43</f>
        <v>8.5367868847408032E-2</v>
      </c>
      <c r="S40" s="532"/>
      <c r="T40" s="535"/>
      <c r="V40" s="532"/>
      <c r="W40" s="540"/>
      <c r="X40" s="543"/>
      <c r="Y40" s="532"/>
    </row>
    <row r="41" spans="1:25" ht="15" customHeight="1">
      <c r="A41" s="521"/>
      <c r="B41" s="522"/>
      <c r="C41" s="524"/>
      <c r="D41" s="526"/>
      <c r="E41" s="160" t="s">
        <v>45</v>
      </c>
      <c r="F41" s="169">
        <v>15</v>
      </c>
      <c r="G41" s="311">
        <v>0</v>
      </c>
      <c r="H41" s="162">
        <f>F41+G41</f>
        <v>15</v>
      </c>
      <c r="I41" s="163">
        <f>H41/$H$43</f>
        <v>1.3533631073216944E-4</v>
      </c>
      <c r="J41" s="170">
        <v>2.5099999999999998</v>
      </c>
      <c r="K41" s="311">
        <v>0</v>
      </c>
      <c r="L41" s="162">
        <f>J41+K41</f>
        <v>2.5099999999999998</v>
      </c>
      <c r="M41" s="163">
        <f>L41/$L$43</f>
        <v>3.7895063689691554E-2</v>
      </c>
      <c r="N41" s="571"/>
      <c r="O41" s="257">
        <v>0.5306941299433825</v>
      </c>
      <c r="P41" s="165">
        <v>0</v>
      </c>
      <c r="Q41" s="166">
        <f>O41+P41</f>
        <v>0.5306941299433825</v>
      </c>
      <c r="R41" s="163">
        <f>Q41/$Q$43</f>
        <v>7.7722373615078354E-3</v>
      </c>
      <c r="S41" s="532"/>
      <c r="T41" s="535"/>
      <c r="V41" s="532"/>
      <c r="W41" s="540"/>
      <c r="X41" s="543"/>
      <c r="Y41" s="532"/>
    </row>
    <row r="42" spans="1:25" ht="15" customHeight="1" thickBot="1">
      <c r="A42" s="521"/>
      <c r="B42" s="522"/>
      <c r="C42" s="524"/>
      <c r="D42" s="527"/>
      <c r="E42" s="160" t="s">
        <v>46</v>
      </c>
      <c r="F42" s="169">
        <v>2744</v>
      </c>
      <c r="G42" s="311">
        <v>0</v>
      </c>
      <c r="H42" s="162">
        <f>F42+G42</f>
        <v>2744</v>
      </c>
      <c r="I42" s="163">
        <f>H42/$H$43</f>
        <v>2.4757522443271531E-2</v>
      </c>
      <c r="J42" s="169">
        <v>6.4289199999999971</v>
      </c>
      <c r="K42" s="311">
        <v>0</v>
      </c>
      <c r="L42" s="162">
        <f>J42+K42</f>
        <v>6.4289199999999971</v>
      </c>
      <c r="M42" s="163">
        <f>L42/$L$43</f>
        <v>9.7061487193598292E-2</v>
      </c>
      <c r="N42" s="571"/>
      <c r="O42" s="257">
        <v>3.5859343951598208</v>
      </c>
      <c r="P42" s="165">
        <v>0</v>
      </c>
      <c r="Q42" s="166">
        <f>O42+P42</f>
        <v>3.5859343951598208</v>
      </c>
      <c r="R42" s="163">
        <f>Q42/$Q$43</f>
        <v>5.2517508126480636E-2</v>
      </c>
      <c r="S42" s="533"/>
      <c r="T42" s="536"/>
      <c r="V42" s="538"/>
      <c r="W42" s="541"/>
      <c r="X42" s="544"/>
      <c r="Y42" s="533"/>
    </row>
    <row r="43" spans="1:25" s="180" customFormat="1" ht="15" customHeight="1" thickBot="1">
      <c r="A43" s="308" t="s">
        <v>48</v>
      </c>
      <c r="B43" s="183"/>
      <c r="C43" s="310"/>
      <c r="D43" s="577" t="s">
        <v>1016</v>
      </c>
      <c r="E43" s="578"/>
      <c r="F43" s="171">
        <f>SUM(F38:F42)</f>
        <v>81074</v>
      </c>
      <c r="G43" s="171">
        <f>SUM(G38:G42)</f>
        <v>29761</v>
      </c>
      <c r="H43" s="171">
        <f>SUM(H38:H42)</f>
        <v>110835</v>
      </c>
      <c r="I43" s="172">
        <v>1</v>
      </c>
      <c r="J43" s="171">
        <f>SUM(J38:J42)</f>
        <v>66.127746499999972</v>
      </c>
      <c r="K43" s="171">
        <f>SUM(K38:K42)</f>
        <v>0.10779332000000001</v>
      </c>
      <c r="L43" s="171">
        <f>SUM(L38:L42)</f>
        <v>66.235539819999971</v>
      </c>
      <c r="M43" s="172">
        <v>1</v>
      </c>
      <c r="N43" s="184">
        <f>N38</f>
        <v>75.42</v>
      </c>
      <c r="O43" s="259">
        <f>SUM(O38:O42)</f>
        <v>19.780741472417709</v>
      </c>
      <c r="P43" s="185">
        <f>SUM(P38:P42)</f>
        <v>48.5</v>
      </c>
      <c r="Q43" s="177">
        <f>SUM(Q38:Q42)</f>
        <v>68.280741472417716</v>
      </c>
      <c r="R43" s="178">
        <v>1</v>
      </c>
      <c r="S43" s="179">
        <f>S38</f>
        <v>7.1392585275822853</v>
      </c>
      <c r="T43" s="398">
        <f>T38</f>
        <v>9.4660017602523006</v>
      </c>
      <c r="V43" s="295">
        <f>SUM(V38:V42)</f>
        <v>25.722719176199</v>
      </c>
      <c r="W43" s="295">
        <f>SUM(W38:W42)</f>
        <v>54.5891455879201</v>
      </c>
      <c r="X43" s="179">
        <f>MIN(100,+W43/V43*100)</f>
        <v>100</v>
      </c>
      <c r="Y43" s="179">
        <f>Y38</f>
        <v>9.4660017602523201</v>
      </c>
    </row>
    <row r="44" spans="1:25" s="192" customFormat="1" ht="15" customHeight="1">
      <c r="A44" s="587">
        <v>1</v>
      </c>
      <c r="B44" s="588" t="s">
        <v>1013</v>
      </c>
      <c r="C44" s="589" t="s">
        <v>1014</v>
      </c>
      <c r="D44" s="591" t="s">
        <v>1022</v>
      </c>
      <c r="E44" s="186" t="s">
        <v>42</v>
      </c>
      <c r="F44" s="187">
        <f>+F8+F14+F20+F26+F32+F38</f>
        <v>909253</v>
      </c>
      <c r="G44" s="187">
        <f t="shared" ref="G44:L44" si="0">+G8+G14+G20+G26+G32+G38</f>
        <v>0</v>
      </c>
      <c r="H44" s="187">
        <f t="shared" si="0"/>
        <v>909253</v>
      </c>
      <c r="I44" s="188">
        <f t="shared" ref="I44:I49" si="1">+H44/$H$49</f>
        <v>0.7252932472370347</v>
      </c>
      <c r="J44" s="187">
        <f t="shared" si="0"/>
        <v>1163.4227700000001</v>
      </c>
      <c r="K44" s="187">
        <f t="shared" si="0"/>
        <v>0</v>
      </c>
      <c r="L44" s="187">
        <f t="shared" si="0"/>
        <v>1163.4227700000001</v>
      </c>
      <c r="M44" s="188">
        <f t="shared" ref="M44:M49" si="2">+L44/$L$49</f>
        <v>0.56158636222136493</v>
      </c>
      <c r="N44" s="592">
        <f>+N49</f>
        <v>1156.801124896715</v>
      </c>
      <c r="O44" s="313">
        <f>+O8+O14+O20+O26+O32+O38</f>
        <v>255.62483101637096</v>
      </c>
      <c r="P44" s="313">
        <f>+P8+P14+P20+P26+P32+P38</f>
        <v>0</v>
      </c>
      <c r="Q44" s="189">
        <f>O44+P44</f>
        <v>255.62483101637096</v>
      </c>
      <c r="R44" s="190">
        <f>Q44/$Q$13</f>
        <v>2.1011501904272132</v>
      </c>
      <c r="S44" s="593">
        <f>N49-Q49</f>
        <v>87.021205759121358</v>
      </c>
      <c r="T44" s="579">
        <f>S44/N49*100</f>
        <v>7.5225727124782189</v>
      </c>
      <c r="U44" s="191"/>
      <c r="V44" s="580">
        <f>+V8+V14+V20+V26+V32+V38</f>
        <v>619.4761891488879</v>
      </c>
      <c r="W44" s="580">
        <f>+W8+W14+W20+W26+W32+W38</f>
        <v>761.71327641527625</v>
      </c>
      <c r="X44" s="580">
        <f>MIN(1,+W44/V44)</f>
        <v>1</v>
      </c>
      <c r="Y44" s="583">
        <f>+((N49-(O49+P49)*X44)/N44)*100</f>
        <v>7.5225727124782189</v>
      </c>
    </row>
    <row r="45" spans="1:25" s="192" customFormat="1" ht="15" customHeight="1">
      <c r="A45" s="587"/>
      <c r="B45" s="588"/>
      <c r="C45" s="590"/>
      <c r="D45" s="591"/>
      <c r="E45" s="186" t="s">
        <v>43</v>
      </c>
      <c r="F45" s="187">
        <f t="shared" ref="F45:L49" si="3">+F9+F15+F21+F27+F33+F39</f>
        <v>3551</v>
      </c>
      <c r="G45" s="187">
        <f t="shared" si="3"/>
        <v>210339</v>
      </c>
      <c r="H45" s="187">
        <f t="shared" si="3"/>
        <v>213890</v>
      </c>
      <c r="I45" s="188">
        <f t="shared" si="1"/>
        <v>0.17061584911078584</v>
      </c>
      <c r="J45" s="193">
        <f t="shared" si="3"/>
        <v>1.2615340000000001E-2</v>
      </c>
      <c r="K45" s="193">
        <f t="shared" si="3"/>
        <v>0.77194417000000004</v>
      </c>
      <c r="L45" s="187">
        <f t="shared" si="3"/>
        <v>0.78455951000000002</v>
      </c>
      <c r="M45" s="188">
        <f t="shared" si="2"/>
        <v>3.7870835308395802E-4</v>
      </c>
      <c r="N45" s="591"/>
      <c r="O45" s="313">
        <f>+O9+O15+O21+O27+O33+O39</f>
        <v>79.54000000000002</v>
      </c>
      <c r="P45" s="313">
        <f t="shared" ref="O45:P48" si="4">+P9+P15+P21+P27+P33+P39</f>
        <v>243.21999999999997</v>
      </c>
      <c r="Q45" s="189">
        <f>O45+P45</f>
        <v>322.76</v>
      </c>
      <c r="R45" s="190">
        <f>Q45/$Q$13</f>
        <v>2.6529787140235035</v>
      </c>
      <c r="S45" s="593"/>
      <c r="T45" s="579"/>
      <c r="V45" s="581"/>
      <c r="W45" s="581"/>
      <c r="X45" s="581"/>
      <c r="Y45" s="581"/>
    </row>
    <row r="46" spans="1:25" s="192" customFormat="1" ht="15" customHeight="1">
      <c r="A46" s="587"/>
      <c r="B46" s="588"/>
      <c r="C46" s="590"/>
      <c r="D46" s="591"/>
      <c r="E46" s="186" t="s">
        <v>44</v>
      </c>
      <c r="F46" s="187">
        <f t="shared" si="3"/>
        <v>104233</v>
      </c>
      <c r="G46" s="187">
        <f t="shared" si="3"/>
        <v>0</v>
      </c>
      <c r="H46" s="187">
        <f t="shared" si="3"/>
        <v>104233</v>
      </c>
      <c r="I46" s="188">
        <f t="shared" si="1"/>
        <v>8.3144615458247417E-2</v>
      </c>
      <c r="J46" s="187">
        <f t="shared" si="3"/>
        <v>315.57754999999997</v>
      </c>
      <c r="K46" s="187">
        <f t="shared" si="3"/>
        <v>0</v>
      </c>
      <c r="L46" s="187">
        <f t="shared" si="3"/>
        <v>315.57754999999997</v>
      </c>
      <c r="M46" s="188">
        <f t="shared" si="2"/>
        <v>0.15232987773071593</v>
      </c>
      <c r="N46" s="591"/>
      <c r="O46" s="313">
        <f t="shared" si="4"/>
        <v>65.309179621357316</v>
      </c>
      <c r="P46" s="313">
        <f t="shared" si="4"/>
        <v>0</v>
      </c>
      <c r="Q46" s="189">
        <f>O46+P46</f>
        <v>65.309179621357316</v>
      </c>
      <c r="R46" s="190">
        <f>Q46/$Q$13</f>
        <v>0.53681950478931262</v>
      </c>
      <c r="S46" s="593"/>
      <c r="T46" s="579"/>
      <c r="U46" s="194"/>
      <c r="V46" s="581"/>
      <c r="W46" s="581"/>
      <c r="X46" s="581"/>
      <c r="Y46" s="581"/>
    </row>
    <row r="47" spans="1:25" s="192" customFormat="1" ht="15" customHeight="1">
      <c r="A47" s="587"/>
      <c r="B47" s="588"/>
      <c r="C47" s="590"/>
      <c r="D47" s="591"/>
      <c r="E47" s="186" t="s">
        <v>45</v>
      </c>
      <c r="F47" s="187">
        <f t="shared" si="3"/>
        <v>657</v>
      </c>
      <c r="G47" s="187">
        <f t="shared" si="3"/>
        <v>0</v>
      </c>
      <c r="H47" s="187">
        <f t="shared" si="3"/>
        <v>657</v>
      </c>
      <c r="I47" s="188">
        <f t="shared" si="1"/>
        <v>5.2407598702971755E-4</v>
      </c>
      <c r="J47" s="187">
        <f t="shared" si="3"/>
        <v>425.26139000000001</v>
      </c>
      <c r="K47" s="187">
        <f t="shared" si="3"/>
        <v>0</v>
      </c>
      <c r="L47" s="187">
        <f t="shared" si="3"/>
        <v>425.26139000000001</v>
      </c>
      <c r="M47" s="188">
        <f t="shared" si="2"/>
        <v>0.20527447387272735</v>
      </c>
      <c r="N47" s="591"/>
      <c r="O47" s="313">
        <f t="shared" si="4"/>
        <v>317.4715382082378</v>
      </c>
      <c r="P47" s="313">
        <f t="shared" si="4"/>
        <v>0</v>
      </c>
      <c r="Q47" s="189">
        <f>O47+P47</f>
        <v>317.4715382082378</v>
      </c>
      <c r="R47" s="190">
        <f>Q47/$Q$13</f>
        <v>2.6095093356511163</v>
      </c>
      <c r="S47" s="593"/>
      <c r="T47" s="579"/>
      <c r="V47" s="581"/>
      <c r="W47" s="581"/>
      <c r="X47" s="581"/>
      <c r="Y47" s="581"/>
    </row>
    <row r="48" spans="1:25" s="192" customFormat="1" ht="15" customHeight="1" thickBot="1">
      <c r="A48" s="587"/>
      <c r="B48" s="588"/>
      <c r="C48" s="590"/>
      <c r="D48" s="591"/>
      <c r="E48" s="186" t="s">
        <v>46</v>
      </c>
      <c r="F48" s="187">
        <f t="shared" si="3"/>
        <v>25602</v>
      </c>
      <c r="G48" s="187">
        <f t="shared" si="3"/>
        <v>0</v>
      </c>
      <c r="H48" s="187">
        <f t="shared" si="3"/>
        <v>25602</v>
      </c>
      <c r="I48" s="188">
        <f t="shared" si="1"/>
        <v>2.0422212206902327E-2</v>
      </c>
      <c r="J48" s="187">
        <f t="shared" si="3"/>
        <v>166.62577999999996</v>
      </c>
      <c r="K48" s="187">
        <f t="shared" si="3"/>
        <v>0</v>
      </c>
      <c r="L48" s="187">
        <f t="shared" si="3"/>
        <v>166.62577999999996</v>
      </c>
      <c r="M48" s="188">
        <f t="shared" si="2"/>
        <v>8.0430577822107968E-2</v>
      </c>
      <c r="N48" s="591"/>
      <c r="O48" s="313">
        <f t="shared" si="4"/>
        <v>108.61437029162764</v>
      </c>
      <c r="P48" s="313">
        <f t="shared" si="4"/>
        <v>0</v>
      </c>
      <c r="Q48" s="189">
        <f>O48+P48</f>
        <v>108.61437029162764</v>
      </c>
      <c r="R48" s="190">
        <f>Q48/$Q$13</f>
        <v>0.8927736163736365</v>
      </c>
      <c r="S48" s="593"/>
      <c r="T48" s="579"/>
      <c r="V48" s="582"/>
      <c r="W48" s="582"/>
      <c r="X48" s="582"/>
      <c r="Y48" s="582"/>
    </row>
    <row r="49" spans="1:25" s="192" customFormat="1" ht="15" customHeight="1" thickBot="1">
      <c r="A49" s="584" t="s">
        <v>48</v>
      </c>
      <c r="B49" s="585"/>
      <c r="C49" s="585"/>
      <c r="D49" s="586" t="s">
        <v>1023</v>
      </c>
      <c r="E49" s="586"/>
      <c r="F49" s="187">
        <f t="shared" si="3"/>
        <v>1043296</v>
      </c>
      <c r="G49" s="187">
        <f t="shared" si="3"/>
        <v>210339</v>
      </c>
      <c r="H49" s="187">
        <f t="shared" si="3"/>
        <v>1253635</v>
      </c>
      <c r="I49" s="188">
        <f t="shared" si="1"/>
        <v>1</v>
      </c>
      <c r="J49" s="187">
        <f t="shared" si="3"/>
        <v>2070.9001053399998</v>
      </c>
      <c r="K49" s="187">
        <f t="shared" si="3"/>
        <v>0.77194417000000004</v>
      </c>
      <c r="L49" s="187">
        <f t="shared" si="3"/>
        <v>2071.6720495099999</v>
      </c>
      <c r="M49" s="188">
        <f t="shared" si="2"/>
        <v>1</v>
      </c>
      <c r="N49" s="187">
        <f>+N13+N19+N25+N31+N37+N43</f>
        <v>1156.801124896715</v>
      </c>
      <c r="O49" s="313">
        <f>+O13+O19+O25+O31+O37+O43</f>
        <v>826.55991913759374</v>
      </c>
      <c r="P49" s="313">
        <f>+P13+P19+P25+P31+P37+P43</f>
        <v>243.21999999999997</v>
      </c>
      <c r="Q49" s="195">
        <f>+O49+P49</f>
        <v>1069.7799191375937</v>
      </c>
      <c r="R49" s="196">
        <v>1</v>
      </c>
      <c r="S49" s="197">
        <f>S44</f>
        <v>87.021205759121358</v>
      </c>
      <c r="T49" s="399">
        <f>T44</f>
        <v>7.5225727124782189</v>
      </c>
      <c r="V49" s="303">
        <f>V44</f>
        <v>619.4761891488879</v>
      </c>
      <c r="W49" s="303">
        <f>W44</f>
        <v>761.71327641527625</v>
      </c>
      <c r="X49" s="197">
        <f>MIN(100,+W49/V49*100)</f>
        <v>100</v>
      </c>
      <c r="Y49" s="197">
        <f>Y44</f>
        <v>7.5225727124782189</v>
      </c>
    </row>
    <row r="50" spans="1:25" ht="15" customHeight="1">
      <c r="A50" s="521">
        <f>A38+1</f>
        <v>7</v>
      </c>
      <c r="B50" s="522" t="s">
        <v>1024</v>
      </c>
      <c r="C50" s="523" t="s">
        <v>1025</v>
      </c>
      <c r="D50" s="526" t="s">
        <v>1026</v>
      </c>
      <c r="E50" s="151" t="s">
        <v>42</v>
      </c>
      <c r="F50" s="161">
        <v>266246</v>
      </c>
      <c r="G50" s="311">
        <v>0</v>
      </c>
      <c r="H50" s="162">
        <f>F50+G50</f>
        <v>266246</v>
      </c>
      <c r="I50" s="163">
        <f>H50/$H$55</f>
        <v>0.84340738535030835</v>
      </c>
      <c r="J50" s="164">
        <v>651.48128000000008</v>
      </c>
      <c r="K50" s="311">
        <v>0</v>
      </c>
      <c r="L50" s="162">
        <f>J50+K50</f>
        <v>651.48128000000008</v>
      </c>
      <c r="M50" s="163">
        <f>L50/$L$55</f>
        <v>0.64191898519062662</v>
      </c>
      <c r="N50" s="529">
        <v>259.77999999999997</v>
      </c>
      <c r="O50" s="256">
        <v>80.997530421610506</v>
      </c>
      <c r="P50" s="157">
        <v>0</v>
      </c>
      <c r="Q50" s="166">
        <f>O50+P50</f>
        <v>80.997530421610506</v>
      </c>
      <c r="R50" s="163">
        <f>Q50/$Q$55</f>
        <v>0.32375074770653811</v>
      </c>
      <c r="S50" s="531">
        <f>N55-Q55</f>
        <v>9.5951556547747714</v>
      </c>
      <c r="T50" s="534">
        <f>S50/N55*100</f>
        <v>3.6935698109072184</v>
      </c>
      <c r="V50" s="537">
        <v>150.64467301112299</v>
      </c>
      <c r="W50" s="539">
        <v>192.362389626252</v>
      </c>
      <c r="X50" s="542">
        <f>MIN(1,+W50/V50)</f>
        <v>1</v>
      </c>
      <c r="Y50" s="537">
        <f>+((N55-(O55+P55)*X50)/N50)*100</f>
        <v>3.6935698109072184</v>
      </c>
    </row>
    <row r="51" spans="1:25" ht="15" customHeight="1">
      <c r="A51" s="521"/>
      <c r="B51" s="522"/>
      <c r="C51" s="524"/>
      <c r="D51" s="526"/>
      <c r="E51" s="160" t="s">
        <v>43</v>
      </c>
      <c r="F51" s="161">
        <v>54</v>
      </c>
      <c r="G51" s="161">
        <v>5572</v>
      </c>
      <c r="H51" s="162">
        <f>F51+G51</f>
        <v>5626</v>
      </c>
      <c r="I51" s="163">
        <f>H51/$H$55</f>
        <v>1.7821901361826414E-2</v>
      </c>
      <c r="J51" s="164">
        <v>0.21074999999999999</v>
      </c>
      <c r="K51" s="164">
        <v>20.218520000000002</v>
      </c>
      <c r="L51" s="162">
        <f>J51+K51</f>
        <v>20.429270000000002</v>
      </c>
      <c r="M51" s="163">
        <f>L51/$L$55</f>
        <v>2.0129413797715434E-2</v>
      </c>
      <c r="N51" s="529"/>
      <c r="O51" s="257">
        <v>0</v>
      </c>
      <c r="P51" s="165">
        <v>4.625426</v>
      </c>
      <c r="Q51" s="166">
        <f>O51+P51</f>
        <v>4.625426</v>
      </c>
      <c r="R51" s="163">
        <f>Q51/$Q$55</f>
        <v>1.8488034365572777E-2</v>
      </c>
      <c r="S51" s="532"/>
      <c r="T51" s="535"/>
      <c r="V51" s="532"/>
      <c r="W51" s="540"/>
      <c r="X51" s="543"/>
      <c r="Y51" s="532"/>
    </row>
    <row r="52" spans="1:25" ht="15" customHeight="1">
      <c r="A52" s="521"/>
      <c r="B52" s="522"/>
      <c r="C52" s="524"/>
      <c r="D52" s="526"/>
      <c r="E52" s="160" t="s">
        <v>44</v>
      </c>
      <c r="F52" s="161">
        <v>38902</v>
      </c>
      <c r="G52" s="311">
        <v>0</v>
      </c>
      <c r="H52" s="162">
        <f>F52+G52</f>
        <v>38902</v>
      </c>
      <c r="I52" s="163">
        <f>H52/$H$55</f>
        <v>0.12323277760003042</v>
      </c>
      <c r="J52" s="164">
        <v>163.23604</v>
      </c>
      <c r="K52" s="311">
        <v>0</v>
      </c>
      <c r="L52" s="162">
        <f>J52+K52</f>
        <v>163.23604</v>
      </c>
      <c r="M52" s="163">
        <f>L52/$L$55</f>
        <v>0.16084009834225249</v>
      </c>
      <c r="N52" s="529"/>
      <c r="O52" s="257">
        <v>28.993531608676225</v>
      </c>
      <c r="P52" s="165">
        <v>0</v>
      </c>
      <c r="Q52" s="166">
        <f>O52+P52</f>
        <v>28.993531608676225</v>
      </c>
      <c r="R52" s="163">
        <f>Q52/$Q$55</f>
        <v>0.11588844114261619</v>
      </c>
      <c r="S52" s="532"/>
      <c r="T52" s="535"/>
      <c r="V52" s="532"/>
      <c r="W52" s="540"/>
      <c r="X52" s="543"/>
      <c r="Y52" s="532"/>
    </row>
    <row r="53" spans="1:25" ht="15" customHeight="1">
      <c r="A53" s="521"/>
      <c r="B53" s="522"/>
      <c r="C53" s="524"/>
      <c r="D53" s="526"/>
      <c r="E53" s="160" t="s">
        <v>45</v>
      </c>
      <c r="F53" s="169">
        <v>354</v>
      </c>
      <c r="G53" s="311">
        <v>0</v>
      </c>
      <c r="H53" s="162">
        <f>F53+G53</f>
        <v>354</v>
      </c>
      <c r="I53" s="163">
        <f>H53/$H$55</f>
        <v>1.1213923004064256E-3</v>
      </c>
      <c r="J53" s="170">
        <v>129.44900000000001</v>
      </c>
      <c r="K53" s="311">
        <v>0</v>
      </c>
      <c r="L53" s="162">
        <f>J53+K53</f>
        <v>129.44900000000001</v>
      </c>
      <c r="M53" s="163">
        <f>L53/$L$55</f>
        <v>0.12754897686997457</v>
      </c>
      <c r="N53" s="529"/>
      <c r="O53" s="257">
        <v>86.430044396634941</v>
      </c>
      <c r="P53" s="165">
        <v>0</v>
      </c>
      <c r="Q53" s="166">
        <f>O53+P53</f>
        <v>86.430044396634941</v>
      </c>
      <c r="R53" s="163">
        <f>Q53/$Q$55</f>
        <v>0.34546474876540406</v>
      </c>
      <c r="S53" s="532"/>
      <c r="T53" s="535"/>
      <c r="V53" s="532"/>
      <c r="W53" s="540"/>
      <c r="X53" s="543"/>
      <c r="Y53" s="532"/>
    </row>
    <row r="54" spans="1:25" ht="15" customHeight="1" thickBot="1">
      <c r="A54" s="521"/>
      <c r="B54" s="522"/>
      <c r="C54" s="524"/>
      <c r="D54" s="527"/>
      <c r="E54" s="160" t="s">
        <v>46</v>
      </c>
      <c r="F54" s="169">
        <v>4551</v>
      </c>
      <c r="G54" s="311">
        <v>0</v>
      </c>
      <c r="H54" s="162">
        <f>F54+G54</f>
        <v>4551</v>
      </c>
      <c r="I54" s="163">
        <f>H54/$H$55</f>
        <v>1.4416543387428369E-2</v>
      </c>
      <c r="J54" s="169">
        <v>50.300829999999991</v>
      </c>
      <c r="K54" s="311">
        <v>0</v>
      </c>
      <c r="L54" s="162">
        <f>J54+K54</f>
        <v>50.300829999999991</v>
      </c>
      <c r="M54" s="163">
        <f>L54/$L$55</f>
        <v>4.9562525799430823E-2</v>
      </c>
      <c r="N54" s="530"/>
      <c r="O54" s="257">
        <v>49.138311918303529</v>
      </c>
      <c r="P54" s="165">
        <v>0</v>
      </c>
      <c r="Q54" s="166">
        <f>O54+P54</f>
        <v>49.138311918303529</v>
      </c>
      <c r="R54" s="163">
        <f>Q54/$Q$55</f>
        <v>0.1964080280198689</v>
      </c>
      <c r="S54" s="533"/>
      <c r="T54" s="536"/>
      <c r="V54" s="538"/>
      <c r="W54" s="541"/>
      <c r="X54" s="544"/>
      <c r="Y54" s="533"/>
    </row>
    <row r="55" spans="1:25" s="180" customFormat="1" ht="15" customHeight="1" thickBot="1">
      <c r="A55" s="308" t="s">
        <v>48</v>
      </c>
      <c r="B55" s="183"/>
      <c r="C55" s="310"/>
      <c r="D55" s="519" t="s">
        <v>1016</v>
      </c>
      <c r="E55" s="520"/>
      <c r="F55" s="171">
        <f>SUM(F50:F54)</f>
        <v>310107</v>
      </c>
      <c r="G55" s="171">
        <f>SUM(G50:G54)</f>
        <v>5572</v>
      </c>
      <c r="H55" s="171">
        <f>SUM(H50:H54)</f>
        <v>315679</v>
      </c>
      <c r="I55" s="172">
        <v>1</v>
      </c>
      <c r="J55" s="171">
        <f>SUM(J50:J54)</f>
        <v>994.67790000000002</v>
      </c>
      <c r="K55" s="171">
        <f>SUM(K50:K54)</f>
        <v>20.218520000000002</v>
      </c>
      <c r="L55" s="171">
        <f>SUM(L50:L54)</f>
        <v>1014.8964200000001</v>
      </c>
      <c r="M55" s="172">
        <v>1</v>
      </c>
      <c r="N55" s="175">
        <f>N50</f>
        <v>259.77999999999997</v>
      </c>
      <c r="O55" s="204">
        <f>SUM(O50:O54)</f>
        <v>245.5594183452252</v>
      </c>
      <c r="P55" s="176">
        <f>SUM(P50:P54)</f>
        <v>4.625426</v>
      </c>
      <c r="Q55" s="177">
        <f>SUM(Q50:Q54)</f>
        <v>250.1848443452252</v>
      </c>
      <c r="R55" s="178">
        <v>1</v>
      </c>
      <c r="S55" s="179">
        <f>S50</f>
        <v>9.5951556547747714</v>
      </c>
      <c r="T55" s="398">
        <f>T50</f>
        <v>3.6935698109072184</v>
      </c>
      <c r="V55" s="295">
        <f>SUM(V50:V54)</f>
        <v>150.64467301112299</v>
      </c>
      <c r="W55" s="295">
        <f>SUM(W50:W54)</f>
        <v>192.362389626252</v>
      </c>
      <c r="X55" s="179">
        <f>MIN(100,+W55/V55*100)</f>
        <v>100</v>
      </c>
      <c r="Y55" s="179">
        <f>Y50</f>
        <v>3.6935698109072184</v>
      </c>
    </row>
    <row r="56" spans="1:25" ht="15" customHeight="1">
      <c r="A56" s="521">
        <f>A50+1</f>
        <v>8</v>
      </c>
      <c r="B56" s="522" t="s">
        <v>1024</v>
      </c>
      <c r="C56" s="523" t="s">
        <v>1025</v>
      </c>
      <c r="D56" s="525" t="s">
        <v>1027</v>
      </c>
      <c r="E56" s="160" t="s">
        <v>42</v>
      </c>
      <c r="F56" s="161">
        <v>145161</v>
      </c>
      <c r="G56" s="311">
        <v>0</v>
      </c>
      <c r="H56" s="162">
        <f>F56+G56</f>
        <v>145161</v>
      </c>
      <c r="I56" s="163">
        <f>H56/$H$61</f>
        <v>0.68223091167153882</v>
      </c>
      <c r="J56" s="164">
        <v>204.34929999999994</v>
      </c>
      <c r="K56" s="311">
        <v>0</v>
      </c>
      <c r="L56" s="162">
        <f>J56+K56</f>
        <v>204.34929999999994</v>
      </c>
      <c r="M56" s="163">
        <f>L56/$L$61</f>
        <v>0.31410822984672926</v>
      </c>
      <c r="N56" s="528">
        <v>307.37</v>
      </c>
      <c r="O56" s="257">
        <v>31.49</v>
      </c>
      <c r="P56" s="165">
        <v>0</v>
      </c>
      <c r="Q56" s="166">
        <f>O56+P56</f>
        <v>31.49</v>
      </c>
      <c r="R56" s="163">
        <f>Q56/$Q$61</f>
        <v>0.11172686906717799</v>
      </c>
      <c r="S56" s="531">
        <f>N61-Q61</f>
        <v>25.521951603816888</v>
      </c>
      <c r="T56" s="534">
        <f>S56/N61*100</f>
        <v>8.3033320115225582</v>
      </c>
      <c r="V56" s="537">
        <v>158.10112181468801</v>
      </c>
      <c r="W56" s="539">
        <v>165.750375139478</v>
      </c>
      <c r="X56" s="542">
        <f>MIN(1,+W56/V56)</f>
        <v>1</v>
      </c>
      <c r="Y56" s="537">
        <f>+((N61-(O61+P61)*X56)/N56)*100</f>
        <v>8.3033320115225582</v>
      </c>
    </row>
    <row r="57" spans="1:25" ht="15" customHeight="1">
      <c r="A57" s="521"/>
      <c r="B57" s="522"/>
      <c r="C57" s="524"/>
      <c r="D57" s="526"/>
      <c r="E57" s="160" t="s">
        <v>43</v>
      </c>
      <c r="F57" s="161">
        <v>253</v>
      </c>
      <c r="G57" s="161">
        <v>45799</v>
      </c>
      <c r="H57" s="162">
        <f>F57+G57</f>
        <v>46052</v>
      </c>
      <c r="I57" s="163">
        <f>H57/$H$61</f>
        <v>0.21643621871093272</v>
      </c>
      <c r="J57" s="164">
        <v>1.1175299999999999</v>
      </c>
      <c r="K57" s="164">
        <v>178.76179000000002</v>
      </c>
      <c r="L57" s="162">
        <f>J57+K57</f>
        <v>179.87932000000001</v>
      </c>
      <c r="M57" s="163">
        <f>L57/$L$61</f>
        <v>0.27649507383305633</v>
      </c>
      <c r="N57" s="529"/>
      <c r="O57" s="257">
        <v>0</v>
      </c>
      <c r="P57" s="165">
        <v>71.426999999999992</v>
      </c>
      <c r="Q57" s="166">
        <f>O57+P57</f>
        <v>71.426999999999992</v>
      </c>
      <c r="R57" s="163">
        <f>Q57/$Q$61</f>
        <v>0.25342378776949259</v>
      </c>
      <c r="S57" s="532"/>
      <c r="T57" s="535"/>
      <c r="V57" s="532"/>
      <c r="W57" s="540"/>
      <c r="X57" s="543"/>
      <c r="Y57" s="532"/>
    </row>
    <row r="58" spans="1:25" ht="15" customHeight="1">
      <c r="A58" s="521"/>
      <c r="B58" s="522"/>
      <c r="C58" s="524"/>
      <c r="D58" s="526"/>
      <c r="E58" s="160" t="s">
        <v>44</v>
      </c>
      <c r="F58" s="161">
        <v>15979</v>
      </c>
      <c r="G58" s="311">
        <v>0</v>
      </c>
      <c r="H58" s="162">
        <f>F58+G58</f>
        <v>15979</v>
      </c>
      <c r="I58" s="163">
        <f>H58/$H$61</f>
        <v>7.5098461278163692E-2</v>
      </c>
      <c r="J58" s="164">
        <v>55.981569999999984</v>
      </c>
      <c r="K58" s="311">
        <v>0</v>
      </c>
      <c r="L58" s="162">
        <f>J58+K58</f>
        <v>55.981569999999984</v>
      </c>
      <c r="M58" s="163">
        <f>L58/$L$61</f>
        <v>8.6050071405875922E-2</v>
      </c>
      <c r="N58" s="529"/>
      <c r="O58" s="257">
        <v>9.0353092116927289</v>
      </c>
      <c r="P58" s="165">
        <v>0</v>
      </c>
      <c r="Q58" s="166">
        <f>O58+P58</f>
        <v>9.0353092116927289</v>
      </c>
      <c r="R58" s="163">
        <f>Q58/$Q$61</f>
        <v>3.205737723963991E-2</v>
      </c>
      <c r="S58" s="532"/>
      <c r="T58" s="535"/>
      <c r="V58" s="532"/>
      <c r="W58" s="540"/>
      <c r="X58" s="543"/>
      <c r="Y58" s="532"/>
    </row>
    <row r="59" spans="1:25" ht="15" customHeight="1">
      <c r="A59" s="521"/>
      <c r="B59" s="522"/>
      <c r="C59" s="524"/>
      <c r="D59" s="526"/>
      <c r="E59" s="160" t="s">
        <v>45</v>
      </c>
      <c r="F59" s="169">
        <v>135</v>
      </c>
      <c r="G59" s="311">
        <v>0</v>
      </c>
      <c r="H59" s="162">
        <f>F59+G59</f>
        <v>135</v>
      </c>
      <c r="I59" s="163">
        <f>H59/$H$61</f>
        <v>6.3447601680656474E-4</v>
      </c>
      <c r="J59" s="170">
        <v>185.78574</v>
      </c>
      <c r="K59" s="311">
        <v>0</v>
      </c>
      <c r="L59" s="162">
        <f>J59+K59</f>
        <v>185.78574</v>
      </c>
      <c r="M59" s="163">
        <f>L59/$L$61</f>
        <v>0.28557391643702568</v>
      </c>
      <c r="N59" s="529"/>
      <c r="O59" s="257">
        <v>167.75472243807891</v>
      </c>
      <c r="P59" s="165">
        <v>0</v>
      </c>
      <c r="Q59" s="166">
        <f>O59+P59</f>
        <v>167.75472243807891</v>
      </c>
      <c r="R59" s="163">
        <f>Q59/$Q$61</f>
        <v>0.59519561477421501</v>
      </c>
      <c r="S59" s="532"/>
      <c r="T59" s="535"/>
      <c r="V59" s="532"/>
      <c r="W59" s="540"/>
      <c r="X59" s="543"/>
      <c r="Y59" s="532"/>
    </row>
    <row r="60" spans="1:25" ht="15" customHeight="1" thickBot="1">
      <c r="A60" s="521"/>
      <c r="B60" s="522"/>
      <c r="C60" s="524"/>
      <c r="D60" s="527"/>
      <c r="E60" s="160" t="s">
        <v>46</v>
      </c>
      <c r="F60" s="169">
        <v>5447</v>
      </c>
      <c r="G60" s="311">
        <v>0</v>
      </c>
      <c r="H60" s="162">
        <f>F60+G60</f>
        <v>5447</v>
      </c>
      <c r="I60" s="163">
        <f>H60/$H$61</f>
        <v>2.5599932322558208E-2</v>
      </c>
      <c r="J60" s="169">
        <v>24.573779999999996</v>
      </c>
      <c r="K60" s="311">
        <v>0</v>
      </c>
      <c r="L60" s="162">
        <f>J60+K60</f>
        <v>24.573779999999996</v>
      </c>
      <c r="M60" s="163">
        <f>L60/$L$61</f>
        <v>3.7772708477312907E-2</v>
      </c>
      <c r="N60" s="530"/>
      <c r="O60" s="257">
        <v>2.1410167464114833</v>
      </c>
      <c r="P60" s="165">
        <v>0</v>
      </c>
      <c r="Q60" s="166">
        <f>O60+P60</f>
        <v>2.1410167464114833</v>
      </c>
      <c r="R60" s="163">
        <f>Q60/$Q$61</f>
        <v>7.5963511494744757E-3</v>
      </c>
      <c r="S60" s="533"/>
      <c r="T60" s="536"/>
      <c r="V60" s="538"/>
      <c r="W60" s="541"/>
      <c r="X60" s="544"/>
      <c r="Y60" s="533"/>
    </row>
    <row r="61" spans="1:25" s="180" customFormat="1" ht="15" customHeight="1" thickBot="1">
      <c r="A61" s="308" t="s">
        <v>48</v>
      </c>
      <c r="B61" s="183"/>
      <c r="C61" s="310"/>
      <c r="D61" s="519" t="s">
        <v>1016</v>
      </c>
      <c r="E61" s="520"/>
      <c r="F61" s="171">
        <f>SUM(F56:F60)</f>
        <v>166975</v>
      </c>
      <c r="G61" s="171">
        <f>SUM(G56:G60)</f>
        <v>45799</v>
      </c>
      <c r="H61" s="171">
        <f>SUM(H56:H60)</f>
        <v>212774</v>
      </c>
      <c r="I61" s="172">
        <v>1</v>
      </c>
      <c r="J61" s="171">
        <f>SUM(J56:J60)</f>
        <v>471.80791999999991</v>
      </c>
      <c r="K61" s="171">
        <f>SUM(K56:K60)</f>
        <v>178.76179000000002</v>
      </c>
      <c r="L61" s="171">
        <f>SUM(L56:L60)</f>
        <v>650.56970999999987</v>
      </c>
      <c r="M61" s="172">
        <v>1</v>
      </c>
      <c r="N61" s="175">
        <f>N56</f>
        <v>307.37</v>
      </c>
      <c r="O61" s="204">
        <f>SUM(O56:O60)</f>
        <v>210.42104839618312</v>
      </c>
      <c r="P61" s="176">
        <f>SUM(P56:P60)</f>
        <v>71.426999999999992</v>
      </c>
      <c r="Q61" s="177">
        <f>SUM(Q56:Q60)</f>
        <v>281.84804839618312</v>
      </c>
      <c r="R61" s="178">
        <v>1</v>
      </c>
      <c r="S61" s="179">
        <f>S56</f>
        <v>25.521951603816888</v>
      </c>
      <c r="T61" s="398">
        <f>T56</f>
        <v>8.3033320115225582</v>
      </c>
      <c r="V61" s="295">
        <f>SUM(V56:V60)</f>
        <v>158.10112181468801</v>
      </c>
      <c r="W61" s="295">
        <f>SUM(W56:W60)</f>
        <v>165.750375139478</v>
      </c>
      <c r="X61" s="179">
        <f>MIN(100,+W61/V61*100)</f>
        <v>100</v>
      </c>
      <c r="Y61" s="179">
        <f>Y56</f>
        <v>8.3033320115225582</v>
      </c>
    </row>
    <row r="62" spans="1:25" ht="15" customHeight="1">
      <c r="A62" s="521">
        <f>A56+1</f>
        <v>9</v>
      </c>
      <c r="B62" s="522" t="s">
        <v>1024</v>
      </c>
      <c r="C62" s="523" t="s">
        <v>1025</v>
      </c>
      <c r="D62" s="525" t="s">
        <v>1028</v>
      </c>
      <c r="E62" s="160" t="s">
        <v>42</v>
      </c>
      <c r="F62" s="161">
        <v>170090</v>
      </c>
      <c r="G62" s="311">
        <v>0</v>
      </c>
      <c r="H62" s="162">
        <f>F62+G62</f>
        <v>170090</v>
      </c>
      <c r="I62" s="163">
        <f>H62/$H$67</f>
        <v>0.64814955949150987</v>
      </c>
      <c r="J62" s="164">
        <v>176.26317999999981</v>
      </c>
      <c r="K62" s="311">
        <v>0</v>
      </c>
      <c r="L62" s="162">
        <f>J62+K62</f>
        <v>176.26317999999981</v>
      </c>
      <c r="M62" s="163">
        <f>L62/$L$67</f>
        <v>0.2343501285438982</v>
      </c>
      <c r="N62" s="528">
        <v>299.81</v>
      </c>
      <c r="O62" s="257">
        <v>31.174966911299599</v>
      </c>
      <c r="P62" s="165">
        <v>0</v>
      </c>
      <c r="Q62" s="166">
        <f>O62+P62</f>
        <v>31.174966911299599</v>
      </c>
      <c r="R62" s="163">
        <f>Q62/$Q$67</f>
        <v>0.11349980168337272</v>
      </c>
      <c r="S62" s="531">
        <f>N67-Q67</f>
        <v>25.140208080296475</v>
      </c>
      <c r="T62" s="534">
        <f>S62/N67*100</f>
        <v>8.3853801008293498</v>
      </c>
      <c r="V62" s="537">
        <v>166.528284192808</v>
      </c>
      <c r="W62" s="539">
        <v>222.97141183870801</v>
      </c>
      <c r="X62" s="542">
        <f>MIN(1,+W62/V62)</f>
        <v>1</v>
      </c>
      <c r="Y62" s="537">
        <f>+((N67-(O67+P67)*X62)/N62)*100</f>
        <v>8.3853801008293321</v>
      </c>
    </row>
    <row r="63" spans="1:25" ht="15" customHeight="1">
      <c r="A63" s="521"/>
      <c r="B63" s="522"/>
      <c r="C63" s="524"/>
      <c r="D63" s="526"/>
      <c r="E63" s="160" t="s">
        <v>43</v>
      </c>
      <c r="F63" s="161">
        <v>331</v>
      </c>
      <c r="G63" s="161">
        <v>61670</v>
      </c>
      <c r="H63" s="162">
        <f>F63+G63</f>
        <v>62001</v>
      </c>
      <c r="I63" s="163">
        <f>H63/$H$67</f>
        <v>0.23626268938816572</v>
      </c>
      <c r="J63" s="164">
        <v>1.3286800000000001</v>
      </c>
      <c r="K63" s="164">
        <v>245.37020999999999</v>
      </c>
      <c r="L63" s="162">
        <f>J63+K63</f>
        <v>246.69888999999998</v>
      </c>
      <c r="M63" s="163">
        <f>L63/$L$67</f>
        <v>0.32799769403421103</v>
      </c>
      <c r="N63" s="529"/>
      <c r="O63" s="257">
        <v>0</v>
      </c>
      <c r="P63" s="165">
        <v>99.27</v>
      </c>
      <c r="Q63" s="166">
        <f>O63+P63</f>
        <v>99.27</v>
      </c>
      <c r="R63" s="163">
        <f>Q63/$Q$67</f>
        <v>0.36141579059782597</v>
      </c>
      <c r="S63" s="532"/>
      <c r="T63" s="535"/>
      <c r="V63" s="532"/>
      <c r="W63" s="540"/>
      <c r="X63" s="543"/>
      <c r="Y63" s="532"/>
    </row>
    <row r="64" spans="1:25" ht="15" customHeight="1">
      <c r="A64" s="521"/>
      <c r="B64" s="522"/>
      <c r="C64" s="524"/>
      <c r="D64" s="526"/>
      <c r="E64" s="160" t="s">
        <v>44</v>
      </c>
      <c r="F64" s="161">
        <v>22052</v>
      </c>
      <c r="G64" s="311">
        <v>0</v>
      </c>
      <c r="H64" s="162">
        <f>F64+G64</f>
        <v>22052</v>
      </c>
      <c r="I64" s="163">
        <f>H64/$H$67</f>
        <v>8.4031948297411826E-2</v>
      </c>
      <c r="J64" s="164">
        <v>70.209480000000013</v>
      </c>
      <c r="K64" s="311">
        <v>0</v>
      </c>
      <c r="L64" s="162">
        <f>J64+K64</f>
        <v>70.209480000000013</v>
      </c>
      <c r="M64" s="163">
        <f>L64/$L$67</f>
        <v>9.3346782141342691E-2</v>
      </c>
      <c r="N64" s="529"/>
      <c r="O64" s="257">
        <v>12.249421360074891</v>
      </c>
      <c r="P64" s="165">
        <v>0</v>
      </c>
      <c r="Q64" s="166">
        <f>O64+P64</f>
        <v>12.249421360074891</v>
      </c>
      <c r="R64" s="163">
        <f>Q64/$Q$67</f>
        <v>4.4596900425278162E-2</v>
      </c>
      <c r="S64" s="532"/>
      <c r="T64" s="535"/>
      <c r="V64" s="532"/>
      <c r="W64" s="540"/>
      <c r="X64" s="543"/>
      <c r="Y64" s="532"/>
    </row>
    <row r="65" spans="1:25" ht="15" customHeight="1">
      <c r="A65" s="521"/>
      <c r="B65" s="522"/>
      <c r="C65" s="524"/>
      <c r="D65" s="526"/>
      <c r="E65" s="160" t="s">
        <v>45</v>
      </c>
      <c r="F65" s="169">
        <v>249</v>
      </c>
      <c r="G65" s="311">
        <v>0</v>
      </c>
      <c r="H65" s="162">
        <f>F65+G65</f>
        <v>249</v>
      </c>
      <c r="I65" s="163">
        <f>H65/$H$67</f>
        <v>9.4884614212114747E-4</v>
      </c>
      <c r="J65" s="170">
        <v>227.42250000000001</v>
      </c>
      <c r="K65" s="311">
        <v>0</v>
      </c>
      <c r="L65" s="162">
        <f>J65+K65</f>
        <v>227.42250000000001</v>
      </c>
      <c r="M65" s="163">
        <f>L65/$L$67</f>
        <v>0.30236883340454174</v>
      </c>
      <c r="N65" s="529"/>
      <c r="O65" s="257">
        <v>123.36087015550613</v>
      </c>
      <c r="P65" s="165">
        <v>0</v>
      </c>
      <c r="Q65" s="166">
        <f>O65+P65</f>
        <v>123.36087015550613</v>
      </c>
      <c r="R65" s="163">
        <f>Q65/$Q$67</f>
        <v>0.44912427134167426</v>
      </c>
      <c r="S65" s="532"/>
      <c r="T65" s="535"/>
      <c r="V65" s="532"/>
      <c r="W65" s="540"/>
      <c r="X65" s="543"/>
      <c r="Y65" s="532"/>
    </row>
    <row r="66" spans="1:25" ht="15" customHeight="1" thickBot="1">
      <c r="A66" s="521"/>
      <c r="B66" s="522"/>
      <c r="C66" s="524"/>
      <c r="D66" s="527"/>
      <c r="E66" s="160" t="s">
        <v>46</v>
      </c>
      <c r="F66" s="169">
        <v>8032</v>
      </c>
      <c r="G66" s="311">
        <v>0</v>
      </c>
      <c r="H66" s="162">
        <f>F66+G66</f>
        <v>8032</v>
      </c>
      <c r="I66" s="163">
        <f>H66/$H$67</f>
        <v>3.060695668079139E-2</v>
      </c>
      <c r="J66" s="169">
        <v>31.541999999999994</v>
      </c>
      <c r="K66" s="311">
        <v>0</v>
      </c>
      <c r="L66" s="162">
        <f>J66+K66</f>
        <v>31.541999999999994</v>
      </c>
      <c r="M66" s="163">
        <f>L66/$L$67</f>
        <v>4.1936561876006341E-2</v>
      </c>
      <c r="N66" s="530"/>
      <c r="O66" s="257">
        <v>8.6145334928229662</v>
      </c>
      <c r="P66" s="165">
        <v>0</v>
      </c>
      <c r="Q66" s="166">
        <f>O66+P66</f>
        <v>8.6145334928229662</v>
      </c>
      <c r="R66" s="163">
        <f>Q66/$Q$67</f>
        <v>3.136323595184913E-2</v>
      </c>
      <c r="S66" s="533"/>
      <c r="T66" s="536"/>
      <c r="V66" s="538"/>
      <c r="W66" s="541"/>
      <c r="X66" s="544"/>
      <c r="Y66" s="533"/>
    </row>
    <row r="67" spans="1:25" s="180" customFormat="1" ht="15" customHeight="1" thickBot="1">
      <c r="A67" s="308" t="s">
        <v>48</v>
      </c>
      <c r="B67" s="183"/>
      <c r="C67" s="310"/>
      <c r="D67" s="519" t="s">
        <v>1016</v>
      </c>
      <c r="E67" s="520"/>
      <c r="F67" s="171">
        <f>SUM(F62:F66)</f>
        <v>200754</v>
      </c>
      <c r="G67" s="171">
        <f>SUM(G62:G66)</f>
        <v>61670</v>
      </c>
      <c r="H67" s="171">
        <f>SUM(H62:H66)</f>
        <v>262424</v>
      </c>
      <c r="I67" s="172">
        <v>1</v>
      </c>
      <c r="J67" s="171">
        <f>SUM(J62:J66)</f>
        <v>506.7658399999998</v>
      </c>
      <c r="K67" s="171">
        <f>SUM(K62:K66)</f>
        <v>245.37020999999999</v>
      </c>
      <c r="L67" s="171">
        <f>SUM(L62:L66)</f>
        <v>752.13604999999984</v>
      </c>
      <c r="M67" s="172">
        <v>1</v>
      </c>
      <c r="N67" s="175">
        <f>N62</f>
        <v>299.81</v>
      </c>
      <c r="O67" s="204">
        <f>SUM(O62:O66)</f>
        <v>175.3997919197036</v>
      </c>
      <c r="P67" s="176">
        <f>SUM(P62:P66)</f>
        <v>99.27</v>
      </c>
      <c r="Q67" s="177">
        <f>SUM(Q62:Q66)</f>
        <v>274.66979191970353</v>
      </c>
      <c r="R67" s="178">
        <v>1</v>
      </c>
      <c r="S67" s="179">
        <f>S62</f>
        <v>25.140208080296475</v>
      </c>
      <c r="T67" s="398">
        <f>T62</f>
        <v>8.3853801008293498</v>
      </c>
      <c r="V67" s="295">
        <f>SUM(V62:V66)</f>
        <v>166.528284192808</v>
      </c>
      <c r="W67" s="295">
        <f>SUM(W62:W66)</f>
        <v>222.97141183870801</v>
      </c>
      <c r="X67" s="179">
        <f>MIN(100,+W67/V67*100)</f>
        <v>100</v>
      </c>
      <c r="Y67" s="179">
        <f>Y62</f>
        <v>8.3853801008293321</v>
      </c>
    </row>
    <row r="68" spans="1:25" ht="15" customHeight="1">
      <c r="A68" s="521">
        <f>A62+1</f>
        <v>10</v>
      </c>
      <c r="B68" s="522" t="s">
        <v>1024</v>
      </c>
      <c r="C68" s="523" t="s">
        <v>1025</v>
      </c>
      <c r="D68" s="525" t="s">
        <v>1029</v>
      </c>
      <c r="E68" s="160" t="s">
        <v>42</v>
      </c>
      <c r="F68" s="161">
        <v>101466</v>
      </c>
      <c r="G68" s="311">
        <v>0</v>
      </c>
      <c r="H68" s="162">
        <f>F68+G68</f>
        <v>101466</v>
      </c>
      <c r="I68" s="163">
        <f>H68/$H$73</f>
        <v>0.65467003897075904</v>
      </c>
      <c r="J68" s="164">
        <v>110.87091999999994</v>
      </c>
      <c r="K68" s="311">
        <v>0</v>
      </c>
      <c r="L68" s="162">
        <f>J68+K68</f>
        <v>110.87091999999994</v>
      </c>
      <c r="M68" s="163">
        <f>L68/$L$73</f>
        <v>0.2769546353970066</v>
      </c>
      <c r="N68" s="594">
        <v>128.97</v>
      </c>
      <c r="O68" s="257">
        <v>16.678935400287958</v>
      </c>
      <c r="P68" s="165">
        <v>0</v>
      </c>
      <c r="Q68" s="166">
        <f>O68+P68</f>
        <v>16.678935400287958</v>
      </c>
      <c r="R68" s="163">
        <f>Q68/$Q$73</f>
        <v>0.14120641732475867</v>
      </c>
      <c r="S68" s="531">
        <f>N73-Q73</f>
        <v>10.852596299229745</v>
      </c>
      <c r="T68" s="534">
        <f>S68/N73*100</f>
        <v>8.4148222836549156</v>
      </c>
      <c r="V68" s="537">
        <v>42.3622134747487</v>
      </c>
      <c r="W68" s="539">
        <v>96.304459616512503</v>
      </c>
      <c r="X68" s="542">
        <f>MIN(1,+W68/V68)</f>
        <v>1</v>
      </c>
      <c r="Y68" s="537">
        <f>+((N73-(O73+P73)*X68)/N68)*100</f>
        <v>8.4148222836549049</v>
      </c>
    </row>
    <row r="69" spans="1:25" ht="15" customHeight="1">
      <c r="A69" s="521"/>
      <c r="B69" s="522"/>
      <c r="C69" s="524"/>
      <c r="D69" s="526"/>
      <c r="E69" s="160" t="s">
        <v>43</v>
      </c>
      <c r="F69" s="161">
        <v>41</v>
      </c>
      <c r="G69" s="161">
        <v>38058</v>
      </c>
      <c r="H69" s="162">
        <f>F69+G69</f>
        <v>38099</v>
      </c>
      <c r="I69" s="163">
        <f>H69/$H$73</f>
        <v>0.24581903115079878</v>
      </c>
      <c r="J69" s="164">
        <v>0.18577000000000002</v>
      </c>
      <c r="K69" s="164">
        <v>194.03292999999999</v>
      </c>
      <c r="L69" s="162">
        <f>J69+K69</f>
        <v>194.21869999999998</v>
      </c>
      <c r="M69" s="163">
        <f>L69/$L$73</f>
        <v>0.48515669614521673</v>
      </c>
      <c r="N69" s="594"/>
      <c r="O69" s="257">
        <v>0</v>
      </c>
      <c r="P69" s="165">
        <v>77.267007500386853</v>
      </c>
      <c r="Q69" s="166">
        <f>O69+P69</f>
        <v>77.267007500386853</v>
      </c>
      <c r="R69" s="163">
        <f>Q69/$Q$73</f>
        <v>0.65415429970107775</v>
      </c>
      <c r="S69" s="532"/>
      <c r="T69" s="535"/>
      <c r="V69" s="532"/>
      <c r="W69" s="540"/>
      <c r="X69" s="543"/>
      <c r="Y69" s="532"/>
    </row>
    <row r="70" spans="1:25" ht="15" customHeight="1">
      <c r="A70" s="521"/>
      <c r="B70" s="522"/>
      <c r="C70" s="524"/>
      <c r="D70" s="526"/>
      <c r="E70" s="160" t="s">
        <v>44</v>
      </c>
      <c r="F70" s="161">
        <v>10392</v>
      </c>
      <c r="G70" s="311">
        <v>0</v>
      </c>
      <c r="H70" s="162">
        <f>F70+G70</f>
        <v>10392</v>
      </c>
      <c r="I70" s="163">
        <f>H70/$H$73</f>
        <v>6.7050352285338219E-2</v>
      </c>
      <c r="J70" s="164">
        <v>29.86365</v>
      </c>
      <c r="K70" s="311">
        <v>0</v>
      </c>
      <c r="L70" s="162">
        <f>J70+K70</f>
        <v>29.86365</v>
      </c>
      <c r="M70" s="163">
        <f>L70/$L$73</f>
        <v>7.4599149149062904E-2</v>
      </c>
      <c r="N70" s="594"/>
      <c r="O70" s="257">
        <v>4.3630214424536913</v>
      </c>
      <c r="P70" s="165">
        <v>0</v>
      </c>
      <c r="Q70" s="166">
        <f>O70+P70</f>
        <v>4.3630214424536913</v>
      </c>
      <c r="R70" s="163">
        <f>Q70/$Q$73</f>
        <v>3.6938006642159536E-2</v>
      </c>
      <c r="S70" s="532"/>
      <c r="T70" s="535"/>
      <c r="V70" s="532"/>
      <c r="W70" s="540"/>
      <c r="X70" s="543"/>
      <c r="Y70" s="532"/>
    </row>
    <row r="71" spans="1:25" ht="15" customHeight="1">
      <c r="A71" s="521"/>
      <c r="B71" s="522"/>
      <c r="C71" s="524"/>
      <c r="D71" s="526"/>
      <c r="E71" s="160" t="s">
        <v>45</v>
      </c>
      <c r="F71" s="169">
        <v>27</v>
      </c>
      <c r="G71" s="311">
        <v>0</v>
      </c>
      <c r="H71" s="162">
        <f>F71+G71</f>
        <v>27</v>
      </c>
      <c r="I71" s="163">
        <f>H71/$H$73</f>
        <v>1.7420703538338452E-4</v>
      </c>
      <c r="J71" s="170">
        <v>7.8460000000000001</v>
      </c>
      <c r="K71" s="311">
        <v>0</v>
      </c>
      <c r="L71" s="162">
        <f>J71+K71</f>
        <v>7.8460000000000001</v>
      </c>
      <c r="M71" s="163">
        <f>L71/$L$73</f>
        <v>1.9599242698851195E-2</v>
      </c>
      <c r="N71" s="594"/>
      <c r="O71" s="257">
        <v>1.6401323269897272</v>
      </c>
      <c r="P71" s="165">
        <v>0</v>
      </c>
      <c r="Q71" s="166">
        <f>O71+P71</f>
        <v>1.6401323269897272</v>
      </c>
      <c r="R71" s="163">
        <f>Q71/$Q$73</f>
        <v>1.3885611058169845E-2</v>
      </c>
      <c r="S71" s="532"/>
      <c r="T71" s="535"/>
      <c r="V71" s="532"/>
      <c r="W71" s="540"/>
      <c r="X71" s="543"/>
      <c r="Y71" s="532"/>
    </row>
    <row r="72" spans="1:25" ht="15" customHeight="1" thickBot="1">
      <c r="A72" s="521"/>
      <c r="B72" s="522"/>
      <c r="C72" s="524"/>
      <c r="D72" s="527"/>
      <c r="E72" s="160" t="s">
        <v>46</v>
      </c>
      <c r="F72" s="169">
        <v>5004</v>
      </c>
      <c r="G72" s="311">
        <v>0</v>
      </c>
      <c r="H72" s="162">
        <f>F72+G72</f>
        <v>5004</v>
      </c>
      <c r="I72" s="163">
        <f>H72/$H$73</f>
        <v>3.2286370557720601E-2</v>
      </c>
      <c r="J72" s="169">
        <v>57.522319999999993</v>
      </c>
      <c r="K72" s="311">
        <v>0</v>
      </c>
      <c r="L72" s="162">
        <f>J72+K72</f>
        <v>57.522319999999993</v>
      </c>
      <c r="M72" s="163">
        <f>L72/$L$73</f>
        <v>0.14369027660986261</v>
      </c>
      <c r="N72" s="594"/>
      <c r="O72" s="257">
        <v>18.168307030652031</v>
      </c>
      <c r="P72" s="165">
        <v>0</v>
      </c>
      <c r="Q72" s="166">
        <f>O72+P72</f>
        <v>18.168307030652031</v>
      </c>
      <c r="R72" s="163">
        <f>Q72/$Q$73</f>
        <v>0.15381566527383428</v>
      </c>
      <c r="S72" s="533"/>
      <c r="T72" s="536"/>
      <c r="V72" s="538"/>
      <c r="W72" s="541"/>
      <c r="X72" s="544"/>
      <c r="Y72" s="533"/>
    </row>
    <row r="73" spans="1:25" s="180" customFormat="1" ht="15" customHeight="1" thickBot="1">
      <c r="A73" s="308" t="s">
        <v>48</v>
      </c>
      <c r="B73" s="183"/>
      <c r="C73" s="310"/>
      <c r="D73" s="519" t="s">
        <v>1016</v>
      </c>
      <c r="E73" s="520"/>
      <c r="F73" s="171">
        <f>SUM(F68:F72)</f>
        <v>116930</v>
      </c>
      <c r="G73" s="171">
        <f>SUM(G68:G72)</f>
        <v>38058</v>
      </c>
      <c r="H73" s="171">
        <f>SUM(H68:H72)</f>
        <v>154988</v>
      </c>
      <c r="I73" s="172">
        <v>1</v>
      </c>
      <c r="J73" s="171">
        <f>SUM(J68:J72)</f>
        <v>206.28865999999994</v>
      </c>
      <c r="K73" s="171">
        <f>SUM(K68:K72)</f>
        <v>194.03292999999999</v>
      </c>
      <c r="L73" s="171">
        <f>SUM(L68:L72)</f>
        <v>400.3215899999999</v>
      </c>
      <c r="M73" s="172">
        <v>1</v>
      </c>
      <c r="N73" s="175">
        <f>N68</f>
        <v>128.97</v>
      </c>
      <c r="O73" s="204">
        <f>SUM(O68:O72)</f>
        <v>40.850396200383408</v>
      </c>
      <c r="P73" s="176">
        <f>SUM(P68:P72)</f>
        <v>77.267007500386853</v>
      </c>
      <c r="Q73" s="177">
        <f>SUM(Q68:Q72)</f>
        <v>118.11740370077025</v>
      </c>
      <c r="R73" s="178">
        <v>1</v>
      </c>
      <c r="S73" s="179">
        <f>S68</f>
        <v>10.852596299229745</v>
      </c>
      <c r="T73" s="398">
        <f>T68</f>
        <v>8.4148222836549156</v>
      </c>
      <c r="V73" s="295">
        <f>SUM(V68:V72)</f>
        <v>42.3622134747487</v>
      </c>
      <c r="W73" s="295">
        <f>SUM(W68:W72)</f>
        <v>96.304459616512503</v>
      </c>
      <c r="X73" s="179">
        <f>MIN(100,+W73/V73*100)</f>
        <v>100</v>
      </c>
      <c r="Y73" s="179">
        <f>Y68</f>
        <v>8.4148222836549049</v>
      </c>
    </row>
    <row r="74" spans="1:25" ht="15" customHeight="1">
      <c r="A74" s="521">
        <f>A68+1</f>
        <v>11</v>
      </c>
      <c r="B74" s="522" t="s">
        <v>1024</v>
      </c>
      <c r="C74" s="523" t="s">
        <v>1025</v>
      </c>
      <c r="D74" s="525" t="s">
        <v>1030</v>
      </c>
      <c r="E74" s="160" t="s">
        <v>42</v>
      </c>
      <c r="F74" s="161">
        <v>168533</v>
      </c>
      <c r="G74" s="311">
        <v>0</v>
      </c>
      <c r="H74" s="162">
        <f>F74+G74</f>
        <v>168533</v>
      </c>
      <c r="I74" s="163">
        <f>H74/$H$79</f>
        <v>0.70843439332478619</v>
      </c>
      <c r="J74" s="164">
        <v>159.80816999999999</v>
      </c>
      <c r="K74" s="311">
        <v>0</v>
      </c>
      <c r="L74" s="162">
        <f>J74+K74</f>
        <v>159.80816999999999</v>
      </c>
      <c r="M74" s="163">
        <f>L74/$L$79</f>
        <v>0.27128054387644251</v>
      </c>
      <c r="N74" s="528">
        <v>182.92</v>
      </c>
      <c r="O74" s="257">
        <v>31.2515365511236</v>
      </c>
      <c r="P74" s="165">
        <v>0</v>
      </c>
      <c r="Q74" s="166">
        <f>O74+P74</f>
        <v>31.2515365511236</v>
      </c>
      <c r="R74" s="163">
        <f>Q74/$Q$79</f>
        <v>0.18637975091264639</v>
      </c>
      <c r="S74" s="531">
        <f>N79-Q79</f>
        <v>15.243326981101262</v>
      </c>
      <c r="T74" s="534">
        <f>S74/N79*100</f>
        <v>8.3333298606501547</v>
      </c>
      <c r="V74" s="537">
        <v>71.162860335514694</v>
      </c>
      <c r="W74" s="539">
        <v>131.68168970974801</v>
      </c>
      <c r="X74" s="542">
        <f>MIN(1,+W74/V74)</f>
        <v>1</v>
      </c>
      <c r="Y74" s="537">
        <f>+((N79-(O79+P79)*X74)/N74)*100</f>
        <v>8.3333298606501547</v>
      </c>
    </row>
    <row r="75" spans="1:25" ht="15" customHeight="1">
      <c r="A75" s="521"/>
      <c r="B75" s="522"/>
      <c r="C75" s="524"/>
      <c r="D75" s="526"/>
      <c r="E75" s="160" t="s">
        <v>43</v>
      </c>
      <c r="F75" s="161">
        <v>212</v>
      </c>
      <c r="G75" s="161">
        <v>43019</v>
      </c>
      <c r="H75" s="162">
        <f>F75+G75</f>
        <v>43231</v>
      </c>
      <c r="I75" s="163">
        <f>H75/$H$79</f>
        <v>0.18172302906744572</v>
      </c>
      <c r="J75" s="164">
        <v>1.10314</v>
      </c>
      <c r="K75" s="164">
        <v>267.06999000000002</v>
      </c>
      <c r="L75" s="162">
        <f>J75+K75</f>
        <v>268.17313000000001</v>
      </c>
      <c r="M75" s="163">
        <f>L75/$L$79</f>
        <v>0.45523425091125147</v>
      </c>
      <c r="N75" s="529"/>
      <c r="O75" s="257">
        <v>2.06</v>
      </c>
      <c r="P75" s="165">
        <v>99.709765000000004</v>
      </c>
      <c r="Q75" s="166">
        <f>O75+P75</f>
        <v>101.76976500000001</v>
      </c>
      <c r="R75" s="163">
        <f>Q75/$Q$79</f>
        <v>0.60694050739263894</v>
      </c>
      <c r="S75" s="532"/>
      <c r="T75" s="535"/>
      <c r="V75" s="532"/>
      <c r="W75" s="540"/>
      <c r="X75" s="543"/>
      <c r="Y75" s="532"/>
    </row>
    <row r="76" spans="1:25" ht="15" customHeight="1">
      <c r="A76" s="521"/>
      <c r="B76" s="522"/>
      <c r="C76" s="524"/>
      <c r="D76" s="526"/>
      <c r="E76" s="160" t="s">
        <v>44</v>
      </c>
      <c r="F76" s="161">
        <v>20256</v>
      </c>
      <c r="G76" s="311">
        <v>0</v>
      </c>
      <c r="H76" s="162">
        <f>F76+G76</f>
        <v>20256</v>
      </c>
      <c r="I76" s="163">
        <f>H76/$H$79</f>
        <v>8.5146808465919835E-2</v>
      </c>
      <c r="J76" s="164">
        <v>63.734650000000002</v>
      </c>
      <c r="K76" s="311">
        <v>0</v>
      </c>
      <c r="L76" s="162">
        <f>J76+K76</f>
        <v>63.734650000000002</v>
      </c>
      <c r="M76" s="163">
        <f>L76/$L$79</f>
        <v>0.10819203120700718</v>
      </c>
      <c r="N76" s="529"/>
      <c r="O76" s="257">
        <v>10.046633322220009</v>
      </c>
      <c r="P76" s="165">
        <v>0</v>
      </c>
      <c r="Q76" s="166">
        <f>O76+P76</f>
        <v>10.046633322220009</v>
      </c>
      <c r="R76" s="163">
        <f>Q76/$Q$79</f>
        <v>5.9916702432947604E-2</v>
      </c>
      <c r="S76" s="532"/>
      <c r="T76" s="535"/>
      <c r="V76" s="532"/>
      <c r="W76" s="540"/>
      <c r="X76" s="543"/>
      <c r="Y76" s="532"/>
    </row>
    <row r="77" spans="1:25" ht="15" customHeight="1">
      <c r="A77" s="521"/>
      <c r="B77" s="522"/>
      <c r="C77" s="524"/>
      <c r="D77" s="526"/>
      <c r="E77" s="160" t="s">
        <v>45</v>
      </c>
      <c r="F77" s="169">
        <v>78</v>
      </c>
      <c r="G77" s="311">
        <v>0</v>
      </c>
      <c r="H77" s="162">
        <f>F77+G77</f>
        <v>78</v>
      </c>
      <c r="I77" s="163">
        <f>H77/$H$79</f>
        <v>3.2787574350028373E-4</v>
      </c>
      <c r="J77" s="170">
        <v>16.371000000000002</v>
      </c>
      <c r="K77" s="311">
        <v>0</v>
      </c>
      <c r="L77" s="162">
        <f>J77+K77</f>
        <v>16.371000000000002</v>
      </c>
      <c r="M77" s="163">
        <f>L77/$L$79</f>
        <v>2.7790405107581431E-2</v>
      </c>
      <c r="N77" s="529"/>
      <c r="O77" s="257">
        <v>7.5587381455551146</v>
      </c>
      <c r="P77" s="165">
        <v>0</v>
      </c>
      <c r="Q77" s="166">
        <f>O77+P77</f>
        <v>7.5587381455551146</v>
      </c>
      <c r="R77" s="163">
        <f>Q77/$Q$79</f>
        <v>4.5079246918879254E-2</v>
      </c>
      <c r="S77" s="532"/>
      <c r="T77" s="535"/>
      <c r="V77" s="532"/>
      <c r="W77" s="540"/>
      <c r="X77" s="543"/>
      <c r="Y77" s="532"/>
    </row>
    <row r="78" spans="1:25" ht="15" customHeight="1" thickBot="1">
      <c r="A78" s="521"/>
      <c r="B78" s="522"/>
      <c r="C78" s="524"/>
      <c r="D78" s="527"/>
      <c r="E78" s="160" t="s">
        <v>46</v>
      </c>
      <c r="F78" s="169">
        <v>5797</v>
      </c>
      <c r="G78" s="311">
        <v>0</v>
      </c>
      <c r="H78" s="162">
        <f>F78+G78</f>
        <v>5797</v>
      </c>
      <c r="I78" s="163">
        <f>H78/$H$79</f>
        <v>2.4367893398348012E-2</v>
      </c>
      <c r="J78" s="169">
        <v>81.001260000000016</v>
      </c>
      <c r="K78" s="311">
        <v>0</v>
      </c>
      <c r="L78" s="162">
        <f>J78+K78</f>
        <v>81.001260000000016</v>
      </c>
      <c r="M78" s="163">
        <f>L78/$L$79</f>
        <v>0.1375027688977174</v>
      </c>
      <c r="N78" s="530"/>
      <c r="O78" s="257">
        <v>17.049999999999997</v>
      </c>
      <c r="P78" s="165">
        <v>0</v>
      </c>
      <c r="Q78" s="166">
        <f>O78+P78</f>
        <v>17.049999999999997</v>
      </c>
      <c r="R78" s="163">
        <f>Q78/$Q$79</f>
        <v>0.10168379234288781</v>
      </c>
      <c r="S78" s="533"/>
      <c r="T78" s="536"/>
      <c r="V78" s="538"/>
      <c r="W78" s="541"/>
      <c r="X78" s="544"/>
      <c r="Y78" s="533"/>
    </row>
    <row r="79" spans="1:25" s="180" customFormat="1" ht="15" customHeight="1" thickBot="1">
      <c r="A79" s="308" t="s">
        <v>48</v>
      </c>
      <c r="B79" s="183"/>
      <c r="C79" s="310"/>
      <c r="D79" s="519" t="s">
        <v>1016</v>
      </c>
      <c r="E79" s="520"/>
      <c r="F79" s="171">
        <f>SUM(F74:F78)</f>
        <v>194876</v>
      </c>
      <c r="G79" s="171">
        <f>SUM(G74:G78)</f>
        <v>43019</v>
      </c>
      <c r="H79" s="171">
        <f>SUM(H74:H78)</f>
        <v>237895</v>
      </c>
      <c r="I79" s="172">
        <v>1</v>
      </c>
      <c r="J79" s="171">
        <f>SUM(J74:J78)</f>
        <v>322.01822000000004</v>
      </c>
      <c r="K79" s="171">
        <f>SUM(K74:K78)</f>
        <v>267.06999000000002</v>
      </c>
      <c r="L79" s="171">
        <f>SUM(L74:L78)</f>
        <v>589.08821</v>
      </c>
      <c r="M79" s="172">
        <v>1</v>
      </c>
      <c r="N79" s="175">
        <f>N74</f>
        <v>182.92</v>
      </c>
      <c r="O79" s="204">
        <f>SUM(O74:O78)</f>
        <v>67.966908018898721</v>
      </c>
      <c r="P79" s="176">
        <f>SUM(P74:P78)</f>
        <v>99.709765000000004</v>
      </c>
      <c r="Q79" s="177">
        <f>SUM(Q74:Q78)</f>
        <v>167.67667301889873</v>
      </c>
      <c r="R79" s="178">
        <v>1</v>
      </c>
      <c r="S79" s="179">
        <f>S74</f>
        <v>15.243326981101262</v>
      </c>
      <c r="T79" s="398">
        <f>T74</f>
        <v>8.3333298606501547</v>
      </c>
      <c r="V79" s="295">
        <f>SUM(V74:V78)</f>
        <v>71.162860335514694</v>
      </c>
      <c r="W79" s="295">
        <f>SUM(W74:W78)</f>
        <v>131.68168970974801</v>
      </c>
      <c r="X79" s="179">
        <f>MIN(100,+W79/V79*100)</f>
        <v>100</v>
      </c>
      <c r="Y79" s="179">
        <f>Y74</f>
        <v>8.3333298606501547</v>
      </c>
    </row>
    <row r="80" spans="1:25" ht="15" customHeight="1">
      <c r="A80" s="521">
        <f>A74+1</f>
        <v>12</v>
      </c>
      <c r="B80" s="522" t="s">
        <v>1024</v>
      </c>
      <c r="C80" s="523" t="s">
        <v>1025</v>
      </c>
      <c r="D80" s="525" t="s">
        <v>1031</v>
      </c>
      <c r="E80" s="160" t="s">
        <v>42</v>
      </c>
      <c r="F80" s="161">
        <v>128463</v>
      </c>
      <c r="G80" s="311">
        <v>0</v>
      </c>
      <c r="H80" s="162">
        <f>F80+G80</f>
        <v>128463</v>
      </c>
      <c r="I80" s="163">
        <f>H80/$H$85</f>
        <v>0.68046528627500835</v>
      </c>
      <c r="J80" s="164">
        <v>184.11618000000007</v>
      </c>
      <c r="K80" s="311">
        <v>0</v>
      </c>
      <c r="L80" s="162">
        <f>J80+K80</f>
        <v>184.11618000000007</v>
      </c>
      <c r="M80" s="163">
        <f>L80/$L$85</f>
        <v>0.36949330764138943</v>
      </c>
      <c r="N80" s="528">
        <v>188.06</v>
      </c>
      <c r="O80" s="257">
        <v>32.193478504486102</v>
      </c>
      <c r="P80" s="165">
        <v>0</v>
      </c>
      <c r="Q80" s="166">
        <f>O80+P80</f>
        <v>32.193478504486102</v>
      </c>
      <c r="R80" s="163">
        <f>Q80/$Q$85</f>
        <v>0.18560672420528959</v>
      </c>
      <c r="S80" s="531">
        <f>N85-Q85</f>
        <v>14.610042072405577</v>
      </c>
      <c r="T80" s="534">
        <f>S80/N85*100</f>
        <v>7.768819564184609</v>
      </c>
      <c r="V80" s="537">
        <v>82.607623819877801</v>
      </c>
      <c r="W80" s="539">
        <v>137.58453828568099</v>
      </c>
      <c r="X80" s="542">
        <f>MIN(1,+W80/V80)</f>
        <v>1</v>
      </c>
      <c r="Y80" s="537">
        <f>+((N85-(O85+P85)*X80)/N80)*100</f>
        <v>7.768819564184609</v>
      </c>
    </row>
    <row r="81" spans="1:25" ht="15" customHeight="1">
      <c r="A81" s="521"/>
      <c r="B81" s="522"/>
      <c r="C81" s="524"/>
      <c r="D81" s="526"/>
      <c r="E81" s="160" t="s">
        <v>43</v>
      </c>
      <c r="F81" s="161">
        <v>152</v>
      </c>
      <c r="G81" s="161">
        <v>35911</v>
      </c>
      <c r="H81" s="162">
        <f>F81+G81</f>
        <v>36063</v>
      </c>
      <c r="I81" s="163">
        <f>H81/$H$85</f>
        <v>0.19102480573344563</v>
      </c>
      <c r="J81" s="164">
        <v>0.62145000000000006</v>
      </c>
      <c r="K81" s="164">
        <v>164.82724999999999</v>
      </c>
      <c r="L81" s="162">
        <f>J81+K81</f>
        <v>165.4487</v>
      </c>
      <c r="M81" s="163">
        <f>L81/$L$85</f>
        <v>0.33203050056745648</v>
      </c>
      <c r="N81" s="529"/>
      <c r="O81" s="257">
        <v>0</v>
      </c>
      <c r="P81" s="165">
        <v>88.460000000000008</v>
      </c>
      <c r="Q81" s="166">
        <f>O81+P81</f>
        <v>88.460000000000008</v>
      </c>
      <c r="R81" s="163">
        <f>Q81/$Q$85</f>
        <v>0.51000300638255025</v>
      </c>
      <c r="S81" s="532"/>
      <c r="T81" s="535"/>
      <c r="V81" s="532"/>
      <c r="W81" s="540"/>
      <c r="X81" s="543"/>
      <c r="Y81" s="532"/>
    </row>
    <row r="82" spans="1:25" ht="15" customHeight="1">
      <c r="A82" s="521"/>
      <c r="B82" s="522"/>
      <c r="C82" s="524"/>
      <c r="D82" s="526"/>
      <c r="E82" s="160" t="s">
        <v>44</v>
      </c>
      <c r="F82" s="161">
        <v>19058</v>
      </c>
      <c r="G82" s="311">
        <v>0</v>
      </c>
      <c r="H82" s="162">
        <f>F82+G82</f>
        <v>19058</v>
      </c>
      <c r="I82" s="163">
        <f>H82/$H$85</f>
        <v>0.10094974759914613</v>
      </c>
      <c r="J82" s="164">
        <v>71.480559999999997</v>
      </c>
      <c r="K82" s="311">
        <v>0</v>
      </c>
      <c r="L82" s="162">
        <f>J82+K82</f>
        <v>71.480559999999997</v>
      </c>
      <c r="M82" s="163">
        <f>L82/$L$85</f>
        <v>0.14345066547904037</v>
      </c>
      <c r="N82" s="529"/>
      <c r="O82" s="257">
        <v>14.913416044681611</v>
      </c>
      <c r="P82" s="165">
        <v>0</v>
      </c>
      <c r="Q82" s="166">
        <f>O82+P82</f>
        <v>14.913416044681611</v>
      </c>
      <c r="R82" s="163">
        <f>Q82/$Q$85</f>
        <v>8.5981087703158279E-2</v>
      </c>
      <c r="S82" s="532"/>
      <c r="T82" s="535"/>
      <c r="V82" s="532"/>
      <c r="W82" s="540"/>
      <c r="X82" s="543"/>
      <c r="Y82" s="532"/>
    </row>
    <row r="83" spans="1:25" ht="15" customHeight="1">
      <c r="A83" s="521"/>
      <c r="B83" s="522"/>
      <c r="C83" s="524"/>
      <c r="D83" s="526"/>
      <c r="E83" s="160" t="s">
        <v>45</v>
      </c>
      <c r="F83" s="169">
        <v>245</v>
      </c>
      <c r="G83" s="311">
        <v>0</v>
      </c>
      <c r="H83" s="162">
        <f>F83+G83</f>
        <v>245</v>
      </c>
      <c r="I83" s="163">
        <f>H83/$H$85</f>
        <v>1.2977588499208101E-3</v>
      </c>
      <c r="J83" s="170">
        <v>60.860419999999998</v>
      </c>
      <c r="K83" s="311">
        <v>0</v>
      </c>
      <c r="L83" s="162">
        <f>J83+K83</f>
        <v>60.860419999999998</v>
      </c>
      <c r="M83" s="163">
        <f>L83/$L$85</f>
        <v>0.12213765183616214</v>
      </c>
      <c r="N83" s="529"/>
      <c r="O83" s="257">
        <v>23.746714363550289</v>
      </c>
      <c r="P83" s="165">
        <v>0</v>
      </c>
      <c r="Q83" s="166">
        <f>O83+P83</f>
        <v>23.746714363550289</v>
      </c>
      <c r="R83" s="163">
        <f>Q83/$Q$85</f>
        <v>0.13690815868322784</v>
      </c>
      <c r="S83" s="532"/>
      <c r="T83" s="535"/>
      <c r="V83" s="532"/>
      <c r="W83" s="540"/>
      <c r="X83" s="543"/>
      <c r="Y83" s="532"/>
    </row>
    <row r="84" spans="1:25" ht="15" customHeight="1" thickBot="1">
      <c r="A84" s="521"/>
      <c r="B84" s="522"/>
      <c r="C84" s="524"/>
      <c r="D84" s="527"/>
      <c r="E84" s="160" t="s">
        <v>46</v>
      </c>
      <c r="F84" s="169">
        <v>4958</v>
      </c>
      <c r="G84" s="311">
        <v>0</v>
      </c>
      <c r="H84" s="162">
        <f>F84+G84</f>
        <v>4958</v>
      </c>
      <c r="I84" s="163">
        <f>H84/$H$85</f>
        <v>2.6262401542479091E-2</v>
      </c>
      <c r="J84" s="169">
        <v>16.387819999999994</v>
      </c>
      <c r="K84" s="311">
        <v>0</v>
      </c>
      <c r="L84" s="162">
        <f>J84+K84</f>
        <v>16.387819999999994</v>
      </c>
      <c r="M84" s="163">
        <f>L84/$L$85</f>
        <v>3.2887874475951595E-2</v>
      </c>
      <c r="N84" s="530"/>
      <c r="O84" s="257">
        <v>14.136349014876416</v>
      </c>
      <c r="P84" s="165">
        <v>0</v>
      </c>
      <c r="Q84" s="166">
        <f>O84+P84</f>
        <v>14.136349014876416</v>
      </c>
      <c r="R84" s="163">
        <f>Q84/$Q$85</f>
        <v>8.1501023025774069E-2</v>
      </c>
      <c r="S84" s="533"/>
      <c r="T84" s="536"/>
      <c r="V84" s="538"/>
      <c r="W84" s="541"/>
      <c r="X84" s="544"/>
      <c r="Y84" s="533"/>
    </row>
    <row r="85" spans="1:25" s="180" customFormat="1" ht="15" customHeight="1" thickBot="1">
      <c r="A85" s="308" t="s">
        <v>48</v>
      </c>
      <c r="B85" s="183"/>
      <c r="C85" s="310"/>
      <c r="D85" s="519" t="s">
        <v>1016</v>
      </c>
      <c r="E85" s="520"/>
      <c r="F85" s="171">
        <f>SUM(F80:F84)</f>
        <v>152876</v>
      </c>
      <c r="G85" s="171">
        <f>SUM(G80:G84)</f>
        <v>35911</v>
      </c>
      <c r="H85" s="171">
        <f>SUM(H80:H84)</f>
        <v>188787</v>
      </c>
      <c r="I85" s="172">
        <v>1</v>
      </c>
      <c r="J85" s="171">
        <f>SUM(J80:J84)</f>
        <v>333.46643</v>
      </c>
      <c r="K85" s="171">
        <f>SUM(K80:K84)</f>
        <v>164.82724999999999</v>
      </c>
      <c r="L85" s="171">
        <f>SUM(L80:L84)</f>
        <v>498.29368000000005</v>
      </c>
      <c r="M85" s="172">
        <v>1</v>
      </c>
      <c r="N85" s="175">
        <f>N80</f>
        <v>188.06</v>
      </c>
      <c r="O85" s="204">
        <f>SUM(O80:O84)</f>
        <v>84.989957927594418</v>
      </c>
      <c r="P85" s="176">
        <f>SUM(P80:P84)</f>
        <v>88.460000000000008</v>
      </c>
      <c r="Q85" s="177">
        <f>SUM(Q80:Q84)</f>
        <v>173.44995792759443</v>
      </c>
      <c r="R85" s="178">
        <v>1</v>
      </c>
      <c r="S85" s="179">
        <f>S80</f>
        <v>14.610042072405577</v>
      </c>
      <c r="T85" s="398">
        <f>T80</f>
        <v>7.768819564184609</v>
      </c>
      <c r="V85" s="295">
        <f>SUM(V80:V84)</f>
        <v>82.607623819877801</v>
      </c>
      <c r="W85" s="295">
        <f>SUM(W80:W84)</f>
        <v>137.58453828568099</v>
      </c>
      <c r="X85" s="179">
        <f>MIN(100,+W85/V85*100)</f>
        <v>100</v>
      </c>
      <c r="Y85" s="179">
        <f>Y80</f>
        <v>7.768819564184609</v>
      </c>
    </row>
    <row r="86" spans="1:25" ht="15" customHeight="1">
      <c r="A86" s="521">
        <f>A80+1</f>
        <v>13</v>
      </c>
      <c r="B86" s="522" t="s">
        <v>1024</v>
      </c>
      <c r="C86" s="523" t="s">
        <v>1025</v>
      </c>
      <c r="D86" s="525" t="s">
        <v>1032</v>
      </c>
      <c r="E86" s="160" t="s">
        <v>42</v>
      </c>
      <c r="F86" s="161">
        <v>59552</v>
      </c>
      <c r="G86" s="311">
        <v>0</v>
      </c>
      <c r="H86" s="162">
        <f>F86+G86</f>
        <v>59552</v>
      </c>
      <c r="I86" s="163">
        <f>H86/$H$91</f>
        <v>0.62542139699009647</v>
      </c>
      <c r="J86" s="164">
        <v>43.469329999999978</v>
      </c>
      <c r="K86" s="311">
        <v>0</v>
      </c>
      <c r="L86" s="162">
        <f>J86+K86</f>
        <v>43.469329999999978</v>
      </c>
      <c r="M86" s="163">
        <f>L86/$L$91</f>
        <v>0.15623525949541875</v>
      </c>
      <c r="N86" s="528">
        <v>134.74</v>
      </c>
      <c r="O86" s="257">
        <v>7.33</v>
      </c>
      <c r="P86" s="165">
        <v>0</v>
      </c>
      <c r="Q86" s="166">
        <f>O86+P86</f>
        <v>7.33</v>
      </c>
      <c r="R86" s="163">
        <f>Q86/$Q$91</f>
        <v>5.9359861903803317E-2</v>
      </c>
      <c r="S86" s="531">
        <f>N91-Q91</f>
        <v>11.255885231020898</v>
      </c>
      <c r="T86" s="534">
        <f>S86/N91*100</f>
        <v>8.353781528143756</v>
      </c>
      <c r="V86" s="537">
        <v>59.022336323491203</v>
      </c>
      <c r="W86" s="539">
        <v>87.302501750564105</v>
      </c>
      <c r="X86" s="542">
        <f>MIN(1,+W86/V86)</f>
        <v>1</v>
      </c>
      <c r="Y86" s="537">
        <f>+((N91-(O91+P91)*X86)/N86)*100</f>
        <v>8.353781528143756</v>
      </c>
    </row>
    <row r="87" spans="1:25" ht="15" customHeight="1">
      <c r="A87" s="521"/>
      <c r="B87" s="522"/>
      <c r="C87" s="524"/>
      <c r="D87" s="526"/>
      <c r="E87" s="160" t="s">
        <v>43</v>
      </c>
      <c r="F87" s="161">
        <v>86</v>
      </c>
      <c r="G87" s="161">
        <v>27879</v>
      </c>
      <c r="H87" s="162">
        <f>F87+G87</f>
        <v>27965</v>
      </c>
      <c r="I87" s="163">
        <f>H87/$H$91</f>
        <v>0.29369138512271709</v>
      </c>
      <c r="J87" s="164">
        <v>0.45955000000000001</v>
      </c>
      <c r="K87" s="164">
        <v>145.88391000000001</v>
      </c>
      <c r="L87" s="162">
        <f>J87+K87</f>
        <v>146.34346000000002</v>
      </c>
      <c r="M87" s="163">
        <f>L87/$L$91</f>
        <v>0.52598023591708098</v>
      </c>
      <c r="N87" s="529"/>
      <c r="O87" s="257">
        <v>0</v>
      </c>
      <c r="P87" s="165">
        <v>49.727707999999993</v>
      </c>
      <c r="Q87" s="166">
        <f>O87+P87</f>
        <v>49.727707999999993</v>
      </c>
      <c r="R87" s="163">
        <f>Q87/$Q$91</f>
        <v>0.40270530418453687</v>
      </c>
      <c r="S87" s="532"/>
      <c r="T87" s="535"/>
      <c r="V87" s="532"/>
      <c r="W87" s="540"/>
      <c r="X87" s="543"/>
      <c r="Y87" s="532"/>
    </row>
    <row r="88" spans="1:25" ht="15" customHeight="1">
      <c r="A88" s="521"/>
      <c r="B88" s="522"/>
      <c r="C88" s="524"/>
      <c r="D88" s="526"/>
      <c r="E88" s="160" t="s">
        <v>44</v>
      </c>
      <c r="F88" s="161">
        <v>5027</v>
      </c>
      <c r="G88" s="311">
        <v>0</v>
      </c>
      <c r="H88" s="162">
        <f>F88+G88</f>
        <v>5027</v>
      </c>
      <c r="I88" s="163">
        <f>H88/$H$91</f>
        <v>5.2794085214085427E-2</v>
      </c>
      <c r="J88" s="164">
        <v>19.237109999999994</v>
      </c>
      <c r="K88" s="311">
        <v>0</v>
      </c>
      <c r="L88" s="162">
        <f>J88+K88</f>
        <v>19.237109999999994</v>
      </c>
      <c r="M88" s="163">
        <f>L88/$L$91</f>
        <v>6.9141044336131136E-2</v>
      </c>
      <c r="N88" s="529"/>
      <c r="O88" s="257">
        <v>9.1434179353090332</v>
      </c>
      <c r="P88" s="165">
        <v>0</v>
      </c>
      <c r="Q88" s="166">
        <f>O88+P88</f>
        <v>9.1434179353090332</v>
      </c>
      <c r="R88" s="163">
        <f>Q88/$Q$91</f>
        <v>7.404529685794034E-2</v>
      </c>
      <c r="S88" s="532"/>
      <c r="T88" s="535"/>
      <c r="V88" s="532"/>
      <c r="W88" s="540"/>
      <c r="X88" s="543"/>
      <c r="Y88" s="532"/>
    </row>
    <row r="89" spans="1:25" ht="15" customHeight="1">
      <c r="A89" s="521"/>
      <c r="B89" s="522"/>
      <c r="C89" s="524"/>
      <c r="D89" s="526"/>
      <c r="E89" s="160" t="s">
        <v>45</v>
      </c>
      <c r="F89" s="169">
        <v>79</v>
      </c>
      <c r="G89" s="311">
        <v>0</v>
      </c>
      <c r="H89" s="162">
        <f>F89+G89</f>
        <v>79</v>
      </c>
      <c r="I89" s="163">
        <f>H89/$H$91</f>
        <v>8.2966634810279459E-4</v>
      </c>
      <c r="J89" s="170">
        <v>59.263000000000005</v>
      </c>
      <c r="K89" s="311">
        <v>0</v>
      </c>
      <c r="L89" s="162">
        <f>J89+K89</f>
        <v>59.263000000000005</v>
      </c>
      <c r="M89" s="163">
        <f>L89/$L$91</f>
        <v>0.21300006656364398</v>
      </c>
      <c r="N89" s="529"/>
      <c r="O89" s="257">
        <v>56.7</v>
      </c>
      <c r="P89" s="165">
        <v>0</v>
      </c>
      <c r="Q89" s="166">
        <f>O89+P89</f>
        <v>56.7</v>
      </c>
      <c r="R89" s="163">
        <f>Q89/$Q$91</f>
        <v>0.45916837243460412</v>
      </c>
      <c r="S89" s="532"/>
      <c r="T89" s="535"/>
      <c r="V89" s="532"/>
      <c r="W89" s="540"/>
      <c r="X89" s="543"/>
      <c r="Y89" s="532"/>
    </row>
    <row r="90" spans="1:25" ht="15" customHeight="1" thickBot="1">
      <c r="A90" s="521"/>
      <c r="B90" s="522"/>
      <c r="C90" s="524"/>
      <c r="D90" s="527"/>
      <c r="E90" s="160" t="s">
        <v>46</v>
      </c>
      <c r="F90" s="169">
        <v>2596</v>
      </c>
      <c r="G90" s="311">
        <v>0</v>
      </c>
      <c r="H90" s="162">
        <f>F90+G90</f>
        <v>2596</v>
      </c>
      <c r="I90" s="163">
        <f>H90/$H$91</f>
        <v>2.726346632499816E-2</v>
      </c>
      <c r="J90" s="169">
        <v>9.9170599999999993</v>
      </c>
      <c r="K90" s="311">
        <v>0</v>
      </c>
      <c r="L90" s="162">
        <f>J90+K90</f>
        <v>9.9170599999999993</v>
      </c>
      <c r="M90" s="163">
        <f>L90/$L$91</f>
        <v>3.5643393687725074E-2</v>
      </c>
      <c r="N90" s="530"/>
      <c r="O90" s="257">
        <v>0.58298883367008469</v>
      </c>
      <c r="P90" s="165">
        <v>0</v>
      </c>
      <c r="Q90" s="166">
        <f>O90+P90</f>
        <v>0.58298883367008469</v>
      </c>
      <c r="R90" s="163">
        <f>Q90/$Q$91</f>
        <v>4.7211646191153605E-3</v>
      </c>
      <c r="S90" s="533"/>
      <c r="T90" s="536"/>
      <c r="V90" s="538"/>
      <c r="W90" s="541"/>
      <c r="X90" s="544"/>
      <c r="Y90" s="533"/>
    </row>
    <row r="91" spans="1:25" s="180" customFormat="1" ht="15" customHeight="1" thickBot="1">
      <c r="A91" s="308" t="s">
        <v>48</v>
      </c>
      <c r="B91" s="183"/>
      <c r="C91" s="310"/>
      <c r="D91" s="519" t="s">
        <v>1016</v>
      </c>
      <c r="E91" s="520"/>
      <c r="F91" s="171">
        <f>SUM(F86:F90)</f>
        <v>67340</v>
      </c>
      <c r="G91" s="171">
        <f>SUM(G86:G90)</f>
        <v>27879</v>
      </c>
      <c r="H91" s="171">
        <f>SUM(H86:H90)</f>
        <v>95219</v>
      </c>
      <c r="I91" s="172">
        <v>1</v>
      </c>
      <c r="J91" s="171">
        <f>SUM(J86:J90)</f>
        <v>132.34604999999996</v>
      </c>
      <c r="K91" s="171">
        <f>SUM(K86:K90)</f>
        <v>145.88391000000001</v>
      </c>
      <c r="L91" s="171">
        <f>SUM(L86:L90)</f>
        <v>278.22996000000001</v>
      </c>
      <c r="M91" s="172">
        <v>1</v>
      </c>
      <c r="N91" s="175">
        <f>N86</f>
        <v>134.74</v>
      </c>
      <c r="O91" s="204">
        <f>SUM(O86:O90)</f>
        <v>73.756406768979119</v>
      </c>
      <c r="P91" s="176">
        <f>SUM(P86:P90)</f>
        <v>49.727707999999993</v>
      </c>
      <c r="Q91" s="177">
        <f>SUM(Q86:Q90)</f>
        <v>123.48411476897911</v>
      </c>
      <c r="R91" s="178">
        <v>1</v>
      </c>
      <c r="S91" s="179">
        <f>S86</f>
        <v>11.255885231020898</v>
      </c>
      <c r="T91" s="398">
        <f>T86</f>
        <v>8.353781528143756</v>
      </c>
      <c r="V91" s="295">
        <f>SUM(V86:V90)</f>
        <v>59.022336323491203</v>
      </c>
      <c r="W91" s="295">
        <f>SUM(W86:W90)</f>
        <v>87.302501750564105</v>
      </c>
      <c r="X91" s="179">
        <f>MIN(100,+W91/V91*100)</f>
        <v>100</v>
      </c>
      <c r="Y91" s="179">
        <f>Y86</f>
        <v>8.353781528143756</v>
      </c>
    </row>
    <row r="92" spans="1:25" ht="15" customHeight="1">
      <c r="A92" s="521">
        <f>A86+1</f>
        <v>14</v>
      </c>
      <c r="B92" s="522" t="s">
        <v>1024</v>
      </c>
      <c r="C92" s="523" t="s">
        <v>1025</v>
      </c>
      <c r="D92" s="525" t="s">
        <v>9711</v>
      </c>
      <c r="E92" s="160" t="s">
        <v>42</v>
      </c>
      <c r="F92" s="161">
        <v>160205</v>
      </c>
      <c r="G92" s="368">
        <v>0</v>
      </c>
      <c r="H92" s="162">
        <f>F92+G92</f>
        <v>160205</v>
      </c>
      <c r="I92" s="163">
        <f>H92/$H$91</f>
        <v>1.6824898392127621</v>
      </c>
      <c r="J92" s="164">
        <v>134.94571999999997</v>
      </c>
      <c r="K92" s="368">
        <v>0</v>
      </c>
      <c r="L92" s="162">
        <f>J92+K92</f>
        <v>134.94571999999997</v>
      </c>
      <c r="M92" s="163">
        <f>L92/$L$91</f>
        <v>0.48501505732883676</v>
      </c>
      <c r="N92" s="528">
        <v>350.01</v>
      </c>
      <c r="O92" s="257">
        <v>26.717928774612901</v>
      </c>
      <c r="P92" s="165">
        <v>0</v>
      </c>
      <c r="Q92" s="166">
        <f>O92+P92</f>
        <v>26.717928774612901</v>
      </c>
      <c r="R92" s="163">
        <f>Q92/$Q$91</f>
        <v>0.21636733457253407</v>
      </c>
      <c r="S92" s="531">
        <f>N97-Q97</f>
        <v>30.269471058305442</v>
      </c>
      <c r="T92" s="534">
        <f>S92/N97*100</f>
        <v>8.6481732117097927</v>
      </c>
      <c r="V92" s="537">
        <v>155.750693746292</v>
      </c>
      <c r="W92" s="539">
        <v>300.63979463182699</v>
      </c>
      <c r="X92" s="542">
        <f>MIN(1,+W92/V92)</f>
        <v>1</v>
      </c>
      <c r="Y92" s="537">
        <f>+((N97-(O97+P97)*X92)/N92)*100</f>
        <v>8.6481732117098087</v>
      </c>
    </row>
    <row r="93" spans="1:25" ht="15" customHeight="1">
      <c r="A93" s="521"/>
      <c r="B93" s="522"/>
      <c r="C93" s="524"/>
      <c r="D93" s="526"/>
      <c r="E93" s="160" t="s">
        <v>43</v>
      </c>
      <c r="F93" s="161">
        <v>114</v>
      </c>
      <c r="G93" s="161">
        <v>57122</v>
      </c>
      <c r="H93" s="162">
        <f>F93+G93</f>
        <v>57236</v>
      </c>
      <c r="I93" s="163">
        <f>H93/$H$91</f>
        <v>0.60109852025331079</v>
      </c>
      <c r="J93" s="164">
        <v>0.59458</v>
      </c>
      <c r="K93" s="164">
        <v>315.26317999999998</v>
      </c>
      <c r="L93" s="162">
        <f>J93+K93</f>
        <v>315.85775999999998</v>
      </c>
      <c r="M93" s="163">
        <f>L93/$L$91</f>
        <v>1.1352399288703487</v>
      </c>
      <c r="N93" s="529"/>
      <c r="O93" s="257">
        <v>0</v>
      </c>
      <c r="P93" s="165">
        <v>101.03627099999999</v>
      </c>
      <c r="Q93" s="166">
        <f>O93+P93</f>
        <v>101.03627099999999</v>
      </c>
      <c r="R93" s="163">
        <f>Q93/$Q$91</f>
        <v>0.8182127003868005</v>
      </c>
      <c r="S93" s="532"/>
      <c r="T93" s="535"/>
      <c r="V93" s="532"/>
      <c r="W93" s="540"/>
      <c r="X93" s="543"/>
      <c r="Y93" s="532"/>
    </row>
    <row r="94" spans="1:25" ht="15" customHeight="1">
      <c r="A94" s="521"/>
      <c r="B94" s="522"/>
      <c r="C94" s="524"/>
      <c r="D94" s="526"/>
      <c r="E94" s="160" t="s">
        <v>44</v>
      </c>
      <c r="F94" s="161">
        <v>18814</v>
      </c>
      <c r="G94" s="368">
        <v>0</v>
      </c>
      <c r="H94" s="162">
        <f>F94+G94</f>
        <v>18814</v>
      </c>
      <c r="I94" s="163">
        <f>H94/$H$91</f>
        <v>0.19758661611653136</v>
      </c>
      <c r="J94" s="164">
        <v>51.991879999999966</v>
      </c>
      <c r="K94" s="368">
        <v>0</v>
      </c>
      <c r="L94" s="162">
        <f>J94+K94</f>
        <v>51.991879999999966</v>
      </c>
      <c r="M94" s="163">
        <f>L94/$L$91</f>
        <v>0.18686657612285881</v>
      </c>
      <c r="N94" s="529"/>
      <c r="O94" s="257">
        <v>7.8975123505194906</v>
      </c>
      <c r="P94" s="165">
        <v>0</v>
      </c>
      <c r="Q94" s="166">
        <f>O94+P94</f>
        <v>7.8975123505194906</v>
      </c>
      <c r="R94" s="163">
        <f>Q94/$Q$91</f>
        <v>6.3955694749033856E-2</v>
      </c>
      <c r="S94" s="532"/>
      <c r="T94" s="535"/>
      <c r="V94" s="532"/>
      <c r="W94" s="540"/>
      <c r="X94" s="543"/>
      <c r="Y94" s="532"/>
    </row>
    <row r="95" spans="1:25" ht="15" customHeight="1">
      <c r="A95" s="521"/>
      <c r="B95" s="522"/>
      <c r="C95" s="524"/>
      <c r="D95" s="526"/>
      <c r="E95" s="160" t="s">
        <v>45</v>
      </c>
      <c r="F95" s="169">
        <v>98</v>
      </c>
      <c r="G95" s="368">
        <v>0</v>
      </c>
      <c r="H95" s="162">
        <f>F95+G95</f>
        <v>98</v>
      </c>
      <c r="I95" s="163">
        <f>H95/$H$91</f>
        <v>1.0292063558743527E-3</v>
      </c>
      <c r="J95" s="170">
        <v>48.773099999999999</v>
      </c>
      <c r="K95" s="368">
        <v>0</v>
      </c>
      <c r="L95" s="162">
        <f>J95+K95</f>
        <v>48.773099999999999</v>
      </c>
      <c r="M95" s="163">
        <f>L95/$L$91</f>
        <v>0.17529780042379331</v>
      </c>
      <c r="N95" s="529"/>
      <c r="O95" s="257">
        <v>160.07132488366068</v>
      </c>
      <c r="P95" s="165">
        <v>0</v>
      </c>
      <c r="Q95" s="166">
        <f>O95+P95</f>
        <v>160.07132488366068</v>
      </c>
      <c r="R95" s="163">
        <f>Q95/$Q$91</f>
        <v>1.2962908239908504</v>
      </c>
      <c r="S95" s="532"/>
      <c r="T95" s="535"/>
      <c r="V95" s="532"/>
      <c r="W95" s="540"/>
      <c r="X95" s="543"/>
      <c r="Y95" s="532"/>
    </row>
    <row r="96" spans="1:25" ht="15" customHeight="1" thickBot="1">
      <c r="A96" s="521"/>
      <c r="B96" s="522"/>
      <c r="C96" s="524"/>
      <c r="D96" s="527"/>
      <c r="E96" s="160" t="s">
        <v>46</v>
      </c>
      <c r="F96" s="169">
        <v>6296</v>
      </c>
      <c r="G96" s="368">
        <v>0</v>
      </c>
      <c r="H96" s="162">
        <f>F96+G96</f>
        <v>6296</v>
      </c>
      <c r="I96" s="163">
        <f>H96/$H$91</f>
        <v>6.6121257312091078E-2</v>
      </c>
      <c r="J96" s="169">
        <v>34.943019999999997</v>
      </c>
      <c r="K96" s="368">
        <v>0</v>
      </c>
      <c r="L96" s="162">
        <f>J96+K96</f>
        <v>34.943019999999997</v>
      </c>
      <c r="M96" s="163">
        <f>L96/$L$91</f>
        <v>0.12559042886682656</v>
      </c>
      <c r="N96" s="530"/>
      <c r="O96" s="257">
        <v>24.017491932901446</v>
      </c>
      <c r="P96" s="165">
        <v>0</v>
      </c>
      <c r="Q96" s="166">
        <f>O96+P96</f>
        <v>24.017491932901446</v>
      </c>
      <c r="R96" s="163">
        <f>Q96/$Q$91</f>
        <v>0.19449863634553072</v>
      </c>
      <c r="S96" s="533"/>
      <c r="T96" s="536"/>
      <c r="V96" s="538"/>
      <c r="W96" s="541"/>
      <c r="X96" s="544"/>
      <c r="Y96" s="533"/>
    </row>
    <row r="97" spans="1:25" s="180" customFormat="1" ht="15" customHeight="1" thickBot="1">
      <c r="A97" s="367" t="s">
        <v>48</v>
      </c>
      <c r="B97" s="183"/>
      <c r="C97" s="369"/>
      <c r="D97" s="519" t="s">
        <v>1016</v>
      </c>
      <c r="E97" s="520"/>
      <c r="F97" s="171">
        <f>SUM(F92:F96)</f>
        <v>185527</v>
      </c>
      <c r="G97" s="171">
        <f>SUM(G92:G96)</f>
        <v>57122</v>
      </c>
      <c r="H97" s="171">
        <f>SUM(H92:H96)</f>
        <v>242649</v>
      </c>
      <c r="I97" s="172">
        <v>1</v>
      </c>
      <c r="J97" s="171">
        <f>SUM(J92:J96)</f>
        <v>271.24829999999992</v>
      </c>
      <c r="K97" s="171">
        <f>SUM(K92:K96)</f>
        <v>315.26317999999998</v>
      </c>
      <c r="L97" s="171">
        <f>SUM(L92:L96)</f>
        <v>586.51148000000001</v>
      </c>
      <c r="M97" s="172">
        <v>1</v>
      </c>
      <c r="N97" s="175">
        <f>N92</f>
        <v>350.01</v>
      </c>
      <c r="O97" s="204">
        <f>SUM(O92:O96)</f>
        <v>218.70425794169452</v>
      </c>
      <c r="P97" s="176">
        <f>SUM(P92:P96)</f>
        <v>101.03627099999999</v>
      </c>
      <c r="Q97" s="177">
        <f>SUM(Q92:Q96)</f>
        <v>319.74052894169455</v>
      </c>
      <c r="R97" s="178">
        <v>1</v>
      </c>
      <c r="S97" s="179">
        <f>S92</f>
        <v>30.269471058305442</v>
      </c>
      <c r="T97" s="398">
        <f>T92</f>
        <v>8.6481732117097927</v>
      </c>
      <c r="V97" s="366">
        <f>SUM(V92:V96)</f>
        <v>155.750693746292</v>
      </c>
      <c r="W97" s="366">
        <f>SUM(W92:W96)</f>
        <v>300.63979463182699</v>
      </c>
      <c r="X97" s="179">
        <f>MIN(100,+W97/V97*100)</f>
        <v>100</v>
      </c>
      <c r="Y97" s="179">
        <f>Y92</f>
        <v>8.6481732117098087</v>
      </c>
    </row>
    <row r="98" spans="1:25" s="192" customFormat="1" ht="15" customHeight="1">
      <c r="A98" s="587">
        <v>1</v>
      </c>
      <c r="B98" s="588" t="s">
        <v>1024</v>
      </c>
      <c r="C98" s="589" t="s">
        <v>1014</v>
      </c>
      <c r="D98" s="591" t="s">
        <v>1033</v>
      </c>
      <c r="E98" s="186" t="s">
        <v>42</v>
      </c>
      <c r="F98" s="187">
        <f>+F50+F56+F62+F68+F74+F80+F86+F92</f>
        <v>1199716</v>
      </c>
      <c r="G98" s="187">
        <f t="shared" ref="G98:G103" si="5">+G50+G56+G62+G68+G74+G80+G86</f>
        <v>0</v>
      </c>
      <c r="H98" s="187">
        <f t="shared" ref="F98:H103" si="6">+H50+H56+H62+H68+H74+H80+H86+H92</f>
        <v>1199716</v>
      </c>
      <c r="I98" s="188">
        <f t="shared" ref="I98:I103" si="7">+H98/$H$103</f>
        <v>0.70141807689946589</v>
      </c>
      <c r="J98" s="187">
        <f t="shared" ref="J98:L103" si="8">+J50+J56+J62+J68+J74+J80+J86+J92</f>
        <v>1665.3040799999994</v>
      </c>
      <c r="K98" s="187">
        <f t="shared" si="8"/>
        <v>0</v>
      </c>
      <c r="L98" s="187">
        <f t="shared" si="8"/>
        <v>1665.3040799999994</v>
      </c>
      <c r="M98" s="188">
        <f t="shared" ref="M98:M103" si="9">+L98/$L$103</f>
        <v>0.34911690494628439</v>
      </c>
      <c r="N98" s="595">
        <f>+N50+N56+N62+N68+N74+N80+N86+N92</f>
        <v>1851.66</v>
      </c>
      <c r="O98" s="187">
        <f>+O50+O56+O62+O68+O74+O80+O86+O92</f>
        <v>257.83437656342068</v>
      </c>
      <c r="P98" s="187">
        <f>+P50+P56+P62+P68+P74+P80+P86+P92</f>
        <v>0</v>
      </c>
      <c r="Q98" s="193">
        <f>+Q50+Q56+Q62+Q68+Q74+Q80+Q86+Q92</f>
        <v>257.83437656342068</v>
      </c>
      <c r="R98" s="188">
        <f t="shared" ref="R98:R103" si="10">+Q98/$Q$103</f>
        <v>0.1508534381877232</v>
      </c>
      <c r="S98" s="593">
        <f>+S50+S56+S62+S68+S74+S80+S86+S92</f>
        <v>142.48863698095107</v>
      </c>
      <c r="T98" s="579">
        <f>S98/N103*100</f>
        <v>7.6951836179941822</v>
      </c>
      <c r="U98" s="191"/>
      <c r="V98" s="593">
        <f>+V50+V56+V62+V68+V74+V80+V86+V92</f>
        <v>886.17980671854332</v>
      </c>
      <c r="W98" s="593">
        <f>+W50+W56+W62+W68+W74+W80+W86+W92</f>
        <v>1334.5971605987706</v>
      </c>
      <c r="X98" s="593">
        <f>MIN(1,+W98/V98)</f>
        <v>1</v>
      </c>
      <c r="Y98" s="583">
        <f>+((N103-(O103+P103)*X98)/N98)*100</f>
        <v>7.6951836179941902</v>
      </c>
    </row>
    <row r="99" spans="1:25" s="192" customFormat="1" ht="15" customHeight="1">
      <c r="A99" s="587"/>
      <c r="B99" s="588"/>
      <c r="C99" s="590"/>
      <c r="D99" s="591"/>
      <c r="E99" s="186" t="s">
        <v>43</v>
      </c>
      <c r="F99" s="187">
        <f t="shared" si="6"/>
        <v>1243</v>
      </c>
      <c r="G99" s="187">
        <f t="shared" si="5"/>
        <v>257908</v>
      </c>
      <c r="H99" s="187">
        <f t="shared" si="6"/>
        <v>316273</v>
      </c>
      <c r="I99" s="188">
        <f t="shared" si="7"/>
        <v>0.1849100949184847</v>
      </c>
      <c r="J99" s="187">
        <f t="shared" si="8"/>
        <v>5.6214500000000003</v>
      </c>
      <c r="K99" s="187">
        <f t="shared" si="8"/>
        <v>1531.42778</v>
      </c>
      <c r="L99" s="187">
        <f t="shared" si="8"/>
        <v>1537.0492300000001</v>
      </c>
      <c r="M99" s="188">
        <f t="shared" si="9"/>
        <v>0.3222293612153222</v>
      </c>
      <c r="N99" s="596"/>
      <c r="O99" s="193">
        <f>+O51+O57+O63+O69+O75+O81+O87+O93</f>
        <v>2.06</v>
      </c>
      <c r="P99" s="187">
        <f t="shared" ref="O99:Q103" si="11">+P51+P57+P63+P69+P75+P81+P87+P93</f>
        <v>591.52317750038685</v>
      </c>
      <c r="Q99" s="187">
        <f t="shared" si="11"/>
        <v>593.5831775003868</v>
      </c>
      <c r="R99" s="188">
        <f t="shared" si="10"/>
        <v>0.34729295747846634</v>
      </c>
      <c r="S99" s="593"/>
      <c r="T99" s="579"/>
      <c r="V99" s="593"/>
      <c r="W99" s="593"/>
      <c r="X99" s="593"/>
      <c r="Y99" s="581"/>
    </row>
    <row r="100" spans="1:25" s="192" customFormat="1" ht="15" customHeight="1">
      <c r="A100" s="587"/>
      <c r="B100" s="588"/>
      <c r="C100" s="590"/>
      <c r="D100" s="591"/>
      <c r="E100" s="186" t="s">
        <v>44</v>
      </c>
      <c r="F100" s="187">
        <f t="shared" si="6"/>
        <v>150480</v>
      </c>
      <c r="G100" s="187">
        <f t="shared" si="5"/>
        <v>0</v>
      </c>
      <c r="H100" s="187">
        <f t="shared" si="6"/>
        <v>150480</v>
      </c>
      <c r="I100" s="188">
        <f t="shared" si="7"/>
        <v>8.7978648456661104E-2</v>
      </c>
      <c r="J100" s="187">
        <f t="shared" si="8"/>
        <v>525.73493999999994</v>
      </c>
      <c r="K100" s="187">
        <f t="shared" si="8"/>
        <v>0</v>
      </c>
      <c r="L100" s="187">
        <f t="shared" si="8"/>
        <v>525.73493999999994</v>
      </c>
      <c r="M100" s="188">
        <f t="shared" si="9"/>
        <v>0.11021588025828927</v>
      </c>
      <c r="N100" s="596"/>
      <c r="O100" s="187">
        <f t="shared" si="11"/>
        <v>96.642263275627684</v>
      </c>
      <c r="P100" s="187">
        <f t="shared" si="11"/>
        <v>0</v>
      </c>
      <c r="Q100" s="187">
        <f t="shared" si="11"/>
        <v>96.642263275627684</v>
      </c>
      <c r="R100" s="188">
        <f t="shared" si="10"/>
        <v>5.6543343380689802E-2</v>
      </c>
      <c r="S100" s="593"/>
      <c r="T100" s="579"/>
      <c r="U100" s="194"/>
      <c r="V100" s="593"/>
      <c r="W100" s="593"/>
      <c r="X100" s="593"/>
      <c r="Y100" s="581"/>
    </row>
    <row r="101" spans="1:25" s="192" customFormat="1" ht="15" customHeight="1">
      <c r="A101" s="587"/>
      <c r="B101" s="588"/>
      <c r="C101" s="590"/>
      <c r="D101" s="591"/>
      <c r="E101" s="186" t="s">
        <v>45</v>
      </c>
      <c r="F101" s="187">
        <f t="shared" si="6"/>
        <v>1265</v>
      </c>
      <c r="G101" s="187">
        <f t="shared" si="5"/>
        <v>0</v>
      </c>
      <c r="H101" s="187">
        <f t="shared" si="6"/>
        <v>1265</v>
      </c>
      <c r="I101" s="188">
        <f t="shared" si="7"/>
        <v>7.3958659155818913E-4</v>
      </c>
      <c r="J101" s="187">
        <f t="shared" si="8"/>
        <v>735.77076</v>
      </c>
      <c r="K101" s="187">
        <f t="shared" si="8"/>
        <v>0</v>
      </c>
      <c r="L101" s="187">
        <f t="shared" si="8"/>
        <v>735.77076</v>
      </c>
      <c r="M101" s="188">
        <f t="shared" si="9"/>
        <v>0.15424811214128265</v>
      </c>
      <c r="N101" s="596"/>
      <c r="O101" s="187">
        <f t="shared" si="11"/>
        <v>627.26254670997582</v>
      </c>
      <c r="P101" s="187">
        <f t="shared" si="11"/>
        <v>0</v>
      </c>
      <c r="Q101" s="187">
        <f t="shared" si="11"/>
        <v>627.26254670997582</v>
      </c>
      <c r="R101" s="188">
        <f t="shared" si="10"/>
        <v>0.36699804377835521</v>
      </c>
      <c r="S101" s="593"/>
      <c r="T101" s="579"/>
      <c r="V101" s="593"/>
      <c r="W101" s="593"/>
      <c r="X101" s="593"/>
      <c r="Y101" s="581"/>
    </row>
    <row r="102" spans="1:25" s="192" customFormat="1" ht="15" customHeight="1" thickBot="1">
      <c r="A102" s="587"/>
      <c r="B102" s="588"/>
      <c r="C102" s="590"/>
      <c r="D102" s="591"/>
      <c r="E102" s="186" t="s">
        <v>46</v>
      </c>
      <c r="F102" s="187">
        <f t="shared" si="6"/>
        <v>42681</v>
      </c>
      <c r="G102" s="187">
        <f t="shared" si="5"/>
        <v>0</v>
      </c>
      <c r="H102" s="187">
        <f t="shared" si="6"/>
        <v>42681</v>
      </c>
      <c r="I102" s="188">
        <f t="shared" si="7"/>
        <v>2.4953593133830092E-2</v>
      </c>
      <c r="J102" s="187">
        <f t="shared" si="8"/>
        <v>306.18808999999993</v>
      </c>
      <c r="K102" s="187">
        <f t="shared" si="8"/>
        <v>0</v>
      </c>
      <c r="L102" s="187">
        <f t="shared" si="8"/>
        <v>306.18808999999993</v>
      </c>
      <c r="M102" s="188">
        <f t="shared" si="9"/>
        <v>6.4189741438821418E-2</v>
      </c>
      <c r="N102" s="597"/>
      <c r="O102" s="187">
        <f t="shared" si="11"/>
        <v>133.84899896963796</v>
      </c>
      <c r="P102" s="187">
        <f t="shared" si="11"/>
        <v>0</v>
      </c>
      <c r="Q102" s="187">
        <f t="shared" si="11"/>
        <v>133.84899896963796</v>
      </c>
      <c r="R102" s="188">
        <f t="shared" si="10"/>
        <v>7.831221717476565E-2</v>
      </c>
      <c r="S102" s="593"/>
      <c r="T102" s="579"/>
      <c r="V102" s="593"/>
      <c r="W102" s="593"/>
      <c r="X102" s="593"/>
      <c r="Y102" s="582"/>
    </row>
    <row r="103" spans="1:25" s="192" customFormat="1" ht="15" customHeight="1" thickBot="1">
      <c r="A103" s="584" t="s">
        <v>48</v>
      </c>
      <c r="B103" s="585"/>
      <c r="C103" s="585"/>
      <c r="D103" s="586" t="s">
        <v>1062</v>
      </c>
      <c r="E103" s="586"/>
      <c r="F103" s="187">
        <f>+F55+F61+F67+F73+F79+F85+F91+F97</f>
        <v>1395385</v>
      </c>
      <c r="G103" s="187">
        <f t="shared" si="5"/>
        <v>257908</v>
      </c>
      <c r="H103" s="187">
        <f t="shared" si="6"/>
        <v>1710415</v>
      </c>
      <c r="I103" s="188">
        <f t="shared" si="7"/>
        <v>1</v>
      </c>
      <c r="J103" s="187">
        <f t="shared" si="8"/>
        <v>3238.6193199999993</v>
      </c>
      <c r="K103" s="187">
        <f t="shared" si="8"/>
        <v>1531.42778</v>
      </c>
      <c r="L103" s="187">
        <f t="shared" si="8"/>
        <v>4770.0470999999998</v>
      </c>
      <c r="M103" s="188">
        <f t="shared" si="9"/>
        <v>1</v>
      </c>
      <c r="N103" s="187">
        <f>+N55+N61+N67+N73+N79+N85+N91+N97</f>
        <v>1851.66</v>
      </c>
      <c r="O103" s="187">
        <f t="shared" si="11"/>
        <v>1117.6481855186621</v>
      </c>
      <c r="P103" s="187">
        <f t="shared" si="11"/>
        <v>591.52317750038685</v>
      </c>
      <c r="Q103" s="187">
        <f t="shared" si="11"/>
        <v>1709.1713630190486</v>
      </c>
      <c r="R103" s="188">
        <f t="shared" si="10"/>
        <v>1</v>
      </c>
      <c r="S103" s="197">
        <f>S98</f>
        <v>142.48863698095107</v>
      </c>
      <c r="T103" s="399">
        <f>T98</f>
        <v>7.6951836179941822</v>
      </c>
      <c r="V103" s="303">
        <f>V98</f>
        <v>886.17980671854332</v>
      </c>
      <c r="W103" s="303">
        <f>W98</f>
        <v>1334.5971605987706</v>
      </c>
      <c r="X103" s="197">
        <f>MIN(100,+W103/V103*100)</f>
        <v>100</v>
      </c>
      <c r="Y103" s="197">
        <f>Y98</f>
        <v>7.6951836179941902</v>
      </c>
    </row>
    <row r="104" spans="1:25" ht="15" customHeight="1">
      <c r="A104" s="521">
        <v>15</v>
      </c>
      <c r="B104" s="522" t="s">
        <v>1034</v>
      </c>
      <c r="C104" s="523" t="s">
        <v>1035</v>
      </c>
      <c r="D104" s="525" t="s">
        <v>1036</v>
      </c>
      <c r="E104" s="160" t="s">
        <v>42</v>
      </c>
      <c r="F104" s="161">
        <v>109396</v>
      </c>
      <c r="G104" s="311">
        <v>0</v>
      </c>
      <c r="H104" s="162">
        <f>F104+G104</f>
        <v>109396</v>
      </c>
      <c r="I104" s="163">
        <f>H104/$H$109</f>
        <v>0.70296425289646003</v>
      </c>
      <c r="J104" s="164">
        <v>124.5240799999999</v>
      </c>
      <c r="K104" s="311">
        <v>0</v>
      </c>
      <c r="L104" s="162">
        <f>J104+K104</f>
        <v>124.5240799999999</v>
      </c>
      <c r="M104" s="163">
        <f>L104/$L$109</f>
        <v>0.38541295062697484</v>
      </c>
      <c r="N104" s="528">
        <v>100.83</v>
      </c>
      <c r="O104" s="257">
        <v>22.39</v>
      </c>
      <c r="P104" s="165">
        <v>0</v>
      </c>
      <c r="Q104" s="166">
        <f>O104+P104</f>
        <v>22.39</v>
      </c>
      <c r="R104" s="163">
        <f>Q104/$Q$109</f>
        <v>0.24087537663170341</v>
      </c>
      <c r="S104" s="531">
        <f>N109-Q109</f>
        <v>7.8773690042874875</v>
      </c>
      <c r="T104" s="534">
        <f>S104/N109*100</f>
        <v>7.8125250464023477</v>
      </c>
      <c r="V104" s="537">
        <v>38.213282029100398</v>
      </c>
      <c r="W104" s="539">
        <v>74.429467599597999</v>
      </c>
      <c r="X104" s="542">
        <f>MIN(1,+W104/V104)</f>
        <v>1</v>
      </c>
      <c r="Y104" s="537">
        <f>+((N109-(O109+P109)*X104)/N104)*100</f>
        <v>7.8125250464023619</v>
      </c>
    </row>
    <row r="105" spans="1:25" ht="15" customHeight="1">
      <c r="A105" s="521"/>
      <c r="B105" s="522"/>
      <c r="C105" s="524"/>
      <c r="D105" s="526"/>
      <c r="E105" s="160" t="s">
        <v>43</v>
      </c>
      <c r="F105" s="161">
        <v>11</v>
      </c>
      <c r="G105" s="161">
        <v>31858</v>
      </c>
      <c r="H105" s="162">
        <f>F105+G105</f>
        <v>31869</v>
      </c>
      <c r="I105" s="163">
        <f>H105/$H$109</f>
        <v>0.20478598646712204</v>
      </c>
      <c r="J105" s="164">
        <v>2.462E-2</v>
      </c>
      <c r="K105" s="164">
        <v>149.32050000000001</v>
      </c>
      <c r="L105" s="162">
        <f>J105+K105</f>
        <v>149.34512000000001</v>
      </c>
      <c r="M105" s="163">
        <f>L105/$L$109</f>
        <v>0.46223624668369107</v>
      </c>
      <c r="N105" s="529"/>
      <c r="O105" s="257">
        <v>4.9293999999999998E-2</v>
      </c>
      <c r="P105" s="165">
        <v>57.168081090000001</v>
      </c>
      <c r="Q105" s="166">
        <f>O105+P105</f>
        <v>57.217375090000004</v>
      </c>
      <c r="R105" s="163">
        <f>Q105/$Q$109</f>
        <v>0.61555412124525222</v>
      </c>
      <c r="S105" s="532"/>
      <c r="T105" s="535"/>
      <c r="V105" s="532"/>
      <c r="W105" s="540"/>
      <c r="X105" s="543"/>
      <c r="Y105" s="532"/>
    </row>
    <row r="106" spans="1:25" ht="15" customHeight="1">
      <c r="A106" s="521"/>
      <c r="B106" s="522"/>
      <c r="C106" s="524"/>
      <c r="D106" s="526"/>
      <c r="E106" s="160" t="s">
        <v>44</v>
      </c>
      <c r="F106" s="161">
        <v>9895</v>
      </c>
      <c r="G106" s="311">
        <v>0</v>
      </c>
      <c r="H106" s="162">
        <f>F106+G106</f>
        <v>9895</v>
      </c>
      <c r="I106" s="163">
        <f>H106/$H$109</f>
        <v>6.3583963603883797E-2</v>
      </c>
      <c r="J106" s="164">
        <v>29.999690000000001</v>
      </c>
      <c r="K106" s="311">
        <v>0</v>
      </c>
      <c r="L106" s="162">
        <f>J106+K106</f>
        <v>29.999690000000001</v>
      </c>
      <c r="M106" s="163">
        <f>L106/$L$109</f>
        <v>9.2851672068523294E-2</v>
      </c>
      <c r="N106" s="529"/>
      <c r="O106" s="257">
        <v>5.0885435560355443</v>
      </c>
      <c r="P106" s="165">
        <v>0</v>
      </c>
      <c r="Q106" s="166">
        <f>O106+P106</f>
        <v>5.0885435560355443</v>
      </c>
      <c r="R106" s="163">
        <f>Q106/$Q$109</f>
        <v>5.4743405340191564E-2</v>
      </c>
      <c r="S106" s="532"/>
      <c r="T106" s="535"/>
      <c r="V106" s="532"/>
      <c r="W106" s="540"/>
      <c r="X106" s="543"/>
      <c r="Y106" s="532"/>
    </row>
    <row r="107" spans="1:25" ht="15" customHeight="1">
      <c r="A107" s="521"/>
      <c r="B107" s="522"/>
      <c r="C107" s="524"/>
      <c r="D107" s="526"/>
      <c r="E107" s="160" t="s">
        <v>45</v>
      </c>
      <c r="F107" s="169">
        <v>33</v>
      </c>
      <c r="G107" s="311">
        <v>0</v>
      </c>
      <c r="H107" s="162">
        <f>F107+G107</f>
        <v>33</v>
      </c>
      <c r="I107" s="163">
        <f>H107/$H$109</f>
        <v>2.1205364314584794E-4</v>
      </c>
      <c r="J107" s="170">
        <v>6.3259899999999991</v>
      </c>
      <c r="K107" s="311">
        <v>0</v>
      </c>
      <c r="L107" s="162">
        <f>J107+K107</f>
        <v>6.3259899999999991</v>
      </c>
      <c r="M107" s="163">
        <f>L107/$L$109</f>
        <v>1.9579493954396114E-2</v>
      </c>
      <c r="N107" s="529"/>
      <c r="O107" s="257">
        <v>3.2367123496769601</v>
      </c>
      <c r="P107" s="165">
        <v>0</v>
      </c>
      <c r="Q107" s="166">
        <f>O107+P107</f>
        <v>3.2367123496769601</v>
      </c>
      <c r="R107" s="163">
        <f>Q107/$Q$109</f>
        <v>3.4821094518844284E-2</v>
      </c>
      <c r="S107" s="532"/>
      <c r="T107" s="535"/>
      <c r="V107" s="532"/>
      <c r="W107" s="540"/>
      <c r="X107" s="543"/>
      <c r="Y107" s="532"/>
    </row>
    <row r="108" spans="1:25" ht="15" customHeight="1" thickBot="1">
      <c r="A108" s="521"/>
      <c r="B108" s="522"/>
      <c r="C108" s="524"/>
      <c r="D108" s="527"/>
      <c r="E108" s="160" t="s">
        <v>46</v>
      </c>
      <c r="F108" s="169">
        <v>4428</v>
      </c>
      <c r="G108" s="311">
        <v>0</v>
      </c>
      <c r="H108" s="162">
        <f>F108+G108</f>
        <v>4428</v>
      </c>
      <c r="I108" s="163">
        <f>H108/$H$109</f>
        <v>2.845374338938832E-2</v>
      </c>
      <c r="J108" s="169">
        <v>12.89773999999999</v>
      </c>
      <c r="K108" s="311">
        <v>0</v>
      </c>
      <c r="L108" s="162">
        <f>J108+K108</f>
        <v>12.89773999999999</v>
      </c>
      <c r="M108" s="163">
        <f>L108/$L$109</f>
        <v>3.991963666641471E-2</v>
      </c>
      <c r="N108" s="530"/>
      <c r="O108" s="257">
        <v>5.0199999999999996</v>
      </c>
      <c r="P108" s="165">
        <v>0</v>
      </c>
      <c r="Q108" s="166">
        <f>O108+P108</f>
        <v>5.0199999999999996</v>
      </c>
      <c r="R108" s="163">
        <f>Q108/$Q$109</f>
        <v>5.4006002264008535E-2</v>
      </c>
      <c r="S108" s="533"/>
      <c r="T108" s="536"/>
      <c r="V108" s="538"/>
      <c r="W108" s="541"/>
      <c r="X108" s="544"/>
      <c r="Y108" s="533"/>
    </row>
    <row r="109" spans="1:25" s="180" customFormat="1" ht="15" customHeight="1" thickBot="1">
      <c r="A109" s="308" t="s">
        <v>48</v>
      </c>
      <c r="B109" s="183"/>
      <c r="C109" s="310"/>
      <c r="D109" s="519" t="s">
        <v>1016</v>
      </c>
      <c r="E109" s="520"/>
      <c r="F109" s="171">
        <f>SUM(F104:F108)</f>
        <v>123763</v>
      </c>
      <c r="G109" s="171">
        <f>SUM(G104:G108)</f>
        <v>31858</v>
      </c>
      <c r="H109" s="171">
        <f>SUM(H104:H108)</f>
        <v>155621</v>
      </c>
      <c r="I109" s="172">
        <v>1</v>
      </c>
      <c r="J109" s="171">
        <f>SUM(J104:J108)</f>
        <v>173.77211999999989</v>
      </c>
      <c r="K109" s="171">
        <f>SUM(K104:K108)</f>
        <v>149.32050000000001</v>
      </c>
      <c r="L109" s="171">
        <f>SUM(L104:L108)</f>
        <v>323.0926199999999</v>
      </c>
      <c r="M109" s="172">
        <v>1</v>
      </c>
      <c r="N109" s="175">
        <f>N104</f>
        <v>100.83</v>
      </c>
      <c r="O109" s="204">
        <f>SUM(O104:O108)</f>
        <v>35.784549905712502</v>
      </c>
      <c r="P109" s="176">
        <f>SUM(P104:P108)</f>
        <v>57.168081090000001</v>
      </c>
      <c r="Q109" s="177">
        <f>SUM(Q104:Q108)</f>
        <v>92.952630995712511</v>
      </c>
      <c r="R109" s="178">
        <v>1</v>
      </c>
      <c r="S109" s="179">
        <f>S104</f>
        <v>7.8773690042874875</v>
      </c>
      <c r="T109" s="398">
        <f>T104</f>
        <v>7.8125250464023477</v>
      </c>
      <c r="V109" s="295">
        <f>SUM(V104:V108)</f>
        <v>38.213282029100398</v>
      </c>
      <c r="W109" s="295">
        <f>SUM(W104:W108)</f>
        <v>74.429467599597999</v>
      </c>
      <c r="X109" s="179">
        <f>MIN(100,+W109/V109*100)</f>
        <v>100</v>
      </c>
      <c r="Y109" s="179">
        <f>Y104</f>
        <v>7.8125250464023619</v>
      </c>
    </row>
    <row r="110" spans="1:25" ht="15" customHeight="1">
      <c r="A110" s="521">
        <f>A104+1</f>
        <v>16</v>
      </c>
      <c r="B110" s="522" t="s">
        <v>1034</v>
      </c>
      <c r="C110" s="523" t="s">
        <v>1035</v>
      </c>
      <c r="D110" s="525" t="s">
        <v>1037</v>
      </c>
      <c r="E110" s="160" t="s">
        <v>42</v>
      </c>
      <c r="F110" s="161">
        <v>129545</v>
      </c>
      <c r="G110" s="311">
        <v>0</v>
      </c>
      <c r="H110" s="162">
        <f>F110+G110</f>
        <v>129545</v>
      </c>
      <c r="I110" s="163">
        <f>H110/$H$115</f>
        <v>0.69290963745868051</v>
      </c>
      <c r="J110" s="164">
        <v>152.63395999999997</v>
      </c>
      <c r="K110" s="311">
        <v>0</v>
      </c>
      <c r="L110" s="162">
        <f>J110+K110</f>
        <v>152.63395999999997</v>
      </c>
      <c r="M110" s="163">
        <f>L110/$L$115</f>
        <v>0.30845918942027178</v>
      </c>
      <c r="N110" s="528">
        <v>175.87</v>
      </c>
      <c r="O110" s="257">
        <v>31.817496228399712</v>
      </c>
      <c r="P110" s="165">
        <v>0</v>
      </c>
      <c r="Q110" s="166">
        <f>O110+P110</f>
        <v>31.817496228399712</v>
      </c>
      <c r="R110" s="163">
        <f>Q110/$Q$115</f>
        <v>0.1973680327047711</v>
      </c>
      <c r="S110" s="531">
        <f>N115-Q115</f>
        <v>14.661035243314927</v>
      </c>
      <c r="T110" s="534">
        <f>S110/N115*100</f>
        <v>8.3362911487547215</v>
      </c>
      <c r="V110" s="537">
        <v>72.748533413733497</v>
      </c>
      <c r="W110" s="539">
        <v>116.683413836646</v>
      </c>
      <c r="X110" s="542">
        <f>MIN(1,+W110/V110)</f>
        <v>1</v>
      </c>
      <c r="Y110" s="537">
        <f>+((N115-(O115+P115)*X110)/N110)*100</f>
        <v>8.3362911487547215</v>
      </c>
    </row>
    <row r="111" spans="1:25" ht="15" customHeight="1">
      <c r="A111" s="521"/>
      <c r="B111" s="522"/>
      <c r="C111" s="524"/>
      <c r="D111" s="526"/>
      <c r="E111" s="160" t="s">
        <v>43</v>
      </c>
      <c r="F111" s="161">
        <v>15</v>
      </c>
      <c r="G111" s="161">
        <v>38669</v>
      </c>
      <c r="H111" s="162">
        <f>F111+G111</f>
        <v>38684</v>
      </c>
      <c r="I111" s="163">
        <f>H111/$H$115</f>
        <v>0.20691278255009146</v>
      </c>
      <c r="J111" s="164">
        <v>8.3310000000000009E-2</v>
      </c>
      <c r="K111" s="164">
        <v>244.19287</v>
      </c>
      <c r="L111" s="162">
        <f>J111+K111</f>
        <v>244.27618000000001</v>
      </c>
      <c r="M111" s="163">
        <f>L111/$L$115</f>
        <v>0.49365968410621347</v>
      </c>
      <c r="N111" s="529"/>
      <c r="O111" s="257">
        <v>1.5523E-2</v>
      </c>
      <c r="P111" s="165">
        <v>82.837911999999989</v>
      </c>
      <c r="Q111" s="166">
        <f>O111+P111</f>
        <v>82.85343499999999</v>
      </c>
      <c r="R111" s="163">
        <f>Q111/$Q$115</f>
        <v>0.51395054316645372</v>
      </c>
      <c r="S111" s="532"/>
      <c r="T111" s="535"/>
      <c r="V111" s="532"/>
      <c r="W111" s="540"/>
      <c r="X111" s="543"/>
      <c r="Y111" s="532"/>
    </row>
    <row r="112" spans="1:25" ht="15" customHeight="1">
      <c r="A112" s="521"/>
      <c r="B112" s="522"/>
      <c r="C112" s="524"/>
      <c r="D112" s="526"/>
      <c r="E112" s="160" t="s">
        <v>44</v>
      </c>
      <c r="F112" s="161">
        <v>13260</v>
      </c>
      <c r="G112" s="311">
        <v>0</v>
      </c>
      <c r="H112" s="162">
        <f>F112+G112</f>
        <v>13260</v>
      </c>
      <c r="I112" s="163">
        <f>H112/$H$115</f>
        <v>7.0925020592860433E-2</v>
      </c>
      <c r="J112" s="164">
        <v>37.853899999999989</v>
      </c>
      <c r="K112" s="311">
        <v>0</v>
      </c>
      <c r="L112" s="162">
        <f>J112+K112</f>
        <v>37.853899999999989</v>
      </c>
      <c r="M112" s="163">
        <f>L112/$L$115</f>
        <v>7.6499248990172464E-2</v>
      </c>
      <c r="N112" s="529"/>
      <c r="O112" s="257">
        <v>7.0393589493444644</v>
      </c>
      <c r="P112" s="165">
        <v>0</v>
      </c>
      <c r="Q112" s="166">
        <f>O112+P112</f>
        <v>7.0393589493444644</v>
      </c>
      <c r="R112" s="163">
        <f>Q112/$Q$115</f>
        <v>4.3666051450482711E-2</v>
      </c>
      <c r="S112" s="532"/>
      <c r="T112" s="535"/>
      <c r="V112" s="532"/>
      <c r="W112" s="540"/>
      <c r="X112" s="543"/>
      <c r="Y112" s="532"/>
    </row>
    <row r="113" spans="1:25" ht="15" customHeight="1">
      <c r="A113" s="521"/>
      <c r="B113" s="522"/>
      <c r="C113" s="524"/>
      <c r="D113" s="526"/>
      <c r="E113" s="160" t="s">
        <v>45</v>
      </c>
      <c r="F113" s="169">
        <v>25</v>
      </c>
      <c r="G113" s="311">
        <v>0</v>
      </c>
      <c r="H113" s="162">
        <f>F113+G113</f>
        <v>25</v>
      </c>
      <c r="I113" s="163">
        <f>H113/$H$115</f>
        <v>1.3371987291263277E-4</v>
      </c>
      <c r="J113" s="170">
        <v>15.505000000000001</v>
      </c>
      <c r="K113" s="311">
        <v>0</v>
      </c>
      <c r="L113" s="162">
        <f>J113+K113</f>
        <v>15.505000000000001</v>
      </c>
      <c r="M113" s="163">
        <f>L113/$L$115</f>
        <v>3.1334178396218743E-2</v>
      </c>
      <c r="N113" s="529"/>
      <c r="O113" s="257">
        <v>14.056075147344041</v>
      </c>
      <c r="P113" s="165">
        <v>0</v>
      </c>
      <c r="Q113" s="166">
        <f>O113+P113</f>
        <v>14.056075147344041</v>
      </c>
      <c r="R113" s="163">
        <f>Q113/$Q$115</f>
        <v>8.7191646994068034E-2</v>
      </c>
      <c r="S113" s="532"/>
      <c r="T113" s="535"/>
      <c r="V113" s="532"/>
      <c r="W113" s="540"/>
      <c r="X113" s="543"/>
      <c r="Y113" s="532"/>
    </row>
    <row r="114" spans="1:25" ht="15" customHeight="1" thickBot="1">
      <c r="A114" s="521"/>
      <c r="B114" s="522"/>
      <c r="C114" s="524"/>
      <c r="D114" s="527"/>
      <c r="E114" s="160" t="s">
        <v>46</v>
      </c>
      <c r="F114" s="169">
        <v>5444</v>
      </c>
      <c r="G114" s="311">
        <v>0</v>
      </c>
      <c r="H114" s="162">
        <f>F114+G114</f>
        <v>5444</v>
      </c>
      <c r="I114" s="163">
        <f>H114/$H$115</f>
        <v>2.9118839525454916E-2</v>
      </c>
      <c r="J114" s="169">
        <v>44.558039999999991</v>
      </c>
      <c r="K114" s="311">
        <v>0</v>
      </c>
      <c r="L114" s="162">
        <f>J114+K114</f>
        <v>44.558039999999991</v>
      </c>
      <c r="M114" s="163">
        <f>L114/$L$115</f>
        <v>9.0047699087123512E-2</v>
      </c>
      <c r="N114" s="530"/>
      <c r="O114" s="257">
        <v>25.442599431596872</v>
      </c>
      <c r="P114" s="165">
        <v>0</v>
      </c>
      <c r="Q114" s="166">
        <f>O114+P114</f>
        <v>25.442599431596872</v>
      </c>
      <c r="R114" s="163">
        <f>Q114/$Q$115</f>
        <v>0.15782372568422445</v>
      </c>
      <c r="S114" s="533"/>
      <c r="T114" s="536"/>
      <c r="V114" s="538"/>
      <c r="W114" s="541"/>
      <c r="X114" s="544"/>
      <c r="Y114" s="533"/>
    </row>
    <row r="115" spans="1:25" s="180" customFormat="1" ht="15" customHeight="1" thickBot="1">
      <c r="A115" s="308" t="s">
        <v>48</v>
      </c>
      <c r="B115" s="183"/>
      <c r="C115" s="310"/>
      <c r="D115" s="519" t="s">
        <v>1016</v>
      </c>
      <c r="E115" s="520"/>
      <c r="F115" s="171">
        <f>SUM(F110:F114)</f>
        <v>148289</v>
      </c>
      <c r="G115" s="171">
        <f>SUM(G110:G114)</f>
        <v>38669</v>
      </c>
      <c r="H115" s="171">
        <f>SUM(H110:H114)</f>
        <v>186958</v>
      </c>
      <c r="I115" s="172">
        <v>1</v>
      </c>
      <c r="J115" s="171">
        <f>SUM(J110:J114)</f>
        <v>250.63420999999994</v>
      </c>
      <c r="K115" s="171">
        <f>SUM(K110:K114)</f>
        <v>244.19287</v>
      </c>
      <c r="L115" s="171">
        <f>SUM(L110:L114)</f>
        <v>494.82707999999997</v>
      </c>
      <c r="M115" s="172">
        <v>1</v>
      </c>
      <c r="N115" s="175">
        <f>N110</f>
        <v>175.87</v>
      </c>
      <c r="O115" s="204">
        <f>SUM(O110:O114)</f>
        <v>78.371052756685089</v>
      </c>
      <c r="P115" s="176">
        <f>SUM(P110:P114)</f>
        <v>82.837911999999989</v>
      </c>
      <c r="Q115" s="177">
        <f>SUM(Q110:Q114)</f>
        <v>161.20896475668508</v>
      </c>
      <c r="R115" s="178">
        <v>1</v>
      </c>
      <c r="S115" s="179">
        <f>S110</f>
        <v>14.661035243314927</v>
      </c>
      <c r="T115" s="398">
        <f>T110</f>
        <v>8.3362911487547215</v>
      </c>
      <c r="V115" s="295">
        <f>SUM(V110:V114)</f>
        <v>72.748533413733497</v>
      </c>
      <c r="W115" s="295">
        <f>SUM(W110:W114)</f>
        <v>116.683413836646</v>
      </c>
      <c r="X115" s="179">
        <f>MIN(100,+W115/V115*100)</f>
        <v>100</v>
      </c>
      <c r="Y115" s="179">
        <f>Y110</f>
        <v>8.3362911487547215</v>
      </c>
    </row>
    <row r="116" spans="1:25" ht="15" customHeight="1">
      <c r="A116" s="521">
        <f>A110+1</f>
        <v>17</v>
      </c>
      <c r="B116" s="522" t="s">
        <v>1034</v>
      </c>
      <c r="C116" s="523" t="s">
        <v>1035</v>
      </c>
      <c r="D116" s="525" t="s">
        <v>1038</v>
      </c>
      <c r="E116" s="160" t="s">
        <v>42</v>
      </c>
      <c r="F116" s="161">
        <v>77090</v>
      </c>
      <c r="G116" s="311">
        <v>0</v>
      </c>
      <c r="H116" s="162">
        <f>F116+G116</f>
        <v>77090</v>
      </c>
      <c r="I116" s="163">
        <f>H116/$H$121</f>
        <v>0.65133452182802876</v>
      </c>
      <c r="J116" s="164">
        <v>91.36376999999996</v>
      </c>
      <c r="K116" s="311">
        <v>0</v>
      </c>
      <c r="L116" s="162">
        <f>J116+K116</f>
        <v>91.36376999999996</v>
      </c>
      <c r="M116" s="163">
        <f>L116/$L$121</f>
        <v>0.21000737156140331</v>
      </c>
      <c r="N116" s="528">
        <v>180.25</v>
      </c>
      <c r="O116" s="257">
        <v>15.758067560528508</v>
      </c>
      <c r="P116" s="165">
        <v>0</v>
      </c>
      <c r="Q116" s="166">
        <f>O116+P116</f>
        <v>15.758067560528508</v>
      </c>
      <c r="R116" s="163">
        <f>Q116/$Q$121</f>
        <v>9.4952810568183998E-2</v>
      </c>
      <c r="S116" s="531">
        <f>N121-Q121</f>
        <v>14.293168746301546</v>
      </c>
      <c r="T116" s="534">
        <f>S116/N121*100</f>
        <v>7.9296359202782511</v>
      </c>
      <c r="V116" s="537">
        <v>74.716734650779699</v>
      </c>
      <c r="W116" s="539">
        <v>120.518593809965</v>
      </c>
      <c r="X116" s="542">
        <f>MIN(1,+W116/V116)</f>
        <v>1</v>
      </c>
      <c r="Y116" s="537">
        <f>+((N121-(O121+P121)*X116)/N116)*100</f>
        <v>7.9296359202782511</v>
      </c>
    </row>
    <row r="117" spans="1:25" ht="15" customHeight="1">
      <c r="A117" s="521"/>
      <c r="B117" s="522"/>
      <c r="C117" s="524"/>
      <c r="D117" s="526"/>
      <c r="E117" s="160" t="s">
        <v>43</v>
      </c>
      <c r="F117" s="161">
        <v>28</v>
      </c>
      <c r="G117" s="161">
        <v>31106</v>
      </c>
      <c r="H117" s="162">
        <f>F117+G117</f>
        <v>31134</v>
      </c>
      <c r="I117" s="163">
        <f>H117/$H$121</f>
        <v>0.26305161502910684</v>
      </c>
      <c r="J117" s="164">
        <v>0.19844000000000001</v>
      </c>
      <c r="K117" s="164">
        <v>253.61360999999999</v>
      </c>
      <c r="L117" s="162">
        <f>J117+K117</f>
        <v>253.81205</v>
      </c>
      <c r="M117" s="163">
        <f>L117/$L$121</f>
        <v>0.58340851621065437</v>
      </c>
      <c r="N117" s="529"/>
      <c r="O117" s="257">
        <v>4.2959999999999998E-2</v>
      </c>
      <c r="P117" s="165">
        <v>98.518417000000014</v>
      </c>
      <c r="Q117" s="166">
        <f>O117+P117</f>
        <v>98.561377000000007</v>
      </c>
      <c r="R117" s="163">
        <f>Q117/$Q$121</f>
        <v>0.59389767962807805</v>
      </c>
      <c r="S117" s="532"/>
      <c r="T117" s="535"/>
      <c r="V117" s="532"/>
      <c r="W117" s="540"/>
      <c r="X117" s="543"/>
      <c r="Y117" s="532"/>
    </row>
    <row r="118" spans="1:25" ht="15" customHeight="1">
      <c r="A118" s="521"/>
      <c r="B118" s="522"/>
      <c r="C118" s="524"/>
      <c r="D118" s="526"/>
      <c r="E118" s="160" t="s">
        <v>44</v>
      </c>
      <c r="F118" s="161">
        <v>6932</v>
      </c>
      <c r="G118" s="311">
        <v>0</v>
      </c>
      <c r="H118" s="162">
        <f>F118+G118</f>
        <v>6932</v>
      </c>
      <c r="I118" s="163">
        <f>H118/$H$121</f>
        <v>5.8568567976545534E-2</v>
      </c>
      <c r="J118" s="164">
        <v>20.390090000000001</v>
      </c>
      <c r="K118" s="311">
        <v>0</v>
      </c>
      <c r="L118" s="162">
        <f>J118+K118</f>
        <v>20.390090000000001</v>
      </c>
      <c r="M118" s="163">
        <f>L118/$L$121</f>
        <v>4.6868350625203579E-2</v>
      </c>
      <c r="N118" s="529"/>
      <c r="O118" s="257">
        <v>3.7339348576054752</v>
      </c>
      <c r="P118" s="165">
        <v>0</v>
      </c>
      <c r="Q118" s="166">
        <f>O118+P118</f>
        <v>3.7339348576054752</v>
      </c>
      <c r="R118" s="163">
        <f>Q118/$Q$121</f>
        <v>2.2499434517988616E-2</v>
      </c>
      <c r="S118" s="532"/>
      <c r="T118" s="535"/>
      <c r="V118" s="532"/>
      <c r="W118" s="540"/>
      <c r="X118" s="543"/>
      <c r="Y118" s="532"/>
    </row>
    <row r="119" spans="1:25" ht="15" customHeight="1">
      <c r="A119" s="521"/>
      <c r="B119" s="522"/>
      <c r="C119" s="524"/>
      <c r="D119" s="526"/>
      <c r="E119" s="160" t="s">
        <v>45</v>
      </c>
      <c r="F119" s="169">
        <v>39</v>
      </c>
      <c r="G119" s="311">
        <v>0</v>
      </c>
      <c r="H119" s="162">
        <f>F119+G119</f>
        <v>39</v>
      </c>
      <c r="I119" s="163">
        <f>H119/$H$121</f>
        <v>3.2951156247623713E-4</v>
      </c>
      <c r="J119" s="170">
        <v>32.779620000000001</v>
      </c>
      <c r="K119" s="311">
        <v>0</v>
      </c>
      <c r="L119" s="162">
        <f>J119+K119</f>
        <v>32.779620000000001</v>
      </c>
      <c r="M119" s="163">
        <f>L119/$L$121</f>
        <v>7.5346735768254861E-2</v>
      </c>
      <c r="N119" s="529"/>
      <c r="O119" s="257">
        <v>39.239454551137477</v>
      </c>
      <c r="P119" s="165">
        <v>0</v>
      </c>
      <c r="Q119" s="166">
        <f>O119+P119</f>
        <v>39.239454551137477</v>
      </c>
      <c r="R119" s="163">
        <f>Q119/$Q$121</f>
        <v>0.23644374416351724</v>
      </c>
      <c r="S119" s="532"/>
      <c r="T119" s="535"/>
      <c r="V119" s="532"/>
      <c r="W119" s="540"/>
      <c r="X119" s="543"/>
      <c r="Y119" s="532"/>
    </row>
    <row r="120" spans="1:25" ht="15" customHeight="1" thickBot="1">
      <c r="A120" s="521"/>
      <c r="B120" s="522"/>
      <c r="C120" s="524"/>
      <c r="D120" s="527"/>
      <c r="E120" s="160" t="s">
        <v>46</v>
      </c>
      <c r="F120" s="169">
        <v>3162</v>
      </c>
      <c r="G120" s="311">
        <v>0</v>
      </c>
      <c r="H120" s="162">
        <f>F120+G120</f>
        <v>3162</v>
      </c>
      <c r="I120" s="163">
        <f>H120/$H$121</f>
        <v>2.6715783603842611E-2</v>
      </c>
      <c r="J120" s="169">
        <v>36.704770000000003</v>
      </c>
      <c r="K120" s="311">
        <v>0</v>
      </c>
      <c r="L120" s="162">
        <f>J120+K120</f>
        <v>36.704770000000003</v>
      </c>
      <c r="M120" s="163">
        <f>L120/$L$121</f>
        <v>8.4369025834483982E-2</v>
      </c>
      <c r="N120" s="530"/>
      <c r="O120" s="257">
        <v>8.6639972844269781</v>
      </c>
      <c r="P120" s="165">
        <v>0</v>
      </c>
      <c r="Q120" s="166">
        <f>O120+P120</f>
        <v>8.6639972844269781</v>
      </c>
      <c r="R120" s="163">
        <f>Q120/$Q$121</f>
        <v>5.2206331122232101E-2</v>
      </c>
      <c r="S120" s="533"/>
      <c r="T120" s="536"/>
      <c r="V120" s="538"/>
      <c r="W120" s="541"/>
      <c r="X120" s="544"/>
      <c r="Y120" s="533"/>
    </row>
    <row r="121" spans="1:25" s="180" customFormat="1" ht="15" customHeight="1" thickBot="1">
      <c r="A121" s="308" t="s">
        <v>48</v>
      </c>
      <c r="B121" s="183"/>
      <c r="C121" s="310"/>
      <c r="D121" s="519" t="s">
        <v>1016</v>
      </c>
      <c r="E121" s="520"/>
      <c r="F121" s="171">
        <f>SUM(F116:F120)</f>
        <v>87251</v>
      </c>
      <c r="G121" s="171">
        <f>SUM(G116:G120)</f>
        <v>31106</v>
      </c>
      <c r="H121" s="171">
        <f>SUM(H116:H120)</f>
        <v>118357</v>
      </c>
      <c r="I121" s="172">
        <v>1</v>
      </c>
      <c r="J121" s="171">
        <f>SUM(J116:J120)</f>
        <v>181.43668999999997</v>
      </c>
      <c r="K121" s="171">
        <f>SUM(K116:K120)</f>
        <v>253.61360999999999</v>
      </c>
      <c r="L121" s="171">
        <f>SUM(L116:L120)</f>
        <v>435.05029999999994</v>
      </c>
      <c r="M121" s="172">
        <v>1</v>
      </c>
      <c r="N121" s="175">
        <f>N116</f>
        <v>180.25</v>
      </c>
      <c r="O121" s="204">
        <f>SUM(O116:O120)</f>
        <v>67.43841425369844</v>
      </c>
      <c r="P121" s="176">
        <f>SUM(P116:P120)</f>
        <v>98.518417000000014</v>
      </c>
      <c r="Q121" s="177">
        <f>SUM(Q116:Q120)</f>
        <v>165.95683125369845</v>
      </c>
      <c r="R121" s="178">
        <v>1</v>
      </c>
      <c r="S121" s="179">
        <f>S116</f>
        <v>14.293168746301546</v>
      </c>
      <c r="T121" s="398">
        <f>T116</f>
        <v>7.9296359202782511</v>
      </c>
      <c r="V121" s="295">
        <f>SUM(V116:V120)</f>
        <v>74.716734650779699</v>
      </c>
      <c r="W121" s="295">
        <f>SUM(W116:W120)</f>
        <v>120.518593809965</v>
      </c>
      <c r="X121" s="179">
        <f>MIN(100,+W121/V121*100)</f>
        <v>100</v>
      </c>
      <c r="Y121" s="179">
        <f>Y116</f>
        <v>7.9296359202782511</v>
      </c>
    </row>
    <row r="122" spans="1:25" ht="15" customHeight="1">
      <c r="A122" s="521">
        <f>A116+1</f>
        <v>18</v>
      </c>
      <c r="B122" s="522" t="s">
        <v>1034</v>
      </c>
      <c r="C122" s="523" t="s">
        <v>1035</v>
      </c>
      <c r="D122" s="525" t="s">
        <v>1039</v>
      </c>
      <c r="E122" s="160" t="s">
        <v>42</v>
      </c>
      <c r="F122" s="161">
        <v>185820</v>
      </c>
      <c r="G122" s="311">
        <v>0</v>
      </c>
      <c r="H122" s="162">
        <f>F122+G122</f>
        <v>185820</v>
      </c>
      <c r="I122" s="163">
        <f>H122/$H$127</f>
        <v>0.77260820755893722</v>
      </c>
      <c r="J122" s="164">
        <v>221.50913999999989</v>
      </c>
      <c r="K122" s="311">
        <v>0</v>
      </c>
      <c r="L122" s="162">
        <f>J122+K122</f>
        <v>221.50913999999989</v>
      </c>
      <c r="M122" s="163">
        <f>L122/$L$127</f>
        <v>0.31152658901925467</v>
      </c>
      <c r="N122" s="528">
        <v>341.54</v>
      </c>
      <c r="O122" s="257">
        <v>45.170972518915178</v>
      </c>
      <c r="P122" s="165">
        <v>0</v>
      </c>
      <c r="Q122" s="166">
        <f>O122+P122</f>
        <v>45.170972518915178</v>
      </c>
      <c r="R122" s="163">
        <f>Q122/$Q$127</f>
        <v>0.1437665507859496</v>
      </c>
      <c r="S122" s="531">
        <f>N127-Q127</f>
        <v>27.343323012394592</v>
      </c>
      <c r="T122" s="534">
        <f>S122/N127*100</f>
        <v>8.0058918464585673</v>
      </c>
      <c r="V122" s="537">
        <v>194.16123847916501</v>
      </c>
      <c r="W122" s="539">
        <v>228.54141193681301</v>
      </c>
      <c r="X122" s="542">
        <f>MIN(1,+W122/V122)</f>
        <v>1</v>
      </c>
      <c r="Y122" s="537">
        <f>+((N127-(O127+P127)*X122)/N122)*100</f>
        <v>8.0058918464585673</v>
      </c>
    </row>
    <row r="123" spans="1:25" ht="15" customHeight="1">
      <c r="A123" s="521"/>
      <c r="B123" s="522"/>
      <c r="C123" s="524"/>
      <c r="D123" s="526"/>
      <c r="E123" s="160" t="s">
        <v>43</v>
      </c>
      <c r="F123" s="161">
        <v>59</v>
      </c>
      <c r="G123" s="161">
        <v>24547</v>
      </c>
      <c r="H123" s="162">
        <f>F123+G123</f>
        <v>24606</v>
      </c>
      <c r="I123" s="163">
        <f>H123/$H$127</f>
        <v>0.1023075963577398</v>
      </c>
      <c r="J123" s="164">
        <v>0.28583999999999998</v>
      </c>
      <c r="K123" s="164">
        <v>125.47847</v>
      </c>
      <c r="L123" s="162">
        <f>J123+K123</f>
        <v>125.76430999999999</v>
      </c>
      <c r="M123" s="163">
        <f>L123/$L$127</f>
        <v>0.17687273091602521</v>
      </c>
      <c r="N123" s="529"/>
      <c r="O123" s="257">
        <v>0.142848</v>
      </c>
      <c r="P123" s="165">
        <v>59.813506310000037</v>
      </c>
      <c r="Q123" s="166">
        <f>O123+P123</f>
        <v>59.956354310000037</v>
      </c>
      <c r="R123" s="163">
        <f>Q123/$Q$127</f>
        <v>0.19082427887155923</v>
      </c>
      <c r="S123" s="532"/>
      <c r="T123" s="535"/>
      <c r="V123" s="532"/>
      <c r="W123" s="540"/>
      <c r="X123" s="543"/>
      <c r="Y123" s="532"/>
    </row>
    <row r="124" spans="1:25" ht="15" customHeight="1">
      <c r="A124" s="521"/>
      <c r="B124" s="522"/>
      <c r="C124" s="524"/>
      <c r="D124" s="526"/>
      <c r="E124" s="160" t="s">
        <v>44</v>
      </c>
      <c r="F124" s="161">
        <v>24986</v>
      </c>
      <c r="G124" s="311">
        <v>0</v>
      </c>
      <c r="H124" s="162">
        <f>F124+G124</f>
        <v>24986</v>
      </c>
      <c r="I124" s="163">
        <f>H124/$H$127</f>
        <v>0.10388757224231841</v>
      </c>
      <c r="J124" s="164">
        <v>89.214269999999999</v>
      </c>
      <c r="K124" s="311">
        <v>0</v>
      </c>
      <c r="L124" s="162">
        <f>J124+K124</f>
        <v>89.214269999999999</v>
      </c>
      <c r="M124" s="163">
        <f>L124/$L$127</f>
        <v>0.1254693924816955</v>
      </c>
      <c r="N124" s="529"/>
      <c r="O124" s="257">
        <v>15.583781799587275</v>
      </c>
      <c r="P124" s="165">
        <v>0</v>
      </c>
      <c r="Q124" s="166">
        <f>O124+P124</f>
        <v>15.583781799587275</v>
      </c>
      <c r="R124" s="163">
        <f>Q124/$Q$127</f>
        <v>4.9598811639252414E-2</v>
      </c>
      <c r="S124" s="532"/>
      <c r="T124" s="535"/>
      <c r="V124" s="532"/>
      <c r="W124" s="540"/>
      <c r="X124" s="543"/>
      <c r="Y124" s="532"/>
    </row>
    <row r="125" spans="1:25" ht="15" customHeight="1">
      <c r="A125" s="521"/>
      <c r="B125" s="522"/>
      <c r="C125" s="524"/>
      <c r="D125" s="526"/>
      <c r="E125" s="160" t="s">
        <v>45</v>
      </c>
      <c r="F125" s="169">
        <v>80</v>
      </c>
      <c r="G125" s="311">
        <v>0</v>
      </c>
      <c r="H125" s="162">
        <f>F125+G125</f>
        <v>80</v>
      </c>
      <c r="I125" s="163">
        <f>H125/$H$127</f>
        <v>3.3262650201654816E-4</v>
      </c>
      <c r="J125" s="170">
        <v>147.53406999999999</v>
      </c>
      <c r="K125" s="311">
        <v>0</v>
      </c>
      <c r="L125" s="162">
        <f>J125+K125</f>
        <v>147.53406999999999</v>
      </c>
      <c r="M125" s="163">
        <f>L125/$L$127</f>
        <v>0.20748934148373277</v>
      </c>
      <c r="N125" s="529"/>
      <c r="O125" s="257">
        <v>165.09095360530335</v>
      </c>
      <c r="P125" s="165">
        <v>0</v>
      </c>
      <c r="Q125" s="166">
        <f>O125+P125</f>
        <v>165.09095360530335</v>
      </c>
      <c r="R125" s="163">
        <f>Q125/$Q$127</f>
        <v>0.52543825475218486</v>
      </c>
      <c r="S125" s="532"/>
      <c r="T125" s="535"/>
      <c r="V125" s="532"/>
      <c r="W125" s="540"/>
      <c r="X125" s="543"/>
      <c r="Y125" s="532"/>
    </row>
    <row r="126" spans="1:25" ht="15" customHeight="1" thickBot="1">
      <c r="A126" s="521"/>
      <c r="B126" s="522"/>
      <c r="C126" s="524"/>
      <c r="D126" s="527"/>
      <c r="E126" s="160" t="s">
        <v>46</v>
      </c>
      <c r="F126" s="169">
        <v>5018</v>
      </c>
      <c r="G126" s="311">
        <v>0</v>
      </c>
      <c r="H126" s="162">
        <f>F126+G126</f>
        <v>5018</v>
      </c>
      <c r="I126" s="163">
        <f>H126/$H$127</f>
        <v>2.0863997338987982E-2</v>
      </c>
      <c r="J126" s="169">
        <v>127.02229999999999</v>
      </c>
      <c r="K126" s="311">
        <v>0</v>
      </c>
      <c r="L126" s="162">
        <f>J126+K126</f>
        <v>127.02229999999999</v>
      </c>
      <c r="M126" s="163">
        <f>L126/$L$127</f>
        <v>0.17864194609929182</v>
      </c>
      <c r="N126" s="530"/>
      <c r="O126" s="257">
        <v>28.394614753799615</v>
      </c>
      <c r="P126" s="165">
        <v>0</v>
      </c>
      <c r="Q126" s="166">
        <f>O126+P126</f>
        <v>28.394614753799615</v>
      </c>
      <c r="R126" s="163">
        <f>Q126/$Q$127</f>
        <v>9.0372103951054009E-2</v>
      </c>
      <c r="S126" s="533"/>
      <c r="T126" s="536"/>
      <c r="V126" s="538"/>
      <c r="W126" s="541"/>
      <c r="X126" s="544"/>
      <c r="Y126" s="533"/>
    </row>
    <row r="127" spans="1:25" s="180" customFormat="1" ht="15" customHeight="1" thickBot="1">
      <c r="A127" s="308" t="s">
        <v>48</v>
      </c>
      <c r="B127" s="183"/>
      <c r="C127" s="310"/>
      <c r="D127" s="519" t="s">
        <v>1016</v>
      </c>
      <c r="E127" s="520"/>
      <c r="F127" s="171">
        <f>SUM(F122:F126)</f>
        <v>215963</v>
      </c>
      <c r="G127" s="171">
        <f>SUM(G122:G126)</f>
        <v>24547</v>
      </c>
      <c r="H127" s="171">
        <f>SUM(H122:H126)</f>
        <v>240510</v>
      </c>
      <c r="I127" s="172">
        <v>1</v>
      </c>
      <c r="J127" s="171">
        <f>SUM(J122:J126)</f>
        <v>585.56561999999985</v>
      </c>
      <c r="K127" s="171">
        <f>SUM(K122:K126)</f>
        <v>125.47847</v>
      </c>
      <c r="L127" s="171">
        <f>SUM(L122:L126)</f>
        <v>711.04408999999987</v>
      </c>
      <c r="M127" s="172">
        <v>1</v>
      </c>
      <c r="N127" s="175">
        <f>N122</f>
        <v>341.54</v>
      </c>
      <c r="O127" s="204">
        <f>SUM(O122:O126)</f>
        <v>254.38317067760539</v>
      </c>
      <c r="P127" s="176">
        <f>SUM(P122:P126)</f>
        <v>59.813506310000037</v>
      </c>
      <c r="Q127" s="177">
        <f>SUM(Q122:Q126)</f>
        <v>314.19667698760543</v>
      </c>
      <c r="R127" s="178">
        <v>1</v>
      </c>
      <c r="S127" s="179">
        <f>S122</f>
        <v>27.343323012394592</v>
      </c>
      <c r="T127" s="398">
        <f>T122</f>
        <v>8.0058918464585673</v>
      </c>
      <c r="V127" s="295">
        <f>SUM(V122:V126)</f>
        <v>194.16123847916501</v>
      </c>
      <c r="W127" s="295">
        <f>SUM(W122:W126)</f>
        <v>228.54141193681301</v>
      </c>
      <c r="X127" s="179">
        <f>MIN(100,+W127/V127*100)</f>
        <v>100</v>
      </c>
      <c r="Y127" s="179">
        <f>Y122</f>
        <v>8.0058918464585673</v>
      </c>
    </row>
    <row r="128" spans="1:25" ht="15" customHeight="1">
      <c r="A128" s="521">
        <f>A122+1</f>
        <v>19</v>
      </c>
      <c r="B128" s="522" t="s">
        <v>1034</v>
      </c>
      <c r="C128" s="523" t="s">
        <v>1035</v>
      </c>
      <c r="D128" s="525" t="s">
        <v>1040</v>
      </c>
      <c r="E128" s="160" t="s">
        <v>42</v>
      </c>
      <c r="F128" s="161">
        <v>130494</v>
      </c>
      <c r="G128" s="311">
        <v>0</v>
      </c>
      <c r="H128" s="162">
        <f>F128+G128</f>
        <v>130494</v>
      </c>
      <c r="I128" s="163">
        <f>H128/$H$133</f>
        <v>0.68166218298639225</v>
      </c>
      <c r="J128" s="164">
        <v>122.94537999999996</v>
      </c>
      <c r="K128" s="311">
        <v>0</v>
      </c>
      <c r="L128" s="162">
        <f>J128+K128</f>
        <v>122.94537999999996</v>
      </c>
      <c r="M128" s="163">
        <f>L128/$L$133</f>
        <v>0.27173464900134253</v>
      </c>
      <c r="N128" s="528">
        <v>155.6</v>
      </c>
      <c r="O128" s="257">
        <v>25.998563293107502</v>
      </c>
      <c r="P128" s="165">
        <v>0</v>
      </c>
      <c r="Q128" s="166">
        <f>O128+P128</f>
        <v>25.998563293107502</v>
      </c>
      <c r="R128" s="163">
        <f>Q128/$Q$133</f>
        <v>0.18205292042433707</v>
      </c>
      <c r="S128" s="531">
        <f>N133-Q133</f>
        <v>12.792275561914124</v>
      </c>
      <c r="T128" s="534">
        <f>S128/N133*100</f>
        <v>8.2212567878625471</v>
      </c>
      <c r="V128" s="537">
        <v>56.312907198476601</v>
      </c>
      <c r="W128" s="539">
        <v>108.969131590967</v>
      </c>
      <c r="X128" s="542">
        <f>MIN(1,+W128/V128)</f>
        <v>1</v>
      </c>
      <c r="Y128" s="537">
        <f>+((N133-(O133+P133)*X128)/N128)*100</f>
        <v>8.2212567878625471</v>
      </c>
    </row>
    <row r="129" spans="1:25" ht="15" customHeight="1">
      <c r="A129" s="521"/>
      <c r="B129" s="522"/>
      <c r="C129" s="524"/>
      <c r="D129" s="526"/>
      <c r="E129" s="160" t="s">
        <v>43</v>
      </c>
      <c r="F129" s="161">
        <v>46</v>
      </c>
      <c r="G129" s="161">
        <v>44705</v>
      </c>
      <c r="H129" s="162">
        <f>F129+G129</f>
        <v>44751</v>
      </c>
      <c r="I129" s="163">
        <f>H129/$H$133</f>
        <v>0.23376603024525297</v>
      </c>
      <c r="J129" s="164">
        <v>0.30736000000000002</v>
      </c>
      <c r="K129" s="164">
        <v>273.77861999999999</v>
      </c>
      <c r="L129" s="162">
        <f>J129+K129</f>
        <v>274.08598000000001</v>
      </c>
      <c r="M129" s="163">
        <f>L129/$L$133</f>
        <v>0.6057865498605074</v>
      </c>
      <c r="N129" s="529"/>
      <c r="O129" s="257">
        <v>6.9155999999999995E-2</v>
      </c>
      <c r="P129" s="165">
        <v>98.349423999999999</v>
      </c>
      <c r="Q129" s="166">
        <f>O129+P129</f>
        <v>98.418580000000006</v>
      </c>
      <c r="R129" s="163">
        <f>Q129/$Q$133</f>
        <v>0.68916846331144554</v>
      </c>
      <c r="S129" s="532"/>
      <c r="T129" s="535"/>
      <c r="V129" s="532"/>
      <c r="W129" s="540"/>
      <c r="X129" s="543"/>
      <c r="Y129" s="532"/>
    </row>
    <row r="130" spans="1:25" ht="15" customHeight="1">
      <c r="A130" s="521"/>
      <c r="B130" s="522"/>
      <c r="C130" s="524"/>
      <c r="D130" s="526"/>
      <c r="E130" s="160" t="s">
        <v>44</v>
      </c>
      <c r="F130" s="161">
        <v>10841</v>
      </c>
      <c r="G130" s="311">
        <v>0</v>
      </c>
      <c r="H130" s="162">
        <f>F130+G130</f>
        <v>10841</v>
      </c>
      <c r="I130" s="163">
        <f>H130/$H$133</f>
        <v>5.6630187792201012E-2</v>
      </c>
      <c r="J130" s="164">
        <v>32.160709999999995</v>
      </c>
      <c r="K130" s="311">
        <v>0</v>
      </c>
      <c r="L130" s="162">
        <f>J130+K130</f>
        <v>32.160709999999995</v>
      </c>
      <c r="M130" s="163">
        <f>L130/$L$133</f>
        <v>7.1081802695505666E-2</v>
      </c>
      <c r="N130" s="529"/>
      <c r="O130" s="257">
        <v>6.3167956220742409</v>
      </c>
      <c r="P130" s="165">
        <v>0</v>
      </c>
      <c r="Q130" s="166">
        <f>O130+P130</f>
        <v>6.3167956220742409</v>
      </c>
      <c r="R130" s="163">
        <f>Q130/$Q$133</f>
        <v>4.4232870784331281E-2</v>
      </c>
      <c r="S130" s="532"/>
      <c r="T130" s="535"/>
      <c r="V130" s="532"/>
      <c r="W130" s="540"/>
      <c r="X130" s="543"/>
      <c r="Y130" s="532"/>
    </row>
    <row r="131" spans="1:25" ht="15" customHeight="1">
      <c r="A131" s="521"/>
      <c r="B131" s="522"/>
      <c r="C131" s="524"/>
      <c r="D131" s="526"/>
      <c r="E131" s="160" t="s">
        <v>45</v>
      </c>
      <c r="F131" s="169">
        <v>25</v>
      </c>
      <c r="G131" s="311">
        <v>0</v>
      </c>
      <c r="H131" s="162">
        <f>F131+G131</f>
        <v>25</v>
      </c>
      <c r="I131" s="163">
        <f>H131/$H$133</f>
        <v>1.3059262935199937E-4</v>
      </c>
      <c r="J131" s="170">
        <v>8.0371600000000001</v>
      </c>
      <c r="K131" s="311">
        <v>0</v>
      </c>
      <c r="L131" s="162">
        <f>J131+K131</f>
        <v>8.0371600000000001</v>
      </c>
      <c r="M131" s="163">
        <f>L131/$L$133</f>
        <v>1.7763781376474913E-2</v>
      </c>
      <c r="N131" s="529"/>
      <c r="O131" s="257">
        <v>5.4604331155709689</v>
      </c>
      <c r="P131" s="165">
        <v>0</v>
      </c>
      <c r="Q131" s="166">
        <f>O131+P131</f>
        <v>5.4604331155709689</v>
      </c>
      <c r="R131" s="163">
        <f>Q131/$Q$133</f>
        <v>3.8236258837233514E-2</v>
      </c>
      <c r="S131" s="532"/>
      <c r="T131" s="535"/>
      <c r="V131" s="532"/>
      <c r="W131" s="540"/>
      <c r="X131" s="543"/>
      <c r="Y131" s="532"/>
    </row>
    <row r="132" spans="1:25" ht="15" customHeight="1" thickBot="1">
      <c r="A132" s="521"/>
      <c r="B132" s="522"/>
      <c r="C132" s="524"/>
      <c r="D132" s="527"/>
      <c r="E132" s="160" t="s">
        <v>46</v>
      </c>
      <c r="F132" s="169">
        <v>5324</v>
      </c>
      <c r="G132" s="311">
        <v>0</v>
      </c>
      <c r="H132" s="162">
        <f>F132+G132</f>
        <v>5324</v>
      </c>
      <c r="I132" s="163">
        <f>H132/$H$133</f>
        <v>2.7811006346801788E-2</v>
      </c>
      <c r="J132" s="169">
        <v>15.217230000000002</v>
      </c>
      <c r="K132" s="311">
        <v>0</v>
      </c>
      <c r="L132" s="162">
        <f>J132+K132</f>
        <v>15.217230000000002</v>
      </c>
      <c r="M132" s="163">
        <f>L132/$L$133</f>
        <v>3.3633217066169563E-2</v>
      </c>
      <c r="N132" s="530"/>
      <c r="O132" s="257">
        <v>6.6133524073331627</v>
      </c>
      <c r="P132" s="165">
        <v>0</v>
      </c>
      <c r="Q132" s="166">
        <f>O132+P132</f>
        <v>6.6133524073331627</v>
      </c>
      <c r="R132" s="163">
        <f>Q132/$Q$133</f>
        <v>4.6309486642652685E-2</v>
      </c>
      <c r="S132" s="533"/>
      <c r="T132" s="536"/>
      <c r="V132" s="538"/>
      <c r="W132" s="541"/>
      <c r="X132" s="544"/>
      <c r="Y132" s="533"/>
    </row>
    <row r="133" spans="1:25" s="180" customFormat="1" ht="15" customHeight="1" thickBot="1">
      <c r="A133" s="308" t="s">
        <v>48</v>
      </c>
      <c r="B133" s="183"/>
      <c r="C133" s="310"/>
      <c r="D133" s="519" t="s">
        <v>1016</v>
      </c>
      <c r="E133" s="520"/>
      <c r="F133" s="171">
        <f>SUM(F128:F132)</f>
        <v>146730</v>
      </c>
      <c r="G133" s="171">
        <f>SUM(G128:G132)</f>
        <v>44705</v>
      </c>
      <c r="H133" s="171">
        <f>SUM(H128:H132)</f>
        <v>191435</v>
      </c>
      <c r="I133" s="172">
        <v>1</v>
      </c>
      <c r="J133" s="171">
        <f>SUM(J128:J132)</f>
        <v>178.66783999999996</v>
      </c>
      <c r="K133" s="171">
        <f>SUM(K128:K132)</f>
        <v>273.77861999999999</v>
      </c>
      <c r="L133" s="171">
        <f>SUM(L128:L132)</f>
        <v>452.44645999999995</v>
      </c>
      <c r="M133" s="172">
        <v>1</v>
      </c>
      <c r="N133" s="175">
        <f>N128</f>
        <v>155.6</v>
      </c>
      <c r="O133" s="204">
        <f>SUM(O128:O132)</f>
        <v>44.458300438085871</v>
      </c>
      <c r="P133" s="176">
        <f>SUM(P128:P132)</f>
        <v>98.349423999999999</v>
      </c>
      <c r="Q133" s="177">
        <f>SUM(Q128:Q132)</f>
        <v>142.80772443808587</v>
      </c>
      <c r="R133" s="178">
        <v>1</v>
      </c>
      <c r="S133" s="179">
        <f>S128</f>
        <v>12.792275561914124</v>
      </c>
      <c r="T133" s="398">
        <f>T128</f>
        <v>8.2212567878625471</v>
      </c>
      <c r="V133" s="295">
        <f>SUM(V128:V132)</f>
        <v>56.312907198476601</v>
      </c>
      <c r="W133" s="295">
        <f>SUM(W128:W132)</f>
        <v>108.969131590967</v>
      </c>
      <c r="X133" s="179">
        <f>MIN(100,+W133/V133*100)</f>
        <v>100</v>
      </c>
      <c r="Y133" s="179">
        <f>Y128</f>
        <v>8.2212567878625471</v>
      </c>
    </row>
    <row r="134" spans="1:25" ht="15" customHeight="1">
      <c r="A134" s="521">
        <f>A128+1</f>
        <v>20</v>
      </c>
      <c r="B134" s="522" t="s">
        <v>1034</v>
      </c>
      <c r="C134" s="523" t="s">
        <v>1035</v>
      </c>
      <c r="D134" s="525" t="s">
        <v>1041</v>
      </c>
      <c r="E134" s="160" t="s">
        <v>42</v>
      </c>
      <c r="F134" s="161">
        <v>162405</v>
      </c>
      <c r="G134" s="311">
        <v>0</v>
      </c>
      <c r="H134" s="162">
        <f>F134+G134</f>
        <v>162405</v>
      </c>
      <c r="I134" s="163">
        <f>H134/$H$139</f>
        <v>0.80782833181621472</v>
      </c>
      <c r="J134" s="164">
        <v>297.70253000000014</v>
      </c>
      <c r="K134" s="311">
        <v>0</v>
      </c>
      <c r="L134" s="162">
        <f>J134+K134</f>
        <v>297.70253000000014</v>
      </c>
      <c r="M134" s="163">
        <f>L134/$L$139</f>
        <v>0.57903131665331464</v>
      </c>
      <c r="N134" s="528">
        <v>137.19</v>
      </c>
      <c r="O134" s="257">
        <v>51.396049406218154</v>
      </c>
      <c r="P134" s="165">
        <v>0</v>
      </c>
      <c r="Q134" s="166">
        <f>O134+P134</f>
        <v>51.396049406218154</v>
      </c>
      <c r="R134" s="163">
        <f>Q134/$Q$139</f>
        <v>0.40207634442314261</v>
      </c>
      <c r="S134" s="531">
        <f>N139-Q139</f>
        <v>9.3634065704465428</v>
      </c>
      <c r="T134" s="534">
        <f>S134/N139*100</f>
        <v>6.8251378164928518</v>
      </c>
      <c r="V134" s="537">
        <v>71.557494510525004</v>
      </c>
      <c r="W134" s="539">
        <v>90.188649342263901</v>
      </c>
      <c r="X134" s="542">
        <f>MIN(1,+W134/V134)</f>
        <v>1</v>
      </c>
      <c r="Y134" s="537">
        <f>+((N139-(O139+P139)*X134)/N134)*100</f>
        <v>6.8251378164928518</v>
      </c>
    </row>
    <row r="135" spans="1:25" ht="15" customHeight="1">
      <c r="A135" s="521"/>
      <c r="B135" s="522"/>
      <c r="C135" s="524"/>
      <c r="D135" s="526"/>
      <c r="E135" s="160" t="s">
        <v>43</v>
      </c>
      <c r="F135" s="161">
        <v>46</v>
      </c>
      <c r="G135" s="161">
        <v>11173</v>
      </c>
      <c r="H135" s="162">
        <f>F135+G135</f>
        <v>11219</v>
      </c>
      <c r="I135" s="163">
        <f>H135/$H$139</f>
        <v>5.5805092544232708E-2</v>
      </c>
      <c r="J135" s="164">
        <v>0.30363000000000001</v>
      </c>
      <c r="K135" s="164">
        <v>76.014529999999993</v>
      </c>
      <c r="L135" s="162">
        <f>J135+K135</f>
        <v>76.318159999999992</v>
      </c>
      <c r="M135" s="163">
        <f>L135/$L$139</f>
        <v>0.14843879448843889</v>
      </c>
      <c r="N135" s="529"/>
      <c r="O135" s="257">
        <v>0.41599999999999998</v>
      </c>
      <c r="P135" s="165">
        <v>29.67391600000002</v>
      </c>
      <c r="Q135" s="166">
        <f>O135+P135</f>
        <v>30.08991600000002</v>
      </c>
      <c r="R135" s="163">
        <f>Q135/$Q$139</f>
        <v>0.2353963693523827</v>
      </c>
      <c r="S135" s="532"/>
      <c r="T135" s="535"/>
      <c r="V135" s="532"/>
      <c r="W135" s="540"/>
      <c r="X135" s="543"/>
      <c r="Y135" s="532"/>
    </row>
    <row r="136" spans="1:25" ht="15" customHeight="1">
      <c r="A136" s="521"/>
      <c r="B136" s="522"/>
      <c r="C136" s="524"/>
      <c r="D136" s="526"/>
      <c r="E136" s="160" t="s">
        <v>44</v>
      </c>
      <c r="F136" s="161">
        <v>23561</v>
      </c>
      <c r="G136" s="311">
        <v>0</v>
      </c>
      <c r="H136" s="162">
        <f>F136+G136</f>
        <v>23561</v>
      </c>
      <c r="I136" s="163">
        <f>H136/$H$139</f>
        <v>0.11719616591805571</v>
      </c>
      <c r="J136" s="164">
        <v>76.223910000000004</v>
      </c>
      <c r="K136" s="311">
        <v>0</v>
      </c>
      <c r="L136" s="162">
        <f>J136+K136</f>
        <v>76.223910000000004</v>
      </c>
      <c r="M136" s="163">
        <f>L136/$L$139</f>
        <v>0.14825547827142666</v>
      </c>
      <c r="N136" s="529"/>
      <c r="O136" s="257">
        <v>17.959569484960269</v>
      </c>
      <c r="P136" s="165">
        <v>0</v>
      </c>
      <c r="Q136" s="166">
        <f>O136+P136</f>
        <v>17.959569484960269</v>
      </c>
      <c r="R136" s="163">
        <f>Q136/$Q$139</f>
        <v>0.14049947669815649</v>
      </c>
      <c r="S136" s="532"/>
      <c r="T136" s="535"/>
      <c r="V136" s="532"/>
      <c r="W136" s="540"/>
      <c r="X136" s="543"/>
      <c r="Y136" s="532"/>
    </row>
    <row r="137" spans="1:25" ht="15" customHeight="1">
      <c r="A137" s="521"/>
      <c r="B137" s="522"/>
      <c r="C137" s="524"/>
      <c r="D137" s="526"/>
      <c r="E137" s="160" t="s">
        <v>45</v>
      </c>
      <c r="F137" s="169">
        <v>130</v>
      </c>
      <c r="G137" s="311">
        <v>0</v>
      </c>
      <c r="H137" s="162">
        <f>F137+G137</f>
        <v>130</v>
      </c>
      <c r="I137" s="163">
        <f>H137/$H$139</f>
        <v>6.4664070155541964E-4</v>
      </c>
      <c r="J137" s="170">
        <v>30.439900000000002</v>
      </c>
      <c r="K137" s="311">
        <v>0</v>
      </c>
      <c r="L137" s="162">
        <f>J137+K137</f>
        <v>30.439900000000002</v>
      </c>
      <c r="M137" s="163">
        <f>L137/$L$139</f>
        <v>5.9205594845953197E-2</v>
      </c>
      <c r="N137" s="529"/>
      <c r="O137" s="257">
        <v>12.780532222585537</v>
      </c>
      <c r="P137" s="165">
        <v>0</v>
      </c>
      <c r="Q137" s="166">
        <f>O137+P137</f>
        <v>12.780532222585537</v>
      </c>
      <c r="R137" s="163">
        <f>Q137/$Q$139</f>
        <v>9.9983359328346802E-2</v>
      </c>
      <c r="S137" s="532"/>
      <c r="T137" s="535"/>
      <c r="V137" s="532"/>
      <c r="W137" s="540"/>
      <c r="X137" s="543"/>
      <c r="Y137" s="532"/>
    </row>
    <row r="138" spans="1:25" ht="15" customHeight="1" thickBot="1">
      <c r="A138" s="521"/>
      <c r="B138" s="522"/>
      <c r="C138" s="524"/>
      <c r="D138" s="527"/>
      <c r="E138" s="160" t="s">
        <v>46</v>
      </c>
      <c r="F138" s="169">
        <v>3724</v>
      </c>
      <c r="G138" s="311">
        <v>0</v>
      </c>
      <c r="H138" s="162">
        <f>F138+G138</f>
        <v>3724</v>
      </c>
      <c r="I138" s="163">
        <f>H138/$H$139</f>
        <v>1.8523769019941405E-2</v>
      </c>
      <c r="J138" s="169">
        <v>33.454409999999996</v>
      </c>
      <c r="K138" s="311">
        <v>0</v>
      </c>
      <c r="L138" s="162">
        <f>J138+K138</f>
        <v>33.454409999999996</v>
      </c>
      <c r="M138" s="163">
        <f>L138/$L$139</f>
        <v>6.5068815740866578E-2</v>
      </c>
      <c r="N138" s="530"/>
      <c r="O138" s="257">
        <v>15.600526315789475</v>
      </c>
      <c r="P138" s="165">
        <v>0</v>
      </c>
      <c r="Q138" s="166">
        <f>O138+P138</f>
        <v>15.600526315789475</v>
      </c>
      <c r="R138" s="163">
        <f>Q138/$Q$139</f>
        <v>0.1220444501979714</v>
      </c>
      <c r="S138" s="533"/>
      <c r="T138" s="536"/>
      <c r="V138" s="538"/>
      <c r="W138" s="541"/>
      <c r="X138" s="544"/>
      <c r="Y138" s="533"/>
    </row>
    <row r="139" spans="1:25" s="180" customFormat="1" ht="15" customHeight="1" thickBot="1">
      <c r="A139" s="308" t="s">
        <v>48</v>
      </c>
      <c r="B139" s="183"/>
      <c r="C139" s="310"/>
      <c r="D139" s="519" t="s">
        <v>1016</v>
      </c>
      <c r="E139" s="520"/>
      <c r="F139" s="171">
        <f>SUM(F134:F138)</f>
        <v>189866</v>
      </c>
      <c r="G139" s="171">
        <f>SUM(G134:G138)</f>
        <v>11173</v>
      </c>
      <c r="H139" s="171">
        <f>SUM(H134:H138)</f>
        <v>201039</v>
      </c>
      <c r="I139" s="172">
        <v>1</v>
      </c>
      <c r="J139" s="171">
        <f>SUM(J134:J138)</f>
        <v>438.12438000000014</v>
      </c>
      <c r="K139" s="171">
        <f>SUM(K134:K138)</f>
        <v>76.014529999999993</v>
      </c>
      <c r="L139" s="171">
        <f>SUM(L134:L138)</f>
        <v>514.13891000000012</v>
      </c>
      <c r="M139" s="172">
        <v>1</v>
      </c>
      <c r="N139" s="175">
        <f>N134</f>
        <v>137.19</v>
      </c>
      <c r="O139" s="204">
        <f>SUM(O134:O138)</f>
        <v>98.152677429553435</v>
      </c>
      <c r="P139" s="176">
        <f>SUM(P134:P138)</f>
        <v>29.67391600000002</v>
      </c>
      <c r="Q139" s="177">
        <f>SUM(Q134:Q138)</f>
        <v>127.82659342955345</v>
      </c>
      <c r="R139" s="178">
        <v>1</v>
      </c>
      <c r="S139" s="179">
        <f>S134</f>
        <v>9.3634065704465428</v>
      </c>
      <c r="T139" s="398">
        <f>T134</f>
        <v>6.8251378164928518</v>
      </c>
      <c r="V139" s="295">
        <f>SUM(V134:V138)</f>
        <v>71.557494510525004</v>
      </c>
      <c r="W139" s="295">
        <f>SUM(W134:W138)</f>
        <v>90.188649342263901</v>
      </c>
      <c r="X139" s="179">
        <f>MIN(100,+W139/V139*100)</f>
        <v>100</v>
      </c>
      <c r="Y139" s="179">
        <f>Y134</f>
        <v>6.8251378164928518</v>
      </c>
    </row>
    <row r="140" spans="1:25" s="192" customFormat="1" ht="15" customHeight="1">
      <c r="A140" s="587">
        <v>1</v>
      </c>
      <c r="B140" s="522" t="s">
        <v>1034</v>
      </c>
      <c r="C140" s="589" t="s">
        <v>1014</v>
      </c>
      <c r="D140" s="591" t="s">
        <v>1042</v>
      </c>
      <c r="E140" s="186" t="s">
        <v>42</v>
      </c>
      <c r="F140" s="187">
        <f>+F104+F110+F116+F122+F128+F134</f>
        <v>794750</v>
      </c>
      <c r="G140" s="187">
        <f t="shared" ref="G140:L140" si="12">+G104+G110+G116+G122+G128+G134</f>
        <v>0</v>
      </c>
      <c r="H140" s="187">
        <f t="shared" si="12"/>
        <v>794750</v>
      </c>
      <c r="I140" s="188">
        <f t="shared" ref="I140:I145" si="13">+H140/$H$145</f>
        <v>0.72651565013894981</v>
      </c>
      <c r="J140" s="187">
        <f t="shared" si="12"/>
        <v>1010.6788599999999</v>
      </c>
      <c r="K140" s="187">
        <f t="shared" si="12"/>
        <v>0</v>
      </c>
      <c r="L140" s="187">
        <f t="shared" si="12"/>
        <v>1010.6788599999999</v>
      </c>
      <c r="M140" s="188">
        <f t="shared" ref="M140:M145" si="14">+L140/$L$145</f>
        <v>0.34487103194921082</v>
      </c>
      <c r="N140" s="595">
        <f>+N104+N110+N116+N122+N128+N134</f>
        <v>1091.28</v>
      </c>
      <c r="O140" s="193">
        <f t="shared" ref="O140:Q145" si="15">+O104+O110+O116+O122+O128+O134</f>
        <v>192.53114900716906</v>
      </c>
      <c r="P140" s="187">
        <f t="shared" si="15"/>
        <v>0</v>
      </c>
      <c r="Q140" s="187">
        <f t="shared" si="15"/>
        <v>192.53114900716906</v>
      </c>
      <c r="R140" s="188">
        <f t="shared" ref="R140:R145" si="16">+Q140/$Q$145</f>
        <v>0.19158292429341164</v>
      </c>
      <c r="S140" s="593">
        <f>+S104+S110+S116+S122+S128+S134</f>
        <v>86.33057813865922</v>
      </c>
      <c r="T140" s="579">
        <f>S140/N145*100</f>
        <v>7.9109466075305352</v>
      </c>
      <c r="U140" s="191"/>
      <c r="V140" s="593">
        <f>+V104+V110+V116+V122+V128+V134</f>
        <v>507.71019028178023</v>
      </c>
      <c r="W140" s="593">
        <f>+W104+W110+W116+W122+W128+W134</f>
        <v>739.33066811625292</v>
      </c>
      <c r="X140" s="593">
        <f>MIN(1,+W140/V140)</f>
        <v>1</v>
      </c>
      <c r="Y140" s="583">
        <f>+((N145-(O145+P145)*X140)/N140)*100</f>
        <v>7.9109466075305264</v>
      </c>
    </row>
    <row r="141" spans="1:25" s="192" customFormat="1" ht="15" customHeight="1">
      <c r="A141" s="587"/>
      <c r="B141" s="522"/>
      <c r="C141" s="590"/>
      <c r="D141" s="591"/>
      <c r="E141" s="186" t="s">
        <v>43</v>
      </c>
      <c r="F141" s="187">
        <f t="shared" ref="F141:L145" si="17">+F105+F111+F117+F123+F129+F135</f>
        <v>205</v>
      </c>
      <c r="G141" s="187">
        <f t="shared" si="17"/>
        <v>182058</v>
      </c>
      <c r="H141" s="187">
        <f t="shared" si="17"/>
        <v>182263</v>
      </c>
      <c r="I141" s="188">
        <f t="shared" si="13"/>
        <v>0.16661456047974257</v>
      </c>
      <c r="J141" s="187">
        <f t="shared" si="17"/>
        <v>1.2032</v>
      </c>
      <c r="K141" s="187">
        <f t="shared" si="17"/>
        <v>1122.3986</v>
      </c>
      <c r="L141" s="187">
        <f t="shared" si="17"/>
        <v>1123.6018000000001</v>
      </c>
      <c r="M141" s="188">
        <f t="shared" si="14"/>
        <v>0.38340340102294301</v>
      </c>
      <c r="N141" s="596"/>
      <c r="O141" s="193">
        <f>+O105+O111+O117+O123+O129+O135</f>
        <v>0.73578100000000002</v>
      </c>
      <c r="P141" s="187">
        <f t="shared" si="15"/>
        <v>426.36125640000006</v>
      </c>
      <c r="Q141" s="187">
        <f t="shared" si="15"/>
        <v>427.09703740000009</v>
      </c>
      <c r="R141" s="188">
        <f t="shared" si="16"/>
        <v>0.42499356495866447</v>
      </c>
      <c r="S141" s="593"/>
      <c r="T141" s="579"/>
      <c r="V141" s="593"/>
      <c r="W141" s="593"/>
      <c r="X141" s="593"/>
      <c r="Y141" s="581"/>
    </row>
    <row r="142" spans="1:25" s="192" customFormat="1" ht="15" customHeight="1">
      <c r="A142" s="587"/>
      <c r="B142" s="522"/>
      <c r="C142" s="590"/>
      <c r="D142" s="591"/>
      <c r="E142" s="186" t="s">
        <v>44</v>
      </c>
      <c r="F142" s="187">
        <f t="shared" si="17"/>
        <v>89475</v>
      </c>
      <c r="G142" s="187">
        <f t="shared" si="17"/>
        <v>0</v>
      </c>
      <c r="H142" s="187">
        <f t="shared" si="17"/>
        <v>89475</v>
      </c>
      <c r="I142" s="188">
        <f t="shared" si="13"/>
        <v>8.1793001316366826E-2</v>
      </c>
      <c r="J142" s="187">
        <f t="shared" si="17"/>
        <v>285.84256999999997</v>
      </c>
      <c r="K142" s="187">
        <f t="shared" si="17"/>
        <v>0</v>
      </c>
      <c r="L142" s="187">
        <f t="shared" si="17"/>
        <v>285.84256999999997</v>
      </c>
      <c r="M142" s="188">
        <f t="shared" si="14"/>
        <v>9.7537235607079512E-2</v>
      </c>
      <c r="N142" s="596"/>
      <c r="O142" s="193">
        <f t="shared" si="15"/>
        <v>55.721984269607269</v>
      </c>
      <c r="P142" s="187">
        <f t="shared" si="15"/>
        <v>0</v>
      </c>
      <c r="Q142" s="187">
        <f t="shared" si="15"/>
        <v>55.721984269607269</v>
      </c>
      <c r="R142" s="188">
        <f t="shared" si="16"/>
        <v>5.544755094878355E-2</v>
      </c>
      <c r="S142" s="593"/>
      <c r="T142" s="579"/>
      <c r="U142" s="194"/>
      <c r="V142" s="593"/>
      <c r="W142" s="593"/>
      <c r="X142" s="593"/>
      <c r="Y142" s="581"/>
    </row>
    <row r="143" spans="1:25" s="192" customFormat="1" ht="15" customHeight="1">
      <c r="A143" s="587"/>
      <c r="B143" s="522"/>
      <c r="C143" s="590"/>
      <c r="D143" s="591"/>
      <c r="E143" s="186" t="s">
        <v>45</v>
      </c>
      <c r="F143" s="187">
        <f t="shared" si="17"/>
        <v>332</v>
      </c>
      <c r="G143" s="187">
        <f t="shared" si="17"/>
        <v>0</v>
      </c>
      <c r="H143" s="187">
        <f t="shared" si="17"/>
        <v>332</v>
      </c>
      <c r="I143" s="188">
        <f t="shared" si="13"/>
        <v>3.0349568524206522E-4</v>
      </c>
      <c r="J143" s="187">
        <f t="shared" si="17"/>
        <v>240.62173999999999</v>
      </c>
      <c r="K143" s="187">
        <f t="shared" si="17"/>
        <v>0</v>
      </c>
      <c r="L143" s="187">
        <f t="shared" si="17"/>
        <v>240.62173999999999</v>
      </c>
      <c r="M143" s="188">
        <f t="shared" si="14"/>
        <v>8.2106662232170072E-2</v>
      </c>
      <c r="N143" s="596"/>
      <c r="O143" s="193">
        <f t="shared" si="15"/>
        <v>239.86416099161835</v>
      </c>
      <c r="P143" s="187">
        <f t="shared" si="15"/>
        <v>0</v>
      </c>
      <c r="Q143" s="187">
        <f t="shared" si="15"/>
        <v>239.86416099161835</v>
      </c>
      <c r="R143" s="188">
        <f t="shared" si="16"/>
        <v>0.23868281902918881</v>
      </c>
      <c r="S143" s="593"/>
      <c r="T143" s="579"/>
      <c r="V143" s="593"/>
      <c r="W143" s="593"/>
      <c r="X143" s="593"/>
      <c r="Y143" s="581"/>
    </row>
    <row r="144" spans="1:25" s="192" customFormat="1" ht="15" customHeight="1" thickBot="1">
      <c r="A144" s="587"/>
      <c r="B144" s="522"/>
      <c r="C144" s="590"/>
      <c r="D144" s="591"/>
      <c r="E144" s="186" t="s">
        <v>46</v>
      </c>
      <c r="F144" s="187">
        <f t="shared" si="17"/>
        <v>27100</v>
      </c>
      <c r="G144" s="187">
        <f t="shared" si="17"/>
        <v>0</v>
      </c>
      <c r="H144" s="187">
        <f t="shared" si="17"/>
        <v>27100</v>
      </c>
      <c r="I144" s="188">
        <f t="shared" si="13"/>
        <v>2.4773292379698698E-2</v>
      </c>
      <c r="J144" s="187">
        <f t="shared" si="17"/>
        <v>269.85448999999994</v>
      </c>
      <c r="K144" s="187">
        <f t="shared" si="17"/>
        <v>0</v>
      </c>
      <c r="L144" s="187">
        <f t="shared" si="17"/>
        <v>269.85448999999994</v>
      </c>
      <c r="M144" s="188">
        <f t="shared" si="14"/>
        <v>9.2081669188596643E-2</v>
      </c>
      <c r="N144" s="597"/>
      <c r="O144" s="193">
        <f t="shared" si="15"/>
        <v>89.735090192946117</v>
      </c>
      <c r="P144" s="187">
        <f t="shared" si="15"/>
        <v>0</v>
      </c>
      <c r="Q144" s="187">
        <f t="shared" si="15"/>
        <v>89.735090192946117</v>
      </c>
      <c r="R144" s="188">
        <f t="shared" si="16"/>
        <v>8.9293140769951526E-2</v>
      </c>
      <c r="S144" s="593"/>
      <c r="T144" s="579"/>
      <c r="V144" s="593"/>
      <c r="W144" s="593"/>
      <c r="X144" s="593"/>
      <c r="Y144" s="582"/>
    </row>
    <row r="145" spans="1:25" s="192" customFormat="1" ht="15" customHeight="1" thickBot="1">
      <c r="A145" s="584" t="s">
        <v>48</v>
      </c>
      <c r="B145" s="585"/>
      <c r="C145" s="585"/>
      <c r="D145" s="586" t="s">
        <v>1061</v>
      </c>
      <c r="E145" s="586"/>
      <c r="F145" s="187">
        <f t="shared" si="17"/>
        <v>911862</v>
      </c>
      <c r="G145" s="187">
        <f t="shared" si="17"/>
        <v>182058</v>
      </c>
      <c r="H145" s="187">
        <f t="shared" si="17"/>
        <v>1093920</v>
      </c>
      <c r="I145" s="188">
        <f t="shared" si="13"/>
        <v>1</v>
      </c>
      <c r="J145" s="187">
        <f t="shared" si="17"/>
        <v>1808.2008599999999</v>
      </c>
      <c r="K145" s="187">
        <f t="shared" si="17"/>
        <v>1122.3986</v>
      </c>
      <c r="L145" s="187">
        <f t="shared" si="17"/>
        <v>2930.5994599999999</v>
      </c>
      <c r="M145" s="188">
        <f t="shared" si="14"/>
        <v>1</v>
      </c>
      <c r="N145" s="187">
        <f>+N140</f>
        <v>1091.28</v>
      </c>
      <c r="O145" s="193">
        <f t="shared" si="15"/>
        <v>578.58816546134074</v>
      </c>
      <c r="P145" s="187">
        <f t="shared" si="15"/>
        <v>426.36125640000006</v>
      </c>
      <c r="Q145" s="187">
        <f t="shared" si="15"/>
        <v>1004.9494218613409</v>
      </c>
      <c r="R145" s="188">
        <f t="shared" si="16"/>
        <v>1</v>
      </c>
      <c r="S145" s="197">
        <f>S140</f>
        <v>86.33057813865922</v>
      </c>
      <c r="T145" s="399">
        <f>T140</f>
        <v>7.9109466075305352</v>
      </c>
      <c r="V145" s="303">
        <f>V140</f>
        <v>507.71019028178023</v>
      </c>
      <c r="W145" s="303">
        <f>W140</f>
        <v>739.33066811625292</v>
      </c>
      <c r="X145" s="197">
        <f>MIN(100,+W145/V145*100)</f>
        <v>100</v>
      </c>
      <c r="Y145" s="197">
        <f>Y140</f>
        <v>7.9109466075305264</v>
      </c>
    </row>
    <row r="146" spans="1:25" ht="15" customHeight="1">
      <c r="A146" s="521">
        <f>A134+1</f>
        <v>21</v>
      </c>
      <c r="B146" s="522" t="s">
        <v>1043</v>
      </c>
      <c r="C146" s="523" t="s">
        <v>1044</v>
      </c>
      <c r="D146" s="525" t="s">
        <v>1045</v>
      </c>
      <c r="E146" s="160" t="s">
        <v>42</v>
      </c>
      <c r="F146" s="161">
        <v>163526</v>
      </c>
      <c r="G146" s="311"/>
      <c r="H146" s="162">
        <f>F146+G146</f>
        <v>163526</v>
      </c>
      <c r="I146" s="163">
        <f>H146/$H$151</f>
        <v>0.61654180695318417</v>
      </c>
      <c r="J146" s="164">
        <v>77.94435</v>
      </c>
      <c r="K146" s="311">
        <v>0</v>
      </c>
      <c r="L146" s="162">
        <f>J146+K146</f>
        <v>77.94435</v>
      </c>
      <c r="M146" s="163">
        <f>L146/$L$151</f>
        <v>0.13134255929897659</v>
      </c>
      <c r="N146" s="528">
        <v>285.58</v>
      </c>
      <c r="O146" s="257">
        <v>23.340490464763828</v>
      </c>
      <c r="P146" s="165">
        <v>0</v>
      </c>
      <c r="Q146" s="166">
        <f>O146+P146</f>
        <v>23.340490464763828</v>
      </c>
      <c r="R146" s="163">
        <f>Q146/$Q$151</f>
        <v>8.9736269210071287E-2</v>
      </c>
      <c r="S146" s="531">
        <f>N151-Q151</f>
        <v>25.479032239416085</v>
      </c>
      <c r="T146" s="534">
        <f>S146/N151*100</f>
        <v>8.9218545554366848</v>
      </c>
      <c r="V146" s="537">
        <v>106.52864700782</v>
      </c>
      <c r="W146" s="539">
        <v>201.923723649133</v>
      </c>
      <c r="X146" s="542">
        <f>MIN(1,+W146/V146)</f>
        <v>1</v>
      </c>
      <c r="Y146" s="537">
        <f>+((N151-(O151+P151)*X146)/N146)*100</f>
        <v>8.9218545554366653</v>
      </c>
    </row>
    <row r="147" spans="1:25" ht="15" customHeight="1">
      <c r="A147" s="521"/>
      <c r="B147" s="522"/>
      <c r="C147" s="524"/>
      <c r="D147" s="526"/>
      <c r="E147" s="160" t="s">
        <v>43</v>
      </c>
      <c r="F147" s="161">
        <v>18</v>
      </c>
      <c r="G147" s="161">
        <v>83568</v>
      </c>
      <c r="H147" s="162">
        <f>F147+G147</f>
        <v>83586</v>
      </c>
      <c r="I147" s="163">
        <f>H147/$H$151</f>
        <v>0.31514415735717166</v>
      </c>
      <c r="J147" s="164">
        <v>8.5790000000000005E-2</v>
      </c>
      <c r="K147" s="164">
        <v>385.38099</v>
      </c>
      <c r="L147" s="162">
        <f>J147+K147</f>
        <v>385.46677999999997</v>
      </c>
      <c r="M147" s="163">
        <f>L147/$L$151</f>
        <v>0.6495428265157841</v>
      </c>
      <c r="N147" s="529"/>
      <c r="O147" s="257">
        <v>3.5520999999999997E-2</v>
      </c>
      <c r="P147" s="165">
        <v>197.78923157261002</v>
      </c>
      <c r="Q147" s="166">
        <f>O147+P147</f>
        <v>197.82475257261001</v>
      </c>
      <c r="R147" s="163">
        <f>Q147/$Q$151</f>
        <v>0.7605690754472797</v>
      </c>
      <c r="S147" s="532"/>
      <c r="T147" s="535"/>
      <c r="V147" s="532"/>
      <c r="W147" s="540"/>
      <c r="X147" s="543"/>
      <c r="Y147" s="532"/>
    </row>
    <row r="148" spans="1:25" ht="15" customHeight="1">
      <c r="A148" s="521"/>
      <c r="B148" s="522"/>
      <c r="C148" s="524"/>
      <c r="D148" s="526"/>
      <c r="E148" s="160" t="s">
        <v>44</v>
      </c>
      <c r="F148" s="161">
        <v>14280</v>
      </c>
      <c r="G148" s="311">
        <v>0</v>
      </c>
      <c r="H148" s="162">
        <f>F148+G148</f>
        <v>14280</v>
      </c>
      <c r="I148" s="163">
        <f>H148/$H$151</f>
        <v>5.3839860348149346E-2</v>
      </c>
      <c r="J148" s="164">
        <v>33.512200000000007</v>
      </c>
      <c r="K148" s="311">
        <v>0</v>
      </c>
      <c r="L148" s="162">
        <f>J148+K148</f>
        <v>33.512200000000007</v>
      </c>
      <c r="M148" s="163">
        <f>L148/$L$151</f>
        <v>5.6470778391752116E-2</v>
      </c>
      <c r="N148" s="529"/>
      <c r="O148" s="257">
        <v>6.2696518129671741</v>
      </c>
      <c r="P148" s="165">
        <v>0</v>
      </c>
      <c r="Q148" s="166">
        <f>O148+P148</f>
        <v>6.2696518129671741</v>
      </c>
      <c r="R148" s="163">
        <f>Q148/$Q$151</f>
        <v>2.4104684680520773E-2</v>
      </c>
      <c r="S148" s="532"/>
      <c r="T148" s="535"/>
      <c r="V148" s="532"/>
      <c r="W148" s="540"/>
      <c r="X148" s="543"/>
      <c r="Y148" s="532"/>
    </row>
    <row r="149" spans="1:25" ht="15" customHeight="1">
      <c r="A149" s="521"/>
      <c r="B149" s="522"/>
      <c r="C149" s="524"/>
      <c r="D149" s="526"/>
      <c r="E149" s="160" t="s">
        <v>45</v>
      </c>
      <c r="F149" s="169">
        <v>113</v>
      </c>
      <c r="G149" s="311">
        <v>0</v>
      </c>
      <c r="H149" s="162">
        <f>F149+G149</f>
        <v>113</v>
      </c>
      <c r="I149" s="163">
        <f>H149/$H$151</f>
        <v>4.2604371283899695E-4</v>
      </c>
      <c r="J149" s="170">
        <v>39.594349999999999</v>
      </c>
      <c r="K149" s="311">
        <v>0</v>
      </c>
      <c r="L149" s="162">
        <f>J149+K149</f>
        <v>39.594349999999999</v>
      </c>
      <c r="M149" s="163">
        <f>L149/$L$151</f>
        <v>6.6719695048832059E-2</v>
      </c>
      <c r="N149" s="529"/>
      <c r="O149" s="257">
        <v>21.949924569445937</v>
      </c>
      <c r="P149" s="165">
        <v>0</v>
      </c>
      <c r="Q149" s="166">
        <f>O149+P149</f>
        <v>21.949924569445937</v>
      </c>
      <c r="R149" s="163">
        <f>Q149/$Q$151</f>
        <v>8.4390014994678006E-2</v>
      </c>
      <c r="S149" s="532"/>
      <c r="T149" s="535"/>
      <c r="V149" s="532"/>
      <c r="W149" s="540"/>
      <c r="X149" s="543"/>
      <c r="Y149" s="532"/>
    </row>
    <row r="150" spans="1:25" ht="15" customHeight="1" thickBot="1">
      <c r="A150" s="521"/>
      <c r="B150" s="522"/>
      <c r="C150" s="524"/>
      <c r="D150" s="527"/>
      <c r="E150" s="160" t="s">
        <v>46</v>
      </c>
      <c r="F150" s="169">
        <v>3726</v>
      </c>
      <c r="G150" s="311">
        <v>0</v>
      </c>
      <c r="H150" s="162">
        <f>F150+G150</f>
        <v>3726</v>
      </c>
      <c r="I150" s="163">
        <f>H150/$H$151</f>
        <v>1.4048131628655775E-2</v>
      </c>
      <c r="J150" s="169">
        <v>56.925529999999995</v>
      </c>
      <c r="K150" s="311">
        <v>0</v>
      </c>
      <c r="L150" s="162">
        <f>J150+K150</f>
        <v>56.925529999999995</v>
      </c>
      <c r="M150" s="163">
        <f>L150/$L$151</f>
        <v>9.5924140744655259E-2</v>
      </c>
      <c r="N150" s="530"/>
      <c r="O150" s="257">
        <v>10.716148340796972</v>
      </c>
      <c r="P150" s="165">
        <v>0</v>
      </c>
      <c r="Q150" s="166">
        <f>O150+P150</f>
        <v>10.716148340796972</v>
      </c>
      <c r="R150" s="163">
        <f>Q150/$Q$151</f>
        <v>4.1199955667450279E-2</v>
      </c>
      <c r="S150" s="533"/>
      <c r="T150" s="536"/>
      <c r="V150" s="538"/>
      <c r="W150" s="541"/>
      <c r="X150" s="544"/>
      <c r="Y150" s="533"/>
    </row>
    <row r="151" spans="1:25" s="180" customFormat="1" ht="15" customHeight="1" thickBot="1">
      <c r="A151" s="308" t="s">
        <v>48</v>
      </c>
      <c r="B151" s="183"/>
      <c r="C151" s="310"/>
      <c r="D151" s="519" t="s">
        <v>1016</v>
      </c>
      <c r="E151" s="520"/>
      <c r="F151" s="171">
        <f>SUM(F146:F150)</f>
        <v>181663</v>
      </c>
      <c r="G151" s="171">
        <f>SUM(G146:G150)</f>
        <v>83568</v>
      </c>
      <c r="H151" s="171">
        <f>SUM(H146:H150)</f>
        <v>265231</v>
      </c>
      <c r="I151" s="172">
        <v>1</v>
      </c>
      <c r="J151" s="171">
        <f>SUM(J146:J150)</f>
        <v>208.06222000000002</v>
      </c>
      <c r="K151" s="171">
        <f>SUM(K146:K150)</f>
        <v>385.38099</v>
      </c>
      <c r="L151" s="171">
        <f>SUM(L146:L150)</f>
        <v>593.44320999999991</v>
      </c>
      <c r="M151" s="172">
        <v>1</v>
      </c>
      <c r="N151" s="175">
        <f>N146</f>
        <v>285.58</v>
      </c>
      <c r="O151" s="204">
        <f>SUM(O146:O150)</f>
        <v>62.311736187973914</v>
      </c>
      <c r="P151" s="176">
        <f>SUM(P146:P150)</f>
        <v>197.78923157261002</v>
      </c>
      <c r="Q151" s="177">
        <f>SUM(Q146:Q150)</f>
        <v>260.1009677605839</v>
      </c>
      <c r="R151" s="178">
        <v>1</v>
      </c>
      <c r="S151" s="179">
        <f>S146</f>
        <v>25.479032239416085</v>
      </c>
      <c r="T151" s="398">
        <f>T146</f>
        <v>8.9218545554366848</v>
      </c>
      <c r="V151" s="295">
        <f>SUM(V146:V150)</f>
        <v>106.52864700782</v>
      </c>
      <c r="W151" s="295">
        <f>SUM(W146:W150)</f>
        <v>201.923723649133</v>
      </c>
      <c r="X151" s="179">
        <f>MIN(100,+W151/V151*100)</f>
        <v>100</v>
      </c>
      <c r="Y151" s="179">
        <f>Y146</f>
        <v>8.9218545554366653</v>
      </c>
    </row>
    <row r="152" spans="1:25" ht="15" customHeight="1">
      <c r="A152" s="521">
        <f>A146+1</f>
        <v>22</v>
      </c>
      <c r="B152" s="522" t="s">
        <v>1043</v>
      </c>
      <c r="C152" s="523" t="s">
        <v>1044</v>
      </c>
      <c r="D152" s="525" t="s">
        <v>1046</v>
      </c>
      <c r="E152" s="160" t="s">
        <v>42</v>
      </c>
      <c r="F152" s="161">
        <v>187425</v>
      </c>
      <c r="G152" s="311">
        <v>0</v>
      </c>
      <c r="H152" s="162">
        <f>F152+G152</f>
        <v>187425</v>
      </c>
      <c r="I152" s="163">
        <f>H152/$H$157</f>
        <v>0.69844789356984482</v>
      </c>
      <c r="J152" s="164">
        <v>113.97618000000003</v>
      </c>
      <c r="K152" s="311">
        <v>0</v>
      </c>
      <c r="L152" s="162">
        <f>J152+K152</f>
        <v>113.97618000000003</v>
      </c>
      <c r="M152" s="163">
        <f>L152/$L$157</f>
        <v>0.19893471237165966</v>
      </c>
      <c r="N152" s="528">
        <v>225.2</v>
      </c>
      <c r="O152" s="257">
        <v>29.29065012799623</v>
      </c>
      <c r="P152" s="165">
        <v>0</v>
      </c>
      <c r="Q152" s="166">
        <f>O152+P152</f>
        <v>29.29065012799623</v>
      </c>
      <c r="R152" s="163">
        <f>Q152/$Q$157</f>
        <v>0.14297133090500222</v>
      </c>
      <c r="S152" s="531">
        <f>N157-Q157</f>
        <v>20.32920567649677</v>
      </c>
      <c r="T152" s="534">
        <f>S152/N157*100</f>
        <v>9.0271783643413723</v>
      </c>
      <c r="V152" s="537">
        <v>92.403369471267894</v>
      </c>
      <c r="W152" s="539">
        <v>277.45979532072499</v>
      </c>
      <c r="X152" s="542">
        <f>MIN(1,+W152/V152)</f>
        <v>1</v>
      </c>
      <c r="Y152" s="537">
        <f>+((N157-(O157+P157)*X152)/N152)*100</f>
        <v>9.0271783643413848</v>
      </c>
    </row>
    <row r="153" spans="1:25" ht="15" customHeight="1">
      <c r="A153" s="521"/>
      <c r="B153" s="522"/>
      <c r="C153" s="524"/>
      <c r="D153" s="526"/>
      <c r="E153" s="160" t="s">
        <v>43</v>
      </c>
      <c r="F153" s="161">
        <v>60</v>
      </c>
      <c r="G153" s="161">
        <v>57134</v>
      </c>
      <c r="H153" s="162">
        <f>F153+G153</f>
        <v>57194</v>
      </c>
      <c r="I153" s="163">
        <f>H153/$H$157</f>
        <v>0.2131360748290447</v>
      </c>
      <c r="J153" s="164">
        <v>0.28051999999999999</v>
      </c>
      <c r="K153" s="164">
        <v>304.49930999999998</v>
      </c>
      <c r="L153" s="162">
        <f>J153+K153</f>
        <v>304.77983</v>
      </c>
      <c r="M153" s="163">
        <f>L153/$L$157</f>
        <v>0.53196455450369817</v>
      </c>
      <c r="N153" s="529"/>
      <c r="O153" s="257">
        <v>3.4419999999999999E-2</v>
      </c>
      <c r="P153" s="165">
        <v>139.99747608360002</v>
      </c>
      <c r="Q153" s="166">
        <f>O153+P153</f>
        <v>140.03189608360003</v>
      </c>
      <c r="R153" s="163">
        <f>Q153/$Q$157</f>
        <v>0.68351321888507599</v>
      </c>
      <c r="S153" s="532"/>
      <c r="T153" s="535"/>
      <c r="V153" s="532"/>
      <c r="W153" s="540"/>
      <c r="X153" s="543"/>
      <c r="Y153" s="532"/>
    </row>
    <row r="154" spans="1:25" ht="15" customHeight="1">
      <c r="A154" s="521"/>
      <c r="B154" s="522"/>
      <c r="C154" s="524"/>
      <c r="D154" s="526"/>
      <c r="E154" s="160" t="s">
        <v>44</v>
      </c>
      <c r="F154" s="161">
        <v>18230</v>
      </c>
      <c r="G154" s="311">
        <v>0</v>
      </c>
      <c r="H154" s="162">
        <f>F154+G154</f>
        <v>18230</v>
      </c>
      <c r="I154" s="163">
        <f>H154/$H$157</f>
        <v>6.7934934505953157E-2</v>
      </c>
      <c r="J154" s="164">
        <v>42.844189999999998</v>
      </c>
      <c r="K154" s="311">
        <v>0</v>
      </c>
      <c r="L154" s="162">
        <f>J154+K154</f>
        <v>42.844189999999998</v>
      </c>
      <c r="M154" s="163">
        <f>L154/$L$157</f>
        <v>7.4780507773174479E-2</v>
      </c>
      <c r="N154" s="529"/>
      <c r="O154" s="257">
        <v>7.9320702898621374</v>
      </c>
      <c r="P154" s="165">
        <v>0</v>
      </c>
      <c r="Q154" s="166">
        <f>O154+P154</f>
        <v>7.9320702898621374</v>
      </c>
      <c r="R154" s="163">
        <f>Q154/$Q$157</f>
        <v>3.8717428299403792E-2</v>
      </c>
      <c r="S154" s="532"/>
      <c r="T154" s="535"/>
      <c r="V154" s="532"/>
      <c r="W154" s="540"/>
      <c r="X154" s="543"/>
      <c r="Y154" s="532"/>
    </row>
    <row r="155" spans="1:25" ht="15" customHeight="1">
      <c r="A155" s="521"/>
      <c r="B155" s="522"/>
      <c r="C155" s="524"/>
      <c r="D155" s="526"/>
      <c r="E155" s="160" t="s">
        <v>45</v>
      </c>
      <c r="F155" s="169">
        <v>42</v>
      </c>
      <c r="G155" s="311">
        <v>0</v>
      </c>
      <c r="H155" s="162">
        <f>F155+G155</f>
        <v>42</v>
      </c>
      <c r="I155" s="163">
        <f>H155/$H$157</f>
        <v>1.5651493413329856E-4</v>
      </c>
      <c r="J155" s="170">
        <v>12.847000000000001</v>
      </c>
      <c r="K155" s="311">
        <v>0</v>
      </c>
      <c r="L155" s="162">
        <f>J155+K155</f>
        <v>12.847000000000001</v>
      </c>
      <c r="M155" s="163">
        <f>L155/$L$157</f>
        <v>2.242323132639391E-2</v>
      </c>
      <c r="N155" s="529"/>
      <c r="O155" s="257">
        <v>4.4501274156592627</v>
      </c>
      <c r="P155" s="165">
        <v>0</v>
      </c>
      <c r="Q155" s="166">
        <f>O155+P155</f>
        <v>4.4501274156592627</v>
      </c>
      <c r="R155" s="163">
        <f>Q155/$Q$157</f>
        <v>2.1721629138764631E-2</v>
      </c>
      <c r="S155" s="532"/>
      <c r="T155" s="535"/>
      <c r="V155" s="532"/>
      <c r="W155" s="540"/>
      <c r="X155" s="543"/>
      <c r="Y155" s="532"/>
    </row>
    <row r="156" spans="1:25" ht="15" customHeight="1" thickBot="1">
      <c r="A156" s="521"/>
      <c r="B156" s="522"/>
      <c r="C156" s="524"/>
      <c r="D156" s="527"/>
      <c r="E156" s="160" t="s">
        <v>46</v>
      </c>
      <c r="F156" s="169">
        <v>5454</v>
      </c>
      <c r="G156" s="311">
        <v>0</v>
      </c>
      <c r="H156" s="162">
        <f>F156+G156</f>
        <v>5454</v>
      </c>
      <c r="I156" s="163">
        <f>H156/$H$157</f>
        <v>2.0324582161024056E-2</v>
      </c>
      <c r="J156" s="169">
        <v>98.485389999999995</v>
      </c>
      <c r="K156" s="311">
        <v>0</v>
      </c>
      <c r="L156" s="162">
        <f>J156+K156</f>
        <v>98.485389999999995</v>
      </c>
      <c r="M156" s="163">
        <f>L156/$L$157</f>
        <v>0.17189699402507366</v>
      </c>
      <c r="N156" s="530"/>
      <c r="O156" s="257">
        <v>23.166050406385537</v>
      </c>
      <c r="P156" s="165">
        <v>0</v>
      </c>
      <c r="Q156" s="166">
        <f>O156+P156</f>
        <v>23.166050406385537</v>
      </c>
      <c r="R156" s="163">
        <f>Q156/$Q$157</f>
        <v>0.1130763927717533</v>
      </c>
      <c r="S156" s="533"/>
      <c r="T156" s="536"/>
      <c r="V156" s="538"/>
      <c r="W156" s="541"/>
      <c r="X156" s="544"/>
      <c r="Y156" s="533"/>
    </row>
    <row r="157" spans="1:25" s="180" customFormat="1" ht="15" customHeight="1" thickBot="1">
      <c r="A157" s="308" t="s">
        <v>48</v>
      </c>
      <c r="B157" s="183"/>
      <c r="C157" s="310"/>
      <c r="D157" s="519" t="s">
        <v>1016</v>
      </c>
      <c r="E157" s="520"/>
      <c r="F157" s="171">
        <f>SUM(F152:F156)</f>
        <v>211211</v>
      </c>
      <c r="G157" s="171">
        <f>SUM(G152:G156)</f>
        <v>57134</v>
      </c>
      <c r="H157" s="171">
        <f>SUM(H152:H156)</f>
        <v>268345</v>
      </c>
      <c r="I157" s="172">
        <v>1</v>
      </c>
      <c r="J157" s="171">
        <f>SUM(J152:J156)</f>
        <v>268.43328000000002</v>
      </c>
      <c r="K157" s="171">
        <f>SUM(K152:K156)</f>
        <v>304.49930999999998</v>
      </c>
      <c r="L157" s="171">
        <f>SUM(L152:L156)</f>
        <v>572.93259000000012</v>
      </c>
      <c r="M157" s="172">
        <v>1</v>
      </c>
      <c r="N157" s="175">
        <f>N152</f>
        <v>225.2</v>
      </c>
      <c r="O157" s="204">
        <f>SUM(O152:O156)</f>
        <v>64.87331823990317</v>
      </c>
      <c r="P157" s="176">
        <f>SUM(P152:P156)</f>
        <v>139.99747608360002</v>
      </c>
      <c r="Q157" s="177">
        <f>SUM(Q152:Q156)</f>
        <v>204.87079432350322</v>
      </c>
      <c r="R157" s="178">
        <v>1</v>
      </c>
      <c r="S157" s="179">
        <f>S152</f>
        <v>20.32920567649677</v>
      </c>
      <c r="T157" s="398">
        <f>T152</f>
        <v>9.0271783643413723</v>
      </c>
      <c r="V157" s="295">
        <f>SUM(V152:V156)</f>
        <v>92.403369471267894</v>
      </c>
      <c r="W157" s="295">
        <f>SUM(W152:W156)</f>
        <v>277.45979532072499</v>
      </c>
      <c r="X157" s="179">
        <f>MIN(100,+W157/V157*100)</f>
        <v>100</v>
      </c>
      <c r="Y157" s="179">
        <f>Y152</f>
        <v>9.0271783643413848</v>
      </c>
    </row>
    <row r="158" spans="1:25" ht="15" customHeight="1">
      <c r="A158" s="521">
        <f>A152+1</f>
        <v>23</v>
      </c>
      <c r="B158" s="522" t="s">
        <v>1043</v>
      </c>
      <c r="C158" s="523" t="s">
        <v>1044</v>
      </c>
      <c r="D158" s="525" t="s">
        <v>1047</v>
      </c>
      <c r="E158" s="160" t="s">
        <v>42</v>
      </c>
      <c r="F158" s="161">
        <v>197511</v>
      </c>
      <c r="G158" s="311">
        <v>0</v>
      </c>
      <c r="H158" s="162">
        <f>F158+G158</f>
        <v>197511</v>
      </c>
      <c r="I158" s="163">
        <f>H158/$H$163</f>
        <v>0.7181617537442323</v>
      </c>
      <c r="J158" s="164">
        <v>112.64427000000006</v>
      </c>
      <c r="K158" s="311">
        <v>0</v>
      </c>
      <c r="L158" s="162">
        <f>J158+K158</f>
        <v>112.64427000000006</v>
      </c>
      <c r="M158" s="163">
        <f>L158/$L$163</f>
        <v>0.12942620348564515</v>
      </c>
      <c r="N158" s="528">
        <v>676.36</v>
      </c>
      <c r="O158" s="257">
        <v>29.158376412870691</v>
      </c>
      <c r="P158" s="165">
        <v>0</v>
      </c>
      <c r="Q158" s="166">
        <f>O158+P158</f>
        <v>29.158376412870691</v>
      </c>
      <c r="R158" s="163">
        <f>Q158/$Q$163</f>
        <v>4.6558673411679984E-2</v>
      </c>
      <c r="S158" s="531">
        <f>N163-Q163</f>
        <v>50.088367321654687</v>
      </c>
      <c r="T158" s="534">
        <f>S158/N163*100</f>
        <v>7.4055779942123552</v>
      </c>
      <c r="V158" s="537">
        <v>357.67661241478203</v>
      </c>
      <c r="W158" s="539">
        <v>525.26114226127095</v>
      </c>
      <c r="X158" s="542">
        <f>MIN(1,+W158/V158)</f>
        <v>1</v>
      </c>
      <c r="Y158" s="537">
        <f>+((N163-(O163+P163)*X158)/N158)*100</f>
        <v>7.4055779942123552</v>
      </c>
    </row>
    <row r="159" spans="1:25" ht="15" customHeight="1">
      <c r="A159" s="521"/>
      <c r="B159" s="522"/>
      <c r="C159" s="524"/>
      <c r="D159" s="526"/>
      <c r="E159" s="160" t="s">
        <v>43</v>
      </c>
      <c r="F159" s="161">
        <v>219</v>
      </c>
      <c r="G159" s="161">
        <v>46244</v>
      </c>
      <c r="H159" s="162">
        <f>F159+G159</f>
        <v>46463</v>
      </c>
      <c r="I159" s="163">
        <f>H159/$H$163</f>
        <v>0.16894223392225377</v>
      </c>
      <c r="J159" s="164">
        <v>1.2549300000000001</v>
      </c>
      <c r="K159" s="164">
        <v>257.44859000000002</v>
      </c>
      <c r="L159" s="162">
        <f>J159+K159</f>
        <v>258.70352000000003</v>
      </c>
      <c r="M159" s="163">
        <f>L159/$L$163</f>
        <v>0.29724560709543996</v>
      </c>
      <c r="N159" s="529"/>
      <c r="O159" s="257">
        <v>0.34658600000000001</v>
      </c>
      <c r="P159" s="165">
        <v>189.60437793812002</v>
      </c>
      <c r="Q159" s="166">
        <f>O159+P159</f>
        <v>189.95096393812003</v>
      </c>
      <c r="R159" s="163">
        <f>Q159/$Q$163</f>
        <v>0.30330443537058516</v>
      </c>
      <c r="S159" s="532"/>
      <c r="T159" s="535"/>
      <c r="V159" s="532"/>
      <c r="W159" s="540"/>
      <c r="X159" s="543"/>
      <c r="Y159" s="532"/>
    </row>
    <row r="160" spans="1:25" ht="15" customHeight="1">
      <c r="A160" s="521"/>
      <c r="B160" s="522"/>
      <c r="C160" s="524"/>
      <c r="D160" s="526"/>
      <c r="E160" s="160" t="s">
        <v>44</v>
      </c>
      <c r="F160" s="161">
        <v>25200</v>
      </c>
      <c r="G160" s="311">
        <v>0</v>
      </c>
      <c r="H160" s="162">
        <f>F160+G160</f>
        <v>25200</v>
      </c>
      <c r="I160" s="163">
        <f>H160/$H$163</f>
        <v>9.1628700145078776E-2</v>
      </c>
      <c r="J160" s="164">
        <v>73.597880000000004</v>
      </c>
      <c r="K160" s="311">
        <v>0</v>
      </c>
      <c r="L160" s="162">
        <f>J160+K160</f>
        <v>73.597880000000004</v>
      </c>
      <c r="M160" s="163">
        <f>L160/$L$163</f>
        <v>8.456261639399934E-2</v>
      </c>
      <c r="N160" s="529"/>
      <c r="O160" s="257">
        <v>13.402795998916478</v>
      </c>
      <c r="P160" s="165">
        <v>0</v>
      </c>
      <c r="Q160" s="166">
        <f>O160+P160</f>
        <v>13.402795998916478</v>
      </c>
      <c r="R160" s="163">
        <f>Q160/$Q$163</f>
        <v>2.1400931001133477E-2</v>
      </c>
      <c r="S160" s="532"/>
      <c r="T160" s="535"/>
      <c r="V160" s="532"/>
      <c r="W160" s="540"/>
      <c r="X160" s="543"/>
      <c r="Y160" s="532"/>
    </row>
    <row r="161" spans="1:25" ht="15" customHeight="1">
      <c r="A161" s="521"/>
      <c r="B161" s="522"/>
      <c r="C161" s="524"/>
      <c r="D161" s="526"/>
      <c r="E161" s="160" t="s">
        <v>45</v>
      </c>
      <c r="F161" s="169">
        <v>220</v>
      </c>
      <c r="G161" s="311">
        <v>0</v>
      </c>
      <c r="H161" s="162">
        <f>F161+G161</f>
        <v>220</v>
      </c>
      <c r="I161" s="163">
        <f>H161/$H$163</f>
        <v>7.9993309650465601E-4</v>
      </c>
      <c r="J161" s="170">
        <v>334.64412999999996</v>
      </c>
      <c r="K161" s="311">
        <v>0</v>
      </c>
      <c r="L161" s="162">
        <f>J161+K161</f>
        <v>334.64412999999996</v>
      </c>
      <c r="M161" s="163">
        <f>L161/$L$163</f>
        <v>0.38449997735931579</v>
      </c>
      <c r="N161" s="529"/>
      <c r="O161" s="257">
        <v>374.86734255440717</v>
      </c>
      <c r="P161" s="165">
        <v>0</v>
      </c>
      <c r="Q161" s="166">
        <f>O161+P161</f>
        <v>374.86734255440717</v>
      </c>
      <c r="R161" s="163">
        <f>Q161/$Q$163</f>
        <v>0.59856989043433162</v>
      </c>
      <c r="S161" s="532"/>
      <c r="T161" s="535"/>
      <c r="V161" s="532"/>
      <c r="W161" s="540"/>
      <c r="X161" s="543"/>
      <c r="Y161" s="532"/>
    </row>
    <row r="162" spans="1:25" ht="15" customHeight="1" thickBot="1">
      <c r="A162" s="521"/>
      <c r="B162" s="522"/>
      <c r="C162" s="524"/>
      <c r="D162" s="527"/>
      <c r="E162" s="160" t="s">
        <v>46</v>
      </c>
      <c r="F162" s="169">
        <v>5629</v>
      </c>
      <c r="G162" s="311">
        <v>0</v>
      </c>
      <c r="H162" s="162">
        <f>F162+G162</f>
        <v>5629</v>
      </c>
      <c r="I162" s="163">
        <f>H162/$H$163</f>
        <v>2.0467379091930492E-2</v>
      </c>
      <c r="J162" s="169">
        <v>90.746089999999981</v>
      </c>
      <c r="K162" s="311">
        <v>0</v>
      </c>
      <c r="L162" s="162">
        <f>J162+K162</f>
        <v>90.746089999999981</v>
      </c>
      <c r="M162" s="163">
        <f>L162/$L$163</f>
        <v>0.10426559566559984</v>
      </c>
      <c r="N162" s="530"/>
      <c r="O162" s="257">
        <v>18.892153774030909</v>
      </c>
      <c r="P162" s="165">
        <v>0</v>
      </c>
      <c r="Q162" s="166">
        <f>O162+P162</f>
        <v>18.892153774030909</v>
      </c>
      <c r="R162" s="163">
        <f>Q162/$Q$163</f>
        <v>3.0166069782269649E-2</v>
      </c>
      <c r="S162" s="533"/>
      <c r="T162" s="536"/>
      <c r="V162" s="538"/>
      <c r="W162" s="541"/>
      <c r="X162" s="544"/>
      <c r="Y162" s="533"/>
    </row>
    <row r="163" spans="1:25" s="180" customFormat="1" ht="15" customHeight="1" thickBot="1">
      <c r="A163" s="308" t="s">
        <v>48</v>
      </c>
      <c r="B163" s="183"/>
      <c r="C163" s="310"/>
      <c r="D163" s="519" t="s">
        <v>1016</v>
      </c>
      <c r="E163" s="520"/>
      <c r="F163" s="171">
        <f>SUM(F158:F162)</f>
        <v>228779</v>
      </c>
      <c r="G163" s="171">
        <f>SUM(G158:G162)</f>
        <v>46244</v>
      </c>
      <c r="H163" s="171">
        <f>SUM(H158:H162)</f>
        <v>275023</v>
      </c>
      <c r="I163" s="172">
        <v>1</v>
      </c>
      <c r="J163" s="171">
        <f>SUM(J158:J162)</f>
        <v>612.88729999999998</v>
      </c>
      <c r="K163" s="171">
        <f>SUM(K158:K162)</f>
        <v>257.44859000000002</v>
      </c>
      <c r="L163" s="171">
        <f>SUM(L158:L162)</f>
        <v>870.33588999999995</v>
      </c>
      <c r="M163" s="172">
        <v>1</v>
      </c>
      <c r="N163" s="175">
        <f>N158</f>
        <v>676.36</v>
      </c>
      <c r="O163" s="204">
        <f>SUM(O158:O162)</f>
        <v>436.6672547402253</v>
      </c>
      <c r="P163" s="176">
        <f>SUM(P158:P162)</f>
        <v>189.60437793812002</v>
      </c>
      <c r="Q163" s="177">
        <f>SUM(Q158:Q162)</f>
        <v>626.27163267834533</v>
      </c>
      <c r="R163" s="178">
        <v>1</v>
      </c>
      <c r="S163" s="179">
        <f>S158</f>
        <v>50.088367321654687</v>
      </c>
      <c r="T163" s="398">
        <f>T158</f>
        <v>7.4055779942123552</v>
      </c>
      <c r="V163" s="295">
        <f>SUM(V158:V162)</f>
        <v>357.67661241478203</v>
      </c>
      <c r="W163" s="295">
        <f>SUM(W158:W162)</f>
        <v>525.26114226127095</v>
      </c>
      <c r="X163" s="179">
        <f>MIN(100,+W163/V163*100)</f>
        <v>100</v>
      </c>
      <c r="Y163" s="179">
        <f>Y158</f>
        <v>7.4055779942123552</v>
      </c>
    </row>
    <row r="164" spans="1:25" ht="15" customHeight="1">
      <c r="A164" s="521">
        <f>A158+1</f>
        <v>24</v>
      </c>
      <c r="B164" s="522" t="s">
        <v>1043</v>
      </c>
      <c r="C164" s="523" t="s">
        <v>1044</v>
      </c>
      <c r="D164" s="525" t="s">
        <v>1048</v>
      </c>
      <c r="E164" s="160" t="s">
        <v>42</v>
      </c>
      <c r="F164" s="161">
        <v>196947</v>
      </c>
      <c r="G164" s="311">
        <v>0</v>
      </c>
      <c r="H164" s="162">
        <f>F164+G164</f>
        <v>196947</v>
      </c>
      <c r="I164" s="163">
        <f>H164/$H$169</f>
        <v>0.69766873425837694</v>
      </c>
      <c r="J164" s="164">
        <v>139.62981000000002</v>
      </c>
      <c r="K164" s="311">
        <v>0</v>
      </c>
      <c r="L164" s="162">
        <f>J164+K164</f>
        <v>139.62981000000002</v>
      </c>
      <c r="M164" s="163">
        <f>L164/$L$169</f>
        <v>0.1630540638755443</v>
      </c>
      <c r="N164" s="528">
        <v>409.24</v>
      </c>
      <c r="O164" s="257">
        <v>43.098711355955253</v>
      </c>
      <c r="P164" s="165">
        <v>0</v>
      </c>
      <c r="Q164" s="166">
        <f>O164+P164</f>
        <v>43.098711355955253</v>
      </c>
      <c r="R164" s="163">
        <f>Q164/$Q$169</f>
        <v>0.11473638195847563</v>
      </c>
      <c r="S164" s="531">
        <f>N169-Q169</f>
        <v>33.607523009805618</v>
      </c>
      <c r="T164" s="534">
        <f>S164/N169*100</f>
        <v>8.2121794081237454</v>
      </c>
      <c r="V164" s="537">
        <v>213.03620533147401</v>
      </c>
      <c r="W164" s="539">
        <v>246.61701281023201</v>
      </c>
      <c r="X164" s="542">
        <f>MIN(1,+W164/V164)</f>
        <v>1</v>
      </c>
      <c r="Y164" s="537">
        <f>+((N169-(O169+P169)*X164)/N164)*100</f>
        <v>8.2121794081237454</v>
      </c>
    </row>
    <row r="165" spans="1:25" ht="15" customHeight="1">
      <c r="A165" s="521"/>
      <c r="B165" s="522"/>
      <c r="C165" s="524"/>
      <c r="D165" s="526"/>
      <c r="E165" s="160" t="s">
        <v>43</v>
      </c>
      <c r="F165" s="161">
        <v>11</v>
      </c>
      <c r="G165" s="161">
        <v>56443</v>
      </c>
      <c r="H165" s="162">
        <f>F165+G165</f>
        <v>56454</v>
      </c>
      <c r="I165" s="163">
        <f>H165/$H$169</f>
        <v>0.19998370487401387</v>
      </c>
      <c r="J165" s="164">
        <v>4.1779999999999998E-2</v>
      </c>
      <c r="K165" s="164">
        <v>312.47090000000003</v>
      </c>
      <c r="L165" s="162">
        <f>J165+K165</f>
        <v>312.51268000000005</v>
      </c>
      <c r="M165" s="163">
        <f>L165/$L$169</f>
        <v>0.36493971084424981</v>
      </c>
      <c r="N165" s="529"/>
      <c r="O165" s="257">
        <v>9.9970000000000007E-3</v>
      </c>
      <c r="P165" s="165">
        <v>138.95413247492013</v>
      </c>
      <c r="Q165" s="166">
        <f>O165+P165</f>
        <v>138.96412947492013</v>
      </c>
      <c r="R165" s="163">
        <f>Q165/$Q$169</f>
        <v>0.36994705726296312</v>
      </c>
      <c r="S165" s="532"/>
      <c r="T165" s="535"/>
      <c r="V165" s="532"/>
      <c r="W165" s="540"/>
      <c r="X165" s="543"/>
      <c r="Y165" s="532"/>
    </row>
    <row r="166" spans="1:25" ht="15" customHeight="1">
      <c r="A166" s="521"/>
      <c r="B166" s="522"/>
      <c r="C166" s="524"/>
      <c r="D166" s="526"/>
      <c r="E166" s="160" t="s">
        <v>44</v>
      </c>
      <c r="F166" s="161">
        <v>24306</v>
      </c>
      <c r="G166" s="311">
        <v>0</v>
      </c>
      <c r="H166" s="162">
        <f>F166+G166</f>
        <v>24306</v>
      </c>
      <c r="I166" s="163">
        <f>H166/$H$169</f>
        <v>8.6102028743185274E-2</v>
      </c>
      <c r="J166" s="164">
        <v>108.7679</v>
      </c>
      <c r="K166" s="311">
        <v>0</v>
      </c>
      <c r="L166" s="162">
        <f>J166+K166</f>
        <v>108.7679</v>
      </c>
      <c r="M166" s="163">
        <f>L166/$L$169</f>
        <v>0.12701476936915415</v>
      </c>
      <c r="N166" s="529"/>
      <c r="O166" s="257">
        <v>25.26609686899295</v>
      </c>
      <c r="P166" s="165">
        <v>0</v>
      </c>
      <c r="Q166" s="166">
        <f>O166+P166</f>
        <v>25.26609686899295</v>
      </c>
      <c r="R166" s="163">
        <f>Q166/$Q$169</f>
        <v>6.7262812500774538E-2</v>
      </c>
      <c r="S166" s="532"/>
      <c r="T166" s="535"/>
      <c r="V166" s="532"/>
      <c r="W166" s="540"/>
      <c r="X166" s="543"/>
      <c r="Y166" s="532"/>
    </row>
    <row r="167" spans="1:25" ht="15" customHeight="1">
      <c r="A167" s="521"/>
      <c r="B167" s="522"/>
      <c r="C167" s="524"/>
      <c r="D167" s="526"/>
      <c r="E167" s="160" t="s">
        <v>45</v>
      </c>
      <c r="F167" s="169">
        <v>129</v>
      </c>
      <c r="G167" s="311">
        <v>0</v>
      </c>
      <c r="H167" s="162">
        <f>F167+G167</f>
        <v>129</v>
      </c>
      <c r="I167" s="163">
        <f>H167/$H$169</f>
        <v>4.569720113499095E-4</v>
      </c>
      <c r="J167" s="170">
        <v>129.18647999999999</v>
      </c>
      <c r="K167" s="311">
        <v>0</v>
      </c>
      <c r="L167" s="162">
        <f>J167+K167</f>
        <v>129.18647999999999</v>
      </c>
      <c r="M167" s="163">
        <f>L167/$L$169</f>
        <v>0.15085876405458637</v>
      </c>
      <c r="N167" s="529"/>
      <c r="O167" s="257">
        <v>126.95854248468189</v>
      </c>
      <c r="P167" s="165">
        <v>0</v>
      </c>
      <c r="Q167" s="166">
        <f>O167+P167</f>
        <v>126.95854248468189</v>
      </c>
      <c r="R167" s="163">
        <f>Q167/$Q$169</f>
        <v>0.33798606420284594</v>
      </c>
      <c r="S167" s="532"/>
      <c r="T167" s="535"/>
      <c r="V167" s="532"/>
      <c r="W167" s="540"/>
      <c r="X167" s="543"/>
      <c r="Y167" s="532"/>
    </row>
    <row r="168" spans="1:25" ht="15" customHeight="1" thickBot="1">
      <c r="A168" s="521"/>
      <c r="B168" s="522"/>
      <c r="C168" s="524"/>
      <c r="D168" s="527"/>
      <c r="E168" s="160" t="s">
        <v>46</v>
      </c>
      <c r="F168" s="169">
        <v>4457</v>
      </c>
      <c r="G168" s="311">
        <v>0</v>
      </c>
      <c r="H168" s="162">
        <f>F168+G168</f>
        <v>4457</v>
      </c>
      <c r="I168" s="163">
        <f>H168/$H$169</f>
        <v>1.5788560113074005E-2</v>
      </c>
      <c r="J168" s="169">
        <v>166.24369999999999</v>
      </c>
      <c r="K168" s="311">
        <v>0</v>
      </c>
      <c r="L168" s="162">
        <f>J168+K168</f>
        <v>166.24369999999999</v>
      </c>
      <c r="M168" s="163">
        <f>L168/$L$169</f>
        <v>0.19413269185646548</v>
      </c>
      <c r="N168" s="530"/>
      <c r="O168" s="257">
        <v>41.344996805644179</v>
      </c>
      <c r="P168" s="165">
        <v>0</v>
      </c>
      <c r="Q168" s="166">
        <f>O168+P168</f>
        <v>41.344996805644179</v>
      </c>
      <c r="R168" s="163">
        <f>Q168/$Q$169</f>
        <v>0.11006768407494079</v>
      </c>
      <c r="S168" s="533"/>
      <c r="T168" s="536"/>
      <c r="V168" s="538"/>
      <c r="W168" s="541"/>
      <c r="X168" s="544"/>
      <c r="Y168" s="533"/>
    </row>
    <row r="169" spans="1:25" s="180" customFormat="1" ht="15" customHeight="1" thickBot="1">
      <c r="A169" s="308" t="s">
        <v>48</v>
      </c>
      <c r="B169" s="183"/>
      <c r="C169" s="310"/>
      <c r="D169" s="519" t="s">
        <v>1016</v>
      </c>
      <c r="E169" s="520"/>
      <c r="F169" s="171">
        <f>SUM(F164:F168)</f>
        <v>225850</v>
      </c>
      <c r="G169" s="171">
        <f>SUM(G164:G168)</f>
        <v>56443</v>
      </c>
      <c r="H169" s="171">
        <f>SUM(H164:H168)</f>
        <v>282293</v>
      </c>
      <c r="I169" s="172">
        <v>1</v>
      </c>
      <c r="J169" s="171">
        <f>SUM(J164:J168)</f>
        <v>543.86967000000004</v>
      </c>
      <c r="K169" s="171">
        <f>SUM(K164:K168)</f>
        <v>312.47090000000003</v>
      </c>
      <c r="L169" s="171">
        <f>SUM(L164:L168)</f>
        <v>856.34056999999996</v>
      </c>
      <c r="M169" s="172">
        <v>1</v>
      </c>
      <c r="N169" s="175">
        <f>N164</f>
        <v>409.24</v>
      </c>
      <c r="O169" s="204">
        <f>SUM(O164:O168)</f>
        <v>236.67834451527426</v>
      </c>
      <c r="P169" s="176">
        <f>SUM(P164:P168)</f>
        <v>138.95413247492013</v>
      </c>
      <c r="Q169" s="177">
        <f>SUM(Q164:Q168)</f>
        <v>375.63247699019439</v>
      </c>
      <c r="R169" s="178">
        <v>1</v>
      </c>
      <c r="S169" s="179">
        <f>S164</f>
        <v>33.607523009805618</v>
      </c>
      <c r="T169" s="398">
        <f>T164</f>
        <v>8.2121794081237454</v>
      </c>
      <c r="V169" s="295">
        <f>SUM(V164:V168)</f>
        <v>213.03620533147401</v>
      </c>
      <c r="W169" s="295">
        <f>SUM(W164:W168)</f>
        <v>246.61701281023201</v>
      </c>
      <c r="X169" s="179">
        <f>MIN(100,+W169/V169*100)</f>
        <v>100</v>
      </c>
      <c r="Y169" s="179">
        <f>Y164</f>
        <v>8.2121794081237454</v>
      </c>
    </row>
    <row r="170" spans="1:25" ht="15" customHeight="1">
      <c r="A170" s="521">
        <f>A164+1</f>
        <v>25</v>
      </c>
      <c r="B170" s="522" t="s">
        <v>1043</v>
      </c>
      <c r="C170" s="523" t="s">
        <v>1044</v>
      </c>
      <c r="D170" s="525" t="s">
        <v>4470</v>
      </c>
      <c r="E170" s="160" t="s">
        <v>42</v>
      </c>
      <c r="F170" s="161">
        <v>132063</v>
      </c>
      <c r="G170" s="311">
        <v>0</v>
      </c>
      <c r="H170" s="162">
        <f>F170+G170</f>
        <v>132063</v>
      </c>
      <c r="I170" s="163">
        <f>H170/$H$175</f>
        <v>0.6189128264730831</v>
      </c>
      <c r="J170" s="164">
        <v>70.221379999999968</v>
      </c>
      <c r="K170" s="311">
        <v>0</v>
      </c>
      <c r="L170" s="162">
        <f>J170+K170</f>
        <v>70.221379999999968</v>
      </c>
      <c r="M170" s="163">
        <f>L170/$L$175</f>
        <v>0.14671842035296759</v>
      </c>
      <c r="N170" s="528">
        <v>243.66</v>
      </c>
      <c r="O170" s="257">
        <v>23.863932342414103</v>
      </c>
      <c r="P170" s="165">
        <v>0</v>
      </c>
      <c r="Q170" s="166">
        <f>O170+P170</f>
        <v>23.863932342414103</v>
      </c>
      <c r="R170" s="163">
        <f>Q170/$Q$175</f>
        <v>0.10742705371063654</v>
      </c>
      <c r="S170" s="531">
        <f>N175-Q175</f>
        <v>21.519193581781224</v>
      </c>
      <c r="T170" s="534">
        <f>S170/N175*100</f>
        <v>8.8316480266688107</v>
      </c>
      <c r="V170" s="537">
        <v>94.017065297377897</v>
      </c>
      <c r="W170" s="539">
        <v>145.39776602536301</v>
      </c>
      <c r="X170" s="542">
        <f>MIN(1,+W170/V170)</f>
        <v>1</v>
      </c>
      <c r="Y170" s="537">
        <f>+((N175-(O175+P175)*X170)/N170)*100</f>
        <v>8.8316480266688338</v>
      </c>
    </row>
    <row r="171" spans="1:25" ht="15" customHeight="1">
      <c r="A171" s="521"/>
      <c r="B171" s="522"/>
      <c r="C171" s="524"/>
      <c r="D171" s="526"/>
      <c r="E171" s="160" t="s">
        <v>43</v>
      </c>
      <c r="F171" s="161">
        <v>66</v>
      </c>
      <c r="G171" s="161">
        <v>64459</v>
      </c>
      <c r="H171" s="162">
        <f>F171+G171</f>
        <v>64525</v>
      </c>
      <c r="I171" s="163">
        <f>H171/$H$175</f>
        <v>0.30239620581219334</v>
      </c>
      <c r="J171" s="164">
        <v>0.34392</v>
      </c>
      <c r="K171" s="164">
        <v>318.55783000000002</v>
      </c>
      <c r="L171" s="162">
        <f>J171+K171</f>
        <v>318.90175000000005</v>
      </c>
      <c r="M171" s="163">
        <f>L171/$L$175</f>
        <v>0.66630363868948483</v>
      </c>
      <c r="N171" s="529"/>
      <c r="O171" s="257">
        <v>4.5091000000000006E-2</v>
      </c>
      <c r="P171" s="165">
        <v>170.23284355958</v>
      </c>
      <c r="Q171" s="166">
        <f>O171+P171</f>
        <v>170.27793455958002</v>
      </c>
      <c r="R171" s="163">
        <f>Q171/$Q$175</f>
        <v>0.76653154053561023</v>
      </c>
      <c r="S171" s="532"/>
      <c r="T171" s="535"/>
      <c r="V171" s="532"/>
      <c r="W171" s="540"/>
      <c r="X171" s="543"/>
      <c r="Y171" s="532"/>
    </row>
    <row r="172" spans="1:25" ht="15" customHeight="1">
      <c r="A172" s="521"/>
      <c r="B172" s="522"/>
      <c r="C172" s="524"/>
      <c r="D172" s="526"/>
      <c r="E172" s="160" t="s">
        <v>44</v>
      </c>
      <c r="F172" s="161">
        <v>13832</v>
      </c>
      <c r="G172" s="311">
        <v>0</v>
      </c>
      <c r="H172" s="162">
        <f>F172+G172</f>
        <v>13832</v>
      </c>
      <c r="I172" s="163">
        <f>H172/$H$175</f>
        <v>6.4823623693053209E-2</v>
      </c>
      <c r="J172" s="164">
        <v>36.964700000000008</v>
      </c>
      <c r="K172" s="311">
        <v>0</v>
      </c>
      <c r="L172" s="162">
        <f>J172+K172</f>
        <v>36.964700000000008</v>
      </c>
      <c r="M172" s="163">
        <f>L172/$L$175</f>
        <v>7.7232922406556881E-2</v>
      </c>
      <c r="N172" s="529"/>
      <c r="O172" s="257">
        <v>7.3391551803506925</v>
      </c>
      <c r="P172" s="165">
        <v>0</v>
      </c>
      <c r="Q172" s="166">
        <f>O172+P172</f>
        <v>7.3391551803506925</v>
      </c>
      <c r="R172" s="163">
        <f>Q172/$Q$175</f>
        <v>3.3038302591435878E-2</v>
      </c>
      <c r="S172" s="532"/>
      <c r="T172" s="535"/>
      <c r="V172" s="532"/>
      <c r="W172" s="540"/>
      <c r="X172" s="543"/>
      <c r="Y172" s="532"/>
    </row>
    <row r="173" spans="1:25" ht="15" customHeight="1">
      <c r="A173" s="521"/>
      <c r="B173" s="522"/>
      <c r="C173" s="524"/>
      <c r="D173" s="526"/>
      <c r="E173" s="160" t="s">
        <v>45</v>
      </c>
      <c r="F173" s="169">
        <v>64</v>
      </c>
      <c r="G173" s="311">
        <v>0</v>
      </c>
      <c r="H173" s="162">
        <f>F173+G173</f>
        <v>64</v>
      </c>
      <c r="I173" s="163">
        <f>H173/$H$175</f>
        <v>2.9993579499388413E-4</v>
      </c>
      <c r="J173" s="170">
        <v>12.981</v>
      </c>
      <c r="K173" s="311">
        <v>0</v>
      </c>
      <c r="L173" s="162">
        <f>J173+K173</f>
        <v>12.981</v>
      </c>
      <c r="M173" s="163">
        <f>L173/$L$175</f>
        <v>2.7122107463594041E-2</v>
      </c>
      <c r="N173" s="529"/>
      <c r="O173" s="257">
        <v>5.0359715794469819</v>
      </c>
      <c r="P173" s="165">
        <v>0</v>
      </c>
      <c r="Q173" s="166">
        <f>O173+P173</f>
        <v>5.0359715794469819</v>
      </c>
      <c r="R173" s="163">
        <f>Q173/$Q$175</f>
        <v>2.2670177805899777E-2</v>
      </c>
      <c r="S173" s="532"/>
      <c r="T173" s="535"/>
      <c r="V173" s="532"/>
      <c r="W173" s="540"/>
      <c r="X173" s="543"/>
      <c r="Y173" s="532"/>
    </row>
    <row r="174" spans="1:25" ht="15" customHeight="1" thickBot="1">
      <c r="A174" s="521"/>
      <c r="B174" s="522"/>
      <c r="C174" s="524"/>
      <c r="D174" s="527"/>
      <c r="E174" s="160" t="s">
        <v>46</v>
      </c>
      <c r="F174" s="169">
        <v>2895</v>
      </c>
      <c r="G174" s="311">
        <v>0</v>
      </c>
      <c r="H174" s="162">
        <f>F174+G174</f>
        <v>2895</v>
      </c>
      <c r="I174" s="163">
        <f>H174/$H$175</f>
        <v>1.3567408226676477E-2</v>
      </c>
      <c r="J174" s="169">
        <v>39.544419999999988</v>
      </c>
      <c r="K174" s="311">
        <v>0</v>
      </c>
      <c r="L174" s="162">
        <f>J174+K174</f>
        <v>39.544419999999988</v>
      </c>
      <c r="M174" s="163">
        <f>L174/$L$175</f>
        <v>8.2622911087396736E-2</v>
      </c>
      <c r="N174" s="530"/>
      <c r="O174" s="257">
        <v>15.623812756426945</v>
      </c>
      <c r="P174" s="165">
        <v>0</v>
      </c>
      <c r="Q174" s="166">
        <f>O174+P174</f>
        <v>15.623812756426945</v>
      </c>
      <c r="R174" s="163">
        <f>Q174/$Q$175</f>
        <v>7.0332925356417386E-2</v>
      </c>
      <c r="S174" s="533"/>
      <c r="T174" s="536"/>
      <c r="V174" s="538"/>
      <c r="W174" s="541"/>
      <c r="X174" s="544"/>
      <c r="Y174" s="533"/>
    </row>
    <row r="175" spans="1:25" s="180" customFormat="1" ht="15" customHeight="1" thickBot="1">
      <c r="A175" s="308" t="s">
        <v>48</v>
      </c>
      <c r="B175" s="183"/>
      <c r="C175" s="310"/>
      <c r="D175" s="519" t="s">
        <v>1016</v>
      </c>
      <c r="E175" s="520"/>
      <c r="F175" s="171">
        <f>SUM(F170:F174)</f>
        <v>148920</v>
      </c>
      <c r="G175" s="171">
        <f>SUM(G170:G174)</f>
        <v>64459</v>
      </c>
      <c r="H175" s="171">
        <f>SUM(H170:H174)</f>
        <v>213379</v>
      </c>
      <c r="I175" s="172">
        <v>1</v>
      </c>
      <c r="J175" s="171">
        <f>SUM(J170:J174)</f>
        <v>160.05541999999997</v>
      </c>
      <c r="K175" s="171">
        <f>SUM(K170:K174)</f>
        <v>318.55783000000002</v>
      </c>
      <c r="L175" s="171">
        <f>SUM(L170:L174)</f>
        <v>478.61324999999999</v>
      </c>
      <c r="M175" s="172">
        <v>1</v>
      </c>
      <c r="N175" s="175">
        <f>N170</f>
        <v>243.66</v>
      </c>
      <c r="O175" s="204">
        <f>SUM(O170:O174)</f>
        <v>51.907962858638719</v>
      </c>
      <c r="P175" s="176">
        <f>SUM(P170:P174)</f>
        <v>170.23284355958</v>
      </c>
      <c r="Q175" s="177">
        <f>SUM(Q170:Q174)</f>
        <v>222.14080641821877</v>
      </c>
      <c r="R175" s="178">
        <v>1</v>
      </c>
      <c r="S175" s="179">
        <f>S170</f>
        <v>21.519193581781224</v>
      </c>
      <c r="T175" s="398">
        <f>T170</f>
        <v>8.8316480266688107</v>
      </c>
      <c r="V175" s="295">
        <f>SUM(V170:V174)</f>
        <v>94.017065297377897</v>
      </c>
      <c r="W175" s="295">
        <f>SUM(W170:W174)</f>
        <v>145.39776602536301</v>
      </c>
      <c r="X175" s="179">
        <f>MIN(100,+W175/V175*100)</f>
        <v>100</v>
      </c>
      <c r="Y175" s="179">
        <f>Y170</f>
        <v>8.8316480266688338</v>
      </c>
    </row>
    <row r="176" spans="1:25" ht="15" customHeight="1">
      <c r="A176" s="521">
        <f>A170+1</f>
        <v>26</v>
      </c>
      <c r="B176" s="522" t="s">
        <v>1043</v>
      </c>
      <c r="C176" s="523" t="s">
        <v>1044</v>
      </c>
      <c r="D176" s="525" t="s">
        <v>10413</v>
      </c>
      <c r="E176" s="160" t="s">
        <v>42</v>
      </c>
      <c r="F176" s="161">
        <v>211472</v>
      </c>
      <c r="G176" s="382">
        <v>0</v>
      </c>
      <c r="H176" s="162">
        <f>F176+G176</f>
        <v>211472</v>
      </c>
      <c r="I176" s="163">
        <f>H176/$H$175</f>
        <v>0.9910628506085416</v>
      </c>
      <c r="J176" s="164">
        <v>247.96936000000002</v>
      </c>
      <c r="K176" s="382">
        <v>0</v>
      </c>
      <c r="L176" s="162">
        <f>J176+K176</f>
        <v>247.96936000000002</v>
      </c>
      <c r="M176" s="163">
        <f>L176/$L$175</f>
        <v>0.51809965561964699</v>
      </c>
      <c r="N176" s="528">
        <v>231.76</v>
      </c>
      <c r="O176" s="257">
        <v>55.662276743961385</v>
      </c>
      <c r="P176" s="165">
        <v>0</v>
      </c>
      <c r="Q176" s="166">
        <f>O176+P176</f>
        <v>55.662276743961385</v>
      </c>
      <c r="R176" s="163">
        <f>Q176/$Q$175</f>
        <v>0.25057204770908886</v>
      </c>
      <c r="S176" s="531">
        <f>N181-Q181</f>
        <v>19.039678376081099</v>
      </c>
      <c r="T176" s="534">
        <f>S176/N181*100</f>
        <v>8.2152564618920874</v>
      </c>
      <c r="V176" s="537">
        <v>99.315891931366906</v>
      </c>
      <c r="W176" s="539">
        <v>161.48736863539099</v>
      </c>
      <c r="X176" s="542">
        <f>MIN(1,+W176/V176)</f>
        <v>1</v>
      </c>
      <c r="Y176" s="537">
        <f>+((N181-(O181+P181)*X176)/N176)*100</f>
        <v>8.2152564618920874</v>
      </c>
    </row>
    <row r="177" spans="1:25" ht="15" customHeight="1">
      <c r="A177" s="521"/>
      <c r="B177" s="522"/>
      <c r="C177" s="524"/>
      <c r="D177" s="526"/>
      <c r="E177" s="160" t="s">
        <v>43</v>
      </c>
      <c r="F177" s="161">
        <v>42</v>
      </c>
      <c r="G177" s="161">
        <v>36619</v>
      </c>
      <c r="H177" s="162">
        <f>F177+G177</f>
        <v>36661</v>
      </c>
      <c r="I177" s="163">
        <f>H177/$H$175</f>
        <v>0.17181165906673102</v>
      </c>
      <c r="J177" s="164">
        <v>0.20812</v>
      </c>
      <c r="K177" s="164">
        <v>190.33915999999999</v>
      </c>
      <c r="L177" s="162">
        <f>J177+K177</f>
        <v>190.54728</v>
      </c>
      <c r="M177" s="163">
        <f>L177/$L$175</f>
        <v>0.39812370426435123</v>
      </c>
      <c r="N177" s="529"/>
      <c r="O177" s="257">
        <v>5.9506000000000003E-2</v>
      </c>
      <c r="P177" s="165">
        <v>108.56777344127492</v>
      </c>
      <c r="Q177" s="166">
        <f>O177+P177</f>
        <v>108.62727944127492</v>
      </c>
      <c r="R177" s="163">
        <f>Q177/$Q$175</f>
        <v>0.48900191366355777</v>
      </c>
      <c r="S177" s="532"/>
      <c r="T177" s="535"/>
      <c r="V177" s="532"/>
      <c r="W177" s="540"/>
      <c r="X177" s="543"/>
      <c r="Y177" s="532"/>
    </row>
    <row r="178" spans="1:25" ht="15" customHeight="1">
      <c r="A178" s="521"/>
      <c r="B178" s="522"/>
      <c r="C178" s="524"/>
      <c r="D178" s="526"/>
      <c r="E178" s="160" t="s">
        <v>44</v>
      </c>
      <c r="F178" s="161">
        <v>30627</v>
      </c>
      <c r="G178" s="382">
        <v>0</v>
      </c>
      <c r="H178" s="162">
        <f>F178+G178</f>
        <v>30627</v>
      </c>
      <c r="I178" s="163">
        <f>H178/$H$175</f>
        <v>0.14353333739496388</v>
      </c>
      <c r="J178" s="164">
        <v>94.286349999999999</v>
      </c>
      <c r="K178" s="382">
        <v>0</v>
      </c>
      <c r="L178" s="162">
        <f>J178+K178</f>
        <v>94.286349999999999</v>
      </c>
      <c r="M178" s="163">
        <f>L178/$L$175</f>
        <v>0.19699903836761729</v>
      </c>
      <c r="N178" s="529"/>
      <c r="O178" s="257">
        <v>25.616581652948135</v>
      </c>
      <c r="P178" s="165">
        <v>0</v>
      </c>
      <c r="Q178" s="166">
        <f>O178+P178</f>
        <v>25.616581652948135</v>
      </c>
      <c r="R178" s="163">
        <f>Q178/$Q$175</f>
        <v>0.11531686620746508</v>
      </c>
      <c r="S178" s="532"/>
      <c r="T178" s="535"/>
      <c r="V178" s="532"/>
      <c r="W178" s="540"/>
      <c r="X178" s="543"/>
      <c r="Y178" s="532"/>
    </row>
    <row r="179" spans="1:25" ht="15" customHeight="1">
      <c r="A179" s="521"/>
      <c r="B179" s="522"/>
      <c r="C179" s="524"/>
      <c r="D179" s="526"/>
      <c r="E179" s="160" t="s">
        <v>45</v>
      </c>
      <c r="F179" s="169">
        <v>102</v>
      </c>
      <c r="G179" s="382">
        <v>0</v>
      </c>
      <c r="H179" s="162">
        <f>F179+G179</f>
        <v>102</v>
      </c>
      <c r="I179" s="163">
        <f>H179/$H$175</f>
        <v>4.7802267327150282E-4</v>
      </c>
      <c r="J179" s="170">
        <v>21.138801999999998</v>
      </c>
      <c r="K179" s="382">
        <v>0</v>
      </c>
      <c r="L179" s="162">
        <f>J179+K179</f>
        <v>21.138801999999998</v>
      </c>
      <c r="M179" s="163">
        <f>L179/$L$175</f>
        <v>4.4166771396320512E-2</v>
      </c>
      <c r="N179" s="529"/>
      <c r="O179" s="257">
        <v>8.628537852720104</v>
      </c>
      <c r="P179" s="165">
        <v>0</v>
      </c>
      <c r="Q179" s="166">
        <f>O179+P179</f>
        <v>8.628537852720104</v>
      </c>
      <c r="R179" s="163">
        <f>Q179/$Q$175</f>
        <v>3.8842651162773661E-2</v>
      </c>
      <c r="S179" s="532"/>
      <c r="T179" s="535"/>
      <c r="V179" s="532"/>
      <c r="W179" s="540"/>
      <c r="X179" s="543"/>
      <c r="Y179" s="532"/>
    </row>
    <row r="180" spans="1:25" ht="15" customHeight="1" thickBot="1">
      <c r="A180" s="521"/>
      <c r="B180" s="522"/>
      <c r="C180" s="524"/>
      <c r="D180" s="527"/>
      <c r="E180" s="160" t="s">
        <v>46</v>
      </c>
      <c r="F180" s="169">
        <v>3846</v>
      </c>
      <c r="G180" s="382">
        <v>0</v>
      </c>
      <c r="H180" s="162">
        <f>F180+G180</f>
        <v>3846</v>
      </c>
      <c r="I180" s="163">
        <f>H180/$H$175</f>
        <v>1.8024266680413722E-2</v>
      </c>
      <c r="J180" s="169">
        <v>30.570669999999993</v>
      </c>
      <c r="K180" s="382">
        <v>0</v>
      </c>
      <c r="L180" s="162">
        <f>J180+K180</f>
        <v>30.570669999999993</v>
      </c>
      <c r="M180" s="163">
        <f>L180/$L$175</f>
        <v>6.3873430165169887E-2</v>
      </c>
      <c r="N180" s="530"/>
      <c r="O180" s="257">
        <v>14.185645933014355</v>
      </c>
      <c r="P180" s="165">
        <v>0</v>
      </c>
      <c r="Q180" s="166">
        <f>O180+P180</f>
        <v>14.185645933014355</v>
      </c>
      <c r="R180" s="163">
        <f>Q180/$Q$175</f>
        <v>6.3858802719512081E-2</v>
      </c>
      <c r="S180" s="533"/>
      <c r="T180" s="536"/>
      <c r="V180" s="538"/>
      <c r="W180" s="541"/>
      <c r="X180" s="544"/>
      <c r="Y180" s="533"/>
    </row>
    <row r="181" spans="1:25" s="180" customFormat="1" ht="15" customHeight="1" thickBot="1">
      <c r="A181" s="380" t="s">
        <v>48</v>
      </c>
      <c r="B181" s="183"/>
      <c r="C181" s="381"/>
      <c r="D181" s="519" t="s">
        <v>1016</v>
      </c>
      <c r="E181" s="520"/>
      <c r="F181" s="171">
        <f>SUM(F176:F180)</f>
        <v>246089</v>
      </c>
      <c r="G181" s="171">
        <f>SUM(G176:G180)</f>
        <v>36619</v>
      </c>
      <c r="H181" s="171">
        <f>SUM(H176:H180)</f>
        <v>282708</v>
      </c>
      <c r="I181" s="172">
        <v>1</v>
      </c>
      <c r="J181" s="171">
        <f>SUM(J176:J180)</f>
        <v>394.17330200000004</v>
      </c>
      <c r="K181" s="171">
        <f>SUM(K176:K180)</f>
        <v>190.33915999999999</v>
      </c>
      <c r="L181" s="171">
        <f>SUM(L176:L180)</f>
        <v>584.51246200000003</v>
      </c>
      <c r="M181" s="172">
        <v>1</v>
      </c>
      <c r="N181" s="175">
        <f>N176</f>
        <v>231.76</v>
      </c>
      <c r="O181" s="204">
        <f>SUM(O176:O180)</f>
        <v>104.15254818264398</v>
      </c>
      <c r="P181" s="176">
        <f>SUM(P176:P180)</f>
        <v>108.56777344127492</v>
      </c>
      <c r="Q181" s="177">
        <f>SUM(Q176:Q180)</f>
        <v>212.72032162391889</v>
      </c>
      <c r="R181" s="178">
        <v>1</v>
      </c>
      <c r="S181" s="179">
        <f>S176</f>
        <v>19.039678376081099</v>
      </c>
      <c r="T181" s="398">
        <f>T176</f>
        <v>8.2152564618920874</v>
      </c>
      <c r="V181" s="383">
        <f>SUM(V176:V180)</f>
        <v>99.315891931366906</v>
      </c>
      <c r="W181" s="383">
        <f>SUM(W176:W180)</f>
        <v>161.48736863539099</v>
      </c>
      <c r="X181" s="179">
        <f>MIN(100,+W181/V181*100)</f>
        <v>100</v>
      </c>
      <c r="Y181" s="179">
        <f>Y176</f>
        <v>8.2152564618920874</v>
      </c>
    </row>
    <row r="182" spans="1:25" s="192" customFormat="1" ht="15" customHeight="1">
      <c r="A182" s="587">
        <v>1</v>
      </c>
      <c r="B182" s="588" t="s">
        <v>1043</v>
      </c>
      <c r="C182" s="589" t="s">
        <v>1014</v>
      </c>
      <c r="D182" s="591" t="s">
        <v>1050</v>
      </c>
      <c r="E182" s="186" t="s">
        <v>42</v>
      </c>
      <c r="F182" s="187">
        <f t="shared" ref="F182:H186" si="18">+F146+F152+F158+F164+F170+F176</f>
        <v>1088944</v>
      </c>
      <c r="G182" s="187">
        <f t="shared" si="18"/>
        <v>0</v>
      </c>
      <c r="H182" s="187">
        <f t="shared" si="18"/>
        <v>1088944</v>
      </c>
      <c r="I182" s="188">
        <f>+H182/H187</f>
        <v>0.68617417117680823</v>
      </c>
      <c r="J182" s="187">
        <f t="shared" ref="J182:L186" si="19">+J146+J152+J158+J164+J170+J176</f>
        <v>762.38535000000013</v>
      </c>
      <c r="K182" s="187">
        <f t="shared" si="19"/>
        <v>0</v>
      </c>
      <c r="L182" s="187">
        <f t="shared" si="19"/>
        <v>762.38535000000013</v>
      </c>
      <c r="M182" s="188">
        <f>+L182/$L$187</f>
        <v>0.19270754637324491</v>
      </c>
      <c r="N182" s="595">
        <f>+N146+N152+N158+N164+N170+N176</f>
        <v>2071.8000000000002</v>
      </c>
      <c r="O182" s="193">
        <f>+O146+O152+O158+O164+O170+O176</f>
        <v>204.41443744796152</v>
      </c>
      <c r="P182" s="187">
        <f>+P146+P152+P158+P164+P170+P176</f>
        <v>0</v>
      </c>
      <c r="Q182" s="193">
        <f>+Q146+Q152+Q158+Q164+Q170+Q176</f>
        <v>204.41443744796152</v>
      </c>
      <c r="R182" s="188">
        <f>+Q182/Q187</f>
        <v>0.107488279120626</v>
      </c>
      <c r="S182" s="598">
        <f>+S146+S152+S158+S164+S170+S176</f>
        <v>170.06300020523548</v>
      </c>
      <c r="T182" s="579">
        <f>S182/N187*100</f>
        <v>8.2084660780594394</v>
      </c>
      <c r="U182" s="191"/>
      <c r="V182" s="598">
        <f>+V146+V152+V158+V164+V170+V176</f>
        <v>962.97779145408879</v>
      </c>
      <c r="W182" s="598">
        <f>+W146+W152+W158+W164+W170+W176</f>
        <v>1558.1468087021151</v>
      </c>
      <c r="X182" s="598">
        <f>MIN(1,+W182/V182)</f>
        <v>1</v>
      </c>
      <c r="Y182" s="583">
        <f>+((N187-(O187+P187)*X182)/N182)*100</f>
        <v>8.2084660780594536</v>
      </c>
    </row>
    <row r="183" spans="1:25" s="192" customFormat="1" ht="15" customHeight="1">
      <c r="A183" s="587"/>
      <c r="B183" s="588"/>
      <c r="C183" s="590"/>
      <c r="D183" s="591"/>
      <c r="E183" s="186" t="s">
        <v>43</v>
      </c>
      <c r="F183" s="187">
        <f t="shared" si="18"/>
        <v>416</v>
      </c>
      <c r="G183" s="187">
        <f t="shared" si="18"/>
        <v>344467</v>
      </c>
      <c r="H183" s="187">
        <f t="shared" si="18"/>
        <v>344883</v>
      </c>
      <c r="I183" s="188">
        <f>+H183/H187</f>
        <v>0.21732045603628025</v>
      </c>
      <c r="J183" s="187">
        <f t="shared" si="19"/>
        <v>2.2150600000000003</v>
      </c>
      <c r="K183" s="187">
        <f t="shared" si="19"/>
        <v>1768.69678</v>
      </c>
      <c r="L183" s="187">
        <f t="shared" si="19"/>
        <v>1770.91184</v>
      </c>
      <c r="M183" s="188">
        <f>+L183/$L$187</f>
        <v>0.44763199545968246</v>
      </c>
      <c r="N183" s="596"/>
      <c r="O183" s="193">
        <f>+O147+O153+O159+O165+O171+O177</f>
        <v>0.53112099999999995</v>
      </c>
      <c r="P183" s="187">
        <f t="shared" ref="O183:Q186" si="20">+P147+P153+P159+P165+P171+P177</f>
        <v>945.14583507010514</v>
      </c>
      <c r="Q183" s="193">
        <f>+Q147+Q153+Q159+Q165+Q171+Q177</f>
        <v>945.67695607010512</v>
      </c>
      <c r="R183" s="188">
        <f>+Q183/Q187</f>
        <v>0.49727010421113049</v>
      </c>
      <c r="S183" s="596"/>
      <c r="T183" s="579"/>
      <c r="U183" s="198"/>
      <c r="V183" s="596"/>
      <c r="W183" s="596"/>
      <c r="X183" s="599"/>
      <c r="Y183" s="581"/>
    </row>
    <row r="184" spans="1:25" s="192" customFormat="1" ht="15" customHeight="1">
      <c r="A184" s="587"/>
      <c r="B184" s="588"/>
      <c r="C184" s="590"/>
      <c r="D184" s="591"/>
      <c r="E184" s="186" t="s">
        <v>44</v>
      </c>
      <c r="F184" s="187">
        <f t="shared" si="18"/>
        <v>126475</v>
      </c>
      <c r="G184" s="187">
        <f t="shared" si="18"/>
        <v>0</v>
      </c>
      <c r="H184" s="187">
        <f t="shared" si="18"/>
        <v>126475</v>
      </c>
      <c r="I184" s="188">
        <f>+H184/H187</f>
        <v>7.9695446505593334E-2</v>
      </c>
      <c r="J184" s="187">
        <f t="shared" si="19"/>
        <v>389.97321999999997</v>
      </c>
      <c r="K184" s="187">
        <f t="shared" si="19"/>
        <v>0</v>
      </c>
      <c r="L184" s="187">
        <f t="shared" si="19"/>
        <v>389.97321999999997</v>
      </c>
      <c r="M184" s="188">
        <f>+L184/$L$187</f>
        <v>9.8573224652695163E-2</v>
      </c>
      <c r="N184" s="596"/>
      <c r="O184" s="193">
        <f t="shared" si="20"/>
        <v>85.826351804037571</v>
      </c>
      <c r="P184" s="187">
        <f t="shared" si="20"/>
        <v>0</v>
      </c>
      <c r="Q184" s="187">
        <f t="shared" si="20"/>
        <v>85.826351804037571</v>
      </c>
      <c r="R184" s="188">
        <f>+Q184/Q187</f>
        <v>4.5130505329233198E-2</v>
      </c>
      <c r="S184" s="596"/>
      <c r="T184" s="579"/>
      <c r="U184" s="199"/>
      <c r="V184" s="596"/>
      <c r="W184" s="596"/>
      <c r="X184" s="599"/>
      <c r="Y184" s="581"/>
    </row>
    <row r="185" spans="1:25" s="192" customFormat="1" ht="15" customHeight="1">
      <c r="A185" s="587"/>
      <c r="B185" s="588"/>
      <c r="C185" s="590"/>
      <c r="D185" s="591"/>
      <c r="E185" s="186" t="s">
        <v>45</v>
      </c>
      <c r="F185" s="187">
        <f t="shared" si="18"/>
        <v>670</v>
      </c>
      <c r="G185" s="187">
        <f t="shared" si="18"/>
        <v>0</v>
      </c>
      <c r="H185" s="187">
        <f t="shared" si="18"/>
        <v>670</v>
      </c>
      <c r="I185" s="188">
        <f>+H185/H187</f>
        <v>4.2218580082030069E-4</v>
      </c>
      <c r="J185" s="187">
        <f t="shared" si="19"/>
        <v>550.39176199999997</v>
      </c>
      <c r="K185" s="187">
        <f t="shared" si="19"/>
        <v>0</v>
      </c>
      <c r="L185" s="187">
        <f t="shared" si="19"/>
        <v>550.39176199999997</v>
      </c>
      <c r="M185" s="188">
        <f>+L185/$L$187</f>
        <v>0.13912209356996033</v>
      </c>
      <c r="N185" s="596"/>
      <c r="O185" s="193">
        <f t="shared" si="20"/>
        <v>541.89044645636136</v>
      </c>
      <c r="P185" s="187">
        <f t="shared" si="20"/>
        <v>0</v>
      </c>
      <c r="Q185" s="187">
        <f t="shared" si="20"/>
        <v>541.89044645636136</v>
      </c>
      <c r="R185" s="188">
        <f>+Q185/Q187</f>
        <v>0.28494499844870358</v>
      </c>
      <c r="S185" s="596"/>
      <c r="T185" s="579"/>
      <c r="U185" s="198"/>
      <c r="V185" s="596"/>
      <c r="W185" s="596"/>
      <c r="X185" s="599"/>
      <c r="Y185" s="581"/>
    </row>
    <row r="186" spans="1:25" s="192" customFormat="1" ht="15" customHeight="1" thickBot="1">
      <c r="A186" s="587"/>
      <c r="B186" s="588"/>
      <c r="C186" s="590"/>
      <c r="D186" s="591"/>
      <c r="E186" s="186" t="s">
        <v>46</v>
      </c>
      <c r="F186" s="187">
        <f t="shared" si="18"/>
        <v>26007</v>
      </c>
      <c r="G186" s="187">
        <f t="shared" si="18"/>
        <v>0</v>
      </c>
      <c r="H186" s="187">
        <f t="shared" si="18"/>
        <v>26007</v>
      </c>
      <c r="I186" s="188">
        <f>+H186/H187</f>
        <v>1.6387740480497851E-2</v>
      </c>
      <c r="J186" s="187">
        <f t="shared" si="19"/>
        <v>482.51579999999996</v>
      </c>
      <c r="K186" s="187">
        <f t="shared" si="19"/>
        <v>0</v>
      </c>
      <c r="L186" s="187">
        <f t="shared" si="19"/>
        <v>482.51579999999996</v>
      </c>
      <c r="M186" s="188">
        <f>+L186/$L$187</f>
        <v>0.12196513994441702</v>
      </c>
      <c r="N186" s="597"/>
      <c r="O186" s="193">
        <f t="shared" si="20"/>
        <v>123.92880801629889</v>
      </c>
      <c r="P186" s="187">
        <f t="shared" si="20"/>
        <v>0</v>
      </c>
      <c r="Q186" s="187">
        <f t="shared" si="20"/>
        <v>123.92880801629889</v>
      </c>
      <c r="R186" s="188">
        <f>+Q186/Q187</f>
        <v>6.5166112890306757E-2</v>
      </c>
      <c r="S186" s="597"/>
      <c r="T186" s="579"/>
      <c r="U186" s="198"/>
      <c r="V186" s="597"/>
      <c r="W186" s="597"/>
      <c r="X186" s="600"/>
      <c r="Y186" s="582"/>
    </row>
    <row r="187" spans="1:25" s="192" customFormat="1" ht="15" customHeight="1" thickBot="1">
      <c r="A187" s="584" t="s">
        <v>48</v>
      </c>
      <c r="B187" s="585"/>
      <c r="C187" s="585"/>
      <c r="D187" s="586" t="s">
        <v>1051</v>
      </c>
      <c r="E187" s="586"/>
      <c r="F187" s="187">
        <f>SUM(F182:F186)</f>
        <v>1242512</v>
      </c>
      <c r="G187" s="187">
        <f>G183</f>
        <v>344467</v>
      </c>
      <c r="H187" s="187">
        <f>SUM(H182:H186)</f>
        <v>1586979</v>
      </c>
      <c r="I187" s="188">
        <v>1</v>
      </c>
      <c r="J187" s="187">
        <f>SUM(J182:J186)</f>
        <v>2187.4811920000002</v>
      </c>
      <c r="K187" s="187">
        <f>K183</f>
        <v>1768.69678</v>
      </c>
      <c r="L187" s="187">
        <f>SUM(L182:L186)</f>
        <v>3956.1779720000004</v>
      </c>
      <c r="M187" s="188">
        <v>1</v>
      </c>
      <c r="N187" s="187">
        <f>+N182</f>
        <v>2071.8000000000002</v>
      </c>
      <c r="O187" s="193">
        <f>SUM(O182:O186)</f>
        <v>956.59116472465939</v>
      </c>
      <c r="P187" s="193">
        <f>SUM(P182:P186)</f>
        <v>945.14583507010514</v>
      </c>
      <c r="Q187" s="193">
        <f>SUM(Q182:Q186)</f>
        <v>1901.7369997947644</v>
      </c>
      <c r="R187" s="188">
        <v>1</v>
      </c>
      <c r="S187" s="197">
        <f>S182</f>
        <v>170.06300020523548</v>
      </c>
      <c r="T187" s="399">
        <f>T182</f>
        <v>8.2084660780594394</v>
      </c>
      <c r="V187" s="303">
        <f>V182</f>
        <v>962.97779145408879</v>
      </c>
      <c r="W187" s="303">
        <f>W182</f>
        <v>1558.1468087021151</v>
      </c>
      <c r="X187" s="197">
        <f>MIN(100,+W187/V187*100)</f>
        <v>100</v>
      </c>
      <c r="Y187" s="197">
        <f>Y182</f>
        <v>8.2084660780594536</v>
      </c>
    </row>
    <row r="188" spans="1:25" ht="15" customHeight="1">
      <c r="A188" s="521">
        <v>27</v>
      </c>
      <c r="B188" s="522" t="s">
        <v>1052</v>
      </c>
      <c r="C188" s="523" t="s">
        <v>1053</v>
      </c>
      <c r="D188" s="525" t="s">
        <v>1054</v>
      </c>
      <c r="E188" s="160" t="s">
        <v>42</v>
      </c>
      <c r="F188" s="161">
        <v>293816</v>
      </c>
      <c r="G188" s="311">
        <v>0</v>
      </c>
      <c r="H188" s="162">
        <f>F188+G188</f>
        <v>293816</v>
      </c>
      <c r="I188" s="163">
        <f>H188/$H$193</f>
        <v>0.7373715065852875</v>
      </c>
      <c r="J188" s="164">
        <v>214.76267999999999</v>
      </c>
      <c r="K188" s="311">
        <v>0</v>
      </c>
      <c r="L188" s="162">
        <f>J188+K188</f>
        <v>214.76267999999999</v>
      </c>
      <c r="M188" s="163">
        <f>L188/$L$193</f>
        <v>0.44754582244579172</v>
      </c>
      <c r="N188" s="528">
        <v>334.94</v>
      </c>
      <c r="O188" s="257">
        <v>67.830318434777155</v>
      </c>
      <c r="P188" s="165">
        <v>0</v>
      </c>
      <c r="Q188" s="166">
        <f>O188+P188</f>
        <v>67.830318434777155</v>
      </c>
      <c r="R188" s="163">
        <f>Q188/$Q$193</f>
        <v>0.21850772662682866</v>
      </c>
      <c r="S188" s="531">
        <f>N193-Q193</f>
        <v>24.514737324419798</v>
      </c>
      <c r="T188" s="534">
        <f>S188/N193*100</f>
        <v>7.319142928410999</v>
      </c>
      <c r="V188" s="537">
        <v>164.56513090802301</v>
      </c>
      <c r="W188" s="539">
        <v>219.46681651834601</v>
      </c>
      <c r="X188" s="542">
        <f>MIN(1,+W188/V188)</f>
        <v>1</v>
      </c>
      <c r="Y188" s="537">
        <f>+((N193-(O193+P193)*X188)/N188)*100</f>
        <v>7.3191429284109821</v>
      </c>
    </row>
    <row r="189" spans="1:25" ht="15" customHeight="1">
      <c r="A189" s="521"/>
      <c r="B189" s="522"/>
      <c r="C189" s="524"/>
      <c r="D189" s="526"/>
      <c r="E189" s="160" t="s">
        <v>43</v>
      </c>
      <c r="F189" s="161">
        <v>47</v>
      </c>
      <c r="G189" s="161">
        <v>64128</v>
      </c>
      <c r="H189" s="162">
        <f>F189+G189</f>
        <v>64175</v>
      </c>
      <c r="I189" s="163">
        <f>H189/$H$193</f>
        <v>0.16105595486668808</v>
      </c>
      <c r="J189" s="164">
        <v>2.3425E-4</v>
      </c>
      <c r="K189" s="164">
        <v>0.31368234</v>
      </c>
      <c r="L189" s="162">
        <f>J189+K189</f>
        <v>0.31391659</v>
      </c>
      <c r="M189" s="163">
        <f>L189/$L$193</f>
        <v>6.5417352051542847E-4</v>
      </c>
      <c r="N189" s="529"/>
      <c r="O189" s="257">
        <v>9.0287000000000006E-2</v>
      </c>
      <c r="P189" s="165">
        <v>108.12</v>
      </c>
      <c r="Q189" s="166">
        <f>O189+P189</f>
        <v>108.21028700000001</v>
      </c>
      <c r="R189" s="163">
        <f>Q189/$Q$193</f>
        <v>0.34858724469563745</v>
      </c>
      <c r="S189" s="532"/>
      <c r="T189" s="535"/>
      <c r="V189" s="532"/>
      <c r="W189" s="540"/>
      <c r="X189" s="543"/>
      <c r="Y189" s="532"/>
    </row>
    <row r="190" spans="1:25" ht="15" customHeight="1">
      <c r="A190" s="521"/>
      <c r="B190" s="522"/>
      <c r="C190" s="524"/>
      <c r="D190" s="526"/>
      <c r="E190" s="160" t="s">
        <v>44</v>
      </c>
      <c r="F190" s="161">
        <v>33639</v>
      </c>
      <c r="G190" s="311">
        <v>0</v>
      </c>
      <c r="H190" s="162">
        <f>F190+G190</f>
        <v>33639</v>
      </c>
      <c r="I190" s="163">
        <f>H190/$H$193</f>
        <v>8.4421679248313522E-2</v>
      </c>
      <c r="J190" s="164">
        <v>128.94086999999996</v>
      </c>
      <c r="K190" s="311">
        <v>0</v>
      </c>
      <c r="L190" s="162">
        <f>J190+K190</f>
        <v>128.94086999999996</v>
      </c>
      <c r="M190" s="163">
        <f>L190/$L$193</f>
        <v>0.26870100387565427</v>
      </c>
      <c r="N190" s="529"/>
      <c r="O190" s="257">
        <v>22.479869409635594</v>
      </c>
      <c r="P190" s="165">
        <v>0</v>
      </c>
      <c r="Q190" s="166">
        <f>O190+P190</f>
        <v>22.479869409635594</v>
      </c>
      <c r="R190" s="163">
        <f>Q190/$Q$193</f>
        <v>7.2416365910041594E-2</v>
      </c>
      <c r="S190" s="532"/>
      <c r="T190" s="535"/>
      <c r="V190" s="532"/>
      <c r="W190" s="540"/>
      <c r="X190" s="543"/>
      <c r="Y190" s="532"/>
    </row>
    <row r="191" spans="1:25" ht="15" customHeight="1">
      <c r="A191" s="521"/>
      <c r="B191" s="522"/>
      <c r="C191" s="524"/>
      <c r="D191" s="526"/>
      <c r="E191" s="160" t="s">
        <v>45</v>
      </c>
      <c r="F191" s="169">
        <v>149</v>
      </c>
      <c r="G191" s="311">
        <v>0</v>
      </c>
      <c r="H191" s="162">
        <f>F191+G191</f>
        <v>149</v>
      </c>
      <c r="I191" s="163">
        <f>H191/$H$193</f>
        <v>3.7393591390941217E-4</v>
      </c>
      <c r="J191" s="170">
        <v>98.622510000000005</v>
      </c>
      <c r="K191" s="311">
        <v>0</v>
      </c>
      <c r="L191" s="162">
        <f>J191+K191</f>
        <v>98.622510000000005</v>
      </c>
      <c r="M191" s="163">
        <f>L191/$L$193</f>
        <v>0.20552030897369283</v>
      </c>
      <c r="N191" s="529"/>
      <c r="O191" s="257">
        <v>82.976697321512745</v>
      </c>
      <c r="P191" s="165">
        <v>0</v>
      </c>
      <c r="Q191" s="166">
        <f>O191+P191</f>
        <v>82.976697321512745</v>
      </c>
      <c r="R191" s="163">
        <f>Q191/$Q$193</f>
        <v>0.26730007927296234</v>
      </c>
      <c r="S191" s="532"/>
      <c r="T191" s="535"/>
      <c r="V191" s="532"/>
      <c r="W191" s="540"/>
      <c r="X191" s="543"/>
      <c r="Y191" s="532"/>
    </row>
    <row r="192" spans="1:25" ht="15" customHeight="1" thickBot="1">
      <c r="A192" s="521"/>
      <c r="B192" s="522"/>
      <c r="C192" s="524"/>
      <c r="D192" s="527"/>
      <c r="E192" s="160" t="s">
        <v>46</v>
      </c>
      <c r="F192" s="169">
        <v>6685</v>
      </c>
      <c r="G192" s="311">
        <v>0</v>
      </c>
      <c r="H192" s="162">
        <f>F192+G192</f>
        <v>6685</v>
      </c>
      <c r="I192" s="163">
        <f>H192/$H$193</f>
        <v>1.6776923385801477E-2</v>
      </c>
      <c r="J192" s="169">
        <v>37.227489999999996</v>
      </c>
      <c r="K192" s="311">
        <v>0</v>
      </c>
      <c r="L192" s="162">
        <f>J192+K192</f>
        <v>37.227489999999996</v>
      </c>
      <c r="M192" s="163">
        <f>L192/$L$193</f>
        <v>7.7578691184345835E-2</v>
      </c>
      <c r="N192" s="530"/>
      <c r="O192" s="257">
        <v>28.928090509654744</v>
      </c>
      <c r="P192" s="165">
        <v>0</v>
      </c>
      <c r="Q192" s="166">
        <f>O192+P192</f>
        <v>28.928090509654744</v>
      </c>
      <c r="R192" s="163">
        <f>Q192/$Q$193</f>
        <v>9.3188583494530103E-2</v>
      </c>
      <c r="S192" s="533"/>
      <c r="T192" s="536"/>
      <c r="V192" s="538"/>
      <c r="W192" s="541"/>
      <c r="X192" s="544"/>
      <c r="Y192" s="533"/>
    </row>
    <row r="193" spans="1:25" s="180" customFormat="1" ht="15" customHeight="1" thickBot="1">
      <c r="A193" s="308" t="s">
        <v>48</v>
      </c>
      <c r="B193" s="183"/>
      <c r="C193" s="310"/>
      <c r="D193" s="519" t="s">
        <v>1016</v>
      </c>
      <c r="E193" s="520"/>
      <c r="F193" s="171">
        <f>SUM(F188:F192)</f>
        <v>334336</v>
      </c>
      <c r="G193" s="171">
        <f>SUM(G188:G192)</f>
        <v>64128</v>
      </c>
      <c r="H193" s="171">
        <f>SUM(H188:H192)</f>
        <v>398464</v>
      </c>
      <c r="I193" s="172">
        <v>1</v>
      </c>
      <c r="J193" s="171">
        <f>SUM(J188:J192)</f>
        <v>479.55378424999992</v>
      </c>
      <c r="K193" s="171">
        <f>SUM(K188:K192)</f>
        <v>0.31368234</v>
      </c>
      <c r="L193" s="171">
        <f>SUM(L188:L192)</f>
        <v>479.86746658999994</v>
      </c>
      <c r="M193" s="172">
        <v>1</v>
      </c>
      <c r="N193" s="175">
        <f>N188</f>
        <v>334.94</v>
      </c>
      <c r="O193" s="204">
        <f>SUM(O188:O192)</f>
        <v>202.30526267558025</v>
      </c>
      <c r="P193" s="176">
        <f>SUM(P188:P192)</f>
        <v>108.12</v>
      </c>
      <c r="Q193" s="177">
        <f>SUM(Q188:Q192)</f>
        <v>310.4252626755802</v>
      </c>
      <c r="R193" s="178">
        <v>1</v>
      </c>
      <c r="S193" s="179">
        <f>S188</f>
        <v>24.514737324419798</v>
      </c>
      <c r="T193" s="398">
        <f>T188</f>
        <v>7.319142928410999</v>
      </c>
      <c r="V193" s="295">
        <f>SUM(V188:V192)</f>
        <v>164.56513090802301</v>
      </c>
      <c r="W193" s="295">
        <f>SUM(W188:W192)</f>
        <v>219.46681651834601</v>
      </c>
      <c r="X193" s="179">
        <f>MIN(100,+W193/V193*100)</f>
        <v>100</v>
      </c>
      <c r="Y193" s="179">
        <f>Y188</f>
        <v>7.3191429284109821</v>
      </c>
    </row>
    <row r="194" spans="1:25" ht="15" customHeight="1">
      <c r="A194" s="521">
        <f>A188+1</f>
        <v>28</v>
      </c>
      <c r="B194" s="522" t="s">
        <v>1052</v>
      </c>
      <c r="C194" s="523" t="s">
        <v>1053</v>
      </c>
      <c r="D194" s="525" t="s">
        <v>1882</v>
      </c>
      <c r="E194" s="160" t="s">
        <v>42</v>
      </c>
      <c r="F194" s="161">
        <v>234441</v>
      </c>
      <c r="G194" s="311">
        <v>0</v>
      </c>
      <c r="H194" s="162">
        <f>F194+G194</f>
        <v>234441</v>
      </c>
      <c r="I194" s="163">
        <f>H194/$H$199</f>
        <v>0.82375904342601347</v>
      </c>
      <c r="J194" s="164">
        <v>278.73611999999997</v>
      </c>
      <c r="K194" s="311">
        <v>0</v>
      </c>
      <c r="L194" s="162">
        <f>J194+K194</f>
        <v>278.73611999999997</v>
      </c>
      <c r="M194" s="163">
        <f>L194/$L$199</f>
        <v>0.53618556018965957</v>
      </c>
      <c r="N194" s="528">
        <v>270.24</v>
      </c>
      <c r="O194" s="257">
        <v>68.662930369391603</v>
      </c>
      <c r="P194" s="165">
        <v>0</v>
      </c>
      <c r="Q194" s="166">
        <f>O194+P194</f>
        <v>68.662930369391603</v>
      </c>
      <c r="R194" s="163">
        <f>Q194/$Q$199</f>
        <v>0.27321047814238952</v>
      </c>
      <c r="S194" s="531">
        <f>N199-Q199</f>
        <v>18.921196869739248</v>
      </c>
      <c r="T194" s="534">
        <f>S194/N199*100</f>
        <v>7.0016270240302134</v>
      </c>
      <c r="V194" s="537">
        <v>146.65502753062901</v>
      </c>
      <c r="W194" s="539">
        <v>211.82096828249499</v>
      </c>
      <c r="X194" s="542">
        <f>MIN(1,+W194/V194)</f>
        <v>1</v>
      </c>
      <c r="Y194" s="537">
        <f>+((N199-(O199+P199)*X194)/N194)*100</f>
        <v>7.0016270240302134</v>
      </c>
    </row>
    <row r="195" spans="1:25" ht="15" customHeight="1">
      <c r="A195" s="521"/>
      <c r="B195" s="522"/>
      <c r="C195" s="524"/>
      <c r="D195" s="526"/>
      <c r="E195" s="160" t="s">
        <v>43</v>
      </c>
      <c r="F195" s="161">
        <v>88</v>
      </c>
      <c r="G195" s="161">
        <v>11154</v>
      </c>
      <c r="H195" s="162">
        <f>F195+G195</f>
        <v>11242</v>
      </c>
      <c r="I195" s="163">
        <f>H195/$H$199</f>
        <v>3.9501192906510565E-2</v>
      </c>
      <c r="J195" s="164">
        <v>4.5544999999999998E-4</v>
      </c>
      <c r="K195" s="164">
        <v>4.8919989999999997E-2</v>
      </c>
      <c r="L195" s="162">
        <f>J195+K195</f>
        <v>4.937544E-2</v>
      </c>
      <c r="M195" s="163">
        <f>L195/$L$199</f>
        <v>9.4980148091359409E-5</v>
      </c>
      <c r="N195" s="529"/>
      <c r="O195" s="257">
        <v>6.5571000000000004E-2</v>
      </c>
      <c r="P195" s="165">
        <v>23.57</v>
      </c>
      <c r="Q195" s="166">
        <f>O195+P195</f>
        <v>23.635570999999999</v>
      </c>
      <c r="R195" s="163">
        <f>Q195/$Q$199</f>
        <v>9.4046170464012091E-2</v>
      </c>
      <c r="S195" s="532"/>
      <c r="T195" s="535"/>
      <c r="V195" s="532"/>
      <c r="W195" s="540"/>
      <c r="X195" s="543"/>
      <c r="Y195" s="532"/>
    </row>
    <row r="196" spans="1:25" ht="15" customHeight="1">
      <c r="A196" s="521"/>
      <c r="B196" s="522"/>
      <c r="C196" s="524"/>
      <c r="D196" s="526"/>
      <c r="E196" s="160" t="s">
        <v>44</v>
      </c>
      <c r="F196" s="161">
        <v>35225</v>
      </c>
      <c r="G196" s="311">
        <v>0</v>
      </c>
      <c r="H196" s="162">
        <f>F196+G196</f>
        <v>35225</v>
      </c>
      <c r="I196" s="163">
        <f>H196/$H$199</f>
        <v>0.12377063868811908</v>
      </c>
      <c r="J196" s="164">
        <v>113.15820000000002</v>
      </c>
      <c r="K196" s="311">
        <v>0</v>
      </c>
      <c r="L196" s="162">
        <f>J196+K196</f>
        <v>113.15820000000002</v>
      </c>
      <c r="M196" s="163">
        <f>L196/$L$199</f>
        <v>0.21767466970930624</v>
      </c>
      <c r="N196" s="529"/>
      <c r="O196" s="257">
        <v>21.107631851030263</v>
      </c>
      <c r="P196" s="165">
        <v>0</v>
      </c>
      <c r="Q196" s="166">
        <f>O196+P196</f>
        <v>21.107631851030263</v>
      </c>
      <c r="R196" s="163">
        <f>Q196/$Q$199</f>
        <v>8.398747562111375E-2</v>
      </c>
      <c r="S196" s="532"/>
      <c r="T196" s="535"/>
      <c r="V196" s="532"/>
      <c r="W196" s="540"/>
      <c r="X196" s="543"/>
      <c r="Y196" s="532"/>
    </row>
    <row r="197" spans="1:25" ht="15" customHeight="1">
      <c r="A197" s="521"/>
      <c r="B197" s="522"/>
      <c r="C197" s="524"/>
      <c r="D197" s="526"/>
      <c r="E197" s="160" t="s">
        <v>45</v>
      </c>
      <c r="F197" s="169">
        <v>159</v>
      </c>
      <c r="G197" s="311">
        <v>0</v>
      </c>
      <c r="H197" s="162">
        <f>F197+G197</f>
        <v>159</v>
      </c>
      <c r="I197" s="163">
        <f>H197/$H$199</f>
        <v>5.5868081054395832E-4</v>
      </c>
      <c r="J197" s="170">
        <v>109.71338999999999</v>
      </c>
      <c r="K197" s="311">
        <v>0</v>
      </c>
      <c r="L197" s="162">
        <f>J197+K197</f>
        <v>109.71338999999999</v>
      </c>
      <c r="M197" s="163">
        <f>L197/$L$199</f>
        <v>0.21104812493428046</v>
      </c>
      <c r="N197" s="529"/>
      <c r="O197" s="257">
        <v>118.91192501065012</v>
      </c>
      <c r="P197" s="165">
        <v>0</v>
      </c>
      <c r="Q197" s="166">
        <f>O197+P197</f>
        <v>118.91192501065012</v>
      </c>
      <c r="R197" s="163">
        <f>Q197/$Q$199</f>
        <v>0.47315172414304796</v>
      </c>
      <c r="S197" s="532"/>
      <c r="T197" s="535"/>
      <c r="V197" s="532"/>
      <c r="W197" s="540"/>
      <c r="X197" s="543"/>
      <c r="Y197" s="532"/>
    </row>
    <row r="198" spans="1:25" ht="15" customHeight="1" thickBot="1">
      <c r="A198" s="521"/>
      <c r="B198" s="522"/>
      <c r="C198" s="524"/>
      <c r="D198" s="527"/>
      <c r="E198" s="160" t="s">
        <v>46</v>
      </c>
      <c r="F198" s="169">
        <v>3532</v>
      </c>
      <c r="G198" s="311">
        <v>0</v>
      </c>
      <c r="H198" s="162">
        <f>F198+G198</f>
        <v>3532</v>
      </c>
      <c r="I198" s="163">
        <f>H198/$H$199</f>
        <v>1.2410444168812962E-2</v>
      </c>
      <c r="J198" s="169">
        <v>18.193020000000001</v>
      </c>
      <c r="K198" s="311">
        <v>0</v>
      </c>
      <c r="L198" s="162">
        <f>J198+K198</f>
        <v>18.193020000000001</v>
      </c>
      <c r="M198" s="163">
        <f>L198/$L$199</f>
        <v>3.4996665018662387E-2</v>
      </c>
      <c r="N198" s="530"/>
      <c r="O198" s="257">
        <v>19.000744899188799</v>
      </c>
      <c r="P198" s="165">
        <v>0</v>
      </c>
      <c r="Q198" s="166">
        <f>O198+P198</f>
        <v>19.000744899188799</v>
      </c>
      <c r="R198" s="163">
        <f>Q198/$Q$199</f>
        <v>7.5604151629436761E-2</v>
      </c>
      <c r="S198" s="533"/>
      <c r="T198" s="536"/>
      <c r="V198" s="538"/>
      <c r="W198" s="541"/>
      <c r="X198" s="544"/>
      <c r="Y198" s="533"/>
    </row>
    <row r="199" spans="1:25" s="180" customFormat="1" ht="15" customHeight="1" thickBot="1">
      <c r="A199" s="308" t="s">
        <v>48</v>
      </c>
      <c r="B199" s="183"/>
      <c r="C199" s="310"/>
      <c r="D199" s="519" t="s">
        <v>1016</v>
      </c>
      <c r="E199" s="520"/>
      <c r="F199" s="171">
        <f>SUM(F194:F198)</f>
        <v>273445</v>
      </c>
      <c r="G199" s="171">
        <f>SUM(G194:G198)</f>
        <v>11154</v>
      </c>
      <c r="H199" s="171">
        <f>SUM(H194:H198)</f>
        <v>284599</v>
      </c>
      <c r="I199" s="172">
        <v>1</v>
      </c>
      <c r="J199" s="171">
        <f>SUM(J194:J198)</f>
        <v>519.80118545000005</v>
      </c>
      <c r="K199" s="171">
        <f>SUM(K194:K198)</f>
        <v>4.8919989999999997E-2</v>
      </c>
      <c r="L199" s="171">
        <f>SUM(L194:L198)</f>
        <v>519.85010543999999</v>
      </c>
      <c r="M199" s="172">
        <v>1</v>
      </c>
      <c r="N199" s="175">
        <f>N194</f>
        <v>270.24</v>
      </c>
      <c r="O199" s="204">
        <f>SUM(O194:O198)</f>
        <v>227.74880313026077</v>
      </c>
      <c r="P199" s="176">
        <f>SUM(P194:P198)</f>
        <v>23.57</v>
      </c>
      <c r="Q199" s="177">
        <f>SUM(Q194:Q198)</f>
        <v>251.31880313026076</v>
      </c>
      <c r="R199" s="178">
        <v>1</v>
      </c>
      <c r="S199" s="179">
        <f>S194</f>
        <v>18.921196869739248</v>
      </c>
      <c r="T199" s="398">
        <f>T194</f>
        <v>7.0016270240302134</v>
      </c>
      <c r="V199" s="295">
        <f>SUM(V194:V198)</f>
        <v>146.65502753062901</v>
      </c>
      <c r="W199" s="295">
        <f>SUM(W194:W198)</f>
        <v>211.82096828249499</v>
      </c>
      <c r="X199" s="179">
        <f>MIN(100,+W199/V199*100)</f>
        <v>100</v>
      </c>
      <c r="Y199" s="179">
        <f>Y194</f>
        <v>7.0016270240302134</v>
      </c>
    </row>
    <row r="200" spans="1:25" ht="15" customHeight="1">
      <c r="A200" s="521">
        <f>A194+1</f>
        <v>29</v>
      </c>
      <c r="B200" s="522" t="s">
        <v>1052</v>
      </c>
      <c r="C200" s="523" t="s">
        <v>1053</v>
      </c>
      <c r="D200" s="525" t="s">
        <v>1055</v>
      </c>
      <c r="E200" s="160" t="s">
        <v>42</v>
      </c>
      <c r="F200" s="161">
        <v>134019</v>
      </c>
      <c r="G200" s="311">
        <v>0</v>
      </c>
      <c r="H200" s="162">
        <f>F200+G200</f>
        <v>134019</v>
      </c>
      <c r="I200" s="163">
        <f>H200/$H$205</f>
        <v>0.71153478593272168</v>
      </c>
      <c r="J200" s="164">
        <v>71.727129999999988</v>
      </c>
      <c r="K200" s="311">
        <v>0</v>
      </c>
      <c r="L200" s="162">
        <f>J200+K200</f>
        <v>71.727129999999988</v>
      </c>
      <c r="M200" s="163">
        <f>L200/$L$205</f>
        <v>0.15339497623886375</v>
      </c>
      <c r="N200" s="528">
        <v>332.68</v>
      </c>
      <c r="O200" s="257">
        <v>24.559466736308771</v>
      </c>
      <c r="P200" s="165">
        <v>0</v>
      </c>
      <c r="Q200" s="166">
        <f>O200+P200</f>
        <v>24.559466736308771</v>
      </c>
      <c r="R200" s="163">
        <v>0</v>
      </c>
      <c r="S200" s="531">
        <f>N205-Q205</f>
        <v>24.828011776843766</v>
      </c>
      <c r="T200" s="534">
        <f>S200/N205*100</f>
        <v>7.4630310739580876</v>
      </c>
      <c r="V200" s="537">
        <v>195.068968453819</v>
      </c>
      <c r="W200" s="539">
        <v>81.262271623248097</v>
      </c>
      <c r="X200" s="542">
        <f>MIN(1,+W200/V200)</f>
        <v>0.41658225943039362</v>
      </c>
      <c r="Y200" s="537">
        <f>+((N205-(O205+P205)*X200)/N200)*100</f>
        <v>61.450740403949332</v>
      </c>
    </row>
    <row r="201" spans="1:25" ht="15" customHeight="1">
      <c r="A201" s="521"/>
      <c r="B201" s="522"/>
      <c r="C201" s="524"/>
      <c r="D201" s="526"/>
      <c r="E201" s="160" t="s">
        <v>43</v>
      </c>
      <c r="F201" s="161">
        <v>39</v>
      </c>
      <c r="G201" s="161">
        <v>36436</v>
      </c>
      <c r="H201" s="162">
        <f>F201+G201</f>
        <v>36475</v>
      </c>
      <c r="I201" s="163">
        <f>H201/$H$205</f>
        <v>0.19365337240910635</v>
      </c>
      <c r="J201" s="164">
        <v>1.6393000000000001E-4</v>
      </c>
      <c r="K201" s="164">
        <v>0.17092339000000001</v>
      </c>
      <c r="L201" s="162">
        <f>J201+K201</f>
        <v>0.17108732000000001</v>
      </c>
      <c r="M201" s="163">
        <f>L201/$L$205</f>
        <v>3.6588575879406977E-4</v>
      </c>
      <c r="N201" s="529"/>
      <c r="O201" s="257">
        <v>5.4517999999999997E-2</v>
      </c>
      <c r="P201" s="165">
        <v>84.200000000000017</v>
      </c>
      <c r="Q201" s="166">
        <f>O201+P201</f>
        <v>84.254518000000019</v>
      </c>
      <c r="R201" s="163">
        <v>84.200000000000017</v>
      </c>
      <c r="S201" s="532"/>
      <c r="T201" s="535"/>
      <c r="V201" s="532"/>
      <c r="W201" s="540"/>
      <c r="X201" s="543"/>
      <c r="Y201" s="532"/>
    </row>
    <row r="202" spans="1:25" ht="15" customHeight="1">
      <c r="A202" s="521"/>
      <c r="B202" s="522"/>
      <c r="C202" s="524"/>
      <c r="D202" s="526"/>
      <c r="E202" s="160" t="s">
        <v>44</v>
      </c>
      <c r="F202" s="161">
        <v>14624</v>
      </c>
      <c r="G202" s="311">
        <v>0</v>
      </c>
      <c r="H202" s="162">
        <f>F202+G202</f>
        <v>14624</v>
      </c>
      <c r="I202" s="163">
        <f>H202/$H$205</f>
        <v>7.7641862045531765E-2</v>
      </c>
      <c r="J202" s="164">
        <v>81.137199999999993</v>
      </c>
      <c r="K202" s="311">
        <v>0</v>
      </c>
      <c r="L202" s="162">
        <f>J202+K202</f>
        <v>81.137199999999993</v>
      </c>
      <c r="M202" s="163">
        <f>L202/$L$205</f>
        <v>0.17351926483170227</v>
      </c>
      <c r="N202" s="529"/>
      <c r="O202" s="257">
        <v>14.857291667730102</v>
      </c>
      <c r="P202" s="165">
        <v>0</v>
      </c>
      <c r="Q202" s="166">
        <f>O202+P202</f>
        <v>14.857291667730102</v>
      </c>
      <c r="R202" s="163">
        <v>0</v>
      </c>
      <c r="S202" s="532"/>
      <c r="T202" s="535"/>
      <c r="V202" s="532"/>
      <c r="W202" s="540"/>
      <c r="X202" s="543"/>
      <c r="Y202" s="532"/>
    </row>
    <row r="203" spans="1:25" ht="15" customHeight="1">
      <c r="A203" s="521"/>
      <c r="B203" s="522"/>
      <c r="C203" s="524"/>
      <c r="D203" s="526"/>
      <c r="E203" s="160" t="s">
        <v>45</v>
      </c>
      <c r="F203" s="169">
        <v>44</v>
      </c>
      <c r="G203" s="311">
        <v>0</v>
      </c>
      <c r="H203" s="162">
        <f>F203+G203</f>
        <v>44</v>
      </c>
      <c r="I203" s="163">
        <f>H203/$H$205</f>
        <v>2.3360516479782535E-4</v>
      </c>
      <c r="J203" s="170">
        <v>68.633449999999996</v>
      </c>
      <c r="K203" s="311">
        <v>0</v>
      </c>
      <c r="L203" s="162">
        <f>J203+K203</f>
        <v>68.633449999999996</v>
      </c>
      <c r="M203" s="163">
        <f>L203/$L$205</f>
        <v>0.14677886082910671</v>
      </c>
      <c r="N203" s="529"/>
      <c r="O203" s="257">
        <v>45.851315796075141</v>
      </c>
      <c r="P203" s="165">
        <v>0</v>
      </c>
      <c r="Q203" s="166">
        <f>O203+P203</f>
        <v>45.851315796075141</v>
      </c>
      <c r="R203" s="163">
        <v>0</v>
      </c>
      <c r="S203" s="532"/>
      <c r="T203" s="535"/>
      <c r="V203" s="532"/>
      <c r="W203" s="540"/>
      <c r="X203" s="543"/>
      <c r="Y203" s="532"/>
    </row>
    <row r="204" spans="1:25" ht="15" customHeight="1" thickBot="1">
      <c r="A204" s="521"/>
      <c r="B204" s="522"/>
      <c r="C204" s="524"/>
      <c r="D204" s="527"/>
      <c r="E204" s="160" t="s">
        <v>46</v>
      </c>
      <c r="F204" s="169">
        <v>3190</v>
      </c>
      <c r="G204" s="311">
        <v>0</v>
      </c>
      <c r="H204" s="162">
        <f>F204+G204</f>
        <v>3190</v>
      </c>
      <c r="I204" s="163">
        <f>H204/$H$205</f>
        <v>1.6936374447842337E-2</v>
      </c>
      <c r="J204" s="169">
        <v>245.92877999999999</v>
      </c>
      <c r="K204" s="311">
        <v>0</v>
      </c>
      <c r="L204" s="162">
        <f>J204+K204</f>
        <v>245.92877999999999</v>
      </c>
      <c r="M204" s="163">
        <f>L204/$L$205</f>
        <v>0.52594101234153323</v>
      </c>
      <c r="N204" s="530"/>
      <c r="O204" s="257">
        <v>138.32939602304225</v>
      </c>
      <c r="P204" s="165">
        <v>0</v>
      </c>
      <c r="Q204" s="166">
        <f>O204+P204</f>
        <v>138.32939602304225</v>
      </c>
      <c r="R204" s="163">
        <v>0</v>
      </c>
      <c r="S204" s="533"/>
      <c r="T204" s="536"/>
      <c r="V204" s="538"/>
      <c r="W204" s="541"/>
      <c r="X204" s="544"/>
      <c r="Y204" s="533"/>
    </row>
    <row r="205" spans="1:25" s="180" customFormat="1" ht="15" customHeight="1" thickBot="1">
      <c r="A205" s="308" t="s">
        <v>48</v>
      </c>
      <c r="B205" s="183"/>
      <c r="C205" s="310"/>
      <c r="D205" s="519" t="s">
        <v>1016</v>
      </c>
      <c r="E205" s="520"/>
      <c r="F205" s="171">
        <f>SUM(F200:F204)</f>
        <v>151916</v>
      </c>
      <c r="G205" s="171">
        <f>SUM(G200:G204)</f>
        <v>36436</v>
      </c>
      <c r="H205" s="171">
        <f>SUM(H200:H204)</f>
        <v>188352</v>
      </c>
      <c r="I205" s="172">
        <v>1</v>
      </c>
      <c r="J205" s="171">
        <f>SUM(J200:J204)</f>
        <v>467.42672392999998</v>
      </c>
      <c r="K205" s="171">
        <f>SUM(K200:K204)</f>
        <v>0.17092339000000001</v>
      </c>
      <c r="L205" s="171">
        <f>SUM(L200:L204)</f>
        <v>467.59764731999996</v>
      </c>
      <c r="M205" s="172">
        <v>1</v>
      </c>
      <c r="N205" s="175">
        <f>N200</f>
        <v>332.68</v>
      </c>
      <c r="O205" s="204">
        <f>SUM(O200:O204)</f>
        <v>223.65198822315625</v>
      </c>
      <c r="P205" s="176">
        <f>SUM(P200:P204)</f>
        <v>84.200000000000017</v>
      </c>
      <c r="Q205" s="177">
        <f>SUM(Q200:Q204)</f>
        <v>307.85198822315624</v>
      </c>
      <c r="R205" s="178">
        <v>1</v>
      </c>
      <c r="S205" s="179">
        <f>S200</f>
        <v>24.828011776843766</v>
      </c>
      <c r="T205" s="398">
        <f>T200</f>
        <v>7.4630310739580876</v>
      </c>
      <c r="V205" s="295">
        <f>SUM(V200:V204)</f>
        <v>195.068968453819</v>
      </c>
      <c r="W205" s="295">
        <f>SUM(W200:W204)</f>
        <v>81.262271623248097</v>
      </c>
      <c r="X205" s="179">
        <f>MIN(100,+W205/V205*100)</f>
        <v>41.658225943039362</v>
      </c>
      <c r="Y205" s="179">
        <f>Y200</f>
        <v>61.450740403949332</v>
      </c>
    </row>
    <row r="206" spans="1:25" ht="15" customHeight="1">
      <c r="A206" s="521">
        <f>A200+1</f>
        <v>30</v>
      </c>
      <c r="B206" s="522" t="s">
        <v>1052</v>
      </c>
      <c r="C206" s="523" t="s">
        <v>1053</v>
      </c>
      <c r="D206" s="525" t="s">
        <v>1056</v>
      </c>
      <c r="E206" s="160" t="s">
        <v>42</v>
      </c>
      <c r="F206" s="161">
        <v>308391</v>
      </c>
      <c r="G206" s="311">
        <v>0</v>
      </c>
      <c r="H206" s="162">
        <f>F206+G206</f>
        <v>308391</v>
      </c>
      <c r="I206" s="163">
        <f>H206/$H$211</f>
        <v>0.72873802237791985</v>
      </c>
      <c r="J206" s="164">
        <v>158.97083000000001</v>
      </c>
      <c r="K206" s="311">
        <v>0</v>
      </c>
      <c r="L206" s="162">
        <f>J206+K206</f>
        <v>158.97083000000001</v>
      </c>
      <c r="M206" s="163">
        <f>L206/$L$211</f>
        <v>0.3803134663683595</v>
      </c>
      <c r="N206" s="528">
        <v>307.45999999999998</v>
      </c>
      <c r="O206" s="257">
        <v>49.877958633316716</v>
      </c>
      <c r="P206" s="165">
        <v>0</v>
      </c>
      <c r="Q206" s="166">
        <f>O206+P206</f>
        <v>49.877958633316716</v>
      </c>
      <c r="R206" s="163">
        <f>Q206/$Q$211</f>
        <v>0.17536403375907927</v>
      </c>
      <c r="S206" s="531">
        <f>N211-Q211</f>
        <v>23.034752906056781</v>
      </c>
      <c r="T206" s="534">
        <f>S206/N211*100</f>
        <v>7.4919511175622135</v>
      </c>
      <c r="V206" s="537">
        <v>138.39460902096201</v>
      </c>
      <c r="W206" s="539">
        <v>171.74972584682499</v>
      </c>
      <c r="X206" s="542">
        <f>MIN(1,+W206/V206)</f>
        <v>1</v>
      </c>
      <c r="Y206" s="537">
        <f>+((N211-(O211+P211)*X206)/N206)*100</f>
        <v>7.4919511175622135</v>
      </c>
    </row>
    <row r="207" spans="1:25" ht="15" customHeight="1">
      <c r="A207" s="521"/>
      <c r="B207" s="522"/>
      <c r="C207" s="524"/>
      <c r="D207" s="526"/>
      <c r="E207" s="160" t="s">
        <v>43</v>
      </c>
      <c r="F207" s="161">
        <v>20</v>
      </c>
      <c r="G207" s="161">
        <v>75019</v>
      </c>
      <c r="H207" s="162">
        <f>F207+G207</f>
        <v>75039</v>
      </c>
      <c r="I207" s="163">
        <f>H207/$H$211</f>
        <v>0.17731961199002799</v>
      </c>
      <c r="J207" s="164">
        <v>6.6769999999999999E-5</v>
      </c>
      <c r="K207" s="164">
        <v>0.28942013000000005</v>
      </c>
      <c r="L207" s="162">
        <f>J207+K207</f>
        <v>0.28948690000000005</v>
      </c>
      <c r="M207" s="163">
        <f>L207/$L$211</f>
        <v>6.9255325903016716E-4</v>
      </c>
      <c r="N207" s="529"/>
      <c r="O207" s="257">
        <v>1.5484879999999999</v>
      </c>
      <c r="P207" s="165">
        <v>128.98000000000002</v>
      </c>
      <c r="Q207" s="166">
        <f>O207+P207</f>
        <v>130.52848800000001</v>
      </c>
      <c r="R207" s="163">
        <f>Q207/$Q$211</f>
        <v>0.45892018846304311</v>
      </c>
      <c r="S207" s="532"/>
      <c r="T207" s="535"/>
      <c r="V207" s="532"/>
      <c r="W207" s="540"/>
      <c r="X207" s="543"/>
      <c r="Y207" s="532"/>
    </row>
    <row r="208" spans="1:25" ht="15" customHeight="1">
      <c r="A208" s="521"/>
      <c r="B208" s="522"/>
      <c r="C208" s="524"/>
      <c r="D208" s="526"/>
      <c r="E208" s="160" t="s">
        <v>44</v>
      </c>
      <c r="F208" s="161">
        <v>33378</v>
      </c>
      <c r="G208" s="311">
        <v>0</v>
      </c>
      <c r="H208" s="162">
        <f>F208+G208</f>
        <v>33378</v>
      </c>
      <c r="I208" s="163">
        <f>H208/$H$211</f>
        <v>7.8873306000921586E-2</v>
      </c>
      <c r="J208" s="164">
        <v>72.222670000000008</v>
      </c>
      <c r="K208" s="311">
        <v>0</v>
      </c>
      <c r="L208" s="162">
        <f>J208+K208</f>
        <v>72.222670000000008</v>
      </c>
      <c r="M208" s="163">
        <f>L208/$L$211</f>
        <v>0.1727817234021998</v>
      </c>
      <c r="N208" s="529"/>
      <c r="O208" s="257">
        <v>17.43234474077466</v>
      </c>
      <c r="P208" s="165">
        <v>0</v>
      </c>
      <c r="Q208" s="166">
        <f>O208+P208</f>
        <v>17.43234474077466</v>
      </c>
      <c r="R208" s="163">
        <f>Q208/$Q$211</f>
        <v>6.1289723464727823E-2</v>
      </c>
      <c r="S208" s="532"/>
      <c r="T208" s="535"/>
      <c r="V208" s="532"/>
      <c r="W208" s="540"/>
      <c r="X208" s="543"/>
      <c r="Y208" s="532"/>
    </row>
    <row r="209" spans="1:25" ht="15" customHeight="1">
      <c r="A209" s="521"/>
      <c r="B209" s="522"/>
      <c r="C209" s="524"/>
      <c r="D209" s="526"/>
      <c r="E209" s="160" t="s">
        <v>45</v>
      </c>
      <c r="F209" s="169">
        <v>128</v>
      </c>
      <c r="G209" s="311">
        <v>0</v>
      </c>
      <c r="H209" s="162">
        <f>F209+G209</f>
        <v>128</v>
      </c>
      <c r="I209" s="163">
        <f>H209/$H$211</f>
        <v>3.0246818767205831E-4</v>
      </c>
      <c r="J209" s="170">
        <v>42.789810000000003</v>
      </c>
      <c r="K209" s="311">
        <v>0</v>
      </c>
      <c r="L209" s="162">
        <f>J209+K209</f>
        <v>42.789810000000003</v>
      </c>
      <c r="M209" s="163">
        <f>L209/$L$211</f>
        <v>0.10236809461423516</v>
      </c>
      <c r="N209" s="529"/>
      <c r="O209" s="257">
        <v>26.950524983443575</v>
      </c>
      <c r="P209" s="165">
        <v>0</v>
      </c>
      <c r="Q209" s="166">
        <f>O209+P209</f>
        <v>26.950524983443575</v>
      </c>
      <c r="R209" s="163">
        <f>Q209/$Q$211</f>
        <v>9.4754334429889939E-2</v>
      </c>
      <c r="S209" s="532"/>
      <c r="T209" s="535"/>
      <c r="V209" s="532"/>
      <c r="W209" s="540"/>
      <c r="X209" s="543"/>
      <c r="Y209" s="532"/>
    </row>
    <row r="210" spans="1:25" ht="15" customHeight="1" thickBot="1">
      <c r="A210" s="521"/>
      <c r="B210" s="522"/>
      <c r="C210" s="524"/>
      <c r="D210" s="527"/>
      <c r="E210" s="160" t="s">
        <v>46</v>
      </c>
      <c r="F210" s="169">
        <v>6249</v>
      </c>
      <c r="G210" s="311">
        <v>0</v>
      </c>
      <c r="H210" s="162">
        <f>F210+G210</f>
        <v>6249</v>
      </c>
      <c r="I210" s="163">
        <f>H210/$H$211</f>
        <v>1.4766591443458535E-2</v>
      </c>
      <c r="J210" s="169">
        <v>143.72667999999999</v>
      </c>
      <c r="K210" s="311">
        <v>0</v>
      </c>
      <c r="L210" s="162">
        <f>J210+K210</f>
        <v>143.72667999999999</v>
      </c>
      <c r="M210" s="163">
        <f>L210/$L$211</f>
        <v>0.34384416235617543</v>
      </c>
      <c r="N210" s="530"/>
      <c r="O210" s="257">
        <v>59.63593073640822</v>
      </c>
      <c r="P210" s="165">
        <v>0</v>
      </c>
      <c r="Q210" s="166">
        <f>O210+P210</f>
        <v>59.63593073640822</v>
      </c>
      <c r="R210" s="163">
        <f>Q210/$Q$211</f>
        <v>0.20967171988325983</v>
      </c>
      <c r="S210" s="533"/>
      <c r="T210" s="536"/>
      <c r="V210" s="538"/>
      <c r="W210" s="541"/>
      <c r="X210" s="544"/>
      <c r="Y210" s="533"/>
    </row>
    <row r="211" spans="1:25" s="180" customFormat="1" ht="15" customHeight="1" thickBot="1">
      <c r="A211" s="308" t="s">
        <v>48</v>
      </c>
      <c r="B211" s="183"/>
      <c r="C211" s="310"/>
      <c r="D211" s="519" t="s">
        <v>1016</v>
      </c>
      <c r="E211" s="520"/>
      <c r="F211" s="171">
        <f>SUM(F206:F210)</f>
        <v>348166</v>
      </c>
      <c r="G211" s="171">
        <f>SUM(G206:G210)</f>
        <v>75019</v>
      </c>
      <c r="H211" s="171">
        <f>SUM(H206:H210)</f>
        <v>423185</v>
      </c>
      <c r="I211" s="172">
        <v>1</v>
      </c>
      <c r="J211" s="171">
        <f>SUM(J206:J210)</f>
        <v>417.71005676999999</v>
      </c>
      <c r="K211" s="171">
        <f>SUM(K206:K210)</f>
        <v>0.28942013000000005</v>
      </c>
      <c r="L211" s="171">
        <f>SUM(L206:L210)</f>
        <v>417.99947689999999</v>
      </c>
      <c r="M211" s="172">
        <v>1</v>
      </c>
      <c r="N211" s="175">
        <f>N206</f>
        <v>307.45999999999998</v>
      </c>
      <c r="O211" s="259">
        <f>SUM(O206:O210)</f>
        <v>155.44524709394315</v>
      </c>
      <c r="P211" s="185">
        <f>SUM(P206:P210)</f>
        <v>128.98000000000002</v>
      </c>
      <c r="Q211" s="232">
        <f>SUM(Q206:Q210)</f>
        <v>284.4252470939432</v>
      </c>
      <c r="R211" s="233">
        <v>1</v>
      </c>
      <c r="S211" s="179">
        <f>S206</f>
        <v>23.034752906056781</v>
      </c>
      <c r="T211" s="398">
        <f>T206</f>
        <v>7.4919511175622135</v>
      </c>
      <c r="V211" s="295">
        <f>SUM(V206:V210)</f>
        <v>138.39460902096201</v>
      </c>
      <c r="W211" s="295">
        <f>SUM(W206:W210)</f>
        <v>171.74972584682499</v>
      </c>
      <c r="X211" s="179">
        <f>MIN(100,+W211/V211*100)</f>
        <v>100</v>
      </c>
      <c r="Y211" s="179">
        <f>Y206</f>
        <v>7.4919511175622135</v>
      </c>
    </row>
    <row r="212" spans="1:25" s="180" customFormat="1" ht="15" customHeight="1">
      <c r="A212" s="521">
        <f>A206+1</f>
        <v>31</v>
      </c>
      <c r="B212" s="522" t="s">
        <v>1052</v>
      </c>
      <c r="C212" s="523" t="s">
        <v>1053</v>
      </c>
      <c r="D212" s="525" t="s">
        <v>1883</v>
      </c>
      <c r="E212" s="160" t="s">
        <v>42</v>
      </c>
      <c r="F212" s="230">
        <v>142782</v>
      </c>
      <c r="G212" s="230">
        <v>0</v>
      </c>
      <c r="H212" s="171">
        <f>F212+G212</f>
        <v>142782</v>
      </c>
      <c r="I212" s="163">
        <f>H212/$H$211</f>
        <v>0.33739853728274866</v>
      </c>
      <c r="J212" s="312">
        <v>71.231709999999964</v>
      </c>
      <c r="K212" s="312">
        <v>0</v>
      </c>
      <c r="L212" s="173">
        <f>J212+K212</f>
        <v>71.231709999999964</v>
      </c>
      <c r="M212" s="163">
        <f>L212/$L$217</f>
        <v>0.25113532990385962</v>
      </c>
      <c r="N212" s="528">
        <v>235.95</v>
      </c>
      <c r="O212" s="165">
        <v>26.737480982454436</v>
      </c>
      <c r="P212" s="231">
        <v>0</v>
      </c>
      <c r="Q212" s="166">
        <f>O212+P212</f>
        <v>26.737480982454436</v>
      </c>
      <c r="R212" s="163">
        <f>Q212/$Q$211</f>
        <v>9.4005301061137081E-2</v>
      </c>
      <c r="S212" s="531">
        <f>N217-Q217</f>
        <v>17.752115101013885</v>
      </c>
      <c r="T212" s="534">
        <f>S212/N217*100</f>
        <v>7.5236766692154635</v>
      </c>
      <c r="V212" s="601">
        <v>152.714669050265</v>
      </c>
      <c r="W212" s="601">
        <v>35.431550513262401</v>
      </c>
      <c r="X212" s="542">
        <f>MIN(1,+W212/V212)</f>
        <v>0.2320114415570671</v>
      </c>
      <c r="Y212" s="537">
        <f>+((N217-(O217+P217)*X212)/N212)*100</f>
        <v>78.544434914127237</v>
      </c>
    </row>
    <row r="213" spans="1:25" s="180" customFormat="1" ht="15" customHeight="1">
      <c r="A213" s="521"/>
      <c r="B213" s="522"/>
      <c r="C213" s="524"/>
      <c r="D213" s="526"/>
      <c r="E213" s="160" t="s">
        <v>43</v>
      </c>
      <c r="F213" s="230">
        <v>39</v>
      </c>
      <c r="G213" s="230">
        <v>28721</v>
      </c>
      <c r="H213" s="171">
        <f>F213+G213</f>
        <v>28760</v>
      </c>
      <c r="I213" s="163">
        <f>H213/$H$211</f>
        <v>6.7960820917565598E-2</v>
      </c>
      <c r="J213" s="312">
        <v>1.6784999999999999E-4</v>
      </c>
      <c r="K213" s="312">
        <v>0.11303795</v>
      </c>
      <c r="L213" s="173">
        <f>J213+K213</f>
        <v>0.1132058</v>
      </c>
      <c r="M213" s="163">
        <f>L213/$L$217</f>
        <v>3.9911966075263899E-4</v>
      </c>
      <c r="N213" s="529"/>
      <c r="O213" s="165">
        <v>2.444E-3</v>
      </c>
      <c r="P213" s="231">
        <v>69.14</v>
      </c>
      <c r="Q213" s="166">
        <f>O213+P213</f>
        <v>69.142443999999998</v>
      </c>
      <c r="R213" s="163">
        <f>Q213/$Q$211</f>
        <v>0.24309531135667026</v>
      </c>
      <c r="S213" s="532"/>
      <c r="T213" s="535"/>
      <c r="V213" s="602"/>
      <c r="W213" s="602"/>
      <c r="X213" s="543"/>
      <c r="Y213" s="532"/>
    </row>
    <row r="214" spans="1:25" s="180" customFormat="1" ht="15" customHeight="1">
      <c r="A214" s="521"/>
      <c r="B214" s="522"/>
      <c r="C214" s="524"/>
      <c r="D214" s="526"/>
      <c r="E214" s="160" t="s">
        <v>44</v>
      </c>
      <c r="F214" s="230">
        <v>15184</v>
      </c>
      <c r="G214" s="230">
        <v>0</v>
      </c>
      <c r="H214" s="171">
        <f>F214+G214</f>
        <v>15184</v>
      </c>
      <c r="I214" s="163">
        <f>H214/$H$211</f>
        <v>3.5880288762597919E-2</v>
      </c>
      <c r="J214" s="312">
        <v>32.973260000000003</v>
      </c>
      <c r="K214" s="312">
        <v>0</v>
      </c>
      <c r="L214" s="173">
        <f>J214+K214</f>
        <v>32.973260000000003</v>
      </c>
      <c r="M214" s="163">
        <f>L214/$L$217</f>
        <v>0.11625090185404426</v>
      </c>
      <c r="N214" s="529"/>
      <c r="O214" s="165">
        <v>6.2047602983775478</v>
      </c>
      <c r="P214" s="231">
        <v>0</v>
      </c>
      <c r="Q214" s="166">
        <f>O214+P214</f>
        <v>6.2047602983775478</v>
      </c>
      <c r="R214" s="163">
        <f>Q214/$Q$211</f>
        <v>2.1815082738868709E-2</v>
      </c>
      <c r="S214" s="532"/>
      <c r="T214" s="535"/>
      <c r="V214" s="602"/>
      <c r="W214" s="602"/>
      <c r="X214" s="543"/>
      <c r="Y214" s="532"/>
    </row>
    <row r="215" spans="1:25" s="180" customFormat="1" ht="15" customHeight="1">
      <c r="A215" s="521"/>
      <c r="B215" s="522"/>
      <c r="C215" s="524"/>
      <c r="D215" s="526"/>
      <c r="E215" s="160" t="s">
        <v>45</v>
      </c>
      <c r="F215" s="230">
        <v>25</v>
      </c>
      <c r="G215" s="230">
        <v>0</v>
      </c>
      <c r="H215" s="171">
        <f>F215+G215</f>
        <v>25</v>
      </c>
      <c r="I215" s="163">
        <f>H215/$H$211</f>
        <v>5.907581790469889E-5</v>
      </c>
      <c r="J215" s="312">
        <v>3.9349999999999996</v>
      </c>
      <c r="K215" s="312">
        <v>0</v>
      </c>
      <c r="L215" s="173">
        <f>J215+K215</f>
        <v>3.9349999999999996</v>
      </c>
      <c r="M215" s="163">
        <f>L215/$L$217</f>
        <v>1.3873280919013286E-2</v>
      </c>
      <c r="N215" s="529"/>
      <c r="O215" s="165">
        <v>1.3940806180018634</v>
      </c>
      <c r="P215" s="231">
        <v>0</v>
      </c>
      <c r="Q215" s="166">
        <f>O215+P215</f>
        <v>1.3940806180018634</v>
      </c>
      <c r="R215" s="163">
        <f>Q215/$Q$211</f>
        <v>4.9013954712023534E-3</v>
      </c>
      <c r="S215" s="532"/>
      <c r="T215" s="535"/>
      <c r="V215" s="602"/>
      <c r="W215" s="602"/>
      <c r="X215" s="543"/>
      <c r="Y215" s="532"/>
    </row>
    <row r="216" spans="1:25" s="180" customFormat="1" ht="15" customHeight="1" thickBot="1">
      <c r="A216" s="521"/>
      <c r="B216" s="522"/>
      <c r="C216" s="524"/>
      <c r="D216" s="527"/>
      <c r="E216" s="160" t="s">
        <v>46</v>
      </c>
      <c r="F216" s="230">
        <v>3761</v>
      </c>
      <c r="G216" s="230">
        <v>0</v>
      </c>
      <c r="H216" s="171">
        <f>F216+G216</f>
        <v>3761</v>
      </c>
      <c r="I216" s="163">
        <f>H216/$H$211</f>
        <v>8.887366045582901E-3</v>
      </c>
      <c r="J216" s="312">
        <v>175.38557</v>
      </c>
      <c r="K216" s="312">
        <v>0</v>
      </c>
      <c r="L216" s="173">
        <f>J216+K216</f>
        <v>175.38557</v>
      </c>
      <c r="M216" s="163">
        <f>L216/$L$217</f>
        <v>0.61834136766233017</v>
      </c>
      <c r="N216" s="530"/>
      <c r="O216" s="165">
        <v>114.71911900015223</v>
      </c>
      <c r="P216" s="231">
        <v>0</v>
      </c>
      <c r="Q216" s="166">
        <f>O216+P216</f>
        <v>114.71911900015223</v>
      </c>
      <c r="R216" s="163">
        <f>Q216/$Q$211</f>
        <v>0.40333662420010663</v>
      </c>
      <c r="S216" s="533"/>
      <c r="T216" s="536"/>
      <c r="V216" s="603"/>
      <c r="W216" s="603"/>
      <c r="X216" s="544"/>
      <c r="Y216" s="533"/>
    </row>
    <row r="217" spans="1:25" s="180" customFormat="1" ht="15" customHeight="1" thickBot="1">
      <c r="A217" s="225"/>
      <c r="B217" s="226"/>
      <c r="C217" s="227"/>
      <c r="D217" s="519" t="s">
        <v>1016</v>
      </c>
      <c r="E217" s="520"/>
      <c r="F217" s="171">
        <f>SUM(F212:F216)</f>
        <v>161791</v>
      </c>
      <c r="G217" s="171">
        <f>SUM(G212:G216)</f>
        <v>28721</v>
      </c>
      <c r="H217" s="171">
        <f>SUM(H212:H216)</f>
        <v>190512</v>
      </c>
      <c r="I217" s="172">
        <v>1</v>
      </c>
      <c r="J217" s="173">
        <f>SUM(J212:J216)</f>
        <v>283.52570785</v>
      </c>
      <c r="K217" s="173">
        <f>K213</f>
        <v>0.11303795</v>
      </c>
      <c r="L217" s="171">
        <f>SUM(L212:L216)</f>
        <v>283.63874579999998</v>
      </c>
      <c r="M217" s="172">
        <v>1</v>
      </c>
      <c r="N217" s="184">
        <f>N212</f>
        <v>235.95</v>
      </c>
      <c r="O217" s="234">
        <f>SUM(O212:O216)</f>
        <v>149.05788489898609</v>
      </c>
      <c r="P217" s="228">
        <f>SUM(P212:P216)</f>
        <v>69.14</v>
      </c>
      <c r="Q217" s="174">
        <f>SUM(Q212:Q216)</f>
        <v>218.1978848989861</v>
      </c>
      <c r="R217" s="163">
        <v>1</v>
      </c>
      <c r="S217" s="229">
        <f>S212</f>
        <v>17.752115101013885</v>
      </c>
      <c r="T217" s="400">
        <f>T212</f>
        <v>7.5236766692154635</v>
      </c>
      <c r="V217" s="295">
        <f>SUM(V212:V216)</f>
        <v>152.714669050265</v>
      </c>
      <c r="W217" s="295">
        <f>SUM(W212:W216)</f>
        <v>35.431550513262401</v>
      </c>
      <c r="X217" s="179">
        <f>MIN(100,+W217/V217*100)</f>
        <v>23.201144155706711</v>
      </c>
      <c r="Y217" s="229">
        <f>Y212</f>
        <v>78.544434914127237</v>
      </c>
    </row>
    <row r="218" spans="1:25" s="192" customFormat="1" ht="15" customHeight="1">
      <c r="A218" s="587">
        <v>5</v>
      </c>
      <c r="B218" s="588" t="s">
        <v>1052</v>
      </c>
      <c r="C218" s="589" t="s">
        <v>1014</v>
      </c>
      <c r="D218" s="591" t="s">
        <v>1057</v>
      </c>
      <c r="E218" s="186" t="s">
        <v>42</v>
      </c>
      <c r="F218" s="187">
        <f>+F188+F194+F200+F206+F212</f>
        <v>1113449</v>
      </c>
      <c r="G218" s="187">
        <f>+G188+G194+G200+G206</f>
        <v>0</v>
      </c>
      <c r="H218" s="187">
        <f>F218+G218</f>
        <v>1113449</v>
      </c>
      <c r="I218" s="188">
        <f>+H218/H223</f>
        <v>0.74974076029282644</v>
      </c>
      <c r="J218" s="200">
        <f t="shared" ref="J218:J223" si="21">J188+J194+J200+J206+J212</f>
        <v>795.42846999999983</v>
      </c>
      <c r="K218" s="187">
        <f>+K188+K194+K200+K206</f>
        <v>0</v>
      </c>
      <c r="L218" s="200">
        <f t="shared" ref="L218:L223" si="22">J218+K218</f>
        <v>795.42846999999983</v>
      </c>
      <c r="M218" s="188">
        <f>+L218/$L$223</f>
        <v>0.36673376872866187</v>
      </c>
      <c r="N218" s="598">
        <f>+N188+N194+N200+N206+N212</f>
        <v>1481.2700000000002</v>
      </c>
      <c r="O218" s="200">
        <f>+O188+O194+O200+O206+O212</f>
        <v>237.66815515624867</v>
      </c>
      <c r="P218" s="187">
        <f>+P188+P194+P200+P206</f>
        <v>0</v>
      </c>
      <c r="Q218" s="193">
        <f t="shared" ref="Q218:Q222" si="23">+Q188+Q194+Q200+Q206+Q212</f>
        <v>237.66815515624867</v>
      </c>
      <c r="R218" s="188">
        <f t="shared" ref="R218:R223" si="24">+Q218/$Q$223</f>
        <v>0.17319984852073847</v>
      </c>
      <c r="S218" s="598">
        <f>+S188+S194+S200+S206+S212</f>
        <v>109.05081397807348</v>
      </c>
      <c r="T218" s="579">
        <f>S218/N223*100</f>
        <v>7.3619808662886213</v>
      </c>
      <c r="U218" s="191"/>
      <c r="V218" s="598">
        <f>+V188+V194+V200+V206+V212</f>
        <v>797.398404963698</v>
      </c>
      <c r="W218" s="598">
        <f>+W188+W194+W200+W206+W212</f>
        <v>719.73133278417652</v>
      </c>
      <c r="X218" s="598">
        <f>MIN(1,+W218/V218)</f>
        <v>0.90259941367319729</v>
      </c>
      <c r="Y218" s="583">
        <f>+((N223-(O223+P223)*X218)/N218)*100</f>
        <v>16.384978246065693</v>
      </c>
    </row>
    <row r="219" spans="1:25" s="192" customFormat="1" ht="15" customHeight="1">
      <c r="A219" s="587"/>
      <c r="B219" s="588"/>
      <c r="C219" s="590"/>
      <c r="D219" s="591"/>
      <c r="E219" s="186" t="s">
        <v>43</v>
      </c>
      <c r="F219" s="187">
        <f>+F189+F195+F201+F207+F213</f>
        <v>233</v>
      </c>
      <c r="G219" s="187">
        <f>+G189+G195+G201+G207+G213</f>
        <v>215458</v>
      </c>
      <c r="H219" s="187">
        <f>F219+G219</f>
        <v>215691</v>
      </c>
      <c r="I219" s="188">
        <f>+H219/H223</f>
        <v>0.1452355108570936</v>
      </c>
      <c r="J219" s="200">
        <f t="shared" si="21"/>
        <v>1.0882499999999998E-3</v>
      </c>
      <c r="K219" s="200">
        <f>K195+K189+K201+K207+K213</f>
        <v>0.93598380000000003</v>
      </c>
      <c r="L219" s="200">
        <f t="shared" si="22"/>
        <v>0.93707205000000005</v>
      </c>
      <c r="M219" s="188">
        <f>+L219/$L$223</f>
        <v>4.3203880352282736E-4</v>
      </c>
      <c r="N219" s="596"/>
      <c r="O219" s="200">
        <f>+O189+O195+O201+O207+O213</f>
        <v>1.7613079999999999</v>
      </c>
      <c r="P219" s="193">
        <f>+P189+P195+P201+P207+P213</f>
        <v>414.01</v>
      </c>
      <c r="Q219" s="193">
        <f>+Q189+Q195+Q201+Q207+Q213</f>
        <v>415.77130800000003</v>
      </c>
      <c r="R219" s="188">
        <f t="shared" si="24"/>
        <v>0.30299190700381051</v>
      </c>
      <c r="S219" s="596"/>
      <c r="T219" s="579"/>
      <c r="U219" s="198"/>
      <c r="V219" s="596"/>
      <c r="W219" s="596"/>
      <c r="X219" s="596"/>
      <c r="Y219" s="581"/>
    </row>
    <row r="220" spans="1:25" s="192" customFormat="1" ht="15" customHeight="1">
      <c r="A220" s="587"/>
      <c r="B220" s="588"/>
      <c r="C220" s="590"/>
      <c r="D220" s="591"/>
      <c r="E220" s="186" t="s">
        <v>44</v>
      </c>
      <c r="F220" s="187">
        <f>+F190+F196+F202+F208+F214</f>
        <v>132050</v>
      </c>
      <c r="G220" s="187">
        <f>+G190+G196+G202+G208</f>
        <v>0</v>
      </c>
      <c r="H220" s="187">
        <f>F220+G220</f>
        <v>132050</v>
      </c>
      <c r="I220" s="188">
        <f>+H220/H223</f>
        <v>8.891585281110112E-2</v>
      </c>
      <c r="J220" s="200">
        <f t="shared" si="21"/>
        <v>428.43219999999997</v>
      </c>
      <c r="K220" s="187">
        <f>+K190+K196+K202+K208</f>
        <v>0</v>
      </c>
      <c r="L220" s="200">
        <f t="shared" si="22"/>
        <v>428.43219999999997</v>
      </c>
      <c r="M220" s="188">
        <f>+L220/$L$223</f>
        <v>0.19752945899800625</v>
      </c>
      <c r="N220" s="596"/>
      <c r="O220" s="200">
        <f>+O190+O196+O202+O208+O214</f>
        <v>82.081897967548173</v>
      </c>
      <c r="P220" s="187">
        <f>+P190+P196+P202+P208</f>
        <v>0</v>
      </c>
      <c r="Q220" s="193">
        <f t="shared" si="23"/>
        <v>82.081897967548173</v>
      </c>
      <c r="R220" s="188">
        <f t="shared" si="24"/>
        <v>5.9816900101436567E-2</v>
      </c>
      <c r="S220" s="596"/>
      <c r="T220" s="579"/>
      <c r="U220" s="199"/>
      <c r="V220" s="596"/>
      <c r="W220" s="596"/>
      <c r="X220" s="596"/>
      <c r="Y220" s="581"/>
    </row>
    <row r="221" spans="1:25" s="192" customFormat="1" ht="15" customHeight="1">
      <c r="A221" s="587"/>
      <c r="B221" s="588"/>
      <c r="C221" s="590"/>
      <c r="D221" s="591"/>
      <c r="E221" s="186" t="s">
        <v>45</v>
      </c>
      <c r="F221" s="187">
        <f>+F191+F197+F203+F209+F215</f>
        <v>505</v>
      </c>
      <c r="G221" s="187">
        <f>+G191+G197+G203+G209</f>
        <v>0</v>
      </c>
      <c r="H221" s="187">
        <f>F221+G221</f>
        <v>505</v>
      </c>
      <c r="I221" s="188">
        <f>+H221/H223</f>
        <v>3.4004169382511218E-4</v>
      </c>
      <c r="J221" s="200">
        <f t="shared" si="21"/>
        <v>323.69415999999995</v>
      </c>
      <c r="K221" s="187">
        <f>+K191+K197+K203+K209</f>
        <v>0</v>
      </c>
      <c r="L221" s="200">
        <f t="shared" si="22"/>
        <v>323.69415999999995</v>
      </c>
      <c r="M221" s="188">
        <f>+L221/$L$223</f>
        <v>0.14923979174677829</v>
      </c>
      <c r="N221" s="596"/>
      <c r="O221" s="200">
        <f>+O191+O197+O203+O209+O215</f>
        <v>276.08454372968345</v>
      </c>
      <c r="P221" s="187">
        <f>+P191+P197+P203+P209</f>
        <v>0</v>
      </c>
      <c r="Q221" s="193">
        <f t="shared" si="23"/>
        <v>276.08454372968345</v>
      </c>
      <c r="R221" s="188">
        <f t="shared" si="24"/>
        <v>0.20119565922267463</v>
      </c>
      <c r="S221" s="596"/>
      <c r="T221" s="579"/>
      <c r="U221" s="198"/>
      <c r="V221" s="596"/>
      <c r="W221" s="596"/>
      <c r="X221" s="596"/>
      <c r="Y221" s="581"/>
    </row>
    <row r="222" spans="1:25" s="192" customFormat="1" ht="15" customHeight="1" thickBot="1">
      <c r="A222" s="587"/>
      <c r="B222" s="588"/>
      <c r="C222" s="590"/>
      <c r="D222" s="591"/>
      <c r="E222" s="186" t="s">
        <v>46</v>
      </c>
      <c r="F222" s="187">
        <f>+F192+F198+F204+F210+F216</f>
        <v>23417</v>
      </c>
      <c r="G222" s="187">
        <f>+G192+G198+G204+G210</f>
        <v>0</v>
      </c>
      <c r="H222" s="187">
        <f>F222+G222</f>
        <v>23417</v>
      </c>
      <c r="I222" s="188">
        <f>+H222/H223</f>
        <v>1.5767834345153765E-2</v>
      </c>
      <c r="J222" s="200">
        <f t="shared" si="21"/>
        <v>620.46154000000001</v>
      </c>
      <c r="K222" s="187">
        <f>+K192+K198+K204+K210</f>
        <v>0</v>
      </c>
      <c r="L222" s="200">
        <f t="shared" si="22"/>
        <v>620.46154000000001</v>
      </c>
      <c r="M222" s="188">
        <f>+L222/$L$223</f>
        <v>0.28606494172303065</v>
      </c>
      <c r="N222" s="597"/>
      <c r="O222" s="200">
        <f>+O192+O198+O204+O210+O216</f>
        <v>360.61328116844629</v>
      </c>
      <c r="P222" s="187">
        <f>+P192+P198+P204+P210</f>
        <v>0</v>
      </c>
      <c r="Q222" s="193">
        <f t="shared" si="23"/>
        <v>360.61328116844629</v>
      </c>
      <c r="R222" s="188">
        <f t="shared" si="24"/>
        <v>0.26279568515134005</v>
      </c>
      <c r="S222" s="597"/>
      <c r="T222" s="579"/>
      <c r="U222" s="198"/>
      <c r="V222" s="597"/>
      <c r="W222" s="597"/>
      <c r="X222" s="597"/>
      <c r="Y222" s="582"/>
    </row>
    <row r="223" spans="1:25" s="192" customFormat="1" ht="15" customHeight="1" thickBot="1">
      <c r="A223" s="584" t="s">
        <v>48</v>
      </c>
      <c r="B223" s="585"/>
      <c r="C223" s="585"/>
      <c r="D223" s="586" t="s">
        <v>1058</v>
      </c>
      <c r="E223" s="586"/>
      <c r="F223" s="187">
        <f>SUM(F218:F222)</f>
        <v>1269654</v>
      </c>
      <c r="G223" s="187">
        <f>SUM(G218:G222)</f>
        <v>215458</v>
      </c>
      <c r="H223" s="187">
        <f>+H193+H199+H205+H211+H217</f>
        <v>1485112</v>
      </c>
      <c r="I223" s="188">
        <v>1</v>
      </c>
      <c r="J223" s="200">
        <f t="shared" si="21"/>
        <v>2168.0174582499999</v>
      </c>
      <c r="K223" s="200">
        <f>K219</f>
        <v>0.93598380000000003</v>
      </c>
      <c r="L223" s="200">
        <f t="shared" si="22"/>
        <v>2168.9534420499999</v>
      </c>
      <c r="M223" s="188">
        <v>1</v>
      </c>
      <c r="N223" s="187">
        <f>+N218</f>
        <v>1481.2700000000002</v>
      </c>
      <c r="O223" s="200">
        <f>+O193+O199+O205+O211+O217</f>
        <v>958.20918602192648</v>
      </c>
      <c r="P223" s="193">
        <f>P219</f>
        <v>414.01</v>
      </c>
      <c r="Q223" s="193">
        <f>+Q193+Q199+Q205+Q211+Q217</f>
        <v>1372.2191860219264</v>
      </c>
      <c r="R223" s="188">
        <f t="shared" si="24"/>
        <v>1</v>
      </c>
      <c r="S223" s="197">
        <f>S218</f>
        <v>109.05081397807348</v>
      </c>
      <c r="T223" s="399">
        <f>T218</f>
        <v>7.3619808662886213</v>
      </c>
      <c r="U223" s="198"/>
      <c r="V223" s="197">
        <f>V218</f>
        <v>797.398404963698</v>
      </c>
      <c r="W223" s="197">
        <f>W218</f>
        <v>719.73133278417652</v>
      </c>
      <c r="X223" s="197">
        <f>MIN(100,+W223/V223*100)</f>
        <v>90.259941367319726</v>
      </c>
      <c r="Y223" s="197">
        <f>Y218</f>
        <v>16.384978246065693</v>
      </c>
    </row>
    <row r="224" spans="1:25" s="192" customFormat="1" ht="15" customHeight="1">
      <c r="A224" s="587">
        <v>1</v>
      </c>
      <c r="B224" s="588" t="s">
        <v>1059</v>
      </c>
      <c r="C224" s="589" t="s">
        <v>1014</v>
      </c>
      <c r="D224" s="591" t="s">
        <v>1059</v>
      </c>
      <c r="E224" s="186" t="s">
        <v>42</v>
      </c>
      <c r="F224" s="187">
        <f t="shared" ref="F224:H228" si="25">+F44+F98+F140+F182+F218</f>
        <v>5106112</v>
      </c>
      <c r="G224" s="187">
        <f t="shared" si="25"/>
        <v>0</v>
      </c>
      <c r="H224" s="187">
        <f t="shared" si="25"/>
        <v>5106112</v>
      </c>
      <c r="I224" s="188">
        <f t="shared" ref="I224:I229" si="26">+H224/$H$229</f>
        <v>0.71613861368086473</v>
      </c>
      <c r="J224" s="187">
        <f t="shared" ref="J224:L229" si="27">+J44+J98+J140+J182+J218</f>
        <v>5397.2195299999994</v>
      </c>
      <c r="K224" s="187">
        <f t="shared" si="27"/>
        <v>0</v>
      </c>
      <c r="L224" s="187">
        <f t="shared" si="27"/>
        <v>5397.2195299999994</v>
      </c>
      <c r="M224" s="188">
        <f t="shared" ref="M224:M229" si="28">+L224/$L$229</f>
        <v>0.33950221714811663</v>
      </c>
      <c r="N224" s="598">
        <f>+N44+N98+N140+N182+N218</f>
        <v>7652.8111248967152</v>
      </c>
      <c r="O224" s="200">
        <f>+O44+O98+O140+O182+O218</f>
        <v>1148.0729491911709</v>
      </c>
      <c r="P224" s="200">
        <f>+P44+P98+P140+P182+P218</f>
        <v>0</v>
      </c>
      <c r="Q224" s="200">
        <f>+Q44+Q98+Q140+Q182+Q218</f>
        <v>1148.0729491911709</v>
      </c>
      <c r="R224" s="188">
        <f>+Q224/$Q$229</f>
        <v>0.16266594337506662</v>
      </c>
      <c r="S224" s="598">
        <f>+S44+S98+S140+S182+S218</f>
        <v>594.95423506204065</v>
      </c>
      <c r="T224" s="579">
        <f>S224/N229*100</f>
        <v>7.7743227338577539</v>
      </c>
      <c r="U224" s="191"/>
      <c r="V224" s="598">
        <f>+V44+V98+V140+V182+V218</f>
        <v>3773.742382566998</v>
      </c>
      <c r="W224" s="598">
        <f>+W44+W98+W140+W182+W218</f>
        <v>5113.5192466165918</v>
      </c>
      <c r="X224" s="598">
        <f>MIN(1,+W224/V224)</f>
        <v>1</v>
      </c>
      <c r="Y224" s="583">
        <f>+((N229-(O229+P229)*X224)/N224)*100</f>
        <v>7.7743227338577636</v>
      </c>
    </row>
    <row r="225" spans="1:25" s="192" customFormat="1" ht="15" customHeight="1">
      <c r="A225" s="587"/>
      <c r="B225" s="588"/>
      <c r="C225" s="590"/>
      <c r="D225" s="591"/>
      <c r="E225" s="186" t="s">
        <v>43</v>
      </c>
      <c r="F225" s="187">
        <f t="shared" si="25"/>
        <v>5648</v>
      </c>
      <c r="G225" s="187">
        <f t="shared" si="25"/>
        <v>1210230</v>
      </c>
      <c r="H225" s="187">
        <f t="shared" si="25"/>
        <v>1273000</v>
      </c>
      <c r="I225" s="188">
        <f t="shared" si="26"/>
        <v>0.1785398469942964</v>
      </c>
      <c r="J225" s="187">
        <f t="shared" si="27"/>
        <v>9.0534135899999999</v>
      </c>
      <c r="K225" s="200">
        <f t="shared" si="27"/>
        <v>4424.2310879699999</v>
      </c>
      <c r="L225" s="187">
        <f t="shared" si="27"/>
        <v>4433.2845015600005</v>
      </c>
      <c r="M225" s="188">
        <f t="shared" si="28"/>
        <v>0.27886764826999794</v>
      </c>
      <c r="N225" s="596"/>
      <c r="O225" s="200">
        <f t="shared" ref="O225:Q229" si="29">+O45+O99+O141+O183+O219</f>
        <v>84.628210000000024</v>
      </c>
      <c r="P225" s="200">
        <f t="shared" si="29"/>
        <v>2620.2602689704918</v>
      </c>
      <c r="Q225" s="200">
        <f t="shared" si="29"/>
        <v>2704.8884789704916</v>
      </c>
      <c r="R225" s="188">
        <f>+Q225/$Q$229</f>
        <v>0.38324501632589097</v>
      </c>
      <c r="S225" s="596"/>
      <c r="T225" s="579"/>
      <c r="U225" s="198"/>
      <c r="V225" s="596"/>
      <c r="W225" s="596"/>
      <c r="X225" s="596"/>
      <c r="Y225" s="581"/>
    </row>
    <row r="226" spans="1:25" s="192" customFormat="1" ht="15" customHeight="1">
      <c r="A226" s="587"/>
      <c r="B226" s="588"/>
      <c r="C226" s="590"/>
      <c r="D226" s="591"/>
      <c r="E226" s="186" t="s">
        <v>44</v>
      </c>
      <c r="F226" s="187">
        <f t="shared" si="25"/>
        <v>602713</v>
      </c>
      <c r="G226" s="187">
        <f t="shared" si="25"/>
        <v>0</v>
      </c>
      <c r="H226" s="187">
        <f t="shared" si="25"/>
        <v>602713</v>
      </c>
      <c r="I226" s="188">
        <f t="shared" si="26"/>
        <v>8.4531254360937447E-2</v>
      </c>
      <c r="J226" s="187">
        <f t="shared" si="27"/>
        <v>1945.5604799999999</v>
      </c>
      <c r="K226" s="187">
        <f t="shared" si="27"/>
        <v>0</v>
      </c>
      <c r="L226" s="187">
        <f t="shared" si="27"/>
        <v>1945.5604799999999</v>
      </c>
      <c r="M226" s="188">
        <f t="shared" si="28"/>
        <v>0.12238192144757062</v>
      </c>
      <c r="N226" s="596"/>
      <c r="O226" s="200">
        <f t="shared" si="29"/>
        <v>385.58167693817802</v>
      </c>
      <c r="P226" s="200">
        <f t="shared" si="29"/>
        <v>0</v>
      </c>
      <c r="Q226" s="200">
        <f t="shared" si="29"/>
        <v>385.58167693817802</v>
      </c>
      <c r="R226" s="188">
        <f>+Q226/$Q$229</f>
        <v>5.4631552177478344E-2</v>
      </c>
      <c r="S226" s="596"/>
      <c r="T226" s="579"/>
      <c r="U226" s="199"/>
      <c r="V226" s="596"/>
      <c r="W226" s="596"/>
      <c r="X226" s="596"/>
      <c r="Y226" s="581"/>
    </row>
    <row r="227" spans="1:25" s="192" customFormat="1" ht="15" customHeight="1">
      <c r="A227" s="587"/>
      <c r="B227" s="588"/>
      <c r="C227" s="590"/>
      <c r="D227" s="591"/>
      <c r="E227" s="186" t="s">
        <v>45</v>
      </c>
      <c r="F227" s="187">
        <f t="shared" si="25"/>
        <v>3429</v>
      </c>
      <c r="G227" s="187">
        <f t="shared" si="25"/>
        <v>0</v>
      </c>
      <c r="H227" s="187">
        <f t="shared" si="25"/>
        <v>3429</v>
      </c>
      <c r="I227" s="188">
        <f t="shared" si="26"/>
        <v>4.8092155172304977E-4</v>
      </c>
      <c r="J227" s="187">
        <f t="shared" si="27"/>
        <v>2275.7398119999998</v>
      </c>
      <c r="K227" s="187">
        <f t="shared" si="27"/>
        <v>0</v>
      </c>
      <c r="L227" s="187">
        <f t="shared" si="27"/>
        <v>2275.7398119999998</v>
      </c>
      <c r="M227" s="188">
        <f t="shared" si="28"/>
        <v>0.1431512480698072</v>
      </c>
      <c r="N227" s="596"/>
      <c r="O227" s="200">
        <f t="shared" si="29"/>
        <v>2002.5732360958768</v>
      </c>
      <c r="P227" s="200">
        <f t="shared" si="29"/>
        <v>0</v>
      </c>
      <c r="Q227" s="200">
        <f t="shared" si="29"/>
        <v>2002.5732360958768</v>
      </c>
      <c r="R227" s="188">
        <f>+Q227/$Q$229</f>
        <v>0.28373673019357382</v>
      </c>
      <c r="S227" s="596"/>
      <c r="T227" s="579"/>
      <c r="U227" s="198"/>
      <c r="V227" s="596"/>
      <c r="W227" s="596"/>
      <c r="X227" s="596"/>
      <c r="Y227" s="581"/>
    </row>
    <row r="228" spans="1:25" s="192" customFormat="1" ht="15" customHeight="1" thickBot="1">
      <c r="A228" s="587"/>
      <c r="B228" s="588"/>
      <c r="C228" s="590"/>
      <c r="D228" s="591"/>
      <c r="E228" s="186" t="s">
        <v>46</v>
      </c>
      <c r="F228" s="187">
        <f t="shared" si="25"/>
        <v>144807</v>
      </c>
      <c r="G228" s="187">
        <f t="shared" si="25"/>
        <v>0</v>
      </c>
      <c r="H228" s="187">
        <f t="shared" si="25"/>
        <v>144807</v>
      </c>
      <c r="I228" s="188">
        <f t="shared" si="26"/>
        <v>2.0309363412178382E-2</v>
      </c>
      <c r="J228" s="187">
        <f t="shared" si="27"/>
        <v>1845.6456999999998</v>
      </c>
      <c r="K228" s="187">
        <f t="shared" si="27"/>
        <v>0</v>
      </c>
      <c r="L228" s="187">
        <f t="shared" si="27"/>
        <v>1845.6456999999998</v>
      </c>
      <c r="M228" s="188">
        <f t="shared" si="28"/>
        <v>0.11609696506450753</v>
      </c>
      <c r="N228" s="597"/>
      <c r="O228" s="200">
        <f t="shared" si="29"/>
        <v>816.74054863895685</v>
      </c>
      <c r="P228" s="200">
        <f t="shared" si="29"/>
        <v>0</v>
      </c>
      <c r="Q228" s="200">
        <f t="shared" si="29"/>
        <v>816.74054863895685</v>
      </c>
      <c r="R228" s="188">
        <f>+Q228/$Q$229</f>
        <v>0.1157207579279903</v>
      </c>
      <c r="S228" s="597"/>
      <c r="T228" s="579"/>
      <c r="U228" s="198"/>
      <c r="V228" s="597"/>
      <c r="W228" s="597"/>
      <c r="X228" s="597"/>
      <c r="Y228" s="582"/>
    </row>
    <row r="229" spans="1:25" s="192" customFormat="1" ht="15" customHeight="1" thickBot="1">
      <c r="A229" s="584" t="s">
        <v>48</v>
      </c>
      <c r="B229" s="585"/>
      <c r="C229" s="585"/>
      <c r="D229" s="586" t="s">
        <v>1060</v>
      </c>
      <c r="E229" s="586"/>
      <c r="F229" s="187">
        <f>+F49+F103+F145+F187+F223</f>
        <v>5862709</v>
      </c>
      <c r="G229" s="187">
        <f>G225</f>
        <v>1210230</v>
      </c>
      <c r="H229" s="187">
        <f>+H49+H103+H145+H187+H223</f>
        <v>7130061</v>
      </c>
      <c r="I229" s="188">
        <f t="shared" si="26"/>
        <v>1</v>
      </c>
      <c r="J229" s="187">
        <f t="shared" si="27"/>
        <v>11473.218935589999</v>
      </c>
      <c r="K229" s="200">
        <f t="shared" si="27"/>
        <v>4424.2310879699999</v>
      </c>
      <c r="L229" s="187">
        <f t="shared" si="27"/>
        <v>15897.450023560001</v>
      </c>
      <c r="M229" s="188">
        <f t="shared" si="28"/>
        <v>1</v>
      </c>
      <c r="N229" s="187">
        <f>+N224</f>
        <v>7652.8111248967152</v>
      </c>
      <c r="O229" s="200">
        <f t="shared" si="29"/>
        <v>4437.5966208641821</v>
      </c>
      <c r="P229" s="200">
        <f t="shared" si="29"/>
        <v>2620.2602689704918</v>
      </c>
      <c r="Q229" s="200">
        <f>+Q49+Q103+Q145+Q187+Q223</f>
        <v>7057.8568898346739</v>
      </c>
      <c r="R229" s="188">
        <v>1</v>
      </c>
      <c r="S229" s="197">
        <f>S224</f>
        <v>594.95423506204065</v>
      </c>
      <c r="T229" s="399">
        <f>T224</f>
        <v>7.7743227338577539</v>
      </c>
      <c r="U229" s="198"/>
      <c r="V229" s="197">
        <f>V224</f>
        <v>3773.742382566998</v>
      </c>
      <c r="W229" s="197">
        <f>W224</f>
        <v>5113.5192466165918</v>
      </c>
      <c r="X229" s="197">
        <f>MIN(100,+W229/V229*100)</f>
        <v>100</v>
      </c>
      <c r="Y229" s="197">
        <f>Y224</f>
        <v>7.7743227338577636</v>
      </c>
    </row>
    <row r="231" spans="1:25" ht="12.75" customHeight="1">
      <c r="B231" s="486" t="s">
        <v>829</v>
      </c>
      <c r="C231" s="486"/>
      <c r="D231" s="486"/>
      <c r="E231" s="486"/>
      <c r="F231" s="486"/>
      <c r="G231" s="486"/>
      <c r="H231" s="486"/>
      <c r="I231" s="486"/>
      <c r="J231" s="486"/>
      <c r="K231" s="486"/>
      <c r="L231" s="486"/>
      <c r="M231" s="486"/>
      <c r="N231" s="486"/>
      <c r="O231" s="486"/>
      <c r="P231" s="486"/>
      <c r="Q231" s="486"/>
      <c r="R231" s="486"/>
      <c r="S231" s="486"/>
      <c r="T231" s="486"/>
      <c r="U231" s="486"/>
      <c r="V231" s="486"/>
      <c r="W231" s="486"/>
      <c r="X231" s="486"/>
      <c r="Y231" s="486"/>
    </row>
    <row r="232" spans="1:25" ht="12.75" customHeight="1">
      <c r="B232" s="486"/>
      <c r="C232" s="486"/>
      <c r="D232" s="486"/>
      <c r="E232" s="486"/>
      <c r="F232" s="486"/>
      <c r="G232" s="486"/>
      <c r="H232" s="486"/>
      <c r="I232" s="486"/>
      <c r="J232" s="486"/>
      <c r="K232" s="486"/>
      <c r="L232" s="486"/>
      <c r="M232" s="486"/>
      <c r="N232" s="486"/>
      <c r="O232" s="486"/>
      <c r="P232" s="486"/>
      <c r="Q232" s="486"/>
      <c r="R232" s="486"/>
      <c r="S232" s="486"/>
      <c r="T232" s="486"/>
      <c r="U232" s="486"/>
      <c r="V232" s="486"/>
      <c r="W232" s="486"/>
      <c r="X232" s="486"/>
      <c r="Y232" s="486"/>
    </row>
    <row r="233" spans="1:25" ht="12.75" customHeight="1">
      <c r="B233" s="486"/>
      <c r="C233" s="486"/>
      <c r="D233" s="486"/>
      <c r="E233" s="486"/>
      <c r="F233" s="486"/>
      <c r="G233" s="486"/>
      <c r="H233" s="486"/>
      <c r="I233" s="486"/>
      <c r="J233" s="486"/>
      <c r="K233" s="486"/>
      <c r="L233" s="486"/>
      <c r="M233" s="486"/>
      <c r="N233" s="486"/>
      <c r="O233" s="486"/>
      <c r="P233" s="486"/>
      <c r="Q233" s="486"/>
      <c r="R233" s="486"/>
      <c r="S233" s="486"/>
      <c r="T233" s="486"/>
      <c r="U233" s="486"/>
      <c r="V233" s="486"/>
      <c r="W233" s="486"/>
      <c r="X233" s="486"/>
      <c r="Y233" s="486"/>
    </row>
    <row r="234" spans="1:25" ht="12.75" customHeight="1">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row>
    <row r="235" spans="1:25" ht="14.25">
      <c r="B235" s="36" t="s">
        <v>14</v>
      </c>
      <c r="C235" s="38"/>
      <c r="D235" s="38"/>
      <c r="E235" s="212"/>
    </row>
    <row r="236" spans="1:25" ht="16.5">
      <c r="B236" s="1"/>
      <c r="C236" s="2"/>
      <c r="E236" s="213"/>
    </row>
    <row r="237" spans="1:25" ht="16.5">
      <c r="B237" s="1"/>
      <c r="C237" s="2"/>
      <c r="E237" s="145"/>
      <c r="K237" s="48" t="s">
        <v>15</v>
      </c>
    </row>
    <row r="238" spans="1:25" ht="16.5">
      <c r="B238" s="48" t="s">
        <v>810</v>
      </c>
      <c r="C238" s="28"/>
      <c r="E238" s="145"/>
      <c r="K238" s="36" t="s">
        <v>823</v>
      </c>
    </row>
    <row r="239" spans="1:25" ht="14.25">
      <c r="B239" s="36" t="s">
        <v>824</v>
      </c>
      <c r="C239" s="28"/>
      <c r="D239" s="3"/>
      <c r="E239" s="5"/>
      <c r="K239" s="36" t="s">
        <v>16</v>
      </c>
    </row>
    <row r="240" spans="1:25" ht="14.25">
      <c r="B240" s="36" t="s">
        <v>17</v>
      </c>
      <c r="C240" s="28"/>
      <c r="D240" s="2"/>
      <c r="E240" s="2"/>
    </row>
  </sheetData>
  <mergeCells count="483">
    <mergeCell ref="X92:X96"/>
    <mergeCell ref="Y92:Y96"/>
    <mergeCell ref="D97:E97"/>
    <mergeCell ref="A92:A96"/>
    <mergeCell ref="B92:B96"/>
    <mergeCell ref="C92:C96"/>
    <mergeCell ref="D92:D96"/>
    <mergeCell ref="N92:N96"/>
    <mergeCell ref="S92:S96"/>
    <mergeCell ref="T92:T96"/>
    <mergeCell ref="V92:V96"/>
    <mergeCell ref="W92:W96"/>
    <mergeCell ref="B231:Y233"/>
    <mergeCell ref="T224:T228"/>
    <mergeCell ref="V224:V228"/>
    <mergeCell ref="W224:W228"/>
    <mergeCell ref="X224:X228"/>
    <mergeCell ref="Y224:Y228"/>
    <mergeCell ref="A229:C229"/>
    <mergeCell ref="D229:E229"/>
    <mergeCell ref="A224:A228"/>
    <mergeCell ref="B224:B228"/>
    <mergeCell ref="C224:C228"/>
    <mergeCell ref="D224:D228"/>
    <mergeCell ref="N224:N228"/>
    <mergeCell ref="S224:S228"/>
    <mergeCell ref="T218:T222"/>
    <mergeCell ref="V218:V222"/>
    <mergeCell ref="W218:W222"/>
    <mergeCell ref="X218:X222"/>
    <mergeCell ref="Y218:Y222"/>
    <mergeCell ref="A223:C223"/>
    <mergeCell ref="D223:E223"/>
    <mergeCell ref="A218:A222"/>
    <mergeCell ref="B218:B222"/>
    <mergeCell ref="C218:C222"/>
    <mergeCell ref="D218:D222"/>
    <mergeCell ref="N218:N222"/>
    <mergeCell ref="S218:S222"/>
    <mergeCell ref="T212:T216"/>
    <mergeCell ref="V212:V216"/>
    <mergeCell ref="W212:W216"/>
    <mergeCell ref="X212:X216"/>
    <mergeCell ref="Y212:Y216"/>
    <mergeCell ref="D217:E217"/>
    <mergeCell ref="A212:A216"/>
    <mergeCell ref="B212:B216"/>
    <mergeCell ref="C212:C216"/>
    <mergeCell ref="D212:D216"/>
    <mergeCell ref="N212:N216"/>
    <mergeCell ref="S212:S216"/>
    <mergeCell ref="T206:T210"/>
    <mergeCell ref="V206:V210"/>
    <mergeCell ref="W206:W210"/>
    <mergeCell ref="X206:X210"/>
    <mergeCell ref="Y206:Y210"/>
    <mergeCell ref="D211:E211"/>
    <mergeCell ref="A206:A210"/>
    <mergeCell ref="B206:B210"/>
    <mergeCell ref="C206:C210"/>
    <mergeCell ref="D206:D210"/>
    <mergeCell ref="N206:N210"/>
    <mergeCell ref="S206:S210"/>
    <mergeCell ref="T200:T204"/>
    <mergeCell ref="V200:V204"/>
    <mergeCell ref="W200:W204"/>
    <mergeCell ref="X200:X204"/>
    <mergeCell ref="Y200:Y204"/>
    <mergeCell ref="D205:E205"/>
    <mergeCell ref="A200:A204"/>
    <mergeCell ref="B200:B204"/>
    <mergeCell ref="C200:C204"/>
    <mergeCell ref="D200:D204"/>
    <mergeCell ref="N200:N204"/>
    <mergeCell ref="S200:S204"/>
    <mergeCell ref="T194:T198"/>
    <mergeCell ref="V194:V198"/>
    <mergeCell ref="W194:W198"/>
    <mergeCell ref="X194:X198"/>
    <mergeCell ref="Y194:Y198"/>
    <mergeCell ref="D199:E199"/>
    <mergeCell ref="A194:A198"/>
    <mergeCell ref="B194:B198"/>
    <mergeCell ref="C194:C198"/>
    <mergeCell ref="D194:D198"/>
    <mergeCell ref="N194:N198"/>
    <mergeCell ref="S194:S198"/>
    <mergeCell ref="T188:T192"/>
    <mergeCell ref="V188:V192"/>
    <mergeCell ref="W188:W192"/>
    <mergeCell ref="X188:X192"/>
    <mergeCell ref="Y188:Y192"/>
    <mergeCell ref="D193:E193"/>
    <mergeCell ref="A188:A192"/>
    <mergeCell ref="B188:B192"/>
    <mergeCell ref="C188:C192"/>
    <mergeCell ref="D188:D192"/>
    <mergeCell ref="N188:N192"/>
    <mergeCell ref="S188:S192"/>
    <mergeCell ref="T182:T186"/>
    <mergeCell ref="V182:V186"/>
    <mergeCell ref="W182:W186"/>
    <mergeCell ref="X182:X186"/>
    <mergeCell ref="Y182:Y186"/>
    <mergeCell ref="A187:C187"/>
    <mergeCell ref="D187:E187"/>
    <mergeCell ref="A182:A186"/>
    <mergeCell ref="B182:B186"/>
    <mergeCell ref="C182:C186"/>
    <mergeCell ref="D182:D186"/>
    <mergeCell ref="N182:N186"/>
    <mergeCell ref="S182:S186"/>
    <mergeCell ref="T170:T174"/>
    <mergeCell ref="V170:V174"/>
    <mergeCell ref="W170:W174"/>
    <mergeCell ref="X170:X174"/>
    <mergeCell ref="Y170:Y174"/>
    <mergeCell ref="D175:E175"/>
    <mergeCell ref="A170:A174"/>
    <mergeCell ref="B170:B174"/>
    <mergeCell ref="C170:C174"/>
    <mergeCell ref="D170:D174"/>
    <mergeCell ref="N170:N174"/>
    <mergeCell ref="S170:S174"/>
    <mergeCell ref="T164:T168"/>
    <mergeCell ref="V164:V168"/>
    <mergeCell ref="W164:W168"/>
    <mergeCell ref="X164:X168"/>
    <mergeCell ref="Y164:Y168"/>
    <mergeCell ref="D169:E169"/>
    <mergeCell ref="A164:A168"/>
    <mergeCell ref="B164:B168"/>
    <mergeCell ref="C164:C168"/>
    <mergeCell ref="D164:D168"/>
    <mergeCell ref="N164:N168"/>
    <mergeCell ref="S164:S168"/>
    <mergeCell ref="T158:T162"/>
    <mergeCell ref="V158:V162"/>
    <mergeCell ref="W158:W162"/>
    <mergeCell ref="X158:X162"/>
    <mergeCell ref="Y158:Y162"/>
    <mergeCell ref="D163:E163"/>
    <mergeCell ref="A158:A162"/>
    <mergeCell ref="B158:B162"/>
    <mergeCell ref="C158:C162"/>
    <mergeCell ref="D158:D162"/>
    <mergeCell ref="N158:N162"/>
    <mergeCell ref="S158:S162"/>
    <mergeCell ref="T152:T156"/>
    <mergeCell ref="V152:V156"/>
    <mergeCell ref="W152:W156"/>
    <mergeCell ref="X152:X156"/>
    <mergeCell ref="Y152:Y156"/>
    <mergeCell ref="D157:E157"/>
    <mergeCell ref="A152:A156"/>
    <mergeCell ref="B152:B156"/>
    <mergeCell ref="C152:C156"/>
    <mergeCell ref="D152:D156"/>
    <mergeCell ref="N152:N156"/>
    <mergeCell ref="S152:S156"/>
    <mergeCell ref="T146:T150"/>
    <mergeCell ref="V146:V150"/>
    <mergeCell ref="W146:W150"/>
    <mergeCell ref="X146:X150"/>
    <mergeCell ref="Y146:Y150"/>
    <mergeCell ref="D151:E151"/>
    <mergeCell ref="A146:A150"/>
    <mergeCell ref="B146:B150"/>
    <mergeCell ref="C146:C150"/>
    <mergeCell ref="D146:D150"/>
    <mergeCell ref="N146:N150"/>
    <mergeCell ref="S146:S150"/>
    <mergeCell ref="T140:T144"/>
    <mergeCell ref="V140:V144"/>
    <mergeCell ref="W140:W144"/>
    <mergeCell ref="X140:X144"/>
    <mergeCell ref="Y140:Y144"/>
    <mergeCell ref="A145:C145"/>
    <mergeCell ref="D145:E145"/>
    <mergeCell ref="A140:A144"/>
    <mergeCell ref="B140:B144"/>
    <mergeCell ref="C140:C144"/>
    <mergeCell ref="D140:D144"/>
    <mergeCell ref="N140:N144"/>
    <mergeCell ref="S140:S144"/>
    <mergeCell ref="T134:T138"/>
    <mergeCell ref="V134:V138"/>
    <mergeCell ref="W134:W138"/>
    <mergeCell ref="X134:X138"/>
    <mergeCell ref="Y134:Y138"/>
    <mergeCell ref="D139:E139"/>
    <mergeCell ref="A134:A138"/>
    <mergeCell ref="B134:B138"/>
    <mergeCell ref="C134:C138"/>
    <mergeCell ref="D134:D138"/>
    <mergeCell ref="N134:N138"/>
    <mergeCell ref="S134:S138"/>
    <mergeCell ref="T128:T132"/>
    <mergeCell ref="V128:V132"/>
    <mergeCell ref="W128:W132"/>
    <mergeCell ref="X128:X132"/>
    <mergeCell ref="Y128:Y132"/>
    <mergeCell ref="D133:E133"/>
    <mergeCell ref="A128:A132"/>
    <mergeCell ref="B128:B132"/>
    <mergeCell ref="C128:C132"/>
    <mergeCell ref="D128:D132"/>
    <mergeCell ref="N128:N132"/>
    <mergeCell ref="S128:S132"/>
    <mergeCell ref="T122:T126"/>
    <mergeCell ref="V122:V126"/>
    <mergeCell ref="W122:W126"/>
    <mergeCell ref="X122:X126"/>
    <mergeCell ref="Y122:Y126"/>
    <mergeCell ref="D127:E127"/>
    <mergeCell ref="A122:A126"/>
    <mergeCell ref="B122:B126"/>
    <mergeCell ref="C122:C126"/>
    <mergeCell ref="D122:D126"/>
    <mergeCell ref="N122:N126"/>
    <mergeCell ref="S122:S126"/>
    <mergeCell ref="T116:T120"/>
    <mergeCell ref="V116:V120"/>
    <mergeCell ref="W116:W120"/>
    <mergeCell ref="X116:X120"/>
    <mergeCell ref="Y116:Y120"/>
    <mergeCell ref="D121:E121"/>
    <mergeCell ref="A116:A120"/>
    <mergeCell ref="B116:B120"/>
    <mergeCell ref="C116:C120"/>
    <mergeCell ref="D116:D120"/>
    <mergeCell ref="N116:N120"/>
    <mergeCell ref="S116:S120"/>
    <mergeCell ref="T110:T114"/>
    <mergeCell ref="V110:V114"/>
    <mergeCell ref="W110:W114"/>
    <mergeCell ref="X110:X114"/>
    <mergeCell ref="Y110:Y114"/>
    <mergeCell ref="D115:E115"/>
    <mergeCell ref="A110:A114"/>
    <mergeCell ref="B110:B114"/>
    <mergeCell ref="C110:C114"/>
    <mergeCell ref="D110:D114"/>
    <mergeCell ref="N110:N114"/>
    <mergeCell ref="S110:S114"/>
    <mergeCell ref="T104:T108"/>
    <mergeCell ref="V104:V108"/>
    <mergeCell ref="W104:W108"/>
    <mergeCell ref="X104:X108"/>
    <mergeCell ref="Y104:Y108"/>
    <mergeCell ref="D109:E109"/>
    <mergeCell ref="A104:A108"/>
    <mergeCell ref="B104:B108"/>
    <mergeCell ref="C104:C108"/>
    <mergeCell ref="D104:D108"/>
    <mergeCell ref="N104:N108"/>
    <mergeCell ref="S104:S108"/>
    <mergeCell ref="T98:T102"/>
    <mergeCell ref="V98:V102"/>
    <mergeCell ref="W98:W102"/>
    <mergeCell ref="X98:X102"/>
    <mergeCell ref="Y98:Y102"/>
    <mergeCell ref="A103:C103"/>
    <mergeCell ref="D103:E103"/>
    <mergeCell ref="A98:A102"/>
    <mergeCell ref="B98:B102"/>
    <mergeCell ref="C98:C102"/>
    <mergeCell ref="D98:D102"/>
    <mergeCell ref="N98:N102"/>
    <mergeCell ref="S98:S102"/>
    <mergeCell ref="T86:T90"/>
    <mergeCell ref="V86:V90"/>
    <mergeCell ref="W86:W90"/>
    <mergeCell ref="X86:X90"/>
    <mergeCell ref="Y86:Y90"/>
    <mergeCell ref="D91:E91"/>
    <mergeCell ref="A86:A90"/>
    <mergeCell ref="B86:B90"/>
    <mergeCell ref="C86:C90"/>
    <mergeCell ref="D86:D90"/>
    <mergeCell ref="N86:N90"/>
    <mergeCell ref="S86:S90"/>
    <mergeCell ref="T80:T84"/>
    <mergeCell ref="V80:V84"/>
    <mergeCell ref="W80:W84"/>
    <mergeCell ref="X80:X84"/>
    <mergeCell ref="Y80:Y84"/>
    <mergeCell ref="D85:E85"/>
    <mergeCell ref="A80:A84"/>
    <mergeCell ref="B80:B84"/>
    <mergeCell ref="C80:C84"/>
    <mergeCell ref="D80:D84"/>
    <mergeCell ref="N80:N84"/>
    <mergeCell ref="S80:S84"/>
    <mergeCell ref="T74:T78"/>
    <mergeCell ref="V74:V78"/>
    <mergeCell ref="W74:W78"/>
    <mergeCell ref="X74:X78"/>
    <mergeCell ref="Y74:Y78"/>
    <mergeCell ref="D79:E79"/>
    <mergeCell ref="A74:A78"/>
    <mergeCell ref="B74:B78"/>
    <mergeCell ref="C74:C78"/>
    <mergeCell ref="D74:D78"/>
    <mergeCell ref="N74:N78"/>
    <mergeCell ref="S74:S78"/>
    <mergeCell ref="T68:T72"/>
    <mergeCell ref="V68:V72"/>
    <mergeCell ref="W68:W72"/>
    <mergeCell ref="X68:X72"/>
    <mergeCell ref="Y68:Y72"/>
    <mergeCell ref="D73:E73"/>
    <mergeCell ref="A68:A72"/>
    <mergeCell ref="B68:B72"/>
    <mergeCell ref="C68:C72"/>
    <mergeCell ref="D68:D72"/>
    <mergeCell ref="N68:N72"/>
    <mergeCell ref="S68:S72"/>
    <mergeCell ref="T62:T66"/>
    <mergeCell ref="V62:V66"/>
    <mergeCell ref="W62:W66"/>
    <mergeCell ref="X62:X66"/>
    <mergeCell ref="Y62:Y66"/>
    <mergeCell ref="D67:E67"/>
    <mergeCell ref="A62:A66"/>
    <mergeCell ref="B62:B66"/>
    <mergeCell ref="C62:C66"/>
    <mergeCell ref="D62:D66"/>
    <mergeCell ref="N62:N66"/>
    <mergeCell ref="S62:S66"/>
    <mergeCell ref="T56:T60"/>
    <mergeCell ref="X56:X60"/>
    <mergeCell ref="Y56:Y60"/>
    <mergeCell ref="D61:E61"/>
    <mergeCell ref="A56:A60"/>
    <mergeCell ref="B56:B60"/>
    <mergeCell ref="C56:C60"/>
    <mergeCell ref="D56:D60"/>
    <mergeCell ref="N56:N60"/>
    <mergeCell ref="S56:S60"/>
    <mergeCell ref="V56:V60"/>
    <mergeCell ref="W56:W60"/>
    <mergeCell ref="T50:T54"/>
    <mergeCell ref="X50:X54"/>
    <mergeCell ref="Y50:Y54"/>
    <mergeCell ref="D55:E55"/>
    <mergeCell ref="A50:A54"/>
    <mergeCell ref="B50:B54"/>
    <mergeCell ref="C50:C54"/>
    <mergeCell ref="D50:D54"/>
    <mergeCell ref="N50:N54"/>
    <mergeCell ref="S50:S54"/>
    <mergeCell ref="V50:V54"/>
    <mergeCell ref="W50:W54"/>
    <mergeCell ref="T44:T48"/>
    <mergeCell ref="V44:V48"/>
    <mergeCell ref="W44:W48"/>
    <mergeCell ref="X44:X48"/>
    <mergeCell ref="Y44:Y48"/>
    <mergeCell ref="A49:C49"/>
    <mergeCell ref="D49:E49"/>
    <mergeCell ref="A44:A48"/>
    <mergeCell ref="B44:B48"/>
    <mergeCell ref="C44:C48"/>
    <mergeCell ref="D44:D48"/>
    <mergeCell ref="N44:N48"/>
    <mergeCell ref="S44:S48"/>
    <mergeCell ref="T38:T42"/>
    <mergeCell ref="V38:V42"/>
    <mergeCell ref="W38:W42"/>
    <mergeCell ref="X38:X42"/>
    <mergeCell ref="Y38:Y42"/>
    <mergeCell ref="D43:E43"/>
    <mergeCell ref="A38:A42"/>
    <mergeCell ref="B38:B42"/>
    <mergeCell ref="C38:C42"/>
    <mergeCell ref="D38:D42"/>
    <mergeCell ref="N38:N42"/>
    <mergeCell ref="S38:S42"/>
    <mergeCell ref="T32:T36"/>
    <mergeCell ref="V32:V36"/>
    <mergeCell ref="W32:W36"/>
    <mergeCell ref="X32:X36"/>
    <mergeCell ref="Y32:Y36"/>
    <mergeCell ref="D37:E37"/>
    <mergeCell ref="A32:A36"/>
    <mergeCell ref="B32:B36"/>
    <mergeCell ref="C32:C36"/>
    <mergeCell ref="D32:D36"/>
    <mergeCell ref="N32:N36"/>
    <mergeCell ref="S32:S36"/>
    <mergeCell ref="T26:T30"/>
    <mergeCell ref="V26:V30"/>
    <mergeCell ref="W26:W30"/>
    <mergeCell ref="X26:X30"/>
    <mergeCell ref="Y26:Y30"/>
    <mergeCell ref="D31:E31"/>
    <mergeCell ref="A26:A30"/>
    <mergeCell ref="B26:B30"/>
    <mergeCell ref="C26:C30"/>
    <mergeCell ref="D26:D30"/>
    <mergeCell ref="N26:N30"/>
    <mergeCell ref="S26:S30"/>
    <mergeCell ref="T20:T24"/>
    <mergeCell ref="V20:V24"/>
    <mergeCell ref="W20:W24"/>
    <mergeCell ref="X20:X24"/>
    <mergeCell ref="Y20:Y24"/>
    <mergeCell ref="A25:E25"/>
    <mergeCell ref="A20:A24"/>
    <mergeCell ref="B20:B24"/>
    <mergeCell ref="C20:C24"/>
    <mergeCell ref="D20:D24"/>
    <mergeCell ref="N20:N24"/>
    <mergeCell ref="S20:S24"/>
    <mergeCell ref="T14:T18"/>
    <mergeCell ref="V14:V18"/>
    <mergeCell ref="W14:W18"/>
    <mergeCell ref="X14:X18"/>
    <mergeCell ref="Y14:Y18"/>
    <mergeCell ref="A19:C19"/>
    <mergeCell ref="D19:E19"/>
    <mergeCell ref="A14:A18"/>
    <mergeCell ref="B14:B18"/>
    <mergeCell ref="C14:C18"/>
    <mergeCell ref="D14:D18"/>
    <mergeCell ref="N14:N18"/>
    <mergeCell ref="S14:S18"/>
    <mergeCell ref="W8:W12"/>
    <mergeCell ref="X8:X12"/>
    <mergeCell ref="Y8:Y12"/>
    <mergeCell ref="A13:C13"/>
    <mergeCell ref="D13:E13"/>
    <mergeCell ref="O6:Q6"/>
    <mergeCell ref="R6:R7"/>
    <mergeCell ref="S6:S7"/>
    <mergeCell ref="T6:T7"/>
    <mergeCell ref="A8:A12"/>
    <mergeCell ref="B8:B12"/>
    <mergeCell ref="C8:C12"/>
    <mergeCell ref="D8:D12"/>
    <mergeCell ref="N8:N12"/>
    <mergeCell ref="S8:S12"/>
    <mergeCell ref="H6:H7"/>
    <mergeCell ref="I6:I7"/>
    <mergeCell ref="J6:J7"/>
    <mergeCell ref="K6:K7"/>
    <mergeCell ref="L6:L7"/>
    <mergeCell ref="M6:M7"/>
    <mergeCell ref="V4:V7"/>
    <mergeCell ref="W176:W180"/>
    <mergeCell ref="X176:X180"/>
    <mergeCell ref="Y176:Y180"/>
    <mergeCell ref="A1:Y1"/>
    <mergeCell ref="A2:Y2"/>
    <mergeCell ref="A3:T3"/>
    <mergeCell ref="U3:Y3"/>
    <mergeCell ref="A4:A7"/>
    <mergeCell ref="B4:B7"/>
    <mergeCell ref="C4:C7"/>
    <mergeCell ref="D4:D7"/>
    <mergeCell ref="E4:T4"/>
    <mergeCell ref="U4:U7"/>
    <mergeCell ref="W4:W7"/>
    <mergeCell ref="X4:X7"/>
    <mergeCell ref="Y4:Y7"/>
    <mergeCell ref="E5:M5"/>
    <mergeCell ref="N5:R5"/>
    <mergeCell ref="S5:T5"/>
    <mergeCell ref="E6:E7"/>
    <mergeCell ref="F6:F7"/>
    <mergeCell ref="G6:G7"/>
    <mergeCell ref="T8:T12"/>
    <mergeCell ref="V8:V12"/>
    <mergeCell ref="D181:E181"/>
    <mergeCell ref="A176:A180"/>
    <mergeCell ref="B176:B180"/>
    <mergeCell ref="C176:C180"/>
    <mergeCell ref="D176:D180"/>
    <mergeCell ref="N176:N180"/>
    <mergeCell ref="S176:S180"/>
    <mergeCell ref="T176:T180"/>
    <mergeCell ref="V176:V180"/>
  </mergeCells>
  <printOptions horizontalCentered="1"/>
  <pageMargins left="0.59055118110236227" right="0.31496062992125984" top="0.51181102362204722" bottom="0.51181102362204722" header="0.31496062992125984" footer="0.31496062992125984"/>
  <pageSetup paperSize="5" scale="59" fitToHeight="3" orientation="landscape" r:id="rId1"/>
  <rowBreaks count="4" manualBreakCount="4">
    <brk id="49" max="24" man="1"/>
    <brk id="103" max="24" man="1"/>
    <brk id="145" max="24" man="1"/>
    <brk id="200"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92"/>
  <sheetViews>
    <sheetView topLeftCell="C1" workbookViewId="0">
      <selection activeCell="I41" sqref="I41"/>
    </sheetView>
  </sheetViews>
  <sheetFormatPr defaultColWidth="9.140625" defaultRowHeight="15"/>
  <cols>
    <col min="1" max="1" width="9.140625" style="246"/>
    <col min="2" max="2" width="63.5703125" style="251" customWidth="1"/>
    <col min="3" max="3" width="17" style="251" customWidth="1"/>
    <col min="4" max="4" width="17.28515625" style="246" customWidth="1"/>
    <col min="5" max="5" width="24.85546875" style="252" customWidth="1"/>
    <col min="6" max="6" width="25.85546875" style="252" customWidth="1"/>
    <col min="7" max="7" width="25.85546875" style="246" customWidth="1"/>
    <col min="8" max="8" width="16.140625" style="252" customWidth="1"/>
    <col min="9" max="9" width="15.5703125" style="246" customWidth="1"/>
    <col min="10" max="10" width="12.42578125" style="246" customWidth="1"/>
    <col min="11" max="16384" width="9.140625" style="246"/>
  </cols>
  <sheetData>
    <row r="2" spans="1:9" ht="21">
      <c r="A2" s="609" t="s">
        <v>1562</v>
      </c>
      <c r="B2" s="609"/>
      <c r="C2" s="609"/>
      <c r="D2" s="609"/>
      <c r="E2" s="609"/>
      <c r="F2" s="609"/>
      <c r="G2" s="609"/>
      <c r="H2" s="609"/>
      <c r="I2" s="609"/>
    </row>
    <row r="4" spans="1:9" ht="15.75" thickBot="1"/>
    <row r="5" spans="1:9" ht="27" thickBot="1">
      <c r="A5" s="610" t="s">
        <v>979</v>
      </c>
      <c r="B5" s="611"/>
      <c r="C5" s="611"/>
      <c r="D5" s="611"/>
      <c r="E5" s="611"/>
      <c r="F5" s="611"/>
      <c r="G5" s="611"/>
      <c r="H5" s="611"/>
      <c r="I5" s="612"/>
    </row>
    <row r="6" spans="1:9" ht="19.5" thickBot="1">
      <c r="A6" s="613" t="s">
        <v>2835</v>
      </c>
      <c r="B6" s="614"/>
      <c r="C6" s="614"/>
      <c r="D6" s="614"/>
      <c r="E6" s="614"/>
      <c r="F6" s="614"/>
      <c r="G6" s="614"/>
      <c r="H6" s="614"/>
      <c r="I6" s="615"/>
    </row>
    <row r="7" spans="1:9" ht="19.5" thickBot="1">
      <c r="A7" s="616" t="s">
        <v>885</v>
      </c>
      <c r="B7" s="617"/>
      <c r="C7" s="617"/>
      <c r="D7" s="617"/>
      <c r="E7" s="617"/>
      <c r="F7" s="617"/>
      <c r="G7" s="617"/>
      <c r="H7" s="617"/>
      <c r="I7" s="618"/>
    </row>
    <row r="8" spans="1:9" ht="38.25" customHeight="1">
      <c r="A8" s="607" t="s">
        <v>982</v>
      </c>
      <c r="B8" s="619" t="s">
        <v>1563</v>
      </c>
      <c r="C8" s="619" t="s">
        <v>1564</v>
      </c>
      <c r="D8" s="607" t="s">
        <v>1565</v>
      </c>
      <c r="E8" s="607" t="s">
        <v>1566</v>
      </c>
      <c r="F8" s="607" t="s">
        <v>1567</v>
      </c>
      <c r="G8" s="607" t="s">
        <v>2161</v>
      </c>
      <c r="H8" s="607" t="s">
        <v>1568</v>
      </c>
      <c r="I8" s="607" t="s">
        <v>777</v>
      </c>
    </row>
    <row r="9" spans="1:9" ht="35.25" customHeight="1">
      <c r="A9" s="608"/>
      <c r="B9" s="620"/>
      <c r="C9" s="620"/>
      <c r="D9" s="608"/>
      <c r="E9" s="608"/>
      <c r="F9" s="608"/>
      <c r="G9" s="608"/>
      <c r="H9" s="608"/>
      <c r="I9" s="608"/>
    </row>
    <row r="10" spans="1:9">
      <c r="A10" s="608"/>
      <c r="B10" s="620"/>
      <c r="C10" s="620"/>
      <c r="D10" s="608"/>
      <c r="E10" s="608"/>
      <c r="F10" s="608"/>
      <c r="G10" s="608"/>
      <c r="H10" s="608"/>
      <c r="I10" s="608"/>
    </row>
    <row r="11" spans="1:9">
      <c r="A11" s="608"/>
      <c r="B11" s="620"/>
      <c r="C11" s="620"/>
      <c r="D11" s="608"/>
      <c r="E11" s="608"/>
      <c r="F11" s="608"/>
      <c r="G11" s="608"/>
      <c r="H11" s="608"/>
      <c r="I11" s="608"/>
    </row>
    <row r="12" spans="1:9">
      <c r="A12" s="608"/>
      <c r="B12" s="620"/>
      <c r="C12" s="620"/>
      <c r="D12" s="608"/>
      <c r="E12" s="608"/>
      <c r="F12" s="608"/>
      <c r="G12" s="608"/>
      <c r="H12" s="608"/>
      <c r="I12" s="608"/>
    </row>
    <row r="13" spans="1:9">
      <c r="A13" s="608"/>
      <c r="B13" s="620"/>
      <c r="C13" s="620"/>
      <c r="D13" s="608"/>
      <c r="E13" s="608"/>
      <c r="F13" s="608"/>
      <c r="G13" s="608"/>
      <c r="H13" s="608"/>
      <c r="I13" s="608"/>
    </row>
    <row r="14" spans="1:9">
      <c r="A14" s="608"/>
      <c r="B14" s="620"/>
      <c r="C14" s="620"/>
      <c r="D14" s="608"/>
      <c r="E14" s="608"/>
      <c r="F14" s="608"/>
      <c r="G14" s="608"/>
      <c r="H14" s="608"/>
      <c r="I14" s="608"/>
    </row>
    <row r="15" spans="1:9">
      <c r="A15" s="608"/>
      <c r="B15" s="620"/>
      <c r="C15" s="620"/>
      <c r="D15" s="608"/>
      <c r="E15" s="608"/>
      <c r="F15" s="608"/>
      <c r="G15" s="608"/>
      <c r="H15" s="608"/>
      <c r="I15" s="608"/>
    </row>
    <row r="16" spans="1:9" ht="15.75">
      <c r="A16" s="608"/>
      <c r="B16" s="620"/>
      <c r="C16" s="620"/>
      <c r="D16" s="608"/>
      <c r="E16" s="608"/>
      <c r="F16" s="608"/>
      <c r="G16" s="608"/>
      <c r="H16" s="253"/>
      <c r="I16" s="608"/>
    </row>
    <row r="17" spans="1:9" ht="16.5">
      <c r="A17" s="269">
        <v>1</v>
      </c>
      <c r="B17" s="321" t="s">
        <v>1569</v>
      </c>
      <c r="C17" s="322">
        <v>1260</v>
      </c>
      <c r="D17" s="305" t="s">
        <v>1570</v>
      </c>
      <c r="E17" s="357" t="s">
        <v>1571</v>
      </c>
      <c r="F17" s="357" t="s">
        <v>1572</v>
      </c>
      <c r="G17" s="305"/>
      <c r="H17" s="357">
        <v>220</v>
      </c>
      <c r="I17" s="353" t="s">
        <v>2836</v>
      </c>
    </row>
    <row r="18" spans="1:9" ht="16.5">
      <c r="A18" s="269">
        <v>2</v>
      </c>
      <c r="B18" s="321" t="s">
        <v>1573</v>
      </c>
      <c r="C18" s="322">
        <v>500</v>
      </c>
      <c r="D18" s="305" t="s">
        <v>1570</v>
      </c>
      <c r="E18" s="357" t="s">
        <v>1571</v>
      </c>
      <c r="F18" s="357" t="s">
        <v>1572</v>
      </c>
      <c r="G18" s="305"/>
      <c r="H18" s="357">
        <v>400</v>
      </c>
      <c r="I18" s="305"/>
    </row>
    <row r="19" spans="1:9" ht="16.5">
      <c r="A19" s="269">
        <v>3</v>
      </c>
      <c r="B19" s="321" t="s">
        <v>1574</v>
      </c>
      <c r="C19" s="322">
        <v>420</v>
      </c>
      <c r="D19" s="305" t="s">
        <v>1570</v>
      </c>
      <c r="E19" s="357" t="s">
        <v>1571</v>
      </c>
      <c r="F19" s="357" t="s">
        <v>1572</v>
      </c>
      <c r="G19" s="305"/>
      <c r="H19" s="357">
        <v>220</v>
      </c>
      <c r="I19" s="305"/>
    </row>
    <row r="20" spans="1:9" ht="16.5">
      <c r="A20" s="269">
        <v>4</v>
      </c>
      <c r="B20" s="321" t="s">
        <v>1575</v>
      </c>
      <c r="C20" s="322">
        <v>420</v>
      </c>
      <c r="D20" s="305" t="s">
        <v>1570</v>
      </c>
      <c r="E20" s="357" t="s">
        <v>1571</v>
      </c>
      <c r="F20" s="357" t="s">
        <v>1572</v>
      </c>
      <c r="G20" s="305"/>
      <c r="H20" s="357">
        <v>220</v>
      </c>
      <c r="I20" s="305"/>
    </row>
    <row r="21" spans="1:9" ht="16.5">
      <c r="A21" s="269">
        <v>5</v>
      </c>
      <c r="B21" s="321" t="s">
        <v>1576</v>
      </c>
      <c r="C21" s="322">
        <v>210</v>
      </c>
      <c r="D21" s="305" t="s">
        <v>1570</v>
      </c>
      <c r="E21" s="357" t="s">
        <v>1571</v>
      </c>
      <c r="F21" s="357" t="s">
        <v>1572</v>
      </c>
      <c r="G21" s="305"/>
      <c r="H21" s="357">
        <v>220</v>
      </c>
      <c r="I21" s="305"/>
    </row>
    <row r="22" spans="1:9" ht="16.5">
      <c r="A22" s="269">
        <v>6</v>
      </c>
      <c r="B22" s="321" t="s">
        <v>1577</v>
      </c>
      <c r="C22" s="322">
        <v>600</v>
      </c>
      <c r="D22" s="305" t="s">
        <v>1570</v>
      </c>
      <c r="E22" s="357" t="s">
        <v>1571</v>
      </c>
      <c r="F22" s="357" t="s">
        <v>1572</v>
      </c>
      <c r="G22" s="305"/>
      <c r="H22" s="357">
        <v>400</v>
      </c>
      <c r="I22" s="305"/>
    </row>
    <row r="23" spans="1:9" ht="16.5">
      <c r="A23" s="269">
        <v>7</v>
      </c>
      <c r="B23" s="321" t="s">
        <v>1578</v>
      </c>
      <c r="C23" s="322">
        <v>90</v>
      </c>
      <c r="D23" s="305" t="s">
        <v>1579</v>
      </c>
      <c r="E23" s="357" t="s">
        <v>1571</v>
      </c>
      <c r="F23" s="357" t="s">
        <v>1572</v>
      </c>
      <c r="G23" s="305"/>
      <c r="H23" s="357">
        <v>220</v>
      </c>
      <c r="I23" s="305"/>
    </row>
    <row r="24" spans="1:9" ht="16.5">
      <c r="A24" s="269">
        <v>8</v>
      </c>
      <c r="B24" s="321" t="s">
        <v>1580</v>
      </c>
      <c r="C24" s="322">
        <v>50</v>
      </c>
      <c r="D24" s="305" t="s">
        <v>1579</v>
      </c>
      <c r="E24" s="357" t="s">
        <v>1571</v>
      </c>
      <c r="F24" s="357" t="s">
        <v>1572</v>
      </c>
      <c r="G24" s="305"/>
      <c r="H24" s="357">
        <v>132</v>
      </c>
      <c r="I24" s="305"/>
    </row>
    <row r="25" spans="1:9" ht="16.5">
      <c r="A25" s="269">
        <v>9</v>
      </c>
      <c r="B25" s="321" t="s">
        <v>1581</v>
      </c>
      <c r="C25" s="322">
        <v>240</v>
      </c>
      <c r="D25" s="305" t="s">
        <v>1579</v>
      </c>
      <c r="E25" s="357" t="s">
        <v>1571</v>
      </c>
      <c r="F25" s="357" t="s">
        <v>1572</v>
      </c>
      <c r="G25" s="305"/>
      <c r="H25" s="357">
        <v>132</v>
      </c>
      <c r="I25" s="305"/>
    </row>
    <row r="26" spans="1:9" ht="16.5">
      <c r="A26" s="269">
        <v>10</v>
      </c>
      <c r="B26" s="321" t="s">
        <v>1582</v>
      </c>
      <c r="C26" s="322">
        <v>460</v>
      </c>
      <c r="D26" s="305" t="s">
        <v>1579</v>
      </c>
      <c r="E26" s="357" t="s">
        <v>1571</v>
      </c>
      <c r="F26" s="357" t="s">
        <v>1572</v>
      </c>
      <c r="G26" s="305"/>
      <c r="H26" s="357">
        <v>132</v>
      </c>
      <c r="I26" s="305"/>
    </row>
    <row r="27" spans="1:9" ht="16.5">
      <c r="A27" s="269">
        <v>11</v>
      </c>
      <c r="B27" s="321" t="s">
        <v>1583</v>
      </c>
      <c r="C27" s="322">
        <v>25</v>
      </c>
      <c r="D27" s="305" t="s">
        <v>1579</v>
      </c>
      <c r="E27" s="357" t="s">
        <v>1571</v>
      </c>
      <c r="F27" s="357" t="s">
        <v>1572</v>
      </c>
      <c r="G27" s="305"/>
      <c r="H27" s="357">
        <v>132</v>
      </c>
      <c r="I27" s="305"/>
    </row>
    <row r="28" spans="1:9" ht="16.5">
      <c r="A28" s="269">
        <v>12</v>
      </c>
      <c r="B28" s="321" t="s">
        <v>1584</v>
      </c>
      <c r="C28" s="322">
        <v>20</v>
      </c>
      <c r="D28" s="305" t="s">
        <v>1579</v>
      </c>
      <c r="E28" s="357" t="s">
        <v>1571</v>
      </c>
      <c r="F28" s="357" t="s">
        <v>1572</v>
      </c>
      <c r="G28" s="305"/>
      <c r="H28" s="357">
        <v>220</v>
      </c>
      <c r="I28" s="305"/>
    </row>
    <row r="29" spans="1:9" ht="16.5">
      <c r="A29" s="269">
        <v>13</v>
      </c>
      <c r="B29" s="321" t="s">
        <v>1585</v>
      </c>
      <c r="C29" s="322">
        <v>1</v>
      </c>
      <c r="D29" s="305" t="s">
        <v>1579</v>
      </c>
      <c r="E29" s="357" t="s">
        <v>1571</v>
      </c>
      <c r="F29" s="357" t="s">
        <v>1572</v>
      </c>
      <c r="G29" s="305"/>
      <c r="H29" s="357">
        <v>220</v>
      </c>
      <c r="I29" s="305"/>
    </row>
    <row r="30" spans="1:9" ht="16.5">
      <c r="A30" s="269">
        <v>14</v>
      </c>
      <c r="B30" s="321" t="s">
        <v>1586</v>
      </c>
      <c r="C30" s="322">
        <v>84</v>
      </c>
      <c r="D30" s="305" t="s">
        <v>1579</v>
      </c>
      <c r="E30" s="357" t="s">
        <v>1571</v>
      </c>
      <c r="F30" s="357" t="s">
        <v>1572</v>
      </c>
      <c r="G30" s="305"/>
      <c r="H30" s="357">
        <v>220</v>
      </c>
      <c r="I30" s="305"/>
    </row>
    <row r="31" spans="1:9" ht="16.5">
      <c r="A31" s="269">
        <v>15</v>
      </c>
      <c r="B31" s="321" t="s">
        <v>1587</v>
      </c>
      <c r="C31" s="322">
        <v>28.8</v>
      </c>
      <c r="D31" s="305" t="s">
        <v>1579</v>
      </c>
      <c r="E31" s="357" t="s">
        <v>1571</v>
      </c>
      <c r="F31" s="357" t="s">
        <v>1572</v>
      </c>
      <c r="G31" s="305"/>
      <c r="H31" s="357">
        <v>400</v>
      </c>
      <c r="I31" s="305"/>
    </row>
    <row r="32" spans="1:9" ht="16.5">
      <c r="A32" s="269">
        <v>16</v>
      </c>
      <c r="B32" s="321" t="s">
        <v>1588</v>
      </c>
      <c r="C32" s="322">
        <v>100</v>
      </c>
      <c r="D32" s="305" t="s">
        <v>1579</v>
      </c>
      <c r="E32" s="357" t="s">
        <v>1571</v>
      </c>
      <c r="F32" s="357" t="s">
        <v>1572</v>
      </c>
      <c r="G32" s="305"/>
      <c r="H32" s="357">
        <v>400</v>
      </c>
      <c r="I32" s="305"/>
    </row>
    <row r="33" spans="1:9" ht="16.5">
      <c r="A33" s="269">
        <v>17</v>
      </c>
      <c r="B33" s="325" t="s">
        <v>1589</v>
      </c>
      <c r="C33" s="322">
        <v>800</v>
      </c>
      <c r="D33" s="305" t="s">
        <v>1590</v>
      </c>
      <c r="E33" s="357" t="s">
        <v>1571</v>
      </c>
      <c r="F33" s="357" t="s">
        <v>1572</v>
      </c>
      <c r="G33" s="305"/>
      <c r="H33" s="357">
        <v>400</v>
      </c>
      <c r="I33" s="305"/>
    </row>
    <row r="34" spans="1:9" ht="16.5">
      <c r="A34" s="269">
        <v>18</v>
      </c>
      <c r="B34" s="325" t="s">
        <v>1591</v>
      </c>
      <c r="C34" s="322">
        <v>217</v>
      </c>
      <c r="D34" s="305" t="s">
        <v>1590</v>
      </c>
      <c r="E34" s="357" t="s">
        <v>1571</v>
      </c>
      <c r="F34" s="357" t="s">
        <v>1572</v>
      </c>
      <c r="G34" s="305"/>
      <c r="H34" s="357">
        <v>400</v>
      </c>
      <c r="I34" s="305"/>
    </row>
    <row r="35" spans="1:9" ht="16.5">
      <c r="A35" s="269">
        <v>19</v>
      </c>
      <c r="B35" s="325" t="s">
        <v>1592</v>
      </c>
      <c r="C35" s="322">
        <v>2100</v>
      </c>
      <c r="D35" s="305" t="s">
        <v>1570</v>
      </c>
      <c r="E35" s="357" t="s">
        <v>1571</v>
      </c>
      <c r="F35" s="357" t="s">
        <v>1572</v>
      </c>
      <c r="G35" s="305"/>
      <c r="H35" s="357">
        <v>400</v>
      </c>
      <c r="I35" s="305"/>
    </row>
    <row r="36" spans="1:9" ht="16.5">
      <c r="A36" s="269">
        <v>20</v>
      </c>
      <c r="B36" s="325" t="s">
        <v>1593</v>
      </c>
      <c r="C36" s="322">
        <v>0</v>
      </c>
      <c r="D36" s="305" t="s">
        <v>1570</v>
      </c>
      <c r="E36" s="357" t="s">
        <v>1571</v>
      </c>
      <c r="F36" s="357" t="s">
        <v>1572</v>
      </c>
      <c r="G36" s="305"/>
      <c r="H36" s="357">
        <v>400</v>
      </c>
      <c r="I36" s="305"/>
    </row>
    <row r="37" spans="1:9" ht="15.75">
      <c r="A37" s="269">
        <v>21</v>
      </c>
      <c r="B37" s="327" t="s">
        <v>2818</v>
      </c>
      <c r="C37" s="322">
        <v>800</v>
      </c>
      <c r="D37" s="305" t="s">
        <v>1570</v>
      </c>
      <c r="E37" s="357" t="s">
        <v>1571</v>
      </c>
      <c r="F37" s="357" t="s">
        <v>1572</v>
      </c>
      <c r="G37" s="305"/>
      <c r="H37" s="357">
        <v>400</v>
      </c>
      <c r="I37" s="305"/>
    </row>
    <row r="38" spans="1:9" ht="16.5">
      <c r="A38" s="269">
        <v>22</v>
      </c>
      <c r="B38" s="325" t="s">
        <v>2168</v>
      </c>
      <c r="C38" s="322">
        <v>1000</v>
      </c>
      <c r="D38" s="305" t="s">
        <v>1570</v>
      </c>
      <c r="E38" s="357" t="s">
        <v>1571</v>
      </c>
      <c r="F38" s="357" t="s">
        <v>1596</v>
      </c>
      <c r="G38" s="305"/>
      <c r="H38" s="357">
        <v>400</v>
      </c>
      <c r="I38" s="305"/>
    </row>
    <row r="39" spans="1:9" ht="16.5">
      <c r="A39" s="269">
        <v>23</v>
      </c>
      <c r="B39" s="325" t="s">
        <v>1594</v>
      </c>
      <c r="C39" s="322">
        <v>1000</v>
      </c>
      <c r="D39" s="305" t="s">
        <v>1590</v>
      </c>
      <c r="E39" s="357" t="s">
        <v>1571</v>
      </c>
      <c r="F39" s="357" t="s">
        <v>1596</v>
      </c>
      <c r="G39" s="305"/>
      <c r="H39" s="357">
        <v>400</v>
      </c>
      <c r="I39" s="305"/>
    </row>
    <row r="40" spans="1:9" ht="16.5">
      <c r="A40" s="269">
        <v>24</v>
      </c>
      <c r="B40" s="325" t="s">
        <v>1595</v>
      </c>
      <c r="C40" s="322">
        <v>500</v>
      </c>
      <c r="D40" s="305" t="s">
        <v>1570</v>
      </c>
      <c r="E40" s="357" t="s">
        <v>1571</v>
      </c>
      <c r="F40" s="357" t="s">
        <v>1596</v>
      </c>
      <c r="G40" s="604">
        <v>123.02</v>
      </c>
      <c r="H40" s="357">
        <v>400</v>
      </c>
      <c r="I40" s="353" t="s">
        <v>10538</v>
      </c>
    </row>
    <row r="41" spans="1:9" ht="16.5">
      <c r="A41" s="269">
        <v>25</v>
      </c>
      <c r="B41" s="325" t="s">
        <v>1597</v>
      </c>
      <c r="C41" s="322">
        <v>2400</v>
      </c>
      <c r="D41" s="305" t="s">
        <v>1570</v>
      </c>
      <c r="E41" s="357" t="s">
        <v>1571</v>
      </c>
      <c r="F41" s="357" t="s">
        <v>1596</v>
      </c>
      <c r="G41" s="605"/>
      <c r="H41" s="357">
        <v>400</v>
      </c>
      <c r="I41" s="305"/>
    </row>
    <row r="42" spans="1:9" ht="16.5">
      <c r="A42" s="269">
        <v>26</v>
      </c>
      <c r="B42" s="325" t="s">
        <v>1598</v>
      </c>
      <c r="C42" s="322">
        <v>1020</v>
      </c>
      <c r="D42" s="305" t="s">
        <v>1570</v>
      </c>
      <c r="E42" s="357" t="s">
        <v>1571</v>
      </c>
      <c r="F42" s="357" t="s">
        <v>1596</v>
      </c>
      <c r="G42" s="605"/>
      <c r="H42" s="357">
        <v>400</v>
      </c>
      <c r="I42" s="305"/>
    </row>
    <row r="43" spans="1:9" ht="16.5">
      <c r="A43" s="269">
        <v>27</v>
      </c>
      <c r="B43" s="325" t="s">
        <v>1599</v>
      </c>
      <c r="C43" s="322">
        <v>1500</v>
      </c>
      <c r="D43" s="305" t="s">
        <v>1570</v>
      </c>
      <c r="E43" s="357" t="s">
        <v>1571</v>
      </c>
      <c r="F43" s="357" t="s">
        <v>1596</v>
      </c>
      <c r="G43" s="605"/>
      <c r="H43" s="357">
        <v>400</v>
      </c>
      <c r="I43" s="305"/>
    </row>
    <row r="44" spans="1:9" ht="16.5">
      <c r="A44" s="269">
        <v>28</v>
      </c>
      <c r="B44" s="325" t="s">
        <v>1600</v>
      </c>
      <c r="C44" s="322">
        <v>630</v>
      </c>
      <c r="D44" s="305" t="s">
        <v>1570</v>
      </c>
      <c r="E44" s="357" t="s">
        <v>1571</v>
      </c>
      <c r="F44" s="357" t="s">
        <v>1596</v>
      </c>
      <c r="G44" s="605"/>
      <c r="H44" s="357">
        <v>400</v>
      </c>
      <c r="I44" s="305"/>
    </row>
    <row r="45" spans="1:9" ht="16.5">
      <c r="A45" s="269">
        <v>29</v>
      </c>
      <c r="B45" s="325" t="s">
        <v>1601</v>
      </c>
      <c r="C45" s="322">
        <v>840</v>
      </c>
      <c r="D45" s="305" t="s">
        <v>1570</v>
      </c>
      <c r="E45" s="357" t="s">
        <v>1571</v>
      </c>
      <c r="F45" s="357" t="s">
        <v>1596</v>
      </c>
      <c r="G45" s="605"/>
      <c r="H45" s="357">
        <v>400</v>
      </c>
      <c r="I45" s="305"/>
    </row>
    <row r="46" spans="1:9" ht="16.5">
      <c r="A46" s="269">
        <v>30</v>
      </c>
      <c r="B46" s="325" t="s">
        <v>1602</v>
      </c>
      <c r="C46" s="322">
        <v>440</v>
      </c>
      <c r="D46" s="305" t="s">
        <v>1570</v>
      </c>
      <c r="E46" s="357" t="s">
        <v>1571</v>
      </c>
      <c r="F46" s="357" t="s">
        <v>1596</v>
      </c>
      <c r="G46" s="605"/>
      <c r="H46" s="357">
        <v>220</v>
      </c>
      <c r="I46" s="305"/>
    </row>
    <row r="47" spans="1:9" ht="16.5">
      <c r="A47" s="269">
        <v>31</v>
      </c>
      <c r="B47" s="325" t="s">
        <v>1603</v>
      </c>
      <c r="C47" s="322">
        <v>880</v>
      </c>
      <c r="D47" s="305" t="s">
        <v>1570</v>
      </c>
      <c r="E47" s="357" t="s">
        <v>1571</v>
      </c>
      <c r="F47" s="357" t="s">
        <v>1596</v>
      </c>
      <c r="G47" s="605"/>
      <c r="H47" s="357">
        <v>220</v>
      </c>
      <c r="I47" s="305"/>
    </row>
    <row r="48" spans="1:9" ht="16.5">
      <c r="A48" s="269">
        <v>32</v>
      </c>
      <c r="B48" s="325" t="s">
        <v>1604</v>
      </c>
      <c r="C48" s="322">
        <v>1000</v>
      </c>
      <c r="D48" s="305" t="s">
        <v>1570</v>
      </c>
      <c r="E48" s="357" t="s">
        <v>1571</v>
      </c>
      <c r="F48" s="357" t="s">
        <v>1596</v>
      </c>
      <c r="G48" s="605"/>
      <c r="H48" s="357">
        <v>220</v>
      </c>
      <c r="I48" s="305"/>
    </row>
    <row r="49" spans="1:9" ht="16.5">
      <c r="A49" s="269">
        <v>33</v>
      </c>
      <c r="B49" s="325" t="s">
        <v>1605</v>
      </c>
      <c r="C49" s="322">
        <v>1000</v>
      </c>
      <c r="D49" s="305" t="s">
        <v>1570</v>
      </c>
      <c r="E49" s="357" t="s">
        <v>1571</v>
      </c>
      <c r="F49" s="357" t="s">
        <v>1596</v>
      </c>
      <c r="G49" s="605"/>
      <c r="H49" s="357">
        <v>220</v>
      </c>
      <c r="I49" s="305"/>
    </row>
    <row r="50" spans="1:9" ht="16.5">
      <c r="A50" s="269">
        <v>34</v>
      </c>
      <c r="B50" s="325" t="s">
        <v>2819</v>
      </c>
      <c r="C50" s="322">
        <v>500</v>
      </c>
      <c r="D50" s="305" t="s">
        <v>1570</v>
      </c>
      <c r="E50" s="357" t="s">
        <v>1571</v>
      </c>
      <c r="F50" s="357" t="s">
        <v>1596</v>
      </c>
      <c r="G50" s="605"/>
      <c r="H50" s="357">
        <v>220</v>
      </c>
      <c r="I50" s="305"/>
    </row>
    <row r="51" spans="1:9" ht="16.5">
      <c r="A51" s="269">
        <v>35</v>
      </c>
      <c r="B51" s="325" t="s">
        <v>1606</v>
      </c>
      <c r="C51" s="322">
        <v>350</v>
      </c>
      <c r="D51" s="305" t="s">
        <v>1570</v>
      </c>
      <c r="E51" s="357" t="s">
        <v>1571</v>
      </c>
      <c r="F51" s="357" t="s">
        <v>1572</v>
      </c>
      <c r="G51" s="605"/>
      <c r="H51" s="357">
        <v>220</v>
      </c>
      <c r="I51" s="305"/>
    </row>
    <row r="52" spans="1:9" ht="16.5">
      <c r="A52" s="269">
        <v>36</v>
      </c>
      <c r="B52" s="325" t="s">
        <v>2820</v>
      </c>
      <c r="C52" s="322">
        <v>500</v>
      </c>
      <c r="D52" s="305" t="s">
        <v>1570</v>
      </c>
      <c r="E52" s="357" t="s">
        <v>1571</v>
      </c>
      <c r="F52" s="357" t="s">
        <v>1572</v>
      </c>
      <c r="G52" s="605"/>
      <c r="H52" s="357">
        <v>220</v>
      </c>
      <c r="I52" s="305"/>
    </row>
    <row r="53" spans="1:9" ht="16.5">
      <c r="A53" s="269">
        <v>37</v>
      </c>
      <c r="B53" s="325" t="s">
        <v>1607</v>
      </c>
      <c r="C53" s="322">
        <v>1476</v>
      </c>
      <c r="D53" s="305" t="s">
        <v>1570</v>
      </c>
      <c r="E53" s="357" t="s">
        <v>1571</v>
      </c>
      <c r="F53" s="357" t="s">
        <v>1572</v>
      </c>
      <c r="G53" s="605"/>
      <c r="H53" s="357">
        <v>220</v>
      </c>
      <c r="I53" s="305"/>
    </row>
    <row r="54" spans="1:9" ht="16.5">
      <c r="A54" s="269">
        <v>38</v>
      </c>
      <c r="B54" s="325" t="s">
        <v>1608</v>
      </c>
      <c r="C54" s="322">
        <v>1320</v>
      </c>
      <c r="D54" s="305" t="s">
        <v>1570</v>
      </c>
      <c r="E54" s="357" t="s">
        <v>1571</v>
      </c>
      <c r="F54" s="357" t="s">
        <v>1572</v>
      </c>
      <c r="G54" s="605"/>
      <c r="H54" s="357">
        <v>220</v>
      </c>
      <c r="I54" s="305"/>
    </row>
    <row r="55" spans="1:9" ht="15.75">
      <c r="A55" s="269">
        <v>39</v>
      </c>
      <c r="B55" s="327" t="s">
        <v>2821</v>
      </c>
      <c r="C55" s="322"/>
      <c r="D55" s="305" t="s">
        <v>1570</v>
      </c>
      <c r="E55" s="357" t="s">
        <v>1618</v>
      </c>
      <c r="F55" s="357" t="s">
        <v>1596</v>
      </c>
      <c r="G55" s="605"/>
      <c r="H55" s="357">
        <v>220</v>
      </c>
      <c r="I55" s="305"/>
    </row>
    <row r="56" spans="1:9" ht="16.5">
      <c r="A56" s="269">
        <v>40</v>
      </c>
      <c r="B56" s="325" t="s">
        <v>1609</v>
      </c>
      <c r="C56" s="322"/>
      <c r="D56" s="305" t="s">
        <v>1570</v>
      </c>
      <c r="E56" s="357" t="s">
        <v>1571</v>
      </c>
      <c r="F56" s="357" t="s">
        <v>1596</v>
      </c>
      <c r="G56" s="605"/>
      <c r="H56" s="357">
        <v>220</v>
      </c>
      <c r="I56" s="305"/>
    </row>
    <row r="57" spans="1:9" ht="16.5">
      <c r="A57" s="269">
        <v>41</v>
      </c>
      <c r="B57" s="329" t="s">
        <v>1610</v>
      </c>
      <c r="C57" s="322"/>
      <c r="D57" s="305" t="s">
        <v>1570</v>
      </c>
      <c r="E57" s="357" t="s">
        <v>1571</v>
      </c>
      <c r="F57" s="357" t="s">
        <v>1596</v>
      </c>
      <c r="G57" s="605"/>
      <c r="H57" s="357">
        <v>220</v>
      </c>
      <c r="I57" s="305"/>
    </row>
    <row r="58" spans="1:9" ht="16.5">
      <c r="A58" s="269">
        <v>42</v>
      </c>
      <c r="B58" s="330" t="s">
        <v>1611</v>
      </c>
      <c r="C58" s="322"/>
      <c r="D58" s="305" t="s">
        <v>1570</v>
      </c>
      <c r="E58" s="357" t="s">
        <v>1571</v>
      </c>
      <c r="F58" s="357" t="s">
        <v>1572</v>
      </c>
      <c r="G58" s="605"/>
      <c r="H58" s="357">
        <v>220</v>
      </c>
      <c r="I58" s="305"/>
    </row>
    <row r="59" spans="1:9" ht="16.5">
      <c r="A59" s="269">
        <v>43</v>
      </c>
      <c r="B59" s="331" t="s">
        <v>1612</v>
      </c>
      <c r="C59" s="322"/>
      <c r="D59" s="305" t="s">
        <v>1570</v>
      </c>
      <c r="E59" s="357" t="s">
        <v>1571</v>
      </c>
      <c r="F59" s="357" t="s">
        <v>1596</v>
      </c>
      <c r="G59" s="605"/>
      <c r="H59" s="357">
        <v>220</v>
      </c>
      <c r="I59" s="305"/>
    </row>
    <row r="60" spans="1:9" ht="16.5">
      <c r="A60" s="269">
        <v>44</v>
      </c>
      <c r="B60" s="331" t="s">
        <v>1613</v>
      </c>
      <c r="C60" s="322"/>
      <c r="D60" s="305" t="s">
        <v>1570</v>
      </c>
      <c r="E60" s="357" t="s">
        <v>1571</v>
      </c>
      <c r="F60" s="357" t="s">
        <v>1572</v>
      </c>
      <c r="G60" s="606"/>
      <c r="H60" s="357">
        <v>220</v>
      </c>
      <c r="I60" s="305"/>
    </row>
    <row r="61" spans="1:9" ht="15.75">
      <c r="A61" s="269">
        <v>45</v>
      </c>
      <c r="B61" s="327" t="s">
        <v>2822</v>
      </c>
      <c r="C61" s="322">
        <v>350</v>
      </c>
      <c r="D61" s="305" t="s">
        <v>1625</v>
      </c>
      <c r="E61" s="357" t="s">
        <v>1571</v>
      </c>
      <c r="F61" s="357" t="s">
        <v>1572</v>
      </c>
      <c r="G61" s="305"/>
      <c r="H61" s="357">
        <v>220</v>
      </c>
      <c r="I61" s="305"/>
    </row>
    <row r="62" spans="1:9" ht="15.75">
      <c r="A62" s="269">
        <v>46</v>
      </c>
      <c r="B62" s="327" t="s">
        <v>2823</v>
      </c>
      <c r="C62" s="322">
        <v>150</v>
      </c>
      <c r="D62" s="305" t="s">
        <v>1625</v>
      </c>
      <c r="E62" s="357" t="s">
        <v>1571</v>
      </c>
      <c r="F62" s="357" t="s">
        <v>1572</v>
      </c>
      <c r="G62" s="305"/>
      <c r="H62" s="357">
        <v>220</v>
      </c>
      <c r="I62" s="305"/>
    </row>
    <row r="63" spans="1:9" ht="15.75">
      <c r="A63" s="269">
        <v>47</v>
      </c>
      <c r="B63" s="327" t="s">
        <v>2824</v>
      </c>
      <c r="C63" s="322">
        <v>125</v>
      </c>
      <c r="D63" s="305" t="s">
        <v>1625</v>
      </c>
      <c r="E63" s="357" t="s">
        <v>1571</v>
      </c>
      <c r="F63" s="357" t="s">
        <v>1572</v>
      </c>
      <c r="G63" s="305"/>
      <c r="H63" s="357">
        <v>220</v>
      </c>
      <c r="I63" s="305"/>
    </row>
    <row r="64" spans="1:9" ht="16.5">
      <c r="A64" s="269">
        <v>48</v>
      </c>
      <c r="B64" s="331" t="s">
        <v>1614</v>
      </c>
      <c r="C64" s="322">
        <v>1040</v>
      </c>
      <c r="D64" s="305" t="s">
        <v>1570</v>
      </c>
      <c r="E64" s="357" t="s">
        <v>1571</v>
      </c>
      <c r="F64" s="357" t="s">
        <v>1572</v>
      </c>
      <c r="G64" s="305"/>
      <c r="H64" s="357">
        <v>33</v>
      </c>
      <c r="I64" s="305"/>
    </row>
    <row r="65" spans="1:9" ht="16.5">
      <c r="A65" s="269">
        <v>49</v>
      </c>
      <c r="B65" s="331" t="s">
        <v>2077</v>
      </c>
      <c r="C65" s="322" t="s">
        <v>1992</v>
      </c>
      <c r="D65" s="305" t="s">
        <v>1625</v>
      </c>
      <c r="E65" s="357" t="s">
        <v>1618</v>
      </c>
      <c r="F65" s="357" t="s">
        <v>1596</v>
      </c>
      <c r="G65" s="305"/>
      <c r="H65" s="357">
        <v>132</v>
      </c>
      <c r="I65" s="305"/>
    </row>
    <row r="66" spans="1:9" ht="16.5">
      <c r="A66" s="269">
        <v>50</v>
      </c>
      <c r="B66" s="333" t="s">
        <v>1991</v>
      </c>
      <c r="C66" s="322" t="s">
        <v>1992</v>
      </c>
      <c r="D66" s="305" t="s">
        <v>1625</v>
      </c>
      <c r="E66" s="357" t="s">
        <v>1618</v>
      </c>
      <c r="F66" s="357" t="s">
        <v>1596</v>
      </c>
      <c r="G66" s="305"/>
      <c r="H66" s="357">
        <v>33</v>
      </c>
      <c r="I66" s="305"/>
    </row>
    <row r="67" spans="1:9" ht="16.5">
      <c r="A67" s="269">
        <v>51</v>
      </c>
      <c r="B67" s="333" t="s">
        <v>1993</v>
      </c>
      <c r="C67" s="322" t="s">
        <v>1992</v>
      </c>
      <c r="D67" s="305" t="s">
        <v>1625</v>
      </c>
      <c r="E67" s="357" t="s">
        <v>1618</v>
      </c>
      <c r="F67" s="357" t="s">
        <v>1596</v>
      </c>
      <c r="G67" s="305"/>
      <c r="H67" s="357">
        <v>33</v>
      </c>
      <c r="I67" s="305"/>
    </row>
    <row r="68" spans="1:9" ht="16.5">
      <c r="A68" s="269">
        <v>52</v>
      </c>
      <c r="B68" s="333" t="s">
        <v>1994</v>
      </c>
      <c r="C68" s="322" t="s">
        <v>1992</v>
      </c>
      <c r="D68" s="305" t="s">
        <v>1625</v>
      </c>
      <c r="E68" s="357" t="s">
        <v>1571</v>
      </c>
      <c r="F68" s="357" t="s">
        <v>1596</v>
      </c>
      <c r="G68" s="305"/>
      <c r="H68" s="357">
        <v>33</v>
      </c>
      <c r="I68" s="305"/>
    </row>
    <row r="69" spans="1:9" ht="16.5">
      <c r="A69" s="269">
        <v>53</v>
      </c>
      <c r="B69" s="333" t="s">
        <v>1995</v>
      </c>
      <c r="C69" s="322" t="s">
        <v>1992</v>
      </c>
      <c r="D69" s="305" t="s">
        <v>1625</v>
      </c>
      <c r="E69" s="357" t="s">
        <v>1571</v>
      </c>
      <c r="F69" s="357" t="s">
        <v>1596</v>
      </c>
      <c r="G69" s="305"/>
      <c r="H69" s="357">
        <v>33</v>
      </c>
      <c r="I69" s="305"/>
    </row>
    <row r="70" spans="1:9" ht="16.5">
      <c r="A70" s="269">
        <v>54</v>
      </c>
      <c r="B70" s="333" t="s">
        <v>1996</v>
      </c>
      <c r="C70" s="322" t="s">
        <v>1992</v>
      </c>
      <c r="D70" s="305" t="s">
        <v>1625</v>
      </c>
      <c r="E70" s="357" t="s">
        <v>1618</v>
      </c>
      <c r="F70" s="357" t="s">
        <v>1596</v>
      </c>
      <c r="G70" s="305"/>
      <c r="H70" s="357">
        <v>33</v>
      </c>
      <c r="I70" s="305"/>
    </row>
    <row r="71" spans="1:9" ht="16.5">
      <c r="A71" s="269">
        <v>55</v>
      </c>
      <c r="B71" s="333" t="s">
        <v>2078</v>
      </c>
      <c r="C71" s="322" t="s">
        <v>1992</v>
      </c>
      <c r="D71" s="305" t="s">
        <v>1625</v>
      </c>
      <c r="E71" s="357" t="s">
        <v>1571</v>
      </c>
      <c r="F71" s="357" t="s">
        <v>1596</v>
      </c>
      <c r="G71" s="305"/>
      <c r="H71" s="357">
        <v>33</v>
      </c>
      <c r="I71" s="305"/>
    </row>
    <row r="72" spans="1:9" ht="16.5">
      <c r="A72" s="269">
        <v>56</v>
      </c>
      <c r="B72" s="334" t="s">
        <v>2079</v>
      </c>
      <c r="C72" s="322" t="s">
        <v>1992</v>
      </c>
      <c r="D72" s="305" t="s">
        <v>1625</v>
      </c>
      <c r="E72" s="357" t="s">
        <v>1571</v>
      </c>
      <c r="F72" s="357" t="s">
        <v>1596</v>
      </c>
      <c r="G72" s="305"/>
      <c r="H72" s="357">
        <v>33</v>
      </c>
      <c r="I72" s="305"/>
    </row>
    <row r="73" spans="1:9" ht="16.5">
      <c r="A73" s="269">
        <v>57</v>
      </c>
      <c r="B73" s="334" t="s">
        <v>2825</v>
      </c>
      <c r="C73" s="322" t="s">
        <v>1992</v>
      </c>
      <c r="D73" s="305" t="s">
        <v>1625</v>
      </c>
      <c r="E73" s="357" t="s">
        <v>1571</v>
      </c>
      <c r="F73" s="357" t="s">
        <v>1596</v>
      </c>
      <c r="G73" s="305"/>
      <c r="H73" s="357">
        <v>33</v>
      </c>
      <c r="I73" s="305"/>
    </row>
    <row r="74" spans="1:9" ht="16.5">
      <c r="A74" s="269">
        <v>58</v>
      </c>
      <c r="B74" s="334" t="s">
        <v>2080</v>
      </c>
      <c r="C74" s="322" t="s">
        <v>1992</v>
      </c>
      <c r="D74" s="305" t="s">
        <v>1625</v>
      </c>
      <c r="E74" s="357" t="s">
        <v>1571</v>
      </c>
      <c r="F74" s="357" t="s">
        <v>1596</v>
      </c>
      <c r="G74" s="305"/>
      <c r="H74" s="357">
        <v>33</v>
      </c>
      <c r="I74" s="305"/>
    </row>
    <row r="75" spans="1:9" ht="16.5">
      <c r="A75" s="269">
        <v>59</v>
      </c>
      <c r="B75" s="334" t="s">
        <v>2081</v>
      </c>
      <c r="C75" s="322" t="s">
        <v>1992</v>
      </c>
      <c r="D75" s="305" t="s">
        <v>1625</v>
      </c>
      <c r="E75" s="357" t="s">
        <v>1571</v>
      </c>
      <c r="F75" s="357" t="s">
        <v>1596</v>
      </c>
      <c r="G75" s="305"/>
      <c r="H75" s="357">
        <v>33</v>
      </c>
      <c r="I75" s="305"/>
    </row>
    <row r="76" spans="1:9" ht="15.75">
      <c r="A76" s="269">
        <v>60</v>
      </c>
      <c r="B76" s="327" t="s">
        <v>2826</v>
      </c>
      <c r="C76" s="322" t="s">
        <v>1992</v>
      </c>
      <c r="D76" s="305" t="s">
        <v>1625</v>
      </c>
      <c r="E76" s="357" t="s">
        <v>1571</v>
      </c>
      <c r="F76" s="357" t="s">
        <v>1596</v>
      </c>
      <c r="G76" s="305"/>
      <c r="H76" s="357">
        <v>33</v>
      </c>
      <c r="I76" s="305"/>
    </row>
    <row r="77" spans="1:9" ht="15.75">
      <c r="A77" s="269">
        <v>61</v>
      </c>
      <c r="B77" s="327" t="s">
        <v>2827</v>
      </c>
      <c r="C77" s="322"/>
      <c r="D77" s="305" t="s">
        <v>46</v>
      </c>
      <c r="E77" s="357" t="s">
        <v>1571</v>
      </c>
      <c r="F77" s="357" t="s">
        <v>1596</v>
      </c>
      <c r="G77" s="305"/>
      <c r="H77" s="357">
        <v>33</v>
      </c>
      <c r="I77" s="305"/>
    </row>
    <row r="78" spans="1:9" ht="15.75">
      <c r="A78" s="269">
        <v>62</v>
      </c>
      <c r="B78" s="327" t="s">
        <v>2828</v>
      </c>
      <c r="C78" s="322"/>
      <c r="D78" s="305" t="s">
        <v>46</v>
      </c>
      <c r="E78" s="357" t="s">
        <v>1571</v>
      </c>
      <c r="F78" s="357" t="s">
        <v>1596</v>
      </c>
      <c r="G78" s="305"/>
      <c r="H78" s="357">
        <v>33</v>
      </c>
      <c r="I78" s="305"/>
    </row>
    <row r="79" spans="1:9" ht="16.5">
      <c r="A79" s="269">
        <v>63</v>
      </c>
      <c r="B79" s="333" t="s">
        <v>2008</v>
      </c>
      <c r="C79" s="322">
        <v>0.8</v>
      </c>
      <c r="D79" s="305" t="s">
        <v>1625</v>
      </c>
      <c r="E79" s="357" t="s">
        <v>1571</v>
      </c>
      <c r="F79" s="357" t="s">
        <v>1572</v>
      </c>
      <c r="G79" s="305"/>
      <c r="H79" s="357">
        <v>33</v>
      </c>
      <c r="I79" s="305"/>
    </row>
    <row r="80" spans="1:9" ht="15.75">
      <c r="A80" s="269">
        <v>64</v>
      </c>
      <c r="B80" s="335" t="s">
        <v>2829</v>
      </c>
      <c r="C80" s="322"/>
      <c r="D80" s="305" t="s">
        <v>46</v>
      </c>
      <c r="E80" s="357" t="s">
        <v>1571</v>
      </c>
      <c r="F80" s="357" t="s">
        <v>1572</v>
      </c>
      <c r="G80" s="305"/>
      <c r="H80" s="357">
        <v>33</v>
      </c>
      <c r="I80" s="305"/>
    </row>
    <row r="81" spans="1:9" ht="16.5">
      <c r="A81" s="269">
        <v>65</v>
      </c>
      <c r="B81" s="333" t="s">
        <v>1615</v>
      </c>
      <c r="C81" s="322">
        <v>0.8</v>
      </c>
      <c r="D81" s="305" t="s">
        <v>1625</v>
      </c>
      <c r="E81" s="357" t="s">
        <v>1571</v>
      </c>
      <c r="F81" s="357" t="s">
        <v>1572</v>
      </c>
      <c r="G81" s="305"/>
      <c r="H81" s="357">
        <v>33</v>
      </c>
      <c r="I81" s="305"/>
    </row>
    <row r="82" spans="1:9" ht="15.75">
      <c r="A82" s="269">
        <v>66</v>
      </c>
      <c r="B82" s="327" t="s">
        <v>2169</v>
      </c>
      <c r="C82" s="322"/>
      <c r="D82" s="305" t="s">
        <v>46</v>
      </c>
      <c r="E82" s="357" t="s">
        <v>1571</v>
      </c>
      <c r="F82" s="357" t="s">
        <v>1572</v>
      </c>
      <c r="G82" s="305"/>
      <c r="H82" s="357">
        <v>33</v>
      </c>
      <c r="I82" s="305"/>
    </row>
    <row r="83" spans="1:9" ht="16.5">
      <c r="A83" s="269">
        <v>67</v>
      </c>
      <c r="B83" s="334" t="s">
        <v>1616</v>
      </c>
      <c r="C83" s="322">
        <v>0.8</v>
      </c>
      <c r="D83" s="305" t="s">
        <v>1625</v>
      </c>
      <c r="E83" s="357" t="s">
        <v>1571</v>
      </c>
      <c r="F83" s="357" t="s">
        <v>1572</v>
      </c>
      <c r="G83" s="305"/>
      <c r="H83" s="357">
        <v>33</v>
      </c>
      <c r="I83" s="305"/>
    </row>
    <row r="84" spans="1:9" ht="15.75">
      <c r="A84" s="269">
        <v>68</v>
      </c>
      <c r="B84" s="327" t="s">
        <v>2170</v>
      </c>
      <c r="C84" s="322"/>
      <c r="D84" s="305" t="s">
        <v>46</v>
      </c>
      <c r="E84" s="357" t="s">
        <v>1571</v>
      </c>
      <c r="F84" s="357" t="s">
        <v>1572</v>
      </c>
      <c r="G84" s="305"/>
      <c r="H84" s="357">
        <v>33</v>
      </c>
      <c r="I84" s="305"/>
    </row>
    <row r="85" spans="1:9" ht="16.5">
      <c r="A85" s="269">
        <v>69</v>
      </c>
      <c r="B85" s="334" t="s">
        <v>2171</v>
      </c>
      <c r="C85" s="322">
        <v>0.8</v>
      </c>
      <c r="D85" s="305" t="s">
        <v>1625</v>
      </c>
      <c r="E85" s="357" t="s">
        <v>1571</v>
      </c>
      <c r="F85" s="357" t="s">
        <v>1572</v>
      </c>
      <c r="G85" s="305"/>
      <c r="H85" s="357">
        <v>33</v>
      </c>
      <c r="I85" s="305"/>
    </row>
    <row r="86" spans="1:9" ht="16.5">
      <c r="A86" s="269">
        <v>70</v>
      </c>
      <c r="B86" s="334" t="s">
        <v>2172</v>
      </c>
      <c r="C86" s="322">
        <v>0.8</v>
      </c>
      <c r="D86" s="305" t="s">
        <v>1625</v>
      </c>
      <c r="E86" s="357" t="s">
        <v>1571</v>
      </c>
      <c r="F86" s="357" t="s">
        <v>1572</v>
      </c>
      <c r="G86" s="305"/>
      <c r="H86" s="357">
        <v>33</v>
      </c>
      <c r="I86" s="305"/>
    </row>
    <row r="87" spans="1:9" ht="16.5">
      <c r="A87" s="269">
        <v>71</v>
      </c>
      <c r="B87" s="334" t="s">
        <v>2173</v>
      </c>
      <c r="C87" s="322">
        <v>0.8</v>
      </c>
      <c r="D87" s="305" t="s">
        <v>1625</v>
      </c>
      <c r="E87" s="357" t="s">
        <v>1571</v>
      </c>
      <c r="F87" s="357" t="s">
        <v>1572</v>
      </c>
      <c r="G87" s="305"/>
      <c r="H87" s="357">
        <v>33</v>
      </c>
      <c r="I87" s="305"/>
    </row>
    <row r="88" spans="1:9" ht="16.5">
      <c r="A88" s="269">
        <v>72</v>
      </c>
      <c r="B88" s="334" t="s">
        <v>2174</v>
      </c>
      <c r="C88" s="322">
        <v>0.8</v>
      </c>
      <c r="D88" s="305" t="s">
        <v>1625</v>
      </c>
      <c r="E88" s="357" t="s">
        <v>1571</v>
      </c>
      <c r="F88" s="357" t="s">
        <v>1572</v>
      </c>
      <c r="G88" s="305"/>
      <c r="H88" s="357">
        <v>33</v>
      </c>
      <c r="I88" s="305"/>
    </row>
    <row r="89" spans="1:9" ht="16.5">
      <c r="A89" s="269">
        <v>73</v>
      </c>
      <c r="B89" s="334" t="s">
        <v>2175</v>
      </c>
      <c r="C89" s="322">
        <v>13.5</v>
      </c>
      <c r="D89" s="305" t="s">
        <v>1625</v>
      </c>
      <c r="E89" s="357" t="s">
        <v>1571</v>
      </c>
      <c r="F89" s="357" t="s">
        <v>1572</v>
      </c>
      <c r="G89" s="305"/>
      <c r="H89" s="357">
        <v>33</v>
      </c>
      <c r="I89" s="305"/>
    </row>
    <row r="90" spans="1:9" ht="16.5">
      <c r="A90" s="269">
        <v>74</v>
      </c>
      <c r="B90" s="334" t="s">
        <v>2176</v>
      </c>
      <c r="C90" s="322">
        <v>4</v>
      </c>
      <c r="D90" s="305" t="s">
        <v>1625</v>
      </c>
      <c r="E90" s="357" t="s">
        <v>1571</v>
      </c>
      <c r="F90" s="357" t="s">
        <v>1572</v>
      </c>
      <c r="G90" s="305"/>
      <c r="H90" s="357">
        <v>33</v>
      </c>
      <c r="I90" s="305"/>
    </row>
    <row r="91" spans="1:9" ht="16.5">
      <c r="A91" s="269">
        <v>75</v>
      </c>
      <c r="B91" s="334" t="s">
        <v>2177</v>
      </c>
      <c r="C91" s="322">
        <v>0.8</v>
      </c>
      <c r="D91" s="305" t="s">
        <v>1625</v>
      </c>
      <c r="E91" s="357" t="s">
        <v>1571</v>
      </c>
      <c r="F91" s="357" t="s">
        <v>1572</v>
      </c>
      <c r="G91" s="305"/>
      <c r="H91" s="357">
        <v>33</v>
      </c>
      <c r="I91" s="305"/>
    </row>
    <row r="92" spans="1:9" ht="16.5">
      <c r="A92" s="269">
        <v>76</v>
      </c>
      <c r="B92" s="334" t="s">
        <v>1617</v>
      </c>
      <c r="C92" s="322">
        <v>10.5</v>
      </c>
      <c r="D92" s="305" t="s">
        <v>1625</v>
      </c>
      <c r="E92" s="357" t="s">
        <v>1571</v>
      </c>
      <c r="F92" s="357" t="s">
        <v>1572</v>
      </c>
      <c r="G92" s="305"/>
      <c r="H92" s="357">
        <v>33</v>
      </c>
      <c r="I92" s="305"/>
    </row>
    <row r="93" spans="1:9" ht="16.5">
      <c r="A93" s="269">
        <v>77</v>
      </c>
      <c r="B93" s="334" t="s">
        <v>1619</v>
      </c>
      <c r="C93" s="322">
        <v>6</v>
      </c>
      <c r="D93" s="305" t="s">
        <v>1625</v>
      </c>
      <c r="E93" s="357" t="s">
        <v>1571</v>
      </c>
      <c r="F93" s="357" t="s">
        <v>1572</v>
      </c>
      <c r="G93" s="305"/>
      <c r="H93" s="357">
        <v>33</v>
      </c>
      <c r="I93" s="305"/>
    </row>
    <row r="94" spans="1:9" ht="16.5">
      <c r="A94" s="269">
        <v>78</v>
      </c>
      <c r="B94" s="334" t="s">
        <v>1620</v>
      </c>
      <c r="C94" s="322">
        <v>24</v>
      </c>
      <c r="D94" s="305" t="s">
        <v>1625</v>
      </c>
      <c r="E94" s="357" t="s">
        <v>1571</v>
      </c>
      <c r="F94" s="357" t="s">
        <v>1572</v>
      </c>
      <c r="G94" s="305"/>
      <c r="H94" s="357">
        <v>33</v>
      </c>
      <c r="I94" s="305"/>
    </row>
    <row r="95" spans="1:9" ht="16.5">
      <c r="A95" s="269">
        <v>79</v>
      </c>
      <c r="B95" s="334" t="s">
        <v>1621</v>
      </c>
      <c r="C95" s="322">
        <v>46</v>
      </c>
      <c r="D95" s="305" t="s">
        <v>1625</v>
      </c>
      <c r="E95" s="357" t="s">
        <v>1571</v>
      </c>
      <c r="F95" s="357" t="s">
        <v>1572</v>
      </c>
      <c r="G95" s="305"/>
      <c r="H95" s="357">
        <v>33</v>
      </c>
      <c r="I95" s="305"/>
    </row>
    <row r="96" spans="1:9" ht="15.75">
      <c r="A96" s="269">
        <v>80</v>
      </c>
      <c r="B96" s="327" t="s">
        <v>2178</v>
      </c>
      <c r="C96" s="322"/>
      <c r="D96" s="305" t="s">
        <v>1625</v>
      </c>
      <c r="E96" s="357" t="s">
        <v>1571</v>
      </c>
      <c r="F96" s="357" t="s">
        <v>1572</v>
      </c>
      <c r="G96" s="305"/>
      <c r="H96" s="357">
        <v>33</v>
      </c>
      <c r="I96" s="305"/>
    </row>
    <row r="97" spans="1:9" ht="16.5">
      <c r="A97" s="269">
        <v>81</v>
      </c>
      <c r="B97" s="336" t="s">
        <v>1622</v>
      </c>
      <c r="C97" s="322">
        <v>40</v>
      </c>
      <c r="D97" s="305" t="s">
        <v>1625</v>
      </c>
      <c r="E97" s="357" t="s">
        <v>1571</v>
      </c>
      <c r="F97" s="357" t="s">
        <v>1572</v>
      </c>
      <c r="G97" s="305"/>
      <c r="H97" s="357">
        <v>33</v>
      </c>
      <c r="I97" s="305"/>
    </row>
    <row r="98" spans="1:9" ht="16.5">
      <c r="A98" s="269">
        <v>82</v>
      </c>
      <c r="B98" s="336" t="s">
        <v>1623</v>
      </c>
      <c r="C98" s="322">
        <v>0.8</v>
      </c>
      <c r="D98" s="305" t="s">
        <v>1625</v>
      </c>
      <c r="E98" s="357" t="s">
        <v>1571</v>
      </c>
      <c r="F98" s="357" t="s">
        <v>1572</v>
      </c>
      <c r="G98" s="305"/>
      <c r="H98" s="357">
        <v>33</v>
      </c>
      <c r="I98" s="305"/>
    </row>
    <row r="99" spans="1:9" ht="16.5">
      <c r="A99" s="269">
        <v>83</v>
      </c>
      <c r="B99" s="336" t="s">
        <v>2082</v>
      </c>
      <c r="C99" s="322">
        <v>0.8</v>
      </c>
      <c r="D99" s="305" t="s">
        <v>1625</v>
      </c>
      <c r="E99" s="357" t="s">
        <v>1571</v>
      </c>
      <c r="F99" s="357" t="s">
        <v>1572</v>
      </c>
      <c r="G99" s="305"/>
      <c r="H99" s="357">
        <v>33</v>
      </c>
      <c r="I99" s="305"/>
    </row>
    <row r="100" spans="1:9" ht="16.5">
      <c r="A100" s="269">
        <v>84</v>
      </c>
      <c r="B100" s="336" t="s">
        <v>1624</v>
      </c>
      <c r="C100" s="322">
        <v>1.6</v>
      </c>
      <c r="D100" s="305" t="s">
        <v>1625</v>
      </c>
      <c r="E100" s="357" t="s">
        <v>1571</v>
      </c>
      <c r="F100" s="357" t="s">
        <v>1572</v>
      </c>
      <c r="G100" s="305"/>
      <c r="H100" s="357">
        <v>220</v>
      </c>
      <c r="I100" s="305"/>
    </row>
    <row r="101" spans="1:9" ht="16.5">
      <c r="A101" s="269">
        <v>85</v>
      </c>
      <c r="B101" s="336" t="s">
        <v>1626</v>
      </c>
      <c r="C101" s="322">
        <v>3.2</v>
      </c>
      <c r="D101" s="305" t="s">
        <v>1625</v>
      </c>
      <c r="E101" s="357" t="s">
        <v>1571</v>
      </c>
      <c r="F101" s="357" t="s">
        <v>1572</v>
      </c>
      <c r="G101" s="305"/>
      <c r="H101" s="357">
        <v>33</v>
      </c>
      <c r="I101" s="305"/>
    </row>
    <row r="102" spans="1:9" ht="16.5">
      <c r="A102" s="269">
        <v>86</v>
      </c>
      <c r="B102" s="336" t="s">
        <v>1627</v>
      </c>
      <c r="C102" s="322">
        <v>6.4</v>
      </c>
      <c r="D102" s="305" t="s">
        <v>1625</v>
      </c>
      <c r="E102" s="357" t="s">
        <v>1571</v>
      </c>
      <c r="F102" s="357" t="s">
        <v>1572</v>
      </c>
      <c r="G102" s="305"/>
      <c r="H102" s="357">
        <v>220</v>
      </c>
      <c r="I102" s="305"/>
    </row>
    <row r="103" spans="1:9" ht="16.5">
      <c r="A103" s="269">
        <v>87</v>
      </c>
      <c r="B103" s="336" t="s">
        <v>1628</v>
      </c>
      <c r="C103" s="322">
        <v>9.6</v>
      </c>
      <c r="D103" s="305" t="s">
        <v>1625</v>
      </c>
      <c r="E103" s="357" t="s">
        <v>1571</v>
      </c>
      <c r="F103" s="357" t="s">
        <v>1572</v>
      </c>
      <c r="G103" s="305"/>
      <c r="H103" s="357">
        <v>220</v>
      </c>
      <c r="I103" s="305"/>
    </row>
    <row r="104" spans="1:9" ht="16.5">
      <c r="A104" s="269">
        <v>88</v>
      </c>
      <c r="B104" s="336" t="s">
        <v>1629</v>
      </c>
      <c r="C104" s="322">
        <v>8</v>
      </c>
      <c r="D104" s="305" t="s">
        <v>1625</v>
      </c>
      <c r="E104" s="357" t="s">
        <v>1571</v>
      </c>
      <c r="F104" s="357" t="s">
        <v>1572</v>
      </c>
      <c r="G104" s="305"/>
      <c r="H104" s="357">
        <v>220</v>
      </c>
      <c r="I104" s="305"/>
    </row>
    <row r="105" spans="1:9" ht="16.5">
      <c r="A105" s="269">
        <v>89</v>
      </c>
      <c r="B105" s="336" t="s">
        <v>1630</v>
      </c>
      <c r="C105" s="322">
        <v>8</v>
      </c>
      <c r="D105" s="305" t="s">
        <v>1625</v>
      </c>
      <c r="E105" s="357" t="s">
        <v>1571</v>
      </c>
      <c r="F105" s="357" t="s">
        <v>1572</v>
      </c>
      <c r="G105" s="305"/>
      <c r="H105" s="357">
        <v>220</v>
      </c>
      <c r="I105" s="305"/>
    </row>
    <row r="106" spans="1:9" ht="16.5">
      <c r="A106" s="269">
        <v>90</v>
      </c>
      <c r="B106" s="336" t="s">
        <v>1631</v>
      </c>
      <c r="C106" s="322">
        <v>2.4</v>
      </c>
      <c r="D106" s="305" t="s">
        <v>1625</v>
      </c>
      <c r="E106" s="357" t="s">
        <v>1571</v>
      </c>
      <c r="F106" s="357" t="s">
        <v>1572</v>
      </c>
      <c r="G106" s="305"/>
      <c r="H106" s="357">
        <v>220</v>
      </c>
      <c r="I106" s="305"/>
    </row>
    <row r="107" spans="1:9" ht="16.5">
      <c r="A107" s="269">
        <v>91</v>
      </c>
      <c r="B107" s="336" t="s">
        <v>1632</v>
      </c>
      <c r="C107" s="322">
        <v>0.8</v>
      </c>
      <c r="D107" s="305" t="s">
        <v>1625</v>
      </c>
      <c r="E107" s="357" t="s">
        <v>1571</v>
      </c>
      <c r="F107" s="357" t="s">
        <v>1572</v>
      </c>
      <c r="G107" s="305"/>
      <c r="H107" s="357">
        <v>220</v>
      </c>
      <c r="I107" s="305"/>
    </row>
    <row r="108" spans="1:9" ht="16.5">
      <c r="A108" s="269">
        <v>92</v>
      </c>
      <c r="B108" s="336" t="s">
        <v>1633</v>
      </c>
      <c r="C108" s="322">
        <v>1.6</v>
      </c>
      <c r="D108" s="305" t="s">
        <v>1625</v>
      </c>
      <c r="E108" s="357" t="s">
        <v>1571</v>
      </c>
      <c r="F108" s="357" t="s">
        <v>1572</v>
      </c>
      <c r="G108" s="305"/>
      <c r="H108" s="357">
        <v>220</v>
      </c>
      <c r="I108" s="305"/>
    </row>
    <row r="109" spans="1:9" ht="16.5">
      <c r="A109" s="269">
        <v>93</v>
      </c>
      <c r="B109" s="336" t="s">
        <v>1634</v>
      </c>
      <c r="C109" s="322">
        <v>0.8</v>
      </c>
      <c r="D109" s="305" t="s">
        <v>1625</v>
      </c>
      <c r="E109" s="357" t="s">
        <v>1571</v>
      </c>
      <c r="F109" s="357" t="s">
        <v>1572</v>
      </c>
      <c r="G109" s="305"/>
      <c r="H109" s="357">
        <v>220</v>
      </c>
      <c r="I109" s="305"/>
    </row>
    <row r="110" spans="1:9" ht="16.5">
      <c r="A110" s="269">
        <v>94</v>
      </c>
      <c r="B110" s="336" t="s">
        <v>1635</v>
      </c>
      <c r="C110" s="322">
        <v>2.4</v>
      </c>
      <c r="D110" s="305" t="s">
        <v>1625</v>
      </c>
      <c r="E110" s="357" t="s">
        <v>1571</v>
      </c>
      <c r="F110" s="357" t="s">
        <v>1572</v>
      </c>
      <c r="G110" s="305"/>
      <c r="H110" s="357">
        <v>220</v>
      </c>
      <c r="I110" s="305"/>
    </row>
    <row r="111" spans="1:9" ht="16.5">
      <c r="A111" s="269">
        <v>95</v>
      </c>
      <c r="B111" s="336" t="s">
        <v>1636</v>
      </c>
      <c r="C111" s="322">
        <v>6.4</v>
      </c>
      <c r="D111" s="305" t="s">
        <v>1625</v>
      </c>
      <c r="E111" s="357" t="s">
        <v>1571</v>
      </c>
      <c r="F111" s="357" t="s">
        <v>1572</v>
      </c>
      <c r="G111" s="305"/>
      <c r="H111" s="357">
        <v>220</v>
      </c>
      <c r="I111" s="305"/>
    </row>
    <row r="112" spans="1:9" ht="16.5">
      <c r="A112" s="269">
        <v>96</v>
      </c>
      <c r="B112" s="337" t="s">
        <v>1637</v>
      </c>
      <c r="C112" s="322">
        <v>4</v>
      </c>
      <c r="D112" s="305" t="s">
        <v>1625</v>
      </c>
      <c r="E112" s="357" t="s">
        <v>1571</v>
      </c>
      <c r="F112" s="357" t="s">
        <v>1572</v>
      </c>
      <c r="G112" s="305"/>
      <c r="H112" s="357">
        <v>220</v>
      </c>
      <c r="I112" s="305"/>
    </row>
    <row r="113" spans="1:9" ht="16.5">
      <c r="A113" s="269">
        <v>97</v>
      </c>
      <c r="B113" s="337" t="s">
        <v>1638</v>
      </c>
      <c r="C113" s="322">
        <v>2.4</v>
      </c>
      <c r="D113" s="305" t="s">
        <v>1625</v>
      </c>
      <c r="E113" s="357" t="s">
        <v>1571</v>
      </c>
      <c r="F113" s="357" t="s">
        <v>1572</v>
      </c>
      <c r="G113" s="305"/>
      <c r="H113" s="357">
        <v>220</v>
      </c>
      <c r="I113" s="305"/>
    </row>
    <row r="114" spans="1:9" ht="16.5">
      <c r="A114" s="269">
        <v>98</v>
      </c>
      <c r="B114" s="336" t="s">
        <v>1639</v>
      </c>
      <c r="C114" s="322">
        <v>16</v>
      </c>
      <c r="D114" s="305" t="s">
        <v>1625</v>
      </c>
      <c r="E114" s="357" t="s">
        <v>1571</v>
      </c>
      <c r="F114" s="357" t="s">
        <v>1572</v>
      </c>
      <c r="G114" s="305"/>
      <c r="H114" s="357">
        <v>220</v>
      </c>
      <c r="I114" s="305"/>
    </row>
    <row r="115" spans="1:9" ht="16.5">
      <c r="A115" s="269">
        <v>99</v>
      </c>
      <c r="B115" s="336" t="s">
        <v>1640</v>
      </c>
      <c r="C115" s="322">
        <v>0.8</v>
      </c>
      <c r="D115" s="305" t="s">
        <v>1625</v>
      </c>
      <c r="E115" s="357" t="s">
        <v>1571</v>
      </c>
      <c r="F115" s="357" t="s">
        <v>1572</v>
      </c>
      <c r="G115" s="305"/>
      <c r="H115" s="357">
        <v>220</v>
      </c>
      <c r="I115" s="305"/>
    </row>
    <row r="116" spans="1:9" ht="16.5">
      <c r="A116" s="269">
        <v>100</v>
      </c>
      <c r="B116" s="336" t="s">
        <v>1641</v>
      </c>
      <c r="C116" s="322">
        <v>2</v>
      </c>
      <c r="D116" s="305" t="s">
        <v>1625</v>
      </c>
      <c r="E116" s="357" t="s">
        <v>1571</v>
      </c>
      <c r="F116" s="357" t="s">
        <v>1572</v>
      </c>
      <c r="G116" s="305"/>
      <c r="H116" s="357">
        <v>220</v>
      </c>
      <c r="I116" s="305"/>
    </row>
    <row r="117" spans="1:9" ht="16.5">
      <c r="A117" s="269">
        <v>101</v>
      </c>
      <c r="B117" s="336" t="s">
        <v>1642</v>
      </c>
      <c r="C117" s="322">
        <v>0.8</v>
      </c>
      <c r="D117" s="305" t="s">
        <v>1625</v>
      </c>
      <c r="E117" s="357" t="s">
        <v>1571</v>
      </c>
      <c r="F117" s="357" t="s">
        <v>1572</v>
      </c>
      <c r="G117" s="305"/>
      <c r="H117" s="357">
        <v>220</v>
      </c>
      <c r="I117" s="305"/>
    </row>
    <row r="118" spans="1:9" ht="16.5">
      <c r="A118" s="269">
        <v>102</v>
      </c>
      <c r="B118" s="336" t="s">
        <v>1643</v>
      </c>
      <c r="C118" s="322">
        <v>1.6</v>
      </c>
      <c r="D118" s="305" t="s">
        <v>1625</v>
      </c>
      <c r="E118" s="357" t="s">
        <v>1571</v>
      </c>
      <c r="F118" s="357" t="s">
        <v>1572</v>
      </c>
      <c r="G118" s="305"/>
      <c r="H118" s="357">
        <v>33</v>
      </c>
      <c r="I118" s="305"/>
    </row>
    <row r="119" spans="1:9" ht="16.5">
      <c r="A119" s="269">
        <v>103</v>
      </c>
      <c r="B119" s="336" t="s">
        <v>1644</v>
      </c>
      <c r="C119" s="322">
        <v>2.4</v>
      </c>
      <c r="D119" s="305" t="s">
        <v>1625</v>
      </c>
      <c r="E119" s="357" t="s">
        <v>1571</v>
      </c>
      <c r="F119" s="357" t="s">
        <v>1572</v>
      </c>
      <c r="G119" s="305"/>
      <c r="H119" s="357">
        <v>33</v>
      </c>
      <c r="I119" s="305"/>
    </row>
    <row r="120" spans="1:9" ht="16.5">
      <c r="A120" s="269">
        <v>104</v>
      </c>
      <c r="B120" s="336" t="s">
        <v>1645</v>
      </c>
      <c r="C120" s="322">
        <v>1.6</v>
      </c>
      <c r="D120" s="305" t="s">
        <v>1625</v>
      </c>
      <c r="E120" s="357" t="s">
        <v>1571</v>
      </c>
      <c r="F120" s="357" t="s">
        <v>1572</v>
      </c>
      <c r="G120" s="305"/>
      <c r="H120" s="357">
        <v>220</v>
      </c>
      <c r="I120" s="305"/>
    </row>
    <row r="121" spans="1:9" ht="16.5">
      <c r="A121" s="269">
        <v>105</v>
      </c>
      <c r="B121" s="336" t="s">
        <v>1646</v>
      </c>
      <c r="C121" s="322">
        <v>7.2</v>
      </c>
      <c r="D121" s="305" t="s">
        <v>1625</v>
      </c>
      <c r="E121" s="357" t="s">
        <v>1571</v>
      </c>
      <c r="F121" s="357" t="s">
        <v>1572</v>
      </c>
      <c r="G121" s="305"/>
      <c r="H121" s="357">
        <v>33</v>
      </c>
      <c r="I121" s="305"/>
    </row>
    <row r="122" spans="1:9" ht="16.5">
      <c r="A122" s="269">
        <v>106</v>
      </c>
      <c r="B122" s="336" t="s">
        <v>1647</v>
      </c>
      <c r="C122" s="322">
        <v>16.8</v>
      </c>
      <c r="D122" s="305" t="s">
        <v>1625</v>
      </c>
      <c r="E122" s="357" t="s">
        <v>1571</v>
      </c>
      <c r="F122" s="357" t="s">
        <v>1572</v>
      </c>
      <c r="G122" s="305"/>
      <c r="H122" s="357">
        <v>33</v>
      </c>
      <c r="I122" s="305"/>
    </row>
    <row r="123" spans="1:9" ht="16.5">
      <c r="A123" s="269">
        <v>107</v>
      </c>
      <c r="B123" s="336" t="s">
        <v>1648</v>
      </c>
      <c r="C123" s="322">
        <v>16.8</v>
      </c>
      <c r="D123" s="305" t="s">
        <v>1625</v>
      </c>
      <c r="E123" s="357" t="s">
        <v>1571</v>
      </c>
      <c r="F123" s="357" t="s">
        <v>1572</v>
      </c>
      <c r="G123" s="305"/>
      <c r="H123" s="357">
        <v>33</v>
      </c>
      <c r="I123" s="305"/>
    </row>
    <row r="124" spans="1:9" ht="16.5">
      <c r="A124" s="269">
        <v>108</v>
      </c>
      <c r="B124" s="336" t="s">
        <v>1649</v>
      </c>
      <c r="C124" s="322">
        <v>10.5</v>
      </c>
      <c r="D124" s="305" t="s">
        <v>1625</v>
      </c>
      <c r="E124" s="357" t="s">
        <v>1571</v>
      </c>
      <c r="F124" s="357" t="s">
        <v>1572</v>
      </c>
      <c r="G124" s="305"/>
      <c r="H124" s="357">
        <v>33</v>
      </c>
      <c r="I124" s="305"/>
    </row>
    <row r="125" spans="1:9" ht="16.5">
      <c r="A125" s="269">
        <v>109</v>
      </c>
      <c r="B125" s="336" t="s">
        <v>1650</v>
      </c>
      <c r="C125" s="322">
        <v>46.2</v>
      </c>
      <c r="D125" s="305" t="s">
        <v>1625</v>
      </c>
      <c r="E125" s="357" t="s">
        <v>1571</v>
      </c>
      <c r="F125" s="357" t="s">
        <v>1572</v>
      </c>
      <c r="G125" s="305"/>
      <c r="H125" s="357">
        <v>220</v>
      </c>
      <c r="I125" s="305"/>
    </row>
    <row r="126" spans="1:9" ht="16.5">
      <c r="A126" s="269">
        <v>110</v>
      </c>
      <c r="B126" s="336" t="s">
        <v>1651</v>
      </c>
      <c r="C126" s="322">
        <v>2.1</v>
      </c>
      <c r="D126" s="305" t="s">
        <v>1625</v>
      </c>
      <c r="E126" s="357" t="s">
        <v>1571</v>
      </c>
      <c r="F126" s="357" t="s">
        <v>1572</v>
      </c>
      <c r="G126" s="305"/>
      <c r="H126" s="357">
        <v>220</v>
      </c>
      <c r="I126" s="305"/>
    </row>
    <row r="127" spans="1:9" ht="16.5">
      <c r="A127" s="269">
        <v>111</v>
      </c>
      <c r="B127" s="336" t="s">
        <v>1652</v>
      </c>
      <c r="C127" s="322">
        <v>2.1</v>
      </c>
      <c r="D127" s="305" t="s">
        <v>1625</v>
      </c>
      <c r="E127" s="357" t="s">
        <v>1571</v>
      </c>
      <c r="F127" s="357" t="s">
        <v>1572</v>
      </c>
      <c r="G127" s="305"/>
      <c r="H127" s="357">
        <v>220</v>
      </c>
      <c r="I127" s="305"/>
    </row>
    <row r="128" spans="1:9" ht="16.5">
      <c r="A128" s="269">
        <v>112</v>
      </c>
      <c r="B128" s="336" t="s">
        <v>1653</v>
      </c>
      <c r="C128" s="322">
        <v>2.1</v>
      </c>
      <c r="D128" s="305" t="s">
        <v>1625</v>
      </c>
      <c r="E128" s="357" t="s">
        <v>1571</v>
      </c>
      <c r="F128" s="357" t="s">
        <v>1572</v>
      </c>
      <c r="G128" s="305"/>
      <c r="H128" s="357">
        <v>220</v>
      </c>
      <c r="I128" s="305"/>
    </row>
    <row r="129" spans="1:9" ht="16.5">
      <c r="A129" s="269">
        <v>113</v>
      </c>
      <c r="B129" s="336" t="s">
        <v>1654</v>
      </c>
      <c r="C129" s="322">
        <v>2.1</v>
      </c>
      <c r="D129" s="305" t="s">
        <v>1625</v>
      </c>
      <c r="E129" s="357" t="s">
        <v>1571</v>
      </c>
      <c r="F129" s="357" t="s">
        <v>1572</v>
      </c>
      <c r="G129" s="305"/>
      <c r="H129" s="357">
        <v>220</v>
      </c>
      <c r="I129" s="305"/>
    </row>
    <row r="130" spans="1:9" ht="16.5">
      <c r="A130" s="269">
        <v>114</v>
      </c>
      <c r="B130" s="336" t="s">
        <v>1655</v>
      </c>
      <c r="C130" s="322">
        <v>98.7</v>
      </c>
      <c r="D130" s="305" t="s">
        <v>1625</v>
      </c>
      <c r="E130" s="357" t="s">
        <v>1571</v>
      </c>
      <c r="F130" s="357" t="s">
        <v>1572</v>
      </c>
      <c r="G130" s="305"/>
      <c r="H130" s="357">
        <v>33</v>
      </c>
      <c r="I130" s="305"/>
    </row>
    <row r="131" spans="1:9" ht="16.5">
      <c r="A131" s="269">
        <v>115</v>
      </c>
      <c r="B131" s="336" t="s">
        <v>1656</v>
      </c>
      <c r="C131" s="322">
        <v>98.7</v>
      </c>
      <c r="D131" s="305" t="s">
        <v>1625</v>
      </c>
      <c r="E131" s="357" t="s">
        <v>1571</v>
      </c>
      <c r="F131" s="357" t="s">
        <v>1572</v>
      </c>
      <c r="G131" s="305"/>
      <c r="H131" s="357">
        <v>33</v>
      </c>
      <c r="I131" s="305"/>
    </row>
    <row r="132" spans="1:9" ht="16.5">
      <c r="A132" s="269">
        <v>116</v>
      </c>
      <c r="B132" s="336" t="s">
        <v>1657</v>
      </c>
      <c r="C132" s="322">
        <v>17.600000000000001</v>
      </c>
      <c r="D132" s="305" t="s">
        <v>1625</v>
      </c>
      <c r="E132" s="357" t="s">
        <v>1571</v>
      </c>
      <c r="F132" s="357" t="s">
        <v>1572</v>
      </c>
      <c r="G132" s="305"/>
      <c r="H132" s="357">
        <v>220</v>
      </c>
      <c r="I132" s="305"/>
    </row>
    <row r="133" spans="1:9" ht="16.5">
      <c r="A133" s="269">
        <v>117</v>
      </c>
      <c r="B133" s="336" t="s">
        <v>1658</v>
      </c>
      <c r="C133" s="322">
        <v>1.6</v>
      </c>
      <c r="D133" s="305" t="s">
        <v>1625</v>
      </c>
      <c r="E133" s="357" t="s">
        <v>1571</v>
      </c>
      <c r="F133" s="357" t="s">
        <v>1572</v>
      </c>
      <c r="G133" s="305"/>
      <c r="H133" s="357">
        <v>220</v>
      </c>
      <c r="I133" s="305"/>
    </row>
    <row r="134" spans="1:9" ht="16.5">
      <c r="A134" s="269">
        <v>118</v>
      </c>
      <c r="B134" s="336" t="s">
        <v>1659</v>
      </c>
      <c r="C134" s="322">
        <v>200</v>
      </c>
      <c r="D134" s="305" t="s">
        <v>1625</v>
      </c>
      <c r="E134" s="357" t="s">
        <v>1571</v>
      </c>
      <c r="F134" s="357" t="s">
        <v>1572</v>
      </c>
      <c r="G134" s="305"/>
      <c r="H134" s="357">
        <v>220</v>
      </c>
      <c r="I134" s="305"/>
    </row>
    <row r="135" spans="1:9" ht="16.5">
      <c r="A135" s="269">
        <v>119</v>
      </c>
      <c r="B135" s="336" t="s">
        <v>1660</v>
      </c>
      <c r="C135" s="322">
        <v>105</v>
      </c>
      <c r="D135" s="305" t="s">
        <v>1625</v>
      </c>
      <c r="E135" s="357" t="s">
        <v>1571</v>
      </c>
      <c r="F135" s="357" t="s">
        <v>1572</v>
      </c>
      <c r="G135" s="305"/>
      <c r="H135" s="357">
        <v>220</v>
      </c>
      <c r="I135" s="305"/>
    </row>
    <row r="136" spans="1:9" ht="16.5">
      <c r="A136" s="269">
        <v>120</v>
      </c>
      <c r="B136" s="336" t="s">
        <v>1661</v>
      </c>
      <c r="C136" s="322">
        <v>13.5</v>
      </c>
      <c r="D136" s="305" t="s">
        <v>1625</v>
      </c>
      <c r="E136" s="357" t="s">
        <v>1571</v>
      </c>
      <c r="F136" s="357" t="s">
        <v>1572</v>
      </c>
      <c r="G136" s="305"/>
      <c r="H136" s="357">
        <v>220</v>
      </c>
      <c r="I136" s="305"/>
    </row>
    <row r="137" spans="1:9" ht="16.5">
      <c r="A137" s="269">
        <v>121</v>
      </c>
      <c r="B137" s="336" t="s">
        <v>1662</v>
      </c>
      <c r="C137" s="322">
        <v>4</v>
      </c>
      <c r="D137" s="305" t="s">
        <v>1625</v>
      </c>
      <c r="E137" s="357" t="s">
        <v>1571</v>
      </c>
      <c r="F137" s="357" t="s">
        <v>1572</v>
      </c>
      <c r="G137" s="305"/>
      <c r="H137" s="357">
        <v>220</v>
      </c>
      <c r="I137" s="305"/>
    </row>
    <row r="138" spans="1:9" ht="16.5">
      <c r="A138" s="269">
        <v>122</v>
      </c>
      <c r="B138" s="336" t="s">
        <v>1663</v>
      </c>
      <c r="C138" s="322">
        <v>0.8</v>
      </c>
      <c r="D138" s="305" t="s">
        <v>1625</v>
      </c>
      <c r="E138" s="357" t="s">
        <v>1571</v>
      </c>
      <c r="F138" s="357" t="s">
        <v>1572</v>
      </c>
      <c r="G138" s="305"/>
      <c r="H138" s="357">
        <v>33</v>
      </c>
      <c r="I138" s="305"/>
    </row>
    <row r="139" spans="1:9" ht="16.5">
      <c r="A139" s="269">
        <v>123</v>
      </c>
      <c r="B139" s="336" t="s">
        <v>1664</v>
      </c>
      <c r="C139" s="322">
        <v>10.5</v>
      </c>
      <c r="D139" s="305" t="s">
        <v>1625</v>
      </c>
      <c r="E139" s="357" t="s">
        <v>1571</v>
      </c>
      <c r="F139" s="357" t="s">
        <v>1572</v>
      </c>
      <c r="G139" s="305"/>
      <c r="H139" s="357">
        <v>220</v>
      </c>
      <c r="I139" s="305"/>
    </row>
    <row r="140" spans="1:9" ht="16.5">
      <c r="A140" s="269">
        <v>124</v>
      </c>
      <c r="B140" s="336" t="s">
        <v>1665</v>
      </c>
      <c r="C140" s="322">
        <v>6</v>
      </c>
      <c r="D140" s="305" t="s">
        <v>1625</v>
      </c>
      <c r="E140" s="357" t="s">
        <v>1707</v>
      </c>
      <c r="F140" s="357" t="s">
        <v>1572</v>
      </c>
      <c r="G140" s="305"/>
      <c r="H140" s="357">
        <v>33</v>
      </c>
      <c r="I140" s="305"/>
    </row>
    <row r="141" spans="1:9" ht="16.5">
      <c r="A141" s="269">
        <v>125</v>
      </c>
      <c r="B141" s="338" t="s">
        <v>1666</v>
      </c>
      <c r="C141" s="322">
        <v>24</v>
      </c>
      <c r="D141" s="305" t="s">
        <v>1625</v>
      </c>
      <c r="E141" s="357" t="s">
        <v>1707</v>
      </c>
      <c r="F141" s="357" t="s">
        <v>1572</v>
      </c>
      <c r="G141" s="305"/>
      <c r="H141" s="357">
        <v>33</v>
      </c>
      <c r="I141" s="305"/>
    </row>
    <row r="142" spans="1:9" ht="16.5">
      <c r="A142" s="269">
        <v>126</v>
      </c>
      <c r="B142" s="338" t="s">
        <v>1667</v>
      </c>
      <c r="C142" s="322">
        <v>2.1</v>
      </c>
      <c r="D142" s="305" t="s">
        <v>1625</v>
      </c>
      <c r="E142" s="357" t="s">
        <v>1571</v>
      </c>
      <c r="F142" s="357" t="s">
        <v>1572</v>
      </c>
      <c r="G142" s="305"/>
      <c r="H142" s="357">
        <v>33</v>
      </c>
      <c r="I142" s="305"/>
    </row>
    <row r="143" spans="1:9" ht="16.5">
      <c r="A143" s="269">
        <v>127</v>
      </c>
      <c r="B143" s="338" t="s">
        <v>1668</v>
      </c>
      <c r="C143" s="322">
        <v>2.1</v>
      </c>
      <c r="D143" s="305" t="s">
        <v>1625</v>
      </c>
      <c r="E143" s="357" t="s">
        <v>1571</v>
      </c>
      <c r="F143" s="357" t="s">
        <v>1572</v>
      </c>
      <c r="G143" s="305"/>
      <c r="H143" s="357">
        <v>220</v>
      </c>
      <c r="I143" s="305"/>
    </row>
    <row r="144" spans="1:9" ht="16.5">
      <c r="A144" s="269">
        <v>128</v>
      </c>
      <c r="B144" s="336" t="s">
        <v>1669</v>
      </c>
      <c r="C144" s="322">
        <v>2.1</v>
      </c>
      <c r="D144" s="305" t="s">
        <v>1625</v>
      </c>
      <c r="E144" s="357" t="s">
        <v>1571</v>
      </c>
      <c r="F144" s="357" t="s">
        <v>1572</v>
      </c>
      <c r="G144" s="305"/>
      <c r="H144" s="357">
        <v>220</v>
      </c>
      <c r="I144" s="305"/>
    </row>
    <row r="145" spans="1:9" ht="16.5">
      <c r="A145" s="269">
        <v>129</v>
      </c>
      <c r="B145" s="336" t="s">
        <v>1670</v>
      </c>
      <c r="C145" s="322">
        <v>2.1</v>
      </c>
      <c r="D145" s="305" t="s">
        <v>1625</v>
      </c>
      <c r="E145" s="357" t="s">
        <v>1571</v>
      </c>
      <c r="F145" s="357" t="s">
        <v>1572</v>
      </c>
      <c r="G145" s="305"/>
      <c r="H145" s="357">
        <v>33</v>
      </c>
      <c r="I145" s="305"/>
    </row>
    <row r="146" spans="1:9" ht="16.5">
      <c r="A146" s="269">
        <v>130</v>
      </c>
      <c r="B146" s="336" t="s">
        <v>1671</v>
      </c>
      <c r="C146" s="322">
        <v>2.1</v>
      </c>
      <c r="D146" s="305" t="s">
        <v>1625</v>
      </c>
      <c r="E146" s="357" t="s">
        <v>1571</v>
      </c>
      <c r="F146" s="357" t="s">
        <v>1572</v>
      </c>
      <c r="G146" s="305"/>
      <c r="H146" s="357">
        <v>33</v>
      </c>
      <c r="I146" s="305"/>
    </row>
    <row r="147" spans="1:9" ht="16.5">
      <c r="A147" s="269">
        <v>131</v>
      </c>
      <c r="B147" s="336" t="s">
        <v>1672</v>
      </c>
      <c r="C147" s="322">
        <v>2.1</v>
      </c>
      <c r="D147" s="305" t="s">
        <v>1625</v>
      </c>
      <c r="E147" s="357" t="s">
        <v>1571</v>
      </c>
      <c r="F147" s="357" t="s">
        <v>1572</v>
      </c>
      <c r="G147" s="305"/>
      <c r="H147" s="357">
        <v>33</v>
      </c>
      <c r="I147" s="305"/>
    </row>
    <row r="148" spans="1:9" ht="16.5">
      <c r="A148" s="269">
        <v>132</v>
      </c>
      <c r="B148" s="336" t="s">
        <v>1673</v>
      </c>
      <c r="C148" s="322">
        <v>2.1</v>
      </c>
      <c r="D148" s="305" t="s">
        <v>1625</v>
      </c>
      <c r="E148" s="357" t="s">
        <v>1571</v>
      </c>
      <c r="F148" s="357" t="s">
        <v>1572</v>
      </c>
      <c r="G148" s="305"/>
      <c r="H148" s="357">
        <v>33</v>
      </c>
      <c r="I148" s="305"/>
    </row>
    <row r="149" spans="1:9" ht="16.5">
      <c r="A149" s="269">
        <v>133</v>
      </c>
      <c r="B149" s="333" t="s">
        <v>1674</v>
      </c>
      <c r="C149" s="322">
        <v>2.1</v>
      </c>
      <c r="D149" s="305" t="s">
        <v>1625</v>
      </c>
      <c r="E149" s="357" t="s">
        <v>1571</v>
      </c>
      <c r="F149" s="357" t="s">
        <v>1572</v>
      </c>
      <c r="G149" s="305"/>
      <c r="H149" s="357">
        <v>33</v>
      </c>
      <c r="I149" s="305"/>
    </row>
    <row r="150" spans="1:9" ht="16.5">
      <c r="A150" s="269">
        <v>134</v>
      </c>
      <c r="B150" s="336" t="s">
        <v>1675</v>
      </c>
      <c r="C150" s="322">
        <v>2.1</v>
      </c>
      <c r="D150" s="305" t="s">
        <v>1625</v>
      </c>
      <c r="E150" s="357" t="s">
        <v>1571</v>
      </c>
      <c r="F150" s="357" t="s">
        <v>1572</v>
      </c>
      <c r="G150" s="305"/>
      <c r="H150" s="357">
        <v>33</v>
      </c>
      <c r="I150" s="305"/>
    </row>
    <row r="151" spans="1:9" ht="16.5">
      <c r="A151" s="269">
        <v>135</v>
      </c>
      <c r="B151" s="336" t="s">
        <v>1676</v>
      </c>
      <c r="C151" s="322">
        <v>2.1</v>
      </c>
      <c r="D151" s="305" t="s">
        <v>1625</v>
      </c>
      <c r="E151" s="357" t="s">
        <v>1571</v>
      </c>
      <c r="F151" s="357" t="s">
        <v>1572</v>
      </c>
      <c r="G151" s="305"/>
      <c r="H151" s="357">
        <v>33</v>
      </c>
      <c r="I151" s="305"/>
    </row>
    <row r="152" spans="1:9" ht="16.5">
      <c r="A152" s="269">
        <v>136</v>
      </c>
      <c r="B152" s="336" t="s">
        <v>1677</v>
      </c>
      <c r="C152" s="322">
        <v>4.2</v>
      </c>
      <c r="D152" s="305" t="s">
        <v>1625</v>
      </c>
      <c r="E152" s="357" t="s">
        <v>1571</v>
      </c>
      <c r="F152" s="357" t="s">
        <v>1572</v>
      </c>
      <c r="G152" s="305"/>
      <c r="H152" s="357">
        <v>220</v>
      </c>
      <c r="I152" s="305"/>
    </row>
    <row r="153" spans="1:9" ht="16.5">
      <c r="A153" s="269">
        <v>137</v>
      </c>
      <c r="B153" s="336" t="s">
        <v>1678</v>
      </c>
      <c r="C153" s="322">
        <v>2.1</v>
      </c>
      <c r="D153" s="305" t="s">
        <v>1625</v>
      </c>
      <c r="E153" s="357" t="s">
        <v>1571</v>
      </c>
      <c r="F153" s="357" t="s">
        <v>1572</v>
      </c>
      <c r="G153" s="305"/>
      <c r="H153" s="357">
        <v>33</v>
      </c>
      <c r="I153" s="305"/>
    </row>
    <row r="154" spans="1:9" ht="16.5">
      <c r="A154" s="269">
        <v>138</v>
      </c>
      <c r="B154" s="336" t="s">
        <v>1679</v>
      </c>
      <c r="C154" s="322">
        <v>4.2</v>
      </c>
      <c r="D154" s="305" t="s">
        <v>1625</v>
      </c>
      <c r="E154" s="357" t="s">
        <v>1571</v>
      </c>
      <c r="F154" s="357" t="s">
        <v>1572</v>
      </c>
      <c r="G154" s="305"/>
      <c r="H154" s="357">
        <v>33</v>
      </c>
      <c r="I154" s="305"/>
    </row>
    <row r="155" spans="1:9" ht="16.5">
      <c r="A155" s="269">
        <v>139</v>
      </c>
      <c r="B155" s="336" t="s">
        <v>1680</v>
      </c>
      <c r="C155" s="322">
        <v>2.1</v>
      </c>
      <c r="D155" s="305" t="s">
        <v>1625</v>
      </c>
      <c r="E155" s="357" t="s">
        <v>1571</v>
      </c>
      <c r="F155" s="357" t="s">
        <v>1572</v>
      </c>
      <c r="G155" s="305"/>
      <c r="H155" s="357">
        <v>33</v>
      </c>
      <c r="I155" s="305"/>
    </row>
    <row r="156" spans="1:9" ht="16.5">
      <c r="A156" s="269">
        <v>140</v>
      </c>
      <c r="B156" s="336" t="s">
        <v>1681</v>
      </c>
      <c r="C156" s="322">
        <v>8.4</v>
      </c>
      <c r="D156" s="305" t="s">
        <v>1625</v>
      </c>
      <c r="E156" s="357" t="s">
        <v>1571</v>
      </c>
      <c r="F156" s="357" t="s">
        <v>1572</v>
      </c>
      <c r="G156" s="305"/>
      <c r="H156" s="357">
        <v>33</v>
      </c>
      <c r="I156" s="305"/>
    </row>
    <row r="157" spans="1:9" ht="16.5">
      <c r="A157" s="269">
        <v>141</v>
      </c>
      <c r="B157" s="336" t="s">
        <v>1682</v>
      </c>
      <c r="C157" s="322">
        <v>2.1</v>
      </c>
      <c r="D157" s="305" t="s">
        <v>1625</v>
      </c>
      <c r="E157" s="357" t="s">
        <v>1571</v>
      </c>
      <c r="F157" s="357" t="s">
        <v>1572</v>
      </c>
      <c r="G157" s="305"/>
      <c r="H157" s="357">
        <v>33</v>
      </c>
      <c r="I157" s="305"/>
    </row>
    <row r="158" spans="1:9" ht="16.5">
      <c r="A158" s="269">
        <v>142</v>
      </c>
      <c r="B158" s="336" t="s">
        <v>1683</v>
      </c>
      <c r="C158" s="322">
        <v>2.1</v>
      </c>
      <c r="D158" s="305" t="s">
        <v>1625</v>
      </c>
      <c r="E158" s="357" t="s">
        <v>1571</v>
      </c>
      <c r="F158" s="357" t="s">
        <v>1572</v>
      </c>
      <c r="G158" s="305"/>
      <c r="H158" s="357">
        <v>220</v>
      </c>
      <c r="I158" s="305"/>
    </row>
    <row r="159" spans="1:9" ht="16.5">
      <c r="A159" s="269">
        <v>143</v>
      </c>
      <c r="B159" s="336" t="s">
        <v>1684</v>
      </c>
      <c r="C159" s="322">
        <v>65.099999999999994</v>
      </c>
      <c r="D159" s="305" t="s">
        <v>1625</v>
      </c>
      <c r="E159" s="357" t="s">
        <v>1571</v>
      </c>
      <c r="F159" s="357" t="s">
        <v>1572</v>
      </c>
      <c r="G159" s="305"/>
      <c r="H159" s="357">
        <v>33</v>
      </c>
      <c r="I159" s="305"/>
    </row>
    <row r="160" spans="1:9" ht="16.5">
      <c r="A160" s="269">
        <v>144</v>
      </c>
      <c r="B160" s="336" t="s">
        <v>1685</v>
      </c>
      <c r="C160" s="322">
        <v>101.2</v>
      </c>
      <c r="D160" s="305" t="s">
        <v>1625</v>
      </c>
      <c r="E160" s="357" t="s">
        <v>1571</v>
      </c>
      <c r="F160" s="357" t="s">
        <v>1572</v>
      </c>
      <c r="G160" s="305"/>
      <c r="H160" s="357">
        <v>33</v>
      </c>
      <c r="I160" s="305"/>
    </row>
    <row r="161" spans="1:9" ht="16.5">
      <c r="A161" s="269">
        <v>145</v>
      </c>
      <c r="B161" s="336" t="s">
        <v>1686</v>
      </c>
      <c r="C161" s="322">
        <v>2.1</v>
      </c>
      <c r="D161" s="305" t="s">
        <v>1625</v>
      </c>
      <c r="E161" s="357" t="s">
        <v>1571</v>
      </c>
      <c r="F161" s="357" t="s">
        <v>1572</v>
      </c>
      <c r="G161" s="305"/>
      <c r="H161" s="357">
        <v>33</v>
      </c>
      <c r="I161" s="305"/>
    </row>
    <row r="162" spans="1:9" ht="16.5">
      <c r="A162" s="269">
        <v>146</v>
      </c>
      <c r="B162" s="336" t="s">
        <v>1687</v>
      </c>
      <c r="C162" s="322">
        <v>2.1</v>
      </c>
      <c r="D162" s="305" t="s">
        <v>1625</v>
      </c>
      <c r="E162" s="357" t="s">
        <v>1571</v>
      </c>
      <c r="F162" s="357" t="s">
        <v>1572</v>
      </c>
      <c r="G162" s="305"/>
      <c r="H162" s="357">
        <v>33</v>
      </c>
      <c r="I162" s="305"/>
    </row>
    <row r="163" spans="1:9" ht="16.5">
      <c r="A163" s="269">
        <v>147</v>
      </c>
      <c r="B163" s="336" t="s">
        <v>1688</v>
      </c>
      <c r="C163" s="322">
        <v>4.2</v>
      </c>
      <c r="D163" s="305" t="s">
        <v>1625</v>
      </c>
      <c r="E163" s="357" t="s">
        <v>1571</v>
      </c>
      <c r="F163" s="357" t="s">
        <v>1572</v>
      </c>
      <c r="G163" s="305"/>
      <c r="H163" s="357">
        <v>33</v>
      </c>
      <c r="I163" s="305"/>
    </row>
    <row r="164" spans="1:9" ht="16.5">
      <c r="A164" s="269">
        <v>148</v>
      </c>
      <c r="B164" s="336" t="s">
        <v>1689</v>
      </c>
      <c r="C164" s="322">
        <v>4.2</v>
      </c>
      <c r="D164" s="305" t="s">
        <v>1625</v>
      </c>
      <c r="E164" s="357" t="s">
        <v>1571</v>
      </c>
      <c r="F164" s="357" t="s">
        <v>1572</v>
      </c>
      <c r="G164" s="305"/>
      <c r="H164" s="357">
        <v>33</v>
      </c>
      <c r="I164" s="305"/>
    </row>
    <row r="165" spans="1:9" ht="16.5">
      <c r="A165" s="269">
        <v>149</v>
      </c>
      <c r="B165" s="336" t="s">
        <v>1690</v>
      </c>
      <c r="C165" s="322">
        <v>104.5</v>
      </c>
      <c r="D165" s="305" t="s">
        <v>1625</v>
      </c>
      <c r="E165" s="357" t="s">
        <v>1571</v>
      </c>
      <c r="F165" s="357" t="s">
        <v>1572</v>
      </c>
      <c r="G165" s="305"/>
      <c r="H165" s="357">
        <v>33</v>
      </c>
      <c r="I165" s="305"/>
    </row>
    <row r="166" spans="1:9" ht="16.5">
      <c r="A166" s="269">
        <v>150</v>
      </c>
      <c r="B166" s="336" t="s">
        <v>1691</v>
      </c>
      <c r="C166" s="322">
        <v>14.7</v>
      </c>
      <c r="D166" s="305" t="s">
        <v>1625</v>
      </c>
      <c r="E166" s="357" t="s">
        <v>1571</v>
      </c>
      <c r="F166" s="357" t="s">
        <v>1572</v>
      </c>
      <c r="G166" s="305"/>
      <c r="H166" s="357">
        <v>33</v>
      </c>
      <c r="I166" s="305"/>
    </row>
    <row r="167" spans="1:9" ht="16.5">
      <c r="A167" s="269">
        <v>151</v>
      </c>
      <c r="B167" s="336" t="s">
        <v>1692</v>
      </c>
      <c r="C167" s="322">
        <v>4.2</v>
      </c>
      <c r="D167" s="305" t="s">
        <v>1625</v>
      </c>
      <c r="E167" s="357" t="s">
        <v>1571</v>
      </c>
      <c r="F167" s="357" t="s">
        <v>1572</v>
      </c>
      <c r="G167" s="305"/>
      <c r="H167" s="357">
        <v>33</v>
      </c>
      <c r="I167" s="305"/>
    </row>
    <row r="168" spans="1:9" ht="16.5">
      <c r="A168" s="269">
        <v>152</v>
      </c>
      <c r="B168" s="336" t="s">
        <v>1693</v>
      </c>
      <c r="C168" s="322">
        <v>2.1</v>
      </c>
      <c r="D168" s="305" t="s">
        <v>1625</v>
      </c>
      <c r="E168" s="357" t="s">
        <v>1571</v>
      </c>
      <c r="F168" s="357" t="s">
        <v>1572</v>
      </c>
      <c r="G168" s="305"/>
      <c r="H168" s="357">
        <v>33</v>
      </c>
      <c r="I168" s="305"/>
    </row>
    <row r="169" spans="1:9" ht="16.5">
      <c r="A169" s="269">
        <v>153</v>
      </c>
      <c r="B169" s="336" t="s">
        <v>1694</v>
      </c>
      <c r="C169" s="322">
        <v>2.1</v>
      </c>
      <c r="D169" s="305" t="s">
        <v>1625</v>
      </c>
      <c r="E169" s="357" t="s">
        <v>1571</v>
      </c>
      <c r="F169" s="357" t="s">
        <v>1572</v>
      </c>
      <c r="G169" s="305"/>
      <c r="H169" s="357">
        <v>33</v>
      </c>
      <c r="I169" s="305"/>
    </row>
    <row r="170" spans="1:9" ht="16.5">
      <c r="A170" s="269">
        <v>154</v>
      </c>
      <c r="B170" s="336" t="s">
        <v>1695</v>
      </c>
      <c r="C170" s="322">
        <v>8.4</v>
      </c>
      <c r="D170" s="305" t="s">
        <v>1625</v>
      </c>
      <c r="E170" s="357" t="s">
        <v>1571</v>
      </c>
      <c r="F170" s="357" t="s">
        <v>1572</v>
      </c>
      <c r="G170" s="305"/>
      <c r="H170" s="357">
        <v>33</v>
      </c>
      <c r="I170" s="305"/>
    </row>
    <row r="171" spans="1:9" ht="16.5">
      <c r="A171" s="269">
        <v>155</v>
      </c>
      <c r="B171" s="336" t="s">
        <v>1696</v>
      </c>
      <c r="C171" s="322">
        <v>4.2</v>
      </c>
      <c r="D171" s="305" t="s">
        <v>1625</v>
      </c>
      <c r="E171" s="357" t="s">
        <v>1571</v>
      </c>
      <c r="F171" s="357" t="s">
        <v>1572</v>
      </c>
      <c r="G171" s="305"/>
      <c r="H171" s="357">
        <v>33</v>
      </c>
      <c r="I171" s="305"/>
    </row>
    <row r="172" spans="1:9" ht="16.5">
      <c r="A172" s="269">
        <v>156</v>
      </c>
      <c r="B172" s="336" t="s">
        <v>1697</v>
      </c>
      <c r="C172" s="322">
        <v>6.3</v>
      </c>
      <c r="D172" s="305" t="s">
        <v>1625</v>
      </c>
      <c r="E172" s="357" t="s">
        <v>1571</v>
      </c>
      <c r="F172" s="357" t="s">
        <v>1572</v>
      </c>
      <c r="G172" s="305"/>
      <c r="H172" s="357">
        <v>33</v>
      </c>
      <c r="I172" s="305"/>
    </row>
    <row r="173" spans="1:9" ht="16.5">
      <c r="A173" s="269">
        <v>157</v>
      </c>
      <c r="B173" s="339" t="s">
        <v>1698</v>
      </c>
      <c r="C173" s="322">
        <v>4.2</v>
      </c>
      <c r="D173" s="305" t="s">
        <v>1625</v>
      </c>
      <c r="E173" s="357" t="s">
        <v>1571</v>
      </c>
      <c r="F173" s="357" t="s">
        <v>1572</v>
      </c>
      <c r="G173" s="305"/>
      <c r="H173" s="357">
        <v>132</v>
      </c>
      <c r="I173" s="305"/>
    </row>
    <row r="174" spans="1:9" ht="16.5">
      <c r="A174" s="269">
        <v>158</v>
      </c>
      <c r="B174" s="336" t="s">
        <v>1699</v>
      </c>
      <c r="C174" s="322">
        <v>16.8</v>
      </c>
      <c r="D174" s="305" t="s">
        <v>1625</v>
      </c>
      <c r="E174" s="357" t="s">
        <v>1571</v>
      </c>
      <c r="F174" s="357" t="s">
        <v>1572</v>
      </c>
      <c r="G174" s="305"/>
      <c r="H174" s="357">
        <v>220</v>
      </c>
      <c r="I174" s="305"/>
    </row>
    <row r="175" spans="1:9" ht="16.5">
      <c r="A175" s="269">
        <v>159</v>
      </c>
      <c r="B175" s="336" t="s">
        <v>1700</v>
      </c>
      <c r="C175" s="322">
        <v>10.5</v>
      </c>
      <c r="D175" s="305" t="s">
        <v>1625</v>
      </c>
      <c r="E175" s="357" t="s">
        <v>1571</v>
      </c>
      <c r="F175" s="357" t="s">
        <v>1572</v>
      </c>
      <c r="G175" s="305"/>
      <c r="H175" s="357">
        <v>132</v>
      </c>
      <c r="I175" s="305"/>
    </row>
    <row r="176" spans="1:9" ht="16.5">
      <c r="A176" s="269">
        <v>160</v>
      </c>
      <c r="B176" s="336" t="s">
        <v>1701</v>
      </c>
      <c r="C176" s="322">
        <v>6.3</v>
      </c>
      <c r="D176" s="305" t="s">
        <v>1625</v>
      </c>
      <c r="E176" s="357" t="s">
        <v>1571</v>
      </c>
      <c r="F176" s="357" t="s">
        <v>1572</v>
      </c>
      <c r="G176" s="305"/>
      <c r="H176" s="357">
        <v>220</v>
      </c>
      <c r="I176" s="305"/>
    </row>
    <row r="177" spans="1:9" ht="16.5">
      <c r="A177" s="269">
        <v>161</v>
      </c>
      <c r="B177" s="336" t="s">
        <v>1702</v>
      </c>
      <c r="C177" s="322">
        <v>4.2</v>
      </c>
      <c r="D177" s="305" t="s">
        <v>1625</v>
      </c>
      <c r="E177" s="357" t="s">
        <v>1571</v>
      </c>
      <c r="F177" s="357" t="s">
        <v>1572</v>
      </c>
      <c r="G177" s="305"/>
      <c r="H177" s="357">
        <v>220</v>
      </c>
      <c r="I177" s="305"/>
    </row>
    <row r="178" spans="1:9" ht="16.5">
      <c r="A178" s="269">
        <v>162</v>
      </c>
      <c r="B178" s="336" t="s">
        <v>1703</v>
      </c>
      <c r="C178" s="322">
        <v>10.5</v>
      </c>
      <c r="D178" s="305" t="s">
        <v>1625</v>
      </c>
      <c r="E178" s="357" t="s">
        <v>1571</v>
      </c>
      <c r="F178" s="357" t="s">
        <v>1572</v>
      </c>
      <c r="G178" s="305"/>
      <c r="H178" s="357">
        <v>33</v>
      </c>
      <c r="I178" s="305"/>
    </row>
    <row r="179" spans="1:9" ht="16.5">
      <c r="A179" s="269">
        <v>163</v>
      </c>
      <c r="B179" s="338" t="s">
        <v>1704</v>
      </c>
      <c r="C179" s="322">
        <v>6.3</v>
      </c>
      <c r="D179" s="305" t="s">
        <v>1625</v>
      </c>
      <c r="E179" s="357" t="s">
        <v>1571</v>
      </c>
      <c r="F179" s="357" t="s">
        <v>1572</v>
      </c>
      <c r="G179" s="305"/>
      <c r="H179" s="357">
        <v>220</v>
      </c>
      <c r="I179" s="305"/>
    </row>
    <row r="180" spans="1:9" ht="16.5">
      <c r="A180" s="269">
        <v>164</v>
      </c>
      <c r="B180" s="338" t="s">
        <v>1705</v>
      </c>
      <c r="C180" s="322">
        <v>2.1</v>
      </c>
      <c r="D180" s="305" t="s">
        <v>1625</v>
      </c>
      <c r="E180" s="357" t="s">
        <v>1571</v>
      </c>
      <c r="F180" s="357" t="s">
        <v>1572</v>
      </c>
      <c r="G180" s="305"/>
      <c r="H180" s="357">
        <v>220</v>
      </c>
      <c r="I180" s="305"/>
    </row>
    <row r="181" spans="1:9" ht="16.5">
      <c r="A181" s="269">
        <v>165</v>
      </c>
      <c r="B181" s="336" t="s">
        <v>1706</v>
      </c>
      <c r="C181" s="322">
        <v>2.1</v>
      </c>
      <c r="D181" s="305" t="s">
        <v>1625</v>
      </c>
      <c r="E181" s="357" t="s">
        <v>1571</v>
      </c>
      <c r="F181" s="357" t="s">
        <v>1572</v>
      </c>
      <c r="G181" s="305"/>
      <c r="H181" s="357">
        <v>220</v>
      </c>
      <c r="I181" s="305"/>
    </row>
    <row r="182" spans="1:9" ht="16.5">
      <c r="A182" s="269">
        <v>166</v>
      </c>
      <c r="B182" s="336" t="s">
        <v>1708</v>
      </c>
      <c r="C182" s="322">
        <v>2.1</v>
      </c>
      <c r="D182" s="305" t="s">
        <v>1625</v>
      </c>
      <c r="E182" s="357" t="s">
        <v>1571</v>
      </c>
      <c r="F182" s="357" t="s">
        <v>1572</v>
      </c>
      <c r="G182" s="305"/>
      <c r="H182" s="357">
        <v>220</v>
      </c>
      <c r="I182" s="305"/>
    </row>
    <row r="183" spans="1:9" ht="16.5">
      <c r="A183" s="269">
        <v>167</v>
      </c>
      <c r="B183" s="337" t="s">
        <v>1709</v>
      </c>
      <c r="C183" s="322">
        <v>2.1</v>
      </c>
      <c r="D183" s="305" t="s">
        <v>1625</v>
      </c>
      <c r="E183" s="357" t="s">
        <v>1571</v>
      </c>
      <c r="F183" s="357" t="s">
        <v>1572</v>
      </c>
      <c r="G183" s="305"/>
      <c r="H183" s="357">
        <v>33</v>
      </c>
      <c r="I183" s="305"/>
    </row>
    <row r="184" spans="1:9" ht="16.5">
      <c r="A184" s="269">
        <v>168</v>
      </c>
      <c r="B184" s="336" t="s">
        <v>1710</v>
      </c>
      <c r="C184" s="322">
        <v>20</v>
      </c>
      <c r="D184" s="305" t="s">
        <v>1625</v>
      </c>
      <c r="E184" s="357" t="s">
        <v>1571</v>
      </c>
      <c r="F184" s="357" t="s">
        <v>1572</v>
      </c>
      <c r="G184" s="305"/>
      <c r="H184" s="357">
        <v>33</v>
      </c>
      <c r="I184" s="305"/>
    </row>
    <row r="185" spans="1:9" ht="16.5">
      <c r="A185" s="269">
        <v>169</v>
      </c>
      <c r="B185" s="337" t="s">
        <v>1997</v>
      </c>
      <c r="C185" s="322">
        <v>50.2</v>
      </c>
      <c r="D185" s="305" t="s">
        <v>1625</v>
      </c>
      <c r="E185" s="357" t="s">
        <v>1571</v>
      </c>
      <c r="F185" s="357" t="s">
        <v>1572</v>
      </c>
      <c r="G185" s="305"/>
      <c r="H185" s="357">
        <v>33</v>
      </c>
      <c r="I185" s="305"/>
    </row>
    <row r="186" spans="1:9" ht="16.5">
      <c r="A186" s="269">
        <v>170</v>
      </c>
      <c r="B186" s="336" t="s">
        <v>1711</v>
      </c>
      <c r="C186" s="322">
        <v>14.7</v>
      </c>
      <c r="D186" s="305" t="s">
        <v>1625</v>
      </c>
      <c r="E186" s="357" t="s">
        <v>1571</v>
      </c>
      <c r="F186" s="357" t="s">
        <v>1572</v>
      </c>
      <c r="G186" s="305"/>
      <c r="H186" s="357">
        <v>220</v>
      </c>
      <c r="I186" s="305"/>
    </row>
    <row r="187" spans="1:9" ht="16.5">
      <c r="A187" s="269">
        <v>171</v>
      </c>
      <c r="B187" s="336" t="s">
        <v>1712</v>
      </c>
      <c r="C187" s="322">
        <v>4.2</v>
      </c>
      <c r="D187" s="305" t="s">
        <v>1625</v>
      </c>
      <c r="E187" s="357" t="s">
        <v>1571</v>
      </c>
      <c r="F187" s="357" t="s">
        <v>1572</v>
      </c>
      <c r="G187" s="305"/>
      <c r="H187" s="357">
        <v>220</v>
      </c>
      <c r="I187" s="305"/>
    </row>
    <row r="188" spans="1:9" ht="16.5">
      <c r="A188" s="269">
        <v>172</v>
      </c>
      <c r="B188" s="336" t="s">
        <v>1713</v>
      </c>
      <c r="C188" s="322">
        <v>2</v>
      </c>
      <c r="D188" s="305" t="s">
        <v>1625</v>
      </c>
      <c r="E188" s="357" t="s">
        <v>1571</v>
      </c>
      <c r="F188" s="357" t="s">
        <v>1572</v>
      </c>
      <c r="G188" s="305"/>
      <c r="H188" s="357">
        <v>33</v>
      </c>
      <c r="I188" s="305"/>
    </row>
    <row r="189" spans="1:9" ht="16.5">
      <c r="A189" s="269">
        <v>173</v>
      </c>
      <c r="B189" s="336" t="s">
        <v>1714</v>
      </c>
      <c r="C189" s="322">
        <v>80</v>
      </c>
      <c r="D189" s="305" t="s">
        <v>1625</v>
      </c>
      <c r="E189" s="357" t="s">
        <v>1571</v>
      </c>
      <c r="F189" s="357" t="s">
        <v>1572</v>
      </c>
      <c r="G189" s="305"/>
      <c r="H189" s="357">
        <v>33</v>
      </c>
      <c r="I189" s="305"/>
    </row>
    <row r="190" spans="1:9" ht="16.5">
      <c r="A190" s="269">
        <v>174</v>
      </c>
      <c r="B190" s="336" t="s">
        <v>1715</v>
      </c>
      <c r="C190" s="322">
        <v>2.1</v>
      </c>
      <c r="D190" s="305" t="s">
        <v>1625</v>
      </c>
      <c r="E190" s="357" t="s">
        <v>1571</v>
      </c>
      <c r="F190" s="357" t="s">
        <v>1572</v>
      </c>
      <c r="G190" s="305"/>
      <c r="H190" s="357">
        <v>220</v>
      </c>
      <c r="I190" s="305"/>
    </row>
    <row r="191" spans="1:9" ht="16.5">
      <c r="A191" s="269">
        <v>175</v>
      </c>
      <c r="B191" s="336" t="s">
        <v>1716</v>
      </c>
      <c r="C191" s="322">
        <v>4.2</v>
      </c>
      <c r="D191" s="305" t="s">
        <v>1625</v>
      </c>
      <c r="E191" s="357" t="s">
        <v>1571</v>
      </c>
      <c r="F191" s="357" t="s">
        <v>1572</v>
      </c>
      <c r="G191" s="305"/>
      <c r="H191" s="357">
        <v>33</v>
      </c>
      <c r="I191" s="305"/>
    </row>
    <row r="192" spans="1:9" ht="16.5">
      <c r="A192" s="269">
        <v>176</v>
      </c>
      <c r="B192" s="336" t="s">
        <v>1717</v>
      </c>
      <c r="C192" s="322">
        <v>50.4</v>
      </c>
      <c r="D192" s="305" t="s">
        <v>1625</v>
      </c>
      <c r="E192" s="357" t="s">
        <v>1571</v>
      </c>
      <c r="F192" s="357" t="s">
        <v>1572</v>
      </c>
      <c r="G192" s="305"/>
      <c r="H192" s="357">
        <v>132</v>
      </c>
      <c r="I192" s="305"/>
    </row>
    <row r="193" spans="1:9" ht="16.5">
      <c r="A193" s="269">
        <v>177</v>
      </c>
      <c r="B193" s="336" t="s">
        <v>1718</v>
      </c>
      <c r="C193" s="322">
        <v>2.1</v>
      </c>
      <c r="D193" s="305" t="s">
        <v>1625</v>
      </c>
      <c r="E193" s="357" t="s">
        <v>1571</v>
      </c>
      <c r="F193" s="357" t="s">
        <v>1572</v>
      </c>
      <c r="G193" s="305"/>
      <c r="H193" s="357">
        <v>33</v>
      </c>
      <c r="I193" s="305"/>
    </row>
    <row r="194" spans="1:9" ht="16.5">
      <c r="A194" s="269">
        <v>178</v>
      </c>
      <c r="B194" s="337" t="s">
        <v>1719</v>
      </c>
      <c r="C194" s="322">
        <v>2.1</v>
      </c>
      <c r="D194" s="305" t="s">
        <v>1625</v>
      </c>
      <c r="E194" s="357" t="s">
        <v>1571</v>
      </c>
      <c r="F194" s="357" t="s">
        <v>1572</v>
      </c>
      <c r="G194" s="305"/>
      <c r="H194" s="357">
        <v>33</v>
      </c>
      <c r="I194" s="305"/>
    </row>
    <row r="195" spans="1:9" ht="16.5">
      <c r="A195" s="269">
        <v>179</v>
      </c>
      <c r="B195" s="337" t="s">
        <v>1720</v>
      </c>
      <c r="C195" s="322">
        <v>2.1</v>
      </c>
      <c r="D195" s="305" t="s">
        <v>1625</v>
      </c>
      <c r="E195" s="357" t="s">
        <v>1571</v>
      </c>
      <c r="F195" s="357" t="s">
        <v>1572</v>
      </c>
      <c r="G195" s="305"/>
      <c r="H195" s="357">
        <v>33</v>
      </c>
      <c r="I195" s="305"/>
    </row>
    <row r="196" spans="1:9" ht="16.5">
      <c r="A196" s="269">
        <v>180</v>
      </c>
      <c r="B196" s="337" t="s">
        <v>1721</v>
      </c>
      <c r="C196" s="322">
        <v>2.1</v>
      </c>
      <c r="D196" s="305" t="s">
        <v>1625</v>
      </c>
      <c r="E196" s="357" t="s">
        <v>1571</v>
      </c>
      <c r="F196" s="357" t="s">
        <v>1572</v>
      </c>
      <c r="G196" s="305"/>
      <c r="H196" s="357">
        <v>33</v>
      </c>
      <c r="I196" s="305"/>
    </row>
    <row r="197" spans="1:9" ht="16.5">
      <c r="A197" s="269">
        <v>181</v>
      </c>
      <c r="B197" s="337" t="s">
        <v>1722</v>
      </c>
      <c r="C197" s="322">
        <v>2.1</v>
      </c>
      <c r="D197" s="305" t="s">
        <v>1625</v>
      </c>
      <c r="E197" s="357" t="s">
        <v>1571</v>
      </c>
      <c r="F197" s="357" t="s">
        <v>1572</v>
      </c>
      <c r="G197" s="305"/>
      <c r="H197" s="357">
        <v>33</v>
      </c>
      <c r="I197" s="305"/>
    </row>
    <row r="198" spans="1:9" ht="16.5">
      <c r="A198" s="269">
        <v>182</v>
      </c>
      <c r="B198" s="337" t="s">
        <v>1723</v>
      </c>
      <c r="C198" s="322">
        <v>2.1</v>
      </c>
      <c r="D198" s="305" t="s">
        <v>1625</v>
      </c>
      <c r="E198" s="357" t="s">
        <v>1571</v>
      </c>
      <c r="F198" s="357" t="s">
        <v>1572</v>
      </c>
      <c r="G198" s="305"/>
      <c r="H198" s="357">
        <v>33</v>
      </c>
      <c r="I198" s="305"/>
    </row>
    <row r="199" spans="1:9" ht="16.5">
      <c r="A199" s="269">
        <v>183</v>
      </c>
      <c r="B199" s="337" t="s">
        <v>1724</v>
      </c>
      <c r="C199" s="322">
        <v>2.1</v>
      </c>
      <c r="D199" s="305" t="s">
        <v>1625</v>
      </c>
      <c r="E199" s="357" t="s">
        <v>1571</v>
      </c>
      <c r="F199" s="357" t="s">
        <v>1572</v>
      </c>
      <c r="G199" s="305"/>
      <c r="H199" s="357">
        <v>33</v>
      </c>
      <c r="I199" s="305"/>
    </row>
    <row r="200" spans="1:9" ht="16.5">
      <c r="A200" s="269">
        <v>184</v>
      </c>
      <c r="B200" s="337" t="s">
        <v>1725</v>
      </c>
      <c r="C200" s="322">
        <v>2.1</v>
      </c>
      <c r="D200" s="305" t="s">
        <v>1625</v>
      </c>
      <c r="E200" s="357" t="s">
        <v>1571</v>
      </c>
      <c r="F200" s="357" t="s">
        <v>1572</v>
      </c>
      <c r="G200" s="305"/>
      <c r="H200" s="357">
        <v>33</v>
      </c>
      <c r="I200" s="305"/>
    </row>
    <row r="201" spans="1:9" ht="16.5">
      <c r="A201" s="269">
        <v>185</v>
      </c>
      <c r="B201" s="337" t="s">
        <v>1726</v>
      </c>
      <c r="C201" s="322">
        <v>2.1</v>
      </c>
      <c r="D201" s="305" t="s">
        <v>1625</v>
      </c>
      <c r="E201" s="357" t="s">
        <v>1571</v>
      </c>
      <c r="F201" s="357" t="s">
        <v>1572</v>
      </c>
      <c r="G201" s="305"/>
      <c r="H201" s="357">
        <v>33</v>
      </c>
      <c r="I201" s="305"/>
    </row>
    <row r="202" spans="1:9" ht="16.5">
      <c r="A202" s="269">
        <v>186</v>
      </c>
      <c r="B202" s="337" t="s">
        <v>1727</v>
      </c>
      <c r="C202" s="322">
        <v>2.1</v>
      </c>
      <c r="D202" s="305" t="s">
        <v>1625</v>
      </c>
      <c r="E202" s="357" t="s">
        <v>1571</v>
      </c>
      <c r="F202" s="357" t="s">
        <v>1572</v>
      </c>
      <c r="G202" s="305"/>
      <c r="H202" s="357">
        <v>33</v>
      </c>
      <c r="I202" s="305"/>
    </row>
    <row r="203" spans="1:9" ht="16.5">
      <c r="A203" s="269">
        <v>187</v>
      </c>
      <c r="B203" s="337" t="s">
        <v>1728</v>
      </c>
      <c r="C203" s="322">
        <v>4.2</v>
      </c>
      <c r="D203" s="305" t="s">
        <v>1625</v>
      </c>
      <c r="E203" s="357" t="s">
        <v>1571</v>
      </c>
      <c r="F203" s="357" t="s">
        <v>1572</v>
      </c>
      <c r="G203" s="305"/>
      <c r="H203" s="357">
        <v>33</v>
      </c>
      <c r="I203" s="305"/>
    </row>
    <row r="204" spans="1:9" ht="16.5">
      <c r="A204" s="269">
        <v>188</v>
      </c>
      <c r="B204" s="337" t="s">
        <v>1729</v>
      </c>
      <c r="C204" s="322">
        <v>2.1</v>
      </c>
      <c r="D204" s="305" t="s">
        <v>1625</v>
      </c>
      <c r="E204" s="357" t="s">
        <v>1707</v>
      </c>
      <c r="F204" s="357" t="s">
        <v>1572</v>
      </c>
      <c r="G204" s="305"/>
      <c r="H204" s="357">
        <v>33</v>
      </c>
      <c r="I204" s="305"/>
    </row>
    <row r="205" spans="1:9" ht="16.5">
      <c r="A205" s="269">
        <v>189</v>
      </c>
      <c r="B205" s="337" t="s">
        <v>1730</v>
      </c>
      <c r="C205" s="322">
        <v>4.2</v>
      </c>
      <c r="D205" s="305" t="s">
        <v>1625</v>
      </c>
      <c r="E205" s="357" t="s">
        <v>1571</v>
      </c>
      <c r="F205" s="357" t="s">
        <v>1572</v>
      </c>
      <c r="G205" s="305"/>
      <c r="H205" s="357">
        <v>33</v>
      </c>
      <c r="I205" s="305"/>
    </row>
    <row r="206" spans="1:9" ht="16.5">
      <c r="A206" s="269">
        <v>190</v>
      </c>
      <c r="B206" s="337" t="s">
        <v>1731</v>
      </c>
      <c r="C206" s="322">
        <v>2.1</v>
      </c>
      <c r="D206" s="305" t="s">
        <v>1625</v>
      </c>
      <c r="E206" s="357" t="s">
        <v>1571</v>
      </c>
      <c r="F206" s="357" t="s">
        <v>1572</v>
      </c>
      <c r="G206" s="305"/>
      <c r="H206" s="357">
        <v>33</v>
      </c>
      <c r="I206" s="305"/>
    </row>
    <row r="207" spans="1:9" ht="16.5">
      <c r="A207" s="269">
        <v>191</v>
      </c>
      <c r="B207" s="340" t="s">
        <v>1732</v>
      </c>
      <c r="C207" s="322">
        <v>8.4</v>
      </c>
      <c r="D207" s="305" t="s">
        <v>1625</v>
      </c>
      <c r="E207" s="357" t="s">
        <v>1571</v>
      </c>
      <c r="F207" s="357" t="s">
        <v>1572</v>
      </c>
      <c r="G207" s="305"/>
      <c r="H207" s="357">
        <v>33</v>
      </c>
      <c r="I207" s="305"/>
    </row>
    <row r="208" spans="1:9" ht="16.5">
      <c r="A208" s="269">
        <v>192</v>
      </c>
      <c r="B208" s="337" t="s">
        <v>1733</v>
      </c>
      <c r="C208" s="322">
        <v>2.1</v>
      </c>
      <c r="D208" s="305" t="s">
        <v>1625</v>
      </c>
      <c r="E208" s="357" t="s">
        <v>1571</v>
      </c>
      <c r="F208" s="357" t="s">
        <v>1572</v>
      </c>
      <c r="G208" s="305"/>
      <c r="H208" s="357">
        <v>33</v>
      </c>
      <c r="I208" s="305"/>
    </row>
    <row r="209" spans="1:9" ht="16.5">
      <c r="A209" s="269">
        <v>193</v>
      </c>
      <c r="B209" s="337" t="s">
        <v>1734</v>
      </c>
      <c r="C209" s="322">
        <v>2.1</v>
      </c>
      <c r="D209" s="305" t="s">
        <v>1625</v>
      </c>
      <c r="E209" s="357" t="s">
        <v>1571</v>
      </c>
      <c r="F209" s="357" t="s">
        <v>1572</v>
      </c>
      <c r="G209" s="305"/>
      <c r="H209" s="357">
        <v>33</v>
      </c>
      <c r="I209" s="305"/>
    </row>
    <row r="210" spans="1:9" ht="33">
      <c r="A210" s="269">
        <v>194</v>
      </c>
      <c r="B210" s="337" t="s">
        <v>1735</v>
      </c>
      <c r="C210" s="322">
        <v>65.099999999999994</v>
      </c>
      <c r="D210" s="305" t="s">
        <v>1625</v>
      </c>
      <c r="E210" s="357" t="s">
        <v>1571</v>
      </c>
      <c r="F210" s="357" t="s">
        <v>1572</v>
      </c>
      <c r="G210" s="305"/>
      <c r="H210" s="357">
        <v>33</v>
      </c>
      <c r="I210" s="305"/>
    </row>
    <row r="211" spans="1:9" ht="33">
      <c r="A211" s="269">
        <v>195</v>
      </c>
      <c r="B211" s="337" t="s">
        <v>1736</v>
      </c>
      <c r="C211" s="322">
        <v>50</v>
      </c>
      <c r="D211" s="305" t="s">
        <v>1625</v>
      </c>
      <c r="E211" s="357" t="s">
        <v>1571</v>
      </c>
      <c r="F211" s="357" t="s">
        <v>1572</v>
      </c>
      <c r="G211" s="305"/>
      <c r="H211" s="357">
        <v>33</v>
      </c>
      <c r="I211" s="305"/>
    </row>
    <row r="212" spans="1:9" ht="33">
      <c r="A212" s="269">
        <v>196</v>
      </c>
      <c r="B212" s="330" t="s">
        <v>1737</v>
      </c>
      <c r="C212" s="322">
        <v>2.1</v>
      </c>
      <c r="D212" s="305" t="s">
        <v>1625</v>
      </c>
      <c r="E212" s="357" t="s">
        <v>1571</v>
      </c>
      <c r="F212" s="357" t="s">
        <v>1572</v>
      </c>
      <c r="G212" s="305"/>
      <c r="H212" s="357">
        <v>33</v>
      </c>
      <c r="I212" s="305"/>
    </row>
    <row r="213" spans="1:9" ht="16.5">
      <c r="A213" s="269">
        <v>197</v>
      </c>
      <c r="B213" s="330" t="s">
        <v>1738</v>
      </c>
      <c r="C213" s="322">
        <v>2.1</v>
      </c>
      <c r="D213" s="305" t="s">
        <v>1625</v>
      </c>
      <c r="E213" s="357" t="s">
        <v>1571</v>
      </c>
      <c r="F213" s="357" t="s">
        <v>1572</v>
      </c>
      <c r="G213" s="305"/>
      <c r="H213" s="357">
        <v>33</v>
      </c>
      <c r="I213" s="305"/>
    </row>
    <row r="214" spans="1:9" ht="16.5">
      <c r="A214" s="269">
        <v>198</v>
      </c>
      <c r="B214" s="330" t="s">
        <v>1739</v>
      </c>
      <c r="C214" s="322">
        <v>4.2</v>
      </c>
      <c r="D214" s="305" t="s">
        <v>1625</v>
      </c>
      <c r="E214" s="357" t="s">
        <v>1571</v>
      </c>
      <c r="F214" s="357" t="s">
        <v>1572</v>
      </c>
      <c r="G214" s="305"/>
      <c r="H214" s="357">
        <v>33</v>
      </c>
      <c r="I214" s="305"/>
    </row>
    <row r="215" spans="1:9" ht="16.5">
      <c r="A215" s="269">
        <v>199</v>
      </c>
      <c r="B215" s="330" t="s">
        <v>1740</v>
      </c>
      <c r="C215" s="322">
        <v>4.2</v>
      </c>
      <c r="D215" s="305" t="s">
        <v>1625</v>
      </c>
      <c r="E215" s="357" t="s">
        <v>1707</v>
      </c>
      <c r="F215" s="357" t="s">
        <v>1572</v>
      </c>
      <c r="G215" s="305"/>
      <c r="H215" s="357">
        <v>33</v>
      </c>
      <c r="I215" s="305"/>
    </row>
    <row r="216" spans="1:9" ht="16.5">
      <c r="A216" s="269">
        <v>200</v>
      </c>
      <c r="B216" s="330" t="s">
        <v>1741</v>
      </c>
      <c r="C216" s="322">
        <v>104.5</v>
      </c>
      <c r="D216" s="305" t="s">
        <v>1625</v>
      </c>
      <c r="E216" s="357" t="s">
        <v>1707</v>
      </c>
      <c r="F216" s="357" t="s">
        <v>1572</v>
      </c>
      <c r="G216" s="305"/>
      <c r="H216" s="357">
        <v>33</v>
      </c>
      <c r="I216" s="305"/>
    </row>
    <row r="217" spans="1:9" ht="16.5">
      <c r="A217" s="269">
        <v>201</v>
      </c>
      <c r="B217" s="330" t="s">
        <v>1742</v>
      </c>
      <c r="C217" s="322">
        <v>14.7</v>
      </c>
      <c r="D217" s="305" t="s">
        <v>1625</v>
      </c>
      <c r="E217" s="357" t="s">
        <v>1707</v>
      </c>
      <c r="F217" s="357" t="s">
        <v>1572</v>
      </c>
      <c r="G217" s="305"/>
      <c r="H217" s="357">
        <v>33</v>
      </c>
      <c r="I217" s="305"/>
    </row>
    <row r="218" spans="1:9" ht="16.5">
      <c r="A218" s="269">
        <v>202</v>
      </c>
      <c r="B218" s="330" t="s">
        <v>1743</v>
      </c>
      <c r="C218" s="322">
        <v>4.2</v>
      </c>
      <c r="D218" s="305" t="s">
        <v>1625</v>
      </c>
      <c r="E218" s="357" t="s">
        <v>1707</v>
      </c>
      <c r="F218" s="357" t="s">
        <v>1572</v>
      </c>
      <c r="G218" s="305"/>
      <c r="H218" s="357">
        <v>33</v>
      </c>
      <c r="I218" s="305"/>
    </row>
    <row r="219" spans="1:9" ht="16.5">
      <c r="A219" s="269">
        <v>203</v>
      </c>
      <c r="B219" s="330" t="s">
        <v>1744</v>
      </c>
      <c r="C219" s="322">
        <v>2.1</v>
      </c>
      <c r="D219" s="305" t="s">
        <v>1625</v>
      </c>
      <c r="E219" s="357" t="s">
        <v>1707</v>
      </c>
      <c r="F219" s="357" t="s">
        <v>1572</v>
      </c>
      <c r="G219" s="305"/>
      <c r="H219" s="357">
        <v>33</v>
      </c>
      <c r="I219" s="305"/>
    </row>
    <row r="220" spans="1:9" ht="16.5">
      <c r="A220" s="269">
        <v>204</v>
      </c>
      <c r="B220" s="330" t="s">
        <v>1745</v>
      </c>
      <c r="C220" s="322">
        <v>2.1</v>
      </c>
      <c r="D220" s="305" t="s">
        <v>1625</v>
      </c>
      <c r="E220" s="357" t="s">
        <v>1571</v>
      </c>
      <c r="F220" s="357" t="s">
        <v>1572</v>
      </c>
      <c r="G220" s="305"/>
      <c r="H220" s="357">
        <v>33</v>
      </c>
      <c r="I220" s="305"/>
    </row>
    <row r="221" spans="1:9" ht="16.5">
      <c r="A221" s="269">
        <v>205</v>
      </c>
      <c r="B221" s="330" t="s">
        <v>1746</v>
      </c>
      <c r="C221" s="322">
        <v>8.4</v>
      </c>
      <c r="D221" s="305" t="s">
        <v>1625</v>
      </c>
      <c r="E221" s="357" t="s">
        <v>1571</v>
      </c>
      <c r="F221" s="357" t="s">
        <v>1572</v>
      </c>
      <c r="G221" s="305"/>
      <c r="H221" s="357">
        <v>33</v>
      </c>
      <c r="I221" s="305"/>
    </row>
    <row r="222" spans="1:9" ht="16.5">
      <c r="A222" s="269">
        <v>206</v>
      </c>
      <c r="B222" s="330" t="s">
        <v>1747</v>
      </c>
      <c r="C222" s="322">
        <v>4.2</v>
      </c>
      <c r="D222" s="305" t="s">
        <v>1625</v>
      </c>
      <c r="E222" s="357" t="s">
        <v>1571</v>
      </c>
      <c r="F222" s="357" t="s">
        <v>1572</v>
      </c>
      <c r="G222" s="305"/>
      <c r="H222" s="357">
        <v>220</v>
      </c>
      <c r="I222" s="305"/>
    </row>
    <row r="223" spans="1:9" ht="16.5">
      <c r="A223" s="269">
        <v>207</v>
      </c>
      <c r="B223" s="330" t="s">
        <v>1748</v>
      </c>
      <c r="C223" s="322">
        <v>6.3</v>
      </c>
      <c r="D223" s="305" t="s">
        <v>1625</v>
      </c>
      <c r="E223" s="357" t="s">
        <v>1571</v>
      </c>
      <c r="F223" s="357" t="s">
        <v>1572</v>
      </c>
      <c r="G223" s="305"/>
      <c r="H223" s="357">
        <v>33</v>
      </c>
      <c r="I223" s="305"/>
    </row>
    <row r="224" spans="1:9" ht="16.5">
      <c r="A224" s="269">
        <v>208</v>
      </c>
      <c r="B224" s="341" t="s">
        <v>1749</v>
      </c>
      <c r="C224" s="322">
        <v>4.2</v>
      </c>
      <c r="D224" s="305" t="s">
        <v>1625</v>
      </c>
      <c r="E224" s="357" t="s">
        <v>1571</v>
      </c>
      <c r="F224" s="357" t="s">
        <v>1572</v>
      </c>
      <c r="G224" s="305"/>
      <c r="H224" s="357">
        <v>33</v>
      </c>
      <c r="I224" s="305"/>
    </row>
    <row r="225" spans="1:9" ht="33">
      <c r="A225" s="269">
        <v>209</v>
      </c>
      <c r="B225" s="341" t="s">
        <v>1750</v>
      </c>
      <c r="C225" s="322">
        <v>4.2</v>
      </c>
      <c r="D225" s="305" t="s">
        <v>1625</v>
      </c>
      <c r="E225" s="357" t="s">
        <v>1571</v>
      </c>
      <c r="F225" s="357" t="s">
        <v>1572</v>
      </c>
      <c r="G225" s="305"/>
      <c r="H225" s="357">
        <v>33</v>
      </c>
      <c r="I225" s="305"/>
    </row>
    <row r="226" spans="1:9" ht="15.75">
      <c r="A226" s="269">
        <v>210</v>
      </c>
      <c r="B226" s="342" t="s">
        <v>1751</v>
      </c>
      <c r="C226" s="322">
        <v>4.2</v>
      </c>
      <c r="D226" s="305" t="s">
        <v>1625</v>
      </c>
      <c r="E226" s="357" t="s">
        <v>1571</v>
      </c>
      <c r="F226" s="357" t="s">
        <v>1572</v>
      </c>
      <c r="G226" s="305"/>
      <c r="H226" s="357">
        <v>132</v>
      </c>
      <c r="I226" s="305"/>
    </row>
    <row r="227" spans="1:9" ht="15.75">
      <c r="A227" s="269">
        <v>211</v>
      </c>
      <c r="B227" s="343" t="s">
        <v>1752</v>
      </c>
      <c r="C227" s="322">
        <v>6.3</v>
      </c>
      <c r="D227" s="305" t="s">
        <v>1625</v>
      </c>
      <c r="E227" s="357" t="s">
        <v>1571</v>
      </c>
      <c r="F227" s="357" t="s">
        <v>1572</v>
      </c>
      <c r="G227" s="305"/>
      <c r="H227" s="357">
        <v>33</v>
      </c>
      <c r="I227" s="305"/>
    </row>
    <row r="228" spans="1:9" ht="15.75">
      <c r="A228" s="269">
        <v>212</v>
      </c>
      <c r="B228" s="343" t="s">
        <v>1753</v>
      </c>
      <c r="C228" s="322">
        <v>4.2</v>
      </c>
      <c r="D228" s="305" t="s">
        <v>1625</v>
      </c>
      <c r="E228" s="357" t="s">
        <v>1571</v>
      </c>
      <c r="F228" s="357" t="s">
        <v>1572</v>
      </c>
      <c r="G228" s="305"/>
      <c r="H228" s="357">
        <v>33</v>
      </c>
      <c r="I228" s="305"/>
    </row>
    <row r="229" spans="1:9" ht="16.5">
      <c r="A229" s="269">
        <v>213</v>
      </c>
      <c r="B229" s="330" t="s">
        <v>1754</v>
      </c>
      <c r="C229" s="322">
        <v>10.5</v>
      </c>
      <c r="D229" s="305" t="s">
        <v>1625</v>
      </c>
      <c r="E229" s="357" t="s">
        <v>1571</v>
      </c>
      <c r="F229" s="357" t="s">
        <v>1572</v>
      </c>
      <c r="G229" s="305"/>
      <c r="H229" s="357">
        <v>33</v>
      </c>
      <c r="I229" s="305"/>
    </row>
    <row r="230" spans="1:9" ht="16.5">
      <c r="A230" s="269">
        <v>214</v>
      </c>
      <c r="B230" s="344" t="s">
        <v>1755</v>
      </c>
      <c r="C230" s="322">
        <v>6.3</v>
      </c>
      <c r="D230" s="305" t="s">
        <v>1625</v>
      </c>
      <c r="E230" s="357" t="s">
        <v>1571</v>
      </c>
      <c r="F230" s="357" t="s">
        <v>1572</v>
      </c>
      <c r="G230" s="305"/>
      <c r="H230" s="357">
        <v>33</v>
      </c>
      <c r="I230" s="305"/>
    </row>
    <row r="231" spans="1:9" ht="16.5">
      <c r="A231" s="269">
        <v>215</v>
      </c>
      <c r="B231" s="344" t="s">
        <v>1756</v>
      </c>
      <c r="C231" s="322">
        <v>2.1</v>
      </c>
      <c r="D231" s="305" t="s">
        <v>1625</v>
      </c>
      <c r="E231" s="357" t="s">
        <v>1571</v>
      </c>
      <c r="F231" s="357" t="s">
        <v>1572</v>
      </c>
      <c r="G231" s="305"/>
      <c r="H231" s="357">
        <v>33</v>
      </c>
      <c r="I231" s="305"/>
    </row>
    <row r="232" spans="1:9" ht="16.5">
      <c r="A232" s="269">
        <v>216</v>
      </c>
      <c r="B232" s="344" t="s">
        <v>1757</v>
      </c>
      <c r="C232" s="322">
        <v>2.1</v>
      </c>
      <c r="D232" s="305" t="s">
        <v>1625</v>
      </c>
      <c r="E232" s="357" t="s">
        <v>1571</v>
      </c>
      <c r="F232" s="357" t="s">
        <v>1572</v>
      </c>
      <c r="G232" s="305"/>
      <c r="H232" s="357">
        <v>33</v>
      </c>
      <c r="I232" s="305"/>
    </row>
    <row r="233" spans="1:9" ht="16.5">
      <c r="A233" s="269">
        <v>217</v>
      </c>
      <c r="B233" s="345" t="s">
        <v>1758</v>
      </c>
      <c r="C233" s="322">
        <v>2.1</v>
      </c>
      <c r="D233" s="305" t="s">
        <v>1625</v>
      </c>
      <c r="E233" s="357" t="s">
        <v>1571</v>
      </c>
      <c r="F233" s="357" t="s">
        <v>1572</v>
      </c>
      <c r="G233" s="305"/>
      <c r="H233" s="357">
        <v>33</v>
      </c>
      <c r="I233" s="305"/>
    </row>
    <row r="234" spans="1:9" ht="16.5">
      <c r="A234" s="269">
        <v>218</v>
      </c>
      <c r="B234" s="331" t="s">
        <v>1759</v>
      </c>
      <c r="C234" s="322">
        <v>2.1</v>
      </c>
      <c r="D234" s="305" t="s">
        <v>1625</v>
      </c>
      <c r="E234" s="357" t="s">
        <v>1571</v>
      </c>
      <c r="F234" s="357" t="s">
        <v>1572</v>
      </c>
      <c r="G234" s="305"/>
      <c r="H234" s="357">
        <v>33</v>
      </c>
      <c r="I234" s="305"/>
    </row>
    <row r="235" spans="1:9" ht="16.5">
      <c r="A235" s="269">
        <v>219</v>
      </c>
      <c r="B235" s="346" t="s">
        <v>1760</v>
      </c>
      <c r="C235" s="322">
        <v>20</v>
      </c>
      <c r="D235" s="305" t="s">
        <v>1625</v>
      </c>
      <c r="E235" s="357" t="s">
        <v>1571</v>
      </c>
      <c r="F235" s="357" t="s">
        <v>1572</v>
      </c>
      <c r="G235" s="305"/>
      <c r="H235" s="357">
        <v>33</v>
      </c>
      <c r="I235" s="305"/>
    </row>
    <row r="236" spans="1:9" ht="16.5">
      <c r="A236" s="269">
        <v>220</v>
      </c>
      <c r="B236" s="331" t="s">
        <v>1761</v>
      </c>
      <c r="C236" s="322">
        <v>24</v>
      </c>
      <c r="D236" s="305" t="s">
        <v>1625</v>
      </c>
      <c r="E236" s="357" t="s">
        <v>1571</v>
      </c>
      <c r="F236" s="357" t="s">
        <v>1572</v>
      </c>
      <c r="G236" s="305"/>
      <c r="H236" s="357">
        <v>11</v>
      </c>
      <c r="I236" s="305"/>
    </row>
    <row r="237" spans="1:9" ht="16.5">
      <c r="A237" s="269">
        <v>221</v>
      </c>
      <c r="B237" s="331" t="s">
        <v>1762</v>
      </c>
      <c r="C237" s="322">
        <v>14.7</v>
      </c>
      <c r="D237" s="305" t="s">
        <v>1625</v>
      </c>
      <c r="E237" s="357" t="s">
        <v>1571</v>
      </c>
      <c r="F237" s="357" t="s">
        <v>1572</v>
      </c>
      <c r="G237" s="305"/>
      <c r="H237" s="357">
        <v>11</v>
      </c>
      <c r="I237" s="305"/>
    </row>
    <row r="238" spans="1:9" ht="16.5">
      <c r="A238" s="269">
        <v>222</v>
      </c>
      <c r="B238" s="331" t="s">
        <v>1763</v>
      </c>
      <c r="C238" s="322">
        <v>4.2</v>
      </c>
      <c r="D238" s="305" t="s">
        <v>1625</v>
      </c>
      <c r="E238" s="357" t="s">
        <v>1571</v>
      </c>
      <c r="F238" s="357" t="s">
        <v>1572</v>
      </c>
      <c r="G238" s="305"/>
      <c r="H238" s="357">
        <v>33</v>
      </c>
      <c r="I238" s="305"/>
    </row>
    <row r="239" spans="1:9" ht="16.5">
      <c r="A239" s="269">
        <v>223</v>
      </c>
      <c r="B239" s="331" t="s">
        <v>1764</v>
      </c>
      <c r="C239" s="322">
        <v>2.2999999999999998</v>
      </c>
      <c r="D239" s="305" t="s">
        <v>1625</v>
      </c>
      <c r="E239" s="357" t="s">
        <v>1571</v>
      </c>
      <c r="F239" s="357" t="s">
        <v>1572</v>
      </c>
      <c r="G239" s="305"/>
      <c r="H239" s="357">
        <v>33</v>
      </c>
      <c r="I239" s="305"/>
    </row>
    <row r="240" spans="1:9" ht="16.5">
      <c r="A240" s="269">
        <v>224</v>
      </c>
      <c r="B240" s="346" t="s">
        <v>1765</v>
      </c>
      <c r="C240" s="322">
        <v>2.1</v>
      </c>
      <c r="D240" s="305" t="s">
        <v>1625</v>
      </c>
      <c r="E240" s="357" t="s">
        <v>1571</v>
      </c>
      <c r="F240" s="357" t="s">
        <v>1572</v>
      </c>
      <c r="G240" s="305"/>
      <c r="H240" s="357">
        <v>33</v>
      </c>
      <c r="I240" s="305"/>
    </row>
    <row r="241" spans="1:9" ht="16.5">
      <c r="A241" s="269">
        <v>225</v>
      </c>
      <c r="B241" s="331" t="s">
        <v>1766</v>
      </c>
      <c r="C241" s="322">
        <v>37.4</v>
      </c>
      <c r="D241" s="305" t="s">
        <v>1625</v>
      </c>
      <c r="E241" s="357" t="s">
        <v>1571</v>
      </c>
      <c r="F241" s="357" t="s">
        <v>1572</v>
      </c>
      <c r="G241" s="305"/>
      <c r="H241" s="357">
        <v>33</v>
      </c>
      <c r="I241" s="305"/>
    </row>
    <row r="242" spans="1:9" ht="16.5">
      <c r="A242" s="269">
        <v>226</v>
      </c>
      <c r="B242" s="331" t="s">
        <v>1767</v>
      </c>
      <c r="C242" s="322">
        <v>100.6</v>
      </c>
      <c r="D242" s="305" t="s">
        <v>1625</v>
      </c>
      <c r="E242" s="357" t="s">
        <v>1571</v>
      </c>
      <c r="F242" s="357" t="s">
        <v>1572</v>
      </c>
      <c r="G242" s="305"/>
      <c r="H242" s="357">
        <v>33</v>
      </c>
      <c r="I242" s="305"/>
    </row>
    <row r="243" spans="1:9" ht="16.5">
      <c r="A243" s="269">
        <v>227</v>
      </c>
      <c r="B243" s="331" t="s">
        <v>1768</v>
      </c>
      <c r="C243" s="322">
        <v>98.3</v>
      </c>
      <c r="D243" s="305" t="s">
        <v>1625</v>
      </c>
      <c r="E243" s="357" t="s">
        <v>1571</v>
      </c>
      <c r="F243" s="357" t="s">
        <v>1572</v>
      </c>
      <c r="G243" s="305"/>
      <c r="H243" s="357">
        <v>33</v>
      </c>
      <c r="I243" s="305"/>
    </row>
    <row r="244" spans="1:9" ht="16.5">
      <c r="A244" s="269">
        <v>228</v>
      </c>
      <c r="B244" s="331" t="s">
        <v>2009</v>
      </c>
      <c r="C244" s="322">
        <v>2</v>
      </c>
      <c r="D244" s="305" t="s">
        <v>1625</v>
      </c>
      <c r="E244" s="357" t="s">
        <v>1571</v>
      </c>
      <c r="F244" s="357" t="s">
        <v>1572</v>
      </c>
      <c r="G244" s="305"/>
      <c r="H244" s="357">
        <v>33</v>
      </c>
      <c r="I244" s="305"/>
    </row>
    <row r="245" spans="1:9" ht="16.5">
      <c r="A245" s="269">
        <v>229</v>
      </c>
      <c r="B245" s="331" t="s">
        <v>1769</v>
      </c>
      <c r="C245" s="322">
        <v>2.5</v>
      </c>
      <c r="D245" s="305" t="s">
        <v>1625</v>
      </c>
      <c r="E245" s="357" t="s">
        <v>1571</v>
      </c>
      <c r="F245" s="357" t="s">
        <v>1572</v>
      </c>
      <c r="G245" s="305"/>
      <c r="H245" s="357">
        <v>33</v>
      </c>
      <c r="I245" s="305"/>
    </row>
    <row r="246" spans="1:9" ht="16.5">
      <c r="A246" s="269">
        <v>230</v>
      </c>
      <c r="B246" s="331" t="s">
        <v>2010</v>
      </c>
      <c r="C246" s="322">
        <v>5.95</v>
      </c>
      <c r="D246" s="305" t="s">
        <v>1625</v>
      </c>
      <c r="E246" s="357" t="s">
        <v>1571</v>
      </c>
      <c r="F246" s="357" t="s">
        <v>1572</v>
      </c>
      <c r="G246" s="305"/>
      <c r="H246" s="357">
        <v>132</v>
      </c>
      <c r="I246" s="305"/>
    </row>
    <row r="247" spans="1:9" ht="16.5">
      <c r="A247" s="269">
        <v>231</v>
      </c>
      <c r="B247" s="331" t="s">
        <v>1998</v>
      </c>
      <c r="C247" s="322">
        <v>2.75</v>
      </c>
      <c r="D247" s="305" t="s">
        <v>1625</v>
      </c>
      <c r="E247" s="357" t="s">
        <v>1571</v>
      </c>
      <c r="F247" s="357" t="s">
        <v>1572</v>
      </c>
      <c r="G247" s="305"/>
      <c r="H247" s="357">
        <v>33</v>
      </c>
      <c r="I247" s="305"/>
    </row>
    <row r="248" spans="1:9" ht="16.5">
      <c r="A248" s="269">
        <v>232</v>
      </c>
      <c r="B248" s="331" t="s">
        <v>1999</v>
      </c>
      <c r="C248" s="322">
        <v>50.4</v>
      </c>
      <c r="D248" s="305" t="s">
        <v>1625</v>
      </c>
      <c r="E248" s="357" t="s">
        <v>1571</v>
      </c>
      <c r="F248" s="357" t="s">
        <v>1572</v>
      </c>
      <c r="G248" s="305"/>
      <c r="H248" s="357">
        <v>132</v>
      </c>
      <c r="I248" s="305"/>
    </row>
    <row r="249" spans="1:9" ht="16.5">
      <c r="A249" s="269">
        <v>233</v>
      </c>
      <c r="B249" s="345" t="s">
        <v>1770</v>
      </c>
      <c r="C249" s="322">
        <v>50</v>
      </c>
      <c r="D249" s="305" t="s">
        <v>1625</v>
      </c>
      <c r="E249" s="357" t="s">
        <v>1571</v>
      </c>
      <c r="F249" s="357" t="s">
        <v>1572</v>
      </c>
      <c r="G249" s="305"/>
      <c r="H249" s="357">
        <v>33</v>
      </c>
      <c r="I249" s="305"/>
    </row>
    <row r="250" spans="1:9" ht="16.5">
      <c r="A250" s="269">
        <v>234</v>
      </c>
      <c r="B250" s="346" t="s">
        <v>1771</v>
      </c>
      <c r="C250" s="322">
        <v>8</v>
      </c>
      <c r="D250" s="305" t="s">
        <v>1625</v>
      </c>
      <c r="E250" s="357" t="s">
        <v>1571</v>
      </c>
      <c r="F250" s="357" t="s">
        <v>1572</v>
      </c>
      <c r="G250" s="305"/>
      <c r="H250" s="357">
        <v>33</v>
      </c>
      <c r="I250" s="305"/>
    </row>
    <row r="251" spans="1:9" ht="16.5">
      <c r="A251" s="269">
        <v>235</v>
      </c>
      <c r="B251" s="331" t="s">
        <v>1772</v>
      </c>
      <c r="C251" s="322">
        <v>10</v>
      </c>
      <c r="D251" s="305" t="s">
        <v>1625</v>
      </c>
      <c r="E251" s="357" t="s">
        <v>1571</v>
      </c>
      <c r="F251" s="357" t="s">
        <v>1572</v>
      </c>
      <c r="G251" s="305"/>
      <c r="H251" s="357">
        <v>33</v>
      </c>
      <c r="I251" s="305"/>
    </row>
    <row r="252" spans="1:9" ht="16.5">
      <c r="A252" s="269">
        <v>236</v>
      </c>
      <c r="B252" s="331" t="s">
        <v>1773</v>
      </c>
      <c r="C252" s="322">
        <v>2</v>
      </c>
      <c r="D252" s="305" t="s">
        <v>1625</v>
      </c>
      <c r="E252" s="357" t="s">
        <v>1571</v>
      </c>
      <c r="F252" s="357" t="s">
        <v>1572</v>
      </c>
      <c r="G252" s="305"/>
      <c r="H252" s="357">
        <v>33</v>
      </c>
      <c r="I252" s="305"/>
    </row>
    <row r="253" spans="1:9" ht="16.5">
      <c r="A253" s="269">
        <v>237</v>
      </c>
      <c r="B253" s="331" t="s">
        <v>1774</v>
      </c>
      <c r="C253" s="322">
        <v>2</v>
      </c>
      <c r="D253" s="305" t="s">
        <v>1625</v>
      </c>
      <c r="E253" s="357" t="s">
        <v>1571</v>
      </c>
      <c r="F253" s="357" t="s">
        <v>1572</v>
      </c>
      <c r="G253" s="305"/>
      <c r="H253" s="357">
        <v>33</v>
      </c>
      <c r="I253" s="305"/>
    </row>
    <row r="254" spans="1:9" ht="16.5">
      <c r="A254" s="269">
        <v>238</v>
      </c>
      <c r="B254" s="346" t="s">
        <v>1775</v>
      </c>
      <c r="C254" s="322">
        <v>2</v>
      </c>
      <c r="D254" s="305" t="s">
        <v>1625</v>
      </c>
      <c r="E254" s="357" t="s">
        <v>1571</v>
      </c>
      <c r="F254" s="357" t="s">
        <v>1572</v>
      </c>
      <c r="G254" s="305"/>
      <c r="H254" s="357">
        <v>33</v>
      </c>
      <c r="I254" s="305"/>
    </row>
    <row r="255" spans="1:9" ht="16.5">
      <c r="A255" s="269">
        <v>239</v>
      </c>
      <c r="B255" s="346" t="s">
        <v>1776</v>
      </c>
      <c r="C255" s="322">
        <v>2</v>
      </c>
      <c r="D255" s="305" t="s">
        <v>1625</v>
      </c>
      <c r="E255" s="357" t="s">
        <v>1571</v>
      </c>
      <c r="F255" s="357" t="s">
        <v>1572</v>
      </c>
      <c r="G255" s="305"/>
      <c r="H255" s="357">
        <v>33</v>
      </c>
      <c r="I255" s="305"/>
    </row>
    <row r="256" spans="1:9" ht="16.5">
      <c r="A256" s="269">
        <v>240</v>
      </c>
      <c r="B256" s="331" t="s">
        <v>1777</v>
      </c>
      <c r="C256" s="322">
        <v>2.1</v>
      </c>
      <c r="D256" s="305" t="s">
        <v>1625</v>
      </c>
      <c r="E256" s="357" t="s">
        <v>1571</v>
      </c>
      <c r="F256" s="357" t="s">
        <v>1572</v>
      </c>
      <c r="G256" s="305"/>
      <c r="H256" s="357">
        <v>132</v>
      </c>
      <c r="I256" s="305"/>
    </row>
    <row r="257" spans="1:9" ht="16.5">
      <c r="A257" s="269">
        <v>241</v>
      </c>
      <c r="B257" s="331" t="s">
        <v>1778</v>
      </c>
      <c r="C257" s="322">
        <v>16</v>
      </c>
      <c r="D257" s="305" t="s">
        <v>1625</v>
      </c>
      <c r="E257" s="357" t="s">
        <v>1571</v>
      </c>
      <c r="F257" s="357" t="s">
        <v>1572</v>
      </c>
      <c r="G257" s="305"/>
      <c r="H257" s="357">
        <v>132</v>
      </c>
      <c r="I257" s="305"/>
    </row>
    <row r="258" spans="1:9" ht="16.5">
      <c r="A258" s="269">
        <v>242</v>
      </c>
      <c r="B258" s="331" t="s">
        <v>1779</v>
      </c>
      <c r="C258" s="322">
        <v>2.1</v>
      </c>
      <c r="D258" s="305" t="s">
        <v>1625</v>
      </c>
      <c r="E258" s="357" t="s">
        <v>1571</v>
      </c>
      <c r="F258" s="357" t="s">
        <v>1572</v>
      </c>
      <c r="G258" s="305"/>
      <c r="H258" s="357">
        <v>33</v>
      </c>
      <c r="I258" s="305"/>
    </row>
    <row r="259" spans="1:9" ht="16.5">
      <c r="A259" s="269">
        <v>243</v>
      </c>
      <c r="B259" s="348" t="s">
        <v>1780</v>
      </c>
      <c r="C259" s="322">
        <v>4.2</v>
      </c>
      <c r="D259" s="305" t="s">
        <v>1625</v>
      </c>
      <c r="E259" s="357" t="s">
        <v>1571</v>
      </c>
      <c r="F259" s="357" t="s">
        <v>1572</v>
      </c>
      <c r="G259" s="305"/>
      <c r="H259" s="357">
        <v>33</v>
      </c>
      <c r="I259" s="305"/>
    </row>
    <row r="260" spans="1:9" ht="16.5">
      <c r="A260" s="269">
        <v>244</v>
      </c>
      <c r="B260" s="348" t="s">
        <v>1781</v>
      </c>
      <c r="C260" s="322">
        <v>2.1</v>
      </c>
      <c r="D260" s="305" t="s">
        <v>1625</v>
      </c>
      <c r="E260" s="357" t="s">
        <v>1571</v>
      </c>
      <c r="F260" s="357" t="s">
        <v>1572</v>
      </c>
      <c r="G260" s="305"/>
      <c r="H260" s="357">
        <v>33</v>
      </c>
      <c r="I260" s="305"/>
    </row>
    <row r="261" spans="1:9" ht="16.5">
      <c r="A261" s="269">
        <v>245</v>
      </c>
      <c r="B261" s="348" t="s">
        <v>1782</v>
      </c>
      <c r="C261" s="322">
        <v>4</v>
      </c>
      <c r="D261" s="305" t="s">
        <v>1625</v>
      </c>
      <c r="E261" s="357" t="s">
        <v>1571</v>
      </c>
      <c r="F261" s="357" t="s">
        <v>1572</v>
      </c>
      <c r="G261" s="305"/>
      <c r="H261" s="357">
        <v>33</v>
      </c>
      <c r="I261" s="305"/>
    </row>
    <row r="262" spans="1:9" ht="16.5">
      <c r="A262" s="269">
        <v>246</v>
      </c>
      <c r="B262" s="331" t="s">
        <v>1783</v>
      </c>
      <c r="C262" s="322">
        <v>50</v>
      </c>
      <c r="D262" s="305" t="s">
        <v>1625</v>
      </c>
      <c r="E262" s="357" t="s">
        <v>1571</v>
      </c>
      <c r="F262" s="357" t="s">
        <v>1572</v>
      </c>
      <c r="G262" s="305"/>
      <c r="H262" s="357">
        <v>33</v>
      </c>
      <c r="I262" s="305"/>
    </row>
    <row r="263" spans="1:9" ht="16.5">
      <c r="A263" s="269">
        <v>247</v>
      </c>
      <c r="B263" s="349" t="s">
        <v>1784</v>
      </c>
      <c r="C263" s="322">
        <v>46</v>
      </c>
      <c r="D263" s="305" t="s">
        <v>1625</v>
      </c>
      <c r="E263" s="357" t="s">
        <v>1571</v>
      </c>
      <c r="F263" s="357" t="s">
        <v>1572</v>
      </c>
      <c r="G263" s="305"/>
      <c r="H263" s="357">
        <v>132</v>
      </c>
      <c r="I263" s="305"/>
    </row>
    <row r="264" spans="1:9" ht="16.5">
      <c r="A264" s="269">
        <v>248</v>
      </c>
      <c r="B264" s="331" t="s">
        <v>1785</v>
      </c>
      <c r="C264" s="322">
        <v>40</v>
      </c>
      <c r="D264" s="305" t="s">
        <v>1625</v>
      </c>
      <c r="E264" s="357" t="s">
        <v>1571</v>
      </c>
      <c r="F264" s="357" t="s">
        <v>1572</v>
      </c>
      <c r="G264" s="305"/>
      <c r="H264" s="357">
        <v>33</v>
      </c>
      <c r="I264" s="305"/>
    </row>
    <row r="265" spans="1:9" ht="16.5">
      <c r="A265" s="269">
        <v>249</v>
      </c>
      <c r="B265" s="331" t="s">
        <v>1786</v>
      </c>
      <c r="C265" s="322">
        <v>60</v>
      </c>
      <c r="D265" s="305" t="s">
        <v>1625</v>
      </c>
      <c r="E265" s="357" t="s">
        <v>1571</v>
      </c>
      <c r="F265" s="357" t="s">
        <v>1572</v>
      </c>
      <c r="G265" s="305"/>
      <c r="H265" s="357">
        <v>33</v>
      </c>
      <c r="I265" s="305"/>
    </row>
    <row r="266" spans="1:9" ht="16.5">
      <c r="A266" s="269">
        <v>250</v>
      </c>
      <c r="B266" s="331" t="s">
        <v>1787</v>
      </c>
      <c r="C266" s="322">
        <v>30</v>
      </c>
      <c r="D266" s="305" t="s">
        <v>1625</v>
      </c>
      <c r="E266" s="357" t="s">
        <v>1571</v>
      </c>
      <c r="F266" s="357" t="s">
        <v>1572</v>
      </c>
      <c r="G266" s="305"/>
      <c r="H266" s="357">
        <v>33</v>
      </c>
      <c r="I266" s="305"/>
    </row>
    <row r="267" spans="1:9" ht="16.5">
      <c r="A267" s="269">
        <v>251</v>
      </c>
      <c r="B267" s="331" t="s">
        <v>1788</v>
      </c>
      <c r="C267" s="322">
        <v>49.5</v>
      </c>
      <c r="D267" s="305" t="s">
        <v>1625</v>
      </c>
      <c r="E267" s="357" t="s">
        <v>1571</v>
      </c>
      <c r="F267" s="357" t="s">
        <v>1572</v>
      </c>
      <c r="G267" s="305"/>
      <c r="H267" s="357">
        <v>33</v>
      </c>
      <c r="I267" s="305"/>
    </row>
    <row r="268" spans="1:9" ht="16.5">
      <c r="A268" s="269">
        <v>252</v>
      </c>
      <c r="B268" s="330" t="s">
        <v>1789</v>
      </c>
      <c r="C268" s="322">
        <v>25.5</v>
      </c>
      <c r="D268" s="305" t="s">
        <v>1625</v>
      </c>
      <c r="E268" s="357" t="s">
        <v>1571</v>
      </c>
      <c r="F268" s="357" t="s">
        <v>1572</v>
      </c>
      <c r="G268" s="305"/>
      <c r="H268" s="357">
        <v>33</v>
      </c>
      <c r="I268" s="305"/>
    </row>
    <row r="269" spans="1:9" ht="15.75">
      <c r="A269" s="269">
        <v>253</v>
      </c>
      <c r="B269" s="342" t="s">
        <v>1790</v>
      </c>
      <c r="C269" s="322">
        <v>23</v>
      </c>
      <c r="D269" s="305" t="s">
        <v>1625</v>
      </c>
      <c r="E269" s="357" t="s">
        <v>1571</v>
      </c>
      <c r="F269" s="357" t="s">
        <v>1572</v>
      </c>
      <c r="G269" s="305"/>
      <c r="H269" s="357">
        <v>220</v>
      </c>
      <c r="I269" s="305"/>
    </row>
    <row r="270" spans="1:9" ht="15.75">
      <c r="A270" s="269">
        <v>254</v>
      </c>
      <c r="B270" s="342" t="s">
        <v>1791</v>
      </c>
      <c r="C270" s="322">
        <v>4.2</v>
      </c>
      <c r="D270" s="305" t="s">
        <v>1625</v>
      </c>
      <c r="E270" s="357" t="s">
        <v>1707</v>
      </c>
      <c r="F270" s="357" t="s">
        <v>1572</v>
      </c>
      <c r="G270" s="305"/>
      <c r="H270" s="357">
        <v>220</v>
      </c>
      <c r="I270" s="305"/>
    </row>
    <row r="271" spans="1:9" ht="15.75">
      <c r="A271" s="269">
        <v>255</v>
      </c>
      <c r="B271" s="342" t="s">
        <v>1792</v>
      </c>
      <c r="C271" s="322">
        <v>39.9</v>
      </c>
      <c r="D271" s="305" t="s">
        <v>1625</v>
      </c>
      <c r="E271" s="357" t="s">
        <v>1707</v>
      </c>
      <c r="F271" s="357" t="s">
        <v>1572</v>
      </c>
      <c r="G271" s="305"/>
      <c r="H271" s="357">
        <v>220</v>
      </c>
      <c r="I271" s="305"/>
    </row>
    <row r="272" spans="1:9" ht="15.75">
      <c r="A272" s="269">
        <v>256</v>
      </c>
      <c r="B272" s="342" t="s">
        <v>1793</v>
      </c>
      <c r="C272" s="322">
        <v>31.5</v>
      </c>
      <c r="D272" s="305" t="s">
        <v>1625</v>
      </c>
      <c r="E272" s="357" t="s">
        <v>1707</v>
      </c>
      <c r="F272" s="357" t="s">
        <v>1572</v>
      </c>
      <c r="G272" s="305"/>
      <c r="H272" s="357">
        <v>132</v>
      </c>
      <c r="I272" s="305"/>
    </row>
    <row r="273" spans="1:9" ht="16.5">
      <c r="A273" s="269">
        <v>257</v>
      </c>
      <c r="B273" s="350" t="s">
        <v>1794</v>
      </c>
      <c r="C273" s="322">
        <v>44.1</v>
      </c>
      <c r="D273" s="305" t="s">
        <v>1625</v>
      </c>
      <c r="E273" s="357" t="s">
        <v>1571</v>
      </c>
      <c r="F273" s="357" t="s">
        <v>1572</v>
      </c>
      <c r="G273" s="305"/>
      <c r="H273" s="357">
        <v>132</v>
      </c>
      <c r="I273" s="305"/>
    </row>
    <row r="274" spans="1:9" ht="16.5">
      <c r="A274" s="269">
        <v>258</v>
      </c>
      <c r="B274" s="350" t="s">
        <v>1795</v>
      </c>
      <c r="C274" s="322">
        <v>2</v>
      </c>
      <c r="D274" s="305" t="s">
        <v>1625</v>
      </c>
      <c r="E274" s="357" t="s">
        <v>1571</v>
      </c>
      <c r="F274" s="357" t="s">
        <v>1572</v>
      </c>
      <c r="G274" s="305"/>
      <c r="H274" s="357">
        <v>132</v>
      </c>
      <c r="I274" s="305"/>
    </row>
    <row r="275" spans="1:9" ht="16.5">
      <c r="A275" s="269">
        <v>259</v>
      </c>
      <c r="B275" s="351" t="s">
        <v>1796</v>
      </c>
      <c r="C275" s="322">
        <v>1</v>
      </c>
      <c r="D275" s="305" t="s">
        <v>1625</v>
      </c>
      <c r="E275" s="357" t="s">
        <v>1571</v>
      </c>
      <c r="F275" s="357" t="s">
        <v>1572</v>
      </c>
      <c r="G275" s="305"/>
      <c r="H275" s="357">
        <v>33</v>
      </c>
      <c r="I275" s="305"/>
    </row>
    <row r="276" spans="1:9" ht="15.75">
      <c r="A276" s="269">
        <v>260</v>
      </c>
      <c r="B276" s="327" t="s">
        <v>2830</v>
      </c>
      <c r="C276" s="322">
        <v>2.2999999999999998</v>
      </c>
      <c r="D276" s="305" t="s">
        <v>1625</v>
      </c>
      <c r="E276" s="357" t="s">
        <v>1571</v>
      </c>
      <c r="F276" s="357" t="s">
        <v>1572</v>
      </c>
      <c r="G276" s="305"/>
      <c r="H276" s="357">
        <v>33</v>
      </c>
      <c r="I276" s="305"/>
    </row>
    <row r="277" spans="1:9" ht="16.5">
      <c r="A277" s="269">
        <v>261</v>
      </c>
      <c r="B277" s="331" t="s">
        <v>1797</v>
      </c>
      <c r="C277" s="322">
        <v>1</v>
      </c>
      <c r="D277" s="305" t="s">
        <v>1625</v>
      </c>
      <c r="E277" s="357" t="s">
        <v>1571</v>
      </c>
      <c r="F277" s="357" t="s">
        <v>1572</v>
      </c>
      <c r="G277" s="305"/>
      <c r="H277" s="357">
        <v>33</v>
      </c>
      <c r="I277" s="305"/>
    </row>
    <row r="278" spans="1:9" ht="16.5">
      <c r="A278" s="269">
        <v>262</v>
      </c>
      <c r="B278" s="331" t="s">
        <v>1798</v>
      </c>
      <c r="C278" s="322"/>
      <c r="D278" s="305" t="s">
        <v>1625</v>
      </c>
      <c r="E278" s="357" t="s">
        <v>1571</v>
      </c>
      <c r="F278" s="357" t="s">
        <v>1572</v>
      </c>
      <c r="G278" s="305"/>
      <c r="H278" s="357">
        <v>220</v>
      </c>
      <c r="I278" s="305"/>
    </row>
    <row r="279" spans="1:9" ht="16.5">
      <c r="A279" s="269">
        <v>263</v>
      </c>
      <c r="B279" s="331" t="s">
        <v>1799</v>
      </c>
      <c r="C279" s="322">
        <v>1</v>
      </c>
      <c r="D279" s="305" t="s">
        <v>1625</v>
      </c>
      <c r="E279" s="357" t="s">
        <v>1571</v>
      </c>
      <c r="F279" s="357" t="s">
        <v>1572</v>
      </c>
      <c r="G279" s="305"/>
      <c r="H279" s="357">
        <v>220</v>
      </c>
      <c r="I279" s="305"/>
    </row>
    <row r="280" spans="1:9" ht="16.5">
      <c r="A280" s="269">
        <v>264</v>
      </c>
      <c r="B280" s="331" t="s">
        <v>2011</v>
      </c>
      <c r="C280" s="322">
        <v>10</v>
      </c>
      <c r="D280" s="305" t="s">
        <v>1625</v>
      </c>
      <c r="E280" s="357" t="s">
        <v>1571</v>
      </c>
      <c r="F280" s="357" t="s">
        <v>1572</v>
      </c>
      <c r="G280" s="305"/>
      <c r="H280" s="357">
        <v>220</v>
      </c>
      <c r="I280" s="305"/>
    </row>
    <row r="281" spans="1:9" ht="16.5">
      <c r="A281" s="269">
        <v>265</v>
      </c>
      <c r="B281" s="350" t="s">
        <v>2012</v>
      </c>
      <c r="C281" s="322">
        <v>100</v>
      </c>
      <c r="D281" s="305" t="s">
        <v>1625</v>
      </c>
      <c r="E281" s="357" t="s">
        <v>1571</v>
      </c>
      <c r="F281" s="357" t="s">
        <v>1572</v>
      </c>
      <c r="G281" s="305"/>
      <c r="H281" s="357">
        <v>220</v>
      </c>
      <c r="I281" s="305"/>
    </row>
    <row r="282" spans="1:9" ht="16.5">
      <c r="A282" s="269">
        <v>266</v>
      </c>
      <c r="B282" s="331" t="s">
        <v>1800</v>
      </c>
      <c r="C282" s="322">
        <v>0</v>
      </c>
      <c r="D282" s="305" t="s">
        <v>1625</v>
      </c>
      <c r="E282" s="357" t="s">
        <v>1571</v>
      </c>
      <c r="F282" s="357" t="s">
        <v>1572</v>
      </c>
      <c r="G282" s="305"/>
      <c r="H282" s="357">
        <v>220</v>
      </c>
      <c r="I282" s="305"/>
    </row>
    <row r="283" spans="1:9" ht="16.5">
      <c r="A283" s="269">
        <v>267</v>
      </c>
      <c r="B283" s="348" t="s">
        <v>1801</v>
      </c>
      <c r="C283" s="322">
        <v>4.5</v>
      </c>
      <c r="D283" s="305" t="s">
        <v>1625</v>
      </c>
      <c r="E283" s="357" t="s">
        <v>1571</v>
      </c>
      <c r="F283" s="357" t="s">
        <v>1572</v>
      </c>
      <c r="G283" s="305"/>
      <c r="H283" s="357">
        <v>220</v>
      </c>
      <c r="I283" s="305"/>
    </row>
    <row r="284" spans="1:9" ht="16.5">
      <c r="A284" s="269">
        <v>268</v>
      </c>
      <c r="B284" s="348" t="s">
        <v>1802</v>
      </c>
      <c r="C284" s="322">
        <v>25.2</v>
      </c>
      <c r="D284" s="305" t="s">
        <v>1625</v>
      </c>
      <c r="E284" s="357" t="s">
        <v>1571</v>
      </c>
      <c r="F284" s="357" t="s">
        <v>1596</v>
      </c>
      <c r="G284" s="305"/>
      <c r="H284" s="357">
        <v>220</v>
      </c>
      <c r="I284" s="305"/>
    </row>
    <row r="285" spans="1:9" ht="16.5">
      <c r="A285" s="269">
        <v>269</v>
      </c>
      <c r="B285" s="348" t="s">
        <v>1803</v>
      </c>
      <c r="C285" s="322">
        <v>20</v>
      </c>
      <c r="D285" s="305" t="s">
        <v>1625</v>
      </c>
      <c r="E285" s="357" t="s">
        <v>1571</v>
      </c>
      <c r="F285" s="357" t="s">
        <v>1572</v>
      </c>
      <c r="G285" s="305"/>
      <c r="H285" s="357">
        <v>220</v>
      </c>
      <c r="I285" s="305"/>
    </row>
    <row r="286" spans="1:9" ht="16.5">
      <c r="A286" s="269">
        <v>270</v>
      </c>
      <c r="B286" s="348" t="s">
        <v>1804</v>
      </c>
      <c r="C286" s="322">
        <v>20</v>
      </c>
      <c r="D286" s="305" t="s">
        <v>1625</v>
      </c>
      <c r="E286" s="357" t="s">
        <v>1571</v>
      </c>
      <c r="F286" s="357" t="s">
        <v>1572</v>
      </c>
      <c r="G286" s="305"/>
      <c r="H286" s="357">
        <v>220</v>
      </c>
      <c r="I286" s="305"/>
    </row>
    <row r="287" spans="1:9" ht="16.5">
      <c r="A287" s="269">
        <v>271</v>
      </c>
      <c r="B287" s="348" t="s">
        <v>1805</v>
      </c>
      <c r="C287" s="322">
        <v>18.7</v>
      </c>
      <c r="D287" s="305" t="s">
        <v>1625</v>
      </c>
      <c r="E287" s="357" t="s">
        <v>1571</v>
      </c>
      <c r="F287" s="357" t="s">
        <v>1572</v>
      </c>
      <c r="G287" s="305"/>
      <c r="H287" s="357">
        <v>220</v>
      </c>
      <c r="I287" s="305"/>
    </row>
    <row r="288" spans="1:9" ht="33">
      <c r="A288" s="269">
        <v>272</v>
      </c>
      <c r="B288" s="348" t="s">
        <v>2013</v>
      </c>
      <c r="C288" s="322">
        <v>24</v>
      </c>
      <c r="D288" s="305" t="s">
        <v>1625</v>
      </c>
      <c r="E288" s="357" t="s">
        <v>1571</v>
      </c>
      <c r="F288" s="357" t="s">
        <v>1572</v>
      </c>
      <c r="G288" s="305"/>
      <c r="H288" s="357">
        <v>220</v>
      </c>
      <c r="I288" s="305"/>
    </row>
    <row r="289" spans="1:9" ht="15.75">
      <c r="A289" s="269">
        <v>273</v>
      </c>
      <c r="B289" s="319" t="s">
        <v>1806</v>
      </c>
      <c r="C289" s="322">
        <v>20.399999999999999</v>
      </c>
      <c r="D289" s="305" t="s">
        <v>1625</v>
      </c>
      <c r="E289" s="357" t="s">
        <v>1571</v>
      </c>
      <c r="F289" s="357" t="s">
        <v>1572</v>
      </c>
      <c r="G289" s="305"/>
      <c r="H289" s="357">
        <v>33</v>
      </c>
      <c r="I289" s="305"/>
    </row>
    <row r="290" spans="1:9" ht="15.75">
      <c r="A290" s="269">
        <v>274</v>
      </c>
      <c r="B290" s="319" t="s">
        <v>1807</v>
      </c>
      <c r="C290" s="322">
        <v>39.9</v>
      </c>
      <c r="D290" s="305" t="s">
        <v>1625</v>
      </c>
      <c r="E290" s="357" t="s">
        <v>1571</v>
      </c>
      <c r="F290" s="357" t="s">
        <v>1572</v>
      </c>
      <c r="G290" s="305"/>
      <c r="H290" s="357">
        <v>33</v>
      </c>
      <c r="I290" s="305"/>
    </row>
    <row r="291" spans="1:9" ht="15.75">
      <c r="A291" s="269">
        <v>275</v>
      </c>
      <c r="B291" s="319" t="s">
        <v>1808</v>
      </c>
      <c r="C291" s="322">
        <v>2.2999999999999998</v>
      </c>
      <c r="D291" s="305" t="s">
        <v>1625</v>
      </c>
      <c r="E291" s="357" t="s">
        <v>1571</v>
      </c>
      <c r="F291" s="357" t="s">
        <v>1572</v>
      </c>
      <c r="G291" s="305"/>
      <c r="H291" s="357">
        <v>33</v>
      </c>
      <c r="I291" s="305"/>
    </row>
    <row r="292" spans="1:9" ht="15.75">
      <c r="A292" s="269">
        <v>276</v>
      </c>
      <c r="B292" s="319" t="s">
        <v>1809</v>
      </c>
      <c r="C292" s="322">
        <v>8.5</v>
      </c>
      <c r="D292" s="305" t="s">
        <v>1625</v>
      </c>
      <c r="E292" s="357" t="s">
        <v>1571</v>
      </c>
      <c r="F292" s="357" t="s">
        <v>1572</v>
      </c>
      <c r="G292" s="305"/>
      <c r="H292" s="357">
        <v>33</v>
      </c>
      <c r="I292" s="305"/>
    </row>
    <row r="293" spans="1:9" ht="15.75">
      <c r="A293" s="269">
        <v>277</v>
      </c>
      <c r="B293" s="319" t="s">
        <v>1810</v>
      </c>
      <c r="C293" s="322">
        <v>37.4</v>
      </c>
      <c r="D293" s="305" t="s">
        <v>1625</v>
      </c>
      <c r="E293" s="357" t="s">
        <v>1571</v>
      </c>
      <c r="F293" s="357" t="s">
        <v>1572</v>
      </c>
      <c r="G293" s="305"/>
      <c r="H293" s="357">
        <v>33</v>
      </c>
      <c r="I293" s="305"/>
    </row>
    <row r="294" spans="1:9" ht="15.75">
      <c r="A294" s="269">
        <v>278</v>
      </c>
      <c r="B294" s="319" t="s">
        <v>2014</v>
      </c>
      <c r="C294" s="322">
        <v>100.6</v>
      </c>
      <c r="D294" s="305" t="s">
        <v>1625</v>
      </c>
      <c r="E294" s="357" t="s">
        <v>1571</v>
      </c>
      <c r="F294" s="357" t="s">
        <v>1572</v>
      </c>
      <c r="G294" s="305"/>
      <c r="H294" s="357">
        <v>33</v>
      </c>
      <c r="I294" s="305"/>
    </row>
    <row r="295" spans="1:9" ht="15.75">
      <c r="A295" s="269">
        <v>279</v>
      </c>
      <c r="B295" s="319" t="s">
        <v>2015</v>
      </c>
      <c r="C295" s="322">
        <v>98.3</v>
      </c>
      <c r="D295" s="305" t="s">
        <v>1625</v>
      </c>
      <c r="E295" s="357" t="s">
        <v>1571</v>
      </c>
      <c r="F295" s="357" t="s">
        <v>1572</v>
      </c>
      <c r="G295" s="305"/>
      <c r="H295" s="357">
        <v>33</v>
      </c>
      <c r="I295" s="305"/>
    </row>
    <row r="296" spans="1:9" ht="15.75">
      <c r="A296" s="269">
        <v>280</v>
      </c>
      <c r="B296" s="319" t="s">
        <v>1811</v>
      </c>
      <c r="C296" s="322"/>
      <c r="D296" s="305" t="s">
        <v>1625</v>
      </c>
      <c r="E296" s="357" t="s">
        <v>1571</v>
      </c>
      <c r="F296" s="357" t="s">
        <v>1572</v>
      </c>
      <c r="G296" s="305"/>
      <c r="H296" s="357">
        <v>33</v>
      </c>
      <c r="I296" s="305"/>
    </row>
    <row r="297" spans="1:9" ht="15.75">
      <c r="A297" s="269">
        <v>281</v>
      </c>
      <c r="B297" s="319" t="s">
        <v>1812</v>
      </c>
      <c r="C297" s="322">
        <v>2.5</v>
      </c>
      <c r="D297" s="305" t="s">
        <v>1625</v>
      </c>
      <c r="E297" s="357" t="s">
        <v>1571</v>
      </c>
      <c r="F297" s="357" t="s">
        <v>1572</v>
      </c>
      <c r="G297" s="305"/>
      <c r="H297" s="357">
        <v>33</v>
      </c>
      <c r="I297" s="305"/>
    </row>
    <row r="298" spans="1:9" ht="15.75">
      <c r="A298" s="269">
        <v>282</v>
      </c>
      <c r="B298" s="319" t="s">
        <v>1813</v>
      </c>
      <c r="C298" s="322">
        <v>5.95</v>
      </c>
      <c r="D298" s="305" t="s">
        <v>1625</v>
      </c>
      <c r="E298" s="357" t="s">
        <v>1571</v>
      </c>
      <c r="F298" s="357" t="s">
        <v>1572</v>
      </c>
      <c r="G298" s="305"/>
      <c r="H298" s="357">
        <v>33</v>
      </c>
      <c r="I298" s="305"/>
    </row>
    <row r="299" spans="1:9" ht="15.75">
      <c r="A299" s="269">
        <v>283</v>
      </c>
      <c r="B299" s="319" t="s">
        <v>1814</v>
      </c>
      <c r="C299" s="322">
        <v>2.75</v>
      </c>
      <c r="D299" s="305" t="s">
        <v>1625</v>
      </c>
      <c r="E299" s="357" t="s">
        <v>1571</v>
      </c>
      <c r="F299" s="357" t="s">
        <v>1572</v>
      </c>
      <c r="G299" s="305"/>
      <c r="H299" s="357">
        <v>33</v>
      </c>
      <c r="I299" s="305"/>
    </row>
    <row r="300" spans="1:9" ht="15.75">
      <c r="A300" s="269">
        <v>284</v>
      </c>
      <c r="B300" s="319" t="s">
        <v>1815</v>
      </c>
      <c r="C300" s="322">
        <v>101.2</v>
      </c>
      <c r="D300" s="305" t="s">
        <v>1625</v>
      </c>
      <c r="E300" s="357" t="s">
        <v>1571</v>
      </c>
      <c r="F300" s="357" t="s">
        <v>1572</v>
      </c>
      <c r="G300" s="305"/>
      <c r="H300" s="357">
        <v>33</v>
      </c>
      <c r="I300" s="305"/>
    </row>
    <row r="301" spans="1:9" ht="15.75">
      <c r="A301" s="269">
        <v>285</v>
      </c>
      <c r="B301" s="319" t="s">
        <v>1816</v>
      </c>
      <c r="C301" s="322">
        <v>50</v>
      </c>
      <c r="D301" s="305" t="s">
        <v>1625</v>
      </c>
      <c r="E301" s="357" t="s">
        <v>1571</v>
      </c>
      <c r="F301" s="357" t="s">
        <v>1572</v>
      </c>
      <c r="G301" s="305"/>
      <c r="H301" s="357">
        <v>33</v>
      </c>
      <c r="I301" s="305"/>
    </row>
    <row r="302" spans="1:9" ht="15.75">
      <c r="A302" s="269">
        <v>286</v>
      </c>
      <c r="B302" s="319" t="s">
        <v>1817</v>
      </c>
      <c r="C302" s="322">
        <v>8</v>
      </c>
      <c r="D302" s="305" t="s">
        <v>1625</v>
      </c>
      <c r="E302" s="357" t="s">
        <v>1571</v>
      </c>
      <c r="F302" s="357" t="s">
        <v>1572</v>
      </c>
      <c r="G302" s="305"/>
      <c r="H302" s="357">
        <v>33</v>
      </c>
      <c r="I302" s="305"/>
    </row>
    <row r="303" spans="1:9" ht="15.75">
      <c r="A303" s="269">
        <v>287</v>
      </c>
      <c r="B303" s="319" t="s">
        <v>1818</v>
      </c>
      <c r="C303" s="322">
        <v>30</v>
      </c>
      <c r="D303" s="305" t="s">
        <v>1625</v>
      </c>
      <c r="E303" s="357" t="s">
        <v>1571</v>
      </c>
      <c r="F303" s="357" t="s">
        <v>1572</v>
      </c>
      <c r="G303" s="305"/>
      <c r="H303" s="357">
        <v>33</v>
      </c>
      <c r="I303" s="305"/>
    </row>
    <row r="304" spans="1:9" ht="15.75">
      <c r="A304" s="269">
        <v>288</v>
      </c>
      <c r="B304" s="319" t="s">
        <v>2016</v>
      </c>
      <c r="C304" s="322">
        <v>0.5</v>
      </c>
      <c r="D304" s="305" t="s">
        <v>1625</v>
      </c>
      <c r="E304" s="357" t="s">
        <v>1571</v>
      </c>
      <c r="F304" s="357" t="s">
        <v>1572</v>
      </c>
      <c r="G304" s="305"/>
      <c r="H304" s="357">
        <v>33</v>
      </c>
      <c r="I304" s="305"/>
    </row>
    <row r="305" spans="1:9" ht="15.75">
      <c r="A305" s="269">
        <v>289</v>
      </c>
      <c r="B305" s="319" t="s">
        <v>1819</v>
      </c>
      <c r="C305" s="322"/>
      <c r="D305" s="305" t="s">
        <v>1625</v>
      </c>
      <c r="E305" s="357" t="s">
        <v>1571</v>
      </c>
      <c r="F305" s="357" t="s">
        <v>1572</v>
      </c>
      <c r="G305" s="305"/>
      <c r="H305" s="357">
        <v>33</v>
      </c>
      <c r="I305" s="305"/>
    </row>
    <row r="306" spans="1:9" ht="15.75">
      <c r="A306" s="269">
        <v>290</v>
      </c>
      <c r="B306" s="319" t="s">
        <v>1820</v>
      </c>
      <c r="C306" s="322">
        <v>2</v>
      </c>
      <c r="D306" s="305" t="s">
        <v>1625</v>
      </c>
      <c r="E306" s="357" t="s">
        <v>1571</v>
      </c>
      <c r="F306" s="357" t="s">
        <v>1572</v>
      </c>
      <c r="G306" s="305"/>
      <c r="H306" s="357">
        <v>33</v>
      </c>
      <c r="I306" s="305"/>
    </row>
    <row r="307" spans="1:9" ht="15.75">
      <c r="A307" s="269">
        <v>291</v>
      </c>
      <c r="B307" s="319" t="s">
        <v>1821</v>
      </c>
      <c r="C307" s="322">
        <v>1</v>
      </c>
      <c r="D307" s="305" t="s">
        <v>1625</v>
      </c>
      <c r="E307" s="357" t="s">
        <v>1571</v>
      </c>
      <c r="F307" s="357" t="s">
        <v>1572</v>
      </c>
      <c r="G307" s="305"/>
      <c r="H307" s="357">
        <v>33</v>
      </c>
      <c r="I307" s="305"/>
    </row>
    <row r="308" spans="1:9" ht="15.75">
      <c r="A308" s="269">
        <v>292</v>
      </c>
      <c r="B308" s="319" t="s">
        <v>2017</v>
      </c>
      <c r="C308" s="322">
        <v>40</v>
      </c>
      <c r="D308" s="305" t="s">
        <v>1625</v>
      </c>
      <c r="E308" s="357" t="s">
        <v>1571</v>
      </c>
      <c r="F308" s="357" t="s">
        <v>1572</v>
      </c>
      <c r="G308" s="305"/>
      <c r="H308" s="357">
        <v>33</v>
      </c>
      <c r="I308" s="305"/>
    </row>
    <row r="309" spans="1:9" ht="15.75">
      <c r="A309" s="269">
        <v>293</v>
      </c>
      <c r="B309" s="319" t="s">
        <v>1822</v>
      </c>
      <c r="C309" s="322">
        <v>25</v>
      </c>
      <c r="D309" s="305" t="s">
        <v>1625</v>
      </c>
      <c r="E309" s="357" t="s">
        <v>1571</v>
      </c>
      <c r="F309" s="357" t="s">
        <v>1572</v>
      </c>
      <c r="G309" s="305"/>
      <c r="H309" s="357">
        <v>33</v>
      </c>
      <c r="I309" s="305"/>
    </row>
    <row r="310" spans="1:9" ht="15.75">
      <c r="A310" s="269">
        <v>294</v>
      </c>
      <c r="B310" s="319" t="s">
        <v>1823</v>
      </c>
      <c r="C310" s="322"/>
      <c r="D310" s="305" t="s">
        <v>1625</v>
      </c>
      <c r="E310" s="357" t="s">
        <v>1571</v>
      </c>
      <c r="F310" s="357" t="s">
        <v>1572</v>
      </c>
      <c r="G310" s="305"/>
      <c r="H310" s="357">
        <v>33</v>
      </c>
      <c r="I310" s="305"/>
    </row>
    <row r="311" spans="1:9" ht="15.75">
      <c r="A311" s="269">
        <v>295</v>
      </c>
      <c r="B311" s="319" t="s">
        <v>1824</v>
      </c>
      <c r="C311" s="322"/>
      <c r="D311" s="305" t="s">
        <v>1625</v>
      </c>
      <c r="E311" s="357" t="s">
        <v>1571</v>
      </c>
      <c r="F311" s="357" t="s">
        <v>1572</v>
      </c>
      <c r="G311" s="305"/>
      <c r="H311" s="357">
        <v>33</v>
      </c>
      <c r="I311" s="305"/>
    </row>
    <row r="312" spans="1:9" ht="15.75">
      <c r="A312" s="269">
        <v>296</v>
      </c>
      <c r="B312" s="319" t="s">
        <v>1825</v>
      </c>
      <c r="C312" s="322">
        <v>5</v>
      </c>
      <c r="D312" s="305" t="s">
        <v>1625</v>
      </c>
      <c r="E312" s="357" t="s">
        <v>1571</v>
      </c>
      <c r="F312" s="357" t="s">
        <v>1572</v>
      </c>
      <c r="G312" s="305"/>
      <c r="H312" s="357">
        <v>33</v>
      </c>
      <c r="I312" s="305"/>
    </row>
    <row r="313" spans="1:9" ht="15.75">
      <c r="A313" s="269">
        <v>297</v>
      </c>
      <c r="B313" s="319" t="s">
        <v>1826</v>
      </c>
      <c r="C313" s="322">
        <v>10</v>
      </c>
      <c r="D313" s="305" t="s">
        <v>1625</v>
      </c>
      <c r="E313" s="357" t="s">
        <v>1571</v>
      </c>
      <c r="F313" s="357" t="s">
        <v>1572</v>
      </c>
      <c r="G313" s="305"/>
      <c r="H313" s="357">
        <v>33</v>
      </c>
      <c r="I313" s="305"/>
    </row>
    <row r="314" spans="1:9" ht="15.75">
      <c r="A314" s="269">
        <v>298</v>
      </c>
      <c r="B314" s="319" t="s">
        <v>1827</v>
      </c>
      <c r="C314" s="322">
        <v>0</v>
      </c>
      <c r="D314" s="305" t="s">
        <v>1625</v>
      </c>
      <c r="E314" s="357" t="s">
        <v>1571</v>
      </c>
      <c r="F314" s="357" t="s">
        <v>1572</v>
      </c>
      <c r="G314" s="305"/>
      <c r="H314" s="357">
        <v>33</v>
      </c>
      <c r="I314" s="305"/>
    </row>
    <row r="315" spans="1:9" ht="15.75">
      <c r="A315" s="269">
        <v>299</v>
      </c>
      <c r="B315" s="319" t="s">
        <v>1828</v>
      </c>
      <c r="C315" s="322">
        <v>10</v>
      </c>
      <c r="D315" s="305" t="s">
        <v>1625</v>
      </c>
      <c r="E315" s="357" t="s">
        <v>1571</v>
      </c>
      <c r="F315" s="357" t="s">
        <v>1572</v>
      </c>
      <c r="G315" s="305"/>
      <c r="H315" s="357">
        <v>33</v>
      </c>
      <c r="I315" s="305"/>
    </row>
    <row r="316" spans="1:9" ht="15.75">
      <c r="A316" s="269">
        <v>300</v>
      </c>
      <c r="B316" s="319" t="s">
        <v>1829</v>
      </c>
      <c r="C316" s="322">
        <v>10</v>
      </c>
      <c r="D316" s="305" t="s">
        <v>1625</v>
      </c>
      <c r="E316" s="357" t="s">
        <v>1571</v>
      </c>
      <c r="F316" s="357" t="s">
        <v>1572</v>
      </c>
      <c r="G316" s="305"/>
      <c r="H316" s="357">
        <v>33</v>
      </c>
      <c r="I316" s="305"/>
    </row>
    <row r="317" spans="1:9" ht="15.75">
      <c r="A317" s="269">
        <v>301</v>
      </c>
      <c r="B317" s="319" t="s">
        <v>2018</v>
      </c>
      <c r="C317" s="322">
        <v>400</v>
      </c>
      <c r="D317" s="305" t="s">
        <v>1625</v>
      </c>
      <c r="E317" s="357" t="s">
        <v>1571</v>
      </c>
      <c r="F317" s="357" t="s">
        <v>1572</v>
      </c>
      <c r="G317" s="305"/>
      <c r="H317" s="357">
        <v>33</v>
      </c>
      <c r="I317" s="305"/>
    </row>
    <row r="318" spans="1:9" ht="15.75">
      <c r="A318" s="269">
        <v>302</v>
      </c>
      <c r="B318" s="319" t="s">
        <v>1830</v>
      </c>
      <c r="C318" s="322">
        <v>150</v>
      </c>
      <c r="D318" s="305" t="s">
        <v>1625</v>
      </c>
      <c r="E318" s="357" t="s">
        <v>1571</v>
      </c>
      <c r="F318" s="357" t="s">
        <v>1572</v>
      </c>
      <c r="G318" s="305"/>
      <c r="H318" s="357">
        <v>33</v>
      </c>
      <c r="I318" s="305"/>
    </row>
    <row r="319" spans="1:9" ht="15.75">
      <c r="A319" s="269">
        <v>303</v>
      </c>
      <c r="B319" s="319" t="s">
        <v>2083</v>
      </c>
      <c r="C319" s="322">
        <v>50</v>
      </c>
      <c r="D319" s="305" t="s">
        <v>1625</v>
      </c>
      <c r="E319" s="357" t="s">
        <v>1571</v>
      </c>
      <c r="F319" s="357" t="s">
        <v>1572</v>
      </c>
      <c r="G319" s="305"/>
      <c r="H319" s="357">
        <v>33</v>
      </c>
      <c r="I319" s="305"/>
    </row>
    <row r="320" spans="1:9" ht="15.75">
      <c r="A320" s="269">
        <v>304</v>
      </c>
      <c r="B320" s="319" t="s">
        <v>1831</v>
      </c>
      <c r="C320" s="322">
        <v>50</v>
      </c>
      <c r="D320" s="305" t="s">
        <v>1625</v>
      </c>
      <c r="E320" s="357" t="s">
        <v>1571</v>
      </c>
      <c r="F320" s="357" t="s">
        <v>1572</v>
      </c>
      <c r="G320" s="305"/>
      <c r="H320" s="357">
        <v>33</v>
      </c>
      <c r="I320" s="305"/>
    </row>
    <row r="321" spans="1:9" ht="15.75">
      <c r="A321" s="269">
        <v>305</v>
      </c>
      <c r="B321" s="319" t="s">
        <v>2019</v>
      </c>
      <c r="C321" s="322">
        <v>100</v>
      </c>
      <c r="D321" s="305" t="s">
        <v>1625</v>
      </c>
      <c r="E321" s="357" t="s">
        <v>1571</v>
      </c>
      <c r="F321" s="357" t="s">
        <v>1572</v>
      </c>
      <c r="G321" s="305"/>
      <c r="H321" s="357">
        <v>33</v>
      </c>
      <c r="I321" s="305"/>
    </row>
    <row r="322" spans="1:9" ht="15.75">
      <c r="A322" s="269">
        <v>306</v>
      </c>
      <c r="B322" s="319" t="s">
        <v>1832</v>
      </c>
      <c r="C322" s="322">
        <v>25</v>
      </c>
      <c r="D322" s="305" t="s">
        <v>1625</v>
      </c>
      <c r="E322" s="357" t="s">
        <v>1571</v>
      </c>
      <c r="F322" s="357" t="s">
        <v>1572</v>
      </c>
      <c r="G322" s="305"/>
      <c r="H322" s="357">
        <v>33</v>
      </c>
      <c r="I322" s="305"/>
    </row>
    <row r="323" spans="1:9" ht="15.75">
      <c r="A323" s="269">
        <v>307</v>
      </c>
      <c r="B323" s="319" t="s">
        <v>1833</v>
      </c>
      <c r="C323" s="322">
        <v>22</v>
      </c>
      <c r="D323" s="305" t="s">
        <v>1625</v>
      </c>
      <c r="E323" s="357" t="s">
        <v>1571</v>
      </c>
      <c r="F323" s="357" t="s">
        <v>1572</v>
      </c>
      <c r="G323" s="305"/>
      <c r="H323" s="357">
        <v>33</v>
      </c>
      <c r="I323" s="305"/>
    </row>
    <row r="324" spans="1:9" ht="15.75">
      <c r="A324" s="269">
        <v>308</v>
      </c>
      <c r="B324" s="319" t="s">
        <v>2084</v>
      </c>
      <c r="C324" s="322">
        <v>30</v>
      </c>
      <c r="D324" s="305" t="s">
        <v>1625</v>
      </c>
      <c r="E324" s="357" t="s">
        <v>1571</v>
      </c>
      <c r="F324" s="357" t="s">
        <v>1572</v>
      </c>
      <c r="G324" s="305"/>
      <c r="H324" s="357">
        <v>33</v>
      </c>
      <c r="I324" s="305"/>
    </row>
    <row r="325" spans="1:9" ht="15.75">
      <c r="A325" s="269">
        <v>309</v>
      </c>
      <c r="B325" s="319" t="s">
        <v>2071</v>
      </c>
      <c r="C325" s="322">
        <v>30</v>
      </c>
      <c r="D325" s="305" t="s">
        <v>1625</v>
      </c>
      <c r="E325" s="357" t="s">
        <v>1571</v>
      </c>
      <c r="F325" s="357" t="s">
        <v>1572</v>
      </c>
      <c r="G325" s="305"/>
      <c r="H325" s="357">
        <v>33</v>
      </c>
      <c r="I325" s="305"/>
    </row>
    <row r="326" spans="1:9" ht="15.75">
      <c r="A326" s="269">
        <v>310</v>
      </c>
      <c r="B326" s="319" t="s">
        <v>1834</v>
      </c>
      <c r="C326" s="322" t="s">
        <v>1992</v>
      </c>
      <c r="D326" s="305" t="s">
        <v>1625</v>
      </c>
      <c r="E326" s="357" t="s">
        <v>1571</v>
      </c>
      <c r="F326" s="357" t="s">
        <v>1572</v>
      </c>
      <c r="G326" s="305"/>
      <c r="H326" s="357">
        <v>33</v>
      </c>
      <c r="I326" s="305"/>
    </row>
    <row r="327" spans="1:9" ht="15.75">
      <c r="A327" s="269">
        <v>311</v>
      </c>
      <c r="B327" s="319" t="s">
        <v>1835</v>
      </c>
      <c r="C327" s="322" t="s">
        <v>1992</v>
      </c>
      <c r="D327" s="305" t="s">
        <v>1625</v>
      </c>
      <c r="E327" s="357" t="s">
        <v>1571</v>
      </c>
      <c r="F327" s="357" t="s">
        <v>1572</v>
      </c>
      <c r="G327" s="305"/>
      <c r="H327" s="357">
        <v>33</v>
      </c>
      <c r="I327" s="305"/>
    </row>
    <row r="328" spans="1:9" ht="15.75">
      <c r="A328" s="269">
        <v>312</v>
      </c>
      <c r="B328" s="319" t="s">
        <v>1836</v>
      </c>
      <c r="C328" s="322">
        <v>250</v>
      </c>
      <c r="D328" s="305" t="s">
        <v>1625</v>
      </c>
      <c r="E328" s="357" t="s">
        <v>1571</v>
      </c>
      <c r="F328" s="357" t="s">
        <v>1572</v>
      </c>
      <c r="G328" s="305"/>
      <c r="H328" s="357">
        <v>33</v>
      </c>
      <c r="I328" s="305"/>
    </row>
    <row r="329" spans="1:9" ht="15.75">
      <c r="A329" s="269">
        <v>313</v>
      </c>
      <c r="B329" s="319" t="s">
        <v>2179</v>
      </c>
      <c r="C329" s="322">
        <v>250</v>
      </c>
      <c r="D329" s="305" t="s">
        <v>1625</v>
      </c>
      <c r="E329" s="357" t="s">
        <v>1571</v>
      </c>
      <c r="F329" s="357" t="s">
        <v>1572</v>
      </c>
      <c r="G329" s="305"/>
      <c r="H329" s="357">
        <v>33</v>
      </c>
      <c r="I329" s="305"/>
    </row>
    <row r="330" spans="1:9" ht="15.75">
      <c r="A330" s="269">
        <v>314</v>
      </c>
      <c r="B330" s="319" t="s">
        <v>1837</v>
      </c>
      <c r="C330" s="322">
        <v>250</v>
      </c>
      <c r="D330" s="305" t="s">
        <v>1625</v>
      </c>
      <c r="E330" s="357" t="s">
        <v>1571</v>
      </c>
      <c r="F330" s="357" t="s">
        <v>1572</v>
      </c>
      <c r="G330" s="305"/>
      <c r="H330" s="357">
        <v>33</v>
      </c>
      <c r="I330" s="305"/>
    </row>
    <row r="331" spans="1:9" ht="15.75">
      <c r="A331" s="269">
        <v>315</v>
      </c>
      <c r="B331" s="319" t="s">
        <v>1838</v>
      </c>
      <c r="C331" s="322">
        <v>250</v>
      </c>
      <c r="D331" s="305" t="s">
        <v>1625</v>
      </c>
      <c r="E331" s="357" t="s">
        <v>1571</v>
      </c>
      <c r="F331" s="357" t="s">
        <v>1572</v>
      </c>
      <c r="G331" s="305"/>
      <c r="H331" s="357">
        <v>33</v>
      </c>
      <c r="I331" s="305"/>
    </row>
    <row r="332" spans="1:9" ht="15.75">
      <c r="A332" s="269">
        <v>316</v>
      </c>
      <c r="B332" s="319" t="s">
        <v>1839</v>
      </c>
      <c r="C332" s="322" t="s">
        <v>1992</v>
      </c>
      <c r="D332" s="305" t="s">
        <v>1625</v>
      </c>
      <c r="E332" s="357" t="s">
        <v>1571</v>
      </c>
      <c r="F332" s="357" t="s">
        <v>1572</v>
      </c>
      <c r="G332" s="305"/>
      <c r="H332" s="357">
        <v>33</v>
      </c>
      <c r="I332" s="305"/>
    </row>
    <row r="333" spans="1:9" ht="15.75">
      <c r="A333" s="269">
        <v>317</v>
      </c>
      <c r="B333" s="319" t="s">
        <v>2020</v>
      </c>
      <c r="C333" s="322"/>
      <c r="D333" s="305" t="s">
        <v>1625</v>
      </c>
      <c r="E333" s="357" t="s">
        <v>1571</v>
      </c>
      <c r="F333" s="357" t="s">
        <v>1572</v>
      </c>
      <c r="G333" s="305"/>
      <c r="H333" s="357">
        <v>33</v>
      </c>
      <c r="I333" s="305"/>
    </row>
    <row r="334" spans="1:9" ht="15.75">
      <c r="A334" s="269">
        <v>318</v>
      </c>
      <c r="B334" s="327" t="s">
        <v>2180</v>
      </c>
      <c r="C334" s="322"/>
      <c r="D334" s="305" t="s">
        <v>1625</v>
      </c>
      <c r="E334" s="357" t="s">
        <v>1571</v>
      </c>
      <c r="F334" s="357" t="s">
        <v>1572</v>
      </c>
      <c r="G334" s="305"/>
      <c r="H334" s="357">
        <v>33</v>
      </c>
      <c r="I334" s="305"/>
    </row>
    <row r="335" spans="1:9" ht="15.75">
      <c r="A335" s="269">
        <v>319</v>
      </c>
      <c r="B335" s="319" t="s">
        <v>2021</v>
      </c>
      <c r="C335" s="319">
        <f>INDEX('[57]B.Generation at Transmissio (2)'!$C$6:$C$363,MATCH(B335:B388,'[57]B.Generation at Transmissio (2)'!$B$6:$B$363,0))</f>
        <v>10</v>
      </c>
      <c r="D335" s="305" t="s">
        <v>1625</v>
      </c>
      <c r="E335" s="357" t="s">
        <v>1571</v>
      </c>
      <c r="F335" s="357" t="s">
        <v>1572</v>
      </c>
      <c r="G335" s="305"/>
      <c r="H335" s="357">
        <v>33</v>
      </c>
      <c r="I335" s="305"/>
    </row>
    <row r="336" spans="1:9" ht="15.75">
      <c r="A336" s="269">
        <v>320</v>
      </c>
      <c r="B336" s="319" t="s">
        <v>1840</v>
      </c>
      <c r="C336" s="319">
        <f>INDEX('[57]B.Generation at Transmissio (2)'!$C$6:$C$363,MATCH(B336:B389,'[57]B.Generation at Transmissio (2)'!$B$6:$B$363,0))</f>
        <v>30</v>
      </c>
      <c r="D336" s="305" t="s">
        <v>1625</v>
      </c>
      <c r="E336" s="357" t="s">
        <v>1571</v>
      </c>
      <c r="F336" s="357" t="s">
        <v>1572</v>
      </c>
      <c r="G336" s="305"/>
      <c r="H336" s="357">
        <v>33</v>
      </c>
      <c r="I336" s="305"/>
    </row>
    <row r="337" spans="1:9" ht="15.75">
      <c r="A337" s="269">
        <v>321</v>
      </c>
      <c r="B337" s="319" t="s">
        <v>1841</v>
      </c>
      <c r="C337" s="319">
        <f>INDEX('[57]B.Generation at Transmissio (2)'!$C$6:$C$363,MATCH(B337:B399,'[57]B.Generation at Transmissio (2)'!$B$6:$B$363,0))</f>
        <v>70</v>
      </c>
      <c r="D337" s="305" t="s">
        <v>1625</v>
      </c>
      <c r="E337" s="357" t="s">
        <v>1571</v>
      </c>
      <c r="F337" s="357" t="s">
        <v>1572</v>
      </c>
      <c r="G337" s="305"/>
      <c r="H337" s="357">
        <v>33</v>
      </c>
      <c r="I337" s="305"/>
    </row>
    <row r="338" spans="1:9" ht="15.75">
      <c r="A338" s="269">
        <v>322</v>
      </c>
      <c r="B338" s="319" t="s">
        <v>2181</v>
      </c>
      <c r="C338" s="319">
        <v>21</v>
      </c>
      <c r="D338" s="305" t="s">
        <v>1625</v>
      </c>
      <c r="E338" s="357" t="s">
        <v>1571</v>
      </c>
      <c r="F338" s="357" t="s">
        <v>1572</v>
      </c>
      <c r="G338" s="305"/>
      <c r="H338" s="357">
        <v>33</v>
      </c>
      <c r="I338" s="305"/>
    </row>
    <row r="339" spans="1:9" ht="15.75">
      <c r="A339" s="269">
        <v>323</v>
      </c>
      <c r="B339" s="319" t="s">
        <v>1842</v>
      </c>
      <c r="C339" s="319">
        <f>INDEX('[57]B.Generation at Transmissio (2)'!$C$6:$C$363,MATCH(B339:B401,'[57]B.Generation at Transmissio (2)'!$B$6:$B$363,0))</f>
        <v>10</v>
      </c>
      <c r="D339" s="305" t="s">
        <v>1625</v>
      </c>
      <c r="E339" s="357" t="s">
        <v>1571</v>
      </c>
      <c r="F339" s="357" t="s">
        <v>1572</v>
      </c>
      <c r="G339" s="305"/>
      <c r="H339" s="357">
        <v>33</v>
      </c>
      <c r="I339" s="305"/>
    </row>
    <row r="340" spans="1:9" ht="15.75">
      <c r="A340" s="269">
        <v>324</v>
      </c>
      <c r="B340" s="319" t="s">
        <v>1843</v>
      </c>
      <c r="C340" s="319">
        <f>INDEX('[57]B.Generation at Transmissio (2)'!$C$6:$C$363,MATCH(B340:B402,'[57]B.Generation at Transmissio (2)'!$B$6:$B$363,0))</f>
        <v>50</v>
      </c>
      <c r="D340" s="305" t="s">
        <v>1625</v>
      </c>
      <c r="E340" s="357" t="s">
        <v>1571</v>
      </c>
      <c r="F340" s="357" t="s">
        <v>1572</v>
      </c>
      <c r="G340" s="305"/>
      <c r="H340" s="357">
        <v>33</v>
      </c>
      <c r="I340" s="305"/>
    </row>
    <row r="341" spans="1:9" ht="15.75">
      <c r="A341" s="269">
        <v>325</v>
      </c>
      <c r="B341" s="319" t="s">
        <v>1844</v>
      </c>
      <c r="C341" s="319">
        <f>INDEX('[57]B.Generation at Transmissio (2)'!$C$6:$C$363,MATCH(B341:B403,'[57]B.Generation at Transmissio (2)'!$B$6:$B$363,0))</f>
        <v>39</v>
      </c>
      <c r="D341" s="305" t="s">
        <v>1625</v>
      </c>
      <c r="E341" s="357" t="s">
        <v>1571</v>
      </c>
      <c r="F341" s="357" t="s">
        <v>1572</v>
      </c>
      <c r="G341" s="305"/>
      <c r="H341" s="357">
        <v>33</v>
      </c>
      <c r="I341" s="305"/>
    </row>
    <row r="342" spans="1:9" ht="15.75">
      <c r="A342" s="269">
        <v>326</v>
      </c>
      <c r="B342" s="319" t="s">
        <v>1845</v>
      </c>
      <c r="C342" s="319">
        <f>INDEX('[57]B.Generation at Transmissio (2)'!$C$6:$C$363,MATCH(B342:B404,'[57]B.Generation at Transmissio (2)'!$B$6:$B$363,0))</f>
        <v>6</v>
      </c>
      <c r="D342" s="305" t="s">
        <v>1625</v>
      </c>
      <c r="E342" s="357" t="s">
        <v>1571</v>
      </c>
      <c r="F342" s="357" t="s">
        <v>1572</v>
      </c>
      <c r="G342" s="305"/>
      <c r="H342" s="357">
        <v>33</v>
      </c>
      <c r="I342" s="305"/>
    </row>
    <row r="343" spans="1:9" ht="15.75">
      <c r="A343" s="269">
        <v>327</v>
      </c>
      <c r="B343" s="319" t="s">
        <v>1846</v>
      </c>
      <c r="C343" s="319">
        <f>INDEX('[57]B.Generation at Transmissio (2)'!$C$6:$C$363,MATCH(B343:B405,'[57]B.Generation at Transmissio (2)'!$B$6:$B$363,0))</f>
        <v>50</v>
      </c>
      <c r="D343" s="305" t="s">
        <v>1625</v>
      </c>
      <c r="E343" s="357" t="s">
        <v>1571</v>
      </c>
      <c r="F343" s="357" t="s">
        <v>1572</v>
      </c>
      <c r="G343" s="305"/>
      <c r="H343" s="357">
        <v>33</v>
      </c>
      <c r="I343" s="305"/>
    </row>
    <row r="344" spans="1:9" ht="15.75">
      <c r="A344" s="269">
        <v>328</v>
      </c>
      <c r="B344" s="319" t="s">
        <v>1847</v>
      </c>
      <c r="C344" s="319">
        <f>INDEX('[57]B.Generation at Transmissio (2)'!$C$6:$C$363,MATCH(B344:B406,'[57]B.Generation at Transmissio (2)'!$B$6:$B$363,0))</f>
        <v>10</v>
      </c>
      <c r="D344" s="305" t="s">
        <v>1625</v>
      </c>
      <c r="E344" s="357" t="s">
        <v>1571</v>
      </c>
      <c r="F344" s="357" t="s">
        <v>1572</v>
      </c>
      <c r="G344" s="305"/>
      <c r="H344" s="357">
        <v>33</v>
      </c>
      <c r="I344" s="305"/>
    </row>
    <row r="345" spans="1:9" ht="15.75">
      <c r="A345" s="269">
        <v>329</v>
      </c>
      <c r="B345" s="319" t="s">
        <v>1848</v>
      </c>
      <c r="C345" s="319">
        <f>INDEX('[57]B.Generation at Transmissio (2)'!$C$6:$C$363,MATCH(B345:B407,'[57]B.Generation at Transmissio (2)'!$B$6:$B$363,0))</f>
        <v>40</v>
      </c>
      <c r="D345" s="305" t="s">
        <v>1625</v>
      </c>
      <c r="E345" s="357" t="s">
        <v>1571</v>
      </c>
      <c r="F345" s="357" t="s">
        <v>1572</v>
      </c>
      <c r="G345" s="305"/>
      <c r="H345" s="357">
        <v>33</v>
      </c>
      <c r="I345" s="305"/>
    </row>
    <row r="346" spans="1:9" ht="15.75">
      <c r="A346" s="269">
        <v>330</v>
      </c>
      <c r="B346" s="319" t="s">
        <v>2182</v>
      </c>
      <c r="C346" s="319"/>
      <c r="D346" s="305" t="s">
        <v>1625</v>
      </c>
      <c r="E346" s="357" t="s">
        <v>1571</v>
      </c>
      <c r="F346" s="357" t="s">
        <v>1572</v>
      </c>
      <c r="G346" s="305"/>
      <c r="H346" s="357">
        <v>33</v>
      </c>
      <c r="I346" s="305"/>
    </row>
    <row r="347" spans="1:9" ht="15.75">
      <c r="A347" s="269">
        <v>331</v>
      </c>
      <c r="B347" s="319" t="s">
        <v>2085</v>
      </c>
      <c r="C347" s="319">
        <v>1</v>
      </c>
      <c r="D347" s="305" t="s">
        <v>1625</v>
      </c>
      <c r="E347" s="357" t="s">
        <v>1571</v>
      </c>
      <c r="F347" s="357" t="s">
        <v>1572</v>
      </c>
      <c r="G347" s="305"/>
      <c r="H347" s="357">
        <v>33</v>
      </c>
      <c r="I347" s="305"/>
    </row>
    <row r="348" spans="1:9" ht="15.75">
      <c r="A348" s="269">
        <v>332</v>
      </c>
      <c r="B348" s="319" t="s">
        <v>2086</v>
      </c>
      <c r="C348" s="319"/>
      <c r="D348" s="305" t="s">
        <v>1625</v>
      </c>
      <c r="E348" s="357" t="s">
        <v>1571</v>
      </c>
      <c r="F348" s="357" t="s">
        <v>1572</v>
      </c>
      <c r="G348" s="305"/>
      <c r="H348" s="357">
        <v>33</v>
      </c>
      <c r="I348" s="305"/>
    </row>
    <row r="349" spans="1:9" ht="15.75">
      <c r="A349" s="269">
        <v>333</v>
      </c>
      <c r="B349" s="319" t="s">
        <v>1849</v>
      </c>
      <c r="C349" s="319">
        <f>INDEX('[57]B.Generation at Transmissio (2)'!$C$6:$C$363,MATCH(B349:B411,'[57]B.Generation at Transmissio (2)'!$B$6:$B$363,0))</f>
        <v>2</v>
      </c>
      <c r="D349" s="305" t="s">
        <v>1625</v>
      </c>
      <c r="E349" s="357" t="s">
        <v>1571</v>
      </c>
      <c r="F349" s="357" t="s">
        <v>1572</v>
      </c>
      <c r="G349" s="305"/>
      <c r="H349" s="357">
        <v>33</v>
      </c>
      <c r="I349" s="305"/>
    </row>
    <row r="350" spans="1:9" ht="15.75">
      <c r="A350" s="269">
        <v>334</v>
      </c>
      <c r="B350" s="319" t="s">
        <v>2183</v>
      </c>
      <c r="C350" s="319"/>
      <c r="D350" s="305" t="s">
        <v>1625</v>
      </c>
      <c r="E350" s="357" t="s">
        <v>1571</v>
      </c>
      <c r="F350" s="357" t="s">
        <v>1572</v>
      </c>
      <c r="G350" s="305"/>
      <c r="H350" s="357">
        <v>33</v>
      </c>
      <c r="I350" s="305"/>
    </row>
    <row r="351" spans="1:9" ht="15.75">
      <c r="A351" s="269">
        <v>335</v>
      </c>
      <c r="B351" s="319" t="s">
        <v>2022</v>
      </c>
      <c r="C351" s="319">
        <f>INDEX('[57]B.Generation at Transmissio (2)'!$C$6:$C$363,MATCH(B351:B413,'[57]B.Generation at Transmissio (2)'!$B$6:$B$363,0))</f>
        <v>2</v>
      </c>
      <c r="D351" s="305" t="s">
        <v>1625</v>
      </c>
      <c r="E351" s="357" t="s">
        <v>1571</v>
      </c>
      <c r="F351" s="357" t="s">
        <v>1572</v>
      </c>
      <c r="G351" s="305"/>
      <c r="H351" s="357">
        <v>33</v>
      </c>
      <c r="I351" s="305"/>
    </row>
    <row r="352" spans="1:9" ht="15.75">
      <c r="A352" s="269">
        <v>336</v>
      </c>
      <c r="B352" s="319" t="s">
        <v>1850</v>
      </c>
      <c r="C352" s="319">
        <f>INDEX('[57]B.Generation at Transmissio (2)'!$C$6:$C$363,MATCH(B352:B414,'[57]B.Generation at Transmissio (2)'!$B$6:$B$363,0))</f>
        <v>20</v>
      </c>
      <c r="D352" s="305" t="s">
        <v>1625</v>
      </c>
      <c r="E352" s="357" t="s">
        <v>1571</v>
      </c>
      <c r="F352" s="357" t="s">
        <v>1572</v>
      </c>
      <c r="G352" s="305"/>
      <c r="H352" s="357">
        <v>33</v>
      </c>
      <c r="I352" s="305"/>
    </row>
    <row r="353" spans="1:9" ht="15.75">
      <c r="A353" s="269">
        <v>337</v>
      </c>
      <c r="B353" s="319" t="s">
        <v>1851</v>
      </c>
      <c r="C353" s="319">
        <f>INDEX('[57]B.Generation at Transmissio (2)'!$C$6:$C$363,MATCH(B353:B415,'[57]B.Generation at Transmissio (2)'!$B$6:$B$363,0))</f>
        <v>40</v>
      </c>
      <c r="D353" s="305" t="s">
        <v>1625</v>
      </c>
      <c r="E353" s="357" t="s">
        <v>1571</v>
      </c>
      <c r="F353" s="357" t="s">
        <v>1572</v>
      </c>
      <c r="G353" s="305"/>
      <c r="H353" s="357">
        <v>33</v>
      </c>
      <c r="I353" s="305"/>
    </row>
    <row r="354" spans="1:9" ht="15.75">
      <c r="A354" s="269">
        <v>338</v>
      </c>
      <c r="B354" s="319" t="s">
        <v>1852</v>
      </c>
      <c r="C354" s="319">
        <f>INDEX('[57]B.Generation at Transmissio (2)'!$C$6:$C$363,MATCH(B354:B416,'[57]B.Generation at Transmissio (2)'!$B$6:$B$363,0))</f>
        <v>30</v>
      </c>
      <c r="D354" s="305" t="s">
        <v>1625</v>
      </c>
      <c r="E354" s="357" t="s">
        <v>1571</v>
      </c>
      <c r="F354" s="357" t="s">
        <v>1572</v>
      </c>
      <c r="G354" s="305"/>
      <c r="H354" s="357">
        <v>33</v>
      </c>
      <c r="I354" s="305"/>
    </row>
    <row r="355" spans="1:9" ht="15.75">
      <c r="A355" s="269">
        <v>339</v>
      </c>
      <c r="B355" s="319" t="s">
        <v>1853</v>
      </c>
      <c r="C355" s="319">
        <f>INDEX('[57]B.Generation at Transmissio (2)'!$C$6:$C$363,MATCH(B355:B417,'[57]B.Generation at Transmissio (2)'!$B$6:$B$363,0))</f>
        <v>0.5</v>
      </c>
      <c r="D355" s="305" t="s">
        <v>1625</v>
      </c>
      <c r="E355" s="357" t="s">
        <v>1571</v>
      </c>
      <c r="F355" s="357" t="s">
        <v>1572</v>
      </c>
      <c r="G355" s="305"/>
      <c r="H355" s="357">
        <v>33</v>
      </c>
      <c r="I355" s="305"/>
    </row>
    <row r="356" spans="1:9" ht="15.75">
      <c r="A356" s="269">
        <v>340</v>
      </c>
      <c r="B356" s="319" t="s">
        <v>2087</v>
      </c>
      <c r="C356" s="319"/>
      <c r="D356" s="305" t="s">
        <v>1625</v>
      </c>
      <c r="E356" s="357" t="s">
        <v>1571</v>
      </c>
      <c r="F356" s="357" t="s">
        <v>1572</v>
      </c>
      <c r="G356" s="305"/>
      <c r="H356" s="357">
        <v>33</v>
      </c>
      <c r="I356" s="305"/>
    </row>
    <row r="357" spans="1:9" ht="15.75">
      <c r="A357" s="269">
        <v>341</v>
      </c>
      <c r="B357" s="319" t="s">
        <v>1854</v>
      </c>
      <c r="C357" s="319">
        <f>INDEX('[57]B.Generation at Transmissio (2)'!$C$6:$C$363,MATCH(B357:B419,'[57]B.Generation at Transmissio (2)'!$B$6:$B$363,0))</f>
        <v>2</v>
      </c>
      <c r="D357" s="305" t="s">
        <v>1625</v>
      </c>
      <c r="E357" s="357" t="s">
        <v>1571</v>
      </c>
      <c r="F357" s="357" t="s">
        <v>1572</v>
      </c>
      <c r="G357" s="305"/>
      <c r="H357" s="357">
        <v>33</v>
      </c>
      <c r="I357" s="305"/>
    </row>
    <row r="358" spans="1:9" ht="15.75">
      <c r="A358" s="269">
        <v>342</v>
      </c>
      <c r="B358" s="319" t="s">
        <v>1855</v>
      </c>
      <c r="C358" s="319">
        <f>INDEX('[57]B.Generation at Transmissio (2)'!$C$6:$C$363,MATCH(B358:B420,'[57]B.Generation at Transmissio (2)'!$B$6:$B$363,0))</f>
        <v>1</v>
      </c>
      <c r="D358" s="305" t="s">
        <v>1625</v>
      </c>
      <c r="E358" s="357" t="s">
        <v>1571</v>
      </c>
      <c r="F358" s="357" t="s">
        <v>1572</v>
      </c>
      <c r="G358" s="305"/>
      <c r="H358" s="357">
        <v>33</v>
      </c>
      <c r="I358" s="305"/>
    </row>
    <row r="359" spans="1:9" ht="15.75">
      <c r="A359" s="269">
        <v>343</v>
      </c>
      <c r="B359" s="319" t="s">
        <v>1856</v>
      </c>
      <c r="C359" s="319">
        <f>INDEX('[57]B.Generation at Transmissio (2)'!$C$6:$C$363,MATCH(B359:B421,'[57]B.Generation at Transmissio (2)'!$B$6:$B$363,0))</f>
        <v>40</v>
      </c>
      <c r="D359" s="305" t="s">
        <v>1625</v>
      </c>
      <c r="E359" s="357" t="s">
        <v>1571</v>
      </c>
      <c r="F359" s="357" t="s">
        <v>1572</v>
      </c>
      <c r="G359" s="305"/>
      <c r="H359" s="357">
        <v>33</v>
      </c>
      <c r="I359" s="305"/>
    </row>
    <row r="360" spans="1:9" ht="15.75">
      <c r="A360" s="269">
        <v>344</v>
      </c>
      <c r="B360" s="319" t="s">
        <v>1857</v>
      </c>
      <c r="C360" s="319">
        <f>INDEX('[57]B.Generation at Transmissio (2)'!$C$6:$C$363,MATCH(B360:B422,'[57]B.Generation at Transmissio (2)'!$B$6:$B$363,0))</f>
        <v>25</v>
      </c>
      <c r="D360" s="305" t="s">
        <v>1625</v>
      </c>
      <c r="E360" s="357" t="s">
        <v>1571</v>
      </c>
      <c r="F360" s="357" t="s">
        <v>1572</v>
      </c>
      <c r="G360" s="305"/>
      <c r="H360" s="357">
        <v>33</v>
      </c>
      <c r="I360" s="305"/>
    </row>
    <row r="361" spans="1:9" ht="15.75">
      <c r="A361" s="269">
        <v>345</v>
      </c>
      <c r="B361" s="319" t="s">
        <v>2088</v>
      </c>
      <c r="C361" s="319"/>
      <c r="D361" s="305" t="s">
        <v>1625</v>
      </c>
      <c r="E361" s="357" t="s">
        <v>1571</v>
      </c>
      <c r="F361" s="357" t="s">
        <v>1572</v>
      </c>
      <c r="G361" s="305"/>
      <c r="H361" s="357">
        <v>33</v>
      </c>
      <c r="I361" s="305"/>
    </row>
    <row r="362" spans="1:9" ht="15.75">
      <c r="A362" s="269">
        <v>346</v>
      </c>
      <c r="B362" s="319" t="s">
        <v>2184</v>
      </c>
      <c r="C362" s="319"/>
      <c r="D362" s="305" t="s">
        <v>1625</v>
      </c>
      <c r="E362" s="357" t="s">
        <v>1571</v>
      </c>
      <c r="F362" s="357" t="s">
        <v>1572</v>
      </c>
      <c r="G362" s="305"/>
      <c r="H362" s="357">
        <v>33</v>
      </c>
      <c r="I362" s="305"/>
    </row>
    <row r="363" spans="1:9" ht="15.75">
      <c r="A363" s="269">
        <v>347</v>
      </c>
      <c r="B363" s="319" t="s">
        <v>2072</v>
      </c>
      <c r="C363" s="319">
        <f>INDEX('[57]B.Generation at Transmissio (2)'!$C$6:$C$363,MATCH(B363:B425,'[57]B.Generation at Transmissio (2)'!$B$6:$B$363,0))</f>
        <v>5</v>
      </c>
      <c r="D363" s="305" t="s">
        <v>1625</v>
      </c>
      <c r="E363" s="357" t="s">
        <v>1571</v>
      </c>
      <c r="F363" s="357" t="s">
        <v>1572</v>
      </c>
      <c r="G363" s="305"/>
      <c r="H363" s="357">
        <v>33</v>
      </c>
      <c r="I363" s="305"/>
    </row>
    <row r="364" spans="1:9" ht="15.75">
      <c r="A364" s="269">
        <v>348</v>
      </c>
      <c r="B364" s="319" t="s">
        <v>2073</v>
      </c>
      <c r="C364" s="319">
        <f>INDEX('[57]B.Generation at Transmissio (2)'!$C$6:$C$363,MATCH(B364:B426,'[57]B.Generation at Transmissio (2)'!$B$6:$B$363,0))</f>
        <v>10</v>
      </c>
      <c r="D364" s="305" t="s">
        <v>1625</v>
      </c>
      <c r="E364" s="357" t="s">
        <v>1571</v>
      </c>
      <c r="F364" s="357" t="s">
        <v>1572</v>
      </c>
      <c r="G364" s="305"/>
      <c r="H364" s="357">
        <v>33</v>
      </c>
      <c r="I364" s="305"/>
    </row>
    <row r="365" spans="1:9" ht="15.75">
      <c r="A365" s="269">
        <v>349</v>
      </c>
      <c r="B365" s="319" t="s">
        <v>2185</v>
      </c>
      <c r="C365" s="319">
        <f>INDEX('[57]B.Generation at Transmissio (2)'!$C$6:$C$363,MATCH(B365:B427,'[57]B.Generation at Transmissio (2)'!$B$6:$B$363,0))</f>
        <v>0</v>
      </c>
      <c r="D365" s="305" t="s">
        <v>1625</v>
      </c>
      <c r="E365" s="357" t="s">
        <v>1571</v>
      </c>
      <c r="F365" s="357" t="s">
        <v>1572</v>
      </c>
      <c r="G365" s="305"/>
      <c r="H365" s="357">
        <v>33</v>
      </c>
      <c r="I365" s="305"/>
    </row>
    <row r="366" spans="1:9" ht="15.75">
      <c r="A366" s="269">
        <v>350</v>
      </c>
      <c r="B366" s="319" t="s">
        <v>2074</v>
      </c>
      <c r="C366" s="319">
        <f>INDEX('[57]B.Generation at Transmissio (2)'!$C$6:$C$363,MATCH(B366:B428,'[57]B.Generation at Transmissio (2)'!$B$6:$B$363,0))</f>
        <v>10</v>
      </c>
      <c r="D366" s="305" t="s">
        <v>1625</v>
      </c>
      <c r="E366" s="357" t="s">
        <v>1571</v>
      </c>
      <c r="F366" s="357" t="s">
        <v>1572</v>
      </c>
      <c r="G366" s="305"/>
      <c r="H366" s="357">
        <v>33</v>
      </c>
      <c r="I366" s="305"/>
    </row>
    <row r="367" spans="1:9" ht="15.75">
      <c r="A367" s="269">
        <v>351</v>
      </c>
      <c r="B367" s="319" t="s">
        <v>2075</v>
      </c>
      <c r="C367" s="319">
        <f>INDEX('[57]B.Generation at Transmissio (2)'!$C$6:$C$363,MATCH(B367:B429,'[57]B.Generation at Transmissio (2)'!$B$6:$B$363,0))</f>
        <v>10</v>
      </c>
      <c r="D367" s="305" t="s">
        <v>1625</v>
      </c>
      <c r="E367" s="357" t="s">
        <v>1571</v>
      </c>
      <c r="F367" s="357" t="s">
        <v>1572</v>
      </c>
      <c r="G367" s="305"/>
      <c r="H367" s="357">
        <v>33</v>
      </c>
      <c r="I367" s="305"/>
    </row>
    <row r="368" spans="1:9" ht="15.75">
      <c r="A368" s="269">
        <v>352</v>
      </c>
      <c r="B368" s="319" t="s">
        <v>1858</v>
      </c>
      <c r="C368" s="319">
        <f>INDEX('[57]B.Generation at Transmissio (2)'!$C$6:$C$363,MATCH(B368:B430,'[57]B.Generation at Transmissio (2)'!$B$6:$B$363,0))</f>
        <v>400</v>
      </c>
      <c r="D368" s="305" t="s">
        <v>1625</v>
      </c>
      <c r="E368" s="357" t="s">
        <v>1571</v>
      </c>
      <c r="F368" s="357" t="s">
        <v>1572</v>
      </c>
      <c r="G368" s="305"/>
      <c r="H368" s="357">
        <v>33</v>
      </c>
      <c r="I368" s="305"/>
    </row>
    <row r="369" spans="1:9" ht="15.75">
      <c r="A369" s="269">
        <v>353</v>
      </c>
      <c r="B369" s="327" t="s">
        <v>2186</v>
      </c>
      <c r="C369" s="319"/>
      <c r="D369" s="305" t="s">
        <v>1625</v>
      </c>
      <c r="E369" s="357" t="s">
        <v>1571</v>
      </c>
      <c r="F369" s="357" t="s">
        <v>1572</v>
      </c>
      <c r="G369" s="305"/>
      <c r="H369" s="357">
        <v>33</v>
      </c>
      <c r="I369" s="305"/>
    </row>
    <row r="370" spans="1:9" ht="15.75">
      <c r="A370" s="269">
        <v>354</v>
      </c>
      <c r="B370" s="327" t="s">
        <v>2187</v>
      </c>
      <c r="C370" s="319"/>
      <c r="D370" s="305" t="s">
        <v>1625</v>
      </c>
      <c r="E370" s="357" t="s">
        <v>1571</v>
      </c>
      <c r="F370" s="357" t="s">
        <v>1572</v>
      </c>
      <c r="G370" s="305"/>
      <c r="H370" s="357">
        <v>33</v>
      </c>
      <c r="I370" s="305"/>
    </row>
    <row r="371" spans="1:9" ht="15.75">
      <c r="A371" s="269">
        <v>355</v>
      </c>
      <c r="B371" s="319" t="s">
        <v>2023</v>
      </c>
      <c r="C371" s="319">
        <f>INDEX('[57]B.Generation at Transmissio (2)'!$C$6:$C$363,MATCH(B371:B431,'[57]B.Generation at Transmissio (2)'!$B$6:$B$363,0))</f>
        <v>150</v>
      </c>
      <c r="D371" s="305" t="s">
        <v>1625</v>
      </c>
      <c r="E371" s="357" t="s">
        <v>1571</v>
      </c>
      <c r="F371" s="357" t="s">
        <v>1572</v>
      </c>
      <c r="G371" s="305"/>
      <c r="H371" s="357">
        <v>33</v>
      </c>
      <c r="I371" s="305"/>
    </row>
    <row r="372" spans="1:9" ht="15.75">
      <c r="A372" s="269">
        <v>356</v>
      </c>
      <c r="B372" s="319" t="s">
        <v>2024</v>
      </c>
      <c r="C372" s="319">
        <f>INDEX('[57]B.Generation at Transmissio (2)'!$C$6:$C$363,MATCH(B372:B432,'[57]B.Generation at Transmissio (2)'!$B$6:$B$363,0))</f>
        <v>50</v>
      </c>
      <c r="D372" s="305" t="s">
        <v>1625</v>
      </c>
      <c r="E372" s="357" t="s">
        <v>1571</v>
      </c>
      <c r="F372" s="357" t="s">
        <v>1572</v>
      </c>
      <c r="G372" s="305"/>
      <c r="H372" s="357">
        <v>33</v>
      </c>
      <c r="I372" s="305"/>
    </row>
    <row r="373" spans="1:9" ht="15.75">
      <c r="A373" s="269">
        <v>357</v>
      </c>
      <c r="B373" s="319" t="s">
        <v>1859</v>
      </c>
      <c r="C373" s="319">
        <f>INDEX('[57]B.Generation at Transmissio (2)'!$C$6:$C$363,MATCH(B373:B433,'[57]B.Generation at Transmissio (2)'!$B$6:$B$363,0))</f>
        <v>50</v>
      </c>
      <c r="D373" s="305" t="s">
        <v>1625</v>
      </c>
      <c r="E373" s="357" t="s">
        <v>1571</v>
      </c>
      <c r="F373" s="357" t="s">
        <v>1572</v>
      </c>
      <c r="G373" s="305"/>
      <c r="H373" s="357">
        <v>33</v>
      </c>
      <c r="I373" s="305"/>
    </row>
    <row r="374" spans="1:9" ht="15.75">
      <c r="A374" s="269">
        <v>358</v>
      </c>
      <c r="B374" s="319" t="s">
        <v>2025</v>
      </c>
      <c r="C374" s="319">
        <f>INDEX('[57]B.Generation at Transmissio (2)'!$C$6:$C$363,MATCH(B374:B434,'[57]B.Generation at Transmissio (2)'!$B$6:$B$363,0))</f>
        <v>100</v>
      </c>
      <c r="D374" s="305" t="s">
        <v>1625</v>
      </c>
      <c r="E374" s="357" t="s">
        <v>1571</v>
      </c>
      <c r="F374" s="357" t="s">
        <v>1572</v>
      </c>
      <c r="G374" s="305"/>
      <c r="H374" s="357">
        <v>33</v>
      </c>
      <c r="I374" s="305"/>
    </row>
    <row r="375" spans="1:9" ht="15.75">
      <c r="A375" s="269">
        <v>359</v>
      </c>
      <c r="B375" s="319" t="s">
        <v>1860</v>
      </c>
      <c r="C375" s="319">
        <f>INDEX('[57]B.Generation at Transmissio (2)'!$C$6:$C$363,MATCH(B375:B435,'[57]B.Generation at Transmissio (2)'!$B$6:$B$363,0))</f>
        <v>25</v>
      </c>
      <c r="D375" s="305" t="s">
        <v>1625</v>
      </c>
      <c r="E375" s="357" t="s">
        <v>1571</v>
      </c>
      <c r="F375" s="357" t="s">
        <v>1572</v>
      </c>
      <c r="G375" s="305"/>
      <c r="H375" s="357">
        <v>33</v>
      </c>
      <c r="I375" s="305"/>
    </row>
    <row r="376" spans="1:9" ht="15.75">
      <c r="A376" s="269">
        <v>360</v>
      </c>
      <c r="B376" s="319" t="s">
        <v>1861</v>
      </c>
      <c r="C376" s="319">
        <f>INDEX('[57]B.Generation at Transmissio (2)'!$C$6:$C$363,MATCH(B376:B436,'[57]B.Generation at Transmissio (2)'!$B$6:$B$363,0))</f>
        <v>22</v>
      </c>
      <c r="D376" s="305" t="s">
        <v>1625</v>
      </c>
      <c r="E376" s="357" t="s">
        <v>1571</v>
      </c>
      <c r="F376" s="357" t="s">
        <v>1572</v>
      </c>
      <c r="G376" s="305"/>
      <c r="H376" s="357">
        <v>33</v>
      </c>
      <c r="I376" s="305"/>
    </row>
    <row r="377" spans="1:9" ht="15.75">
      <c r="A377" s="269">
        <v>361</v>
      </c>
      <c r="B377" s="319" t="s">
        <v>1862</v>
      </c>
      <c r="C377" s="319">
        <f>INDEX('[57]B.Generation at Transmissio (2)'!$C$6:$C$363,MATCH(B377:B437,'[57]B.Generation at Transmissio (2)'!$B$6:$B$363,0))</f>
        <v>30</v>
      </c>
      <c r="D377" s="305" t="s">
        <v>1625</v>
      </c>
      <c r="E377" s="357" t="s">
        <v>1571</v>
      </c>
      <c r="F377" s="357" t="s">
        <v>1572</v>
      </c>
      <c r="G377" s="305"/>
      <c r="H377" s="357">
        <v>33</v>
      </c>
      <c r="I377" s="305"/>
    </row>
    <row r="378" spans="1:9" ht="15.75">
      <c r="A378" s="269">
        <v>362</v>
      </c>
      <c r="B378" s="319" t="s">
        <v>1863</v>
      </c>
      <c r="C378" s="319">
        <f>INDEX('[57]B.Generation at Transmissio (2)'!$C$6:$C$363,MATCH(B378:B438,'[57]B.Generation at Transmissio (2)'!$B$6:$B$363,0))</f>
        <v>30</v>
      </c>
      <c r="D378" s="305" t="s">
        <v>1625</v>
      </c>
      <c r="E378" s="357" t="s">
        <v>1571</v>
      </c>
      <c r="F378" s="357" t="s">
        <v>1572</v>
      </c>
      <c r="G378" s="305"/>
      <c r="H378" s="357">
        <v>33</v>
      </c>
      <c r="I378" s="305"/>
    </row>
    <row r="379" spans="1:9" ht="15.75">
      <c r="A379" s="269">
        <v>363</v>
      </c>
      <c r="B379" s="319" t="s">
        <v>2026</v>
      </c>
      <c r="C379" s="319">
        <f>INDEX('[57]B.Generation at Transmissio (2)'!$C$6:$C$363,MATCH(B379:B439,'[57]B.Generation at Transmissio (2)'!$B$6:$B$363,0))</f>
        <v>50</v>
      </c>
      <c r="D379" s="305" t="s">
        <v>1625</v>
      </c>
      <c r="E379" s="357" t="s">
        <v>1571</v>
      </c>
      <c r="F379" s="357" t="s">
        <v>1572</v>
      </c>
      <c r="G379" s="305"/>
      <c r="H379" s="357">
        <v>33</v>
      </c>
      <c r="I379" s="305"/>
    </row>
    <row r="380" spans="1:9" ht="15.75">
      <c r="A380" s="269">
        <v>364</v>
      </c>
      <c r="B380" s="319" t="s">
        <v>1864</v>
      </c>
      <c r="C380" s="319">
        <f>INDEX('[57]B.Generation at Transmissio (2)'!$C$6:$C$363,MATCH(B380:B440,'[57]B.Generation at Transmissio (2)'!$B$6:$B$363,0))</f>
        <v>3</v>
      </c>
      <c r="D380" s="305" t="s">
        <v>1625</v>
      </c>
      <c r="E380" s="357" t="s">
        <v>1571</v>
      </c>
      <c r="F380" s="357" t="s">
        <v>1572</v>
      </c>
      <c r="G380" s="305"/>
      <c r="H380" s="357">
        <v>33</v>
      </c>
      <c r="I380" s="305"/>
    </row>
    <row r="381" spans="1:9" ht="15.75">
      <c r="A381" s="269">
        <v>365</v>
      </c>
      <c r="B381" s="319" t="s">
        <v>2000</v>
      </c>
      <c r="C381" s="319">
        <f>INDEX('[57]B.Generation at Transmissio (2)'!$C$6:$C$363,MATCH(B381:B441,'[57]B.Generation at Transmissio (2)'!$B$6:$B$363,0))</f>
        <v>0</v>
      </c>
      <c r="D381" s="305" t="s">
        <v>1625</v>
      </c>
      <c r="E381" s="357" t="s">
        <v>1571</v>
      </c>
      <c r="F381" s="357" t="s">
        <v>1572</v>
      </c>
      <c r="G381" s="305"/>
      <c r="H381" s="357">
        <v>33</v>
      </c>
      <c r="I381" s="305"/>
    </row>
    <row r="382" spans="1:9" ht="15.75">
      <c r="A382" s="269">
        <v>366</v>
      </c>
      <c r="B382" s="319" t="s">
        <v>2006</v>
      </c>
      <c r="C382" s="319" t="str">
        <f>INDEX('[57]B.Generation at Transmissio (2)'!$C$6:$C$363,MATCH(B382:B442,'[57]B.Generation at Transmissio (2)'!$B$6:$B$363,0))</f>
        <v>IEX</v>
      </c>
      <c r="D382" s="305" t="s">
        <v>1625</v>
      </c>
      <c r="E382" s="357" t="s">
        <v>1571</v>
      </c>
      <c r="F382" s="357" t="s">
        <v>1572</v>
      </c>
      <c r="G382" s="305"/>
      <c r="H382" s="357">
        <v>33</v>
      </c>
      <c r="I382" s="305"/>
    </row>
    <row r="383" spans="1:9" ht="15.75">
      <c r="A383" s="269">
        <v>367</v>
      </c>
      <c r="B383" s="319" t="s">
        <v>2001</v>
      </c>
      <c r="C383" s="319">
        <f>INDEX('[57]B.Generation at Transmissio (2)'!$C$6:$C$363,MATCH(B383:B443,'[57]B.Generation at Transmissio (2)'!$B$6:$B$363,0))</f>
        <v>0</v>
      </c>
      <c r="D383" s="305" t="s">
        <v>1625</v>
      </c>
      <c r="E383" s="357" t="s">
        <v>1571</v>
      </c>
      <c r="F383" s="357" t="s">
        <v>1572</v>
      </c>
      <c r="G383" s="305"/>
      <c r="H383" s="357">
        <v>33</v>
      </c>
      <c r="I383" s="305"/>
    </row>
    <row r="384" spans="1:9" ht="15.75">
      <c r="A384" s="269">
        <v>368</v>
      </c>
      <c r="B384" s="319" t="s">
        <v>2070</v>
      </c>
      <c r="C384" s="319" t="str">
        <f>INDEX('[57]B.Generation at Transmissio (2)'!$C$6:$C$363,MATCH(B384:B444,'[57]B.Generation at Transmissio (2)'!$B$6:$B$363,0))</f>
        <v>IEX</v>
      </c>
      <c r="D384" s="305" t="s">
        <v>1625</v>
      </c>
      <c r="E384" s="357" t="s">
        <v>1571</v>
      </c>
      <c r="F384" s="357" t="s">
        <v>1572</v>
      </c>
      <c r="G384" s="305"/>
      <c r="H384" s="357">
        <v>33</v>
      </c>
      <c r="I384" s="305"/>
    </row>
    <row r="385" spans="1:9" ht="15.75">
      <c r="A385" s="269">
        <v>369</v>
      </c>
      <c r="B385" s="319" t="s">
        <v>2002</v>
      </c>
      <c r="C385" s="319">
        <f>INDEX('[57]B.Generation at Transmissio (2)'!$C$6:$C$363,MATCH(B385:B445,'[57]B.Generation at Transmissio (2)'!$B$6:$B$363,0))</f>
        <v>250</v>
      </c>
      <c r="D385" s="305" t="s">
        <v>1625</v>
      </c>
      <c r="E385" s="357" t="s">
        <v>1571</v>
      </c>
      <c r="F385" s="357" t="s">
        <v>1572</v>
      </c>
      <c r="G385" s="305"/>
      <c r="H385" s="357">
        <v>33</v>
      </c>
      <c r="I385" s="305"/>
    </row>
    <row r="386" spans="1:9" ht="15.75">
      <c r="A386" s="269">
        <v>370</v>
      </c>
      <c r="B386" s="319" t="s">
        <v>2003</v>
      </c>
      <c r="C386" s="319">
        <f>INDEX('[57]B.Generation at Transmissio (2)'!$C$6:$C$363,MATCH(B386:B446,'[57]B.Generation at Transmissio (2)'!$B$6:$B$363,0))</f>
        <v>250</v>
      </c>
      <c r="D386" s="305" t="s">
        <v>1625</v>
      </c>
      <c r="E386" s="357" t="s">
        <v>1571</v>
      </c>
      <c r="F386" s="357" t="s">
        <v>1572</v>
      </c>
      <c r="G386" s="305"/>
      <c r="H386" s="357">
        <v>33</v>
      </c>
      <c r="I386" s="305"/>
    </row>
    <row r="387" spans="1:9" ht="15.75">
      <c r="A387" s="269">
        <v>371</v>
      </c>
      <c r="B387" s="319" t="s">
        <v>2004</v>
      </c>
      <c r="C387" s="319">
        <f>INDEX('[57]B.Generation at Transmissio (2)'!$C$6:$C$363,MATCH(B387:B447,'[57]B.Generation at Transmissio (2)'!$B$6:$B$363,0))</f>
        <v>250</v>
      </c>
      <c r="D387" s="305" t="s">
        <v>1625</v>
      </c>
      <c r="E387" s="357" t="s">
        <v>1571</v>
      </c>
      <c r="F387" s="357" t="s">
        <v>1572</v>
      </c>
      <c r="G387" s="305"/>
      <c r="H387" s="357">
        <v>33</v>
      </c>
      <c r="I387" s="305"/>
    </row>
    <row r="388" spans="1:9" ht="15.75">
      <c r="A388" s="269">
        <v>372</v>
      </c>
      <c r="B388" s="319" t="s">
        <v>2005</v>
      </c>
      <c r="C388" s="319">
        <f>INDEX('[57]B.Generation at Transmissio (2)'!$C$6:$C$363,MATCH(B388:B448,'[57]B.Generation at Transmissio (2)'!$B$6:$B$363,0))</f>
        <v>250</v>
      </c>
      <c r="D388" s="305" t="s">
        <v>1625</v>
      </c>
      <c r="E388" s="357" t="s">
        <v>1571</v>
      </c>
      <c r="F388" s="357" t="s">
        <v>1572</v>
      </c>
      <c r="G388" s="305"/>
      <c r="H388" s="357">
        <v>33</v>
      </c>
      <c r="I388" s="305"/>
    </row>
    <row r="389" spans="1:9" ht="15.75">
      <c r="A389" s="269">
        <v>373</v>
      </c>
      <c r="B389" s="306" t="s">
        <v>2007</v>
      </c>
      <c r="C389" s="306" t="str">
        <f>INDEX('[57]B.Generation at Transmissio (2)'!$C$6:$C$363,MATCH(B389:B449,'[57]B.Generation at Transmissio (2)'!$B$6:$B$363,0))</f>
        <v>IEX</v>
      </c>
      <c r="D389" s="305" t="s">
        <v>46</v>
      </c>
      <c r="E389" s="357" t="s">
        <v>1571</v>
      </c>
      <c r="F389" s="357" t="s">
        <v>1572</v>
      </c>
      <c r="G389" s="305"/>
      <c r="H389" s="357"/>
      <c r="I389" s="305"/>
    </row>
    <row r="390" spans="1:9" ht="15.75">
      <c r="A390" s="269">
        <v>374</v>
      </c>
      <c r="B390" s="327" t="s">
        <v>2831</v>
      </c>
      <c r="C390" s="306"/>
      <c r="D390" s="305" t="s">
        <v>2832</v>
      </c>
      <c r="E390" s="357" t="s">
        <v>1571</v>
      </c>
      <c r="F390" s="357" t="s">
        <v>1596</v>
      </c>
      <c r="G390" s="305"/>
      <c r="H390" s="357">
        <v>400</v>
      </c>
      <c r="I390" s="305"/>
    </row>
    <row r="391" spans="1:9" ht="15.75">
      <c r="A391" s="269">
        <v>375</v>
      </c>
      <c r="B391" s="306" t="s">
        <v>2833</v>
      </c>
      <c r="C391" s="274">
        <v>800</v>
      </c>
      <c r="D391" s="305" t="s">
        <v>2832</v>
      </c>
      <c r="E391" s="357" t="s">
        <v>1571</v>
      </c>
      <c r="F391" s="357" t="s">
        <v>1572</v>
      </c>
      <c r="G391" s="305"/>
      <c r="H391" s="357">
        <v>400</v>
      </c>
      <c r="I391" s="305"/>
    </row>
    <row r="392" spans="1:9" ht="15.75">
      <c r="A392" s="269">
        <v>376</v>
      </c>
      <c r="B392" s="356" t="s">
        <v>2834</v>
      </c>
      <c r="C392" s="306"/>
      <c r="D392" s="305" t="s">
        <v>46</v>
      </c>
      <c r="E392" s="358" t="s">
        <v>1618</v>
      </c>
      <c r="F392" s="357" t="s">
        <v>1596</v>
      </c>
      <c r="G392" s="305"/>
      <c r="H392" s="357"/>
      <c r="I392" s="305"/>
    </row>
  </sheetData>
  <mergeCells count="14">
    <mergeCell ref="G40:G60"/>
    <mergeCell ref="G8:G16"/>
    <mergeCell ref="H8:H15"/>
    <mergeCell ref="I8:I16"/>
    <mergeCell ref="A2:I2"/>
    <mergeCell ref="A5:I5"/>
    <mergeCell ref="A6:I6"/>
    <mergeCell ref="A7:I7"/>
    <mergeCell ref="A8:A16"/>
    <mergeCell ref="B8:B16"/>
    <mergeCell ref="C8:C16"/>
    <mergeCell ref="D8:D16"/>
    <mergeCell ref="E8:E16"/>
    <mergeCell ref="F8:F16"/>
  </mergeCells>
  <conditionalFormatting sqref="B191:B208">
    <cfRule type="colorScale" priority="3">
      <colorScale>
        <cfvo type="min"/>
        <cfvo type="percentile" val="50"/>
        <cfvo type="max"/>
        <color rgb="FFF8696B"/>
        <color rgb="FFFFEB84"/>
        <color rgb="FF63BE7B"/>
      </colorScale>
    </cfRule>
  </conditionalFormatting>
  <conditionalFormatting sqref="B235:B255">
    <cfRule type="colorScale" priority="2">
      <colorScale>
        <cfvo type="min"/>
        <cfvo type="percentile" val="50"/>
        <cfvo type="max"/>
        <color rgb="FFF8696B"/>
        <color rgb="FFFFEB84"/>
        <color rgb="FF63BE7B"/>
      </colorScale>
    </cfRule>
  </conditionalFormatting>
  <conditionalFormatting sqref="B230:B249">
    <cfRule type="colorScale" priority="1">
      <colorScale>
        <cfvo type="min"/>
        <cfvo type="percentile" val="50"/>
        <cfvo type="max"/>
        <color rgb="FFF8696B"/>
        <color rgb="FFFFEB84"/>
        <color rgb="FF63BE7B"/>
      </colorScale>
    </cfRule>
  </conditionalFormatting>
  <pageMargins left="0" right="0" top="0" bottom="0" header="0.3" footer="0.3"/>
  <pageSetup paperSize="9" scale="7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04"/>
  <sheetViews>
    <sheetView topLeftCell="A369" workbookViewId="0">
      <pane xSplit="2" topLeftCell="G1" activePane="topRight" state="frozen"/>
      <selection pane="topRight" activeCell="G374" sqref="G374"/>
    </sheetView>
  </sheetViews>
  <sheetFormatPr defaultColWidth="9.140625" defaultRowHeight="15"/>
  <cols>
    <col min="1" max="1" width="9.42578125" style="268" customWidth="1"/>
    <col min="2" max="2" width="80.28515625" style="268" customWidth="1"/>
    <col min="3" max="3" width="24.5703125" style="268" customWidth="1"/>
    <col min="4" max="4" width="28.5703125" style="268" customWidth="1"/>
    <col min="5" max="6" width="17.5703125" style="268" customWidth="1"/>
    <col min="7" max="7" width="19.28515625" style="268" customWidth="1"/>
    <col min="8" max="8" width="17.140625" style="268" customWidth="1"/>
    <col min="9" max="9" width="18.85546875" style="268" bestFit="1" customWidth="1"/>
    <col min="10" max="16" width="17.5703125" style="268" customWidth="1"/>
    <col min="17" max="16384" width="9.140625" style="268"/>
  </cols>
  <sheetData>
    <row r="2" spans="1:16" ht="21">
      <c r="A2" s="621" t="s">
        <v>1865</v>
      </c>
      <c r="B2" s="621"/>
      <c r="C2" s="621"/>
      <c r="D2" s="621"/>
      <c r="E2" s="621"/>
      <c r="F2" s="621"/>
      <c r="G2" s="621"/>
      <c r="H2" s="621"/>
      <c r="I2" s="621"/>
      <c r="J2" s="621"/>
      <c r="K2" s="621"/>
      <c r="L2" s="621"/>
      <c r="M2" s="621"/>
      <c r="N2" s="621"/>
      <c r="O2" s="621"/>
      <c r="P2" s="621"/>
    </row>
    <row r="3" spans="1:16" ht="19.5" customHeight="1">
      <c r="A3" s="622" t="s">
        <v>2817</v>
      </c>
      <c r="B3" s="623"/>
      <c r="C3" s="623"/>
      <c r="D3" s="623"/>
      <c r="E3" s="623"/>
      <c r="F3" s="623"/>
      <c r="G3" s="623"/>
      <c r="H3" s="623"/>
      <c r="I3" s="623"/>
      <c r="J3" s="623"/>
      <c r="K3" s="623"/>
      <c r="L3" s="623"/>
      <c r="M3" s="623"/>
      <c r="N3" s="623"/>
      <c r="O3" s="623"/>
      <c r="P3" s="623"/>
    </row>
    <row r="5" spans="1:16" ht="75">
      <c r="A5" s="247" t="s">
        <v>0</v>
      </c>
      <c r="B5" s="248" t="s">
        <v>812</v>
      </c>
      <c r="C5" s="247" t="s">
        <v>1564</v>
      </c>
      <c r="D5" s="249" t="s">
        <v>1866</v>
      </c>
      <c r="E5" s="247" t="s">
        <v>813</v>
      </c>
      <c r="F5" s="247" t="s">
        <v>1867</v>
      </c>
      <c r="G5" s="247" t="s">
        <v>1868</v>
      </c>
      <c r="H5" s="247" t="s">
        <v>1869</v>
      </c>
      <c r="I5" s="247" t="s">
        <v>1870</v>
      </c>
      <c r="J5" s="247" t="s">
        <v>1871</v>
      </c>
      <c r="K5" s="247" t="s">
        <v>1872</v>
      </c>
      <c r="L5" s="247" t="s">
        <v>1873</v>
      </c>
      <c r="M5" s="247" t="s">
        <v>1874</v>
      </c>
      <c r="N5" s="247" t="s">
        <v>1875</v>
      </c>
      <c r="O5" s="247" t="s">
        <v>1876</v>
      </c>
      <c r="P5" s="250" t="s">
        <v>777</v>
      </c>
    </row>
    <row r="6" spans="1:16" ht="20.25" customHeight="1">
      <c r="A6" s="269">
        <v>1</v>
      </c>
      <c r="B6" s="321" t="s">
        <v>1569</v>
      </c>
      <c r="C6" s="322">
        <v>1260</v>
      </c>
      <c r="D6" s="322" t="s">
        <v>1570</v>
      </c>
      <c r="E6" s="270" t="s">
        <v>1572</v>
      </c>
      <c r="F6" s="271">
        <v>220</v>
      </c>
      <c r="G6" s="316">
        <v>382.51993799999997</v>
      </c>
      <c r="H6" s="271">
        <v>220</v>
      </c>
      <c r="I6" s="323">
        <v>826.24306607999995</v>
      </c>
      <c r="J6" s="323"/>
      <c r="K6" s="316"/>
      <c r="L6" s="316"/>
      <c r="M6" s="316"/>
      <c r="N6" s="316"/>
      <c r="O6" s="316"/>
      <c r="P6" s="316" t="s">
        <v>2069</v>
      </c>
    </row>
    <row r="7" spans="1:16" ht="20.25" customHeight="1">
      <c r="A7" s="269">
        <v>2</v>
      </c>
      <c r="B7" s="321" t="s">
        <v>1573</v>
      </c>
      <c r="C7" s="322">
        <v>500</v>
      </c>
      <c r="D7" s="322" t="s">
        <v>1570</v>
      </c>
      <c r="E7" s="270" t="s">
        <v>1572</v>
      </c>
      <c r="F7" s="271">
        <v>400</v>
      </c>
      <c r="G7" s="316">
        <v>165.77675916666669</v>
      </c>
      <c r="H7" s="271">
        <v>400</v>
      </c>
      <c r="I7" s="323">
        <v>358.07779980000004</v>
      </c>
      <c r="J7" s="323"/>
      <c r="K7" s="316"/>
      <c r="L7" s="316"/>
      <c r="M7" s="316"/>
      <c r="N7" s="316"/>
      <c r="O7" s="316"/>
      <c r="P7" s="316"/>
    </row>
    <row r="8" spans="1:16" ht="20.25" customHeight="1">
      <c r="A8" s="269">
        <v>3</v>
      </c>
      <c r="B8" s="321" t="s">
        <v>1574</v>
      </c>
      <c r="C8" s="322">
        <v>420</v>
      </c>
      <c r="D8" s="322" t="s">
        <v>1570</v>
      </c>
      <c r="E8" s="270" t="s">
        <v>1572</v>
      </c>
      <c r="F8" s="271">
        <v>220</v>
      </c>
      <c r="G8" s="316">
        <v>95.06024855555556</v>
      </c>
      <c r="H8" s="271">
        <v>220</v>
      </c>
      <c r="I8" s="323">
        <v>205.33013688</v>
      </c>
      <c r="J8" s="323"/>
      <c r="K8" s="316"/>
      <c r="L8" s="316"/>
      <c r="M8" s="316"/>
      <c r="N8" s="316"/>
      <c r="O8" s="316"/>
      <c r="P8" s="316"/>
    </row>
    <row r="9" spans="1:16" ht="20.25" customHeight="1">
      <c r="A9" s="269">
        <v>4</v>
      </c>
      <c r="B9" s="321" t="s">
        <v>1575</v>
      </c>
      <c r="C9" s="322">
        <v>420</v>
      </c>
      <c r="D9" s="322" t="s">
        <v>1570</v>
      </c>
      <c r="E9" s="270" t="s">
        <v>1572</v>
      </c>
      <c r="F9" s="271">
        <v>220</v>
      </c>
      <c r="G9" s="316">
        <v>131.12016594444444</v>
      </c>
      <c r="H9" s="271">
        <v>220</v>
      </c>
      <c r="I9" s="323">
        <v>283.21955844000001</v>
      </c>
      <c r="J9" s="323"/>
      <c r="K9" s="316"/>
      <c r="L9" s="316"/>
      <c r="M9" s="316"/>
      <c r="N9" s="316"/>
      <c r="O9" s="316"/>
      <c r="P9" s="316"/>
    </row>
    <row r="10" spans="1:16" ht="20.25" customHeight="1">
      <c r="A10" s="269">
        <v>5</v>
      </c>
      <c r="B10" s="321" t="s">
        <v>1576</v>
      </c>
      <c r="C10" s="322">
        <v>210</v>
      </c>
      <c r="D10" s="322" t="s">
        <v>1570</v>
      </c>
      <c r="E10" s="270" t="s">
        <v>1572</v>
      </c>
      <c r="F10" s="271">
        <v>220</v>
      </c>
      <c r="G10" s="316">
        <v>57.270491444444446</v>
      </c>
      <c r="H10" s="271">
        <v>220</v>
      </c>
      <c r="I10" s="323">
        <v>123.70426152</v>
      </c>
      <c r="J10" s="323"/>
      <c r="K10" s="316"/>
      <c r="L10" s="316"/>
      <c r="M10" s="316"/>
      <c r="N10" s="316"/>
      <c r="O10" s="316"/>
      <c r="P10" s="316"/>
    </row>
    <row r="11" spans="1:16" ht="20.25" customHeight="1">
      <c r="A11" s="269">
        <v>6</v>
      </c>
      <c r="B11" s="321" t="s">
        <v>1577</v>
      </c>
      <c r="C11" s="322">
        <v>600</v>
      </c>
      <c r="D11" s="322" t="s">
        <v>1570</v>
      </c>
      <c r="E11" s="270" t="s">
        <v>1572</v>
      </c>
      <c r="F11" s="271">
        <v>400</v>
      </c>
      <c r="G11" s="316">
        <v>164.72129388888891</v>
      </c>
      <c r="H11" s="271">
        <v>400</v>
      </c>
      <c r="I11" s="323">
        <v>355.79799480000003</v>
      </c>
      <c r="J11" s="323"/>
      <c r="K11" s="324"/>
      <c r="L11" s="316"/>
      <c r="M11" s="316"/>
      <c r="N11" s="316"/>
      <c r="O11" s="316"/>
      <c r="P11" s="316"/>
    </row>
    <row r="12" spans="1:16" ht="20.25" customHeight="1">
      <c r="A12" s="269">
        <v>7</v>
      </c>
      <c r="B12" s="321" t="s">
        <v>1578</v>
      </c>
      <c r="C12" s="322">
        <v>90</v>
      </c>
      <c r="D12" s="322" t="s">
        <v>1579</v>
      </c>
      <c r="E12" s="270" t="s">
        <v>1572</v>
      </c>
      <c r="F12" s="271">
        <v>220</v>
      </c>
      <c r="G12" s="316">
        <v>19.409374583333339</v>
      </c>
      <c r="H12" s="271">
        <v>220</v>
      </c>
      <c r="I12" s="323">
        <v>41.924249100000011</v>
      </c>
      <c r="J12" s="323"/>
      <c r="K12" s="316"/>
      <c r="L12" s="316"/>
      <c r="M12" s="316"/>
      <c r="N12" s="316"/>
      <c r="O12" s="316"/>
      <c r="P12" s="316"/>
    </row>
    <row r="13" spans="1:16" ht="20.25" customHeight="1">
      <c r="A13" s="269">
        <v>8</v>
      </c>
      <c r="B13" s="321" t="s">
        <v>1580</v>
      </c>
      <c r="C13" s="322">
        <v>50</v>
      </c>
      <c r="D13" s="322" t="s">
        <v>1579</v>
      </c>
      <c r="E13" s="270" t="s">
        <v>1572</v>
      </c>
      <c r="F13" s="271">
        <v>132</v>
      </c>
      <c r="G13" s="316">
        <v>15.133752611111111</v>
      </c>
      <c r="H13" s="271">
        <v>132</v>
      </c>
      <c r="I13" s="323">
        <v>32.688905640000002</v>
      </c>
      <c r="J13" s="323"/>
      <c r="K13" s="316"/>
      <c r="L13" s="316"/>
      <c r="M13" s="316"/>
      <c r="N13" s="316"/>
      <c r="O13" s="316"/>
      <c r="P13" s="316"/>
    </row>
    <row r="14" spans="1:16" ht="20.25" customHeight="1">
      <c r="A14" s="269">
        <v>9</v>
      </c>
      <c r="B14" s="321" t="s">
        <v>1581</v>
      </c>
      <c r="C14" s="322">
        <v>240</v>
      </c>
      <c r="D14" s="322" t="s">
        <v>1579</v>
      </c>
      <c r="E14" s="270" t="s">
        <v>1572</v>
      </c>
      <c r="F14" s="271">
        <v>132</v>
      </c>
      <c r="G14" s="316">
        <v>2.2816210555555556</v>
      </c>
      <c r="H14" s="271">
        <v>132</v>
      </c>
      <c r="I14" s="323">
        <v>4.92830148</v>
      </c>
      <c r="J14" s="323"/>
      <c r="K14" s="316"/>
      <c r="L14" s="316"/>
      <c r="M14" s="316"/>
      <c r="N14" s="316"/>
      <c r="O14" s="316"/>
      <c r="P14" s="316"/>
    </row>
    <row r="15" spans="1:16" ht="20.25" customHeight="1">
      <c r="A15" s="269">
        <v>10</v>
      </c>
      <c r="B15" s="321" t="s">
        <v>1582</v>
      </c>
      <c r="C15" s="322">
        <v>460</v>
      </c>
      <c r="D15" s="322" t="s">
        <v>1579</v>
      </c>
      <c r="E15" s="270" t="s">
        <v>1572</v>
      </c>
      <c r="F15" s="271">
        <v>132</v>
      </c>
      <c r="G15" s="316">
        <v>25.549214466111113</v>
      </c>
      <c r="H15" s="271">
        <v>132</v>
      </c>
      <c r="I15" s="323">
        <v>55.186303246800001</v>
      </c>
      <c r="J15" s="323"/>
      <c r="K15" s="316"/>
      <c r="L15" s="316"/>
      <c r="M15" s="316"/>
      <c r="N15" s="316"/>
      <c r="O15" s="316"/>
      <c r="P15" s="316"/>
    </row>
    <row r="16" spans="1:16" ht="20.25" customHeight="1">
      <c r="A16" s="269">
        <v>11</v>
      </c>
      <c r="B16" s="321" t="s">
        <v>1583</v>
      </c>
      <c r="C16" s="322">
        <v>25</v>
      </c>
      <c r="D16" s="322" t="s">
        <v>1579</v>
      </c>
      <c r="E16" s="270" t="s">
        <v>1572</v>
      </c>
      <c r="F16" s="271">
        <v>132</v>
      </c>
      <c r="G16" s="316">
        <v>51.976333216111115</v>
      </c>
      <c r="H16" s="271">
        <v>132</v>
      </c>
      <c r="I16" s="323">
        <v>112.26887974680001</v>
      </c>
      <c r="J16" s="323"/>
      <c r="K16" s="316"/>
      <c r="L16" s="316"/>
      <c r="M16" s="316"/>
      <c r="N16" s="316"/>
      <c r="O16" s="316"/>
      <c r="P16" s="316"/>
    </row>
    <row r="17" spans="1:16" ht="20.25" customHeight="1">
      <c r="A17" s="269">
        <v>12</v>
      </c>
      <c r="B17" s="321" t="s">
        <v>1584</v>
      </c>
      <c r="C17" s="322">
        <v>20</v>
      </c>
      <c r="D17" s="322" t="s">
        <v>1579</v>
      </c>
      <c r="E17" s="270" t="s">
        <v>1572</v>
      </c>
      <c r="F17" s="271">
        <v>220</v>
      </c>
      <c r="G17" s="316">
        <v>5.1298887016666663</v>
      </c>
      <c r="H17" s="271">
        <v>220</v>
      </c>
      <c r="I17" s="323">
        <v>11.0805595956</v>
      </c>
      <c r="J17" s="323"/>
      <c r="K17" s="316"/>
      <c r="L17" s="316"/>
      <c r="M17" s="316"/>
      <c r="N17" s="316"/>
      <c r="O17" s="316"/>
      <c r="P17" s="316"/>
    </row>
    <row r="18" spans="1:16" ht="20.25" customHeight="1">
      <c r="A18" s="269">
        <v>13</v>
      </c>
      <c r="B18" s="321" t="s">
        <v>1585</v>
      </c>
      <c r="C18" s="322">
        <v>1</v>
      </c>
      <c r="D18" s="322" t="s">
        <v>1579</v>
      </c>
      <c r="E18" s="270" t="s">
        <v>1572</v>
      </c>
      <c r="F18" s="271">
        <v>220</v>
      </c>
      <c r="G18" s="316">
        <v>0.12734312611111109</v>
      </c>
      <c r="H18" s="271">
        <v>220</v>
      </c>
      <c r="I18" s="323">
        <v>0.27506115239999995</v>
      </c>
      <c r="J18" s="323"/>
      <c r="K18" s="316"/>
      <c r="L18" s="316"/>
      <c r="M18" s="316"/>
      <c r="N18" s="316"/>
      <c r="O18" s="316"/>
      <c r="P18" s="316"/>
    </row>
    <row r="19" spans="1:16" ht="20.25" customHeight="1">
      <c r="A19" s="269">
        <v>14</v>
      </c>
      <c r="B19" s="321" t="s">
        <v>1586</v>
      </c>
      <c r="C19" s="322">
        <v>84</v>
      </c>
      <c r="D19" s="322" t="s">
        <v>1579</v>
      </c>
      <c r="E19" s="270" t="s">
        <v>1572</v>
      </c>
      <c r="F19" s="271">
        <v>220</v>
      </c>
      <c r="G19" s="316">
        <v>0.19795005555555556</v>
      </c>
      <c r="H19" s="271">
        <v>220</v>
      </c>
      <c r="I19" s="323">
        <v>0.42757212</v>
      </c>
      <c r="J19" s="323"/>
      <c r="K19" s="316"/>
      <c r="L19" s="316"/>
      <c r="M19" s="316"/>
      <c r="N19" s="316"/>
      <c r="O19" s="316"/>
      <c r="P19" s="316"/>
    </row>
    <row r="20" spans="1:16" ht="20.25" customHeight="1">
      <c r="A20" s="269">
        <v>15</v>
      </c>
      <c r="B20" s="321" t="s">
        <v>1587</v>
      </c>
      <c r="C20" s="322">
        <v>28.8</v>
      </c>
      <c r="D20" s="322" t="s">
        <v>1579</v>
      </c>
      <c r="E20" s="270" t="s">
        <v>1572</v>
      </c>
      <c r="F20" s="270">
        <v>400</v>
      </c>
      <c r="G20" s="316">
        <v>11.370042999999999</v>
      </c>
      <c r="H20" s="270">
        <v>400</v>
      </c>
      <c r="I20" s="323">
        <v>24.559292879999997</v>
      </c>
      <c r="J20" s="323"/>
      <c r="K20" s="316"/>
      <c r="L20" s="316"/>
      <c r="M20" s="316"/>
      <c r="N20" s="316"/>
      <c r="O20" s="316"/>
      <c r="P20" s="316"/>
    </row>
    <row r="21" spans="1:16" ht="20.25" customHeight="1">
      <c r="A21" s="269">
        <v>16</v>
      </c>
      <c r="B21" s="321" t="s">
        <v>1588</v>
      </c>
      <c r="C21" s="322">
        <v>100</v>
      </c>
      <c r="D21" s="322" t="s">
        <v>1579</v>
      </c>
      <c r="E21" s="270" t="s">
        <v>1572</v>
      </c>
      <c r="F21" s="270">
        <v>400</v>
      </c>
      <c r="G21" s="316">
        <v>10.351853666666667</v>
      </c>
      <c r="H21" s="270">
        <v>400</v>
      </c>
      <c r="I21" s="323">
        <v>22.36000392</v>
      </c>
      <c r="J21" s="323"/>
      <c r="K21" s="324"/>
      <c r="L21" s="316"/>
      <c r="M21" s="316"/>
      <c r="N21" s="316"/>
      <c r="O21" s="316"/>
      <c r="P21" s="316"/>
    </row>
    <row r="22" spans="1:16" ht="20.25" customHeight="1">
      <c r="A22" s="269">
        <v>17</v>
      </c>
      <c r="B22" s="325" t="s">
        <v>1589</v>
      </c>
      <c r="C22" s="322">
        <v>800</v>
      </c>
      <c r="D22" s="322" t="s">
        <v>1590</v>
      </c>
      <c r="E22" s="270" t="s">
        <v>1572</v>
      </c>
      <c r="F22" s="326">
        <v>400</v>
      </c>
      <c r="G22" s="316">
        <v>0</v>
      </c>
      <c r="H22" s="326">
        <v>400</v>
      </c>
      <c r="I22" s="323">
        <v>0</v>
      </c>
      <c r="J22" s="323"/>
      <c r="K22" s="316"/>
      <c r="L22" s="316"/>
      <c r="M22" s="316"/>
      <c r="N22" s="316"/>
      <c r="O22" s="316"/>
      <c r="P22" s="316"/>
    </row>
    <row r="23" spans="1:16" ht="20.25" customHeight="1">
      <c r="A23" s="269">
        <v>18</v>
      </c>
      <c r="B23" s="325" t="s">
        <v>1591</v>
      </c>
      <c r="C23" s="322">
        <v>217</v>
      </c>
      <c r="D23" s="322" t="s">
        <v>1590</v>
      </c>
      <c r="E23" s="270" t="s">
        <v>1572</v>
      </c>
      <c r="F23" s="326">
        <v>400</v>
      </c>
      <c r="G23" s="316">
        <v>0</v>
      </c>
      <c r="H23" s="326">
        <v>400</v>
      </c>
      <c r="I23" s="323">
        <v>0</v>
      </c>
      <c r="J23" s="323"/>
      <c r="K23" s="316"/>
      <c r="L23" s="316"/>
      <c r="M23" s="316"/>
      <c r="N23" s="316"/>
      <c r="O23" s="316"/>
      <c r="P23" s="316"/>
    </row>
    <row r="24" spans="1:16" ht="20.25" customHeight="1">
      <c r="A24" s="269">
        <v>19</v>
      </c>
      <c r="B24" s="325" t="s">
        <v>1592</v>
      </c>
      <c r="C24" s="322">
        <v>2100</v>
      </c>
      <c r="D24" s="322" t="s">
        <v>1570</v>
      </c>
      <c r="E24" s="270" t="s">
        <v>1572</v>
      </c>
      <c r="F24" s="326">
        <v>400</v>
      </c>
      <c r="G24" s="316">
        <v>109.76576777777777</v>
      </c>
      <c r="H24" s="326">
        <v>400</v>
      </c>
      <c r="I24" s="323">
        <v>237.09405839999999</v>
      </c>
      <c r="J24" s="323"/>
      <c r="K24" s="316"/>
      <c r="L24" s="316"/>
      <c r="M24" s="316"/>
      <c r="N24" s="316"/>
      <c r="O24" s="316"/>
      <c r="P24" s="316"/>
    </row>
    <row r="25" spans="1:16" ht="20.25" customHeight="1">
      <c r="A25" s="269">
        <v>20</v>
      </c>
      <c r="B25" s="325" t="s">
        <v>1593</v>
      </c>
      <c r="C25" s="322">
        <v>0</v>
      </c>
      <c r="D25" s="322" t="s">
        <v>1570</v>
      </c>
      <c r="E25" s="270" t="s">
        <v>1572</v>
      </c>
      <c r="F25" s="326">
        <v>400</v>
      </c>
      <c r="G25" s="316">
        <v>146.1992122222222</v>
      </c>
      <c r="H25" s="326">
        <v>400</v>
      </c>
      <c r="I25" s="323">
        <v>315.79029839999998</v>
      </c>
      <c r="J25" s="323"/>
      <c r="K25" s="316"/>
      <c r="L25" s="316"/>
      <c r="M25" s="316"/>
      <c r="N25" s="316"/>
      <c r="O25" s="316"/>
      <c r="P25" s="316"/>
    </row>
    <row r="26" spans="1:16" ht="20.25" customHeight="1">
      <c r="A26" s="269">
        <v>21</v>
      </c>
      <c r="B26" s="327" t="s">
        <v>2818</v>
      </c>
      <c r="C26" s="322">
        <v>800</v>
      </c>
      <c r="D26" s="322" t="s">
        <v>1570</v>
      </c>
      <c r="E26" s="270" t="s">
        <v>1572</v>
      </c>
      <c r="F26" s="326">
        <v>400</v>
      </c>
      <c r="G26" s="316">
        <v>21.932892366666664</v>
      </c>
      <c r="H26" s="326">
        <v>400</v>
      </c>
      <c r="I26" s="323">
        <v>47.375047511999995</v>
      </c>
      <c r="J26" s="323"/>
      <c r="K26" s="316"/>
      <c r="L26" s="316"/>
      <c r="M26" s="316"/>
      <c r="N26" s="316"/>
      <c r="O26" s="316"/>
      <c r="P26" s="316"/>
    </row>
    <row r="27" spans="1:16" ht="20.25" customHeight="1">
      <c r="A27" s="269">
        <v>22</v>
      </c>
      <c r="B27" s="325" t="s">
        <v>2168</v>
      </c>
      <c r="C27" s="322">
        <v>1000</v>
      </c>
      <c r="D27" s="322" t="s">
        <v>1570</v>
      </c>
      <c r="E27" s="326" t="s">
        <v>1596</v>
      </c>
      <c r="F27" s="326">
        <v>400</v>
      </c>
      <c r="G27" s="316">
        <v>0</v>
      </c>
      <c r="H27" s="326">
        <v>400</v>
      </c>
      <c r="I27" s="323">
        <v>0</v>
      </c>
      <c r="J27" s="323"/>
      <c r="K27" s="316"/>
      <c r="L27" s="316"/>
      <c r="M27" s="316"/>
      <c r="N27" s="316"/>
      <c r="O27" s="316"/>
      <c r="P27" s="316"/>
    </row>
    <row r="28" spans="1:16" ht="20.25" customHeight="1">
      <c r="A28" s="269">
        <v>23</v>
      </c>
      <c r="B28" s="325" t="s">
        <v>1594</v>
      </c>
      <c r="C28" s="322">
        <v>1000</v>
      </c>
      <c r="D28" s="322" t="s">
        <v>1590</v>
      </c>
      <c r="E28" s="326" t="s">
        <v>1596</v>
      </c>
      <c r="F28" s="326">
        <v>400</v>
      </c>
      <c r="G28" s="316">
        <v>-0.35274223537037036</v>
      </c>
      <c r="H28" s="326">
        <v>400</v>
      </c>
      <c r="I28" s="323">
        <v>-0.76192322839999993</v>
      </c>
      <c r="J28" s="323"/>
      <c r="K28" s="324"/>
      <c r="L28" s="328"/>
      <c r="M28" s="316"/>
      <c r="N28" s="316"/>
      <c r="O28" s="316"/>
      <c r="P28" s="316"/>
    </row>
    <row r="29" spans="1:16" ht="20.25" customHeight="1">
      <c r="A29" s="269">
        <v>24</v>
      </c>
      <c r="B29" s="325" t="s">
        <v>1595</v>
      </c>
      <c r="C29" s="322">
        <v>500</v>
      </c>
      <c r="D29" s="322" t="s">
        <v>1570</v>
      </c>
      <c r="E29" s="326" t="s">
        <v>1596</v>
      </c>
      <c r="F29" s="326">
        <v>400</v>
      </c>
      <c r="G29" s="316">
        <v>65.286096759259252</v>
      </c>
      <c r="H29" s="326">
        <v>400</v>
      </c>
      <c r="I29" s="323">
        <v>141.01796899999999</v>
      </c>
      <c r="J29" s="323"/>
      <c r="K29" s="316"/>
      <c r="L29" s="316"/>
      <c r="M29" s="316"/>
      <c r="N29" s="316"/>
      <c r="O29" s="316"/>
      <c r="P29" s="316"/>
    </row>
    <row r="30" spans="1:16" ht="20.25" customHeight="1">
      <c r="A30" s="269">
        <v>25</v>
      </c>
      <c r="B30" s="325" t="s">
        <v>1597</v>
      </c>
      <c r="C30" s="322">
        <v>2400</v>
      </c>
      <c r="D30" s="322" t="s">
        <v>1570</v>
      </c>
      <c r="E30" s="326" t="s">
        <v>1596</v>
      </c>
      <c r="F30" s="326">
        <v>400</v>
      </c>
      <c r="G30" s="316">
        <v>0</v>
      </c>
      <c r="H30" s="326">
        <v>400</v>
      </c>
      <c r="I30" s="323">
        <v>0</v>
      </c>
      <c r="J30" s="323"/>
      <c r="K30" s="316"/>
      <c r="L30" s="316"/>
      <c r="M30" s="316"/>
      <c r="N30" s="316"/>
      <c r="O30" s="316"/>
      <c r="P30" s="316"/>
    </row>
    <row r="31" spans="1:16" ht="20.25" customHeight="1">
      <c r="A31" s="269">
        <v>26</v>
      </c>
      <c r="B31" s="325" t="s">
        <v>1598</v>
      </c>
      <c r="C31" s="322">
        <v>1020</v>
      </c>
      <c r="D31" s="322" t="s">
        <v>1570</v>
      </c>
      <c r="E31" s="326" t="s">
        <v>1596</v>
      </c>
      <c r="F31" s="326">
        <v>400</v>
      </c>
      <c r="G31" s="316">
        <v>160.19223888888891</v>
      </c>
      <c r="H31" s="326">
        <v>400</v>
      </c>
      <c r="I31" s="323">
        <v>346.01523600000002</v>
      </c>
      <c r="J31" s="323"/>
      <c r="K31" s="316"/>
      <c r="L31" s="316"/>
      <c r="M31" s="316"/>
      <c r="N31" s="316"/>
      <c r="O31" s="316"/>
      <c r="P31" s="316"/>
    </row>
    <row r="32" spans="1:16" ht="20.25" customHeight="1">
      <c r="A32" s="269">
        <v>27</v>
      </c>
      <c r="B32" s="325" t="s">
        <v>1599</v>
      </c>
      <c r="C32" s="322">
        <v>1500</v>
      </c>
      <c r="D32" s="322" t="s">
        <v>1570</v>
      </c>
      <c r="E32" s="326" t="s">
        <v>1596</v>
      </c>
      <c r="F32" s="326">
        <v>400</v>
      </c>
      <c r="G32" s="316">
        <v>63.706825000000002</v>
      </c>
      <c r="H32" s="326">
        <v>400</v>
      </c>
      <c r="I32" s="323">
        <v>137.606742</v>
      </c>
      <c r="J32" s="323"/>
      <c r="K32" s="316"/>
      <c r="L32" s="316"/>
      <c r="M32" s="316"/>
      <c r="N32" s="316"/>
      <c r="O32" s="316"/>
      <c r="P32" s="316"/>
    </row>
    <row r="33" spans="1:16" ht="16.5">
      <c r="A33" s="269">
        <v>28</v>
      </c>
      <c r="B33" s="325" t="s">
        <v>1600</v>
      </c>
      <c r="C33" s="322">
        <v>630</v>
      </c>
      <c r="D33" s="322" t="s">
        <v>1570</v>
      </c>
      <c r="E33" s="326" t="s">
        <v>1596</v>
      </c>
      <c r="F33" s="326">
        <v>400</v>
      </c>
      <c r="G33" s="316">
        <v>60.174756481481481</v>
      </c>
      <c r="H33" s="326">
        <v>400</v>
      </c>
      <c r="I33" s="323">
        <v>129.977474</v>
      </c>
      <c r="J33" s="323"/>
      <c r="K33" s="316"/>
      <c r="L33" s="316"/>
      <c r="M33" s="316"/>
      <c r="N33" s="316"/>
      <c r="O33" s="316"/>
      <c r="P33" s="316"/>
    </row>
    <row r="34" spans="1:16" ht="16.5">
      <c r="A34" s="269">
        <v>29</v>
      </c>
      <c r="B34" s="325" t="s">
        <v>1601</v>
      </c>
      <c r="C34" s="322">
        <v>840</v>
      </c>
      <c r="D34" s="322" t="s">
        <v>1570</v>
      </c>
      <c r="E34" s="326" t="s">
        <v>1596</v>
      </c>
      <c r="F34" s="326">
        <v>400</v>
      </c>
      <c r="G34" s="316">
        <v>16.839713425925929</v>
      </c>
      <c r="H34" s="326">
        <v>400</v>
      </c>
      <c r="I34" s="323">
        <v>36.373781000000001</v>
      </c>
      <c r="J34" s="323"/>
      <c r="K34" s="316"/>
      <c r="L34" s="316"/>
      <c r="M34" s="316"/>
      <c r="N34" s="316"/>
      <c r="O34" s="316"/>
      <c r="P34" s="316"/>
    </row>
    <row r="35" spans="1:16" ht="16.5">
      <c r="A35" s="269">
        <v>30</v>
      </c>
      <c r="B35" s="325" t="s">
        <v>1602</v>
      </c>
      <c r="C35" s="322">
        <v>440</v>
      </c>
      <c r="D35" s="322" t="s">
        <v>1570</v>
      </c>
      <c r="E35" s="326" t="s">
        <v>1596</v>
      </c>
      <c r="F35" s="326">
        <v>220</v>
      </c>
      <c r="G35" s="316">
        <v>43.840243981481485</v>
      </c>
      <c r="H35" s="326">
        <v>220</v>
      </c>
      <c r="I35" s="323">
        <v>94.694927000000007</v>
      </c>
      <c r="J35" s="323"/>
      <c r="K35" s="316"/>
      <c r="L35" s="316"/>
      <c r="M35" s="316"/>
      <c r="N35" s="316"/>
      <c r="O35" s="316"/>
      <c r="P35" s="316"/>
    </row>
    <row r="36" spans="1:16" ht="16.5">
      <c r="A36" s="269">
        <v>31</v>
      </c>
      <c r="B36" s="325" t="s">
        <v>1603</v>
      </c>
      <c r="C36" s="322">
        <v>880</v>
      </c>
      <c r="D36" s="322" t="s">
        <v>1570</v>
      </c>
      <c r="E36" s="326" t="s">
        <v>1596</v>
      </c>
      <c r="F36" s="326">
        <v>220</v>
      </c>
      <c r="G36" s="316">
        <v>0</v>
      </c>
      <c r="H36" s="326">
        <v>220</v>
      </c>
      <c r="I36" s="323">
        <v>0</v>
      </c>
      <c r="J36" s="323"/>
      <c r="K36" s="316"/>
      <c r="L36" s="316"/>
      <c r="M36" s="316"/>
      <c r="N36" s="316"/>
      <c r="O36" s="316"/>
      <c r="P36" s="316"/>
    </row>
    <row r="37" spans="1:16" ht="16.5">
      <c r="A37" s="269">
        <v>32</v>
      </c>
      <c r="B37" s="325" t="s">
        <v>1604</v>
      </c>
      <c r="C37" s="322">
        <v>1000</v>
      </c>
      <c r="D37" s="322" t="s">
        <v>1570</v>
      </c>
      <c r="E37" s="326" t="s">
        <v>1596</v>
      </c>
      <c r="F37" s="326">
        <v>220</v>
      </c>
      <c r="G37" s="316">
        <v>22.935975462962965</v>
      </c>
      <c r="H37" s="326">
        <v>220</v>
      </c>
      <c r="I37" s="323">
        <v>49.541707000000002</v>
      </c>
      <c r="J37" s="323"/>
      <c r="K37" s="316"/>
      <c r="L37" s="316"/>
      <c r="M37" s="316"/>
      <c r="N37" s="316"/>
      <c r="O37" s="316"/>
      <c r="P37" s="316"/>
    </row>
    <row r="38" spans="1:16" ht="16.5">
      <c r="A38" s="269">
        <v>33</v>
      </c>
      <c r="B38" s="325" t="s">
        <v>1605</v>
      </c>
      <c r="C38" s="322">
        <v>1000</v>
      </c>
      <c r="D38" s="322" t="s">
        <v>1570</v>
      </c>
      <c r="E38" s="326" t="s">
        <v>1596</v>
      </c>
      <c r="F38" s="326">
        <v>220</v>
      </c>
      <c r="G38" s="316">
        <v>10.068714814814815</v>
      </c>
      <c r="H38" s="326">
        <v>220</v>
      </c>
      <c r="I38" s="323">
        <v>21.748424</v>
      </c>
      <c r="J38" s="323"/>
      <c r="K38" s="316"/>
      <c r="L38" s="316"/>
      <c r="M38" s="316"/>
      <c r="N38" s="316"/>
      <c r="O38" s="316"/>
      <c r="P38" s="316"/>
    </row>
    <row r="39" spans="1:16" ht="16.5">
      <c r="A39" s="269">
        <v>34</v>
      </c>
      <c r="B39" s="325" t="s">
        <v>2819</v>
      </c>
      <c r="C39" s="322">
        <v>500</v>
      </c>
      <c r="D39" s="322" t="s">
        <v>1570</v>
      </c>
      <c r="E39" s="326" t="s">
        <v>1596</v>
      </c>
      <c r="F39" s="326">
        <v>220</v>
      </c>
      <c r="G39" s="316">
        <v>0.66504722222222223</v>
      </c>
      <c r="H39" s="326">
        <v>220</v>
      </c>
      <c r="I39" s="323">
        <v>1.4365019999999999</v>
      </c>
      <c r="J39" s="323"/>
      <c r="K39" s="316"/>
      <c r="L39" s="316"/>
      <c r="M39" s="316"/>
      <c r="N39" s="316"/>
      <c r="O39" s="316"/>
      <c r="P39" s="316"/>
    </row>
    <row r="40" spans="1:16" ht="16.5">
      <c r="A40" s="269">
        <v>35</v>
      </c>
      <c r="B40" s="325" t="s">
        <v>1606</v>
      </c>
      <c r="C40" s="322">
        <v>350</v>
      </c>
      <c r="D40" s="322" t="s">
        <v>1570</v>
      </c>
      <c r="E40" s="326" t="s">
        <v>1572</v>
      </c>
      <c r="F40" s="326">
        <v>220</v>
      </c>
      <c r="G40" s="316">
        <v>16.964396296296297</v>
      </c>
      <c r="H40" s="326">
        <v>220</v>
      </c>
      <c r="I40" s="323">
        <v>36.643096</v>
      </c>
      <c r="J40" s="323"/>
      <c r="K40" s="316"/>
      <c r="L40" s="316"/>
      <c r="M40" s="316"/>
      <c r="N40" s="316"/>
      <c r="O40" s="316"/>
      <c r="P40" s="316"/>
    </row>
    <row r="41" spans="1:16" ht="16.5">
      <c r="A41" s="269">
        <v>36</v>
      </c>
      <c r="B41" s="325" t="s">
        <v>2820</v>
      </c>
      <c r="C41" s="322">
        <v>500</v>
      </c>
      <c r="D41" s="322" t="s">
        <v>1570</v>
      </c>
      <c r="E41" s="326" t="s">
        <v>1572</v>
      </c>
      <c r="F41" s="326">
        <v>220</v>
      </c>
      <c r="G41" s="316">
        <v>0.31305648148148146</v>
      </c>
      <c r="H41" s="326">
        <v>220</v>
      </c>
      <c r="I41" s="323">
        <v>0.67620199999999997</v>
      </c>
      <c r="J41" s="323"/>
      <c r="K41" s="316"/>
      <c r="L41" s="316"/>
      <c r="M41" s="316"/>
      <c r="N41" s="316"/>
      <c r="O41" s="316"/>
      <c r="P41" s="316"/>
    </row>
    <row r="42" spans="1:16" ht="16.5">
      <c r="A42" s="269">
        <v>37</v>
      </c>
      <c r="B42" s="325" t="s">
        <v>1607</v>
      </c>
      <c r="C42" s="322">
        <v>1476</v>
      </c>
      <c r="D42" s="322" t="s">
        <v>1570</v>
      </c>
      <c r="E42" s="326" t="s">
        <v>1572</v>
      </c>
      <c r="F42" s="326">
        <v>220</v>
      </c>
      <c r="G42" s="316">
        <v>2.8615819444444446</v>
      </c>
      <c r="H42" s="326">
        <v>220</v>
      </c>
      <c r="I42" s="323">
        <v>6.1810169999999998</v>
      </c>
      <c r="J42" s="323"/>
      <c r="K42" s="316"/>
      <c r="L42" s="316"/>
      <c r="M42" s="316"/>
      <c r="N42" s="316"/>
      <c r="O42" s="316"/>
      <c r="P42" s="316"/>
    </row>
    <row r="43" spans="1:16" ht="16.5">
      <c r="A43" s="269">
        <v>38</v>
      </c>
      <c r="B43" s="325" t="s">
        <v>1608</v>
      </c>
      <c r="C43" s="322">
        <v>1320</v>
      </c>
      <c r="D43" s="322" t="s">
        <v>1570</v>
      </c>
      <c r="E43" s="326" t="s">
        <v>1572</v>
      </c>
      <c r="F43" s="326">
        <v>220</v>
      </c>
      <c r="G43" s="316">
        <v>42.639859259259261</v>
      </c>
      <c r="H43" s="326">
        <v>220</v>
      </c>
      <c r="I43" s="323">
        <v>92.102096000000003</v>
      </c>
      <c r="J43" s="323"/>
      <c r="K43" s="316"/>
      <c r="L43" s="316"/>
      <c r="M43" s="316"/>
      <c r="N43" s="316"/>
      <c r="O43" s="316"/>
      <c r="P43" s="316"/>
    </row>
    <row r="44" spans="1:16" ht="16.5">
      <c r="A44" s="269">
        <v>39</v>
      </c>
      <c r="B44" s="327" t="s">
        <v>2821</v>
      </c>
      <c r="C44" s="322"/>
      <c r="D44" s="322" t="s">
        <v>1570</v>
      </c>
      <c r="E44" s="272" t="s">
        <v>1596</v>
      </c>
      <c r="F44" s="326">
        <v>220</v>
      </c>
      <c r="G44" s="316">
        <v>0.64518750000000002</v>
      </c>
      <c r="H44" s="326">
        <v>220</v>
      </c>
      <c r="I44" s="323">
        <v>1.393605</v>
      </c>
      <c r="J44" s="323"/>
      <c r="K44" s="316"/>
      <c r="L44" s="316"/>
      <c r="M44" s="316"/>
      <c r="N44" s="316"/>
      <c r="O44" s="316"/>
      <c r="P44" s="316"/>
    </row>
    <row r="45" spans="1:16" ht="15" customHeight="1">
      <c r="A45" s="269">
        <v>40</v>
      </c>
      <c r="B45" s="325" t="s">
        <v>1609</v>
      </c>
      <c r="C45" s="322"/>
      <c r="D45" s="269" t="s">
        <v>1570</v>
      </c>
      <c r="E45" s="272" t="s">
        <v>1596</v>
      </c>
      <c r="F45" s="326">
        <v>220</v>
      </c>
      <c r="G45" s="316">
        <v>34.729378703703702</v>
      </c>
      <c r="H45" s="273">
        <v>220</v>
      </c>
      <c r="I45" s="323">
        <v>75.015457999999995</v>
      </c>
      <c r="J45" s="323"/>
      <c r="K45" s="316"/>
      <c r="L45" s="316"/>
      <c r="M45" s="316"/>
      <c r="N45" s="316"/>
      <c r="O45" s="316"/>
      <c r="P45" s="316"/>
    </row>
    <row r="46" spans="1:16" ht="15" customHeight="1">
      <c r="A46" s="269">
        <v>41</v>
      </c>
      <c r="B46" s="329" t="s">
        <v>1610</v>
      </c>
      <c r="C46" s="322"/>
      <c r="D46" s="269" t="s">
        <v>1570</v>
      </c>
      <c r="E46" s="272" t="s">
        <v>1596</v>
      </c>
      <c r="F46" s="326">
        <v>220</v>
      </c>
      <c r="G46" s="316">
        <v>18.300054629629631</v>
      </c>
      <c r="H46" s="273">
        <v>220</v>
      </c>
      <c r="I46" s="323">
        <v>39.528117999999999</v>
      </c>
      <c r="J46" s="323"/>
      <c r="K46" s="324"/>
      <c r="L46" s="316"/>
      <c r="M46" s="316"/>
      <c r="N46" s="316"/>
      <c r="O46" s="316"/>
      <c r="P46" s="316"/>
    </row>
    <row r="47" spans="1:16" ht="15" customHeight="1">
      <c r="A47" s="269">
        <v>42</v>
      </c>
      <c r="B47" s="330" t="s">
        <v>1611</v>
      </c>
      <c r="C47" s="322"/>
      <c r="D47" s="269" t="s">
        <v>1570</v>
      </c>
      <c r="E47" s="271" t="s">
        <v>1572</v>
      </c>
      <c r="F47" s="326">
        <v>220</v>
      </c>
      <c r="G47" s="316">
        <v>0</v>
      </c>
      <c r="H47" s="270">
        <v>220</v>
      </c>
      <c r="I47" s="323">
        <v>0</v>
      </c>
      <c r="J47" s="323"/>
      <c r="K47" s="318"/>
      <c r="L47" s="316"/>
      <c r="M47" s="316"/>
      <c r="N47" s="316"/>
      <c r="O47" s="316"/>
      <c r="P47" s="316"/>
    </row>
    <row r="48" spans="1:16" ht="15" customHeight="1">
      <c r="A48" s="269">
        <v>43</v>
      </c>
      <c r="B48" s="331" t="s">
        <v>1612</v>
      </c>
      <c r="C48" s="322"/>
      <c r="D48" s="269" t="s">
        <v>1570</v>
      </c>
      <c r="E48" s="271" t="s">
        <v>1596</v>
      </c>
      <c r="F48" s="326">
        <v>220</v>
      </c>
      <c r="G48" s="316">
        <v>0</v>
      </c>
      <c r="H48" s="270">
        <v>220</v>
      </c>
      <c r="I48" s="323">
        <v>0</v>
      </c>
      <c r="J48" s="323"/>
      <c r="K48" s="318"/>
      <c r="L48" s="316"/>
      <c r="M48" s="316"/>
      <c r="N48" s="316"/>
      <c r="O48" s="316"/>
      <c r="P48" s="316"/>
    </row>
    <row r="49" spans="1:16" ht="15" customHeight="1">
      <c r="A49" s="269">
        <v>44</v>
      </c>
      <c r="B49" s="331" t="s">
        <v>1613</v>
      </c>
      <c r="C49" s="322"/>
      <c r="D49" s="269" t="s">
        <v>1570</v>
      </c>
      <c r="E49" s="271" t="s">
        <v>1572</v>
      </c>
      <c r="F49" s="326">
        <v>220</v>
      </c>
      <c r="G49" s="316">
        <v>88.459776388888884</v>
      </c>
      <c r="H49" s="270">
        <v>220</v>
      </c>
      <c r="I49" s="323">
        <v>191.073117</v>
      </c>
      <c r="J49" s="323"/>
      <c r="K49" s="318"/>
      <c r="L49" s="316"/>
      <c r="M49" s="316"/>
      <c r="N49" s="316"/>
      <c r="O49" s="316"/>
      <c r="P49" s="316"/>
    </row>
    <row r="50" spans="1:16" ht="15" customHeight="1">
      <c r="A50" s="269">
        <v>45</v>
      </c>
      <c r="B50" s="327" t="s">
        <v>2822</v>
      </c>
      <c r="C50" s="322">
        <v>350</v>
      </c>
      <c r="D50" s="269" t="s">
        <v>1625</v>
      </c>
      <c r="E50" s="271" t="s">
        <v>1572</v>
      </c>
      <c r="F50" s="326">
        <v>220</v>
      </c>
      <c r="G50" s="316">
        <v>88.88803750000001</v>
      </c>
      <c r="H50" s="270">
        <v>220</v>
      </c>
      <c r="I50" s="323">
        <v>191.99816100000001</v>
      </c>
      <c r="J50" s="323"/>
      <c r="K50" s="318"/>
      <c r="L50" s="316"/>
      <c r="M50" s="316"/>
      <c r="N50" s="316"/>
      <c r="O50" s="316"/>
      <c r="P50" s="316"/>
    </row>
    <row r="51" spans="1:16" ht="15" customHeight="1">
      <c r="A51" s="269">
        <v>46</v>
      </c>
      <c r="B51" s="327" t="s">
        <v>2823</v>
      </c>
      <c r="C51" s="322">
        <v>150</v>
      </c>
      <c r="D51" s="269" t="s">
        <v>1625</v>
      </c>
      <c r="E51" s="271" t="s">
        <v>1572</v>
      </c>
      <c r="F51" s="326">
        <v>220</v>
      </c>
      <c r="G51" s="316">
        <v>14.828000000000001</v>
      </c>
      <c r="H51" s="270">
        <v>220</v>
      </c>
      <c r="I51" s="323">
        <v>32.028480000000002</v>
      </c>
      <c r="J51" s="323"/>
      <c r="K51" s="318"/>
      <c r="L51" s="316"/>
      <c r="M51" s="316"/>
      <c r="N51" s="316"/>
      <c r="O51" s="316"/>
      <c r="P51" s="316"/>
    </row>
    <row r="52" spans="1:16" ht="15" customHeight="1">
      <c r="A52" s="269">
        <v>47</v>
      </c>
      <c r="B52" s="327" t="s">
        <v>2824</v>
      </c>
      <c r="C52" s="322">
        <v>125</v>
      </c>
      <c r="D52" s="269" t="s">
        <v>1625</v>
      </c>
      <c r="E52" s="271" t="s">
        <v>1572</v>
      </c>
      <c r="F52" s="326">
        <v>220</v>
      </c>
      <c r="G52" s="316">
        <v>12.356666666666667</v>
      </c>
      <c r="H52" s="270">
        <v>220</v>
      </c>
      <c r="I52" s="323">
        <v>26.6904</v>
      </c>
      <c r="J52" s="323"/>
      <c r="K52" s="318"/>
      <c r="L52" s="316"/>
      <c r="M52" s="316"/>
      <c r="N52" s="316"/>
      <c r="O52" s="316"/>
      <c r="P52" s="316"/>
    </row>
    <row r="53" spans="1:16" ht="15" customHeight="1">
      <c r="A53" s="269">
        <v>48</v>
      </c>
      <c r="B53" s="331" t="s">
        <v>1614</v>
      </c>
      <c r="C53" s="322">
        <v>1040</v>
      </c>
      <c r="D53" s="269" t="s">
        <v>1570</v>
      </c>
      <c r="E53" s="271" t="s">
        <v>1572</v>
      </c>
      <c r="F53" s="270">
        <v>33</v>
      </c>
      <c r="G53" s="316">
        <v>224.94918472222221</v>
      </c>
      <c r="H53" s="270">
        <v>33</v>
      </c>
      <c r="I53" s="323">
        <v>485.89023900000001</v>
      </c>
      <c r="J53" s="323"/>
      <c r="K53" s="318"/>
      <c r="L53" s="316"/>
      <c r="M53" s="316"/>
      <c r="N53" s="316"/>
      <c r="O53" s="316"/>
      <c r="P53" s="316"/>
    </row>
    <row r="54" spans="1:16" ht="15" customHeight="1">
      <c r="A54" s="269">
        <v>49</v>
      </c>
      <c r="B54" s="331" t="s">
        <v>2077</v>
      </c>
      <c r="C54" s="322" t="s">
        <v>1992</v>
      </c>
      <c r="D54" s="269" t="s">
        <v>1625</v>
      </c>
      <c r="E54" s="272" t="s">
        <v>1596</v>
      </c>
      <c r="F54" s="326">
        <v>132</v>
      </c>
      <c r="G54" s="316">
        <v>0</v>
      </c>
      <c r="H54" s="326">
        <v>132</v>
      </c>
      <c r="I54" s="323">
        <v>0</v>
      </c>
      <c r="J54" s="323"/>
      <c r="K54" s="332"/>
      <c r="L54" s="316"/>
      <c r="M54" s="316"/>
      <c r="N54" s="316"/>
      <c r="O54" s="316"/>
      <c r="P54" s="316"/>
    </row>
    <row r="55" spans="1:16" ht="15" customHeight="1">
      <c r="A55" s="269">
        <v>50</v>
      </c>
      <c r="B55" s="333" t="s">
        <v>1991</v>
      </c>
      <c r="C55" s="322" t="s">
        <v>1992</v>
      </c>
      <c r="D55" s="269" t="s">
        <v>1625</v>
      </c>
      <c r="E55" s="272" t="s">
        <v>1596</v>
      </c>
      <c r="F55" s="326">
        <v>33</v>
      </c>
      <c r="G55" s="316">
        <v>324.58355462962965</v>
      </c>
      <c r="H55" s="326">
        <v>33</v>
      </c>
      <c r="I55" s="323">
        <v>701.10047799999995</v>
      </c>
      <c r="J55" s="323"/>
      <c r="K55" s="318"/>
      <c r="L55" s="316"/>
      <c r="M55" s="316"/>
      <c r="N55" s="316"/>
      <c r="O55" s="316"/>
      <c r="P55" s="316"/>
    </row>
    <row r="56" spans="1:16" ht="15" customHeight="1">
      <c r="A56" s="269">
        <v>51</v>
      </c>
      <c r="B56" s="333" t="s">
        <v>1993</v>
      </c>
      <c r="C56" s="322" t="s">
        <v>1992</v>
      </c>
      <c r="D56" s="269" t="s">
        <v>1625</v>
      </c>
      <c r="E56" s="272" t="s">
        <v>1596</v>
      </c>
      <c r="F56" s="326">
        <v>33</v>
      </c>
      <c r="G56" s="316">
        <v>0</v>
      </c>
      <c r="H56" s="326">
        <v>33</v>
      </c>
      <c r="I56" s="323">
        <v>0</v>
      </c>
      <c r="J56" s="323"/>
      <c r="K56" s="318"/>
      <c r="L56" s="316"/>
      <c r="M56" s="316"/>
      <c r="N56" s="316"/>
      <c r="O56" s="316"/>
      <c r="P56" s="316"/>
    </row>
    <row r="57" spans="1:16" ht="15" customHeight="1">
      <c r="A57" s="269">
        <v>52</v>
      </c>
      <c r="B57" s="333" t="s">
        <v>1994</v>
      </c>
      <c r="C57" s="322" t="s">
        <v>1992</v>
      </c>
      <c r="D57" s="269" t="s">
        <v>1625</v>
      </c>
      <c r="E57" s="272" t="s">
        <v>1596</v>
      </c>
      <c r="F57" s="326">
        <v>33</v>
      </c>
      <c r="G57" s="316">
        <v>22.017333333333333</v>
      </c>
      <c r="H57" s="326">
        <v>33</v>
      </c>
      <c r="I57" s="323">
        <v>47.55744</v>
      </c>
      <c r="J57" s="323"/>
      <c r="K57" s="318"/>
      <c r="L57" s="316"/>
      <c r="M57" s="316"/>
      <c r="N57" s="316"/>
      <c r="O57" s="316"/>
      <c r="P57" s="316"/>
    </row>
    <row r="58" spans="1:16" ht="15" customHeight="1">
      <c r="A58" s="269">
        <v>53</v>
      </c>
      <c r="B58" s="333" t="s">
        <v>1995</v>
      </c>
      <c r="C58" s="322" t="s">
        <v>1992</v>
      </c>
      <c r="D58" s="269" t="s">
        <v>1625</v>
      </c>
      <c r="E58" s="272" t="s">
        <v>1596</v>
      </c>
      <c r="F58" s="326">
        <v>33</v>
      </c>
      <c r="G58" s="316">
        <v>0</v>
      </c>
      <c r="H58" s="326">
        <v>33</v>
      </c>
      <c r="I58" s="323">
        <v>0</v>
      </c>
      <c r="J58" s="323"/>
      <c r="K58" s="318"/>
      <c r="L58" s="316"/>
      <c r="M58" s="316"/>
      <c r="N58" s="316"/>
      <c r="O58" s="316"/>
      <c r="P58" s="316"/>
    </row>
    <row r="59" spans="1:16" ht="15" customHeight="1">
      <c r="A59" s="269">
        <v>54</v>
      </c>
      <c r="B59" s="333" t="s">
        <v>1996</v>
      </c>
      <c r="C59" s="322" t="s">
        <v>1992</v>
      </c>
      <c r="D59" s="269" t="s">
        <v>1625</v>
      </c>
      <c r="E59" s="272" t="s">
        <v>1596</v>
      </c>
      <c r="F59" s="326">
        <v>33</v>
      </c>
      <c r="G59" s="316">
        <v>0</v>
      </c>
      <c r="H59" s="326">
        <v>33</v>
      </c>
      <c r="I59" s="323">
        <v>0</v>
      </c>
      <c r="J59" s="323"/>
      <c r="K59" s="318"/>
      <c r="L59" s="316"/>
      <c r="M59" s="316"/>
      <c r="N59" s="316"/>
      <c r="O59" s="316"/>
      <c r="P59" s="316"/>
    </row>
    <row r="60" spans="1:16" ht="15" customHeight="1">
      <c r="A60" s="269">
        <v>55</v>
      </c>
      <c r="B60" s="333" t="s">
        <v>2078</v>
      </c>
      <c r="C60" s="322" t="s">
        <v>1992</v>
      </c>
      <c r="D60" s="269" t="s">
        <v>1625</v>
      </c>
      <c r="E60" s="272" t="s">
        <v>1596</v>
      </c>
      <c r="F60" s="326">
        <v>33</v>
      </c>
      <c r="G60" s="316">
        <v>0</v>
      </c>
      <c r="H60" s="326">
        <v>33</v>
      </c>
      <c r="I60" s="323">
        <v>0</v>
      </c>
      <c r="J60" s="323"/>
      <c r="K60" s="318"/>
      <c r="L60" s="316"/>
      <c r="M60" s="316"/>
      <c r="N60" s="316"/>
      <c r="O60" s="316"/>
      <c r="P60" s="316"/>
    </row>
    <row r="61" spans="1:16" ht="15" customHeight="1">
      <c r="A61" s="269">
        <v>56</v>
      </c>
      <c r="B61" s="334" t="s">
        <v>2079</v>
      </c>
      <c r="C61" s="322" t="s">
        <v>1992</v>
      </c>
      <c r="D61" s="269" t="s">
        <v>1625</v>
      </c>
      <c r="E61" s="272" t="s">
        <v>1596</v>
      </c>
      <c r="F61" s="326">
        <v>33</v>
      </c>
      <c r="G61" s="316">
        <v>0</v>
      </c>
      <c r="H61" s="326">
        <v>33</v>
      </c>
      <c r="I61" s="323">
        <v>0</v>
      </c>
      <c r="J61" s="323"/>
      <c r="K61" s="318"/>
      <c r="L61" s="316"/>
      <c r="M61" s="316"/>
      <c r="N61" s="316"/>
      <c r="O61" s="316"/>
      <c r="P61" s="316"/>
    </row>
    <row r="62" spans="1:16" ht="15" customHeight="1">
      <c r="A62" s="269">
        <v>57</v>
      </c>
      <c r="B62" s="334" t="s">
        <v>2825</v>
      </c>
      <c r="C62" s="322" t="s">
        <v>1992</v>
      </c>
      <c r="D62" s="269" t="s">
        <v>1625</v>
      </c>
      <c r="E62" s="272" t="s">
        <v>1596</v>
      </c>
      <c r="F62" s="326">
        <v>33</v>
      </c>
      <c r="G62" s="316">
        <v>11.163111707222223</v>
      </c>
      <c r="H62" s="326">
        <v>33</v>
      </c>
      <c r="I62" s="323">
        <v>24.1123212876</v>
      </c>
      <c r="J62" s="323"/>
      <c r="K62" s="318"/>
      <c r="L62" s="316"/>
      <c r="M62" s="316"/>
      <c r="N62" s="316"/>
      <c r="O62" s="316"/>
      <c r="P62" s="316"/>
    </row>
    <row r="63" spans="1:16" ht="15" customHeight="1">
      <c r="A63" s="269">
        <v>58</v>
      </c>
      <c r="B63" s="334" t="s">
        <v>2080</v>
      </c>
      <c r="C63" s="322" t="s">
        <v>1992</v>
      </c>
      <c r="D63" s="269" t="s">
        <v>1625</v>
      </c>
      <c r="E63" s="272" t="s">
        <v>1596</v>
      </c>
      <c r="F63" s="326">
        <v>33</v>
      </c>
      <c r="G63" s="316">
        <v>6.5114463718518509</v>
      </c>
      <c r="H63" s="326">
        <v>33</v>
      </c>
      <c r="I63" s="323">
        <v>14.064724163199999</v>
      </c>
      <c r="J63" s="323"/>
      <c r="K63" s="318"/>
      <c r="L63" s="316"/>
      <c r="M63" s="316"/>
      <c r="N63" s="316"/>
      <c r="O63" s="316"/>
      <c r="P63" s="316"/>
    </row>
    <row r="64" spans="1:16" ht="15" customHeight="1">
      <c r="A64" s="269">
        <v>59</v>
      </c>
      <c r="B64" s="334" t="s">
        <v>2081</v>
      </c>
      <c r="C64" s="322" t="s">
        <v>1992</v>
      </c>
      <c r="D64" s="269" t="s">
        <v>1625</v>
      </c>
      <c r="E64" s="272" t="s">
        <v>1596</v>
      </c>
      <c r="F64" s="326">
        <v>33</v>
      </c>
      <c r="G64" s="316">
        <v>0</v>
      </c>
      <c r="H64" s="326">
        <v>33</v>
      </c>
      <c r="I64" s="323">
        <v>0</v>
      </c>
      <c r="J64" s="323"/>
      <c r="K64" s="318"/>
      <c r="L64" s="316"/>
      <c r="M64" s="316"/>
      <c r="N64" s="316"/>
      <c r="O64" s="316"/>
      <c r="P64" s="316"/>
    </row>
    <row r="65" spans="1:16" ht="15" customHeight="1">
      <c r="A65" s="269">
        <v>60</v>
      </c>
      <c r="B65" s="327" t="s">
        <v>2826</v>
      </c>
      <c r="C65" s="322" t="s">
        <v>1992</v>
      </c>
      <c r="D65" s="269" t="s">
        <v>1625</v>
      </c>
      <c r="E65" s="272" t="s">
        <v>1596</v>
      </c>
      <c r="F65" s="326">
        <v>33</v>
      </c>
      <c r="G65" s="316">
        <v>2.1041381333333331</v>
      </c>
      <c r="H65" s="326">
        <v>33</v>
      </c>
      <c r="I65" s="323">
        <v>4.5449383679999995</v>
      </c>
      <c r="J65" s="323"/>
      <c r="K65" s="332"/>
      <c r="L65" s="316"/>
      <c r="M65" s="316"/>
      <c r="N65" s="316"/>
      <c r="O65" s="316"/>
      <c r="P65" s="316"/>
    </row>
    <row r="66" spans="1:16" ht="15" customHeight="1">
      <c r="A66" s="269">
        <v>61</v>
      </c>
      <c r="B66" s="327" t="s">
        <v>2827</v>
      </c>
      <c r="C66" s="322"/>
      <c r="D66" s="269" t="s">
        <v>46</v>
      </c>
      <c r="E66" s="272" t="s">
        <v>1596</v>
      </c>
      <c r="F66" s="326">
        <v>33</v>
      </c>
      <c r="G66" s="316">
        <v>0.27929577083333335</v>
      </c>
      <c r="H66" s="326">
        <v>33</v>
      </c>
      <c r="I66" s="323">
        <v>0.60327886499999994</v>
      </c>
      <c r="J66" s="323"/>
      <c r="K66" s="318"/>
      <c r="L66" s="316"/>
      <c r="M66" s="316"/>
      <c r="N66" s="316"/>
      <c r="O66" s="316"/>
      <c r="P66" s="316"/>
    </row>
    <row r="67" spans="1:16" ht="15" customHeight="1">
      <c r="A67" s="269">
        <v>62</v>
      </c>
      <c r="B67" s="327" t="s">
        <v>2828</v>
      </c>
      <c r="C67" s="322"/>
      <c r="D67" s="269" t="s">
        <v>46</v>
      </c>
      <c r="E67" s="272" t="s">
        <v>1596</v>
      </c>
      <c r="F67" s="326">
        <v>33</v>
      </c>
      <c r="G67" s="316">
        <v>1.1909205555555555</v>
      </c>
      <c r="H67" s="326">
        <v>33</v>
      </c>
      <c r="I67" s="323">
        <v>2.5723883999999999</v>
      </c>
      <c r="J67" s="323"/>
      <c r="K67" s="318"/>
      <c r="L67" s="316"/>
      <c r="M67" s="316"/>
      <c r="N67" s="316"/>
      <c r="O67" s="316"/>
      <c r="P67" s="316"/>
    </row>
    <row r="68" spans="1:16" ht="15" customHeight="1">
      <c r="A68" s="269">
        <v>63</v>
      </c>
      <c r="B68" s="333" t="s">
        <v>2008</v>
      </c>
      <c r="C68" s="322">
        <v>0.8</v>
      </c>
      <c r="D68" s="269" t="s">
        <v>1625</v>
      </c>
      <c r="E68" s="272" t="s">
        <v>1572</v>
      </c>
      <c r="F68" s="326">
        <v>33</v>
      </c>
      <c r="G68" s="316">
        <v>0.22427350000000001</v>
      </c>
      <c r="H68" s="326">
        <v>33</v>
      </c>
      <c r="I68" s="323">
        <v>0.48443076000000002</v>
      </c>
      <c r="J68" s="323"/>
      <c r="K68" s="332"/>
      <c r="L68" s="316"/>
      <c r="M68" s="316"/>
      <c r="N68" s="316"/>
      <c r="O68" s="316"/>
      <c r="P68" s="316"/>
    </row>
    <row r="69" spans="1:16" ht="15" customHeight="1">
      <c r="A69" s="269">
        <v>64</v>
      </c>
      <c r="B69" s="335" t="s">
        <v>2829</v>
      </c>
      <c r="C69" s="322"/>
      <c r="D69" s="269" t="s">
        <v>46</v>
      </c>
      <c r="E69" s="272" t="s">
        <v>1572</v>
      </c>
      <c r="F69" s="326">
        <v>33</v>
      </c>
      <c r="G69" s="316">
        <v>3.9043385877777788E-2</v>
      </c>
      <c r="H69" s="326">
        <v>33</v>
      </c>
      <c r="I69" s="323">
        <v>8.433371349600001E-2</v>
      </c>
      <c r="J69" s="323"/>
      <c r="K69" s="318"/>
      <c r="L69" s="316"/>
      <c r="M69" s="316"/>
      <c r="N69" s="316"/>
      <c r="O69" s="316"/>
      <c r="P69" s="316"/>
    </row>
    <row r="70" spans="1:16" ht="15" customHeight="1">
      <c r="A70" s="269">
        <v>65</v>
      </c>
      <c r="B70" s="333" t="s">
        <v>1615</v>
      </c>
      <c r="C70" s="322">
        <v>0.8</v>
      </c>
      <c r="D70" s="269" t="s">
        <v>1625</v>
      </c>
      <c r="E70" s="272" t="s">
        <v>1572</v>
      </c>
      <c r="F70" s="326">
        <v>33</v>
      </c>
      <c r="G70" s="316">
        <v>0</v>
      </c>
      <c r="H70" s="326">
        <v>33</v>
      </c>
      <c r="I70" s="323">
        <v>0</v>
      </c>
      <c r="J70" s="323"/>
      <c r="K70" s="318"/>
      <c r="L70" s="316"/>
      <c r="M70" s="316"/>
      <c r="N70" s="316"/>
      <c r="O70" s="316"/>
      <c r="P70" s="316"/>
    </row>
    <row r="71" spans="1:16" ht="15" customHeight="1">
      <c r="A71" s="269">
        <v>66</v>
      </c>
      <c r="B71" s="327" t="s">
        <v>2169</v>
      </c>
      <c r="C71" s="322"/>
      <c r="D71" s="269" t="s">
        <v>46</v>
      </c>
      <c r="E71" s="272" t="s">
        <v>1572</v>
      </c>
      <c r="F71" s="326">
        <v>33</v>
      </c>
      <c r="G71" s="316">
        <v>0.61111205555555559</v>
      </c>
      <c r="H71" s="326">
        <v>33</v>
      </c>
      <c r="I71" s="323">
        <v>1.3200020400000001</v>
      </c>
      <c r="J71" s="323"/>
      <c r="K71" s="332"/>
      <c r="L71" s="316"/>
      <c r="M71" s="316"/>
      <c r="N71" s="316"/>
      <c r="O71" s="316"/>
      <c r="P71" s="316"/>
    </row>
    <row r="72" spans="1:16" ht="15" customHeight="1">
      <c r="A72" s="269">
        <v>67</v>
      </c>
      <c r="B72" s="334" t="s">
        <v>1616</v>
      </c>
      <c r="C72" s="322">
        <v>0.8</v>
      </c>
      <c r="D72" s="269" t="s">
        <v>1625</v>
      </c>
      <c r="E72" s="272" t="s">
        <v>1572</v>
      </c>
      <c r="F72" s="326">
        <v>33</v>
      </c>
      <c r="G72" s="316">
        <v>0</v>
      </c>
      <c r="H72" s="326">
        <v>33</v>
      </c>
      <c r="I72" s="323">
        <v>0</v>
      </c>
      <c r="J72" s="323"/>
      <c r="K72" s="318"/>
      <c r="L72" s="316"/>
      <c r="M72" s="316"/>
      <c r="N72" s="316"/>
      <c r="O72" s="316"/>
      <c r="P72" s="316"/>
    </row>
    <row r="73" spans="1:16" ht="15" customHeight="1">
      <c r="A73" s="269">
        <v>68</v>
      </c>
      <c r="B73" s="327" t="s">
        <v>2170</v>
      </c>
      <c r="C73" s="322"/>
      <c r="D73" s="269" t="s">
        <v>46</v>
      </c>
      <c r="E73" s="272" t="s">
        <v>1572</v>
      </c>
      <c r="F73" s="326">
        <v>33</v>
      </c>
      <c r="G73" s="316">
        <v>0.79713605555555556</v>
      </c>
      <c r="H73" s="326">
        <v>33</v>
      </c>
      <c r="I73" s="323">
        <v>1.72181388</v>
      </c>
      <c r="J73" s="323"/>
      <c r="K73" s="318"/>
      <c r="L73" s="316"/>
      <c r="M73" s="316"/>
      <c r="N73" s="316"/>
      <c r="O73" s="316"/>
      <c r="P73" s="316"/>
    </row>
    <row r="74" spans="1:16" ht="15" customHeight="1">
      <c r="A74" s="269">
        <v>69</v>
      </c>
      <c r="B74" s="334" t="s">
        <v>2171</v>
      </c>
      <c r="C74" s="322">
        <v>0.8</v>
      </c>
      <c r="D74" s="269" t="s">
        <v>1625</v>
      </c>
      <c r="E74" s="272" t="s">
        <v>1572</v>
      </c>
      <c r="F74" s="326">
        <v>33</v>
      </c>
      <c r="G74" s="316">
        <v>5.2097017222222206</v>
      </c>
      <c r="H74" s="326">
        <v>33</v>
      </c>
      <c r="I74" s="323">
        <v>11.252955719999996</v>
      </c>
      <c r="J74" s="323"/>
      <c r="K74" s="318"/>
      <c r="L74" s="316"/>
      <c r="M74" s="316"/>
      <c r="N74" s="316"/>
      <c r="O74" s="316"/>
      <c r="P74" s="316"/>
    </row>
    <row r="75" spans="1:16" ht="15" customHeight="1">
      <c r="A75" s="269">
        <v>70</v>
      </c>
      <c r="B75" s="334" t="s">
        <v>2172</v>
      </c>
      <c r="C75" s="322">
        <v>0.8</v>
      </c>
      <c r="D75" s="269" t="s">
        <v>1625</v>
      </c>
      <c r="E75" s="272" t="s">
        <v>1572</v>
      </c>
      <c r="F75" s="326">
        <v>33</v>
      </c>
      <c r="G75" s="316">
        <v>3.9840140000000002</v>
      </c>
      <c r="H75" s="326">
        <v>33</v>
      </c>
      <c r="I75" s="323">
        <v>8.6054702400000007</v>
      </c>
      <c r="J75" s="323"/>
      <c r="K75" s="332"/>
      <c r="L75" s="316"/>
      <c r="M75" s="316"/>
      <c r="N75" s="316"/>
      <c r="O75" s="316"/>
      <c r="P75" s="316"/>
    </row>
    <row r="76" spans="1:16" ht="15" customHeight="1">
      <c r="A76" s="269">
        <v>71</v>
      </c>
      <c r="B76" s="334" t="s">
        <v>2173</v>
      </c>
      <c r="C76" s="322">
        <v>0.8</v>
      </c>
      <c r="D76" s="269" t="s">
        <v>1625</v>
      </c>
      <c r="E76" s="272" t="s">
        <v>1572</v>
      </c>
      <c r="F76" s="326">
        <v>33</v>
      </c>
      <c r="G76" s="316">
        <v>0.31928905555555559</v>
      </c>
      <c r="H76" s="326">
        <v>33</v>
      </c>
      <c r="I76" s="323">
        <v>0.68966436000000009</v>
      </c>
      <c r="J76" s="323"/>
      <c r="K76" s="318"/>
      <c r="L76" s="316"/>
      <c r="M76" s="316"/>
      <c r="N76" s="316"/>
      <c r="O76" s="316"/>
      <c r="P76" s="316"/>
    </row>
    <row r="77" spans="1:16" ht="15" customHeight="1">
      <c r="A77" s="269">
        <v>72</v>
      </c>
      <c r="B77" s="334" t="s">
        <v>2174</v>
      </c>
      <c r="C77" s="322">
        <v>0.8</v>
      </c>
      <c r="D77" s="269" t="s">
        <v>1625</v>
      </c>
      <c r="E77" s="272" t="s">
        <v>1572</v>
      </c>
      <c r="F77" s="326">
        <v>33</v>
      </c>
      <c r="G77" s="316">
        <v>0</v>
      </c>
      <c r="H77" s="326">
        <v>33</v>
      </c>
      <c r="I77" s="323">
        <v>0</v>
      </c>
      <c r="J77" s="323"/>
      <c r="K77" s="318"/>
      <c r="L77" s="316"/>
      <c r="M77" s="316"/>
      <c r="N77" s="316"/>
      <c r="O77" s="316"/>
      <c r="P77" s="316"/>
    </row>
    <row r="78" spans="1:16" ht="15" customHeight="1">
      <c r="A78" s="269">
        <v>73</v>
      </c>
      <c r="B78" s="334" t="s">
        <v>2175</v>
      </c>
      <c r="C78" s="322">
        <v>13.5</v>
      </c>
      <c r="D78" s="269" t="s">
        <v>1625</v>
      </c>
      <c r="E78" s="272" t="s">
        <v>1572</v>
      </c>
      <c r="F78" s="326">
        <v>33</v>
      </c>
      <c r="G78" s="316">
        <v>0</v>
      </c>
      <c r="H78" s="326">
        <v>33</v>
      </c>
      <c r="I78" s="323">
        <v>0</v>
      </c>
      <c r="J78" s="323"/>
      <c r="K78" s="318"/>
      <c r="L78" s="316"/>
      <c r="M78" s="316"/>
      <c r="N78" s="316"/>
      <c r="O78" s="316"/>
      <c r="P78" s="316"/>
    </row>
    <row r="79" spans="1:16" ht="15" customHeight="1">
      <c r="A79" s="269">
        <v>74</v>
      </c>
      <c r="B79" s="334" t="s">
        <v>2176</v>
      </c>
      <c r="C79" s="322">
        <v>4</v>
      </c>
      <c r="D79" s="269" t="s">
        <v>1625</v>
      </c>
      <c r="E79" s="272" t="s">
        <v>1572</v>
      </c>
      <c r="F79" s="326">
        <v>33</v>
      </c>
      <c r="G79" s="316">
        <v>5.4852366666666666E-2</v>
      </c>
      <c r="H79" s="326">
        <v>33</v>
      </c>
      <c r="I79" s="323">
        <v>0.118481112</v>
      </c>
      <c r="J79" s="323"/>
      <c r="K79" s="318"/>
      <c r="L79" s="316"/>
      <c r="M79" s="316"/>
      <c r="N79" s="316"/>
      <c r="O79" s="316"/>
      <c r="P79" s="316"/>
    </row>
    <row r="80" spans="1:16" ht="15" customHeight="1">
      <c r="A80" s="269">
        <v>75</v>
      </c>
      <c r="B80" s="334" t="s">
        <v>2177</v>
      </c>
      <c r="C80" s="322">
        <v>0.8</v>
      </c>
      <c r="D80" s="269" t="s">
        <v>1625</v>
      </c>
      <c r="E80" s="272" t="s">
        <v>1572</v>
      </c>
      <c r="F80" s="326">
        <v>33</v>
      </c>
      <c r="G80" s="316">
        <v>0</v>
      </c>
      <c r="H80" s="326">
        <v>33</v>
      </c>
      <c r="I80" s="323">
        <v>0</v>
      </c>
      <c r="J80" s="323"/>
      <c r="K80" s="318"/>
      <c r="L80" s="316"/>
      <c r="M80" s="316"/>
      <c r="N80" s="316"/>
      <c r="O80" s="316"/>
      <c r="P80" s="316"/>
    </row>
    <row r="81" spans="1:16" ht="15" customHeight="1">
      <c r="A81" s="269">
        <v>76</v>
      </c>
      <c r="B81" s="334" t="s">
        <v>1617</v>
      </c>
      <c r="C81" s="322">
        <v>10.5</v>
      </c>
      <c r="D81" s="269" t="s">
        <v>1625</v>
      </c>
      <c r="E81" s="272" t="s">
        <v>1572</v>
      </c>
      <c r="F81" s="326">
        <v>33</v>
      </c>
      <c r="G81" s="316">
        <v>0</v>
      </c>
      <c r="H81" s="326">
        <v>33</v>
      </c>
      <c r="I81" s="323">
        <v>0</v>
      </c>
      <c r="J81" s="323"/>
      <c r="K81" s="318"/>
      <c r="L81" s="316"/>
      <c r="M81" s="316"/>
      <c r="N81" s="316"/>
      <c r="O81" s="316"/>
      <c r="P81" s="316"/>
    </row>
    <row r="82" spans="1:16" ht="15" customHeight="1">
      <c r="A82" s="269">
        <v>77</v>
      </c>
      <c r="B82" s="334" t="s">
        <v>1619</v>
      </c>
      <c r="C82" s="322">
        <v>6</v>
      </c>
      <c r="D82" s="269" t="s">
        <v>1625</v>
      </c>
      <c r="E82" s="272" t="s">
        <v>1572</v>
      </c>
      <c r="F82" s="326">
        <v>33</v>
      </c>
      <c r="G82" s="316">
        <v>0</v>
      </c>
      <c r="H82" s="326">
        <v>33</v>
      </c>
      <c r="I82" s="323">
        <v>0</v>
      </c>
      <c r="J82" s="323"/>
      <c r="K82" s="318"/>
      <c r="L82" s="316"/>
      <c r="M82" s="316"/>
      <c r="N82" s="316"/>
      <c r="O82" s="316"/>
      <c r="P82" s="316"/>
    </row>
    <row r="83" spans="1:16" ht="15" customHeight="1">
      <c r="A83" s="269">
        <v>78</v>
      </c>
      <c r="B83" s="334" t="s">
        <v>1620</v>
      </c>
      <c r="C83" s="322">
        <v>24</v>
      </c>
      <c r="D83" s="269" t="s">
        <v>1625</v>
      </c>
      <c r="E83" s="272" t="s">
        <v>1572</v>
      </c>
      <c r="F83" s="326">
        <v>33</v>
      </c>
      <c r="G83" s="316">
        <v>0</v>
      </c>
      <c r="H83" s="326">
        <v>33</v>
      </c>
      <c r="I83" s="323">
        <v>0</v>
      </c>
      <c r="J83" s="323"/>
      <c r="K83" s="318"/>
      <c r="L83" s="316"/>
      <c r="M83" s="316"/>
      <c r="N83" s="316"/>
      <c r="O83" s="316"/>
      <c r="P83" s="316"/>
    </row>
    <row r="84" spans="1:16" ht="15" customHeight="1">
      <c r="A84" s="269">
        <v>79</v>
      </c>
      <c r="B84" s="334" t="s">
        <v>1621</v>
      </c>
      <c r="C84" s="322">
        <v>46</v>
      </c>
      <c r="D84" s="269" t="s">
        <v>1625</v>
      </c>
      <c r="E84" s="272" t="s">
        <v>1572</v>
      </c>
      <c r="F84" s="326">
        <v>33</v>
      </c>
      <c r="G84" s="316">
        <v>0.53128050000000004</v>
      </c>
      <c r="H84" s="326">
        <v>33</v>
      </c>
      <c r="I84" s="323">
        <v>1.1475658800000001</v>
      </c>
      <c r="J84" s="323"/>
      <c r="K84" s="318"/>
      <c r="L84" s="316"/>
      <c r="M84" s="316"/>
      <c r="N84" s="316"/>
      <c r="O84" s="316"/>
      <c r="P84" s="316"/>
    </row>
    <row r="85" spans="1:16" ht="15" customHeight="1">
      <c r="A85" s="269">
        <v>80</v>
      </c>
      <c r="B85" s="327" t="s">
        <v>2178</v>
      </c>
      <c r="C85" s="322"/>
      <c r="D85" s="269" t="s">
        <v>1625</v>
      </c>
      <c r="E85" s="272" t="s">
        <v>1572</v>
      </c>
      <c r="F85" s="326">
        <v>33</v>
      </c>
      <c r="G85" s="316">
        <v>0.26123116666666663</v>
      </c>
      <c r="H85" s="326">
        <v>33</v>
      </c>
      <c r="I85" s="323">
        <v>0.5642593199999999</v>
      </c>
      <c r="J85" s="323"/>
      <c r="K85" s="318"/>
      <c r="L85" s="316"/>
      <c r="M85" s="316"/>
      <c r="N85" s="316"/>
      <c r="O85" s="316"/>
      <c r="P85" s="316"/>
    </row>
    <row r="86" spans="1:16" ht="15" customHeight="1">
      <c r="A86" s="269">
        <v>81</v>
      </c>
      <c r="B86" s="336" t="s">
        <v>1622</v>
      </c>
      <c r="C86" s="322">
        <v>40</v>
      </c>
      <c r="D86" s="269" t="s">
        <v>1625</v>
      </c>
      <c r="E86" s="272" t="s">
        <v>1572</v>
      </c>
      <c r="F86" s="326">
        <v>33</v>
      </c>
      <c r="G86" s="316">
        <v>0.50123149629629637</v>
      </c>
      <c r="H86" s="326">
        <v>33</v>
      </c>
      <c r="I86" s="323">
        <v>1.0826600320000002</v>
      </c>
      <c r="J86" s="323"/>
      <c r="K86" s="332"/>
      <c r="L86" s="316"/>
      <c r="M86" s="316"/>
      <c r="N86" s="316"/>
      <c r="O86" s="316"/>
      <c r="P86" s="316"/>
    </row>
    <row r="87" spans="1:16" ht="15" customHeight="1">
      <c r="A87" s="269">
        <v>82</v>
      </c>
      <c r="B87" s="336" t="s">
        <v>1623</v>
      </c>
      <c r="C87" s="322">
        <v>0.8</v>
      </c>
      <c r="D87" s="269" t="s">
        <v>1625</v>
      </c>
      <c r="E87" s="272" t="s">
        <v>1572</v>
      </c>
      <c r="F87" s="326">
        <v>33</v>
      </c>
      <c r="G87" s="316">
        <v>0</v>
      </c>
      <c r="H87" s="326">
        <v>33</v>
      </c>
      <c r="I87" s="323">
        <v>0</v>
      </c>
      <c r="J87" s="323"/>
      <c r="K87" s="318"/>
      <c r="L87" s="316"/>
      <c r="M87" s="316"/>
      <c r="N87" s="316"/>
      <c r="O87" s="316"/>
      <c r="P87" s="316"/>
    </row>
    <row r="88" spans="1:16" ht="15" customHeight="1">
      <c r="A88" s="269">
        <v>83</v>
      </c>
      <c r="B88" s="336" t="s">
        <v>2082</v>
      </c>
      <c r="C88" s="322">
        <v>0.8</v>
      </c>
      <c r="D88" s="269" t="s">
        <v>1625</v>
      </c>
      <c r="E88" s="272" t="s">
        <v>1572</v>
      </c>
      <c r="F88" s="326">
        <v>33</v>
      </c>
      <c r="G88" s="316">
        <v>0</v>
      </c>
      <c r="H88" s="326">
        <v>33</v>
      </c>
      <c r="I88" s="323">
        <v>0</v>
      </c>
      <c r="J88" s="323"/>
      <c r="K88" s="318"/>
      <c r="L88" s="316"/>
      <c r="M88" s="316"/>
      <c r="N88" s="316"/>
      <c r="O88" s="316"/>
      <c r="P88" s="316"/>
    </row>
    <row r="89" spans="1:16" ht="15" customHeight="1">
      <c r="A89" s="269">
        <v>84</v>
      </c>
      <c r="B89" s="336" t="s">
        <v>1624</v>
      </c>
      <c r="C89" s="322">
        <v>1.6</v>
      </c>
      <c r="D89" s="269" t="s">
        <v>1625</v>
      </c>
      <c r="E89" s="272" t="s">
        <v>1572</v>
      </c>
      <c r="F89" s="326">
        <v>220</v>
      </c>
      <c r="G89" s="316">
        <v>8.8086744999999994E-2</v>
      </c>
      <c r="H89" s="326">
        <v>220</v>
      </c>
      <c r="I89" s="323">
        <v>0.19026736919999998</v>
      </c>
      <c r="J89" s="323"/>
      <c r="K89" s="318"/>
      <c r="L89" s="316"/>
      <c r="M89" s="316"/>
      <c r="N89" s="316"/>
      <c r="O89" s="316"/>
      <c r="P89" s="316"/>
    </row>
    <row r="90" spans="1:16" ht="15" customHeight="1">
      <c r="A90" s="269">
        <v>85</v>
      </c>
      <c r="B90" s="336" t="s">
        <v>1626</v>
      </c>
      <c r="C90" s="322">
        <v>3.2</v>
      </c>
      <c r="D90" s="269" t="s">
        <v>1625</v>
      </c>
      <c r="E90" s="272" t="s">
        <v>1572</v>
      </c>
      <c r="F90" s="326">
        <v>33</v>
      </c>
      <c r="G90" s="316">
        <v>3.4895327376377558E-2</v>
      </c>
      <c r="H90" s="326">
        <v>33</v>
      </c>
      <c r="I90" s="323">
        <v>7.5373907132975523E-2</v>
      </c>
      <c r="J90" s="323"/>
      <c r="K90" s="318"/>
      <c r="L90" s="316"/>
      <c r="M90" s="316"/>
      <c r="N90" s="316"/>
      <c r="O90" s="316"/>
      <c r="P90" s="316"/>
    </row>
    <row r="91" spans="1:16" ht="15" customHeight="1">
      <c r="A91" s="269">
        <v>86</v>
      </c>
      <c r="B91" s="336" t="s">
        <v>1627</v>
      </c>
      <c r="C91" s="322">
        <v>6.4</v>
      </c>
      <c r="D91" s="269" t="s">
        <v>1625</v>
      </c>
      <c r="E91" s="272" t="s">
        <v>1572</v>
      </c>
      <c r="F91" s="326">
        <v>220</v>
      </c>
      <c r="G91" s="316">
        <v>3.3644394999999994E-2</v>
      </c>
      <c r="H91" s="326">
        <v>220</v>
      </c>
      <c r="I91" s="323">
        <v>7.267189319999999E-2</v>
      </c>
      <c r="J91" s="323"/>
      <c r="K91" s="318"/>
      <c r="L91" s="316"/>
      <c r="M91" s="316"/>
      <c r="N91" s="316"/>
      <c r="O91" s="316"/>
      <c r="P91" s="316"/>
    </row>
    <row r="92" spans="1:16" ht="15" customHeight="1">
      <c r="A92" s="269">
        <v>87</v>
      </c>
      <c r="B92" s="336" t="s">
        <v>1628</v>
      </c>
      <c r="C92" s="322">
        <v>9.6</v>
      </c>
      <c r="D92" s="269" t="s">
        <v>1625</v>
      </c>
      <c r="E92" s="272" t="s">
        <v>1572</v>
      </c>
      <c r="F92" s="326">
        <v>220</v>
      </c>
      <c r="G92" s="316">
        <v>3.0941053505530905E-2</v>
      </c>
      <c r="H92" s="326">
        <v>220</v>
      </c>
      <c r="I92" s="323">
        <v>6.6832675571946748E-2</v>
      </c>
      <c r="J92" s="323"/>
      <c r="K92" s="318"/>
      <c r="L92" s="316"/>
      <c r="M92" s="316"/>
      <c r="N92" s="316"/>
      <c r="O92" s="316"/>
      <c r="P92" s="316"/>
    </row>
    <row r="93" spans="1:16" ht="15" customHeight="1">
      <c r="A93" s="269">
        <v>88</v>
      </c>
      <c r="B93" s="336" t="s">
        <v>1629</v>
      </c>
      <c r="C93" s="322">
        <v>8</v>
      </c>
      <c r="D93" s="269" t="s">
        <v>1625</v>
      </c>
      <c r="E93" s="272" t="s">
        <v>1572</v>
      </c>
      <c r="F93" s="326">
        <v>220</v>
      </c>
      <c r="G93" s="316">
        <v>3.009582147268345E-2</v>
      </c>
      <c r="H93" s="326">
        <v>220</v>
      </c>
      <c r="I93" s="323">
        <v>6.5006974380996257E-2</v>
      </c>
      <c r="J93" s="323"/>
      <c r="K93" s="318"/>
      <c r="L93" s="316"/>
      <c r="M93" s="316"/>
      <c r="N93" s="316"/>
      <c r="O93" s="316"/>
      <c r="P93" s="316"/>
    </row>
    <row r="94" spans="1:16" ht="15" customHeight="1">
      <c r="A94" s="269">
        <v>89</v>
      </c>
      <c r="B94" s="336" t="s">
        <v>1630</v>
      </c>
      <c r="C94" s="322">
        <v>8</v>
      </c>
      <c r="D94" s="269" t="s">
        <v>1625</v>
      </c>
      <c r="E94" s="272" t="s">
        <v>1572</v>
      </c>
      <c r="F94" s="326">
        <v>220</v>
      </c>
      <c r="G94" s="316">
        <v>3.0011160555555558E-2</v>
      </c>
      <c r="H94" s="326">
        <v>220</v>
      </c>
      <c r="I94" s="323">
        <v>6.4824106800000003E-2</v>
      </c>
      <c r="J94" s="323"/>
      <c r="K94" s="318"/>
      <c r="L94" s="316"/>
      <c r="M94" s="316"/>
      <c r="N94" s="316"/>
      <c r="O94" s="316"/>
      <c r="P94" s="316"/>
    </row>
    <row r="95" spans="1:16" ht="15" customHeight="1">
      <c r="A95" s="269">
        <v>90</v>
      </c>
      <c r="B95" s="336" t="s">
        <v>1631</v>
      </c>
      <c r="C95" s="322">
        <v>2.4</v>
      </c>
      <c r="D95" s="269" t="s">
        <v>1625</v>
      </c>
      <c r="E95" s="272" t="s">
        <v>1572</v>
      </c>
      <c r="F95" s="326">
        <v>220</v>
      </c>
      <c r="G95" s="316">
        <v>2.057527923553374E-2</v>
      </c>
      <c r="H95" s="326">
        <v>220</v>
      </c>
      <c r="I95" s="323">
        <v>4.4442603148752882E-2</v>
      </c>
      <c r="J95" s="323"/>
      <c r="K95" s="318"/>
      <c r="L95" s="316"/>
      <c r="M95" s="316"/>
      <c r="N95" s="316"/>
      <c r="O95" s="316"/>
      <c r="P95" s="316"/>
    </row>
    <row r="96" spans="1:16" ht="15" customHeight="1">
      <c r="A96" s="269">
        <v>91</v>
      </c>
      <c r="B96" s="336" t="s">
        <v>1632</v>
      </c>
      <c r="C96" s="322">
        <v>0.8</v>
      </c>
      <c r="D96" s="269" t="s">
        <v>1625</v>
      </c>
      <c r="E96" s="272" t="s">
        <v>1572</v>
      </c>
      <c r="F96" s="326">
        <v>220</v>
      </c>
      <c r="G96" s="316">
        <v>2.0551570555555555E-2</v>
      </c>
      <c r="H96" s="326">
        <v>220</v>
      </c>
      <c r="I96" s="323">
        <v>4.43913924E-2</v>
      </c>
      <c r="J96" s="323"/>
      <c r="K96" s="318"/>
      <c r="L96" s="316"/>
      <c r="M96" s="316"/>
      <c r="N96" s="316"/>
      <c r="O96" s="316"/>
      <c r="P96" s="316"/>
    </row>
    <row r="97" spans="1:16" ht="15" customHeight="1">
      <c r="A97" s="269">
        <v>92</v>
      </c>
      <c r="B97" s="336" t="s">
        <v>1633</v>
      </c>
      <c r="C97" s="322">
        <v>1.6</v>
      </c>
      <c r="D97" s="269" t="s">
        <v>1625</v>
      </c>
      <c r="E97" s="272" t="s">
        <v>1572</v>
      </c>
      <c r="F97" s="326">
        <v>220</v>
      </c>
      <c r="G97" s="316">
        <v>2.2371370555555554E-2</v>
      </c>
      <c r="H97" s="326">
        <v>220</v>
      </c>
      <c r="I97" s="323">
        <v>4.8322160399999994E-2</v>
      </c>
      <c r="J97" s="323"/>
      <c r="K97" s="318"/>
      <c r="L97" s="316"/>
      <c r="M97" s="316"/>
      <c r="N97" s="316"/>
      <c r="O97" s="316"/>
      <c r="P97" s="316"/>
    </row>
    <row r="98" spans="1:16" ht="15" customHeight="1">
      <c r="A98" s="269">
        <v>93</v>
      </c>
      <c r="B98" s="336" t="s">
        <v>1634</v>
      </c>
      <c r="C98" s="322">
        <v>0.8</v>
      </c>
      <c r="D98" s="269" t="s">
        <v>1625</v>
      </c>
      <c r="E98" s="272" t="s">
        <v>1572</v>
      </c>
      <c r="F98" s="326">
        <v>220</v>
      </c>
      <c r="G98" s="316">
        <v>1.9972314612962443E-2</v>
      </c>
      <c r="H98" s="326">
        <v>220</v>
      </c>
      <c r="I98" s="323">
        <v>4.3140199563998879E-2</v>
      </c>
      <c r="J98" s="323"/>
      <c r="K98" s="318"/>
      <c r="L98" s="316"/>
      <c r="M98" s="316"/>
      <c r="N98" s="316"/>
      <c r="O98" s="316"/>
      <c r="P98" s="316"/>
    </row>
    <row r="99" spans="1:16" ht="15" customHeight="1">
      <c r="A99" s="269">
        <v>94</v>
      </c>
      <c r="B99" s="336" t="s">
        <v>1635</v>
      </c>
      <c r="C99" s="322">
        <v>2.4</v>
      </c>
      <c r="D99" s="269" t="s">
        <v>1625</v>
      </c>
      <c r="E99" s="272" t="s">
        <v>1572</v>
      </c>
      <c r="F99" s="326">
        <v>220</v>
      </c>
      <c r="G99" s="316">
        <v>2.8419161322222219E-2</v>
      </c>
      <c r="H99" s="326">
        <v>220</v>
      </c>
      <c r="I99" s="323">
        <v>6.1385388455999994E-2</v>
      </c>
      <c r="J99" s="323"/>
      <c r="K99" s="318"/>
      <c r="L99" s="316"/>
      <c r="M99" s="316"/>
      <c r="N99" s="316"/>
      <c r="O99" s="316"/>
      <c r="P99" s="316"/>
    </row>
    <row r="100" spans="1:16" ht="15" customHeight="1">
      <c r="A100" s="269">
        <v>95</v>
      </c>
      <c r="B100" s="336" t="s">
        <v>1636</v>
      </c>
      <c r="C100" s="322">
        <v>6.4</v>
      </c>
      <c r="D100" s="269" t="s">
        <v>1625</v>
      </c>
      <c r="E100" s="272" t="s">
        <v>1572</v>
      </c>
      <c r="F100" s="326">
        <v>220</v>
      </c>
      <c r="G100" s="316">
        <v>5.9034738866666658E-2</v>
      </c>
      <c r="H100" s="326">
        <v>220</v>
      </c>
      <c r="I100" s="323">
        <v>0.12751503595199998</v>
      </c>
      <c r="J100" s="323"/>
      <c r="K100" s="318"/>
      <c r="L100" s="316"/>
      <c r="M100" s="316"/>
      <c r="N100" s="316"/>
      <c r="O100" s="316"/>
      <c r="P100" s="316"/>
    </row>
    <row r="101" spans="1:16" ht="15" customHeight="1">
      <c r="A101" s="269">
        <v>96</v>
      </c>
      <c r="B101" s="337" t="s">
        <v>1637</v>
      </c>
      <c r="C101" s="322">
        <v>4</v>
      </c>
      <c r="D101" s="269" t="s">
        <v>1625</v>
      </c>
      <c r="E101" s="272" t="s">
        <v>1572</v>
      </c>
      <c r="F101" s="326">
        <v>220</v>
      </c>
      <c r="G101" s="316">
        <v>2.8591108083333334E-2</v>
      </c>
      <c r="H101" s="326">
        <v>220</v>
      </c>
      <c r="I101" s="323">
        <v>6.1756793460000001E-2</v>
      </c>
      <c r="J101" s="323"/>
      <c r="K101" s="318"/>
      <c r="L101" s="316"/>
      <c r="M101" s="316"/>
      <c r="N101" s="316"/>
      <c r="O101" s="316"/>
      <c r="P101" s="316"/>
    </row>
    <row r="102" spans="1:16" ht="15" customHeight="1">
      <c r="A102" s="269">
        <v>97</v>
      </c>
      <c r="B102" s="337" t="s">
        <v>1638</v>
      </c>
      <c r="C102" s="322">
        <v>2.4</v>
      </c>
      <c r="D102" s="269" t="s">
        <v>1625</v>
      </c>
      <c r="E102" s="272" t="s">
        <v>1572</v>
      </c>
      <c r="F102" s="326">
        <v>220</v>
      </c>
      <c r="G102" s="316">
        <v>5.8548612622222225E-2</v>
      </c>
      <c r="H102" s="326">
        <v>220</v>
      </c>
      <c r="I102" s="323">
        <v>0.12646500326400001</v>
      </c>
      <c r="J102" s="323"/>
      <c r="K102" s="318"/>
      <c r="L102" s="316"/>
      <c r="M102" s="316"/>
      <c r="N102" s="316"/>
      <c r="O102" s="316"/>
      <c r="P102" s="316"/>
    </row>
    <row r="103" spans="1:16" ht="15" customHeight="1">
      <c r="A103" s="269">
        <v>98</v>
      </c>
      <c r="B103" s="336" t="s">
        <v>1639</v>
      </c>
      <c r="C103" s="322">
        <v>16</v>
      </c>
      <c r="D103" s="269" t="s">
        <v>1625</v>
      </c>
      <c r="E103" s="272" t="s">
        <v>1572</v>
      </c>
      <c r="F103" s="326">
        <v>220</v>
      </c>
      <c r="G103" s="316">
        <v>2.8310059444444442E-2</v>
      </c>
      <c r="H103" s="326">
        <v>220</v>
      </c>
      <c r="I103" s="323">
        <v>6.1149728399999992E-2</v>
      </c>
      <c r="J103" s="323"/>
      <c r="K103" s="318"/>
      <c r="L103" s="316"/>
      <c r="M103" s="316"/>
      <c r="N103" s="316"/>
      <c r="O103" s="316"/>
      <c r="P103" s="316"/>
    </row>
    <row r="104" spans="1:16" ht="15" customHeight="1">
      <c r="A104" s="269">
        <v>99</v>
      </c>
      <c r="B104" s="336" t="s">
        <v>1640</v>
      </c>
      <c r="C104" s="322">
        <v>0.8</v>
      </c>
      <c r="D104" s="269" t="s">
        <v>1625</v>
      </c>
      <c r="E104" s="272" t="s">
        <v>1572</v>
      </c>
      <c r="F104" s="326">
        <v>220</v>
      </c>
      <c r="G104" s="316">
        <v>2.4055151738888884E-2</v>
      </c>
      <c r="H104" s="326">
        <v>220</v>
      </c>
      <c r="I104" s="323">
        <v>5.1959127755999993E-2</v>
      </c>
      <c r="J104" s="323"/>
      <c r="K104" s="318"/>
      <c r="L104" s="316"/>
      <c r="M104" s="316"/>
      <c r="N104" s="316"/>
      <c r="O104" s="316"/>
      <c r="P104" s="316"/>
    </row>
    <row r="105" spans="1:16" ht="15" customHeight="1">
      <c r="A105" s="269">
        <v>100</v>
      </c>
      <c r="B105" s="336" t="s">
        <v>1641</v>
      </c>
      <c r="C105" s="322">
        <v>2</v>
      </c>
      <c r="D105" s="269" t="s">
        <v>1625</v>
      </c>
      <c r="E105" s="272" t="s">
        <v>1572</v>
      </c>
      <c r="F105" s="326">
        <v>220</v>
      </c>
      <c r="G105" s="316">
        <v>5.4637003072222218E-2</v>
      </c>
      <c r="H105" s="326">
        <v>220</v>
      </c>
      <c r="I105" s="323">
        <v>0.118015926636</v>
      </c>
      <c r="J105" s="323"/>
      <c r="K105" s="318"/>
      <c r="L105" s="316"/>
      <c r="M105" s="316"/>
      <c r="N105" s="316"/>
      <c r="O105" s="316"/>
      <c r="P105" s="316"/>
    </row>
    <row r="106" spans="1:16" ht="15" customHeight="1">
      <c r="A106" s="269">
        <v>101</v>
      </c>
      <c r="B106" s="336" t="s">
        <v>1642</v>
      </c>
      <c r="C106" s="322">
        <v>0.8</v>
      </c>
      <c r="D106" s="269" t="s">
        <v>1625</v>
      </c>
      <c r="E106" s="272" t="s">
        <v>1572</v>
      </c>
      <c r="F106" s="326">
        <v>220</v>
      </c>
      <c r="G106" s="316">
        <v>7.0510753388888903E-2</v>
      </c>
      <c r="H106" s="326">
        <v>220</v>
      </c>
      <c r="I106" s="323">
        <v>0.15230322732000001</v>
      </c>
      <c r="J106" s="323"/>
      <c r="K106" s="318"/>
      <c r="L106" s="316"/>
      <c r="M106" s="316"/>
      <c r="N106" s="316"/>
      <c r="O106" s="316"/>
      <c r="P106" s="316"/>
    </row>
    <row r="107" spans="1:16" ht="15" customHeight="1">
      <c r="A107" s="269">
        <v>102</v>
      </c>
      <c r="B107" s="336" t="s">
        <v>1643</v>
      </c>
      <c r="C107" s="322">
        <v>1.6</v>
      </c>
      <c r="D107" s="269" t="s">
        <v>1625</v>
      </c>
      <c r="E107" s="272" t="s">
        <v>1572</v>
      </c>
      <c r="F107" s="326">
        <v>33</v>
      </c>
      <c r="G107" s="316">
        <v>0.2173579978888889</v>
      </c>
      <c r="H107" s="326">
        <v>33</v>
      </c>
      <c r="I107" s="323">
        <v>0.46949327544000002</v>
      </c>
      <c r="J107" s="323"/>
      <c r="K107" s="318"/>
      <c r="L107" s="316"/>
      <c r="M107" s="316"/>
      <c r="N107" s="316"/>
      <c r="O107" s="316"/>
      <c r="P107" s="316"/>
    </row>
    <row r="108" spans="1:16" ht="15" customHeight="1">
      <c r="A108" s="269">
        <v>103</v>
      </c>
      <c r="B108" s="336" t="s">
        <v>1644</v>
      </c>
      <c r="C108" s="322">
        <v>2.4</v>
      </c>
      <c r="D108" s="269" t="s">
        <v>1625</v>
      </c>
      <c r="E108" s="272" t="s">
        <v>1572</v>
      </c>
      <c r="F108" s="326">
        <v>33</v>
      </c>
      <c r="G108" s="316">
        <v>0.16773169991111112</v>
      </c>
      <c r="H108" s="326">
        <v>33</v>
      </c>
      <c r="I108" s="323">
        <v>0.36230047180800001</v>
      </c>
      <c r="J108" s="323"/>
      <c r="K108" s="318"/>
      <c r="L108" s="316"/>
      <c r="M108" s="316"/>
      <c r="N108" s="316"/>
      <c r="O108" s="316"/>
      <c r="P108" s="316"/>
    </row>
    <row r="109" spans="1:16" ht="15" customHeight="1">
      <c r="A109" s="269">
        <v>104</v>
      </c>
      <c r="B109" s="336" t="s">
        <v>1645</v>
      </c>
      <c r="C109" s="322">
        <v>1.6</v>
      </c>
      <c r="D109" s="269" t="s">
        <v>1625</v>
      </c>
      <c r="E109" s="272" t="s">
        <v>1572</v>
      </c>
      <c r="F109" s="326">
        <v>220</v>
      </c>
      <c r="G109" s="316">
        <v>0.20254747508333334</v>
      </c>
      <c r="H109" s="326">
        <v>220</v>
      </c>
      <c r="I109" s="323">
        <v>0.43750254618000001</v>
      </c>
      <c r="J109" s="323"/>
      <c r="K109" s="318"/>
      <c r="L109" s="316"/>
      <c r="M109" s="316"/>
      <c r="N109" s="316"/>
      <c r="O109" s="316"/>
      <c r="P109" s="316"/>
    </row>
    <row r="110" spans="1:16" ht="15" customHeight="1">
      <c r="A110" s="269">
        <v>105</v>
      </c>
      <c r="B110" s="336" t="s">
        <v>1646</v>
      </c>
      <c r="C110" s="322">
        <v>7.2</v>
      </c>
      <c r="D110" s="269" t="s">
        <v>1625</v>
      </c>
      <c r="E110" s="272" t="s">
        <v>1572</v>
      </c>
      <c r="F110" s="326">
        <v>33</v>
      </c>
      <c r="G110" s="316">
        <v>0.44780922649444443</v>
      </c>
      <c r="H110" s="326">
        <v>33</v>
      </c>
      <c r="I110" s="323">
        <v>0.96726792922799998</v>
      </c>
      <c r="J110" s="323"/>
      <c r="K110" s="318"/>
      <c r="L110" s="316"/>
      <c r="M110" s="316"/>
      <c r="N110" s="316"/>
      <c r="O110" s="316"/>
      <c r="P110" s="316"/>
    </row>
    <row r="111" spans="1:16" ht="15" customHeight="1">
      <c r="A111" s="269">
        <v>106</v>
      </c>
      <c r="B111" s="336" t="s">
        <v>1647</v>
      </c>
      <c r="C111" s="322">
        <v>16.8</v>
      </c>
      <c r="D111" s="269" t="s">
        <v>1625</v>
      </c>
      <c r="E111" s="272" t="s">
        <v>1572</v>
      </c>
      <c r="F111" s="326">
        <v>33</v>
      </c>
      <c r="G111" s="316">
        <v>0.23526180812222222</v>
      </c>
      <c r="H111" s="326">
        <v>33</v>
      </c>
      <c r="I111" s="323">
        <v>0.50816550554399997</v>
      </c>
      <c r="J111" s="323"/>
      <c r="K111" s="318"/>
      <c r="L111" s="316"/>
      <c r="M111" s="316"/>
      <c r="N111" s="316"/>
      <c r="O111" s="316"/>
      <c r="P111" s="316"/>
    </row>
    <row r="112" spans="1:16" ht="15" customHeight="1">
      <c r="A112" s="269">
        <v>107</v>
      </c>
      <c r="B112" s="336" t="s">
        <v>1648</v>
      </c>
      <c r="C112" s="322">
        <v>16.8</v>
      </c>
      <c r="D112" s="269" t="s">
        <v>1625</v>
      </c>
      <c r="E112" s="272" t="s">
        <v>1572</v>
      </c>
      <c r="F112" s="326">
        <v>33</v>
      </c>
      <c r="G112" s="316">
        <v>0.44171363414999998</v>
      </c>
      <c r="H112" s="326">
        <v>33</v>
      </c>
      <c r="I112" s="323">
        <v>0.95410144976400002</v>
      </c>
      <c r="J112" s="323"/>
      <c r="K112" s="318"/>
      <c r="L112" s="316"/>
      <c r="M112" s="316"/>
      <c r="N112" s="316"/>
      <c r="O112" s="316"/>
      <c r="P112" s="316"/>
    </row>
    <row r="113" spans="1:16" ht="15" customHeight="1">
      <c r="A113" s="269">
        <v>108</v>
      </c>
      <c r="B113" s="336" t="s">
        <v>1649</v>
      </c>
      <c r="C113" s="322">
        <v>10.5</v>
      </c>
      <c r="D113" s="269" t="s">
        <v>1625</v>
      </c>
      <c r="E113" s="272" t="s">
        <v>1572</v>
      </c>
      <c r="F113" s="326">
        <v>33</v>
      </c>
      <c r="G113" s="316">
        <v>0.35004182511111109</v>
      </c>
      <c r="H113" s="326">
        <v>33</v>
      </c>
      <c r="I113" s="323">
        <v>0.75609034223999994</v>
      </c>
      <c r="J113" s="323"/>
      <c r="K113" s="318"/>
      <c r="L113" s="316"/>
      <c r="M113" s="316"/>
      <c r="N113" s="316"/>
      <c r="O113" s="316"/>
      <c r="P113" s="316"/>
    </row>
    <row r="114" spans="1:16" ht="15" customHeight="1">
      <c r="A114" s="269">
        <v>109</v>
      </c>
      <c r="B114" s="336" t="s">
        <v>1650</v>
      </c>
      <c r="C114" s="322">
        <v>46.2</v>
      </c>
      <c r="D114" s="269" t="s">
        <v>1625</v>
      </c>
      <c r="E114" s="272" t="s">
        <v>1572</v>
      </c>
      <c r="F114" s="326">
        <v>220</v>
      </c>
      <c r="G114" s="316">
        <v>2.6819770555555556E-2</v>
      </c>
      <c r="H114" s="326">
        <v>220</v>
      </c>
      <c r="I114" s="323">
        <v>5.7930704400000005E-2</v>
      </c>
      <c r="J114" s="323"/>
      <c r="K114" s="318"/>
      <c r="L114" s="316"/>
      <c r="M114" s="316"/>
      <c r="N114" s="316"/>
      <c r="O114" s="316"/>
      <c r="P114" s="316"/>
    </row>
    <row r="115" spans="1:16" ht="15" customHeight="1">
      <c r="A115" s="269">
        <v>110</v>
      </c>
      <c r="B115" s="336" t="s">
        <v>1651</v>
      </c>
      <c r="C115" s="322">
        <v>2.1</v>
      </c>
      <c r="D115" s="269" t="s">
        <v>1625</v>
      </c>
      <c r="E115" s="272" t="s">
        <v>1572</v>
      </c>
      <c r="F115" s="326">
        <v>220</v>
      </c>
      <c r="G115" s="316">
        <v>0.12901376159173761</v>
      </c>
      <c r="H115" s="326">
        <v>220</v>
      </c>
      <c r="I115" s="323">
        <v>0.27866972503815324</v>
      </c>
      <c r="J115" s="323"/>
      <c r="K115" s="318"/>
      <c r="L115" s="316"/>
      <c r="M115" s="316"/>
      <c r="N115" s="316"/>
      <c r="O115" s="316"/>
      <c r="P115" s="316"/>
    </row>
    <row r="116" spans="1:16" ht="15" customHeight="1">
      <c r="A116" s="269">
        <v>111</v>
      </c>
      <c r="B116" s="336" t="s">
        <v>1652</v>
      </c>
      <c r="C116" s="322">
        <v>2.1</v>
      </c>
      <c r="D116" s="269" t="s">
        <v>1625</v>
      </c>
      <c r="E116" s="272" t="s">
        <v>1572</v>
      </c>
      <c r="F116" s="326">
        <v>220</v>
      </c>
      <c r="G116" s="316">
        <v>5.4570971666666662E-2</v>
      </c>
      <c r="H116" s="326">
        <v>220</v>
      </c>
      <c r="I116" s="323">
        <v>0.11787329879999998</v>
      </c>
      <c r="J116" s="323"/>
      <c r="K116" s="318"/>
      <c r="L116" s="316"/>
      <c r="M116" s="316"/>
      <c r="N116" s="316"/>
      <c r="O116" s="316"/>
      <c r="P116" s="316"/>
    </row>
    <row r="117" spans="1:16" ht="24.75" customHeight="1">
      <c r="A117" s="269">
        <v>112</v>
      </c>
      <c r="B117" s="336" t="s">
        <v>1653</v>
      </c>
      <c r="C117" s="322">
        <v>2.1</v>
      </c>
      <c r="D117" s="269" t="s">
        <v>1625</v>
      </c>
      <c r="E117" s="272" t="s">
        <v>1572</v>
      </c>
      <c r="F117" s="326">
        <v>220</v>
      </c>
      <c r="G117" s="316">
        <v>6.368677378655542E-2</v>
      </c>
      <c r="H117" s="326">
        <v>220</v>
      </c>
      <c r="I117" s="323">
        <v>0.13756343137895971</v>
      </c>
      <c r="J117" s="323"/>
      <c r="K117" s="318"/>
      <c r="L117" s="316"/>
      <c r="M117" s="316"/>
      <c r="N117" s="316"/>
      <c r="O117" s="316"/>
      <c r="P117" s="316"/>
    </row>
    <row r="118" spans="1:16" ht="24.75" customHeight="1">
      <c r="A118" s="269">
        <v>113</v>
      </c>
      <c r="B118" s="336" t="s">
        <v>1654</v>
      </c>
      <c r="C118" s="322">
        <v>2.1</v>
      </c>
      <c r="D118" s="269" t="s">
        <v>1625</v>
      </c>
      <c r="E118" s="272" t="s">
        <v>1572</v>
      </c>
      <c r="F118" s="326">
        <v>220</v>
      </c>
      <c r="G118" s="316">
        <v>2.7962387777777774E-2</v>
      </c>
      <c r="H118" s="326">
        <v>220</v>
      </c>
      <c r="I118" s="323">
        <v>6.0398757599999998E-2</v>
      </c>
      <c r="J118" s="323"/>
      <c r="K118" s="318"/>
      <c r="L118" s="316"/>
      <c r="M118" s="316"/>
      <c r="N118" s="316"/>
      <c r="O118" s="316"/>
      <c r="P118" s="316"/>
    </row>
    <row r="119" spans="1:16" ht="24.75" customHeight="1">
      <c r="A119" s="269">
        <v>114</v>
      </c>
      <c r="B119" s="336" t="s">
        <v>1655</v>
      </c>
      <c r="C119" s="322">
        <v>98.7</v>
      </c>
      <c r="D119" s="269" t="s">
        <v>1625</v>
      </c>
      <c r="E119" s="272" t="s">
        <v>1572</v>
      </c>
      <c r="F119" s="326">
        <v>33</v>
      </c>
      <c r="G119" s="316">
        <v>2.4132410445790349E-2</v>
      </c>
      <c r="H119" s="326">
        <v>33</v>
      </c>
      <c r="I119" s="323">
        <v>5.2126006562907161E-2</v>
      </c>
      <c r="J119" s="323"/>
      <c r="K119" s="318"/>
      <c r="L119" s="316"/>
      <c r="M119" s="316"/>
      <c r="N119" s="316"/>
      <c r="O119" s="316"/>
      <c r="P119" s="316"/>
    </row>
    <row r="120" spans="1:16" ht="24.75" customHeight="1">
      <c r="A120" s="269">
        <v>115</v>
      </c>
      <c r="B120" s="336" t="s">
        <v>1656</v>
      </c>
      <c r="C120" s="322">
        <v>98.7</v>
      </c>
      <c r="D120" s="269" t="s">
        <v>1625</v>
      </c>
      <c r="E120" s="272" t="s">
        <v>1572</v>
      </c>
      <c r="F120" s="326">
        <v>33</v>
      </c>
      <c r="G120" s="316">
        <v>3.2803066783956975E-2</v>
      </c>
      <c r="H120" s="326">
        <v>33</v>
      </c>
      <c r="I120" s="323">
        <v>7.085462425334707E-2</v>
      </c>
      <c r="J120" s="323"/>
      <c r="K120" s="318"/>
      <c r="L120" s="316"/>
      <c r="M120" s="316"/>
      <c r="N120" s="316"/>
      <c r="O120" s="316"/>
      <c r="P120" s="316"/>
    </row>
    <row r="121" spans="1:16" ht="24.75" customHeight="1">
      <c r="A121" s="269">
        <v>116</v>
      </c>
      <c r="B121" s="336" t="s">
        <v>1657</v>
      </c>
      <c r="C121" s="322">
        <v>17.600000000000001</v>
      </c>
      <c r="D121" s="269" t="s">
        <v>1625</v>
      </c>
      <c r="E121" s="272" t="s">
        <v>1572</v>
      </c>
      <c r="F121" s="326">
        <v>220</v>
      </c>
      <c r="G121" s="316">
        <v>2.3021406111111108E-2</v>
      </c>
      <c r="H121" s="326">
        <v>220</v>
      </c>
      <c r="I121" s="323">
        <v>4.9726237199999995E-2</v>
      </c>
      <c r="J121" s="323"/>
      <c r="K121" s="318"/>
      <c r="L121" s="316"/>
      <c r="M121" s="316"/>
      <c r="N121" s="316"/>
      <c r="O121" s="316"/>
      <c r="P121" s="316"/>
    </row>
    <row r="122" spans="1:16" ht="24.75" customHeight="1">
      <c r="A122" s="269">
        <v>117</v>
      </c>
      <c r="B122" s="336" t="s">
        <v>1658</v>
      </c>
      <c r="C122" s="322">
        <v>1.6</v>
      </c>
      <c r="D122" s="269" t="s">
        <v>1625</v>
      </c>
      <c r="E122" s="272" t="s">
        <v>1572</v>
      </c>
      <c r="F122" s="326">
        <v>220</v>
      </c>
      <c r="G122" s="316">
        <v>5.374457277777777E-2</v>
      </c>
      <c r="H122" s="326">
        <v>220</v>
      </c>
      <c r="I122" s="323">
        <v>0.11608827719999998</v>
      </c>
      <c r="J122" s="323"/>
      <c r="K122" s="318"/>
      <c r="L122" s="316"/>
      <c r="M122" s="316"/>
      <c r="N122" s="316"/>
      <c r="O122" s="316"/>
      <c r="P122" s="316"/>
    </row>
    <row r="123" spans="1:16" ht="24.75" customHeight="1">
      <c r="A123" s="269">
        <v>118</v>
      </c>
      <c r="B123" s="336" t="s">
        <v>1659</v>
      </c>
      <c r="C123" s="322">
        <v>200</v>
      </c>
      <c r="D123" s="269" t="s">
        <v>1625</v>
      </c>
      <c r="E123" s="272" t="s">
        <v>1572</v>
      </c>
      <c r="F123" s="326">
        <v>220</v>
      </c>
      <c r="G123" s="316">
        <v>2.1739308333333329E-2</v>
      </c>
      <c r="H123" s="326">
        <v>220</v>
      </c>
      <c r="I123" s="323">
        <v>4.6956905999999993E-2</v>
      </c>
      <c r="J123" s="323"/>
      <c r="K123" s="318"/>
      <c r="L123" s="316"/>
      <c r="M123" s="316"/>
      <c r="N123" s="316"/>
      <c r="O123" s="316"/>
      <c r="P123" s="316"/>
    </row>
    <row r="124" spans="1:16" ht="24.75" customHeight="1">
      <c r="A124" s="269">
        <v>119</v>
      </c>
      <c r="B124" s="336" t="s">
        <v>1660</v>
      </c>
      <c r="C124" s="322">
        <v>105</v>
      </c>
      <c r="D124" s="269" t="s">
        <v>1625</v>
      </c>
      <c r="E124" s="272" t="s">
        <v>1572</v>
      </c>
      <c r="F124" s="326">
        <v>220</v>
      </c>
      <c r="G124" s="316">
        <v>0.26056765111111108</v>
      </c>
      <c r="H124" s="326">
        <v>220</v>
      </c>
      <c r="I124" s="323">
        <v>0.56282612639999996</v>
      </c>
      <c r="J124" s="323"/>
      <c r="K124" s="318"/>
      <c r="L124" s="316"/>
      <c r="M124" s="316"/>
      <c r="N124" s="316"/>
      <c r="O124" s="316"/>
      <c r="P124" s="316"/>
    </row>
    <row r="125" spans="1:16" ht="24.75" customHeight="1">
      <c r="A125" s="269">
        <v>120</v>
      </c>
      <c r="B125" s="336" t="s">
        <v>1661</v>
      </c>
      <c r="C125" s="322">
        <v>13.5</v>
      </c>
      <c r="D125" s="269" t="s">
        <v>1625</v>
      </c>
      <c r="E125" s="272" t="s">
        <v>1572</v>
      </c>
      <c r="F125" s="326">
        <v>220</v>
      </c>
      <c r="G125" s="316">
        <v>1.0469996505555554</v>
      </c>
      <c r="H125" s="326">
        <v>220</v>
      </c>
      <c r="I125" s="323">
        <v>2.2615192451999997</v>
      </c>
      <c r="J125" s="323"/>
      <c r="K125" s="318"/>
      <c r="L125" s="316"/>
      <c r="M125" s="316"/>
      <c r="N125" s="316"/>
      <c r="O125" s="316"/>
      <c r="P125" s="316"/>
    </row>
    <row r="126" spans="1:16" ht="24.75" customHeight="1">
      <c r="A126" s="269">
        <v>121</v>
      </c>
      <c r="B126" s="336" t="s">
        <v>1662</v>
      </c>
      <c r="C126" s="322">
        <v>4</v>
      </c>
      <c r="D126" s="269" t="s">
        <v>1625</v>
      </c>
      <c r="E126" s="272" t="s">
        <v>1572</v>
      </c>
      <c r="F126" s="326">
        <v>220</v>
      </c>
      <c r="G126" s="316">
        <v>0.18007145666666666</v>
      </c>
      <c r="H126" s="326">
        <v>220</v>
      </c>
      <c r="I126" s="323">
        <v>0.38895434639999998</v>
      </c>
      <c r="J126" s="323"/>
      <c r="K126" s="318"/>
      <c r="L126" s="316"/>
      <c r="M126" s="316"/>
      <c r="N126" s="316"/>
      <c r="O126" s="316"/>
      <c r="P126" s="316"/>
    </row>
    <row r="127" spans="1:16" ht="24.75" customHeight="1">
      <c r="A127" s="269">
        <v>122</v>
      </c>
      <c r="B127" s="336" t="s">
        <v>1663</v>
      </c>
      <c r="C127" s="322">
        <v>0.8</v>
      </c>
      <c r="D127" s="269" t="s">
        <v>1625</v>
      </c>
      <c r="E127" s="272" t="s">
        <v>1572</v>
      </c>
      <c r="F127" s="326">
        <v>33</v>
      </c>
      <c r="G127" s="316">
        <v>3.4246314444444446E-2</v>
      </c>
      <c r="H127" s="326">
        <v>33</v>
      </c>
      <c r="I127" s="323">
        <v>7.3972039200000006E-2</v>
      </c>
      <c r="J127" s="323"/>
      <c r="K127" s="318"/>
      <c r="L127" s="316"/>
      <c r="M127" s="316"/>
      <c r="N127" s="316"/>
      <c r="O127" s="316"/>
      <c r="P127" s="316"/>
    </row>
    <row r="128" spans="1:16" ht="24.75" customHeight="1">
      <c r="A128" s="269">
        <v>123</v>
      </c>
      <c r="B128" s="336" t="s">
        <v>1664</v>
      </c>
      <c r="C128" s="322">
        <v>10.5</v>
      </c>
      <c r="D128" s="269" t="s">
        <v>1625</v>
      </c>
      <c r="E128" s="272" t="s">
        <v>1572</v>
      </c>
      <c r="F128" s="326">
        <v>220</v>
      </c>
      <c r="G128" s="316">
        <v>0.70633028222222227</v>
      </c>
      <c r="H128" s="326">
        <v>220</v>
      </c>
      <c r="I128" s="323">
        <v>1.5256734096</v>
      </c>
      <c r="J128" s="323"/>
      <c r="K128" s="318"/>
      <c r="L128" s="316"/>
      <c r="M128" s="316"/>
      <c r="N128" s="316"/>
      <c r="O128" s="316"/>
      <c r="P128" s="316"/>
    </row>
    <row r="129" spans="1:16" ht="24.75" customHeight="1">
      <c r="A129" s="269">
        <v>124</v>
      </c>
      <c r="B129" s="336" t="s">
        <v>1665</v>
      </c>
      <c r="C129" s="322">
        <v>6</v>
      </c>
      <c r="D129" s="269" t="s">
        <v>1625</v>
      </c>
      <c r="E129" s="272" t="s">
        <v>1572</v>
      </c>
      <c r="F129" s="326">
        <v>33</v>
      </c>
      <c r="G129" s="316">
        <v>0.44518729722222217</v>
      </c>
      <c r="H129" s="326">
        <v>33</v>
      </c>
      <c r="I129" s="323">
        <v>0.96160456199999989</v>
      </c>
      <c r="J129" s="323"/>
      <c r="K129" s="318"/>
      <c r="L129" s="316"/>
      <c r="M129" s="316"/>
      <c r="N129" s="316"/>
      <c r="O129" s="316"/>
      <c r="P129" s="316"/>
    </row>
    <row r="130" spans="1:16" ht="24.75" customHeight="1">
      <c r="A130" s="269">
        <v>125</v>
      </c>
      <c r="B130" s="338" t="s">
        <v>1666</v>
      </c>
      <c r="C130" s="322">
        <v>24</v>
      </c>
      <c r="D130" s="269" t="s">
        <v>1625</v>
      </c>
      <c r="E130" s="272" t="s">
        <v>1572</v>
      </c>
      <c r="F130" s="326">
        <v>33</v>
      </c>
      <c r="G130" s="316">
        <v>1.5995446633333332</v>
      </c>
      <c r="H130" s="326">
        <v>33</v>
      </c>
      <c r="I130" s="323">
        <v>3.4550164728000001</v>
      </c>
      <c r="J130" s="323"/>
      <c r="K130" s="318"/>
      <c r="L130" s="316"/>
      <c r="M130" s="316"/>
      <c r="N130" s="316"/>
      <c r="O130" s="316"/>
      <c r="P130" s="316"/>
    </row>
    <row r="131" spans="1:16" ht="24.75" customHeight="1">
      <c r="A131" s="269">
        <v>126</v>
      </c>
      <c r="B131" s="338" t="s">
        <v>1667</v>
      </c>
      <c r="C131" s="322">
        <v>2.1</v>
      </c>
      <c r="D131" s="269" t="s">
        <v>1625</v>
      </c>
      <c r="E131" s="272" t="s">
        <v>1572</v>
      </c>
      <c r="F131" s="326">
        <v>33</v>
      </c>
      <c r="G131" s="316">
        <v>3.0637061294444443</v>
      </c>
      <c r="H131" s="326">
        <v>33</v>
      </c>
      <c r="I131" s="323">
        <v>6.6176052395999996</v>
      </c>
      <c r="J131" s="323"/>
      <c r="K131" s="318"/>
      <c r="L131" s="316"/>
      <c r="M131" s="316"/>
      <c r="N131" s="316"/>
      <c r="O131" s="316"/>
      <c r="P131" s="316"/>
    </row>
    <row r="132" spans="1:16" ht="24.75" customHeight="1">
      <c r="A132" s="269">
        <v>127</v>
      </c>
      <c r="B132" s="338" t="s">
        <v>1668</v>
      </c>
      <c r="C132" s="322">
        <v>2.1</v>
      </c>
      <c r="D132" s="269" t="s">
        <v>1625</v>
      </c>
      <c r="E132" s="272" t="s">
        <v>1572</v>
      </c>
      <c r="F132" s="326">
        <v>220</v>
      </c>
      <c r="G132" s="316">
        <v>0.17080171</v>
      </c>
      <c r="H132" s="326">
        <v>220</v>
      </c>
      <c r="I132" s="323">
        <v>0.3689316936</v>
      </c>
      <c r="J132" s="323"/>
      <c r="K132" s="318"/>
      <c r="L132" s="316"/>
      <c r="M132" s="316"/>
      <c r="N132" s="316"/>
      <c r="O132" s="316"/>
      <c r="P132" s="316"/>
    </row>
    <row r="133" spans="1:16" ht="24.75" customHeight="1">
      <c r="A133" s="269">
        <v>128</v>
      </c>
      <c r="B133" s="336" t="s">
        <v>1669</v>
      </c>
      <c r="C133" s="322">
        <v>2.1</v>
      </c>
      <c r="D133" s="269" t="s">
        <v>1625</v>
      </c>
      <c r="E133" s="272" t="s">
        <v>1572</v>
      </c>
      <c r="F133" s="326">
        <v>220</v>
      </c>
      <c r="G133" s="316">
        <v>0.21446680000000001</v>
      </c>
      <c r="H133" s="326">
        <v>220</v>
      </c>
      <c r="I133" s="323">
        <v>0.46324828800000001</v>
      </c>
      <c r="J133" s="323"/>
      <c r="K133" s="318"/>
      <c r="L133" s="316"/>
      <c r="M133" s="316"/>
      <c r="N133" s="316"/>
      <c r="O133" s="316"/>
      <c r="P133" s="316"/>
    </row>
    <row r="134" spans="1:16" ht="24.75" customHeight="1">
      <c r="A134" s="269">
        <v>129</v>
      </c>
      <c r="B134" s="336" t="s">
        <v>1670</v>
      </c>
      <c r="C134" s="322">
        <v>2.1</v>
      </c>
      <c r="D134" s="269" t="s">
        <v>1625</v>
      </c>
      <c r="E134" s="272" t="s">
        <v>1572</v>
      </c>
      <c r="F134" s="326">
        <v>33</v>
      </c>
      <c r="G134" s="316">
        <v>2.8328480238888885</v>
      </c>
      <c r="H134" s="326">
        <v>33</v>
      </c>
      <c r="I134" s="323">
        <v>6.1189517315999993</v>
      </c>
      <c r="J134" s="323"/>
      <c r="K134" s="318"/>
      <c r="L134" s="316"/>
      <c r="M134" s="316"/>
      <c r="N134" s="316"/>
      <c r="O134" s="316"/>
      <c r="P134" s="316"/>
    </row>
    <row r="135" spans="1:16" ht="16.5">
      <c r="A135" s="269">
        <v>130</v>
      </c>
      <c r="B135" s="336" t="s">
        <v>1671</v>
      </c>
      <c r="C135" s="322">
        <v>2.1</v>
      </c>
      <c r="D135" s="269" t="s">
        <v>1625</v>
      </c>
      <c r="E135" s="272" t="s">
        <v>1572</v>
      </c>
      <c r="F135" s="270">
        <v>33</v>
      </c>
      <c r="G135" s="316">
        <v>3.0326809733333196E-2</v>
      </c>
      <c r="H135" s="270">
        <v>33</v>
      </c>
      <c r="I135" s="323">
        <v>6.5505909023999706E-2</v>
      </c>
      <c r="J135" s="323"/>
      <c r="K135" s="318"/>
      <c r="L135" s="316"/>
      <c r="M135" s="316"/>
      <c r="N135" s="316"/>
      <c r="O135" s="316"/>
      <c r="P135" s="316"/>
    </row>
    <row r="136" spans="1:16" ht="16.5">
      <c r="A136" s="269">
        <v>131</v>
      </c>
      <c r="B136" s="336" t="s">
        <v>1672</v>
      </c>
      <c r="C136" s="322">
        <v>2.1</v>
      </c>
      <c r="D136" s="269" t="s">
        <v>1625</v>
      </c>
      <c r="E136" s="272" t="s">
        <v>1572</v>
      </c>
      <c r="F136" s="326">
        <v>33</v>
      </c>
      <c r="G136" s="316">
        <v>0</v>
      </c>
      <c r="H136" s="326">
        <v>33</v>
      </c>
      <c r="I136" s="323">
        <v>0</v>
      </c>
      <c r="J136" s="323"/>
      <c r="K136" s="318"/>
      <c r="L136" s="316"/>
      <c r="M136" s="316"/>
      <c r="N136" s="316"/>
      <c r="O136" s="316"/>
      <c r="P136" s="316"/>
    </row>
    <row r="137" spans="1:16" ht="16.5">
      <c r="A137" s="269">
        <v>132</v>
      </c>
      <c r="B137" s="336" t="s">
        <v>1673</v>
      </c>
      <c r="C137" s="322">
        <v>2.1</v>
      </c>
      <c r="D137" s="269" t="s">
        <v>1625</v>
      </c>
      <c r="E137" s="272" t="s">
        <v>1572</v>
      </c>
      <c r="F137" s="270">
        <v>33</v>
      </c>
      <c r="G137" s="316">
        <v>0</v>
      </c>
      <c r="H137" s="270">
        <v>33</v>
      </c>
      <c r="I137" s="323">
        <v>0</v>
      </c>
      <c r="J137" s="323"/>
      <c r="K137" s="318"/>
      <c r="L137" s="316"/>
      <c r="M137" s="316"/>
      <c r="N137" s="316"/>
      <c r="O137" s="316"/>
      <c r="P137" s="316"/>
    </row>
    <row r="138" spans="1:16" ht="16.5">
      <c r="A138" s="269">
        <v>133</v>
      </c>
      <c r="B138" s="333" t="s">
        <v>1674</v>
      </c>
      <c r="C138" s="322">
        <v>2.1</v>
      </c>
      <c r="D138" s="269" t="s">
        <v>1625</v>
      </c>
      <c r="E138" s="272" t="s">
        <v>1572</v>
      </c>
      <c r="F138" s="270">
        <v>33</v>
      </c>
      <c r="G138" s="316">
        <v>0</v>
      </c>
      <c r="H138" s="270">
        <v>33</v>
      </c>
      <c r="I138" s="323">
        <v>0</v>
      </c>
      <c r="J138" s="323"/>
      <c r="K138" s="318"/>
      <c r="L138" s="316"/>
      <c r="M138" s="316"/>
      <c r="N138" s="316"/>
      <c r="O138" s="316"/>
      <c r="P138" s="316"/>
    </row>
    <row r="139" spans="1:16" ht="16.5">
      <c r="A139" s="269">
        <v>134</v>
      </c>
      <c r="B139" s="336" t="s">
        <v>1675</v>
      </c>
      <c r="C139" s="322">
        <v>2.1</v>
      </c>
      <c r="D139" s="269" t="s">
        <v>1625</v>
      </c>
      <c r="E139" s="272" t="s">
        <v>1572</v>
      </c>
      <c r="F139" s="270">
        <v>33</v>
      </c>
      <c r="G139" s="316">
        <v>0</v>
      </c>
      <c r="H139" s="270">
        <v>33</v>
      </c>
      <c r="I139" s="323">
        <v>0</v>
      </c>
      <c r="J139" s="323"/>
      <c r="K139" s="318"/>
      <c r="L139" s="316"/>
      <c r="M139" s="316"/>
      <c r="N139" s="316"/>
      <c r="O139" s="316"/>
      <c r="P139" s="316"/>
    </row>
    <row r="140" spans="1:16" ht="16.5">
      <c r="A140" s="269">
        <v>135</v>
      </c>
      <c r="B140" s="336" t="s">
        <v>1676</v>
      </c>
      <c r="C140" s="322">
        <v>2.1</v>
      </c>
      <c r="D140" s="269" t="s">
        <v>1625</v>
      </c>
      <c r="E140" s="272" t="s">
        <v>1572</v>
      </c>
      <c r="F140" s="326">
        <v>33</v>
      </c>
      <c r="G140" s="316">
        <v>0</v>
      </c>
      <c r="H140" s="326">
        <v>33</v>
      </c>
      <c r="I140" s="323">
        <v>0</v>
      </c>
      <c r="J140" s="323"/>
      <c r="K140" s="318"/>
      <c r="L140" s="316"/>
      <c r="M140" s="316"/>
      <c r="N140" s="316"/>
      <c r="O140" s="316"/>
      <c r="P140" s="316"/>
    </row>
    <row r="141" spans="1:16" ht="16.5">
      <c r="A141" s="269">
        <v>136</v>
      </c>
      <c r="B141" s="336" t="s">
        <v>1677</v>
      </c>
      <c r="C141" s="322">
        <v>4.2</v>
      </c>
      <c r="D141" s="269" t="s">
        <v>1625</v>
      </c>
      <c r="E141" s="272" t="s">
        <v>1572</v>
      </c>
      <c r="F141" s="326">
        <v>220</v>
      </c>
      <c r="G141" s="316">
        <v>0</v>
      </c>
      <c r="H141" s="326">
        <v>220</v>
      </c>
      <c r="I141" s="323">
        <v>0</v>
      </c>
      <c r="J141" s="323"/>
      <c r="K141" s="318"/>
      <c r="L141" s="316"/>
      <c r="M141" s="316"/>
      <c r="N141" s="316"/>
      <c r="O141" s="316"/>
      <c r="P141" s="316"/>
    </row>
    <row r="142" spans="1:16" ht="16.5">
      <c r="A142" s="269">
        <v>137</v>
      </c>
      <c r="B142" s="336" t="s">
        <v>1678</v>
      </c>
      <c r="C142" s="322">
        <v>2.1</v>
      </c>
      <c r="D142" s="269" t="s">
        <v>1625</v>
      </c>
      <c r="E142" s="272" t="s">
        <v>1572</v>
      </c>
      <c r="F142" s="326">
        <v>33</v>
      </c>
      <c r="G142" s="316">
        <v>0</v>
      </c>
      <c r="H142" s="326">
        <v>33</v>
      </c>
      <c r="I142" s="323">
        <v>0</v>
      </c>
      <c r="J142" s="323"/>
      <c r="K142" s="318"/>
      <c r="L142" s="316"/>
      <c r="M142" s="316"/>
      <c r="N142" s="316"/>
      <c r="O142" s="316"/>
      <c r="P142" s="316"/>
    </row>
    <row r="143" spans="1:16" ht="16.5">
      <c r="A143" s="269">
        <v>138</v>
      </c>
      <c r="B143" s="336" t="s">
        <v>1679</v>
      </c>
      <c r="C143" s="322">
        <v>4.2</v>
      </c>
      <c r="D143" s="269" t="s">
        <v>1625</v>
      </c>
      <c r="E143" s="272" t="s">
        <v>1572</v>
      </c>
      <c r="F143" s="326">
        <v>33</v>
      </c>
      <c r="G143" s="316">
        <v>0</v>
      </c>
      <c r="H143" s="326">
        <v>33</v>
      </c>
      <c r="I143" s="323">
        <v>0</v>
      </c>
      <c r="J143" s="323"/>
      <c r="K143" s="318"/>
      <c r="L143" s="316"/>
      <c r="M143" s="316"/>
      <c r="N143" s="316"/>
      <c r="O143" s="316"/>
      <c r="P143" s="316"/>
    </row>
    <row r="144" spans="1:16" ht="16.5">
      <c r="A144" s="269">
        <v>139</v>
      </c>
      <c r="B144" s="336" t="s">
        <v>1680</v>
      </c>
      <c r="C144" s="322">
        <v>2.1</v>
      </c>
      <c r="D144" s="269" t="s">
        <v>1625</v>
      </c>
      <c r="E144" s="272" t="s">
        <v>1572</v>
      </c>
      <c r="F144" s="326">
        <v>33</v>
      </c>
      <c r="G144" s="316">
        <v>0</v>
      </c>
      <c r="H144" s="326">
        <v>33</v>
      </c>
      <c r="I144" s="323">
        <v>0</v>
      </c>
      <c r="J144" s="323"/>
      <c r="K144" s="318"/>
      <c r="L144" s="316"/>
      <c r="M144" s="316"/>
      <c r="N144" s="316"/>
      <c r="O144" s="316"/>
      <c r="P144" s="316"/>
    </row>
    <row r="145" spans="1:16" ht="16.5">
      <c r="A145" s="269">
        <v>140</v>
      </c>
      <c r="B145" s="336" t="s">
        <v>1681</v>
      </c>
      <c r="C145" s="322">
        <v>8.4</v>
      </c>
      <c r="D145" s="269" t="s">
        <v>1625</v>
      </c>
      <c r="E145" s="272" t="s">
        <v>1572</v>
      </c>
      <c r="F145" s="326">
        <v>33</v>
      </c>
      <c r="G145" s="316">
        <v>0</v>
      </c>
      <c r="H145" s="326">
        <v>33</v>
      </c>
      <c r="I145" s="323">
        <v>0</v>
      </c>
      <c r="J145" s="323"/>
      <c r="K145" s="318"/>
      <c r="L145" s="316"/>
      <c r="M145" s="316"/>
      <c r="N145" s="316"/>
      <c r="O145" s="316"/>
      <c r="P145" s="316"/>
    </row>
    <row r="146" spans="1:16" ht="16.5">
      <c r="A146" s="269">
        <v>141</v>
      </c>
      <c r="B146" s="336" t="s">
        <v>1682</v>
      </c>
      <c r="C146" s="322">
        <v>2.1</v>
      </c>
      <c r="D146" s="269" t="s">
        <v>1625</v>
      </c>
      <c r="E146" s="272" t="s">
        <v>1572</v>
      </c>
      <c r="F146" s="326">
        <v>33</v>
      </c>
      <c r="G146" s="316">
        <v>0</v>
      </c>
      <c r="H146" s="326">
        <v>33</v>
      </c>
      <c r="I146" s="323">
        <v>0</v>
      </c>
      <c r="J146" s="323"/>
      <c r="K146" s="318"/>
      <c r="L146" s="316"/>
      <c r="M146" s="316"/>
      <c r="N146" s="316"/>
      <c r="O146" s="316"/>
      <c r="P146" s="316"/>
    </row>
    <row r="147" spans="1:16" ht="16.5">
      <c r="A147" s="269">
        <v>142</v>
      </c>
      <c r="B147" s="336" t="s">
        <v>1683</v>
      </c>
      <c r="C147" s="322">
        <v>2.1</v>
      </c>
      <c r="D147" s="269" t="s">
        <v>1625</v>
      </c>
      <c r="E147" s="272" t="s">
        <v>1572</v>
      </c>
      <c r="F147" s="326">
        <v>220</v>
      </c>
      <c r="G147" s="316">
        <v>0</v>
      </c>
      <c r="H147" s="326">
        <v>220</v>
      </c>
      <c r="I147" s="323">
        <v>0</v>
      </c>
      <c r="J147" s="323"/>
      <c r="K147" s="318"/>
      <c r="L147" s="316"/>
      <c r="M147" s="316"/>
      <c r="N147" s="316"/>
      <c r="O147" s="316"/>
      <c r="P147" s="316"/>
    </row>
    <row r="148" spans="1:16" ht="16.5">
      <c r="A148" s="269">
        <v>143</v>
      </c>
      <c r="B148" s="336" t="s">
        <v>1684</v>
      </c>
      <c r="C148" s="322">
        <v>65.099999999999994</v>
      </c>
      <c r="D148" s="269" t="s">
        <v>1625</v>
      </c>
      <c r="E148" s="272" t="s">
        <v>1572</v>
      </c>
      <c r="F148" s="326">
        <v>33</v>
      </c>
      <c r="G148" s="316">
        <v>0</v>
      </c>
      <c r="H148" s="326">
        <v>33</v>
      </c>
      <c r="I148" s="323">
        <v>0</v>
      </c>
      <c r="J148" s="323"/>
      <c r="K148" s="318"/>
      <c r="L148" s="316"/>
      <c r="M148" s="316"/>
      <c r="N148" s="316"/>
      <c r="O148" s="316"/>
      <c r="P148" s="316"/>
    </row>
    <row r="149" spans="1:16" ht="16.5">
      <c r="A149" s="269">
        <v>144</v>
      </c>
      <c r="B149" s="336" t="s">
        <v>1685</v>
      </c>
      <c r="C149" s="322">
        <v>101.2</v>
      </c>
      <c r="D149" s="269" t="s">
        <v>1625</v>
      </c>
      <c r="E149" s="272" t="s">
        <v>1572</v>
      </c>
      <c r="F149" s="326">
        <v>33</v>
      </c>
      <c r="G149" s="316">
        <v>2.9345398333333404E-2</v>
      </c>
      <c r="H149" s="326">
        <v>33</v>
      </c>
      <c r="I149" s="323">
        <v>6.3386060400000152E-2</v>
      </c>
      <c r="J149" s="323"/>
      <c r="K149" s="318"/>
      <c r="L149" s="316"/>
      <c r="M149" s="316"/>
      <c r="N149" s="316"/>
      <c r="O149" s="316"/>
      <c r="P149" s="316"/>
    </row>
    <row r="150" spans="1:16" ht="16.5">
      <c r="A150" s="269">
        <v>145</v>
      </c>
      <c r="B150" s="336" t="s">
        <v>1686</v>
      </c>
      <c r="C150" s="322">
        <v>2.1</v>
      </c>
      <c r="D150" s="269" t="s">
        <v>1625</v>
      </c>
      <c r="E150" s="272" t="s">
        <v>1572</v>
      </c>
      <c r="F150" s="326">
        <v>33</v>
      </c>
      <c r="G150" s="316">
        <v>0.1060076561111111</v>
      </c>
      <c r="H150" s="326">
        <v>33</v>
      </c>
      <c r="I150" s="323">
        <v>0.22897653719999997</v>
      </c>
      <c r="J150" s="323"/>
      <c r="K150" s="318"/>
      <c r="L150" s="316"/>
      <c r="M150" s="316"/>
      <c r="N150" s="316"/>
      <c r="O150" s="316"/>
      <c r="P150" s="316"/>
    </row>
    <row r="151" spans="1:16" ht="16.5">
      <c r="A151" s="269">
        <v>146</v>
      </c>
      <c r="B151" s="336" t="s">
        <v>1687</v>
      </c>
      <c r="C151" s="322">
        <v>2.1</v>
      </c>
      <c r="D151" s="269" t="s">
        <v>1625</v>
      </c>
      <c r="E151" s="272" t="s">
        <v>1572</v>
      </c>
      <c r="F151" s="326">
        <v>33</v>
      </c>
      <c r="G151" s="316">
        <v>0.26364768694999996</v>
      </c>
      <c r="H151" s="326">
        <v>33</v>
      </c>
      <c r="I151" s="323">
        <v>0.5694790038119999</v>
      </c>
      <c r="J151" s="323"/>
      <c r="K151" s="318"/>
      <c r="L151" s="316"/>
      <c r="M151" s="316"/>
      <c r="N151" s="316"/>
      <c r="O151" s="316"/>
      <c r="P151" s="316"/>
    </row>
    <row r="152" spans="1:16" ht="16.5">
      <c r="A152" s="269">
        <v>147</v>
      </c>
      <c r="B152" s="336" t="s">
        <v>1688</v>
      </c>
      <c r="C152" s="322">
        <v>4.2</v>
      </c>
      <c r="D152" s="269" t="s">
        <v>1625</v>
      </c>
      <c r="E152" s="272" t="s">
        <v>1572</v>
      </c>
      <c r="F152" s="326">
        <v>33</v>
      </c>
      <c r="G152" s="316">
        <v>0.14067234223855554</v>
      </c>
      <c r="H152" s="326">
        <v>33</v>
      </c>
      <c r="I152" s="323">
        <v>0.30385225923527998</v>
      </c>
      <c r="J152" s="323"/>
      <c r="K152" s="318"/>
      <c r="L152" s="316"/>
      <c r="M152" s="316"/>
      <c r="N152" s="316"/>
      <c r="O152" s="316"/>
      <c r="P152" s="316"/>
    </row>
    <row r="153" spans="1:16" ht="16.5">
      <c r="A153" s="269">
        <v>148</v>
      </c>
      <c r="B153" s="336" t="s">
        <v>1689</v>
      </c>
      <c r="C153" s="322">
        <v>4.2</v>
      </c>
      <c r="D153" s="269" t="s">
        <v>1625</v>
      </c>
      <c r="E153" s="272" t="s">
        <v>1572</v>
      </c>
      <c r="F153" s="326">
        <v>33</v>
      </c>
      <c r="G153" s="316">
        <v>9.1058918278611109E-2</v>
      </c>
      <c r="H153" s="326">
        <v>33</v>
      </c>
      <c r="I153" s="323">
        <v>0.19668726348179999</v>
      </c>
      <c r="J153" s="323"/>
      <c r="K153" s="318"/>
      <c r="L153" s="316"/>
      <c r="M153" s="316"/>
      <c r="N153" s="316"/>
      <c r="O153" s="316"/>
      <c r="P153" s="316"/>
    </row>
    <row r="154" spans="1:16" ht="16.5">
      <c r="A154" s="269">
        <v>149</v>
      </c>
      <c r="B154" s="336" t="s">
        <v>1690</v>
      </c>
      <c r="C154" s="322">
        <v>104.5</v>
      </c>
      <c r="D154" s="269" t="s">
        <v>1625</v>
      </c>
      <c r="E154" s="272" t="s">
        <v>1572</v>
      </c>
      <c r="F154" s="326">
        <v>33</v>
      </c>
      <c r="G154" s="316">
        <v>0.71050346555555566</v>
      </c>
      <c r="H154" s="326">
        <v>33</v>
      </c>
      <c r="I154" s="323">
        <v>1.5346874856000001</v>
      </c>
      <c r="J154" s="323"/>
      <c r="K154" s="318"/>
      <c r="L154" s="316"/>
      <c r="M154" s="316"/>
      <c r="N154" s="316"/>
      <c r="O154" s="316"/>
      <c r="P154" s="316"/>
    </row>
    <row r="155" spans="1:16" ht="16.5">
      <c r="A155" s="269">
        <v>150</v>
      </c>
      <c r="B155" s="336" t="s">
        <v>1691</v>
      </c>
      <c r="C155" s="322">
        <v>14.7</v>
      </c>
      <c r="D155" s="269" t="s">
        <v>1625</v>
      </c>
      <c r="E155" s="272" t="s">
        <v>1572</v>
      </c>
      <c r="F155" s="326">
        <v>33</v>
      </c>
      <c r="G155" s="316">
        <v>2.6306670587722257E-2</v>
      </c>
      <c r="H155" s="326">
        <v>33</v>
      </c>
      <c r="I155" s="323">
        <v>5.6822408469480071E-2</v>
      </c>
      <c r="J155" s="323"/>
      <c r="K155" s="318"/>
      <c r="L155" s="316"/>
      <c r="M155" s="316"/>
      <c r="N155" s="316"/>
      <c r="O155" s="316"/>
      <c r="P155" s="316"/>
    </row>
    <row r="156" spans="1:16" ht="16.5">
      <c r="A156" s="269">
        <v>151</v>
      </c>
      <c r="B156" s="336" t="s">
        <v>1692</v>
      </c>
      <c r="C156" s="322">
        <v>4.2</v>
      </c>
      <c r="D156" s="269" t="s">
        <v>1625</v>
      </c>
      <c r="E156" s="272" t="s">
        <v>1572</v>
      </c>
      <c r="F156" s="326">
        <v>33</v>
      </c>
      <c r="G156" s="316">
        <v>3.5237916349999794E-2</v>
      </c>
      <c r="H156" s="326">
        <v>33</v>
      </c>
      <c r="I156" s="323">
        <v>7.6113899315999559E-2</v>
      </c>
      <c r="J156" s="323"/>
      <c r="K156" s="318"/>
      <c r="L156" s="316"/>
      <c r="M156" s="316"/>
      <c r="N156" s="316"/>
      <c r="O156" s="316"/>
      <c r="P156" s="316"/>
    </row>
    <row r="157" spans="1:16" ht="16.5">
      <c r="A157" s="269">
        <v>152</v>
      </c>
      <c r="B157" s="336" t="s">
        <v>1693</v>
      </c>
      <c r="C157" s="322">
        <v>2.1</v>
      </c>
      <c r="D157" s="269" t="s">
        <v>1625</v>
      </c>
      <c r="E157" s="272" t="s">
        <v>1572</v>
      </c>
      <c r="F157" s="326">
        <v>33</v>
      </c>
      <c r="G157" s="316">
        <v>3.775741110222243E-2</v>
      </c>
      <c r="H157" s="326">
        <v>33</v>
      </c>
      <c r="I157" s="323">
        <v>8.1556007980800441E-2</v>
      </c>
      <c r="J157" s="323"/>
      <c r="K157" s="318"/>
      <c r="L157" s="316"/>
      <c r="M157" s="316"/>
      <c r="N157" s="316"/>
      <c r="O157" s="316"/>
      <c r="P157" s="316"/>
    </row>
    <row r="158" spans="1:16" ht="16.5">
      <c r="A158" s="269">
        <v>153</v>
      </c>
      <c r="B158" s="336" t="s">
        <v>1694</v>
      </c>
      <c r="C158" s="322">
        <v>2.1</v>
      </c>
      <c r="D158" s="269" t="s">
        <v>1625</v>
      </c>
      <c r="E158" s="272" t="s">
        <v>1572</v>
      </c>
      <c r="F158" s="326">
        <v>33</v>
      </c>
      <c r="G158" s="316">
        <v>6.9232613994388667E-2</v>
      </c>
      <c r="H158" s="326">
        <v>33</v>
      </c>
      <c r="I158" s="323">
        <v>0.14954244622787952</v>
      </c>
      <c r="J158" s="323"/>
      <c r="K158" s="318"/>
      <c r="L158" s="316"/>
      <c r="M158" s="316"/>
      <c r="N158" s="316"/>
      <c r="O158" s="316"/>
      <c r="P158" s="316"/>
    </row>
    <row r="159" spans="1:16" ht="16.5">
      <c r="A159" s="269">
        <v>154</v>
      </c>
      <c r="B159" s="336" t="s">
        <v>1695</v>
      </c>
      <c r="C159" s="322">
        <v>8.4</v>
      </c>
      <c r="D159" s="269" t="s">
        <v>1625</v>
      </c>
      <c r="E159" s="272" t="s">
        <v>1572</v>
      </c>
      <c r="F159" s="326">
        <v>33</v>
      </c>
      <c r="G159" s="316">
        <v>0.11942310439766651</v>
      </c>
      <c r="H159" s="326">
        <v>33</v>
      </c>
      <c r="I159" s="323">
        <v>0.25795390549895969</v>
      </c>
      <c r="J159" s="323"/>
      <c r="K159" s="318"/>
      <c r="L159" s="316"/>
      <c r="M159" s="316"/>
      <c r="N159" s="316"/>
      <c r="O159" s="316"/>
      <c r="P159" s="316"/>
    </row>
    <row r="160" spans="1:16" ht="16.5">
      <c r="A160" s="269">
        <v>155</v>
      </c>
      <c r="B160" s="336" t="s">
        <v>1696</v>
      </c>
      <c r="C160" s="322">
        <v>4.2</v>
      </c>
      <c r="D160" s="269" t="s">
        <v>1625</v>
      </c>
      <c r="E160" s="272" t="s">
        <v>1572</v>
      </c>
      <c r="F160" s="326">
        <v>33</v>
      </c>
      <c r="G160" s="316">
        <v>4.6423815585333331E-2</v>
      </c>
      <c r="H160" s="326">
        <v>33</v>
      </c>
      <c r="I160" s="323">
        <v>0.10027544166431999</v>
      </c>
      <c r="J160" s="323"/>
      <c r="K160" s="318"/>
      <c r="L160" s="316"/>
      <c r="M160" s="316"/>
      <c r="N160" s="316"/>
      <c r="O160" s="316"/>
      <c r="P160" s="316"/>
    </row>
    <row r="161" spans="1:16" ht="16.5">
      <c r="A161" s="269">
        <v>156</v>
      </c>
      <c r="B161" s="336" t="s">
        <v>1697</v>
      </c>
      <c r="C161" s="322">
        <v>6.3</v>
      </c>
      <c r="D161" s="269" t="s">
        <v>1625</v>
      </c>
      <c r="E161" s="272" t="s">
        <v>1572</v>
      </c>
      <c r="F161" s="326">
        <v>33</v>
      </c>
      <c r="G161" s="316">
        <v>0.27074842111111108</v>
      </c>
      <c r="H161" s="326">
        <v>33</v>
      </c>
      <c r="I161" s="323">
        <v>0.58481658959999994</v>
      </c>
      <c r="J161" s="323"/>
      <c r="K161" s="318"/>
      <c r="L161" s="316"/>
      <c r="M161" s="316"/>
      <c r="N161" s="316"/>
      <c r="O161" s="316"/>
      <c r="P161" s="316"/>
    </row>
    <row r="162" spans="1:16" ht="16.5">
      <c r="A162" s="269">
        <v>157</v>
      </c>
      <c r="B162" s="339" t="s">
        <v>1698</v>
      </c>
      <c r="C162" s="322">
        <v>4.2</v>
      </c>
      <c r="D162" s="269" t="s">
        <v>1625</v>
      </c>
      <c r="E162" s="272" t="s">
        <v>1572</v>
      </c>
      <c r="F162" s="326">
        <v>132</v>
      </c>
      <c r="G162" s="316">
        <v>0.64775837166666661</v>
      </c>
      <c r="H162" s="326">
        <v>132</v>
      </c>
      <c r="I162" s="323">
        <v>1.3991580827999999</v>
      </c>
      <c r="J162" s="323"/>
      <c r="K162" s="318"/>
      <c r="L162" s="316"/>
      <c r="M162" s="316"/>
      <c r="N162" s="316"/>
      <c r="O162" s="316"/>
      <c r="P162" s="316"/>
    </row>
    <row r="163" spans="1:16" ht="16.5">
      <c r="A163" s="269">
        <v>158</v>
      </c>
      <c r="B163" s="336" t="s">
        <v>1699</v>
      </c>
      <c r="C163" s="322">
        <v>16.8</v>
      </c>
      <c r="D163" s="269" t="s">
        <v>1625</v>
      </c>
      <c r="E163" s="272" t="s">
        <v>1572</v>
      </c>
      <c r="F163" s="326">
        <v>220</v>
      </c>
      <c r="G163" s="316">
        <v>0.73257397000000002</v>
      </c>
      <c r="H163" s="326">
        <v>220</v>
      </c>
      <c r="I163" s="323">
        <v>1.5823597752</v>
      </c>
      <c r="J163" s="323"/>
      <c r="K163" s="318"/>
      <c r="L163" s="316"/>
      <c r="M163" s="316"/>
      <c r="N163" s="316"/>
      <c r="O163" s="316"/>
      <c r="P163" s="316"/>
    </row>
    <row r="164" spans="1:16" ht="16.5">
      <c r="A164" s="269">
        <v>159</v>
      </c>
      <c r="B164" s="336" t="s">
        <v>1700</v>
      </c>
      <c r="C164" s="322">
        <v>10.5</v>
      </c>
      <c r="D164" s="269" t="s">
        <v>1625</v>
      </c>
      <c r="E164" s="272" t="s">
        <v>1572</v>
      </c>
      <c r="F164" s="326">
        <v>132</v>
      </c>
      <c r="G164" s="316">
        <v>0.38798903611111113</v>
      </c>
      <c r="H164" s="326">
        <v>132</v>
      </c>
      <c r="I164" s="323">
        <v>0.83805631800000002</v>
      </c>
      <c r="J164" s="323"/>
      <c r="K164" s="318"/>
      <c r="L164" s="316"/>
      <c r="M164" s="316"/>
      <c r="N164" s="316"/>
      <c r="O164" s="316"/>
      <c r="P164" s="316"/>
    </row>
    <row r="165" spans="1:16" ht="16.5">
      <c r="A165" s="269">
        <v>160</v>
      </c>
      <c r="B165" s="336" t="s">
        <v>1701</v>
      </c>
      <c r="C165" s="322">
        <v>6.3</v>
      </c>
      <c r="D165" s="269" t="s">
        <v>1625</v>
      </c>
      <c r="E165" s="272" t="s">
        <v>1572</v>
      </c>
      <c r="F165" s="326">
        <v>220</v>
      </c>
      <c r="G165" s="316">
        <v>1.7836286666666665</v>
      </c>
      <c r="H165" s="326">
        <v>220</v>
      </c>
      <c r="I165" s="323">
        <v>3.8526379199999998</v>
      </c>
      <c r="J165" s="323"/>
      <c r="K165" s="318"/>
      <c r="L165" s="316"/>
      <c r="M165" s="316"/>
      <c r="N165" s="316"/>
      <c r="O165" s="316"/>
      <c r="P165" s="316"/>
    </row>
    <row r="166" spans="1:16" ht="16.5">
      <c r="A166" s="269">
        <v>161</v>
      </c>
      <c r="B166" s="336" t="s">
        <v>1702</v>
      </c>
      <c r="C166" s="322">
        <v>4.2</v>
      </c>
      <c r="D166" s="269" t="s">
        <v>1625</v>
      </c>
      <c r="E166" s="272" t="s">
        <v>1572</v>
      </c>
      <c r="F166" s="326">
        <v>220</v>
      </c>
      <c r="G166" s="316">
        <v>7.5699935555555556E-2</v>
      </c>
      <c r="H166" s="326">
        <v>220</v>
      </c>
      <c r="I166" s="323">
        <v>0.16351186079999999</v>
      </c>
      <c r="J166" s="323"/>
      <c r="K166" s="318"/>
      <c r="L166" s="316"/>
      <c r="M166" s="316"/>
      <c r="N166" s="316"/>
      <c r="O166" s="316"/>
      <c r="P166" s="316"/>
    </row>
    <row r="167" spans="1:16" ht="16.5">
      <c r="A167" s="269">
        <v>162</v>
      </c>
      <c r="B167" s="336" t="s">
        <v>1703</v>
      </c>
      <c r="C167" s="322">
        <v>10.5</v>
      </c>
      <c r="D167" s="269" t="s">
        <v>1625</v>
      </c>
      <c r="E167" s="272" t="s">
        <v>1572</v>
      </c>
      <c r="F167" s="326">
        <v>33</v>
      </c>
      <c r="G167" s="316">
        <v>6.8423543888888314E-2</v>
      </c>
      <c r="H167" s="326">
        <v>33</v>
      </c>
      <c r="I167" s="323">
        <v>0.14779485479999874</v>
      </c>
      <c r="J167" s="323"/>
      <c r="K167" s="318"/>
      <c r="L167" s="316"/>
      <c r="M167" s="316"/>
      <c r="N167" s="316"/>
      <c r="O167" s="316"/>
      <c r="P167" s="316"/>
    </row>
    <row r="168" spans="1:16" ht="16.5">
      <c r="A168" s="269">
        <v>163</v>
      </c>
      <c r="B168" s="338" t="s">
        <v>1704</v>
      </c>
      <c r="C168" s="322">
        <v>6.3</v>
      </c>
      <c r="D168" s="269" t="s">
        <v>1625</v>
      </c>
      <c r="E168" s="272" t="s">
        <v>1572</v>
      </c>
      <c r="F168" s="326">
        <v>220</v>
      </c>
      <c r="G168" s="316">
        <v>0.1637003711111111</v>
      </c>
      <c r="H168" s="326">
        <v>220</v>
      </c>
      <c r="I168" s="323">
        <v>0.35359280159999995</v>
      </c>
      <c r="J168" s="323"/>
      <c r="K168" s="318"/>
      <c r="L168" s="316"/>
      <c r="M168" s="316"/>
      <c r="N168" s="316"/>
      <c r="O168" s="316"/>
      <c r="P168" s="316"/>
    </row>
    <row r="169" spans="1:16" ht="16.5">
      <c r="A169" s="269">
        <v>164</v>
      </c>
      <c r="B169" s="338" t="s">
        <v>1705</v>
      </c>
      <c r="C169" s="322">
        <v>2.1</v>
      </c>
      <c r="D169" s="269" t="s">
        <v>1625</v>
      </c>
      <c r="E169" s="272" t="s">
        <v>1572</v>
      </c>
      <c r="F169" s="326">
        <v>220</v>
      </c>
      <c r="G169" s="316">
        <v>8.064204055555553E-2</v>
      </c>
      <c r="H169" s="326">
        <v>220</v>
      </c>
      <c r="I169" s="323">
        <v>0.17418680759999997</v>
      </c>
      <c r="J169" s="323"/>
      <c r="K169" s="318"/>
      <c r="L169" s="316"/>
      <c r="M169" s="316"/>
      <c r="N169" s="316"/>
      <c r="O169" s="316"/>
      <c r="P169" s="316"/>
    </row>
    <row r="170" spans="1:16" ht="16.5">
      <c r="A170" s="269">
        <v>165</v>
      </c>
      <c r="B170" s="336" t="s">
        <v>1706</v>
      </c>
      <c r="C170" s="322">
        <v>2.1</v>
      </c>
      <c r="D170" s="269" t="s">
        <v>1625</v>
      </c>
      <c r="E170" s="272" t="s">
        <v>1572</v>
      </c>
      <c r="F170" s="270">
        <v>220</v>
      </c>
      <c r="G170" s="316">
        <v>5.7119901122222227</v>
      </c>
      <c r="H170" s="270">
        <v>220</v>
      </c>
      <c r="I170" s="323">
        <v>12.337898642400001</v>
      </c>
      <c r="J170" s="323"/>
      <c r="K170" s="318"/>
      <c r="L170" s="316"/>
      <c r="M170" s="316"/>
      <c r="N170" s="316"/>
      <c r="O170" s="316"/>
      <c r="P170" s="316"/>
    </row>
    <row r="171" spans="1:16" ht="16.5">
      <c r="A171" s="269">
        <v>166</v>
      </c>
      <c r="B171" s="336" t="s">
        <v>1708</v>
      </c>
      <c r="C171" s="322">
        <v>2.1</v>
      </c>
      <c r="D171" s="269" t="s">
        <v>1625</v>
      </c>
      <c r="E171" s="272" t="s">
        <v>1572</v>
      </c>
      <c r="F171" s="270">
        <v>220</v>
      </c>
      <c r="G171" s="316">
        <v>5.5556045133333321</v>
      </c>
      <c r="H171" s="270">
        <v>220</v>
      </c>
      <c r="I171" s="323">
        <v>12.000105748799998</v>
      </c>
      <c r="J171" s="323"/>
      <c r="K171" s="318"/>
      <c r="L171" s="316"/>
      <c r="M171" s="316"/>
      <c r="N171" s="316"/>
      <c r="O171" s="316"/>
      <c r="P171" s="316"/>
    </row>
    <row r="172" spans="1:16" ht="16.5">
      <c r="A172" s="269">
        <v>167</v>
      </c>
      <c r="B172" s="337" t="s">
        <v>1709</v>
      </c>
      <c r="C172" s="322">
        <v>2.1</v>
      </c>
      <c r="D172" s="269" t="s">
        <v>1625</v>
      </c>
      <c r="E172" s="272" t="s">
        <v>1572</v>
      </c>
      <c r="F172" s="326">
        <v>33</v>
      </c>
      <c r="G172" s="316">
        <v>1.6881172499999997</v>
      </c>
      <c r="H172" s="326">
        <v>33</v>
      </c>
      <c r="I172" s="323">
        <v>3.6463332599999996</v>
      </c>
      <c r="J172" s="323"/>
      <c r="K172" s="318"/>
      <c r="L172" s="316"/>
      <c r="M172" s="316"/>
      <c r="N172" s="316"/>
      <c r="O172" s="316"/>
      <c r="P172" s="316"/>
    </row>
    <row r="173" spans="1:16" ht="17.25" customHeight="1">
      <c r="A173" s="269">
        <v>168</v>
      </c>
      <c r="B173" s="336" t="s">
        <v>1710</v>
      </c>
      <c r="C173" s="322">
        <v>20</v>
      </c>
      <c r="D173" s="269" t="s">
        <v>1625</v>
      </c>
      <c r="E173" s="272" t="s">
        <v>1572</v>
      </c>
      <c r="F173" s="326">
        <v>33</v>
      </c>
      <c r="G173" s="316">
        <v>0.12120223722222223</v>
      </c>
      <c r="H173" s="326">
        <v>33</v>
      </c>
      <c r="I173" s="323">
        <v>0.26179683240000001</v>
      </c>
      <c r="J173" s="323"/>
      <c r="K173" s="318"/>
      <c r="L173" s="316"/>
      <c r="M173" s="316"/>
      <c r="N173" s="316"/>
      <c r="O173" s="316"/>
      <c r="P173" s="316"/>
    </row>
    <row r="174" spans="1:16" ht="17.25" customHeight="1">
      <c r="A174" s="269">
        <v>169</v>
      </c>
      <c r="B174" s="337" t="s">
        <v>1997</v>
      </c>
      <c r="C174" s="322">
        <v>50.2</v>
      </c>
      <c r="D174" s="269" t="s">
        <v>1625</v>
      </c>
      <c r="E174" s="272" t="s">
        <v>1572</v>
      </c>
      <c r="F174" s="326">
        <v>33</v>
      </c>
      <c r="G174" s="316">
        <v>1.8117048855555555</v>
      </c>
      <c r="H174" s="326">
        <v>33</v>
      </c>
      <c r="I174" s="323">
        <v>3.9132825527999997</v>
      </c>
      <c r="J174" s="323"/>
      <c r="K174" s="318"/>
      <c r="L174" s="316"/>
      <c r="M174" s="316"/>
      <c r="N174" s="316"/>
      <c r="O174" s="316"/>
      <c r="P174" s="316"/>
    </row>
    <row r="175" spans="1:16" ht="17.25" customHeight="1">
      <c r="A175" s="269">
        <v>170</v>
      </c>
      <c r="B175" s="336" t="s">
        <v>1711</v>
      </c>
      <c r="C175" s="322">
        <v>14.7</v>
      </c>
      <c r="D175" s="269" t="s">
        <v>1625</v>
      </c>
      <c r="E175" s="272" t="s">
        <v>1572</v>
      </c>
      <c r="F175" s="326">
        <v>220</v>
      </c>
      <c r="G175" s="316">
        <v>2.6572944266666663</v>
      </c>
      <c r="H175" s="326">
        <v>220</v>
      </c>
      <c r="I175" s="323">
        <v>5.7397559615999993</v>
      </c>
      <c r="J175" s="323"/>
      <c r="K175" s="318"/>
      <c r="L175" s="316"/>
      <c r="M175" s="316"/>
      <c r="N175" s="316"/>
      <c r="O175" s="316"/>
      <c r="P175" s="316"/>
    </row>
    <row r="176" spans="1:16" ht="17.25" customHeight="1">
      <c r="A176" s="269">
        <v>171</v>
      </c>
      <c r="B176" s="336" t="s">
        <v>1712</v>
      </c>
      <c r="C176" s="322">
        <v>4.2</v>
      </c>
      <c r="D176" s="269" t="s">
        <v>1625</v>
      </c>
      <c r="E176" s="272" t="s">
        <v>1572</v>
      </c>
      <c r="F176" s="326">
        <v>220</v>
      </c>
      <c r="G176" s="316">
        <v>2.8171479427777779</v>
      </c>
      <c r="H176" s="326">
        <v>220</v>
      </c>
      <c r="I176" s="323">
        <v>6.0850395563999999</v>
      </c>
      <c r="J176" s="323"/>
      <c r="K176" s="318"/>
      <c r="L176" s="316"/>
      <c r="M176" s="316"/>
      <c r="N176" s="316"/>
      <c r="O176" s="316"/>
      <c r="P176" s="316"/>
    </row>
    <row r="177" spans="1:16" ht="17.25" customHeight="1">
      <c r="A177" s="269">
        <v>172</v>
      </c>
      <c r="B177" s="336" t="s">
        <v>1713</v>
      </c>
      <c r="C177" s="322">
        <v>2</v>
      </c>
      <c r="D177" s="269" t="s">
        <v>1625</v>
      </c>
      <c r="E177" s="272" t="s">
        <v>1572</v>
      </c>
      <c r="F177" s="326">
        <v>33</v>
      </c>
      <c r="G177" s="316">
        <v>7.5937333333333324E-3</v>
      </c>
      <c r="H177" s="326">
        <v>33</v>
      </c>
      <c r="I177" s="323">
        <v>1.6402463999999999E-2</v>
      </c>
      <c r="J177" s="323"/>
      <c r="K177" s="318"/>
      <c r="L177" s="316"/>
      <c r="M177" s="316"/>
      <c r="N177" s="316"/>
      <c r="O177" s="316"/>
      <c r="P177" s="316"/>
    </row>
    <row r="178" spans="1:16" ht="17.25" customHeight="1">
      <c r="A178" s="269">
        <v>173</v>
      </c>
      <c r="B178" s="336" t="s">
        <v>1714</v>
      </c>
      <c r="C178" s="322">
        <v>80</v>
      </c>
      <c r="D178" s="269" t="s">
        <v>1625</v>
      </c>
      <c r="E178" s="272" t="s">
        <v>1572</v>
      </c>
      <c r="F178" s="326">
        <v>33</v>
      </c>
      <c r="G178" s="316">
        <v>8.797179055555554E-2</v>
      </c>
      <c r="H178" s="326">
        <v>33</v>
      </c>
      <c r="I178" s="323">
        <v>0.19001906759999998</v>
      </c>
      <c r="J178" s="323"/>
      <c r="K178" s="318"/>
      <c r="L178" s="316"/>
      <c r="M178" s="316"/>
      <c r="N178" s="316"/>
      <c r="O178" s="316"/>
      <c r="P178" s="316"/>
    </row>
    <row r="179" spans="1:16" ht="17.25" customHeight="1">
      <c r="A179" s="269">
        <v>174</v>
      </c>
      <c r="B179" s="336" t="s">
        <v>1715</v>
      </c>
      <c r="C179" s="322">
        <v>2.1</v>
      </c>
      <c r="D179" s="269" t="s">
        <v>1625</v>
      </c>
      <c r="E179" s="272" t="s">
        <v>1572</v>
      </c>
      <c r="F179" s="326">
        <v>220</v>
      </c>
      <c r="G179" s="316">
        <v>6.4602525555555554E-2</v>
      </c>
      <c r="H179" s="326">
        <v>220</v>
      </c>
      <c r="I179" s="323">
        <v>0.1395414552</v>
      </c>
      <c r="J179" s="323"/>
      <c r="K179" s="318"/>
      <c r="L179" s="316"/>
      <c r="M179" s="316"/>
      <c r="N179" s="316"/>
      <c r="O179" s="316"/>
      <c r="P179" s="316"/>
    </row>
    <row r="180" spans="1:16" ht="17.25" customHeight="1">
      <c r="A180" s="269">
        <v>175</v>
      </c>
      <c r="B180" s="336" t="s">
        <v>1716</v>
      </c>
      <c r="C180" s="322">
        <v>4.2</v>
      </c>
      <c r="D180" s="269" t="s">
        <v>1625</v>
      </c>
      <c r="E180" s="272" t="s">
        <v>1572</v>
      </c>
      <c r="F180" s="326">
        <v>33</v>
      </c>
      <c r="G180" s="316">
        <v>0.12345264833333332</v>
      </c>
      <c r="H180" s="326">
        <v>33</v>
      </c>
      <c r="I180" s="323">
        <v>0.26665772039999996</v>
      </c>
      <c r="J180" s="323"/>
      <c r="K180" s="318"/>
      <c r="L180" s="316"/>
      <c r="M180" s="316"/>
      <c r="N180" s="316"/>
      <c r="O180" s="316"/>
      <c r="P180" s="316"/>
    </row>
    <row r="181" spans="1:16" ht="17.25" customHeight="1">
      <c r="A181" s="269">
        <v>176</v>
      </c>
      <c r="B181" s="336" t="s">
        <v>1717</v>
      </c>
      <c r="C181" s="322">
        <v>50.4</v>
      </c>
      <c r="D181" s="269" t="s">
        <v>1625</v>
      </c>
      <c r="E181" s="272" t="s">
        <v>1572</v>
      </c>
      <c r="F181" s="326">
        <v>132</v>
      </c>
      <c r="G181" s="316">
        <v>2.3884665311111113</v>
      </c>
      <c r="H181" s="326">
        <v>132</v>
      </c>
      <c r="I181" s="323">
        <v>5.1590877072000003</v>
      </c>
      <c r="J181" s="323"/>
      <c r="K181" s="318"/>
      <c r="L181" s="316"/>
      <c r="M181" s="316"/>
      <c r="N181" s="316"/>
      <c r="O181" s="316"/>
      <c r="P181" s="316"/>
    </row>
    <row r="182" spans="1:16" ht="17.25" customHeight="1">
      <c r="A182" s="269">
        <v>177</v>
      </c>
      <c r="B182" s="336" t="s">
        <v>1718</v>
      </c>
      <c r="C182" s="322">
        <v>2.1</v>
      </c>
      <c r="D182" s="269" t="s">
        <v>1625</v>
      </c>
      <c r="E182" s="272" t="s">
        <v>1572</v>
      </c>
      <c r="F182" s="326">
        <v>33</v>
      </c>
      <c r="G182" s="316">
        <v>5.9197045555555536E-2</v>
      </c>
      <c r="H182" s="326">
        <v>33</v>
      </c>
      <c r="I182" s="323">
        <v>0.12786561839999996</v>
      </c>
      <c r="J182" s="323"/>
      <c r="K182" s="318"/>
      <c r="L182" s="316"/>
      <c r="M182" s="316"/>
      <c r="N182" s="316"/>
      <c r="O182" s="316"/>
      <c r="P182" s="316"/>
    </row>
    <row r="183" spans="1:16" ht="17.25" customHeight="1">
      <c r="A183" s="269">
        <v>178</v>
      </c>
      <c r="B183" s="337" t="s">
        <v>1719</v>
      </c>
      <c r="C183" s="322">
        <v>2.1</v>
      </c>
      <c r="D183" s="269" t="s">
        <v>1625</v>
      </c>
      <c r="E183" s="272" t="s">
        <v>1572</v>
      </c>
      <c r="F183" s="326">
        <v>33</v>
      </c>
      <c r="G183" s="316">
        <v>5.6048716666666665E-2</v>
      </c>
      <c r="H183" s="326">
        <v>33</v>
      </c>
      <c r="I183" s="323">
        <v>0.121065228</v>
      </c>
      <c r="J183" s="323"/>
      <c r="K183" s="318"/>
      <c r="L183" s="316"/>
      <c r="M183" s="316"/>
      <c r="N183" s="316"/>
      <c r="O183" s="316"/>
      <c r="P183" s="316"/>
    </row>
    <row r="184" spans="1:16" ht="17.25" customHeight="1">
      <c r="A184" s="269">
        <v>179</v>
      </c>
      <c r="B184" s="337" t="s">
        <v>1720</v>
      </c>
      <c r="C184" s="322">
        <v>2.1</v>
      </c>
      <c r="D184" s="269" t="s">
        <v>1625</v>
      </c>
      <c r="E184" s="272" t="s">
        <v>1572</v>
      </c>
      <c r="F184" s="326">
        <v>33</v>
      </c>
      <c r="G184" s="316">
        <v>5.7729784999999992E-2</v>
      </c>
      <c r="H184" s="326">
        <v>33</v>
      </c>
      <c r="I184" s="323">
        <v>0.12469633559999999</v>
      </c>
      <c r="J184" s="323"/>
      <c r="K184" s="318"/>
      <c r="L184" s="316"/>
      <c r="M184" s="316"/>
      <c r="N184" s="316"/>
      <c r="O184" s="316"/>
      <c r="P184" s="316"/>
    </row>
    <row r="185" spans="1:16" ht="17.25" customHeight="1">
      <c r="A185" s="269">
        <v>180</v>
      </c>
      <c r="B185" s="337" t="s">
        <v>1721</v>
      </c>
      <c r="C185" s="322">
        <v>2.1</v>
      </c>
      <c r="D185" s="269" t="s">
        <v>1625</v>
      </c>
      <c r="E185" s="272" t="s">
        <v>1572</v>
      </c>
      <c r="F185" s="326">
        <v>33</v>
      </c>
      <c r="G185" s="316">
        <v>6.0633227222222211E-2</v>
      </c>
      <c r="H185" s="326">
        <v>33</v>
      </c>
      <c r="I185" s="323">
        <v>0.13096777079999999</v>
      </c>
      <c r="J185" s="323"/>
      <c r="K185" s="318"/>
      <c r="L185" s="316"/>
      <c r="M185" s="316"/>
      <c r="N185" s="316"/>
      <c r="O185" s="316"/>
      <c r="P185" s="316"/>
    </row>
    <row r="186" spans="1:16" ht="17.25" customHeight="1">
      <c r="A186" s="269">
        <v>181</v>
      </c>
      <c r="B186" s="337" t="s">
        <v>1722</v>
      </c>
      <c r="C186" s="322">
        <v>2.1</v>
      </c>
      <c r="D186" s="269" t="s">
        <v>1625</v>
      </c>
      <c r="E186" s="272" t="s">
        <v>1572</v>
      </c>
      <c r="F186" s="326">
        <v>33</v>
      </c>
      <c r="G186" s="316">
        <v>6.2602243333333335E-2</v>
      </c>
      <c r="H186" s="326">
        <v>33</v>
      </c>
      <c r="I186" s="323">
        <v>0.1352208456</v>
      </c>
      <c r="J186" s="323"/>
      <c r="K186" s="318"/>
      <c r="L186" s="316"/>
      <c r="M186" s="316"/>
      <c r="N186" s="316"/>
      <c r="O186" s="316"/>
      <c r="P186" s="316"/>
    </row>
    <row r="187" spans="1:16" ht="17.25" customHeight="1">
      <c r="A187" s="269">
        <v>182</v>
      </c>
      <c r="B187" s="337" t="s">
        <v>1723</v>
      </c>
      <c r="C187" s="322">
        <v>2.1</v>
      </c>
      <c r="D187" s="269" t="s">
        <v>1625</v>
      </c>
      <c r="E187" s="272" t="s">
        <v>1572</v>
      </c>
      <c r="F187" s="326">
        <v>33</v>
      </c>
      <c r="G187" s="316">
        <v>5.4537646111111109E-2</v>
      </c>
      <c r="H187" s="326">
        <v>33</v>
      </c>
      <c r="I187" s="323">
        <v>0.1178013156</v>
      </c>
      <c r="J187" s="323"/>
      <c r="K187" s="318"/>
      <c r="L187" s="316"/>
      <c r="M187" s="316"/>
      <c r="N187" s="316"/>
      <c r="O187" s="316"/>
      <c r="P187" s="316"/>
    </row>
    <row r="188" spans="1:16" ht="17.25" customHeight="1">
      <c r="A188" s="269">
        <v>183</v>
      </c>
      <c r="B188" s="337" t="s">
        <v>1724</v>
      </c>
      <c r="C188" s="322">
        <v>2.1</v>
      </c>
      <c r="D188" s="269" t="s">
        <v>1625</v>
      </c>
      <c r="E188" s="272" t="s">
        <v>1572</v>
      </c>
      <c r="F188" s="326">
        <v>33</v>
      </c>
      <c r="G188" s="316">
        <v>5.5897628333333331E-2</v>
      </c>
      <c r="H188" s="326">
        <v>33</v>
      </c>
      <c r="I188" s="323">
        <v>0.1207388772</v>
      </c>
      <c r="J188" s="323"/>
      <c r="K188" s="318"/>
      <c r="L188" s="316"/>
      <c r="M188" s="316"/>
      <c r="N188" s="316"/>
      <c r="O188" s="316"/>
      <c r="P188" s="316"/>
    </row>
    <row r="189" spans="1:16" ht="17.25" customHeight="1">
      <c r="A189" s="269">
        <v>184</v>
      </c>
      <c r="B189" s="337" t="s">
        <v>1725</v>
      </c>
      <c r="C189" s="322">
        <v>2.1</v>
      </c>
      <c r="D189" s="269" t="s">
        <v>1625</v>
      </c>
      <c r="E189" s="272" t="s">
        <v>1572</v>
      </c>
      <c r="F189" s="326">
        <v>33</v>
      </c>
      <c r="G189" s="316">
        <v>5.4908533333333322E-2</v>
      </c>
      <c r="H189" s="326">
        <v>33</v>
      </c>
      <c r="I189" s="323">
        <v>0.11860243199999998</v>
      </c>
      <c r="J189" s="323"/>
      <c r="K189" s="318"/>
      <c r="L189" s="316"/>
      <c r="M189" s="316"/>
      <c r="N189" s="316"/>
      <c r="O189" s="316"/>
      <c r="P189" s="316"/>
    </row>
    <row r="190" spans="1:16" ht="17.25" customHeight="1">
      <c r="A190" s="269">
        <v>185</v>
      </c>
      <c r="B190" s="337" t="s">
        <v>1726</v>
      </c>
      <c r="C190" s="322">
        <v>2.1</v>
      </c>
      <c r="D190" s="269" t="s">
        <v>1625</v>
      </c>
      <c r="E190" s="272" t="s">
        <v>1572</v>
      </c>
      <c r="F190" s="326">
        <v>33</v>
      </c>
      <c r="G190" s="316">
        <v>4.8116111111111109E-2</v>
      </c>
      <c r="H190" s="326">
        <v>33</v>
      </c>
      <c r="I190" s="323">
        <v>0.10393079999999999</v>
      </c>
      <c r="J190" s="323"/>
      <c r="K190" s="318"/>
      <c r="L190" s="316"/>
      <c r="M190" s="316"/>
      <c r="N190" s="316"/>
      <c r="O190" s="316"/>
      <c r="P190" s="316"/>
    </row>
    <row r="191" spans="1:16" ht="17.25" customHeight="1">
      <c r="A191" s="269">
        <v>186</v>
      </c>
      <c r="B191" s="337" t="s">
        <v>1727</v>
      </c>
      <c r="C191" s="322">
        <v>2.1</v>
      </c>
      <c r="D191" s="269" t="s">
        <v>1625</v>
      </c>
      <c r="E191" s="272" t="s">
        <v>1572</v>
      </c>
      <c r="F191" s="326">
        <v>33</v>
      </c>
      <c r="G191" s="316">
        <v>5.5579537777777778E-2</v>
      </c>
      <c r="H191" s="326">
        <v>33</v>
      </c>
      <c r="I191" s="323">
        <v>0.12005180160000001</v>
      </c>
      <c r="J191" s="323"/>
      <c r="K191" s="318"/>
      <c r="L191" s="316"/>
      <c r="M191" s="316"/>
      <c r="N191" s="316"/>
      <c r="O191" s="316"/>
      <c r="P191" s="316"/>
    </row>
    <row r="192" spans="1:16" ht="17.25" customHeight="1">
      <c r="A192" s="269">
        <v>187</v>
      </c>
      <c r="B192" s="337" t="s">
        <v>1728</v>
      </c>
      <c r="C192" s="322">
        <v>4.2</v>
      </c>
      <c r="D192" s="269" t="s">
        <v>1625</v>
      </c>
      <c r="E192" s="272" t="s">
        <v>1572</v>
      </c>
      <c r="F192" s="326">
        <v>33</v>
      </c>
      <c r="G192" s="316">
        <v>0.11796816055555556</v>
      </c>
      <c r="H192" s="326">
        <v>33</v>
      </c>
      <c r="I192" s="323">
        <v>0.25481122680000001</v>
      </c>
      <c r="J192" s="323"/>
      <c r="K192" s="318"/>
      <c r="L192" s="316"/>
      <c r="M192" s="316"/>
      <c r="N192" s="316"/>
      <c r="O192" s="316"/>
      <c r="P192" s="316"/>
    </row>
    <row r="193" spans="1:16" ht="16.5">
      <c r="A193" s="269">
        <v>188</v>
      </c>
      <c r="B193" s="337" t="s">
        <v>1729</v>
      </c>
      <c r="C193" s="322">
        <v>2.1</v>
      </c>
      <c r="D193" s="269" t="s">
        <v>1625</v>
      </c>
      <c r="E193" s="272" t="s">
        <v>1572</v>
      </c>
      <c r="F193" s="326">
        <v>33</v>
      </c>
      <c r="G193" s="316">
        <v>5.5025360000000002E-2</v>
      </c>
      <c r="H193" s="326">
        <v>33</v>
      </c>
      <c r="I193" s="323">
        <v>0.1188547776</v>
      </c>
      <c r="J193" s="323"/>
      <c r="K193" s="318"/>
      <c r="L193" s="316"/>
      <c r="M193" s="316"/>
      <c r="N193" s="316"/>
      <c r="O193" s="316"/>
      <c r="P193" s="316"/>
    </row>
    <row r="194" spans="1:16" ht="16.5">
      <c r="A194" s="269">
        <v>189</v>
      </c>
      <c r="B194" s="337" t="s">
        <v>1730</v>
      </c>
      <c r="C194" s="322">
        <v>4.2</v>
      </c>
      <c r="D194" s="269" t="s">
        <v>1625</v>
      </c>
      <c r="E194" s="272" t="s">
        <v>1572</v>
      </c>
      <c r="F194" s="326">
        <v>33</v>
      </c>
      <c r="G194" s="316">
        <v>0.10707688222222224</v>
      </c>
      <c r="H194" s="326">
        <v>33</v>
      </c>
      <c r="I194" s="323">
        <v>0.23128606560000003</v>
      </c>
      <c r="J194" s="323"/>
      <c r="K194" s="318"/>
      <c r="L194" s="316"/>
      <c r="M194" s="316"/>
      <c r="N194" s="316"/>
      <c r="O194" s="316"/>
      <c r="P194" s="316"/>
    </row>
    <row r="195" spans="1:16" ht="16.5">
      <c r="A195" s="269">
        <v>190</v>
      </c>
      <c r="B195" s="337" t="s">
        <v>1731</v>
      </c>
      <c r="C195" s="322">
        <v>2.1</v>
      </c>
      <c r="D195" s="269" t="s">
        <v>1625</v>
      </c>
      <c r="E195" s="272" t="s">
        <v>1572</v>
      </c>
      <c r="F195" s="326">
        <v>33</v>
      </c>
      <c r="G195" s="316">
        <v>5.5950237777777773E-2</v>
      </c>
      <c r="H195" s="326">
        <v>33</v>
      </c>
      <c r="I195" s="323">
        <v>0.12085251359999999</v>
      </c>
      <c r="J195" s="323"/>
      <c r="K195" s="318"/>
      <c r="L195" s="316"/>
      <c r="M195" s="316"/>
      <c r="N195" s="316"/>
      <c r="O195" s="316"/>
      <c r="P195" s="316"/>
    </row>
    <row r="196" spans="1:16" ht="16.5">
      <c r="A196" s="269">
        <v>191</v>
      </c>
      <c r="B196" s="340" t="s">
        <v>1732</v>
      </c>
      <c r="C196" s="322">
        <v>8.4</v>
      </c>
      <c r="D196" s="269" t="s">
        <v>1625</v>
      </c>
      <c r="E196" s="272" t="s">
        <v>1572</v>
      </c>
      <c r="F196" s="326">
        <v>33</v>
      </c>
      <c r="G196" s="316">
        <v>0.21329085722222219</v>
      </c>
      <c r="H196" s="326">
        <v>33</v>
      </c>
      <c r="I196" s="323">
        <v>0.46070825159999995</v>
      </c>
      <c r="J196" s="323"/>
      <c r="K196" s="318"/>
      <c r="L196" s="316"/>
      <c r="M196" s="316"/>
      <c r="N196" s="316"/>
      <c r="O196" s="316"/>
      <c r="P196" s="316"/>
    </row>
    <row r="197" spans="1:16" ht="16.5">
      <c r="A197" s="269">
        <v>192</v>
      </c>
      <c r="B197" s="337" t="s">
        <v>1733</v>
      </c>
      <c r="C197" s="322">
        <v>2.1</v>
      </c>
      <c r="D197" s="269" t="s">
        <v>1625</v>
      </c>
      <c r="E197" s="272" t="s">
        <v>1572</v>
      </c>
      <c r="F197" s="326">
        <v>33</v>
      </c>
      <c r="G197" s="316">
        <v>0.11853974999999997</v>
      </c>
      <c r="H197" s="326">
        <v>33</v>
      </c>
      <c r="I197" s="323">
        <v>0.25604585999999996</v>
      </c>
      <c r="J197" s="323"/>
      <c r="K197" s="318"/>
      <c r="L197" s="316"/>
      <c r="M197" s="316"/>
      <c r="N197" s="316"/>
      <c r="O197" s="316"/>
      <c r="P197" s="316"/>
    </row>
    <row r="198" spans="1:16" ht="16.5">
      <c r="A198" s="269">
        <v>193</v>
      </c>
      <c r="B198" s="337" t="s">
        <v>1734</v>
      </c>
      <c r="C198" s="322">
        <v>2.1</v>
      </c>
      <c r="D198" s="269" t="s">
        <v>1625</v>
      </c>
      <c r="E198" s="272" t="s">
        <v>1572</v>
      </c>
      <c r="F198" s="326">
        <v>33</v>
      </c>
      <c r="G198" s="316">
        <v>6.383940777777776E-2</v>
      </c>
      <c r="H198" s="326">
        <v>33</v>
      </c>
      <c r="I198" s="323">
        <v>0.13789312079999996</v>
      </c>
      <c r="J198" s="323"/>
      <c r="K198" s="318"/>
      <c r="L198" s="316"/>
      <c r="M198" s="316"/>
      <c r="N198" s="316"/>
      <c r="O198" s="316"/>
      <c r="P198" s="316"/>
    </row>
    <row r="199" spans="1:16" ht="16.5">
      <c r="A199" s="269">
        <v>194</v>
      </c>
      <c r="B199" s="337" t="s">
        <v>1735</v>
      </c>
      <c r="C199" s="322">
        <v>65.099999999999994</v>
      </c>
      <c r="D199" s="269" t="s">
        <v>1625</v>
      </c>
      <c r="E199" s="272" t="s">
        <v>1572</v>
      </c>
      <c r="F199" s="326">
        <v>33</v>
      </c>
      <c r="G199" s="316">
        <v>3.2164680422222216</v>
      </c>
      <c r="H199" s="326">
        <v>33</v>
      </c>
      <c r="I199" s="323">
        <v>6.9475709711999984</v>
      </c>
      <c r="J199" s="323"/>
      <c r="K199" s="318"/>
      <c r="L199" s="316"/>
      <c r="M199" s="316"/>
      <c r="N199" s="316"/>
      <c r="O199" s="316"/>
      <c r="P199" s="316"/>
    </row>
    <row r="200" spans="1:16" ht="16.5">
      <c r="A200" s="269">
        <v>195</v>
      </c>
      <c r="B200" s="337" t="s">
        <v>1736</v>
      </c>
      <c r="C200" s="322">
        <v>50</v>
      </c>
      <c r="D200" s="269" t="s">
        <v>1625</v>
      </c>
      <c r="E200" s="272" t="s">
        <v>1572</v>
      </c>
      <c r="F200" s="326">
        <v>33</v>
      </c>
      <c r="G200" s="316">
        <v>5.6260942416666673</v>
      </c>
      <c r="H200" s="326">
        <v>33</v>
      </c>
      <c r="I200" s="323">
        <v>12.152363562</v>
      </c>
      <c r="J200" s="323"/>
      <c r="K200" s="318"/>
      <c r="L200" s="316"/>
      <c r="M200" s="316"/>
      <c r="N200" s="316"/>
      <c r="O200" s="316"/>
      <c r="P200" s="316"/>
    </row>
    <row r="201" spans="1:16" ht="16.5">
      <c r="A201" s="269">
        <v>196</v>
      </c>
      <c r="B201" s="330" t="s">
        <v>1737</v>
      </c>
      <c r="C201" s="322">
        <v>2.1</v>
      </c>
      <c r="D201" s="269" t="s">
        <v>1625</v>
      </c>
      <c r="E201" s="272" t="s">
        <v>1572</v>
      </c>
      <c r="F201" s="326">
        <v>33</v>
      </c>
      <c r="G201" s="316">
        <v>0.11868447277777776</v>
      </c>
      <c r="H201" s="326">
        <v>33</v>
      </c>
      <c r="I201" s="323">
        <v>0.25635846119999994</v>
      </c>
      <c r="J201" s="323"/>
      <c r="K201" s="318"/>
      <c r="L201" s="316"/>
      <c r="M201" s="316"/>
      <c r="N201" s="316"/>
      <c r="O201" s="316"/>
      <c r="P201" s="316"/>
    </row>
    <row r="202" spans="1:16" ht="16.5">
      <c r="A202" s="269">
        <v>197</v>
      </c>
      <c r="B202" s="330" t="s">
        <v>1738</v>
      </c>
      <c r="C202" s="322">
        <v>2.1</v>
      </c>
      <c r="D202" s="269" t="s">
        <v>1625</v>
      </c>
      <c r="E202" s="272" t="s">
        <v>1572</v>
      </c>
      <c r="F202" s="326">
        <v>33</v>
      </c>
      <c r="G202" s="316">
        <v>0.11883013166666666</v>
      </c>
      <c r="H202" s="326">
        <v>33</v>
      </c>
      <c r="I202" s="323">
        <v>0.25667308439999997</v>
      </c>
      <c r="J202" s="323"/>
      <c r="K202" s="318"/>
      <c r="L202" s="316"/>
      <c r="M202" s="316"/>
      <c r="N202" s="316"/>
      <c r="O202" s="316"/>
      <c r="P202" s="316"/>
    </row>
    <row r="203" spans="1:16" ht="24" customHeight="1">
      <c r="A203" s="269">
        <v>198</v>
      </c>
      <c r="B203" s="330" t="s">
        <v>1739</v>
      </c>
      <c r="C203" s="322">
        <v>4.2</v>
      </c>
      <c r="D203" s="269" t="s">
        <v>1625</v>
      </c>
      <c r="E203" s="272" t="s">
        <v>1572</v>
      </c>
      <c r="F203" s="326">
        <v>33</v>
      </c>
      <c r="G203" s="316">
        <v>0.14312932944444445</v>
      </c>
      <c r="H203" s="326">
        <v>33</v>
      </c>
      <c r="I203" s="323">
        <v>0.30915935160000002</v>
      </c>
      <c r="J203" s="323"/>
      <c r="K203" s="318"/>
      <c r="L203" s="316"/>
      <c r="M203" s="316"/>
      <c r="N203" s="316"/>
      <c r="O203" s="316"/>
      <c r="P203" s="316"/>
    </row>
    <row r="204" spans="1:16" ht="24" customHeight="1">
      <c r="A204" s="269">
        <v>199</v>
      </c>
      <c r="B204" s="330" t="s">
        <v>1740</v>
      </c>
      <c r="C204" s="322">
        <v>4.2</v>
      </c>
      <c r="D204" s="269" t="s">
        <v>1625</v>
      </c>
      <c r="E204" s="272" t="s">
        <v>1572</v>
      </c>
      <c r="F204" s="326">
        <v>33</v>
      </c>
      <c r="G204" s="316">
        <v>0.20931931222222222</v>
      </c>
      <c r="H204" s="326">
        <v>33</v>
      </c>
      <c r="I204" s="323">
        <v>0.45212971439999999</v>
      </c>
      <c r="J204" s="323"/>
      <c r="K204" s="318"/>
      <c r="L204" s="316"/>
      <c r="M204" s="316"/>
      <c r="N204" s="316"/>
      <c r="O204" s="316"/>
      <c r="P204" s="316"/>
    </row>
    <row r="205" spans="1:16" ht="24" customHeight="1">
      <c r="A205" s="269">
        <v>200</v>
      </c>
      <c r="B205" s="330" t="s">
        <v>1741</v>
      </c>
      <c r="C205" s="322">
        <v>104.5</v>
      </c>
      <c r="D205" s="269" t="s">
        <v>1625</v>
      </c>
      <c r="E205" s="272" t="s">
        <v>1572</v>
      </c>
      <c r="F205" s="326">
        <v>33</v>
      </c>
      <c r="G205" s="316">
        <v>5.0097616816666664</v>
      </c>
      <c r="H205" s="326">
        <v>33</v>
      </c>
      <c r="I205" s="323">
        <v>10.8210852324</v>
      </c>
      <c r="J205" s="323"/>
      <c r="K205" s="318"/>
      <c r="L205" s="316"/>
      <c r="M205" s="316"/>
      <c r="N205" s="316"/>
      <c r="O205" s="316"/>
      <c r="P205" s="316"/>
    </row>
    <row r="206" spans="1:16" ht="24" customHeight="1">
      <c r="A206" s="269">
        <v>201</v>
      </c>
      <c r="B206" s="330" t="s">
        <v>1742</v>
      </c>
      <c r="C206" s="322">
        <v>14.7</v>
      </c>
      <c r="D206" s="269" t="s">
        <v>1625</v>
      </c>
      <c r="E206" s="272" t="s">
        <v>1572</v>
      </c>
      <c r="F206" s="319">
        <v>33</v>
      </c>
      <c r="G206" s="316">
        <v>0.56774127888888881</v>
      </c>
      <c r="H206" s="319">
        <v>33</v>
      </c>
      <c r="I206" s="323">
        <v>1.2263211623999999</v>
      </c>
      <c r="J206" s="323"/>
      <c r="K206" s="318"/>
      <c r="L206" s="316"/>
      <c r="M206" s="316"/>
      <c r="N206" s="316"/>
      <c r="O206" s="316"/>
      <c r="P206" s="316"/>
    </row>
    <row r="207" spans="1:16" ht="24" customHeight="1">
      <c r="A207" s="269">
        <v>202</v>
      </c>
      <c r="B207" s="330" t="s">
        <v>1743</v>
      </c>
      <c r="C207" s="322">
        <v>4.2</v>
      </c>
      <c r="D207" s="269" t="s">
        <v>1625</v>
      </c>
      <c r="E207" s="272" t="s">
        <v>1572</v>
      </c>
      <c r="F207" s="319">
        <v>33</v>
      </c>
      <c r="G207" s="316">
        <v>0.19386037333333331</v>
      </c>
      <c r="H207" s="319">
        <v>33</v>
      </c>
      <c r="I207" s="323">
        <v>0.41873840639999999</v>
      </c>
      <c r="J207" s="323"/>
      <c r="K207" s="318"/>
      <c r="L207" s="316"/>
      <c r="M207" s="316"/>
      <c r="N207" s="316"/>
      <c r="O207" s="316"/>
      <c r="P207" s="316"/>
    </row>
    <row r="208" spans="1:16" ht="24" customHeight="1">
      <c r="A208" s="269">
        <v>203</v>
      </c>
      <c r="B208" s="330" t="s">
        <v>1744</v>
      </c>
      <c r="C208" s="322">
        <v>2.1</v>
      </c>
      <c r="D208" s="269" t="s">
        <v>1625</v>
      </c>
      <c r="E208" s="272" t="s">
        <v>1572</v>
      </c>
      <c r="F208" s="319">
        <v>33</v>
      </c>
      <c r="G208" s="316">
        <v>9.1292738333333331E-2</v>
      </c>
      <c r="H208" s="319">
        <v>33</v>
      </c>
      <c r="I208" s="323">
        <v>0.19719231479999999</v>
      </c>
      <c r="J208" s="323"/>
      <c r="K208" s="318"/>
      <c r="L208" s="316"/>
      <c r="M208" s="316"/>
      <c r="N208" s="316"/>
      <c r="O208" s="316"/>
      <c r="P208" s="316"/>
    </row>
    <row r="209" spans="1:16" ht="24" customHeight="1">
      <c r="A209" s="269">
        <v>204</v>
      </c>
      <c r="B209" s="330" t="s">
        <v>1745</v>
      </c>
      <c r="C209" s="322">
        <v>2.1</v>
      </c>
      <c r="D209" s="269" t="s">
        <v>1625</v>
      </c>
      <c r="E209" s="272" t="s">
        <v>1572</v>
      </c>
      <c r="F209" s="326">
        <v>33</v>
      </c>
      <c r="G209" s="316">
        <v>0.12333245166666666</v>
      </c>
      <c r="H209" s="326">
        <v>33</v>
      </c>
      <c r="I209" s="323">
        <v>0.2663980956</v>
      </c>
      <c r="J209" s="323"/>
      <c r="K209" s="318"/>
      <c r="L209" s="316"/>
      <c r="M209" s="316"/>
      <c r="N209" s="316"/>
      <c r="O209" s="316"/>
      <c r="P209" s="316"/>
    </row>
    <row r="210" spans="1:16" ht="24" customHeight="1">
      <c r="A210" s="269">
        <v>205</v>
      </c>
      <c r="B210" s="330" t="s">
        <v>1746</v>
      </c>
      <c r="C210" s="322">
        <v>8.4</v>
      </c>
      <c r="D210" s="269" t="s">
        <v>1625</v>
      </c>
      <c r="E210" s="272" t="s">
        <v>1572</v>
      </c>
      <c r="F210" s="326">
        <v>33</v>
      </c>
      <c r="G210" s="316">
        <v>0.46517102277777772</v>
      </c>
      <c r="H210" s="326">
        <v>33</v>
      </c>
      <c r="I210" s="323">
        <v>1.0047694091999999</v>
      </c>
      <c r="J210" s="323"/>
      <c r="K210" s="318"/>
      <c r="L210" s="316"/>
      <c r="M210" s="316"/>
      <c r="N210" s="316"/>
      <c r="O210" s="316"/>
      <c r="P210" s="316"/>
    </row>
    <row r="211" spans="1:16" ht="24" customHeight="1">
      <c r="A211" s="269">
        <v>206</v>
      </c>
      <c r="B211" s="330" t="s">
        <v>1747</v>
      </c>
      <c r="C211" s="322">
        <v>4.2</v>
      </c>
      <c r="D211" s="269" t="s">
        <v>1625</v>
      </c>
      <c r="E211" s="272" t="s">
        <v>1572</v>
      </c>
      <c r="F211" s="320">
        <v>220</v>
      </c>
      <c r="G211" s="316">
        <v>0.23531624111111107</v>
      </c>
      <c r="H211" s="320">
        <v>220</v>
      </c>
      <c r="I211" s="323">
        <v>0.50828308079999995</v>
      </c>
      <c r="J211" s="323"/>
      <c r="K211" s="318"/>
      <c r="L211" s="316"/>
      <c r="M211" s="316"/>
      <c r="N211" s="316"/>
      <c r="O211" s="316"/>
      <c r="P211" s="316"/>
    </row>
    <row r="212" spans="1:16" ht="24" customHeight="1">
      <c r="A212" s="269">
        <v>207</v>
      </c>
      <c r="B212" s="330" t="s">
        <v>1748</v>
      </c>
      <c r="C212" s="322">
        <v>6.3</v>
      </c>
      <c r="D212" s="269" t="s">
        <v>1625</v>
      </c>
      <c r="E212" s="272" t="s">
        <v>1572</v>
      </c>
      <c r="F212" s="326">
        <v>33</v>
      </c>
      <c r="G212" s="316">
        <v>0.25474466555555558</v>
      </c>
      <c r="H212" s="326">
        <v>33</v>
      </c>
      <c r="I212" s="323">
        <v>0.55024847759999995</v>
      </c>
      <c r="J212" s="323"/>
      <c r="K212" s="318"/>
      <c r="L212" s="316"/>
      <c r="M212" s="316"/>
      <c r="N212" s="316"/>
      <c r="O212" s="316"/>
      <c r="P212" s="316"/>
    </row>
    <row r="213" spans="1:16" ht="24" customHeight="1">
      <c r="A213" s="269">
        <v>208</v>
      </c>
      <c r="B213" s="341" t="s">
        <v>1749</v>
      </c>
      <c r="C213" s="322">
        <v>4.2</v>
      </c>
      <c r="D213" s="269" t="s">
        <v>1625</v>
      </c>
      <c r="E213" s="272" t="s">
        <v>1572</v>
      </c>
      <c r="F213" s="326">
        <v>33</v>
      </c>
      <c r="G213" s="316">
        <v>0.17513047499999998</v>
      </c>
      <c r="H213" s="326">
        <v>33</v>
      </c>
      <c r="I213" s="323">
        <v>0.37828182599999999</v>
      </c>
      <c r="J213" s="323"/>
      <c r="K213" s="318"/>
      <c r="L213" s="316"/>
      <c r="M213" s="316"/>
      <c r="N213" s="316"/>
      <c r="O213" s="316"/>
      <c r="P213" s="316"/>
    </row>
    <row r="214" spans="1:16" ht="24" customHeight="1">
      <c r="A214" s="269">
        <v>209</v>
      </c>
      <c r="B214" s="341" t="s">
        <v>1750</v>
      </c>
      <c r="C214" s="322">
        <v>4.2</v>
      </c>
      <c r="D214" s="269" t="s">
        <v>1625</v>
      </c>
      <c r="E214" s="272" t="s">
        <v>1572</v>
      </c>
      <c r="F214" s="326">
        <v>33</v>
      </c>
      <c r="G214" s="316">
        <v>0.19449262277777776</v>
      </c>
      <c r="H214" s="326">
        <v>33</v>
      </c>
      <c r="I214" s="323">
        <v>0.42010406519999999</v>
      </c>
      <c r="J214" s="323"/>
      <c r="K214" s="318"/>
      <c r="L214" s="316"/>
      <c r="M214" s="316"/>
      <c r="N214" s="316"/>
      <c r="O214" s="316"/>
      <c r="P214" s="316"/>
    </row>
    <row r="215" spans="1:16" ht="24" customHeight="1">
      <c r="A215" s="269">
        <v>210</v>
      </c>
      <c r="B215" s="342" t="s">
        <v>1751</v>
      </c>
      <c r="C215" s="322">
        <v>4.2</v>
      </c>
      <c r="D215" s="269" t="s">
        <v>1625</v>
      </c>
      <c r="E215" s="272" t="s">
        <v>1572</v>
      </c>
      <c r="F215" s="326">
        <v>132</v>
      </c>
      <c r="G215" s="316">
        <v>0.18439816222222224</v>
      </c>
      <c r="H215" s="326">
        <v>132</v>
      </c>
      <c r="I215" s="323">
        <v>0.3983000304</v>
      </c>
      <c r="J215" s="323"/>
      <c r="K215" s="318"/>
      <c r="L215" s="319"/>
      <c r="M215" s="319"/>
      <c r="N215" s="319"/>
      <c r="O215" s="319"/>
      <c r="P215" s="319"/>
    </row>
    <row r="216" spans="1:16" ht="24" customHeight="1">
      <c r="A216" s="269">
        <v>211</v>
      </c>
      <c r="B216" s="343" t="s">
        <v>1752</v>
      </c>
      <c r="C216" s="322">
        <v>6.3</v>
      </c>
      <c r="D216" s="269" t="s">
        <v>1625</v>
      </c>
      <c r="E216" s="272" t="s">
        <v>1572</v>
      </c>
      <c r="F216" s="326">
        <v>33</v>
      </c>
      <c r="G216" s="316">
        <v>0.260408325</v>
      </c>
      <c r="H216" s="326">
        <v>33</v>
      </c>
      <c r="I216" s="323">
        <v>0.56248198199999999</v>
      </c>
      <c r="J216" s="323"/>
      <c r="K216" s="318"/>
      <c r="L216" s="319"/>
      <c r="M216" s="319"/>
      <c r="N216" s="319"/>
      <c r="O216" s="319"/>
      <c r="P216" s="319"/>
    </row>
    <row r="217" spans="1:16" ht="24" customHeight="1">
      <c r="A217" s="269">
        <v>212</v>
      </c>
      <c r="B217" s="343" t="s">
        <v>1753</v>
      </c>
      <c r="C217" s="322">
        <v>4.2</v>
      </c>
      <c r="D217" s="269" t="s">
        <v>1625</v>
      </c>
      <c r="E217" s="272" t="s">
        <v>1572</v>
      </c>
      <c r="F217" s="326">
        <v>33</v>
      </c>
      <c r="G217" s="316">
        <v>0.16695223388888886</v>
      </c>
      <c r="H217" s="326">
        <v>33</v>
      </c>
      <c r="I217" s="323">
        <v>0.36061682519999994</v>
      </c>
      <c r="J217" s="323"/>
      <c r="K217" s="318"/>
      <c r="L217" s="319"/>
      <c r="M217" s="319"/>
      <c r="N217" s="319"/>
      <c r="O217" s="319"/>
      <c r="P217" s="319"/>
    </row>
    <row r="218" spans="1:16" ht="24" customHeight="1">
      <c r="A218" s="269">
        <v>213</v>
      </c>
      <c r="B218" s="330" t="s">
        <v>1754</v>
      </c>
      <c r="C218" s="322">
        <v>10.5</v>
      </c>
      <c r="D218" s="269" t="s">
        <v>1625</v>
      </c>
      <c r="E218" s="272" t="s">
        <v>1572</v>
      </c>
      <c r="F218" s="326">
        <v>33</v>
      </c>
      <c r="G218" s="316">
        <v>0.47540496388888881</v>
      </c>
      <c r="H218" s="326">
        <v>33</v>
      </c>
      <c r="I218" s="323">
        <v>1.0268747219999999</v>
      </c>
      <c r="J218" s="323"/>
      <c r="K218" s="318"/>
      <c r="L218" s="319"/>
      <c r="M218" s="319"/>
      <c r="N218" s="319"/>
      <c r="O218" s="319"/>
      <c r="P218" s="319"/>
    </row>
    <row r="219" spans="1:16" ht="24" customHeight="1">
      <c r="A219" s="269">
        <v>214</v>
      </c>
      <c r="B219" s="344" t="s">
        <v>1755</v>
      </c>
      <c r="C219" s="322">
        <v>6.3</v>
      </c>
      <c r="D219" s="269" t="s">
        <v>1625</v>
      </c>
      <c r="E219" s="272" t="s">
        <v>1572</v>
      </c>
      <c r="F219" s="326">
        <v>33</v>
      </c>
      <c r="G219" s="316">
        <v>0.35476738888888887</v>
      </c>
      <c r="H219" s="326">
        <v>33</v>
      </c>
      <c r="I219" s="323">
        <v>0.76629755999999993</v>
      </c>
      <c r="J219" s="323"/>
      <c r="K219" s="318"/>
      <c r="L219" s="319"/>
      <c r="M219" s="319"/>
      <c r="N219" s="319"/>
      <c r="O219" s="319"/>
      <c r="P219" s="319"/>
    </row>
    <row r="220" spans="1:16" ht="16.5">
      <c r="A220" s="269">
        <v>215</v>
      </c>
      <c r="B220" s="344" t="s">
        <v>1756</v>
      </c>
      <c r="C220" s="322">
        <v>2.1</v>
      </c>
      <c r="D220" s="269" t="s">
        <v>1625</v>
      </c>
      <c r="E220" s="272" t="s">
        <v>1572</v>
      </c>
      <c r="F220" s="326">
        <v>33</v>
      </c>
      <c r="G220" s="316">
        <v>9.2533834444444449E-2</v>
      </c>
      <c r="H220" s="326">
        <v>33</v>
      </c>
      <c r="I220" s="323">
        <v>0.19987308240000001</v>
      </c>
      <c r="J220" s="323"/>
      <c r="K220" s="318"/>
      <c r="L220" s="319"/>
      <c r="M220" s="319"/>
      <c r="N220" s="319"/>
      <c r="O220" s="319"/>
      <c r="P220" s="319"/>
    </row>
    <row r="221" spans="1:16" ht="24" customHeight="1">
      <c r="A221" s="269">
        <v>216</v>
      </c>
      <c r="B221" s="344" t="s">
        <v>1757</v>
      </c>
      <c r="C221" s="322">
        <v>2.1</v>
      </c>
      <c r="D221" s="269" t="s">
        <v>1625</v>
      </c>
      <c r="E221" s="272" t="s">
        <v>1572</v>
      </c>
      <c r="F221" s="326">
        <v>33</v>
      </c>
      <c r="G221" s="316">
        <v>9.691595777777777E-2</v>
      </c>
      <c r="H221" s="326">
        <v>33</v>
      </c>
      <c r="I221" s="323">
        <v>0.20933846879999998</v>
      </c>
      <c r="J221" s="323"/>
      <c r="K221" s="318"/>
      <c r="L221" s="319"/>
      <c r="M221" s="319"/>
      <c r="N221" s="319"/>
      <c r="O221" s="319"/>
      <c r="P221" s="319"/>
    </row>
    <row r="222" spans="1:16" ht="16.5">
      <c r="A222" s="269">
        <v>217</v>
      </c>
      <c r="B222" s="345" t="s">
        <v>1758</v>
      </c>
      <c r="C222" s="322">
        <v>2.1</v>
      </c>
      <c r="D222" s="269" t="s">
        <v>1625</v>
      </c>
      <c r="E222" s="272" t="s">
        <v>1572</v>
      </c>
      <c r="F222" s="326">
        <v>33</v>
      </c>
      <c r="G222" s="316">
        <v>8.6340710555555547E-2</v>
      </c>
      <c r="H222" s="326">
        <v>33</v>
      </c>
      <c r="I222" s="323">
        <v>0.18649593479999999</v>
      </c>
      <c r="J222" s="323"/>
      <c r="K222" s="318"/>
      <c r="L222" s="319"/>
      <c r="M222" s="319"/>
      <c r="N222" s="319"/>
      <c r="O222" s="319"/>
      <c r="P222" s="319"/>
    </row>
    <row r="223" spans="1:16" ht="31.5" customHeight="1">
      <c r="A223" s="269">
        <v>218</v>
      </c>
      <c r="B223" s="331" t="s">
        <v>1759</v>
      </c>
      <c r="C223" s="322">
        <v>2.1</v>
      </c>
      <c r="D223" s="269" t="s">
        <v>1625</v>
      </c>
      <c r="E223" s="272" t="s">
        <v>1572</v>
      </c>
      <c r="F223" s="326">
        <v>33</v>
      </c>
      <c r="G223" s="316">
        <v>9.6535709444444451E-2</v>
      </c>
      <c r="H223" s="326">
        <v>33</v>
      </c>
      <c r="I223" s="323">
        <v>0.2085171324</v>
      </c>
      <c r="J223" s="323"/>
      <c r="K223" s="318"/>
      <c r="L223" s="319"/>
      <c r="M223" s="319"/>
      <c r="N223" s="319"/>
      <c r="O223" s="319"/>
      <c r="P223" s="319"/>
    </row>
    <row r="224" spans="1:16" ht="24" customHeight="1">
      <c r="A224" s="269">
        <v>219</v>
      </c>
      <c r="B224" s="346" t="s">
        <v>1760</v>
      </c>
      <c r="C224" s="322">
        <v>20</v>
      </c>
      <c r="D224" s="269" t="s">
        <v>1625</v>
      </c>
      <c r="E224" s="272" t="s">
        <v>1572</v>
      </c>
      <c r="F224" s="326">
        <v>33</v>
      </c>
      <c r="G224" s="316">
        <v>0.89736022999999998</v>
      </c>
      <c r="H224" s="326">
        <v>33</v>
      </c>
      <c r="I224" s="323">
        <v>1.9382980967999999</v>
      </c>
      <c r="J224" s="323"/>
      <c r="K224" s="318"/>
      <c r="L224" s="319"/>
      <c r="M224" s="319"/>
      <c r="N224" s="319"/>
      <c r="O224" s="319"/>
      <c r="P224" s="319"/>
    </row>
    <row r="225" spans="1:16" ht="16.5">
      <c r="A225" s="269">
        <v>220</v>
      </c>
      <c r="B225" s="331" t="s">
        <v>1761</v>
      </c>
      <c r="C225" s="322">
        <v>24</v>
      </c>
      <c r="D225" s="269" t="s">
        <v>1625</v>
      </c>
      <c r="E225" s="272" t="s">
        <v>1572</v>
      </c>
      <c r="F225" s="320">
        <v>11</v>
      </c>
      <c r="G225" s="316">
        <v>0</v>
      </c>
      <c r="H225" s="320">
        <v>11</v>
      </c>
      <c r="I225" s="323">
        <v>0</v>
      </c>
      <c r="J225" s="323"/>
      <c r="K225" s="318"/>
      <c r="L225" s="319"/>
      <c r="M225" s="319"/>
      <c r="N225" s="319"/>
      <c r="O225" s="319"/>
      <c r="P225" s="319"/>
    </row>
    <row r="226" spans="1:16" ht="24" customHeight="1">
      <c r="A226" s="269">
        <v>221</v>
      </c>
      <c r="B226" s="331" t="s">
        <v>1762</v>
      </c>
      <c r="C226" s="322">
        <v>14.7</v>
      </c>
      <c r="D226" s="269" t="s">
        <v>1625</v>
      </c>
      <c r="E226" s="272" t="s">
        <v>1572</v>
      </c>
      <c r="F226" s="320">
        <v>11</v>
      </c>
      <c r="G226" s="316">
        <v>0.75279059999999998</v>
      </c>
      <c r="H226" s="320">
        <v>11</v>
      </c>
      <c r="I226" s="323">
        <v>1.626027696</v>
      </c>
      <c r="J226" s="323"/>
      <c r="K226" s="318"/>
      <c r="L226" s="319"/>
      <c r="M226" s="319"/>
      <c r="N226" s="319"/>
      <c r="O226" s="319"/>
      <c r="P226" s="319"/>
    </row>
    <row r="227" spans="1:16" ht="24" customHeight="1">
      <c r="A227" s="269">
        <v>222</v>
      </c>
      <c r="B227" s="331" t="s">
        <v>1763</v>
      </c>
      <c r="C227" s="322">
        <v>4.2</v>
      </c>
      <c r="D227" s="269" t="s">
        <v>1625</v>
      </c>
      <c r="E227" s="272" t="s">
        <v>1572</v>
      </c>
      <c r="F227" s="326">
        <v>33</v>
      </c>
      <c r="G227" s="316">
        <v>0.32151073111111106</v>
      </c>
      <c r="H227" s="326">
        <v>33</v>
      </c>
      <c r="I227" s="323">
        <v>0.69446317919999989</v>
      </c>
      <c r="J227" s="323"/>
      <c r="K227" s="318"/>
      <c r="L227" s="319"/>
      <c r="M227" s="319"/>
      <c r="N227" s="319"/>
      <c r="O227" s="319"/>
      <c r="P227" s="319"/>
    </row>
    <row r="228" spans="1:16" ht="16.5">
      <c r="A228" s="269">
        <v>223</v>
      </c>
      <c r="B228" s="331" t="s">
        <v>1764</v>
      </c>
      <c r="C228" s="322">
        <v>2.2999999999999998</v>
      </c>
      <c r="D228" s="269" t="s">
        <v>1625</v>
      </c>
      <c r="E228" s="272" t="s">
        <v>1572</v>
      </c>
      <c r="F228" s="326">
        <v>33</v>
      </c>
      <c r="G228" s="316">
        <v>0.13011139388888887</v>
      </c>
      <c r="H228" s="326">
        <v>33</v>
      </c>
      <c r="I228" s="323">
        <v>0.28104061079999998</v>
      </c>
      <c r="J228" s="323"/>
      <c r="K228" s="318"/>
      <c r="L228" s="319"/>
      <c r="M228" s="319"/>
      <c r="N228" s="319"/>
      <c r="O228" s="319"/>
      <c r="P228" s="319"/>
    </row>
    <row r="229" spans="1:16" ht="24" customHeight="1">
      <c r="A229" s="269">
        <v>224</v>
      </c>
      <c r="B229" s="346" t="s">
        <v>1765</v>
      </c>
      <c r="C229" s="322">
        <v>2.1</v>
      </c>
      <c r="D229" s="269" t="s">
        <v>1625</v>
      </c>
      <c r="E229" s="272" t="s">
        <v>1572</v>
      </c>
      <c r="F229" s="326">
        <v>33</v>
      </c>
      <c r="G229" s="316">
        <v>0.11699722611111109</v>
      </c>
      <c r="H229" s="326">
        <v>33</v>
      </c>
      <c r="I229" s="323">
        <v>0.25271400839999997</v>
      </c>
      <c r="J229" s="323"/>
      <c r="K229" s="318"/>
      <c r="L229" s="319"/>
      <c r="M229" s="319"/>
      <c r="N229" s="319"/>
      <c r="O229" s="319"/>
      <c r="P229" s="319"/>
    </row>
    <row r="230" spans="1:16" ht="24" customHeight="1">
      <c r="A230" s="269">
        <v>225</v>
      </c>
      <c r="B230" s="331" t="s">
        <v>1766</v>
      </c>
      <c r="C230" s="322">
        <v>37.4</v>
      </c>
      <c r="D230" s="269" t="s">
        <v>1625</v>
      </c>
      <c r="E230" s="272" t="s">
        <v>1572</v>
      </c>
      <c r="F230" s="326">
        <v>33</v>
      </c>
      <c r="G230" s="316">
        <v>0.10349307444444442</v>
      </c>
      <c r="H230" s="326">
        <v>33</v>
      </c>
      <c r="I230" s="323">
        <v>0.22354504079999996</v>
      </c>
      <c r="J230" s="323"/>
      <c r="K230" s="318"/>
      <c r="L230" s="319"/>
      <c r="M230" s="319"/>
      <c r="N230" s="319"/>
      <c r="O230" s="319"/>
      <c r="P230" s="319"/>
    </row>
    <row r="231" spans="1:16" ht="16.5">
      <c r="A231" s="269">
        <v>226</v>
      </c>
      <c r="B231" s="331" t="s">
        <v>1767</v>
      </c>
      <c r="C231" s="322">
        <v>100.6</v>
      </c>
      <c r="D231" s="269" t="s">
        <v>1625</v>
      </c>
      <c r="E231" s="272" t="s">
        <v>1572</v>
      </c>
      <c r="F231" s="326">
        <v>33</v>
      </c>
      <c r="G231" s="316">
        <v>0.11718351222222223</v>
      </c>
      <c r="H231" s="326">
        <v>33</v>
      </c>
      <c r="I231" s="323">
        <v>0.2531163864</v>
      </c>
      <c r="J231" s="323"/>
      <c r="K231" s="318"/>
      <c r="L231" s="319"/>
      <c r="M231" s="319"/>
      <c r="N231" s="319"/>
      <c r="O231" s="319"/>
      <c r="P231" s="319"/>
    </row>
    <row r="232" spans="1:16" ht="16.5">
      <c r="A232" s="269">
        <v>227</v>
      </c>
      <c r="B232" s="331" t="s">
        <v>1768</v>
      </c>
      <c r="C232" s="322">
        <v>98.3</v>
      </c>
      <c r="D232" s="269" t="s">
        <v>1625</v>
      </c>
      <c r="E232" s="272" t="s">
        <v>1572</v>
      </c>
      <c r="F232" s="326">
        <v>33</v>
      </c>
      <c r="G232" s="316">
        <v>4.2377373683333328</v>
      </c>
      <c r="H232" s="326">
        <v>33</v>
      </c>
      <c r="I232" s="323">
        <v>9.153512715599998</v>
      </c>
      <c r="J232" s="323"/>
      <c r="K232" s="318"/>
      <c r="L232" s="319"/>
      <c r="M232" s="319"/>
      <c r="N232" s="319"/>
      <c r="O232" s="319"/>
      <c r="P232" s="319"/>
    </row>
    <row r="233" spans="1:16" ht="24" customHeight="1">
      <c r="A233" s="269">
        <v>228</v>
      </c>
      <c r="B233" s="331" t="s">
        <v>2009</v>
      </c>
      <c r="C233" s="322">
        <v>2</v>
      </c>
      <c r="D233" s="269" t="s">
        <v>1625</v>
      </c>
      <c r="E233" s="272" t="s">
        <v>1572</v>
      </c>
      <c r="F233" s="326">
        <v>33</v>
      </c>
      <c r="G233" s="316">
        <v>4.1051984511111108</v>
      </c>
      <c r="H233" s="326">
        <v>33</v>
      </c>
      <c r="I233" s="323">
        <v>8.8672286543999999</v>
      </c>
      <c r="J233" s="323"/>
      <c r="K233" s="318"/>
      <c r="L233" s="319"/>
      <c r="M233" s="319"/>
      <c r="N233" s="319"/>
      <c r="O233" s="319"/>
      <c r="P233" s="319"/>
    </row>
    <row r="234" spans="1:16" ht="24" customHeight="1">
      <c r="A234" s="269">
        <v>229</v>
      </c>
      <c r="B234" s="331" t="s">
        <v>1769</v>
      </c>
      <c r="C234" s="322">
        <v>2.5</v>
      </c>
      <c r="D234" s="269" t="s">
        <v>1625</v>
      </c>
      <c r="E234" s="272" t="s">
        <v>1572</v>
      </c>
      <c r="F234" s="326">
        <v>33</v>
      </c>
      <c r="G234" s="316">
        <v>4.8099976299999998</v>
      </c>
      <c r="H234" s="326">
        <v>33</v>
      </c>
      <c r="I234" s="323">
        <v>10.389594880799999</v>
      </c>
      <c r="J234" s="323"/>
      <c r="K234" s="318"/>
      <c r="L234" s="319"/>
      <c r="M234" s="319"/>
      <c r="N234" s="319"/>
      <c r="O234" s="319"/>
      <c r="P234" s="319"/>
    </row>
    <row r="235" spans="1:16" ht="24" customHeight="1">
      <c r="A235" s="269">
        <v>230</v>
      </c>
      <c r="B235" s="331" t="s">
        <v>2010</v>
      </c>
      <c r="C235" s="322">
        <v>5.95</v>
      </c>
      <c r="D235" s="269" t="s">
        <v>1625</v>
      </c>
      <c r="E235" s="272" t="s">
        <v>1572</v>
      </c>
      <c r="F235" s="326">
        <v>132</v>
      </c>
      <c r="G235" s="316">
        <v>1.1971352099999999</v>
      </c>
      <c r="H235" s="326">
        <v>132</v>
      </c>
      <c r="I235" s="323">
        <v>2.5858120535999998</v>
      </c>
      <c r="J235" s="323"/>
      <c r="K235" s="318"/>
      <c r="L235" s="319"/>
      <c r="M235" s="319"/>
      <c r="N235" s="319"/>
      <c r="O235" s="319"/>
      <c r="P235" s="319"/>
    </row>
    <row r="236" spans="1:16" ht="24" customHeight="1">
      <c r="A236" s="269">
        <v>231</v>
      </c>
      <c r="B236" s="331" t="s">
        <v>1998</v>
      </c>
      <c r="C236" s="322">
        <v>2.75</v>
      </c>
      <c r="D236" s="269" t="s">
        <v>1625</v>
      </c>
      <c r="E236" s="272" t="s">
        <v>1572</v>
      </c>
      <c r="F236" s="326">
        <v>33</v>
      </c>
      <c r="G236" s="316">
        <v>1.3079409972222222</v>
      </c>
      <c r="H236" s="326">
        <v>33</v>
      </c>
      <c r="I236" s="323">
        <v>2.8251525540000002</v>
      </c>
      <c r="J236" s="323"/>
      <c r="K236" s="318"/>
      <c r="L236" s="319"/>
      <c r="M236" s="319"/>
      <c r="N236" s="319"/>
      <c r="O236" s="319"/>
      <c r="P236" s="319"/>
    </row>
    <row r="237" spans="1:16" ht="16.5">
      <c r="A237" s="269">
        <v>232</v>
      </c>
      <c r="B237" s="331" t="s">
        <v>1999</v>
      </c>
      <c r="C237" s="322">
        <v>50.4</v>
      </c>
      <c r="D237" s="269" t="s">
        <v>1625</v>
      </c>
      <c r="E237" s="272" t="s">
        <v>1572</v>
      </c>
      <c r="F237" s="326">
        <v>132</v>
      </c>
      <c r="G237" s="316">
        <v>0.48243777944444444</v>
      </c>
      <c r="H237" s="326">
        <v>132</v>
      </c>
      <c r="I237" s="323">
        <v>1.0420656036</v>
      </c>
      <c r="J237" s="323"/>
      <c r="K237" s="318"/>
      <c r="L237" s="319"/>
      <c r="M237" s="319"/>
      <c r="N237" s="319"/>
      <c r="O237" s="319"/>
      <c r="P237" s="319"/>
    </row>
    <row r="238" spans="1:16" ht="16.5">
      <c r="A238" s="269">
        <v>233</v>
      </c>
      <c r="B238" s="345" t="s">
        <v>1770</v>
      </c>
      <c r="C238" s="322">
        <v>50</v>
      </c>
      <c r="D238" s="269" t="s">
        <v>1625</v>
      </c>
      <c r="E238" s="272" t="s">
        <v>1572</v>
      </c>
      <c r="F238" s="347">
        <v>33</v>
      </c>
      <c r="G238" s="316">
        <v>8.0517912222222224E-2</v>
      </c>
      <c r="H238" s="347">
        <v>33</v>
      </c>
      <c r="I238" s="323">
        <v>0.17391869039999999</v>
      </c>
      <c r="J238" s="323"/>
      <c r="K238" s="318"/>
      <c r="L238" s="319"/>
      <c r="M238" s="319"/>
      <c r="N238" s="319"/>
      <c r="O238" s="319"/>
      <c r="P238" s="319"/>
    </row>
    <row r="239" spans="1:16" ht="16.5">
      <c r="A239" s="269">
        <v>234</v>
      </c>
      <c r="B239" s="346" t="s">
        <v>1771</v>
      </c>
      <c r="C239" s="322">
        <v>8</v>
      </c>
      <c r="D239" s="269" t="s">
        <v>1625</v>
      </c>
      <c r="E239" s="272" t="s">
        <v>1572</v>
      </c>
      <c r="F239" s="347">
        <v>33</v>
      </c>
      <c r="G239" s="316">
        <v>9.1067697222222202E-2</v>
      </c>
      <c r="H239" s="347">
        <v>33</v>
      </c>
      <c r="I239" s="323">
        <v>0.19670622599999996</v>
      </c>
      <c r="J239" s="323"/>
      <c r="K239" s="318"/>
      <c r="L239" s="319"/>
      <c r="M239" s="319"/>
      <c r="N239" s="319"/>
      <c r="O239" s="319"/>
      <c r="P239" s="319"/>
    </row>
    <row r="240" spans="1:16" ht="24" customHeight="1">
      <c r="A240" s="269">
        <v>235</v>
      </c>
      <c r="B240" s="331" t="s">
        <v>1772</v>
      </c>
      <c r="C240" s="322">
        <v>10</v>
      </c>
      <c r="D240" s="269" t="s">
        <v>1625</v>
      </c>
      <c r="E240" s="272" t="s">
        <v>1572</v>
      </c>
      <c r="F240" s="347">
        <v>33</v>
      </c>
      <c r="G240" s="316">
        <v>8.8739776111111099E-2</v>
      </c>
      <c r="H240" s="347">
        <v>33</v>
      </c>
      <c r="I240" s="323">
        <v>0.19167791639999998</v>
      </c>
      <c r="J240" s="323"/>
      <c r="K240" s="318"/>
      <c r="L240" s="319"/>
      <c r="M240" s="319"/>
      <c r="N240" s="319"/>
      <c r="O240" s="319"/>
      <c r="P240" s="319"/>
    </row>
    <row r="241" spans="1:16" ht="24" customHeight="1">
      <c r="A241" s="269">
        <v>236</v>
      </c>
      <c r="B241" s="331" t="s">
        <v>1773</v>
      </c>
      <c r="C241" s="322">
        <v>2</v>
      </c>
      <c r="D241" s="269" t="s">
        <v>1625</v>
      </c>
      <c r="E241" s="272" t="s">
        <v>1572</v>
      </c>
      <c r="F241" s="347">
        <v>33</v>
      </c>
      <c r="G241" s="316">
        <v>0.10367730111111112</v>
      </c>
      <c r="H241" s="347">
        <v>33</v>
      </c>
      <c r="I241" s="323">
        <v>0.2239429704</v>
      </c>
      <c r="J241" s="323"/>
      <c r="K241" s="318"/>
      <c r="L241" s="319"/>
      <c r="M241" s="319"/>
      <c r="N241" s="319"/>
      <c r="O241" s="319"/>
      <c r="P241" s="319"/>
    </row>
    <row r="242" spans="1:16" ht="24" customHeight="1">
      <c r="A242" s="269">
        <v>237</v>
      </c>
      <c r="B242" s="331" t="s">
        <v>1774</v>
      </c>
      <c r="C242" s="322">
        <v>2</v>
      </c>
      <c r="D242" s="269" t="s">
        <v>1625</v>
      </c>
      <c r="E242" s="272" t="s">
        <v>1572</v>
      </c>
      <c r="F242" s="347">
        <v>33</v>
      </c>
      <c r="G242" s="316">
        <v>0.11259525722222222</v>
      </c>
      <c r="H242" s="347">
        <v>33</v>
      </c>
      <c r="I242" s="323">
        <v>0.24320575559999996</v>
      </c>
      <c r="J242" s="323"/>
      <c r="K242" s="318"/>
      <c r="L242" s="319"/>
      <c r="M242" s="319"/>
      <c r="N242" s="319"/>
      <c r="O242" s="319"/>
      <c r="P242" s="319"/>
    </row>
    <row r="243" spans="1:16" ht="16.5">
      <c r="A243" s="269">
        <v>238</v>
      </c>
      <c r="B243" s="346" t="s">
        <v>1775</v>
      </c>
      <c r="C243" s="322">
        <v>2</v>
      </c>
      <c r="D243" s="269" t="s">
        <v>1625</v>
      </c>
      <c r="E243" s="272" t="s">
        <v>1572</v>
      </c>
      <c r="F243" s="347">
        <v>33</v>
      </c>
      <c r="G243" s="316">
        <v>9.7598944444444433E-2</v>
      </c>
      <c r="H243" s="347">
        <v>33</v>
      </c>
      <c r="I243" s="323">
        <v>0.21081371999999998</v>
      </c>
      <c r="J243" s="323"/>
      <c r="K243" s="318"/>
      <c r="L243" s="319"/>
      <c r="M243" s="319"/>
      <c r="N243" s="319"/>
      <c r="O243" s="319"/>
      <c r="P243" s="319"/>
    </row>
    <row r="244" spans="1:16" ht="24" customHeight="1">
      <c r="A244" s="269">
        <v>239</v>
      </c>
      <c r="B244" s="346" t="s">
        <v>1776</v>
      </c>
      <c r="C244" s="322">
        <v>2</v>
      </c>
      <c r="D244" s="269" t="s">
        <v>1625</v>
      </c>
      <c r="E244" s="272" t="s">
        <v>1572</v>
      </c>
      <c r="F244" s="347">
        <v>33</v>
      </c>
      <c r="G244" s="316">
        <v>0.11899657222222222</v>
      </c>
      <c r="H244" s="347">
        <v>33</v>
      </c>
      <c r="I244" s="323">
        <v>0.257032596</v>
      </c>
      <c r="J244" s="323"/>
      <c r="K244" s="318"/>
      <c r="L244" s="319"/>
      <c r="M244" s="319"/>
      <c r="N244" s="319"/>
      <c r="O244" s="319"/>
      <c r="P244" s="319"/>
    </row>
    <row r="245" spans="1:16" ht="24" customHeight="1">
      <c r="A245" s="269">
        <v>240</v>
      </c>
      <c r="B245" s="331" t="s">
        <v>1777</v>
      </c>
      <c r="C245" s="322">
        <v>2.1</v>
      </c>
      <c r="D245" s="269" t="s">
        <v>1625</v>
      </c>
      <c r="E245" s="272" t="s">
        <v>1572</v>
      </c>
      <c r="F245" s="347">
        <v>132</v>
      </c>
      <c r="G245" s="316">
        <v>7.4164151666666664E-2</v>
      </c>
      <c r="H245" s="347">
        <v>132</v>
      </c>
      <c r="I245" s="323">
        <v>0.1601945676</v>
      </c>
      <c r="J245" s="323"/>
      <c r="K245" s="318"/>
      <c r="L245" s="319"/>
      <c r="M245" s="319"/>
      <c r="N245" s="319"/>
      <c r="O245" s="319"/>
      <c r="P245" s="319"/>
    </row>
    <row r="246" spans="1:16" ht="24" customHeight="1">
      <c r="A246" s="269">
        <v>241</v>
      </c>
      <c r="B246" s="331" t="s">
        <v>1778</v>
      </c>
      <c r="C246" s="322">
        <v>16</v>
      </c>
      <c r="D246" s="269" t="s">
        <v>1625</v>
      </c>
      <c r="E246" s="272" t="s">
        <v>1572</v>
      </c>
      <c r="F246" s="326">
        <v>132</v>
      </c>
      <c r="G246" s="316">
        <v>0.19841324333333332</v>
      </c>
      <c r="H246" s="326">
        <v>132</v>
      </c>
      <c r="I246" s="323">
        <v>0.42857260559999999</v>
      </c>
      <c r="J246" s="323"/>
      <c r="K246" s="318"/>
      <c r="L246" s="319"/>
      <c r="M246" s="319"/>
      <c r="N246" s="319"/>
      <c r="O246" s="319"/>
      <c r="P246" s="319"/>
    </row>
    <row r="247" spans="1:16" ht="24" customHeight="1">
      <c r="A247" s="269">
        <v>242</v>
      </c>
      <c r="B247" s="331" t="s">
        <v>1779</v>
      </c>
      <c r="C247" s="322">
        <v>2.1</v>
      </c>
      <c r="D247" s="269" t="s">
        <v>1625</v>
      </c>
      <c r="E247" s="272" t="s">
        <v>1572</v>
      </c>
      <c r="F247" s="347">
        <v>33</v>
      </c>
      <c r="G247" s="316">
        <v>0.11208975722222222</v>
      </c>
      <c r="H247" s="347">
        <v>33</v>
      </c>
      <c r="I247" s="323">
        <v>0.2421138756</v>
      </c>
      <c r="J247" s="323"/>
      <c r="K247" s="318"/>
      <c r="L247" s="319"/>
      <c r="M247" s="319"/>
      <c r="N247" s="319"/>
      <c r="O247" s="319"/>
      <c r="P247" s="319"/>
    </row>
    <row r="248" spans="1:16" ht="24" customHeight="1">
      <c r="A248" s="269">
        <v>243</v>
      </c>
      <c r="B248" s="348" t="s">
        <v>1780</v>
      </c>
      <c r="C248" s="322">
        <v>4.2</v>
      </c>
      <c r="D248" s="269" t="s">
        <v>1625</v>
      </c>
      <c r="E248" s="272" t="s">
        <v>1572</v>
      </c>
      <c r="F248" s="319">
        <v>33</v>
      </c>
      <c r="G248" s="316">
        <v>0</v>
      </c>
      <c r="H248" s="319">
        <v>33</v>
      </c>
      <c r="I248" s="323">
        <v>0</v>
      </c>
      <c r="J248" s="323"/>
      <c r="K248" s="318"/>
      <c r="L248" s="319"/>
      <c r="M248" s="319"/>
      <c r="N248" s="319"/>
      <c r="O248" s="319"/>
      <c r="P248" s="319"/>
    </row>
    <row r="249" spans="1:16" ht="24" customHeight="1">
      <c r="A249" s="269">
        <v>244</v>
      </c>
      <c r="B249" s="348" t="s">
        <v>1781</v>
      </c>
      <c r="C249" s="322">
        <v>2.1</v>
      </c>
      <c r="D249" s="269" t="s">
        <v>1625</v>
      </c>
      <c r="E249" s="272" t="s">
        <v>1572</v>
      </c>
      <c r="F249" s="319">
        <v>33</v>
      </c>
      <c r="G249" s="316">
        <v>6.566482444444445E-2</v>
      </c>
      <c r="H249" s="319">
        <v>33</v>
      </c>
      <c r="I249" s="323">
        <v>0.14183602079999999</v>
      </c>
      <c r="J249" s="323"/>
      <c r="K249" s="318"/>
      <c r="L249" s="319"/>
      <c r="M249" s="319"/>
      <c r="N249" s="319"/>
      <c r="O249" s="319"/>
      <c r="P249" s="319"/>
    </row>
    <row r="250" spans="1:16" ht="24" customHeight="1">
      <c r="A250" s="269">
        <v>245</v>
      </c>
      <c r="B250" s="348" t="s">
        <v>1782</v>
      </c>
      <c r="C250" s="322">
        <v>4</v>
      </c>
      <c r="D250" s="269" t="s">
        <v>1625</v>
      </c>
      <c r="E250" s="272" t="s">
        <v>1572</v>
      </c>
      <c r="F250" s="319">
        <v>33</v>
      </c>
      <c r="G250" s="316">
        <v>0.28321479999999999</v>
      </c>
      <c r="H250" s="319">
        <v>33</v>
      </c>
      <c r="I250" s="323">
        <v>0.61174396799999997</v>
      </c>
      <c r="J250" s="323"/>
      <c r="K250" s="318"/>
      <c r="L250" s="319"/>
      <c r="M250" s="319"/>
      <c r="N250" s="319"/>
      <c r="O250" s="319"/>
      <c r="P250" s="319"/>
    </row>
    <row r="251" spans="1:16" ht="24" customHeight="1">
      <c r="A251" s="269">
        <v>246</v>
      </c>
      <c r="B251" s="331" t="s">
        <v>1783</v>
      </c>
      <c r="C251" s="322">
        <v>50</v>
      </c>
      <c r="D251" s="269" t="s">
        <v>1625</v>
      </c>
      <c r="E251" s="272" t="s">
        <v>1572</v>
      </c>
      <c r="F251" s="319">
        <v>33</v>
      </c>
      <c r="G251" s="316">
        <v>3.0692827305555554</v>
      </c>
      <c r="H251" s="319">
        <v>33</v>
      </c>
      <c r="I251" s="323">
        <v>6.6296506979999998</v>
      </c>
      <c r="J251" s="323"/>
      <c r="K251" s="318"/>
      <c r="L251" s="319"/>
      <c r="M251" s="319"/>
      <c r="N251" s="319"/>
      <c r="O251" s="319"/>
      <c r="P251" s="319"/>
    </row>
    <row r="252" spans="1:16" ht="24" customHeight="1">
      <c r="A252" s="269">
        <v>247</v>
      </c>
      <c r="B252" s="349" t="s">
        <v>1784</v>
      </c>
      <c r="C252" s="322">
        <v>46</v>
      </c>
      <c r="D252" s="269" t="s">
        <v>1625</v>
      </c>
      <c r="E252" s="272" t="s">
        <v>1572</v>
      </c>
      <c r="F252" s="319">
        <v>132</v>
      </c>
      <c r="G252" s="316">
        <v>3.4112340094444442</v>
      </c>
      <c r="H252" s="319">
        <v>132</v>
      </c>
      <c r="I252" s="323">
        <v>7.3682654604</v>
      </c>
      <c r="J252" s="323"/>
      <c r="K252" s="318"/>
      <c r="L252" s="319"/>
      <c r="M252" s="319"/>
      <c r="N252" s="319"/>
      <c r="O252" s="319"/>
      <c r="P252" s="319"/>
    </row>
    <row r="253" spans="1:16" ht="24" customHeight="1">
      <c r="A253" s="269">
        <v>248</v>
      </c>
      <c r="B253" s="331" t="s">
        <v>1785</v>
      </c>
      <c r="C253" s="322">
        <v>40</v>
      </c>
      <c r="D253" s="269" t="s">
        <v>1625</v>
      </c>
      <c r="E253" s="272" t="s">
        <v>1572</v>
      </c>
      <c r="F253" s="319">
        <v>33</v>
      </c>
      <c r="G253" s="316">
        <v>1.0561954444444446</v>
      </c>
      <c r="H253" s="319">
        <v>33</v>
      </c>
      <c r="I253" s="323">
        <v>2.2813821600000002</v>
      </c>
      <c r="J253" s="323"/>
      <c r="K253" s="318"/>
      <c r="L253" s="319"/>
      <c r="M253" s="319"/>
      <c r="N253" s="319"/>
      <c r="O253" s="319"/>
      <c r="P253" s="319"/>
    </row>
    <row r="254" spans="1:16" ht="24" customHeight="1">
      <c r="A254" s="269">
        <v>249</v>
      </c>
      <c r="B254" s="331" t="s">
        <v>1786</v>
      </c>
      <c r="C254" s="322">
        <v>60</v>
      </c>
      <c r="D254" s="269" t="s">
        <v>1625</v>
      </c>
      <c r="E254" s="272" t="s">
        <v>1572</v>
      </c>
      <c r="F254" s="319">
        <v>33</v>
      </c>
      <c r="G254" s="316">
        <v>2.9637845061111108</v>
      </c>
      <c r="H254" s="319">
        <v>33</v>
      </c>
      <c r="I254" s="323">
        <v>6.4017745331999993</v>
      </c>
      <c r="J254" s="323"/>
      <c r="K254" s="318"/>
      <c r="L254" s="319"/>
      <c r="M254" s="319"/>
      <c r="N254" s="319"/>
      <c r="O254" s="319"/>
      <c r="P254" s="319"/>
    </row>
    <row r="255" spans="1:16" ht="24" customHeight="1">
      <c r="A255" s="269">
        <v>250</v>
      </c>
      <c r="B255" s="331" t="s">
        <v>1787</v>
      </c>
      <c r="C255" s="322">
        <v>30</v>
      </c>
      <c r="D255" s="269" t="s">
        <v>1625</v>
      </c>
      <c r="E255" s="272" t="s">
        <v>1572</v>
      </c>
      <c r="F255" s="319">
        <v>33</v>
      </c>
      <c r="G255" s="316">
        <v>1.5161081438888886</v>
      </c>
      <c r="H255" s="319">
        <v>33</v>
      </c>
      <c r="I255" s="323">
        <v>3.2747935907999994</v>
      </c>
      <c r="J255" s="323"/>
      <c r="K255" s="318"/>
      <c r="L255" s="319"/>
      <c r="M255" s="319"/>
      <c r="N255" s="319"/>
      <c r="O255" s="319"/>
      <c r="P255" s="319"/>
    </row>
    <row r="256" spans="1:16" ht="24" customHeight="1">
      <c r="A256" s="269">
        <v>251</v>
      </c>
      <c r="B256" s="331" t="s">
        <v>1788</v>
      </c>
      <c r="C256" s="322">
        <v>49.5</v>
      </c>
      <c r="D256" s="269" t="s">
        <v>1625</v>
      </c>
      <c r="E256" s="272" t="s">
        <v>1572</v>
      </c>
      <c r="F256" s="319">
        <v>33</v>
      </c>
      <c r="G256" s="316">
        <v>2.7883196522222216</v>
      </c>
      <c r="H256" s="319">
        <v>33</v>
      </c>
      <c r="I256" s="323">
        <v>6.0227704487999993</v>
      </c>
      <c r="J256" s="323"/>
      <c r="K256" s="318"/>
      <c r="L256" s="319"/>
      <c r="M256" s="319"/>
      <c r="N256" s="319"/>
      <c r="O256" s="319"/>
      <c r="P256" s="319"/>
    </row>
    <row r="257" spans="1:16" ht="24" customHeight="1">
      <c r="A257" s="269">
        <v>252</v>
      </c>
      <c r="B257" s="330" t="s">
        <v>1789</v>
      </c>
      <c r="C257" s="322">
        <v>25.5</v>
      </c>
      <c r="D257" s="269" t="s">
        <v>1625</v>
      </c>
      <c r="E257" s="272" t="s">
        <v>1572</v>
      </c>
      <c r="F257" s="319">
        <v>33</v>
      </c>
      <c r="G257" s="316">
        <v>3.2897148049999996</v>
      </c>
      <c r="H257" s="319">
        <v>33</v>
      </c>
      <c r="I257" s="323">
        <v>7.105783978799999</v>
      </c>
      <c r="J257" s="323"/>
      <c r="K257" s="318"/>
      <c r="L257" s="319"/>
      <c r="M257" s="319"/>
      <c r="N257" s="319"/>
      <c r="O257" s="319"/>
      <c r="P257" s="319"/>
    </row>
    <row r="258" spans="1:16" ht="24" customHeight="1">
      <c r="A258" s="269">
        <v>253</v>
      </c>
      <c r="B258" s="342" t="s">
        <v>1790</v>
      </c>
      <c r="C258" s="322">
        <v>23</v>
      </c>
      <c r="D258" s="269" t="s">
        <v>1625</v>
      </c>
      <c r="E258" s="272" t="s">
        <v>1572</v>
      </c>
      <c r="F258" s="319">
        <v>220</v>
      </c>
      <c r="G258" s="316">
        <v>2.1871112777777775</v>
      </c>
      <c r="H258" s="319">
        <v>220</v>
      </c>
      <c r="I258" s="323">
        <v>4.7241603599999991</v>
      </c>
      <c r="J258" s="323"/>
      <c r="K258" s="318"/>
      <c r="L258" s="319"/>
      <c r="M258" s="319"/>
      <c r="N258" s="319"/>
      <c r="O258" s="319"/>
      <c r="P258" s="319"/>
    </row>
    <row r="259" spans="1:16" ht="24" customHeight="1">
      <c r="A259" s="269">
        <v>254</v>
      </c>
      <c r="B259" s="342" t="s">
        <v>1791</v>
      </c>
      <c r="C259" s="322">
        <v>4.2</v>
      </c>
      <c r="D259" s="269" t="s">
        <v>1625</v>
      </c>
      <c r="E259" s="272" t="s">
        <v>1572</v>
      </c>
      <c r="F259" s="319">
        <v>220</v>
      </c>
      <c r="G259" s="316">
        <v>0.27684007055555554</v>
      </c>
      <c r="H259" s="319">
        <v>220</v>
      </c>
      <c r="I259" s="323">
        <v>0.59797455239999997</v>
      </c>
      <c r="J259" s="323"/>
      <c r="K259" s="318"/>
      <c r="L259" s="319"/>
      <c r="M259" s="319"/>
      <c r="N259" s="319"/>
      <c r="O259" s="319"/>
      <c r="P259" s="319"/>
    </row>
    <row r="260" spans="1:16" ht="24" customHeight="1">
      <c r="A260" s="269">
        <v>255</v>
      </c>
      <c r="B260" s="342" t="s">
        <v>1792</v>
      </c>
      <c r="C260" s="322">
        <v>39.9</v>
      </c>
      <c r="D260" s="269" t="s">
        <v>1625</v>
      </c>
      <c r="E260" s="272" t="s">
        <v>1572</v>
      </c>
      <c r="F260" s="319">
        <v>220</v>
      </c>
      <c r="G260" s="316">
        <v>2.5461171905555555</v>
      </c>
      <c r="H260" s="319">
        <v>220</v>
      </c>
      <c r="I260" s="323">
        <v>5.4996131316000003</v>
      </c>
      <c r="J260" s="323"/>
      <c r="K260" s="318"/>
      <c r="L260" s="319"/>
      <c r="M260" s="319"/>
      <c r="N260" s="319"/>
      <c r="O260" s="319"/>
      <c r="P260" s="319"/>
    </row>
    <row r="261" spans="1:16" ht="24" customHeight="1">
      <c r="A261" s="269">
        <v>256</v>
      </c>
      <c r="B261" s="342" t="s">
        <v>1793</v>
      </c>
      <c r="C261" s="322">
        <v>31.5</v>
      </c>
      <c r="D261" s="269" t="s">
        <v>1625</v>
      </c>
      <c r="E261" s="272" t="s">
        <v>1572</v>
      </c>
      <c r="F261" s="319">
        <v>132</v>
      </c>
      <c r="G261" s="316">
        <v>2.3706034716666666</v>
      </c>
      <c r="H261" s="319">
        <v>132</v>
      </c>
      <c r="I261" s="323">
        <v>5.1205034987999998</v>
      </c>
      <c r="J261" s="323"/>
      <c r="K261" s="318"/>
      <c r="L261" s="319"/>
      <c r="M261" s="319"/>
      <c r="N261" s="319"/>
      <c r="O261" s="319"/>
      <c r="P261" s="319"/>
    </row>
    <row r="262" spans="1:16" ht="18" customHeight="1">
      <c r="A262" s="269">
        <v>257</v>
      </c>
      <c r="B262" s="350" t="s">
        <v>1794</v>
      </c>
      <c r="C262" s="322">
        <v>44.1</v>
      </c>
      <c r="D262" s="269" t="s">
        <v>1625</v>
      </c>
      <c r="E262" s="272" t="s">
        <v>1572</v>
      </c>
      <c r="F262" s="320">
        <v>132</v>
      </c>
      <c r="G262" s="316">
        <v>2.8786437027777776</v>
      </c>
      <c r="H262" s="320">
        <v>132</v>
      </c>
      <c r="I262" s="323">
        <v>6.2178703979999996</v>
      </c>
      <c r="J262" s="323"/>
      <c r="K262" s="318"/>
      <c r="L262" s="319"/>
      <c r="M262" s="319"/>
      <c r="N262" s="319"/>
      <c r="O262" s="319"/>
      <c r="P262" s="319"/>
    </row>
    <row r="263" spans="1:16" ht="18" customHeight="1">
      <c r="A263" s="269">
        <v>258</v>
      </c>
      <c r="B263" s="350" t="s">
        <v>1795</v>
      </c>
      <c r="C263" s="322">
        <v>2</v>
      </c>
      <c r="D263" s="269" t="s">
        <v>1625</v>
      </c>
      <c r="E263" s="272" t="s">
        <v>1572</v>
      </c>
      <c r="F263" s="347">
        <v>132</v>
      </c>
      <c r="G263" s="316">
        <v>0</v>
      </c>
      <c r="H263" s="347">
        <v>132</v>
      </c>
      <c r="I263" s="323">
        <v>0</v>
      </c>
      <c r="J263" s="323"/>
      <c r="K263" s="318"/>
      <c r="L263" s="319"/>
      <c r="M263" s="319"/>
      <c r="N263" s="319"/>
      <c r="O263" s="319"/>
      <c r="P263" s="319"/>
    </row>
    <row r="264" spans="1:16" ht="18" customHeight="1">
      <c r="A264" s="269">
        <v>259</v>
      </c>
      <c r="B264" s="351" t="s">
        <v>1796</v>
      </c>
      <c r="C264" s="322">
        <v>1</v>
      </c>
      <c r="D264" s="269" t="s">
        <v>1625</v>
      </c>
      <c r="E264" s="272" t="s">
        <v>1572</v>
      </c>
      <c r="F264" s="320">
        <v>33</v>
      </c>
      <c r="G264" s="316">
        <v>0</v>
      </c>
      <c r="H264" s="320">
        <v>33</v>
      </c>
      <c r="I264" s="323">
        <v>0</v>
      </c>
      <c r="J264" s="323"/>
      <c r="K264" s="318"/>
      <c r="L264" s="319"/>
      <c r="M264" s="319"/>
      <c r="N264" s="319"/>
      <c r="O264" s="319"/>
      <c r="P264" s="319"/>
    </row>
    <row r="265" spans="1:16" ht="18" customHeight="1">
      <c r="A265" s="269">
        <v>260</v>
      </c>
      <c r="B265" s="327" t="s">
        <v>2830</v>
      </c>
      <c r="C265" s="322">
        <v>2.2999999999999998</v>
      </c>
      <c r="D265" s="269" t="s">
        <v>1625</v>
      </c>
      <c r="E265" s="272" t="s">
        <v>1572</v>
      </c>
      <c r="F265" s="320">
        <v>33</v>
      </c>
      <c r="G265" s="316">
        <v>2.6052593800000001</v>
      </c>
      <c r="H265" s="320">
        <v>33</v>
      </c>
      <c r="I265" s="323">
        <v>5.6273602607999997</v>
      </c>
      <c r="J265" s="323"/>
      <c r="K265" s="318"/>
      <c r="L265" s="319"/>
      <c r="M265" s="319"/>
      <c r="N265" s="319"/>
      <c r="O265" s="319"/>
      <c r="P265" s="319"/>
    </row>
    <row r="266" spans="1:16" ht="16.5">
      <c r="A266" s="269">
        <v>261</v>
      </c>
      <c r="B266" s="331" t="s">
        <v>1797</v>
      </c>
      <c r="C266" s="322">
        <v>1</v>
      </c>
      <c r="D266" s="269" t="s">
        <v>1625</v>
      </c>
      <c r="E266" s="272" t="s">
        <v>1572</v>
      </c>
      <c r="F266" s="347">
        <v>33</v>
      </c>
      <c r="G266" s="316">
        <v>0.40539227777777775</v>
      </c>
      <c r="H266" s="347">
        <v>33</v>
      </c>
      <c r="I266" s="323">
        <v>0.8756473199999999</v>
      </c>
      <c r="J266" s="323"/>
      <c r="K266" s="318"/>
      <c r="L266" s="319"/>
      <c r="M266" s="319"/>
      <c r="N266" s="319"/>
      <c r="O266" s="319"/>
      <c r="P266" s="319"/>
    </row>
    <row r="267" spans="1:16" ht="16.5">
      <c r="A267" s="269">
        <v>262</v>
      </c>
      <c r="B267" s="331" t="s">
        <v>1798</v>
      </c>
      <c r="C267" s="322"/>
      <c r="D267" s="269" t="s">
        <v>1625</v>
      </c>
      <c r="E267" s="272" t="s">
        <v>1572</v>
      </c>
      <c r="F267" s="347">
        <v>220</v>
      </c>
      <c r="G267" s="316">
        <v>0.6645078333333333</v>
      </c>
      <c r="H267" s="347">
        <v>220</v>
      </c>
      <c r="I267" s="323">
        <v>1.4353369199999999</v>
      </c>
      <c r="J267" s="323"/>
      <c r="K267" s="318"/>
      <c r="L267" s="319"/>
      <c r="M267" s="319"/>
      <c r="N267" s="319"/>
      <c r="O267" s="319"/>
      <c r="P267" s="319"/>
    </row>
    <row r="268" spans="1:16" ht="16.5">
      <c r="A268" s="269">
        <v>263</v>
      </c>
      <c r="B268" s="331" t="s">
        <v>1799</v>
      </c>
      <c r="C268" s="322">
        <v>1</v>
      </c>
      <c r="D268" s="269" t="s">
        <v>1625</v>
      </c>
      <c r="E268" s="272" t="s">
        <v>1572</v>
      </c>
      <c r="F268" s="347">
        <v>220</v>
      </c>
      <c r="G268" s="316">
        <v>1.0541547222222223</v>
      </c>
      <c r="H268" s="347">
        <v>220</v>
      </c>
      <c r="I268" s="323">
        <v>2.2769742000000002</v>
      </c>
      <c r="J268" s="323"/>
      <c r="K268" s="318"/>
      <c r="L268" s="319"/>
      <c r="M268" s="319"/>
      <c r="N268" s="319"/>
      <c r="O268" s="319"/>
      <c r="P268" s="319"/>
    </row>
    <row r="269" spans="1:16" ht="16.5">
      <c r="A269" s="269">
        <v>264</v>
      </c>
      <c r="B269" s="331" t="s">
        <v>2011</v>
      </c>
      <c r="C269" s="322">
        <v>10</v>
      </c>
      <c r="D269" s="269" t="s">
        <v>1625</v>
      </c>
      <c r="E269" s="272" t="s">
        <v>1572</v>
      </c>
      <c r="F269" s="347">
        <v>220</v>
      </c>
      <c r="G269" s="316">
        <v>0</v>
      </c>
      <c r="H269" s="347">
        <v>220</v>
      </c>
      <c r="I269" s="323">
        <v>0</v>
      </c>
      <c r="J269" s="323"/>
      <c r="K269" s="318"/>
      <c r="L269" s="319"/>
      <c r="M269" s="319"/>
      <c r="N269" s="319"/>
      <c r="O269" s="319"/>
      <c r="P269" s="319"/>
    </row>
    <row r="270" spans="1:16" ht="33.75" customHeight="1">
      <c r="A270" s="269">
        <v>265</v>
      </c>
      <c r="B270" s="350" t="s">
        <v>2012</v>
      </c>
      <c r="C270" s="322">
        <v>100</v>
      </c>
      <c r="D270" s="269" t="s">
        <v>1625</v>
      </c>
      <c r="E270" s="272" t="s">
        <v>1572</v>
      </c>
      <c r="F270" s="347">
        <v>220</v>
      </c>
      <c r="G270" s="316">
        <v>4.6828022222222225</v>
      </c>
      <c r="H270" s="347">
        <v>220</v>
      </c>
      <c r="I270" s="323">
        <v>10.114852800000001</v>
      </c>
      <c r="J270" s="323"/>
      <c r="K270" s="318"/>
      <c r="L270" s="319"/>
      <c r="M270" s="319"/>
      <c r="N270" s="319"/>
      <c r="O270" s="319"/>
      <c r="P270" s="319"/>
    </row>
    <row r="271" spans="1:16" ht="20.25" customHeight="1">
      <c r="A271" s="269">
        <v>266</v>
      </c>
      <c r="B271" s="331" t="s">
        <v>1800</v>
      </c>
      <c r="C271" s="322">
        <v>0</v>
      </c>
      <c r="D271" s="269" t="s">
        <v>1625</v>
      </c>
      <c r="E271" s="272" t="s">
        <v>1572</v>
      </c>
      <c r="F271" s="347">
        <v>220</v>
      </c>
      <c r="G271" s="316">
        <v>5.4221427777777773</v>
      </c>
      <c r="H271" s="347">
        <v>220</v>
      </c>
      <c r="I271" s="323">
        <v>11.711828399999998</v>
      </c>
      <c r="J271" s="323"/>
      <c r="K271" s="318"/>
      <c r="L271" s="319"/>
      <c r="M271" s="319"/>
      <c r="N271" s="319"/>
      <c r="O271" s="319"/>
      <c r="P271" s="319"/>
    </row>
    <row r="272" spans="1:16" ht="20.25" customHeight="1">
      <c r="A272" s="269">
        <v>267</v>
      </c>
      <c r="B272" s="348" t="s">
        <v>1801</v>
      </c>
      <c r="C272" s="322">
        <v>4.5</v>
      </c>
      <c r="D272" s="269" t="s">
        <v>1625</v>
      </c>
      <c r="E272" s="319" t="s">
        <v>1572</v>
      </c>
      <c r="F272" s="320">
        <v>220</v>
      </c>
      <c r="G272" s="316">
        <v>0.13532422222222223</v>
      </c>
      <c r="H272" s="320">
        <v>220</v>
      </c>
      <c r="I272" s="323">
        <v>0.29230032</v>
      </c>
      <c r="J272" s="323"/>
      <c r="K272" s="318"/>
      <c r="L272" s="319"/>
      <c r="M272" s="319"/>
      <c r="N272" s="319"/>
      <c r="O272" s="319"/>
      <c r="P272" s="319"/>
    </row>
    <row r="273" spans="1:16" ht="20.25" customHeight="1">
      <c r="A273" s="269">
        <v>268</v>
      </c>
      <c r="B273" s="348" t="s">
        <v>1802</v>
      </c>
      <c r="C273" s="322">
        <v>25.2</v>
      </c>
      <c r="D273" s="269" t="s">
        <v>1625</v>
      </c>
      <c r="E273" s="319" t="s">
        <v>1596</v>
      </c>
      <c r="F273" s="320">
        <v>220</v>
      </c>
      <c r="G273" s="316">
        <v>1.3923136277777866</v>
      </c>
      <c r="H273" s="320">
        <v>220</v>
      </c>
      <c r="I273" s="323">
        <v>3.0073974360000189</v>
      </c>
      <c r="J273" s="323"/>
      <c r="K273" s="318"/>
      <c r="L273" s="319"/>
      <c r="M273" s="319"/>
      <c r="N273" s="319"/>
      <c r="O273" s="319"/>
      <c r="P273" s="319"/>
    </row>
    <row r="274" spans="1:16" ht="20.25" customHeight="1">
      <c r="A274" s="269">
        <v>269</v>
      </c>
      <c r="B274" s="348" t="s">
        <v>1803</v>
      </c>
      <c r="C274" s="322">
        <v>20</v>
      </c>
      <c r="D274" s="269" t="s">
        <v>1625</v>
      </c>
      <c r="E274" s="272" t="s">
        <v>1572</v>
      </c>
      <c r="F274" s="320">
        <v>220</v>
      </c>
      <c r="G274" s="316">
        <v>0.75645266666666666</v>
      </c>
      <c r="H274" s="320">
        <v>220</v>
      </c>
      <c r="I274" s="323">
        <v>1.63393776</v>
      </c>
      <c r="J274" s="323"/>
      <c r="K274" s="318"/>
      <c r="L274" s="319"/>
      <c r="M274" s="319"/>
      <c r="N274" s="319"/>
      <c r="O274" s="319"/>
      <c r="P274" s="319"/>
    </row>
    <row r="275" spans="1:16" ht="20.25" customHeight="1">
      <c r="A275" s="269">
        <v>270</v>
      </c>
      <c r="B275" s="348" t="s">
        <v>1804</v>
      </c>
      <c r="C275" s="322">
        <v>20</v>
      </c>
      <c r="D275" s="269" t="s">
        <v>1625</v>
      </c>
      <c r="E275" s="272" t="s">
        <v>1572</v>
      </c>
      <c r="F275" s="320">
        <v>220</v>
      </c>
      <c r="G275" s="316">
        <v>0.79877237777778221</v>
      </c>
      <c r="H275" s="320">
        <v>220</v>
      </c>
      <c r="I275" s="323">
        <v>1.7253483360000095</v>
      </c>
      <c r="J275" s="323"/>
      <c r="K275" s="318"/>
      <c r="L275" s="319"/>
      <c r="M275" s="319"/>
      <c r="N275" s="319"/>
      <c r="O275" s="319"/>
      <c r="P275" s="319"/>
    </row>
    <row r="276" spans="1:16" ht="20.25" customHeight="1">
      <c r="A276" s="269">
        <v>271</v>
      </c>
      <c r="B276" s="348" t="s">
        <v>1805</v>
      </c>
      <c r="C276" s="322">
        <v>18.7</v>
      </c>
      <c r="D276" s="269" t="s">
        <v>1625</v>
      </c>
      <c r="E276" s="272" t="s">
        <v>1572</v>
      </c>
      <c r="F276" s="320">
        <v>220</v>
      </c>
      <c r="G276" s="316">
        <v>1.3992239999999934</v>
      </c>
      <c r="H276" s="320">
        <v>220</v>
      </c>
      <c r="I276" s="323">
        <v>3.0223238399999857</v>
      </c>
      <c r="J276" s="323"/>
      <c r="K276" s="318"/>
      <c r="L276" s="319"/>
      <c r="M276" s="319"/>
      <c r="N276" s="319"/>
      <c r="O276" s="319"/>
      <c r="P276" s="319"/>
    </row>
    <row r="277" spans="1:16" ht="33">
      <c r="A277" s="269">
        <v>272</v>
      </c>
      <c r="B277" s="348" t="s">
        <v>2013</v>
      </c>
      <c r="C277" s="322">
        <v>24</v>
      </c>
      <c r="D277" s="269" t="s">
        <v>1625</v>
      </c>
      <c r="E277" s="272" t="s">
        <v>1572</v>
      </c>
      <c r="F277" s="320">
        <v>220</v>
      </c>
      <c r="G277" s="316">
        <v>1.3416531666666622</v>
      </c>
      <c r="H277" s="320">
        <v>220</v>
      </c>
      <c r="I277" s="323">
        <v>2.8979708399999904</v>
      </c>
      <c r="J277" s="323"/>
      <c r="K277" s="318"/>
      <c r="L277" s="319"/>
      <c r="M277" s="319"/>
      <c r="N277" s="319"/>
      <c r="O277" s="319"/>
      <c r="P277" s="319"/>
    </row>
    <row r="278" spans="1:16" ht="20.25" customHeight="1">
      <c r="A278" s="269">
        <v>273</v>
      </c>
      <c r="B278" s="319" t="s">
        <v>1806</v>
      </c>
      <c r="C278" s="322">
        <v>20.399999999999999</v>
      </c>
      <c r="D278" s="269" t="s">
        <v>1625</v>
      </c>
      <c r="E278" s="272" t="s">
        <v>1572</v>
      </c>
      <c r="F278" s="319">
        <v>33</v>
      </c>
      <c r="G278" s="316">
        <v>1.5606095555555597</v>
      </c>
      <c r="H278" s="319">
        <v>33</v>
      </c>
      <c r="I278" s="323">
        <v>3.3709166400000088</v>
      </c>
      <c r="J278" s="323"/>
      <c r="K278" s="317"/>
      <c r="L278" s="319"/>
      <c r="M278" s="319"/>
      <c r="N278" s="319"/>
      <c r="O278" s="319"/>
      <c r="P278" s="319"/>
    </row>
    <row r="279" spans="1:16" ht="20.25" customHeight="1">
      <c r="A279" s="269">
        <v>274</v>
      </c>
      <c r="B279" s="319" t="s">
        <v>1807</v>
      </c>
      <c r="C279" s="322">
        <v>39.9</v>
      </c>
      <c r="D279" s="269" t="s">
        <v>1625</v>
      </c>
      <c r="E279" s="272" t="s">
        <v>1572</v>
      </c>
      <c r="F279" s="319">
        <v>33</v>
      </c>
      <c r="G279" s="316">
        <v>2.0787133555555615</v>
      </c>
      <c r="H279" s="319">
        <v>33</v>
      </c>
      <c r="I279" s="323">
        <v>4.4900208480000128</v>
      </c>
      <c r="J279" s="323"/>
      <c r="K279" s="319"/>
      <c r="L279" s="319"/>
      <c r="M279" s="319"/>
      <c r="N279" s="319"/>
      <c r="O279" s="319"/>
      <c r="P279" s="319"/>
    </row>
    <row r="280" spans="1:16" ht="20.25" customHeight="1">
      <c r="A280" s="269">
        <v>275</v>
      </c>
      <c r="B280" s="319" t="s">
        <v>1808</v>
      </c>
      <c r="C280" s="322">
        <v>2.2999999999999998</v>
      </c>
      <c r="D280" s="269" t="s">
        <v>1625</v>
      </c>
      <c r="E280" s="272" t="s">
        <v>1572</v>
      </c>
      <c r="F280" s="319">
        <v>33</v>
      </c>
      <c r="G280" s="316">
        <v>0.10300970722362175</v>
      </c>
      <c r="H280" s="319">
        <v>33</v>
      </c>
      <c r="I280" s="323">
        <v>0.22250096760302299</v>
      </c>
      <c r="J280" s="323"/>
      <c r="K280" s="319"/>
      <c r="L280" s="319"/>
      <c r="M280" s="319"/>
      <c r="N280" s="319"/>
      <c r="O280" s="319"/>
      <c r="P280" s="319"/>
    </row>
    <row r="281" spans="1:16" ht="20.25" customHeight="1">
      <c r="A281" s="269">
        <v>276</v>
      </c>
      <c r="B281" s="319" t="s">
        <v>1809</v>
      </c>
      <c r="C281" s="322">
        <v>8.5</v>
      </c>
      <c r="D281" s="269" t="s">
        <v>1625</v>
      </c>
      <c r="E281" s="272" t="s">
        <v>1572</v>
      </c>
      <c r="F281" s="319">
        <v>33</v>
      </c>
      <c r="G281" s="316">
        <v>7.6308657407407419E-3</v>
      </c>
      <c r="H281" s="319">
        <v>33</v>
      </c>
      <c r="I281" s="323">
        <v>1.6482670000000001E-2</v>
      </c>
      <c r="J281" s="323"/>
      <c r="K281" s="319"/>
      <c r="L281" s="319"/>
      <c r="M281" s="319"/>
      <c r="N281" s="319"/>
      <c r="O281" s="319"/>
      <c r="P281" s="319"/>
    </row>
    <row r="282" spans="1:16" ht="20.25" customHeight="1">
      <c r="A282" s="269">
        <v>277</v>
      </c>
      <c r="B282" s="319" t="s">
        <v>1810</v>
      </c>
      <c r="C282" s="322">
        <v>37.4</v>
      </c>
      <c r="D282" s="269" t="s">
        <v>1625</v>
      </c>
      <c r="E282" s="272" t="s">
        <v>1572</v>
      </c>
      <c r="F282" s="319">
        <v>33</v>
      </c>
      <c r="G282" s="316">
        <v>1.6750285038874917</v>
      </c>
      <c r="H282" s="319">
        <v>33</v>
      </c>
      <c r="I282" s="323">
        <v>3.6180615683969823</v>
      </c>
      <c r="J282" s="323"/>
      <c r="K282" s="319"/>
      <c r="L282" s="319"/>
      <c r="M282" s="319"/>
      <c r="N282" s="319"/>
      <c r="O282" s="319"/>
      <c r="P282" s="319"/>
    </row>
    <row r="283" spans="1:16" ht="20.25" customHeight="1">
      <c r="A283" s="269">
        <v>278</v>
      </c>
      <c r="B283" s="319" t="s">
        <v>2014</v>
      </c>
      <c r="C283" s="322">
        <v>100.6</v>
      </c>
      <c r="D283" s="269" t="s">
        <v>1625</v>
      </c>
      <c r="E283" s="272" t="s">
        <v>1572</v>
      </c>
      <c r="F283" s="319">
        <v>33</v>
      </c>
      <c r="G283" s="316">
        <v>3.5611538888888883</v>
      </c>
      <c r="H283" s="319">
        <v>33</v>
      </c>
      <c r="I283" s="323">
        <v>7.6920923999999991</v>
      </c>
      <c r="J283" s="323"/>
      <c r="K283" s="319"/>
      <c r="L283" s="319"/>
      <c r="M283" s="319"/>
      <c r="N283" s="319"/>
      <c r="O283" s="319"/>
      <c r="P283" s="319"/>
    </row>
    <row r="284" spans="1:16" ht="20.25" customHeight="1">
      <c r="A284" s="269">
        <v>279</v>
      </c>
      <c r="B284" s="319" t="s">
        <v>2015</v>
      </c>
      <c r="C284" s="322">
        <v>98.3</v>
      </c>
      <c r="D284" s="269" t="s">
        <v>1625</v>
      </c>
      <c r="E284" s="272" t="s">
        <v>1572</v>
      </c>
      <c r="F284" s="319">
        <v>33</v>
      </c>
      <c r="G284" s="316">
        <v>3.2132949999999996</v>
      </c>
      <c r="H284" s="319">
        <v>33</v>
      </c>
      <c r="I284" s="323">
        <v>6.940717199999999</v>
      </c>
      <c r="J284" s="323"/>
      <c r="K284" s="319"/>
      <c r="L284" s="319"/>
      <c r="M284" s="319"/>
      <c r="N284" s="319"/>
      <c r="O284" s="319"/>
      <c r="P284" s="319"/>
    </row>
    <row r="285" spans="1:16" ht="20.25" customHeight="1">
      <c r="A285" s="269">
        <v>280</v>
      </c>
      <c r="B285" s="319" t="s">
        <v>1811</v>
      </c>
      <c r="C285" s="322"/>
      <c r="D285" s="269" t="s">
        <v>1625</v>
      </c>
      <c r="E285" s="272" t="s">
        <v>1572</v>
      </c>
      <c r="F285" s="319">
        <v>33</v>
      </c>
      <c r="G285" s="316">
        <v>1.9262515599999985E-2</v>
      </c>
      <c r="H285" s="319">
        <v>33</v>
      </c>
      <c r="I285" s="323">
        <v>4.1607033695999968E-2</v>
      </c>
      <c r="J285" s="323"/>
      <c r="K285" s="319"/>
      <c r="L285" s="319"/>
      <c r="M285" s="319"/>
      <c r="N285" s="319"/>
      <c r="O285" s="319"/>
      <c r="P285" s="319"/>
    </row>
    <row r="286" spans="1:16" ht="20.25" customHeight="1">
      <c r="A286" s="269">
        <v>281</v>
      </c>
      <c r="B286" s="319" t="s">
        <v>1812</v>
      </c>
      <c r="C286" s="322">
        <v>2.5</v>
      </c>
      <c r="D286" s="269" t="s">
        <v>1625</v>
      </c>
      <c r="E286" s="272" t="s">
        <v>1572</v>
      </c>
      <c r="F286" s="319">
        <v>33</v>
      </c>
      <c r="G286" s="316">
        <v>5.4481666666666664E-2</v>
      </c>
      <c r="H286" s="319">
        <v>33</v>
      </c>
      <c r="I286" s="323">
        <v>0.11768039999999999</v>
      </c>
      <c r="J286" s="323"/>
      <c r="K286" s="319"/>
      <c r="L286" s="319"/>
      <c r="M286" s="319"/>
      <c r="N286" s="319"/>
      <c r="O286" s="319"/>
      <c r="P286" s="319"/>
    </row>
    <row r="287" spans="1:16" ht="20.25" customHeight="1">
      <c r="A287" s="269">
        <v>282</v>
      </c>
      <c r="B287" s="319" t="s">
        <v>1813</v>
      </c>
      <c r="C287" s="322">
        <v>5.95</v>
      </c>
      <c r="D287" s="269" t="s">
        <v>1625</v>
      </c>
      <c r="E287" s="272" t="s">
        <v>1572</v>
      </c>
      <c r="F287" s="319">
        <v>33</v>
      </c>
      <c r="G287" s="316">
        <v>0.2733294666666663</v>
      </c>
      <c r="H287" s="319">
        <v>33</v>
      </c>
      <c r="I287" s="323">
        <v>0.59039164799999921</v>
      </c>
      <c r="J287" s="323"/>
      <c r="K287" s="319"/>
      <c r="L287" s="319"/>
      <c r="M287" s="319"/>
      <c r="N287" s="319"/>
      <c r="O287" s="319"/>
      <c r="P287" s="319"/>
    </row>
    <row r="288" spans="1:16" ht="20.25" customHeight="1">
      <c r="A288" s="269">
        <v>283</v>
      </c>
      <c r="B288" s="319" t="s">
        <v>1814</v>
      </c>
      <c r="C288" s="322">
        <v>2.75</v>
      </c>
      <c r="D288" s="269" t="s">
        <v>1625</v>
      </c>
      <c r="E288" s="272" t="s">
        <v>1572</v>
      </c>
      <c r="F288" s="319">
        <v>33</v>
      </c>
      <c r="G288" s="316">
        <v>9.6044999999999481E-3</v>
      </c>
      <c r="H288" s="319">
        <v>33</v>
      </c>
      <c r="I288" s="323">
        <v>2.0745719999999888E-2</v>
      </c>
      <c r="J288" s="323"/>
      <c r="K288" s="319"/>
      <c r="L288" s="319"/>
      <c r="M288" s="319"/>
      <c r="N288" s="319"/>
      <c r="O288" s="319"/>
      <c r="P288" s="319"/>
    </row>
    <row r="289" spans="1:16" ht="20.25" customHeight="1">
      <c r="A289" s="269">
        <v>284</v>
      </c>
      <c r="B289" s="319" t="s">
        <v>1815</v>
      </c>
      <c r="C289" s="322">
        <v>101.2</v>
      </c>
      <c r="D289" s="269" t="s">
        <v>1625</v>
      </c>
      <c r="E289" s="272" t="s">
        <v>1572</v>
      </c>
      <c r="F289" s="319">
        <v>33</v>
      </c>
      <c r="G289" s="316">
        <v>4.3741301845170426</v>
      </c>
      <c r="H289" s="319">
        <v>33</v>
      </c>
      <c r="I289" s="323">
        <v>9.4481211985568123</v>
      </c>
      <c r="J289" s="323"/>
      <c r="K289" s="319"/>
      <c r="L289" s="319"/>
      <c r="M289" s="319"/>
      <c r="N289" s="319"/>
      <c r="O289" s="319"/>
      <c r="P289" s="319"/>
    </row>
    <row r="290" spans="1:16" ht="20.25" customHeight="1">
      <c r="A290" s="269">
        <v>285</v>
      </c>
      <c r="B290" s="319" t="s">
        <v>1816</v>
      </c>
      <c r="C290" s="322">
        <v>50</v>
      </c>
      <c r="D290" s="269" t="s">
        <v>1625</v>
      </c>
      <c r="E290" s="272" t="s">
        <v>1572</v>
      </c>
      <c r="F290" s="319">
        <v>33</v>
      </c>
      <c r="G290" s="316">
        <v>2.0477665384792729</v>
      </c>
      <c r="H290" s="319">
        <v>33</v>
      </c>
      <c r="I290" s="323">
        <v>4.4231757231152296</v>
      </c>
      <c r="J290" s="323"/>
      <c r="K290" s="319"/>
      <c r="L290" s="319"/>
      <c r="M290" s="319"/>
      <c r="N290" s="319"/>
      <c r="O290" s="319"/>
      <c r="P290" s="319"/>
    </row>
    <row r="291" spans="1:16" ht="20.25" customHeight="1">
      <c r="A291" s="269">
        <v>286</v>
      </c>
      <c r="B291" s="319" t="s">
        <v>1817</v>
      </c>
      <c r="C291" s="322">
        <v>8</v>
      </c>
      <c r="D291" s="269" t="s">
        <v>1625</v>
      </c>
      <c r="E291" s="272" t="s">
        <v>1572</v>
      </c>
      <c r="F291" s="319">
        <v>33</v>
      </c>
      <c r="G291" s="316">
        <v>0.3674880155555556</v>
      </c>
      <c r="H291" s="319">
        <v>33</v>
      </c>
      <c r="I291" s="323">
        <v>0.79377411360000005</v>
      </c>
      <c r="J291" s="323"/>
      <c r="K291" s="319"/>
      <c r="L291" s="319"/>
      <c r="M291" s="319"/>
      <c r="N291" s="319"/>
      <c r="O291" s="319"/>
      <c r="P291" s="319"/>
    </row>
    <row r="292" spans="1:16" ht="20.25" customHeight="1">
      <c r="A292" s="269">
        <v>287</v>
      </c>
      <c r="B292" s="319" t="s">
        <v>1818</v>
      </c>
      <c r="C292" s="322">
        <v>30</v>
      </c>
      <c r="D292" s="269" t="s">
        <v>1625</v>
      </c>
      <c r="E292" s="272" t="s">
        <v>1572</v>
      </c>
      <c r="F292" s="319">
        <v>33</v>
      </c>
      <c r="G292" s="316">
        <v>0.412132277777781</v>
      </c>
      <c r="H292" s="319">
        <v>33</v>
      </c>
      <c r="I292" s="323">
        <v>0.89020572000000697</v>
      </c>
      <c r="J292" s="323"/>
      <c r="K292" s="319"/>
      <c r="L292" s="319"/>
      <c r="M292" s="319"/>
      <c r="N292" s="319"/>
      <c r="O292" s="319"/>
      <c r="P292" s="319"/>
    </row>
    <row r="293" spans="1:16" ht="20.25" customHeight="1">
      <c r="A293" s="269">
        <v>288</v>
      </c>
      <c r="B293" s="319" t="s">
        <v>2016</v>
      </c>
      <c r="C293" s="322">
        <v>0.5</v>
      </c>
      <c r="D293" s="269" t="s">
        <v>1625</v>
      </c>
      <c r="E293" s="272" t="s">
        <v>1572</v>
      </c>
      <c r="F293" s="319">
        <v>33</v>
      </c>
      <c r="G293" s="316">
        <v>11.971550555555556</v>
      </c>
      <c r="H293" s="319">
        <v>33</v>
      </c>
      <c r="I293" s="323">
        <v>25.858549200000002</v>
      </c>
      <c r="J293" s="323"/>
      <c r="K293" s="319"/>
      <c r="L293" s="319"/>
      <c r="M293" s="319"/>
      <c r="N293" s="319"/>
      <c r="O293" s="319"/>
      <c r="P293" s="319"/>
    </row>
    <row r="294" spans="1:16" ht="20.25" customHeight="1">
      <c r="A294" s="269">
        <v>289</v>
      </c>
      <c r="B294" s="319" t="s">
        <v>1819</v>
      </c>
      <c r="C294" s="322"/>
      <c r="D294" s="269" t="s">
        <v>1625</v>
      </c>
      <c r="E294" s="272" t="s">
        <v>1572</v>
      </c>
      <c r="F294" s="319">
        <v>33</v>
      </c>
      <c r="G294" s="316">
        <v>0</v>
      </c>
      <c r="H294" s="319">
        <v>33</v>
      </c>
      <c r="I294" s="323">
        <v>0</v>
      </c>
      <c r="J294" s="323"/>
      <c r="K294" s="319"/>
      <c r="L294" s="319"/>
      <c r="M294" s="319"/>
      <c r="N294" s="319"/>
      <c r="O294" s="319"/>
      <c r="P294" s="319"/>
    </row>
    <row r="295" spans="1:16" ht="20.25" customHeight="1">
      <c r="A295" s="269">
        <v>290</v>
      </c>
      <c r="B295" s="319" t="s">
        <v>1820</v>
      </c>
      <c r="C295" s="322">
        <v>2</v>
      </c>
      <c r="D295" s="269" t="s">
        <v>1625</v>
      </c>
      <c r="E295" s="272" t="s">
        <v>1572</v>
      </c>
      <c r="F295" s="319">
        <v>33</v>
      </c>
      <c r="G295" s="316">
        <v>0.18124259259259259</v>
      </c>
      <c r="H295" s="319">
        <v>33</v>
      </c>
      <c r="I295" s="323">
        <v>0.391484</v>
      </c>
      <c r="J295" s="323"/>
      <c r="K295" s="319"/>
      <c r="L295" s="319"/>
      <c r="M295" s="319"/>
      <c r="N295" s="319"/>
      <c r="O295" s="319"/>
      <c r="P295" s="319"/>
    </row>
    <row r="296" spans="1:16" ht="20.25" customHeight="1">
      <c r="A296" s="269">
        <v>291</v>
      </c>
      <c r="B296" s="319" t="s">
        <v>1821</v>
      </c>
      <c r="C296" s="322">
        <v>1</v>
      </c>
      <c r="D296" s="269" t="s">
        <v>1625</v>
      </c>
      <c r="E296" s="272" t="s">
        <v>1572</v>
      </c>
      <c r="F296" s="319">
        <v>33</v>
      </c>
      <c r="G296" s="316">
        <v>0.37912500000000005</v>
      </c>
      <c r="H296" s="319">
        <v>33</v>
      </c>
      <c r="I296" s="323">
        <v>0.81891000000000003</v>
      </c>
      <c r="J296" s="323"/>
      <c r="K296" s="319"/>
      <c r="L296" s="319"/>
      <c r="M296" s="319"/>
      <c r="N296" s="319"/>
      <c r="O296" s="319"/>
      <c r="P296" s="319"/>
    </row>
    <row r="297" spans="1:16" ht="20.25" customHeight="1">
      <c r="A297" s="269">
        <v>292</v>
      </c>
      <c r="B297" s="319" t="s">
        <v>2017</v>
      </c>
      <c r="C297" s="322">
        <v>40</v>
      </c>
      <c r="D297" s="269" t="s">
        <v>1625</v>
      </c>
      <c r="E297" s="272" t="s">
        <v>1572</v>
      </c>
      <c r="F297" s="319">
        <v>33</v>
      </c>
      <c r="G297" s="316">
        <v>0</v>
      </c>
      <c r="H297" s="319">
        <v>33</v>
      </c>
      <c r="I297" s="323">
        <v>0</v>
      </c>
      <c r="J297" s="323"/>
      <c r="K297" s="319"/>
      <c r="L297" s="319"/>
      <c r="M297" s="319"/>
      <c r="N297" s="319"/>
      <c r="O297" s="319"/>
      <c r="P297" s="319"/>
    </row>
    <row r="298" spans="1:16" ht="20.25" customHeight="1">
      <c r="A298" s="269">
        <v>293</v>
      </c>
      <c r="B298" s="319" t="s">
        <v>1822</v>
      </c>
      <c r="C298" s="322">
        <v>25</v>
      </c>
      <c r="D298" s="269" t="s">
        <v>1625</v>
      </c>
      <c r="E298" s="272" t="s">
        <v>1572</v>
      </c>
      <c r="F298" s="319">
        <v>33</v>
      </c>
      <c r="G298" s="316">
        <v>0.59255833333333441</v>
      </c>
      <c r="H298" s="319">
        <v>33</v>
      </c>
      <c r="I298" s="323">
        <v>1.2799260000000023</v>
      </c>
      <c r="J298" s="323"/>
      <c r="K298" s="352"/>
      <c r="L298" s="319"/>
      <c r="M298" s="319"/>
      <c r="N298" s="319"/>
      <c r="O298" s="319"/>
      <c r="P298" s="319"/>
    </row>
    <row r="299" spans="1:16" ht="20.25" customHeight="1">
      <c r="A299" s="269">
        <v>294</v>
      </c>
      <c r="B299" s="319" t="s">
        <v>1823</v>
      </c>
      <c r="C299" s="322"/>
      <c r="D299" s="269" t="s">
        <v>1625</v>
      </c>
      <c r="E299" s="272" t="s">
        <v>1572</v>
      </c>
      <c r="F299" s="319">
        <v>33</v>
      </c>
      <c r="G299" s="316">
        <v>0</v>
      </c>
      <c r="H299" s="319">
        <v>33</v>
      </c>
      <c r="I299" s="323">
        <v>0</v>
      </c>
      <c r="J299" s="323"/>
      <c r="K299" s="319"/>
      <c r="L299" s="319"/>
      <c r="M299" s="319"/>
      <c r="N299" s="319"/>
      <c r="O299" s="319"/>
      <c r="P299" s="319"/>
    </row>
    <row r="300" spans="1:16" ht="20.25" customHeight="1">
      <c r="A300" s="269">
        <v>295</v>
      </c>
      <c r="B300" s="319" t="s">
        <v>1824</v>
      </c>
      <c r="C300" s="322"/>
      <c r="D300" s="269" t="s">
        <v>1625</v>
      </c>
      <c r="E300" s="272" t="s">
        <v>1572</v>
      </c>
      <c r="F300" s="319">
        <v>33</v>
      </c>
      <c r="G300" s="316">
        <v>0</v>
      </c>
      <c r="H300" s="319">
        <v>33</v>
      </c>
      <c r="I300" s="323">
        <v>0</v>
      </c>
      <c r="J300" s="323"/>
      <c r="K300" s="319"/>
      <c r="L300" s="319"/>
      <c r="M300" s="319"/>
      <c r="N300" s="319"/>
      <c r="O300" s="319"/>
      <c r="P300" s="319"/>
    </row>
    <row r="301" spans="1:16" ht="20.25" customHeight="1">
      <c r="A301" s="269">
        <v>296</v>
      </c>
      <c r="B301" s="319" t="s">
        <v>1825</v>
      </c>
      <c r="C301" s="322">
        <v>5</v>
      </c>
      <c r="D301" s="269" t="s">
        <v>1625</v>
      </c>
      <c r="E301" s="272" t="s">
        <v>1572</v>
      </c>
      <c r="F301" s="319">
        <v>33</v>
      </c>
      <c r="G301" s="316">
        <v>0</v>
      </c>
      <c r="H301" s="319">
        <v>33</v>
      </c>
      <c r="I301" s="323">
        <v>0</v>
      </c>
      <c r="J301" s="323"/>
      <c r="K301" s="319"/>
      <c r="L301" s="319"/>
      <c r="M301" s="319"/>
      <c r="N301" s="319"/>
      <c r="O301" s="319"/>
      <c r="P301" s="319"/>
    </row>
    <row r="302" spans="1:16" ht="20.25" customHeight="1">
      <c r="A302" s="269">
        <v>297</v>
      </c>
      <c r="B302" s="319" t="s">
        <v>1826</v>
      </c>
      <c r="C302" s="322">
        <v>10</v>
      </c>
      <c r="D302" s="269" t="s">
        <v>1625</v>
      </c>
      <c r="E302" s="272" t="s">
        <v>1572</v>
      </c>
      <c r="F302" s="319">
        <v>33</v>
      </c>
      <c r="G302" s="316">
        <v>0</v>
      </c>
      <c r="H302" s="319">
        <v>33</v>
      </c>
      <c r="I302" s="323">
        <v>0</v>
      </c>
      <c r="J302" s="323"/>
      <c r="K302" s="319"/>
      <c r="L302" s="319"/>
      <c r="M302" s="319"/>
      <c r="N302" s="319"/>
      <c r="O302" s="319"/>
      <c r="P302" s="319"/>
    </row>
    <row r="303" spans="1:16" ht="20.25" customHeight="1">
      <c r="A303" s="269">
        <v>298</v>
      </c>
      <c r="B303" s="319" t="s">
        <v>1827</v>
      </c>
      <c r="C303" s="322">
        <v>0</v>
      </c>
      <c r="D303" s="269" t="s">
        <v>1625</v>
      </c>
      <c r="E303" s="272" t="s">
        <v>1572</v>
      </c>
      <c r="F303" s="319">
        <v>33</v>
      </c>
      <c r="G303" s="316">
        <v>0</v>
      </c>
      <c r="H303" s="319">
        <v>33</v>
      </c>
      <c r="I303" s="323">
        <v>0</v>
      </c>
      <c r="J303" s="323"/>
      <c r="K303" s="319"/>
      <c r="L303" s="319"/>
      <c r="M303" s="319"/>
      <c r="N303" s="319"/>
      <c r="O303" s="319"/>
      <c r="P303" s="319"/>
    </row>
    <row r="304" spans="1:16" ht="20.25" customHeight="1">
      <c r="A304" s="269">
        <v>299</v>
      </c>
      <c r="B304" s="319" t="s">
        <v>1828</v>
      </c>
      <c r="C304" s="322">
        <v>10</v>
      </c>
      <c r="D304" s="269" t="s">
        <v>1625</v>
      </c>
      <c r="E304" s="272" t="s">
        <v>1572</v>
      </c>
      <c r="F304" s="319">
        <v>33</v>
      </c>
      <c r="G304" s="316">
        <v>0</v>
      </c>
      <c r="H304" s="319">
        <v>33</v>
      </c>
      <c r="I304" s="323">
        <v>0</v>
      </c>
      <c r="J304" s="323"/>
      <c r="K304" s="319"/>
      <c r="L304" s="319"/>
      <c r="M304" s="319"/>
      <c r="N304" s="319"/>
      <c r="O304" s="319"/>
      <c r="P304" s="319"/>
    </row>
    <row r="305" spans="1:16" ht="20.25" customHeight="1">
      <c r="A305" s="269">
        <v>300</v>
      </c>
      <c r="B305" s="319" t="s">
        <v>1829</v>
      </c>
      <c r="C305" s="322">
        <v>10</v>
      </c>
      <c r="D305" s="269" t="s">
        <v>1625</v>
      </c>
      <c r="E305" s="272" t="s">
        <v>1572</v>
      </c>
      <c r="F305" s="319">
        <v>33</v>
      </c>
      <c r="G305" s="316">
        <v>0</v>
      </c>
      <c r="H305" s="319">
        <v>33</v>
      </c>
      <c r="I305" s="323">
        <v>0</v>
      </c>
      <c r="J305" s="323"/>
      <c r="K305" s="319"/>
      <c r="L305" s="319"/>
      <c r="M305" s="319"/>
      <c r="N305" s="319"/>
      <c r="O305" s="319"/>
      <c r="P305" s="319"/>
    </row>
    <row r="306" spans="1:16" ht="20.25" customHeight="1">
      <c r="A306" s="269">
        <v>301</v>
      </c>
      <c r="B306" s="319" t="s">
        <v>2018</v>
      </c>
      <c r="C306" s="322">
        <v>400</v>
      </c>
      <c r="D306" s="269" t="s">
        <v>1625</v>
      </c>
      <c r="E306" s="272" t="s">
        <v>1572</v>
      </c>
      <c r="F306" s="319">
        <v>33</v>
      </c>
      <c r="G306" s="316">
        <v>0</v>
      </c>
      <c r="H306" s="319">
        <v>33</v>
      </c>
      <c r="I306" s="323">
        <v>0</v>
      </c>
      <c r="J306" s="323"/>
      <c r="K306" s="319"/>
      <c r="L306" s="319"/>
      <c r="M306" s="319"/>
      <c r="N306" s="319"/>
      <c r="O306" s="319"/>
      <c r="P306" s="319"/>
    </row>
    <row r="307" spans="1:16" ht="20.25" customHeight="1">
      <c r="A307" s="269">
        <v>302</v>
      </c>
      <c r="B307" s="319" t="s">
        <v>1830</v>
      </c>
      <c r="C307" s="322">
        <v>150</v>
      </c>
      <c r="D307" s="269" t="s">
        <v>1625</v>
      </c>
      <c r="E307" s="272" t="s">
        <v>1572</v>
      </c>
      <c r="F307" s="319">
        <v>33</v>
      </c>
      <c r="G307" s="316">
        <v>0</v>
      </c>
      <c r="H307" s="319">
        <v>33</v>
      </c>
      <c r="I307" s="323">
        <v>0</v>
      </c>
      <c r="J307" s="323"/>
      <c r="K307" s="319"/>
      <c r="L307" s="319"/>
      <c r="M307" s="319"/>
      <c r="N307" s="319"/>
      <c r="O307" s="319"/>
      <c r="P307" s="319"/>
    </row>
    <row r="308" spans="1:16" ht="20.25" customHeight="1">
      <c r="A308" s="269">
        <v>303</v>
      </c>
      <c r="B308" s="319" t="s">
        <v>2083</v>
      </c>
      <c r="C308" s="322">
        <v>50</v>
      </c>
      <c r="D308" s="269" t="s">
        <v>1625</v>
      </c>
      <c r="E308" s="272" t="s">
        <v>1572</v>
      </c>
      <c r="F308" s="319">
        <v>33</v>
      </c>
      <c r="G308" s="316">
        <v>0</v>
      </c>
      <c r="H308" s="319">
        <v>33</v>
      </c>
      <c r="I308" s="323">
        <v>0</v>
      </c>
      <c r="J308" s="323"/>
      <c r="K308" s="319"/>
      <c r="L308" s="319"/>
      <c r="M308" s="319"/>
      <c r="N308" s="319"/>
      <c r="O308" s="319"/>
      <c r="P308" s="319"/>
    </row>
    <row r="309" spans="1:16" ht="20.25" customHeight="1">
      <c r="A309" s="269">
        <v>304</v>
      </c>
      <c r="B309" s="319" t="s">
        <v>1831</v>
      </c>
      <c r="C309" s="322">
        <v>50</v>
      </c>
      <c r="D309" s="269" t="s">
        <v>1625</v>
      </c>
      <c r="E309" s="272" t="s">
        <v>1572</v>
      </c>
      <c r="F309" s="319">
        <v>33</v>
      </c>
      <c r="G309" s="316">
        <v>0</v>
      </c>
      <c r="H309" s="319">
        <v>33</v>
      </c>
      <c r="I309" s="323">
        <v>0</v>
      </c>
      <c r="J309" s="323"/>
      <c r="K309" s="319"/>
      <c r="L309" s="319"/>
      <c r="M309" s="319"/>
      <c r="N309" s="319"/>
      <c r="O309" s="319"/>
      <c r="P309" s="319"/>
    </row>
    <row r="310" spans="1:16" ht="20.25" customHeight="1">
      <c r="A310" s="269">
        <v>305</v>
      </c>
      <c r="B310" s="319" t="s">
        <v>2019</v>
      </c>
      <c r="C310" s="322">
        <v>100</v>
      </c>
      <c r="D310" s="269" t="s">
        <v>1625</v>
      </c>
      <c r="E310" s="272" t="s">
        <v>1572</v>
      </c>
      <c r="F310" s="319">
        <v>33</v>
      </c>
      <c r="G310" s="316">
        <v>0</v>
      </c>
      <c r="H310" s="319">
        <v>33</v>
      </c>
      <c r="I310" s="323">
        <v>0</v>
      </c>
      <c r="J310" s="323"/>
      <c r="K310" s="319"/>
      <c r="L310" s="319"/>
      <c r="M310" s="319"/>
      <c r="N310" s="319"/>
      <c r="O310" s="319"/>
      <c r="P310" s="319"/>
    </row>
    <row r="311" spans="1:16" ht="20.25" customHeight="1">
      <c r="A311" s="269">
        <v>306</v>
      </c>
      <c r="B311" s="319" t="s">
        <v>1832</v>
      </c>
      <c r="C311" s="322">
        <v>25</v>
      </c>
      <c r="D311" s="269" t="s">
        <v>1625</v>
      </c>
      <c r="E311" s="272" t="s">
        <v>1572</v>
      </c>
      <c r="F311" s="319">
        <v>33</v>
      </c>
      <c r="G311" s="316">
        <v>0</v>
      </c>
      <c r="H311" s="319">
        <v>33</v>
      </c>
      <c r="I311" s="323">
        <v>0</v>
      </c>
      <c r="J311" s="323"/>
      <c r="K311" s="319"/>
      <c r="L311" s="319"/>
      <c r="M311" s="319"/>
      <c r="N311" s="319"/>
      <c r="O311" s="319"/>
      <c r="P311" s="319"/>
    </row>
    <row r="312" spans="1:16" ht="20.25" customHeight="1">
      <c r="A312" s="269">
        <v>307</v>
      </c>
      <c r="B312" s="319" t="s">
        <v>1833</v>
      </c>
      <c r="C312" s="322">
        <v>22</v>
      </c>
      <c r="D312" s="269" t="s">
        <v>1625</v>
      </c>
      <c r="E312" s="272" t="s">
        <v>1572</v>
      </c>
      <c r="F312" s="319">
        <v>33</v>
      </c>
      <c r="G312" s="316">
        <v>0</v>
      </c>
      <c r="H312" s="319">
        <v>33</v>
      </c>
      <c r="I312" s="323">
        <v>0</v>
      </c>
      <c r="J312" s="323"/>
      <c r="K312" s="319"/>
      <c r="L312" s="319"/>
      <c r="M312" s="319"/>
      <c r="N312" s="319"/>
      <c r="O312" s="319"/>
      <c r="P312" s="319"/>
    </row>
    <row r="313" spans="1:16" ht="20.25" customHeight="1">
      <c r="A313" s="269">
        <v>308</v>
      </c>
      <c r="B313" s="319" t="s">
        <v>2084</v>
      </c>
      <c r="C313" s="322">
        <v>30</v>
      </c>
      <c r="D313" s="269" t="s">
        <v>1625</v>
      </c>
      <c r="E313" s="272" t="s">
        <v>1572</v>
      </c>
      <c r="F313" s="319">
        <v>33</v>
      </c>
      <c r="G313" s="316">
        <v>0</v>
      </c>
      <c r="H313" s="319">
        <v>33</v>
      </c>
      <c r="I313" s="323">
        <v>0</v>
      </c>
      <c r="J313" s="323"/>
      <c r="K313" s="319"/>
      <c r="L313" s="319"/>
      <c r="M313" s="319"/>
      <c r="N313" s="319"/>
      <c r="O313" s="319"/>
      <c r="P313" s="319"/>
    </row>
    <row r="314" spans="1:16" ht="20.25" customHeight="1">
      <c r="A314" s="269">
        <v>309</v>
      </c>
      <c r="B314" s="319" t="s">
        <v>2071</v>
      </c>
      <c r="C314" s="322">
        <v>30</v>
      </c>
      <c r="D314" s="269" t="s">
        <v>1625</v>
      </c>
      <c r="E314" s="272" t="s">
        <v>1572</v>
      </c>
      <c r="F314" s="319">
        <v>33</v>
      </c>
      <c r="G314" s="316">
        <v>0</v>
      </c>
      <c r="H314" s="319">
        <v>33</v>
      </c>
      <c r="I314" s="323">
        <v>0</v>
      </c>
      <c r="J314" s="323"/>
      <c r="K314" s="319"/>
      <c r="L314" s="319"/>
      <c r="M314" s="319"/>
      <c r="N314" s="319"/>
      <c r="O314" s="319"/>
      <c r="P314" s="319"/>
    </row>
    <row r="315" spans="1:16" ht="20.25" customHeight="1">
      <c r="A315" s="269">
        <v>310</v>
      </c>
      <c r="B315" s="319" t="s">
        <v>1834</v>
      </c>
      <c r="C315" s="322" t="s">
        <v>1992</v>
      </c>
      <c r="D315" s="269" t="s">
        <v>1625</v>
      </c>
      <c r="E315" s="272" t="s">
        <v>1572</v>
      </c>
      <c r="F315" s="319">
        <v>33</v>
      </c>
      <c r="G315" s="316">
        <v>4.5375177777777748E-2</v>
      </c>
      <c r="H315" s="319">
        <v>33</v>
      </c>
      <c r="I315" s="323">
        <v>9.8010383999999937E-2</v>
      </c>
      <c r="J315" s="323"/>
      <c r="K315" s="319"/>
      <c r="L315" s="319"/>
      <c r="M315" s="319"/>
      <c r="N315" s="319"/>
      <c r="O315" s="319"/>
      <c r="P315" s="319"/>
    </row>
    <row r="316" spans="1:16" ht="20.25" customHeight="1">
      <c r="A316" s="269">
        <v>311</v>
      </c>
      <c r="B316" s="319" t="s">
        <v>1835</v>
      </c>
      <c r="C316" s="322" t="s">
        <v>1992</v>
      </c>
      <c r="D316" s="269" t="s">
        <v>1625</v>
      </c>
      <c r="E316" s="272" t="s">
        <v>1572</v>
      </c>
      <c r="F316" s="319">
        <v>33</v>
      </c>
      <c r="G316" s="316">
        <v>6.1652277777777757E-2</v>
      </c>
      <c r="H316" s="319">
        <v>33</v>
      </c>
      <c r="I316" s="323">
        <v>0.13316891999999997</v>
      </c>
      <c r="J316" s="323"/>
      <c r="K316" s="319"/>
      <c r="L316" s="319"/>
      <c r="M316" s="319"/>
      <c r="N316" s="319"/>
      <c r="O316" s="319"/>
      <c r="P316" s="319"/>
    </row>
    <row r="317" spans="1:16" ht="20.25" customHeight="1">
      <c r="A317" s="269">
        <v>312</v>
      </c>
      <c r="B317" s="319" t="s">
        <v>1836</v>
      </c>
      <c r="C317" s="322">
        <v>250</v>
      </c>
      <c r="D317" s="269" t="s">
        <v>1625</v>
      </c>
      <c r="E317" s="272" t="s">
        <v>1572</v>
      </c>
      <c r="F317" s="319">
        <v>33</v>
      </c>
      <c r="G317" s="316">
        <v>6.8306155555555539E-2</v>
      </c>
      <c r="H317" s="319">
        <v>33</v>
      </c>
      <c r="I317" s="323">
        <v>0.14754129599999996</v>
      </c>
      <c r="J317" s="323"/>
      <c r="K317" s="319"/>
      <c r="L317" s="319"/>
      <c r="M317" s="319"/>
      <c r="N317" s="319"/>
      <c r="O317" s="319"/>
      <c r="P317" s="319"/>
    </row>
    <row r="318" spans="1:16" ht="20.25" customHeight="1">
      <c r="A318" s="269">
        <v>313</v>
      </c>
      <c r="B318" s="319" t="s">
        <v>2179</v>
      </c>
      <c r="C318" s="322">
        <v>250</v>
      </c>
      <c r="D318" s="269" t="s">
        <v>1625</v>
      </c>
      <c r="E318" s="272" t="s">
        <v>1572</v>
      </c>
      <c r="F318" s="319">
        <v>33</v>
      </c>
      <c r="G318" s="316">
        <v>3.3757477222222228E-2</v>
      </c>
      <c r="H318" s="319">
        <v>33</v>
      </c>
      <c r="I318" s="323">
        <v>7.291615080000001E-2</v>
      </c>
      <c r="J318" s="323"/>
      <c r="K318" s="319"/>
      <c r="L318" s="319"/>
      <c r="M318" s="319"/>
      <c r="N318" s="319"/>
      <c r="O318" s="319"/>
      <c r="P318" s="319"/>
    </row>
    <row r="319" spans="1:16" ht="20.25" customHeight="1">
      <c r="A319" s="269">
        <v>314</v>
      </c>
      <c r="B319" s="319" t="s">
        <v>1837</v>
      </c>
      <c r="C319" s="322">
        <v>250</v>
      </c>
      <c r="D319" s="269" t="s">
        <v>1625</v>
      </c>
      <c r="E319" s="272" t="s">
        <v>1572</v>
      </c>
      <c r="F319" s="319">
        <v>33</v>
      </c>
      <c r="G319" s="316">
        <v>3.4430166666666644E-2</v>
      </c>
      <c r="H319" s="319">
        <v>33</v>
      </c>
      <c r="I319" s="323">
        <v>7.4369159999999948E-2</v>
      </c>
      <c r="J319" s="323"/>
      <c r="K319" s="319"/>
      <c r="L319" s="319"/>
      <c r="M319" s="319"/>
      <c r="N319" s="319"/>
      <c r="O319" s="319"/>
      <c r="P319" s="319"/>
    </row>
    <row r="320" spans="1:16" ht="20.25" customHeight="1">
      <c r="A320" s="269">
        <v>315</v>
      </c>
      <c r="B320" s="319" t="s">
        <v>1838</v>
      </c>
      <c r="C320" s="322">
        <v>250</v>
      </c>
      <c r="D320" s="269" t="s">
        <v>1625</v>
      </c>
      <c r="E320" s="272" t="s">
        <v>1572</v>
      </c>
      <c r="F320" s="319">
        <v>33</v>
      </c>
      <c r="G320" s="316">
        <v>0.83680844444444435</v>
      </c>
      <c r="H320" s="319">
        <v>33</v>
      </c>
      <c r="I320" s="323">
        <v>1.8075062399999997</v>
      </c>
      <c r="J320" s="323"/>
      <c r="K320" s="319"/>
      <c r="L320" s="319"/>
      <c r="M320" s="319"/>
      <c r="N320" s="319"/>
      <c r="O320" s="319"/>
      <c r="P320" s="319"/>
    </row>
    <row r="321" spans="1:16" ht="20.25" customHeight="1">
      <c r="A321" s="269">
        <v>316</v>
      </c>
      <c r="B321" s="319" t="s">
        <v>1839</v>
      </c>
      <c r="C321" s="322" t="s">
        <v>1992</v>
      </c>
      <c r="D321" s="269" t="s">
        <v>1625</v>
      </c>
      <c r="E321" s="272" t="s">
        <v>1572</v>
      </c>
      <c r="F321" s="319">
        <v>33</v>
      </c>
      <c r="G321" s="316">
        <v>0.49681288888888886</v>
      </c>
      <c r="H321" s="319">
        <v>33</v>
      </c>
      <c r="I321" s="323">
        <v>1.07311584</v>
      </c>
      <c r="J321" s="323"/>
      <c r="K321" s="319"/>
      <c r="L321" s="319"/>
      <c r="M321" s="319"/>
      <c r="N321" s="319"/>
      <c r="O321" s="319"/>
      <c r="P321" s="319"/>
    </row>
    <row r="322" spans="1:16" ht="20.25" customHeight="1">
      <c r="A322" s="269">
        <v>317</v>
      </c>
      <c r="B322" s="319" t="s">
        <v>2020</v>
      </c>
      <c r="C322" s="322"/>
      <c r="D322" s="269" t="s">
        <v>1625</v>
      </c>
      <c r="E322" s="272" t="s">
        <v>1572</v>
      </c>
      <c r="F322" s="319">
        <v>33</v>
      </c>
      <c r="G322" s="316">
        <v>0.391561985</v>
      </c>
      <c r="H322" s="319">
        <v>33</v>
      </c>
      <c r="I322" s="323">
        <v>0.84577388759999994</v>
      </c>
      <c r="J322" s="323"/>
      <c r="K322" s="319"/>
      <c r="L322" s="319"/>
      <c r="M322" s="319"/>
      <c r="N322" s="319"/>
      <c r="O322" s="319"/>
      <c r="P322" s="319"/>
    </row>
    <row r="323" spans="1:16" ht="20.25" customHeight="1">
      <c r="A323" s="269">
        <v>318</v>
      </c>
      <c r="B323" s="327" t="s">
        <v>2180</v>
      </c>
      <c r="C323" s="322"/>
      <c r="D323" s="269" t="s">
        <v>1625</v>
      </c>
      <c r="E323" s="272" t="s">
        <v>1572</v>
      </c>
      <c r="F323" s="319">
        <v>33</v>
      </c>
      <c r="G323" s="316">
        <v>0.3751895888888887</v>
      </c>
      <c r="H323" s="319">
        <v>33</v>
      </c>
      <c r="I323" s="323">
        <v>0.81040951199999955</v>
      </c>
      <c r="J323" s="323"/>
      <c r="K323" s="319"/>
      <c r="L323" s="319"/>
      <c r="M323" s="319"/>
      <c r="N323" s="319"/>
      <c r="O323" s="319"/>
      <c r="P323" s="319"/>
    </row>
    <row r="324" spans="1:16" ht="20.25" customHeight="1">
      <c r="A324" s="269">
        <v>319</v>
      </c>
      <c r="B324" s="319" t="s">
        <v>2021</v>
      </c>
      <c r="C324" s="319">
        <f>INDEX('[57]B.Generation at Transmissio (2)'!$C$6:$C$363,MATCH(B324:B377,'[57]B.Generation at Transmissio (2)'!$B$6:$B$363,0))</f>
        <v>10</v>
      </c>
      <c r="D324" s="269" t="s">
        <v>1625</v>
      </c>
      <c r="E324" s="272" t="s">
        <v>1572</v>
      </c>
      <c r="F324" s="319">
        <v>33</v>
      </c>
      <c r="G324" s="316">
        <v>0.6264923611111094</v>
      </c>
      <c r="H324" s="319">
        <v>33</v>
      </c>
      <c r="I324" s="323">
        <v>1.3532234999999961</v>
      </c>
      <c r="J324" s="323"/>
      <c r="K324" s="319"/>
      <c r="L324" s="319"/>
      <c r="M324" s="319"/>
      <c r="N324" s="319"/>
      <c r="O324" s="319"/>
      <c r="P324" s="319"/>
    </row>
    <row r="325" spans="1:16" ht="20.25" customHeight="1">
      <c r="A325" s="269">
        <v>320</v>
      </c>
      <c r="B325" s="319" t="s">
        <v>1840</v>
      </c>
      <c r="C325" s="319">
        <f>INDEX('[57]B.Generation at Transmissio (2)'!$C$6:$C$363,MATCH(B325:B378,'[57]B.Generation at Transmissio (2)'!$B$6:$B$363,0))</f>
        <v>30</v>
      </c>
      <c r="D325" s="269" t="s">
        <v>1625</v>
      </c>
      <c r="E325" s="272" t="s">
        <v>1572</v>
      </c>
      <c r="F325" s="319">
        <v>33</v>
      </c>
      <c r="G325" s="316">
        <v>2.7064657222222226</v>
      </c>
      <c r="H325" s="319">
        <v>33</v>
      </c>
      <c r="I325" s="323">
        <v>5.84596596</v>
      </c>
      <c r="J325" s="323"/>
      <c r="K325" s="319"/>
      <c r="L325" s="319"/>
      <c r="M325" s="319"/>
      <c r="N325" s="319"/>
      <c r="O325" s="319"/>
      <c r="P325" s="319"/>
    </row>
    <row r="326" spans="1:16" ht="20.25" customHeight="1">
      <c r="A326" s="269">
        <v>321</v>
      </c>
      <c r="B326" s="319" t="s">
        <v>1841</v>
      </c>
      <c r="C326" s="319">
        <f>INDEX('[57]B.Generation at Transmissio (2)'!$C$6:$C$363,MATCH(B326:B381,'[57]B.Generation at Transmissio (2)'!$B$6:$B$363,0))</f>
        <v>70</v>
      </c>
      <c r="D326" s="269" t="s">
        <v>1625</v>
      </c>
      <c r="E326" s="272" t="s">
        <v>1572</v>
      </c>
      <c r="F326" s="319">
        <v>33</v>
      </c>
      <c r="G326" s="316">
        <v>5.5669217222221956</v>
      </c>
      <c r="H326" s="319">
        <v>33</v>
      </c>
      <c r="I326" s="323">
        <v>12.024550919999943</v>
      </c>
      <c r="J326" s="323"/>
      <c r="K326" s="319"/>
      <c r="L326" s="319"/>
      <c r="M326" s="319"/>
      <c r="N326" s="319"/>
      <c r="O326" s="319"/>
      <c r="P326" s="319"/>
    </row>
    <row r="327" spans="1:16" ht="20.25" customHeight="1">
      <c r="A327" s="269">
        <v>322</v>
      </c>
      <c r="B327" s="319" t="s">
        <v>2181</v>
      </c>
      <c r="C327" s="319">
        <v>21</v>
      </c>
      <c r="D327" s="269" t="s">
        <v>1625</v>
      </c>
      <c r="E327" s="272" t="s">
        <v>1572</v>
      </c>
      <c r="F327" s="319">
        <v>33</v>
      </c>
      <c r="G327" s="316">
        <v>1.5321027255555555</v>
      </c>
      <c r="H327" s="319">
        <v>33</v>
      </c>
      <c r="I327" s="323">
        <v>3.3093418871999996</v>
      </c>
      <c r="J327" s="323"/>
      <c r="K327" s="319"/>
      <c r="L327" s="319"/>
      <c r="M327" s="319"/>
      <c r="N327" s="319"/>
      <c r="O327" s="319"/>
      <c r="P327" s="319"/>
    </row>
    <row r="328" spans="1:16" ht="20.25" customHeight="1">
      <c r="A328" s="269">
        <v>323</v>
      </c>
      <c r="B328" s="319" t="s">
        <v>1842</v>
      </c>
      <c r="C328" s="319">
        <f>INDEX('[57]B.Generation at Transmissio (2)'!$C$6:$C$363,MATCH(B328:B381,'[57]B.Generation at Transmissio (2)'!$B$6:$B$363,0))</f>
        <v>10</v>
      </c>
      <c r="D328" s="269" t="s">
        <v>1625</v>
      </c>
      <c r="E328" s="272" t="s">
        <v>1572</v>
      </c>
      <c r="F328" s="319">
        <v>33</v>
      </c>
      <c r="G328" s="316">
        <v>0.78051072222222218</v>
      </c>
      <c r="H328" s="319">
        <v>33</v>
      </c>
      <c r="I328" s="323">
        <v>1.6859031599999998</v>
      </c>
      <c r="J328" s="323"/>
      <c r="K328" s="319"/>
      <c r="L328" s="319"/>
      <c r="M328" s="319"/>
      <c r="N328" s="319"/>
      <c r="O328" s="319"/>
      <c r="P328" s="319"/>
    </row>
    <row r="329" spans="1:16" ht="20.25" customHeight="1">
      <c r="A329" s="269">
        <v>324</v>
      </c>
      <c r="B329" s="319" t="s">
        <v>1843</v>
      </c>
      <c r="C329" s="319">
        <f>INDEX('[57]B.Generation at Transmissio (2)'!$C$6:$C$363,MATCH(B329:B381,'[57]B.Generation at Transmissio (2)'!$B$6:$B$363,0))</f>
        <v>50</v>
      </c>
      <c r="D329" s="269" t="s">
        <v>1625</v>
      </c>
      <c r="E329" s="272" t="s">
        <v>1572</v>
      </c>
      <c r="F329" s="319">
        <v>33</v>
      </c>
      <c r="G329" s="316">
        <v>3.8986022861111116</v>
      </c>
      <c r="H329" s="319">
        <v>33</v>
      </c>
      <c r="I329" s="323">
        <v>8.4209809380000014</v>
      </c>
      <c r="J329" s="323"/>
      <c r="K329" s="319"/>
      <c r="L329" s="319"/>
      <c r="M329" s="319"/>
      <c r="N329" s="319"/>
      <c r="O329" s="319"/>
      <c r="P329" s="319"/>
    </row>
    <row r="330" spans="1:16" ht="20.25" customHeight="1">
      <c r="A330" s="269">
        <v>325</v>
      </c>
      <c r="B330" s="319" t="s">
        <v>1844</v>
      </c>
      <c r="C330" s="319">
        <f>INDEX('[57]B.Generation at Transmissio (2)'!$C$6:$C$363,MATCH(B330:B381,'[57]B.Generation at Transmissio (2)'!$B$6:$B$363,0))</f>
        <v>39</v>
      </c>
      <c r="D330" s="269" t="s">
        <v>1625</v>
      </c>
      <c r="E330" s="272" t="s">
        <v>1572</v>
      </c>
      <c r="F330" s="319">
        <v>33</v>
      </c>
      <c r="G330" s="316">
        <v>3.2108143055555556</v>
      </c>
      <c r="H330" s="319">
        <v>33</v>
      </c>
      <c r="I330" s="323">
        <v>6.9353588999999998</v>
      </c>
      <c r="J330" s="323"/>
      <c r="K330" s="319"/>
      <c r="L330" s="319"/>
      <c r="M330" s="319"/>
      <c r="N330" s="319"/>
      <c r="O330" s="319"/>
      <c r="P330" s="319"/>
    </row>
    <row r="331" spans="1:16" ht="20.25" customHeight="1">
      <c r="A331" s="269">
        <v>326</v>
      </c>
      <c r="B331" s="319" t="s">
        <v>1845</v>
      </c>
      <c r="C331" s="319">
        <f>INDEX('[57]B.Generation at Transmissio (2)'!$C$6:$C$363,MATCH(B331:B381,'[57]B.Generation at Transmissio (2)'!$B$6:$B$363,0))</f>
        <v>6</v>
      </c>
      <c r="D331" s="269" t="s">
        <v>1625</v>
      </c>
      <c r="E331" s="272" t="s">
        <v>1572</v>
      </c>
      <c r="F331" s="319">
        <v>33</v>
      </c>
      <c r="G331" s="316">
        <v>0.50079959888888892</v>
      </c>
      <c r="H331" s="319">
        <v>33</v>
      </c>
      <c r="I331" s="323">
        <v>1.0817271336000001</v>
      </c>
      <c r="J331" s="323"/>
      <c r="K331" s="319"/>
      <c r="L331" s="319"/>
      <c r="M331" s="319"/>
      <c r="N331" s="319"/>
      <c r="O331" s="319"/>
      <c r="P331" s="319"/>
    </row>
    <row r="332" spans="1:16" ht="20.25" customHeight="1">
      <c r="A332" s="269">
        <v>327</v>
      </c>
      <c r="B332" s="319" t="s">
        <v>1846</v>
      </c>
      <c r="C332" s="319">
        <f>INDEX('[57]B.Generation at Transmissio (2)'!$C$6:$C$363,MATCH(B332:B381,'[57]B.Generation at Transmissio (2)'!$B$6:$B$363,0))</f>
        <v>50</v>
      </c>
      <c r="D332" s="269" t="s">
        <v>1625</v>
      </c>
      <c r="E332" s="272" t="s">
        <v>1572</v>
      </c>
      <c r="F332" s="319">
        <v>33</v>
      </c>
      <c r="G332" s="316">
        <v>4.3290381572222216</v>
      </c>
      <c r="H332" s="319">
        <v>33</v>
      </c>
      <c r="I332" s="323">
        <v>9.3507224195999985</v>
      </c>
      <c r="J332" s="323"/>
      <c r="K332" s="319"/>
      <c r="L332" s="319"/>
      <c r="M332" s="319"/>
      <c r="N332" s="319"/>
      <c r="O332" s="319"/>
      <c r="P332" s="319"/>
    </row>
    <row r="333" spans="1:16" ht="20.25" customHeight="1">
      <c r="A333" s="269">
        <v>328</v>
      </c>
      <c r="B333" s="319" t="s">
        <v>1847</v>
      </c>
      <c r="C333" s="319">
        <f>INDEX('[57]B.Generation at Transmissio (2)'!$C$6:$C$363,MATCH(B333:B381,'[57]B.Generation at Transmissio (2)'!$B$6:$B$363,0))</f>
        <v>10</v>
      </c>
      <c r="D333" s="269" t="s">
        <v>1625</v>
      </c>
      <c r="E333" s="272" t="s">
        <v>1572</v>
      </c>
      <c r="F333" s="319">
        <v>33</v>
      </c>
      <c r="G333" s="316">
        <v>1.5105240538888887</v>
      </c>
      <c r="H333" s="319">
        <v>33</v>
      </c>
      <c r="I333" s="323">
        <v>3.2627319563999997</v>
      </c>
      <c r="J333" s="323"/>
      <c r="K333" s="319"/>
      <c r="L333" s="319"/>
      <c r="M333" s="319"/>
      <c r="N333" s="319"/>
      <c r="O333" s="319"/>
      <c r="P333" s="319"/>
    </row>
    <row r="334" spans="1:16" ht="20.25" customHeight="1">
      <c r="A334" s="269">
        <v>329</v>
      </c>
      <c r="B334" s="319" t="s">
        <v>1848</v>
      </c>
      <c r="C334" s="319">
        <f>INDEX('[57]B.Generation at Transmissio (2)'!$C$6:$C$363,MATCH(B334:B381,'[57]B.Generation at Transmissio (2)'!$B$6:$B$363,0))</f>
        <v>40</v>
      </c>
      <c r="D334" s="269" t="s">
        <v>1625</v>
      </c>
      <c r="E334" s="272" t="s">
        <v>1572</v>
      </c>
      <c r="F334" s="319">
        <v>33</v>
      </c>
      <c r="G334" s="316">
        <v>3.4314030850000004</v>
      </c>
      <c r="H334" s="319">
        <v>33</v>
      </c>
      <c r="I334" s="323">
        <v>7.4118306636000009</v>
      </c>
      <c r="J334" s="323"/>
      <c r="K334" s="319"/>
      <c r="L334" s="319"/>
      <c r="M334" s="319"/>
      <c r="N334" s="319"/>
      <c r="O334" s="319"/>
      <c r="P334" s="319"/>
    </row>
    <row r="335" spans="1:16" ht="20.25" customHeight="1">
      <c r="A335" s="269">
        <v>330</v>
      </c>
      <c r="B335" s="319" t="s">
        <v>2182</v>
      </c>
      <c r="C335" s="319"/>
      <c r="D335" s="269" t="s">
        <v>1625</v>
      </c>
      <c r="E335" s="272" t="s">
        <v>1572</v>
      </c>
      <c r="F335" s="319">
        <v>33</v>
      </c>
      <c r="G335" s="316">
        <v>0.19551279666666668</v>
      </c>
      <c r="H335" s="319">
        <v>33</v>
      </c>
      <c r="I335" s="323">
        <v>0.42230764080000005</v>
      </c>
      <c r="J335" s="323"/>
      <c r="K335" s="319"/>
      <c r="L335" s="319"/>
      <c r="M335" s="319"/>
      <c r="N335" s="319"/>
      <c r="O335" s="319"/>
      <c r="P335" s="319"/>
    </row>
    <row r="336" spans="1:16" ht="20.25" customHeight="1">
      <c r="A336" s="269">
        <v>331</v>
      </c>
      <c r="B336" s="319" t="s">
        <v>2085</v>
      </c>
      <c r="C336" s="319"/>
      <c r="D336" s="269" t="s">
        <v>1625</v>
      </c>
      <c r="E336" s="272" t="s">
        <v>1572</v>
      </c>
      <c r="F336" s="319">
        <v>33</v>
      </c>
      <c r="G336" s="316">
        <v>0</v>
      </c>
      <c r="H336" s="319">
        <v>33</v>
      </c>
      <c r="I336" s="323">
        <v>0</v>
      </c>
      <c r="J336" s="323"/>
      <c r="K336" s="319"/>
      <c r="L336" s="319"/>
      <c r="M336" s="319"/>
      <c r="N336" s="319"/>
      <c r="O336" s="319"/>
      <c r="P336" s="319"/>
    </row>
    <row r="337" spans="1:16" ht="20.25" customHeight="1">
      <c r="A337" s="269">
        <v>332</v>
      </c>
      <c r="B337" s="319" t="s">
        <v>2086</v>
      </c>
      <c r="C337" s="319"/>
      <c r="D337" s="269" t="s">
        <v>1625</v>
      </c>
      <c r="E337" s="272" t="s">
        <v>1572</v>
      </c>
      <c r="F337" s="319">
        <v>33</v>
      </c>
      <c r="G337" s="316">
        <v>0</v>
      </c>
      <c r="H337" s="319">
        <v>33</v>
      </c>
      <c r="I337" s="323">
        <v>0</v>
      </c>
      <c r="J337" s="323"/>
      <c r="K337" s="319"/>
      <c r="L337" s="319"/>
      <c r="M337" s="319"/>
      <c r="N337" s="319"/>
      <c r="O337" s="319"/>
      <c r="P337" s="319"/>
    </row>
    <row r="338" spans="1:16" ht="20.25" customHeight="1">
      <c r="A338" s="269">
        <v>333</v>
      </c>
      <c r="B338" s="319" t="s">
        <v>1849</v>
      </c>
      <c r="C338" s="319">
        <f>INDEX('[57]B.Generation at Transmissio (2)'!$C$6:$C$363,MATCH(B338:B381,'[57]B.Generation at Transmissio (2)'!$B$6:$B$363,0))</f>
        <v>2</v>
      </c>
      <c r="D338" s="269" t="s">
        <v>1625</v>
      </c>
      <c r="E338" s="272" t="s">
        <v>1572</v>
      </c>
      <c r="F338" s="319">
        <v>33</v>
      </c>
      <c r="G338" s="316">
        <v>9.8814016666666671E-2</v>
      </c>
      <c r="H338" s="319">
        <v>33</v>
      </c>
      <c r="I338" s="323">
        <v>0.21343827600000001</v>
      </c>
      <c r="J338" s="323"/>
      <c r="K338" s="319"/>
      <c r="L338" s="319"/>
      <c r="M338" s="319"/>
      <c r="N338" s="319"/>
      <c r="O338" s="319"/>
      <c r="P338" s="319"/>
    </row>
    <row r="339" spans="1:16" ht="20.25" customHeight="1">
      <c r="A339" s="269">
        <v>334</v>
      </c>
      <c r="B339" s="319" t="s">
        <v>2183</v>
      </c>
      <c r="C339" s="319"/>
      <c r="D339" s="269" t="s">
        <v>1625</v>
      </c>
      <c r="E339" s="272" t="s">
        <v>1572</v>
      </c>
      <c r="F339" s="319">
        <v>33</v>
      </c>
      <c r="G339" s="316">
        <v>6.609318888888889E-2</v>
      </c>
      <c r="H339" s="319">
        <v>33</v>
      </c>
      <c r="I339" s="323">
        <v>0.14276128800000001</v>
      </c>
      <c r="J339" s="323"/>
      <c r="K339" s="319"/>
      <c r="L339" s="319"/>
      <c r="M339" s="319"/>
      <c r="N339" s="319"/>
      <c r="O339" s="319"/>
      <c r="P339" s="319"/>
    </row>
    <row r="340" spans="1:16" ht="20.25" customHeight="1">
      <c r="A340" s="269">
        <v>335</v>
      </c>
      <c r="B340" s="319" t="s">
        <v>2022</v>
      </c>
      <c r="C340" s="319">
        <f>INDEX('[57]B.Generation at Transmissio (2)'!$C$6:$C$363,MATCH(B340:B381,'[57]B.Generation at Transmissio (2)'!$B$6:$B$363,0))</f>
        <v>2</v>
      </c>
      <c r="D340" s="269" t="s">
        <v>1625</v>
      </c>
      <c r="E340" s="272" t="s">
        <v>1572</v>
      </c>
      <c r="F340" s="319">
        <v>33</v>
      </c>
      <c r="G340" s="316">
        <v>0.13683323333333333</v>
      </c>
      <c r="H340" s="319">
        <v>33</v>
      </c>
      <c r="I340" s="323">
        <v>0.29555978399999999</v>
      </c>
      <c r="J340" s="323"/>
      <c r="K340" s="319"/>
      <c r="L340" s="319"/>
      <c r="M340" s="319"/>
      <c r="N340" s="319"/>
      <c r="O340" s="319"/>
      <c r="P340" s="319"/>
    </row>
    <row r="341" spans="1:16" ht="20.25" customHeight="1">
      <c r="A341" s="269">
        <v>336</v>
      </c>
      <c r="B341" s="319" t="s">
        <v>1850</v>
      </c>
      <c r="C341" s="319">
        <f>INDEX('[57]B.Generation at Transmissio (2)'!$C$6:$C$363,MATCH(B341:B381,'[57]B.Generation at Transmissio (2)'!$B$6:$B$363,0))</f>
        <v>20</v>
      </c>
      <c r="D341" s="269" t="s">
        <v>1625</v>
      </c>
      <c r="E341" s="272" t="s">
        <v>1572</v>
      </c>
      <c r="F341" s="319">
        <v>33</v>
      </c>
      <c r="G341" s="316">
        <v>1.554432907222222</v>
      </c>
      <c r="H341" s="319">
        <v>33</v>
      </c>
      <c r="I341" s="323">
        <v>3.3575750795999997</v>
      </c>
      <c r="J341" s="323"/>
      <c r="K341" s="319"/>
      <c r="L341" s="319"/>
      <c r="M341" s="319"/>
      <c r="N341" s="319"/>
      <c r="O341" s="319"/>
      <c r="P341" s="319"/>
    </row>
    <row r="342" spans="1:16" ht="20.25" customHeight="1">
      <c r="A342" s="269">
        <v>337</v>
      </c>
      <c r="B342" s="319" t="s">
        <v>1851</v>
      </c>
      <c r="C342" s="319">
        <f>INDEX('[57]B.Generation at Transmissio (2)'!$C$6:$C$363,MATCH(B342:B381,'[57]B.Generation at Transmissio (2)'!$B$6:$B$363,0))</f>
        <v>40</v>
      </c>
      <c r="D342" s="269" t="s">
        <v>1625</v>
      </c>
      <c r="E342" s="272" t="s">
        <v>1572</v>
      </c>
      <c r="F342" s="319">
        <v>33</v>
      </c>
      <c r="G342" s="316">
        <v>3.3010252738888886</v>
      </c>
      <c r="H342" s="319">
        <v>33</v>
      </c>
      <c r="I342" s="323">
        <v>7.1302145915999988</v>
      </c>
      <c r="J342" s="323"/>
      <c r="K342" s="319"/>
      <c r="L342" s="319"/>
      <c r="M342" s="319"/>
      <c r="N342" s="319"/>
      <c r="O342" s="319"/>
      <c r="P342" s="319"/>
    </row>
    <row r="343" spans="1:16" ht="20.25" customHeight="1">
      <c r="A343" s="269">
        <v>338</v>
      </c>
      <c r="B343" s="319" t="s">
        <v>1852</v>
      </c>
      <c r="C343" s="319">
        <f>INDEX('[57]B.Generation at Transmissio (2)'!$C$6:$C$363,MATCH(B343:B382,'[57]B.Generation at Transmissio (2)'!$B$6:$B$363,0))</f>
        <v>30</v>
      </c>
      <c r="D343" s="269" t="s">
        <v>1625</v>
      </c>
      <c r="E343" s="272" t="s">
        <v>1572</v>
      </c>
      <c r="F343" s="319">
        <v>33</v>
      </c>
      <c r="G343" s="316">
        <v>2.3673615316666665</v>
      </c>
      <c r="H343" s="319">
        <v>33</v>
      </c>
      <c r="I343" s="323">
        <v>5.1135009083999998</v>
      </c>
      <c r="J343" s="323"/>
      <c r="K343" s="319"/>
      <c r="L343" s="319"/>
      <c r="M343" s="319"/>
      <c r="N343" s="319"/>
      <c r="O343" s="319"/>
      <c r="P343" s="319"/>
    </row>
    <row r="344" spans="1:16" ht="20.25" customHeight="1">
      <c r="A344" s="269">
        <v>339</v>
      </c>
      <c r="B344" s="319" t="s">
        <v>1853</v>
      </c>
      <c r="C344" s="319">
        <f>INDEX('[57]B.Generation at Transmissio (2)'!$C$6:$C$363,MATCH(B344:B383,'[57]B.Generation at Transmissio (2)'!$B$6:$B$363,0))</f>
        <v>0.5</v>
      </c>
      <c r="D344" s="269" t="s">
        <v>1625</v>
      </c>
      <c r="E344" s="272" t="s">
        <v>1572</v>
      </c>
      <c r="F344" s="319">
        <v>33</v>
      </c>
      <c r="G344" s="316">
        <v>0.48949250000000005</v>
      </c>
      <c r="H344" s="319">
        <v>33</v>
      </c>
      <c r="I344" s="323">
        <v>1.0573038000000001</v>
      </c>
      <c r="J344" s="323"/>
      <c r="K344" s="319"/>
      <c r="L344" s="319"/>
      <c r="M344" s="319"/>
      <c r="N344" s="319"/>
      <c r="O344" s="319"/>
      <c r="P344" s="319"/>
    </row>
    <row r="345" spans="1:16" ht="20.25" customHeight="1">
      <c r="A345" s="269">
        <v>340</v>
      </c>
      <c r="B345" s="319" t="s">
        <v>2087</v>
      </c>
      <c r="C345" s="319"/>
      <c r="D345" s="269" t="s">
        <v>1625</v>
      </c>
      <c r="E345" s="272" t="s">
        <v>1572</v>
      </c>
      <c r="F345" s="319">
        <v>33</v>
      </c>
      <c r="G345" s="316">
        <v>0.14439382833333336</v>
      </c>
      <c r="H345" s="319">
        <v>33</v>
      </c>
      <c r="I345" s="323">
        <v>0.31189066920000003</v>
      </c>
      <c r="J345" s="323"/>
      <c r="K345" s="319"/>
      <c r="L345" s="319"/>
      <c r="M345" s="319"/>
      <c r="N345" s="319"/>
      <c r="O345" s="319"/>
      <c r="P345" s="319"/>
    </row>
    <row r="346" spans="1:16" ht="20.25" customHeight="1">
      <c r="A346" s="269">
        <v>341</v>
      </c>
      <c r="B346" s="319" t="s">
        <v>1854</v>
      </c>
      <c r="C346" s="319">
        <f>INDEX('[57]B.Generation at Transmissio (2)'!$C$6:$C$363,MATCH(B346:B385,'[57]B.Generation at Transmissio (2)'!$B$6:$B$363,0))</f>
        <v>2</v>
      </c>
      <c r="D346" s="269" t="s">
        <v>1625</v>
      </c>
      <c r="E346" s="272" t="s">
        <v>1572</v>
      </c>
      <c r="F346" s="319">
        <v>33</v>
      </c>
      <c r="G346" s="316">
        <v>0.17550211111111114</v>
      </c>
      <c r="H346" s="319">
        <v>33</v>
      </c>
      <c r="I346" s="323">
        <v>0.37908456000000007</v>
      </c>
      <c r="J346" s="323"/>
      <c r="K346" s="319"/>
      <c r="L346" s="319"/>
      <c r="M346" s="319"/>
      <c r="N346" s="319"/>
      <c r="O346" s="319"/>
      <c r="P346" s="319"/>
    </row>
    <row r="347" spans="1:16" ht="20.25" customHeight="1">
      <c r="A347" s="269">
        <v>342</v>
      </c>
      <c r="B347" s="319" t="s">
        <v>1855</v>
      </c>
      <c r="C347" s="319">
        <f>INDEX('[57]B.Generation at Transmissio (2)'!$C$6:$C$363,MATCH(B347:B386,'[57]B.Generation at Transmissio (2)'!$B$6:$B$363,0))</f>
        <v>1</v>
      </c>
      <c r="D347" s="269" t="s">
        <v>1625</v>
      </c>
      <c r="E347" s="272" t="s">
        <v>1572</v>
      </c>
      <c r="F347" s="319">
        <v>33</v>
      </c>
      <c r="G347" s="316">
        <v>6.3807205555555621E-2</v>
      </c>
      <c r="H347" s="319">
        <v>33</v>
      </c>
      <c r="I347" s="323">
        <v>0.13782356400000015</v>
      </c>
      <c r="J347" s="323"/>
      <c r="K347" s="319"/>
      <c r="L347" s="319"/>
      <c r="M347" s="319"/>
      <c r="N347" s="319"/>
      <c r="O347" s="319"/>
      <c r="P347" s="319"/>
    </row>
    <row r="348" spans="1:16" ht="20.25" customHeight="1">
      <c r="A348" s="269">
        <v>343</v>
      </c>
      <c r="B348" s="319" t="s">
        <v>1856</v>
      </c>
      <c r="C348" s="319">
        <f>INDEX('[57]B.Generation at Transmissio (2)'!$C$6:$C$363,MATCH(B348:B387,'[57]B.Generation at Transmissio (2)'!$B$6:$B$363,0))</f>
        <v>40</v>
      </c>
      <c r="D348" s="269" t="s">
        <v>1625</v>
      </c>
      <c r="E348" s="272" t="s">
        <v>1572</v>
      </c>
      <c r="F348" s="319">
        <v>33</v>
      </c>
      <c r="G348" s="316">
        <v>3.2510828099999998</v>
      </c>
      <c r="H348" s="319">
        <v>33</v>
      </c>
      <c r="I348" s="323">
        <v>7.0223388695999995</v>
      </c>
      <c r="J348" s="323"/>
      <c r="K348" s="319"/>
      <c r="L348" s="319"/>
      <c r="M348" s="319"/>
      <c r="N348" s="319"/>
      <c r="O348" s="319"/>
      <c r="P348" s="319"/>
    </row>
    <row r="349" spans="1:16" ht="20.25" customHeight="1">
      <c r="A349" s="269">
        <v>344</v>
      </c>
      <c r="B349" s="319" t="s">
        <v>1857</v>
      </c>
      <c r="C349" s="319">
        <f>INDEX('[57]B.Generation at Transmissio (2)'!$C$6:$C$363,MATCH(B349:B388,'[57]B.Generation at Transmissio (2)'!$B$6:$B$363,0))</f>
        <v>25</v>
      </c>
      <c r="D349" s="269" t="s">
        <v>1625</v>
      </c>
      <c r="E349" s="272" t="s">
        <v>1572</v>
      </c>
      <c r="F349" s="319">
        <v>33</v>
      </c>
      <c r="G349" s="316">
        <v>2.0313408911111108</v>
      </c>
      <c r="H349" s="319">
        <v>33</v>
      </c>
      <c r="I349" s="323">
        <v>4.3876963247999994</v>
      </c>
      <c r="J349" s="323"/>
      <c r="K349" s="319"/>
      <c r="L349" s="319"/>
      <c r="M349" s="319"/>
      <c r="N349" s="319"/>
      <c r="O349" s="319"/>
      <c r="P349" s="319"/>
    </row>
    <row r="350" spans="1:16" ht="20.25" customHeight="1">
      <c r="A350" s="269">
        <v>345</v>
      </c>
      <c r="B350" s="319" t="s">
        <v>2088</v>
      </c>
      <c r="C350" s="319"/>
      <c r="D350" s="269" t="s">
        <v>1625</v>
      </c>
      <c r="E350" s="272" t="s">
        <v>1572</v>
      </c>
      <c r="F350" s="319">
        <v>33</v>
      </c>
      <c r="G350" s="316">
        <v>0</v>
      </c>
      <c r="H350" s="319">
        <v>33</v>
      </c>
      <c r="I350" s="323">
        <v>0</v>
      </c>
      <c r="J350" s="323"/>
      <c r="K350" s="319"/>
      <c r="L350" s="319"/>
      <c r="M350" s="319"/>
      <c r="N350" s="319"/>
      <c r="O350" s="319"/>
      <c r="P350" s="319"/>
    </row>
    <row r="351" spans="1:16" ht="20.25" customHeight="1">
      <c r="A351" s="269">
        <v>346</v>
      </c>
      <c r="B351" s="319" t="s">
        <v>2184</v>
      </c>
      <c r="C351" s="319"/>
      <c r="D351" s="269" t="s">
        <v>1625</v>
      </c>
      <c r="E351" s="272" t="s">
        <v>1572</v>
      </c>
      <c r="F351" s="319">
        <v>33</v>
      </c>
      <c r="G351" s="316">
        <v>0</v>
      </c>
      <c r="H351" s="319">
        <v>33</v>
      </c>
      <c r="I351" s="323">
        <v>0</v>
      </c>
      <c r="J351" s="323"/>
      <c r="K351" s="319"/>
      <c r="L351" s="319"/>
      <c r="M351" s="319"/>
      <c r="N351" s="319"/>
      <c r="O351" s="319"/>
      <c r="P351" s="319"/>
    </row>
    <row r="352" spans="1:16" ht="20.25" customHeight="1">
      <c r="A352" s="269">
        <v>347</v>
      </c>
      <c r="B352" s="319" t="s">
        <v>2072</v>
      </c>
      <c r="C352" s="319">
        <f>INDEX('[57]B.Generation at Transmissio (2)'!$C$6:$C$363,MATCH(B352:B391,'[57]B.Generation at Transmissio (2)'!$B$6:$B$363,0))</f>
        <v>5</v>
      </c>
      <c r="D352" s="269" t="s">
        <v>1625</v>
      </c>
      <c r="E352" s="272" t="s">
        <v>1572</v>
      </c>
      <c r="F352" s="319">
        <v>33</v>
      </c>
      <c r="G352" s="316">
        <v>0</v>
      </c>
      <c r="H352" s="319">
        <v>33</v>
      </c>
      <c r="I352" s="323">
        <v>0</v>
      </c>
      <c r="J352" s="323"/>
      <c r="K352" s="319"/>
      <c r="L352" s="319"/>
      <c r="M352" s="319"/>
      <c r="N352" s="319"/>
      <c r="O352" s="319"/>
      <c r="P352" s="319"/>
    </row>
    <row r="353" spans="1:16" ht="20.25" customHeight="1">
      <c r="A353" s="269">
        <v>348</v>
      </c>
      <c r="B353" s="319" t="s">
        <v>2073</v>
      </c>
      <c r="C353" s="319">
        <f>INDEX('[57]B.Generation at Transmissio (2)'!$C$6:$C$363,MATCH(B353:B392,'[57]B.Generation at Transmissio (2)'!$B$6:$B$363,0))</f>
        <v>10</v>
      </c>
      <c r="D353" s="269" t="s">
        <v>1625</v>
      </c>
      <c r="E353" s="272" t="s">
        <v>1572</v>
      </c>
      <c r="F353" s="319">
        <v>33</v>
      </c>
      <c r="G353" s="316">
        <v>0</v>
      </c>
      <c r="H353" s="319">
        <v>33</v>
      </c>
      <c r="I353" s="323">
        <v>0</v>
      </c>
      <c r="J353" s="323"/>
      <c r="K353" s="319"/>
      <c r="L353" s="319"/>
      <c r="M353" s="319"/>
      <c r="N353" s="319"/>
      <c r="O353" s="319"/>
      <c r="P353" s="319"/>
    </row>
    <row r="354" spans="1:16" ht="20.25" customHeight="1">
      <c r="A354" s="269">
        <v>349</v>
      </c>
      <c r="B354" s="319" t="s">
        <v>2185</v>
      </c>
      <c r="C354" s="319">
        <f>INDEX('[57]B.Generation at Transmissio (2)'!$C$6:$C$363,MATCH(B354:B393,'[57]B.Generation at Transmissio (2)'!$B$6:$B$363,0))</f>
        <v>0</v>
      </c>
      <c r="D354" s="269" t="s">
        <v>1625</v>
      </c>
      <c r="E354" s="272" t="s">
        <v>1572</v>
      </c>
      <c r="F354" s="319">
        <v>33</v>
      </c>
      <c r="G354" s="316">
        <v>0</v>
      </c>
      <c r="H354" s="319">
        <v>33</v>
      </c>
      <c r="I354" s="323">
        <v>0</v>
      </c>
      <c r="J354" s="323"/>
      <c r="K354" s="319"/>
      <c r="L354" s="319"/>
      <c r="M354" s="319"/>
      <c r="N354" s="319"/>
      <c r="O354" s="319"/>
      <c r="P354" s="319"/>
    </row>
    <row r="355" spans="1:16" ht="20.25" customHeight="1">
      <c r="A355" s="269">
        <v>350</v>
      </c>
      <c r="B355" s="319" t="s">
        <v>2074</v>
      </c>
      <c r="C355" s="319">
        <f>INDEX('[57]B.Generation at Transmissio (2)'!$C$6:$C$363,MATCH(B355:B394,'[57]B.Generation at Transmissio (2)'!$B$6:$B$363,0))</f>
        <v>10</v>
      </c>
      <c r="D355" s="269" t="s">
        <v>1625</v>
      </c>
      <c r="E355" s="272" t="s">
        <v>1572</v>
      </c>
      <c r="F355" s="319">
        <v>33</v>
      </c>
      <c r="G355" s="316">
        <v>0</v>
      </c>
      <c r="H355" s="319">
        <v>33</v>
      </c>
      <c r="I355" s="323">
        <v>0</v>
      </c>
      <c r="J355" s="323"/>
      <c r="K355" s="319"/>
      <c r="L355" s="319"/>
      <c r="M355" s="319"/>
      <c r="N355" s="319"/>
      <c r="O355" s="319"/>
      <c r="P355" s="319"/>
    </row>
    <row r="356" spans="1:16" ht="20.25" customHeight="1">
      <c r="A356" s="269">
        <v>351</v>
      </c>
      <c r="B356" s="319" t="s">
        <v>2075</v>
      </c>
      <c r="C356" s="319">
        <f>INDEX('[57]B.Generation at Transmissio (2)'!$C$6:$C$363,MATCH(B356:B395,'[57]B.Generation at Transmissio (2)'!$B$6:$B$363,0))</f>
        <v>10</v>
      </c>
      <c r="D356" s="269" t="s">
        <v>1625</v>
      </c>
      <c r="E356" s="272" t="s">
        <v>1572</v>
      </c>
      <c r="F356" s="319">
        <v>33</v>
      </c>
      <c r="G356" s="316">
        <v>0</v>
      </c>
      <c r="H356" s="319">
        <v>33</v>
      </c>
      <c r="I356" s="323">
        <v>0</v>
      </c>
      <c r="J356" s="323"/>
      <c r="K356" s="319"/>
      <c r="L356" s="319"/>
      <c r="M356" s="319"/>
      <c r="N356" s="319"/>
      <c r="O356" s="319"/>
      <c r="P356" s="319"/>
    </row>
    <row r="357" spans="1:16" ht="20.25" customHeight="1">
      <c r="A357" s="269">
        <v>352</v>
      </c>
      <c r="B357" s="319" t="s">
        <v>1858</v>
      </c>
      <c r="C357" s="319">
        <f>INDEX('[57]B.Generation at Transmissio (2)'!$C$6:$C$363,MATCH(B357:B396,'[57]B.Generation at Transmissio (2)'!$B$6:$B$363,0))</f>
        <v>400</v>
      </c>
      <c r="D357" s="269" t="s">
        <v>1625</v>
      </c>
      <c r="E357" s="272" t="s">
        <v>1572</v>
      </c>
      <c r="F357" s="319">
        <v>33</v>
      </c>
      <c r="G357" s="316">
        <v>37.574919611111113</v>
      </c>
      <c r="H357" s="319">
        <v>33</v>
      </c>
      <c r="I357" s="323">
        <v>81.161826360000006</v>
      </c>
      <c r="J357" s="323"/>
      <c r="K357" s="319"/>
      <c r="L357" s="319"/>
      <c r="M357" s="319"/>
      <c r="N357" s="319"/>
      <c r="O357" s="319"/>
      <c r="P357" s="319"/>
    </row>
    <row r="358" spans="1:16" ht="20.25" customHeight="1">
      <c r="A358" s="269">
        <v>353</v>
      </c>
      <c r="B358" s="327" t="s">
        <v>2186</v>
      </c>
      <c r="C358" s="319"/>
      <c r="D358" s="269" t="s">
        <v>1625</v>
      </c>
      <c r="E358" s="272" t="s">
        <v>1572</v>
      </c>
      <c r="F358" s="319">
        <v>33</v>
      </c>
      <c r="G358" s="316">
        <v>7.0339388888888878E-3</v>
      </c>
      <c r="H358" s="319">
        <v>33</v>
      </c>
      <c r="I358" s="323">
        <v>1.5193307999999999E-2</v>
      </c>
      <c r="J358" s="323"/>
      <c r="K358" s="319"/>
      <c r="L358" s="319"/>
      <c r="M358" s="319"/>
      <c r="N358" s="319"/>
      <c r="O358" s="319"/>
      <c r="P358" s="319"/>
    </row>
    <row r="359" spans="1:16" ht="20.25" customHeight="1">
      <c r="A359" s="269">
        <v>354</v>
      </c>
      <c r="B359" s="327" t="s">
        <v>2187</v>
      </c>
      <c r="C359" s="319"/>
      <c r="D359" s="269" t="s">
        <v>1625</v>
      </c>
      <c r="E359" s="272" t="s">
        <v>1572</v>
      </c>
      <c r="F359" s="319">
        <v>33</v>
      </c>
      <c r="G359" s="316">
        <v>0.40234430000000004</v>
      </c>
      <c r="H359" s="319">
        <v>33</v>
      </c>
      <c r="I359" s="323">
        <v>0.86906368800000011</v>
      </c>
      <c r="J359" s="323"/>
      <c r="K359" s="319"/>
      <c r="L359" s="319"/>
      <c r="M359" s="319"/>
      <c r="N359" s="319"/>
      <c r="O359" s="319"/>
      <c r="P359" s="319"/>
    </row>
    <row r="360" spans="1:16" ht="20.25" customHeight="1">
      <c r="A360" s="269">
        <v>355</v>
      </c>
      <c r="B360" s="319" t="s">
        <v>2023</v>
      </c>
      <c r="C360" s="319">
        <f>INDEX('[57]B.Generation at Transmissio (2)'!$C$6:$C$363,MATCH(B360:B397,'[57]B.Generation at Transmissio (2)'!$B$6:$B$363,0))</f>
        <v>150</v>
      </c>
      <c r="D360" s="269" t="s">
        <v>1625</v>
      </c>
      <c r="E360" s="272" t="s">
        <v>1572</v>
      </c>
      <c r="F360" s="319">
        <v>33</v>
      </c>
      <c r="G360" s="316">
        <v>17.942696850555556</v>
      </c>
      <c r="H360" s="319">
        <v>33</v>
      </c>
      <c r="I360" s="323">
        <v>38.756225197200003</v>
      </c>
      <c r="J360" s="323"/>
      <c r="K360" s="319"/>
      <c r="L360" s="319"/>
      <c r="M360" s="319"/>
      <c r="N360" s="319"/>
      <c r="O360" s="319"/>
      <c r="P360" s="319"/>
    </row>
    <row r="361" spans="1:16" ht="20.25" customHeight="1">
      <c r="A361" s="269">
        <v>356</v>
      </c>
      <c r="B361" s="319" t="s">
        <v>2024</v>
      </c>
      <c r="C361" s="319">
        <f>INDEX('[57]B.Generation at Transmissio (2)'!$C$6:$C$363,MATCH(B361:B398,'[57]B.Generation at Transmissio (2)'!$B$6:$B$363,0))</f>
        <v>50</v>
      </c>
      <c r="D361" s="269" t="s">
        <v>1625</v>
      </c>
      <c r="E361" s="272" t="s">
        <v>1572</v>
      </c>
      <c r="F361" s="319">
        <v>33</v>
      </c>
      <c r="G361" s="316">
        <v>5.7973440680555548</v>
      </c>
      <c r="H361" s="319">
        <v>33</v>
      </c>
      <c r="I361" s="323">
        <v>12.522263186999998</v>
      </c>
      <c r="J361" s="323"/>
      <c r="K361" s="319"/>
      <c r="L361" s="319"/>
      <c r="M361" s="319"/>
      <c r="N361" s="319"/>
      <c r="O361" s="319"/>
      <c r="P361" s="319"/>
    </row>
    <row r="362" spans="1:16" ht="20.25" customHeight="1">
      <c r="A362" s="269">
        <v>357</v>
      </c>
      <c r="B362" s="319" t="s">
        <v>1859</v>
      </c>
      <c r="C362" s="319">
        <f>INDEX('[57]B.Generation at Transmissio (2)'!$C$6:$C$363,MATCH(B362:B399,'[57]B.Generation at Transmissio (2)'!$B$6:$B$363,0))</f>
        <v>50</v>
      </c>
      <c r="D362" s="269" t="s">
        <v>1625</v>
      </c>
      <c r="E362" s="272" t="s">
        <v>1572</v>
      </c>
      <c r="F362" s="319">
        <v>33</v>
      </c>
      <c r="G362" s="316">
        <v>5.299458863888888</v>
      </c>
      <c r="H362" s="319">
        <v>33</v>
      </c>
      <c r="I362" s="323">
        <v>11.446831145999999</v>
      </c>
      <c r="J362" s="323"/>
      <c r="K362" s="319"/>
      <c r="L362" s="319"/>
      <c r="M362" s="319"/>
      <c r="N362" s="319"/>
      <c r="O362" s="319"/>
      <c r="P362" s="319"/>
    </row>
    <row r="363" spans="1:16" ht="20.25" customHeight="1">
      <c r="A363" s="269">
        <v>358</v>
      </c>
      <c r="B363" s="319" t="s">
        <v>2025</v>
      </c>
      <c r="C363" s="319">
        <f>INDEX('[57]B.Generation at Transmissio (2)'!$C$6:$C$363,MATCH(B363:B400,'[57]B.Generation at Transmissio (2)'!$B$6:$B$363,0))</f>
        <v>100</v>
      </c>
      <c r="D363" s="269" t="s">
        <v>1625</v>
      </c>
      <c r="E363" s="272" t="s">
        <v>1572</v>
      </c>
      <c r="F363" s="319">
        <v>33</v>
      </c>
      <c r="G363" s="316">
        <v>10.705927397222224</v>
      </c>
      <c r="H363" s="319">
        <v>33</v>
      </c>
      <c r="I363" s="323">
        <v>23.124803178000001</v>
      </c>
      <c r="J363" s="323"/>
      <c r="K363" s="319"/>
      <c r="L363" s="319"/>
      <c r="M363" s="319"/>
      <c r="N363" s="319"/>
      <c r="O363" s="319"/>
      <c r="P363" s="319"/>
    </row>
    <row r="364" spans="1:16" ht="20.25" customHeight="1">
      <c r="A364" s="269">
        <v>359</v>
      </c>
      <c r="B364" s="319" t="s">
        <v>1860</v>
      </c>
      <c r="C364" s="319">
        <f>INDEX('[57]B.Generation at Transmissio (2)'!$C$6:$C$363,MATCH(B364:B401,'[57]B.Generation at Transmissio (2)'!$B$6:$B$363,0))</f>
        <v>25</v>
      </c>
      <c r="D364" s="269" t="s">
        <v>1625</v>
      </c>
      <c r="E364" s="272" t="s">
        <v>1572</v>
      </c>
      <c r="F364" s="319">
        <v>33</v>
      </c>
      <c r="G364" s="316">
        <v>1.8024866250000002</v>
      </c>
      <c r="H364" s="319">
        <v>33</v>
      </c>
      <c r="I364" s="323">
        <v>3.8933711100000004</v>
      </c>
      <c r="J364" s="323"/>
      <c r="K364" s="319"/>
      <c r="L364" s="319"/>
      <c r="M364" s="319"/>
      <c r="N364" s="319"/>
      <c r="O364" s="319"/>
      <c r="P364" s="319"/>
    </row>
    <row r="365" spans="1:16" ht="20.25" customHeight="1">
      <c r="A365" s="269">
        <v>360</v>
      </c>
      <c r="B365" s="319" t="s">
        <v>1861</v>
      </c>
      <c r="C365" s="319">
        <f>INDEX('[57]B.Generation at Transmissio (2)'!$C$6:$C$363,MATCH(B365:B402,'[57]B.Generation at Transmissio (2)'!$B$6:$B$363,0))</f>
        <v>22</v>
      </c>
      <c r="D365" s="269" t="s">
        <v>1625</v>
      </c>
      <c r="E365" s="272" t="s">
        <v>1572</v>
      </c>
      <c r="F365" s="319">
        <v>33</v>
      </c>
      <c r="G365" s="316">
        <v>1.7631478661111109</v>
      </c>
      <c r="H365" s="319">
        <v>33</v>
      </c>
      <c r="I365" s="323">
        <v>3.8083993907999991</v>
      </c>
      <c r="J365" s="323"/>
      <c r="K365" s="319"/>
      <c r="L365" s="319"/>
      <c r="M365" s="319"/>
      <c r="N365" s="319"/>
      <c r="O365" s="319"/>
      <c r="P365" s="319"/>
    </row>
    <row r="366" spans="1:16" ht="20.25" customHeight="1">
      <c r="A366" s="269">
        <v>361</v>
      </c>
      <c r="B366" s="319" t="s">
        <v>1862</v>
      </c>
      <c r="C366" s="319">
        <f>INDEX('[57]B.Generation at Transmissio (2)'!$C$6:$C$363,MATCH(B366:B403,'[57]B.Generation at Transmissio (2)'!$B$6:$B$363,0))</f>
        <v>30</v>
      </c>
      <c r="D366" s="269" t="s">
        <v>1625</v>
      </c>
      <c r="E366" s="272" t="s">
        <v>1572</v>
      </c>
      <c r="F366" s="319">
        <v>33</v>
      </c>
      <c r="G366" s="316">
        <v>3.2885208888888839</v>
      </c>
      <c r="H366" s="319">
        <v>33</v>
      </c>
      <c r="I366" s="323">
        <v>7.1032051199999895</v>
      </c>
      <c r="J366" s="323"/>
      <c r="K366" s="319"/>
      <c r="L366" s="319"/>
      <c r="M366" s="319"/>
      <c r="N366" s="319"/>
      <c r="O366" s="319"/>
      <c r="P366" s="319"/>
    </row>
    <row r="367" spans="1:16" ht="20.25" customHeight="1">
      <c r="A367" s="269">
        <v>362</v>
      </c>
      <c r="B367" s="319" t="s">
        <v>1863</v>
      </c>
      <c r="C367" s="319">
        <f>INDEX('[57]B.Generation at Transmissio (2)'!$C$6:$C$363,MATCH(B367:B404,'[57]B.Generation at Transmissio (2)'!$B$6:$B$363,0))</f>
        <v>30</v>
      </c>
      <c r="D367" s="269" t="s">
        <v>1625</v>
      </c>
      <c r="E367" s="272" t="s">
        <v>1572</v>
      </c>
      <c r="F367" s="319">
        <v>33</v>
      </c>
      <c r="G367" s="316">
        <v>2.6382277155555549</v>
      </c>
      <c r="H367" s="319">
        <v>33</v>
      </c>
      <c r="I367" s="323">
        <v>5.6985718655999991</v>
      </c>
      <c r="J367" s="323"/>
      <c r="K367" s="319"/>
      <c r="L367" s="319"/>
      <c r="M367" s="319"/>
      <c r="N367" s="319"/>
      <c r="O367" s="319"/>
      <c r="P367" s="319"/>
    </row>
    <row r="368" spans="1:16" ht="20.25" customHeight="1">
      <c r="A368" s="269">
        <v>363</v>
      </c>
      <c r="B368" s="319" t="s">
        <v>2026</v>
      </c>
      <c r="C368" s="319">
        <f>INDEX('[57]B.Generation at Transmissio (2)'!$C$6:$C$363,MATCH(B368:B405,'[57]B.Generation at Transmissio (2)'!$B$6:$B$363,0))</f>
        <v>50</v>
      </c>
      <c r="D368" s="269" t="s">
        <v>1625</v>
      </c>
      <c r="E368" s="272" t="s">
        <v>1572</v>
      </c>
      <c r="F368" s="319">
        <v>33</v>
      </c>
      <c r="G368" s="316">
        <v>6.0038717097222207</v>
      </c>
      <c r="H368" s="319">
        <v>33</v>
      </c>
      <c r="I368" s="323">
        <v>12.968362892999998</v>
      </c>
      <c r="J368" s="323"/>
      <c r="K368" s="319"/>
      <c r="L368" s="319"/>
      <c r="M368" s="319"/>
      <c r="N368" s="319"/>
      <c r="O368" s="319"/>
      <c r="P368" s="319"/>
    </row>
    <row r="369" spans="1:16" ht="20.25" customHeight="1">
      <c r="A369" s="269">
        <v>364</v>
      </c>
      <c r="B369" s="319" t="s">
        <v>1864</v>
      </c>
      <c r="C369" s="319">
        <f>INDEX('[57]B.Generation at Transmissio (2)'!$C$6:$C$363,MATCH(B369:B406,'[57]B.Generation at Transmissio (2)'!$B$6:$B$363,0))</f>
        <v>3</v>
      </c>
      <c r="D369" s="269" t="s">
        <v>1625</v>
      </c>
      <c r="E369" s="272" t="s">
        <v>1572</v>
      </c>
      <c r="F369" s="319">
        <v>33</v>
      </c>
      <c r="G369" s="316">
        <v>0.22846727777777781</v>
      </c>
      <c r="H369" s="319">
        <v>33</v>
      </c>
      <c r="I369" s="323">
        <v>0.49348932000000006</v>
      </c>
      <c r="J369" s="323"/>
      <c r="K369" s="352"/>
      <c r="L369" s="319"/>
      <c r="M369" s="319"/>
      <c r="N369" s="319"/>
      <c r="O369" s="319"/>
      <c r="P369" s="319"/>
    </row>
    <row r="370" spans="1:16" ht="20.25" customHeight="1">
      <c r="A370" s="269">
        <v>365</v>
      </c>
      <c r="B370" s="319" t="s">
        <v>2000</v>
      </c>
      <c r="C370" s="319">
        <f>INDEX('[57]B.Generation at Transmissio (2)'!$C$6:$C$363,MATCH(B370:B407,'[57]B.Generation at Transmissio (2)'!$B$6:$B$363,0))</f>
        <v>0</v>
      </c>
      <c r="D370" s="269" t="s">
        <v>1625</v>
      </c>
      <c r="E370" s="272" t="s">
        <v>1572</v>
      </c>
      <c r="F370" s="319">
        <v>33</v>
      </c>
      <c r="G370" s="316">
        <v>2.7981261649999998</v>
      </c>
      <c r="H370" s="319">
        <v>33</v>
      </c>
      <c r="I370" s="323">
        <v>6.0439525164000001</v>
      </c>
      <c r="J370" s="323"/>
      <c r="K370" s="319"/>
      <c r="L370" s="319"/>
      <c r="M370" s="319"/>
      <c r="N370" s="319"/>
      <c r="O370" s="319"/>
      <c r="P370" s="319"/>
    </row>
    <row r="371" spans="1:16" ht="20.25" customHeight="1">
      <c r="A371" s="269">
        <v>366</v>
      </c>
      <c r="B371" s="319" t="s">
        <v>2006</v>
      </c>
      <c r="C371" s="319" t="str">
        <f>INDEX('[57]B.Generation at Transmissio (2)'!$C$6:$C$363,MATCH(B371:B408,'[57]B.Generation at Transmissio (2)'!$B$6:$B$363,0))</f>
        <v>IEX</v>
      </c>
      <c r="D371" s="269" t="s">
        <v>1625</v>
      </c>
      <c r="E371" s="272" t="s">
        <v>1572</v>
      </c>
      <c r="F371" s="319">
        <v>33</v>
      </c>
      <c r="G371" s="316">
        <v>12.618088425925926</v>
      </c>
      <c r="H371" s="319">
        <v>33</v>
      </c>
      <c r="I371" s="323">
        <v>27.255071000000001</v>
      </c>
      <c r="J371" s="323"/>
      <c r="K371" s="319"/>
      <c r="L371" s="319"/>
      <c r="M371" s="319"/>
      <c r="N371" s="319"/>
      <c r="O371" s="319"/>
      <c r="P371" s="319"/>
    </row>
    <row r="372" spans="1:16" ht="20.25" customHeight="1">
      <c r="A372" s="269">
        <v>367</v>
      </c>
      <c r="B372" s="319" t="s">
        <v>2001</v>
      </c>
      <c r="C372" s="319">
        <f>INDEX('[57]B.Generation at Transmissio (2)'!$C$6:$C$363,MATCH(B372:B409,'[57]B.Generation at Transmissio (2)'!$B$6:$B$363,0))</f>
        <v>0</v>
      </c>
      <c r="D372" s="269" t="s">
        <v>1625</v>
      </c>
      <c r="E372" s="272" t="s">
        <v>1572</v>
      </c>
      <c r="F372" s="319">
        <v>33</v>
      </c>
      <c r="G372" s="316">
        <v>147.38582647944443</v>
      </c>
      <c r="H372" s="319">
        <v>33</v>
      </c>
      <c r="I372" s="323">
        <v>318.35338519559997</v>
      </c>
      <c r="J372" s="323"/>
      <c r="K372" s="319"/>
      <c r="L372" s="319"/>
      <c r="M372" s="319"/>
      <c r="N372" s="319"/>
      <c r="O372" s="319"/>
      <c r="P372" s="319"/>
    </row>
    <row r="373" spans="1:16" ht="20.25" customHeight="1">
      <c r="A373" s="269">
        <v>368</v>
      </c>
      <c r="B373" s="319" t="s">
        <v>2070</v>
      </c>
      <c r="C373" s="319" t="str">
        <f>INDEX('[57]B.Generation at Transmissio (2)'!$C$6:$C$363,MATCH(B373:B410,'[57]B.Generation at Transmissio (2)'!$B$6:$B$363,0))</f>
        <v>IEX</v>
      </c>
      <c r="D373" s="269" t="s">
        <v>1625</v>
      </c>
      <c r="E373" s="272" t="s">
        <v>1572</v>
      </c>
      <c r="F373" s="319">
        <v>33</v>
      </c>
      <c r="G373" s="316">
        <v>37.294666666666217</v>
      </c>
      <c r="H373" s="319">
        <v>33</v>
      </c>
      <c r="I373" s="323">
        <v>80.556479999999041</v>
      </c>
      <c r="J373" s="323"/>
      <c r="K373" s="319"/>
      <c r="L373" s="319"/>
      <c r="M373" s="319"/>
      <c r="N373" s="319"/>
      <c r="O373" s="319"/>
      <c r="P373" s="319"/>
    </row>
    <row r="374" spans="1:16" ht="20.25" customHeight="1">
      <c r="A374" s="269">
        <v>369</v>
      </c>
      <c r="B374" s="319" t="s">
        <v>2002</v>
      </c>
      <c r="C374" s="319">
        <f>INDEX('[57]B.Generation at Transmissio (2)'!$C$6:$C$363,MATCH(B374:B411,'[57]B.Generation at Transmissio (2)'!$B$6:$B$363,0))</f>
        <v>250</v>
      </c>
      <c r="D374" s="269" t="s">
        <v>1625</v>
      </c>
      <c r="E374" s="272" t="s">
        <v>1572</v>
      </c>
      <c r="F374" s="319">
        <v>33</v>
      </c>
      <c r="G374" s="316">
        <v>109.56733543777779</v>
      </c>
      <c r="H374" s="319">
        <v>33</v>
      </c>
      <c r="I374" s="323">
        <v>236.6654445456</v>
      </c>
      <c r="J374" s="323"/>
      <c r="K374" s="352"/>
      <c r="L374" s="319"/>
      <c r="M374" s="319"/>
      <c r="N374" s="319"/>
      <c r="O374" s="319"/>
      <c r="P374" s="319"/>
    </row>
    <row r="375" spans="1:16" ht="20.25" customHeight="1">
      <c r="A375" s="269">
        <v>370</v>
      </c>
      <c r="B375" s="319" t="s">
        <v>2003</v>
      </c>
      <c r="C375" s="319">
        <f>INDEX('[57]B.Generation at Transmissio (2)'!$C$6:$C$363,MATCH(B375:B412,'[57]B.Generation at Transmissio (2)'!$B$6:$B$363,0))</f>
        <v>250</v>
      </c>
      <c r="D375" s="269" t="s">
        <v>1625</v>
      </c>
      <c r="E375" s="272" t="s">
        <v>1572</v>
      </c>
      <c r="F375" s="319">
        <v>33</v>
      </c>
      <c r="G375" s="316">
        <v>0</v>
      </c>
      <c r="H375" s="319">
        <v>33</v>
      </c>
      <c r="I375" s="323">
        <v>0</v>
      </c>
      <c r="J375" s="323"/>
      <c r="K375" s="319"/>
      <c r="L375" s="319"/>
      <c r="M375" s="319"/>
      <c r="N375" s="319"/>
      <c r="O375" s="319"/>
      <c r="P375" s="319"/>
    </row>
    <row r="376" spans="1:16" ht="20.25" customHeight="1">
      <c r="A376" s="269">
        <v>371</v>
      </c>
      <c r="B376" s="319" t="s">
        <v>2004</v>
      </c>
      <c r="C376" s="319">
        <f>INDEX('[57]B.Generation at Transmissio (2)'!$C$6:$C$363,MATCH(B376:B413,'[57]B.Generation at Transmissio (2)'!$B$6:$B$363,0))</f>
        <v>250</v>
      </c>
      <c r="D376" s="269" t="s">
        <v>1625</v>
      </c>
      <c r="E376" s="272" t="s">
        <v>1572</v>
      </c>
      <c r="F376" s="319">
        <v>33</v>
      </c>
      <c r="G376" s="316">
        <v>0</v>
      </c>
      <c r="H376" s="319">
        <v>33</v>
      </c>
      <c r="I376" s="323">
        <v>0</v>
      </c>
      <c r="J376" s="323"/>
      <c r="K376" s="319"/>
      <c r="L376" s="319"/>
      <c r="M376" s="319"/>
      <c r="N376" s="319"/>
      <c r="O376" s="319"/>
      <c r="P376" s="319"/>
    </row>
    <row r="377" spans="1:16" ht="20.25" customHeight="1">
      <c r="A377" s="269">
        <v>372</v>
      </c>
      <c r="B377" s="319" t="s">
        <v>2005</v>
      </c>
      <c r="C377" s="319">
        <f>INDEX('[57]B.Generation at Transmissio (2)'!$C$6:$C$363,MATCH(B377:B414,'[57]B.Generation at Transmissio (2)'!$B$6:$B$363,0))</f>
        <v>250</v>
      </c>
      <c r="D377" s="269" t="s">
        <v>1625</v>
      </c>
      <c r="E377" s="272" t="s">
        <v>1572</v>
      </c>
      <c r="F377" s="319">
        <v>33</v>
      </c>
      <c r="G377" s="316">
        <v>0</v>
      </c>
      <c r="H377" s="319">
        <v>33</v>
      </c>
      <c r="I377" s="323">
        <v>0</v>
      </c>
      <c r="J377" s="323"/>
      <c r="K377" s="319"/>
      <c r="L377" s="319"/>
      <c r="M377" s="319"/>
      <c r="N377" s="319"/>
      <c r="O377" s="319"/>
      <c r="P377" s="319"/>
    </row>
    <row r="378" spans="1:16" ht="20.25" customHeight="1">
      <c r="A378" s="269">
        <v>373</v>
      </c>
      <c r="B378" s="306" t="s">
        <v>2007</v>
      </c>
      <c r="C378" s="306" t="str">
        <f>INDEX('[57]B.Generation at Transmissio (2)'!$C$6:$C$363,MATCH(B378:B415,'[57]B.Generation at Transmissio (2)'!$B$6:$B$363,0))</f>
        <v>IEX</v>
      </c>
      <c r="D378" s="353" t="s">
        <v>46</v>
      </c>
      <c r="E378" s="272" t="s">
        <v>1572</v>
      </c>
      <c r="F378" s="306"/>
      <c r="G378" s="316">
        <v>-7.3347545005500008</v>
      </c>
      <c r="H378" s="306"/>
      <c r="I378" s="323">
        <v>-15.843069721188002</v>
      </c>
      <c r="J378" s="354"/>
      <c r="K378" s="355"/>
      <c r="L378" s="306"/>
      <c r="M378" s="306"/>
      <c r="N378" s="306"/>
      <c r="O378" s="306"/>
      <c r="P378" s="306"/>
    </row>
    <row r="379" spans="1:16" ht="20.25" customHeight="1">
      <c r="A379" s="269">
        <v>374</v>
      </c>
      <c r="B379" s="327" t="s">
        <v>2831</v>
      </c>
      <c r="C379" s="306"/>
      <c r="D379" s="353" t="s">
        <v>2832</v>
      </c>
      <c r="E379" s="353" t="s">
        <v>1596</v>
      </c>
      <c r="F379" s="274">
        <v>400</v>
      </c>
      <c r="G379" s="316">
        <v>5.3420333844444441</v>
      </c>
      <c r="H379" s="274">
        <v>400</v>
      </c>
      <c r="I379" s="323">
        <v>11.538792110399999</v>
      </c>
      <c r="J379" s="354"/>
      <c r="K379" s="355"/>
      <c r="L379" s="306"/>
      <c r="M379" s="306"/>
      <c r="N379" s="306"/>
      <c r="O379" s="306"/>
      <c r="P379" s="306"/>
    </row>
    <row r="380" spans="1:16" ht="20.25" customHeight="1">
      <c r="A380" s="269">
        <v>375</v>
      </c>
      <c r="B380" s="306" t="s">
        <v>2833</v>
      </c>
      <c r="C380" s="274">
        <v>800</v>
      </c>
      <c r="D380" s="353" t="s">
        <v>2832</v>
      </c>
      <c r="E380" s="272" t="s">
        <v>1572</v>
      </c>
      <c r="F380" s="274">
        <v>400</v>
      </c>
      <c r="G380" s="316">
        <v>37.483662500000001</v>
      </c>
      <c r="H380" s="274">
        <v>400</v>
      </c>
      <c r="I380" s="323">
        <f>135.024711-54.06</f>
        <v>80.964710999999994</v>
      </c>
      <c r="J380" s="354"/>
      <c r="K380" s="355"/>
      <c r="L380" s="306"/>
      <c r="M380" s="306"/>
      <c r="N380" s="306"/>
      <c r="O380" s="306"/>
      <c r="P380" s="306"/>
    </row>
    <row r="381" spans="1:16" ht="20.25" customHeight="1">
      <c r="A381" s="269">
        <v>376</v>
      </c>
      <c r="B381" s="356" t="s">
        <v>10539</v>
      </c>
      <c r="C381" s="306"/>
      <c r="D381" s="353" t="s">
        <v>46</v>
      </c>
      <c r="E381" s="353" t="s">
        <v>1596</v>
      </c>
      <c r="F381" s="306"/>
      <c r="G381" s="316">
        <v>195.86574074074073</v>
      </c>
      <c r="H381" s="306"/>
      <c r="I381" s="323">
        <v>423.07</v>
      </c>
      <c r="J381" s="354"/>
      <c r="K381" s="355"/>
      <c r="L381" s="306"/>
      <c r="M381" s="306"/>
      <c r="N381" s="306"/>
      <c r="O381" s="306"/>
      <c r="P381" s="306"/>
    </row>
    <row r="382" spans="1:16" ht="33.75" customHeight="1">
      <c r="I382" s="424">
        <f>SUM(I6:I381)</f>
        <v>7838.2578924662639</v>
      </c>
    </row>
    <row r="383" spans="1:16" ht="33.75" customHeight="1"/>
    <row r="384" spans="1:16" ht="33.75" customHeight="1"/>
    <row r="385" ht="33.75" customHeight="1"/>
    <row r="386" ht="33.75" customHeight="1"/>
    <row r="387" ht="33.75" customHeight="1"/>
    <row r="388" ht="33.75" customHeight="1"/>
    <row r="389" ht="33.75" customHeight="1"/>
    <row r="390" ht="33.75" customHeight="1"/>
    <row r="391" ht="33.75" customHeight="1"/>
    <row r="392" ht="33.75" customHeight="1"/>
    <row r="393" ht="33.75" customHeight="1"/>
    <row r="394" ht="33.75" customHeight="1"/>
    <row r="395" ht="33.75" customHeight="1"/>
    <row r="396" ht="33.75" customHeight="1"/>
    <row r="397" ht="33.75" customHeight="1"/>
    <row r="398" ht="33.75" customHeight="1"/>
    <row r="399" ht="33.75" customHeight="1"/>
    <row r="400" ht="33.75" customHeight="1"/>
    <row r="401" ht="33.75" customHeight="1"/>
    <row r="402" ht="33.75" customHeight="1"/>
    <row r="403" ht="33.75" customHeight="1"/>
    <row r="404" ht="33.75" customHeight="1"/>
  </sheetData>
  <mergeCells count="2">
    <mergeCell ref="A2:P2"/>
    <mergeCell ref="A3:P3"/>
  </mergeCells>
  <conditionalFormatting sqref="B180:B197">
    <cfRule type="colorScale" priority="3">
      <colorScale>
        <cfvo type="min"/>
        <cfvo type="percentile" val="50"/>
        <cfvo type="max"/>
        <color rgb="FFF8696B"/>
        <color rgb="FFFFEB84"/>
        <color rgb="FF63BE7B"/>
      </colorScale>
    </cfRule>
  </conditionalFormatting>
  <conditionalFormatting sqref="B224:B244">
    <cfRule type="colorScale" priority="2">
      <colorScale>
        <cfvo type="min"/>
        <cfvo type="percentile" val="50"/>
        <cfvo type="max"/>
        <color rgb="FFF8696B"/>
        <color rgb="FFFFEB84"/>
        <color rgb="FF63BE7B"/>
      </colorScale>
    </cfRule>
  </conditionalFormatting>
  <conditionalFormatting sqref="B219:B238">
    <cfRule type="colorScale" priority="1">
      <colorScale>
        <cfvo type="min"/>
        <cfvo type="percentile" val="50"/>
        <cfvo type="max"/>
        <color rgb="FFF8696B"/>
        <color rgb="FFFFEB84"/>
        <color rgb="FF63BE7B"/>
      </colorScale>
    </cfRule>
  </conditionalFormatting>
  <pageMargins left="0" right="0" top="0.5" bottom="0" header="0.3" footer="0.3"/>
  <pageSetup paperSize="9" scale="6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3"/>
  <sheetViews>
    <sheetView view="pageBreakPreview" zoomScale="73" zoomScaleSheetLayoutView="73" workbookViewId="0">
      <selection activeCell="H34" sqref="H34"/>
    </sheetView>
  </sheetViews>
  <sheetFormatPr defaultColWidth="0" defaultRowHeight="15" zeroHeight="1"/>
  <cols>
    <col min="1" max="1" width="7.5703125" style="102" customWidth="1"/>
    <col min="2" max="2" width="7" style="102" customWidth="1"/>
    <col min="3" max="3" width="12.85546875" style="102" customWidth="1"/>
    <col min="4" max="4" width="11.140625" style="102" customWidth="1"/>
    <col min="5" max="5" width="16.140625" style="457" customWidth="1"/>
    <col min="6" max="6" width="28.28515625" style="102" customWidth="1"/>
    <col min="7" max="7" width="8" style="102" customWidth="1"/>
    <col min="8" max="8" width="40.140625" style="443" customWidth="1"/>
    <col min="9" max="9" width="10.42578125" style="102" customWidth="1"/>
    <col min="10" max="10" width="14.7109375" style="102" customWidth="1"/>
    <col min="11" max="11" width="10.85546875" style="102" customWidth="1"/>
    <col min="12" max="12" width="12.85546875" style="102" customWidth="1"/>
    <col min="13" max="13" width="11.28515625" style="102" customWidth="1"/>
    <col min="14" max="14" width="11.42578125" style="102" customWidth="1"/>
    <col min="15" max="15" width="8.5703125" style="102" customWidth="1"/>
    <col min="16" max="16" width="13.85546875" style="102" customWidth="1"/>
    <col min="17" max="17" width="8.140625" style="102" customWidth="1"/>
    <col min="18" max="18" width="12.140625" style="102" customWidth="1"/>
    <col min="19" max="19" width="6.28515625" style="102" customWidth="1"/>
    <col min="20" max="20" width="6.140625" style="102" customWidth="1"/>
    <col min="21" max="21" width="9.28515625" style="102" customWidth="1"/>
    <col min="22" max="22" width="0.7109375" style="102" hidden="1" customWidth="1"/>
    <col min="23" max="25" width="0" style="74" hidden="1" customWidth="1"/>
    <col min="26" max="16384" width="9.140625" style="74" hidden="1"/>
  </cols>
  <sheetData>
    <row r="1" spans="1:22" ht="19.5" thickBot="1">
      <c r="A1" s="645" t="s">
        <v>803</v>
      </c>
      <c r="B1" s="646"/>
      <c r="C1" s="646"/>
      <c r="D1" s="647"/>
      <c r="E1" s="647"/>
      <c r="F1" s="647"/>
      <c r="G1" s="647"/>
      <c r="H1" s="647"/>
      <c r="I1" s="647"/>
      <c r="J1" s="647"/>
      <c r="K1" s="647"/>
      <c r="L1" s="647"/>
      <c r="M1" s="647"/>
      <c r="N1" s="647"/>
      <c r="O1" s="647"/>
      <c r="P1" s="647"/>
      <c r="Q1" s="647"/>
      <c r="R1" s="647"/>
      <c r="S1" s="647"/>
      <c r="T1" s="647"/>
      <c r="U1" s="647"/>
      <c r="V1" s="647"/>
    </row>
    <row r="2" spans="1:22">
      <c r="A2" s="648" t="s">
        <v>793</v>
      </c>
      <c r="B2" s="649"/>
      <c r="C2" s="649"/>
      <c r="D2" s="650"/>
      <c r="E2" s="650"/>
      <c r="F2" s="650"/>
      <c r="G2" s="650"/>
      <c r="H2" s="650"/>
      <c r="I2" s="650"/>
      <c r="J2" s="650"/>
      <c r="K2" s="650"/>
      <c r="L2" s="650"/>
      <c r="M2" s="650"/>
      <c r="N2" s="650"/>
      <c r="O2" s="650"/>
      <c r="P2" s="650"/>
      <c r="Q2" s="650"/>
      <c r="R2" s="650"/>
      <c r="S2" s="650"/>
      <c r="T2" s="650"/>
      <c r="U2" s="650"/>
      <c r="V2" s="650"/>
    </row>
    <row r="3" spans="1:22" ht="60">
      <c r="A3" s="75" t="s">
        <v>0</v>
      </c>
      <c r="B3" s="651" t="s">
        <v>38</v>
      </c>
      <c r="C3" s="652"/>
      <c r="D3" s="652"/>
      <c r="E3" s="652"/>
      <c r="F3" s="652"/>
      <c r="G3" s="652"/>
      <c r="H3" s="652"/>
      <c r="I3" s="652"/>
      <c r="J3" s="652"/>
      <c r="K3" s="652"/>
      <c r="L3" s="652"/>
      <c r="M3" s="652"/>
      <c r="N3" s="652"/>
      <c r="O3" s="652"/>
      <c r="P3" s="652"/>
      <c r="Q3" s="653"/>
      <c r="R3" s="76" t="s">
        <v>2840</v>
      </c>
      <c r="S3" s="654" t="s">
        <v>777</v>
      </c>
      <c r="T3" s="654"/>
      <c r="U3" s="654"/>
      <c r="V3" s="654"/>
    </row>
    <row r="4" spans="1:22">
      <c r="A4" s="77" t="s">
        <v>75</v>
      </c>
      <c r="B4" s="633" t="s">
        <v>798</v>
      </c>
      <c r="C4" s="634"/>
      <c r="D4" s="634"/>
      <c r="E4" s="634"/>
      <c r="F4" s="634"/>
      <c r="G4" s="634"/>
      <c r="H4" s="634"/>
      <c r="I4" s="634"/>
      <c r="J4" s="634"/>
      <c r="K4" s="634"/>
      <c r="L4" s="634"/>
      <c r="M4" s="634"/>
      <c r="N4" s="634"/>
      <c r="O4" s="634"/>
      <c r="P4" s="634"/>
      <c r="Q4" s="635"/>
      <c r="R4" s="254">
        <v>7838.25</v>
      </c>
      <c r="S4" s="636"/>
      <c r="T4" s="636"/>
      <c r="U4" s="636"/>
      <c r="V4" s="636"/>
    </row>
    <row r="5" spans="1:22">
      <c r="A5" s="77" t="s">
        <v>76</v>
      </c>
      <c r="B5" s="633" t="s">
        <v>74</v>
      </c>
      <c r="C5" s="634"/>
      <c r="D5" s="634"/>
      <c r="E5" s="634"/>
      <c r="F5" s="634"/>
      <c r="G5" s="634"/>
      <c r="H5" s="634"/>
      <c r="I5" s="634"/>
      <c r="J5" s="634"/>
      <c r="K5" s="634"/>
      <c r="L5" s="634"/>
      <c r="M5" s="634"/>
      <c r="N5" s="634"/>
      <c r="O5" s="634"/>
      <c r="P5" s="634"/>
      <c r="Q5" s="635"/>
      <c r="R5" s="365">
        <v>2.5000000000000001E-2</v>
      </c>
      <c r="S5" s="636"/>
      <c r="T5" s="636"/>
      <c r="U5" s="636"/>
      <c r="V5" s="636"/>
    </row>
    <row r="6" spans="1:22">
      <c r="A6" s="113" t="s">
        <v>77</v>
      </c>
      <c r="B6" s="642" t="s">
        <v>39</v>
      </c>
      <c r="C6" s="643"/>
      <c r="D6" s="643"/>
      <c r="E6" s="643"/>
      <c r="F6" s="643"/>
      <c r="G6" s="643"/>
      <c r="H6" s="643"/>
      <c r="I6" s="643"/>
      <c r="J6" s="643"/>
      <c r="K6" s="643"/>
      <c r="L6" s="643"/>
      <c r="M6" s="643"/>
      <c r="N6" s="643"/>
      <c r="O6" s="643"/>
      <c r="P6" s="643"/>
      <c r="Q6" s="644"/>
      <c r="R6" s="78">
        <v>185.44900000000001</v>
      </c>
      <c r="S6" s="636"/>
      <c r="T6" s="636"/>
      <c r="U6" s="636"/>
      <c r="V6" s="636"/>
    </row>
    <row r="7" spans="1:22" ht="15.75" thickBot="1">
      <c r="A7" s="113" t="s">
        <v>78</v>
      </c>
      <c r="B7" s="637" t="s">
        <v>59</v>
      </c>
      <c r="C7" s="638"/>
      <c r="D7" s="638"/>
      <c r="E7" s="638"/>
      <c r="F7" s="638"/>
      <c r="G7" s="638"/>
      <c r="H7" s="638"/>
      <c r="I7" s="638"/>
      <c r="J7" s="638"/>
      <c r="K7" s="638"/>
      <c r="L7" s="638"/>
      <c r="M7" s="638"/>
      <c r="N7" s="638"/>
      <c r="O7" s="638"/>
      <c r="P7" s="638"/>
      <c r="Q7" s="639"/>
      <c r="R7" s="146">
        <v>0</v>
      </c>
      <c r="S7" s="636"/>
      <c r="T7" s="636"/>
      <c r="U7" s="636"/>
      <c r="V7" s="636"/>
    </row>
    <row r="8" spans="1:22" ht="15.75" thickBot="1">
      <c r="A8" s="113" t="s">
        <v>79</v>
      </c>
      <c r="B8" s="637" t="s">
        <v>801</v>
      </c>
      <c r="C8" s="638"/>
      <c r="D8" s="638"/>
      <c r="E8" s="638"/>
      <c r="F8" s="638"/>
      <c r="G8" s="638"/>
      <c r="H8" s="638"/>
      <c r="I8" s="638"/>
      <c r="J8" s="638"/>
      <c r="K8" s="638"/>
      <c r="L8" s="638"/>
      <c r="M8" s="638"/>
      <c r="N8" s="638"/>
      <c r="O8" s="638"/>
      <c r="P8" s="638"/>
      <c r="Q8" s="639"/>
      <c r="R8" s="147">
        <v>189.88</v>
      </c>
      <c r="S8" s="636"/>
      <c r="T8" s="636"/>
      <c r="U8" s="636"/>
      <c r="V8" s="636"/>
    </row>
    <row r="9" spans="1:22" ht="15.75" thickBot="1">
      <c r="A9" s="113" t="s">
        <v>771</v>
      </c>
      <c r="B9" s="637" t="s">
        <v>802</v>
      </c>
      <c r="C9" s="638"/>
      <c r="D9" s="638"/>
      <c r="E9" s="638"/>
      <c r="F9" s="638"/>
      <c r="G9" s="638"/>
      <c r="H9" s="638"/>
      <c r="I9" s="638"/>
      <c r="J9" s="638"/>
      <c r="K9" s="638"/>
      <c r="L9" s="638"/>
      <c r="M9" s="638"/>
      <c r="N9" s="638"/>
      <c r="O9" s="638"/>
      <c r="P9" s="638"/>
      <c r="Q9" s="639"/>
      <c r="R9" s="147">
        <v>1671.03</v>
      </c>
      <c r="S9" s="636"/>
      <c r="T9" s="636"/>
      <c r="U9" s="636"/>
      <c r="V9" s="636"/>
    </row>
    <row r="10" spans="1:22">
      <c r="A10" s="113" t="s">
        <v>772</v>
      </c>
      <c r="B10" s="642" t="s">
        <v>828</v>
      </c>
      <c r="C10" s="643"/>
      <c r="D10" s="643"/>
      <c r="E10" s="643"/>
      <c r="F10" s="643"/>
      <c r="G10" s="643"/>
      <c r="H10" s="643"/>
      <c r="I10" s="643"/>
      <c r="J10" s="643"/>
      <c r="K10" s="643"/>
      <c r="L10" s="643"/>
      <c r="M10" s="643"/>
      <c r="N10" s="643"/>
      <c r="O10" s="643"/>
      <c r="P10" s="643"/>
      <c r="Q10" s="644"/>
      <c r="R10" s="78">
        <f>R733</f>
        <v>7652.806794935188</v>
      </c>
      <c r="S10" s="636"/>
      <c r="T10" s="636"/>
      <c r="U10" s="636"/>
      <c r="V10" s="636"/>
    </row>
    <row r="11" spans="1:22">
      <c r="A11" s="113" t="s">
        <v>773</v>
      </c>
      <c r="B11" s="637" t="s">
        <v>768</v>
      </c>
      <c r="C11" s="638"/>
      <c r="D11" s="638"/>
      <c r="E11" s="638"/>
      <c r="F11" s="638"/>
      <c r="G11" s="638"/>
      <c r="H11" s="638"/>
      <c r="I11" s="638"/>
      <c r="J11" s="638"/>
      <c r="K11" s="638"/>
      <c r="L11" s="638"/>
      <c r="M11" s="638"/>
      <c r="N11" s="638"/>
      <c r="O11" s="638"/>
      <c r="P11" s="638"/>
      <c r="Q11" s="639"/>
      <c r="R11" s="445" t="s">
        <v>1394</v>
      </c>
      <c r="S11" s="636"/>
      <c r="T11" s="636"/>
      <c r="U11" s="636"/>
      <c r="V11" s="636"/>
    </row>
    <row r="12" spans="1:22">
      <c r="A12" s="113" t="s">
        <v>774</v>
      </c>
      <c r="B12" s="637" t="s">
        <v>769</v>
      </c>
      <c r="C12" s="638"/>
      <c r="D12" s="638"/>
      <c r="E12" s="638"/>
      <c r="F12" s="638"/>
      <c r="G12" s="638"/>
      <c r="H12" s="638"/>
      <c r="I12" s="638"/>
      <c r="J12" s="638"/>
      <c r="K12" s="638"/>
      <c r="L12" s="638"/>
      <c r="M12" s="638"/>
      <c r="N12" s="638"/>
      <c r="O12" s="638"/>
      <c r="P12" s="638"/>
      <c r="Q12" s="639"/>
      <c r="R12" s="445" t="s">
        <v>1394</v>
      </c>
      <c r="S12" s="636"/>
      <c r="T12" s="636"/>
      <c r="U12" s="636"/>
      <c r="V12" s="636"/>
    </row>
    <row r="13" spans="1:22">
      <c r="A13" s="113" t="s">
        <v>775</v>
      </c>
      <c r="B13" s="637" t="s">
        <v>778</v>
      </c>
      <c r="C13" s="638"/>
      <c r="D13" s="638"/>
      <c r="E13" s="638"/>
      <c r="F13" s="638"/>
      <c r="G13" s="638"/>
      <c r="H13" s="638"/>
      <c r="I13" s="638"/>
      <c r="J13" s="638"/>
      <c r="K13" s="638"/>
      <c r="L13" s="638"/>
      <c r="M13" s="638"/>
      <c r="N13" s="638"/>
      <c r="O13" s="638"/>
      <c r="P13" s="638"/>
      <c r="Q13" s="639"/>
      <c r="R13" s="79">
        <v>0</v>
      </c>
      <c r="S13" s="636"/>
      <c r="T13" s="636"/>
      <c r="U13" s="636"/>
      <c r="V13" s="636"/>
    </row>
    <row r="14" spans="1:22">
      <c r="A14" s="113" t="s">
        <v>781</v>
      </c>
      <c r="B14" s="637" t="s">
        <v>779</v>
      </c>
      <c r="C14" s="638"/>
      <c r="D14" s="638"/>
      <c r="E14" s="638"/>
      <c r="F14" s="638"/>
      <c r="G14" s="638"/>
      <c r="H14" s="638"/>
      <c r="I14" s="638"/>
      <c r="J14" s="638"/>
      <c r="K14" s="638"/>
      <c r="L14" s="638"/>
      <c r="M14" s="638"/>
      <c r="N14" s="638"/>
      <c r="O14" s="638"/>
      <c r="P14" s="638"/>
      <c r="Q14" s="639"/>
      <c r="R14" s="79">
        <v>1</v>
      </c>
      <c r="S14" s="636"/>
      <c r="T14" s="636"/>
      <c r="U14" s="636"/>
      <c r="V14" s="636"/>
    </row>
    <row r="15" spans="1:22">
      <c r="A15" s="77" t="s">
        <v>782</v>
      </c>
      <c r="B15" s="633" t="s">
        <v>790</v>
      </c>
      <c r="C15" s="634"/>
      <c r="D15" s="634"/>
      <c r="E15" s="634"/>
      <c r="F15" s="634"/>
      <c r="G15" s="634"/>
      <c r="H15" s="634"/>
      <c r="I15" s="634"/>
      <c r="J15" s="634"/>
      <c r="K15" s="634"/>
      <c r="L15" s="634"/>
      <c r="M15" s="634"/>
      <c r="N15" s="634"/>
      <c r="O15" s="634"/>
      <c r="P15" s="634"/>
      <c r="Q15" s="635"/>
      <c r="R15" s="80">
        <v>0</v>
      </c>
      <c r="S15" s="636"/>
      <c r="T15" s="636"/>
      <c r="U15" s="636"/>
      <c r="V15" s="636"/>
    </row>
    <row r="16" spans="1:22">
      <c r="A16" s="77" t="s">
        <v>783</v>
      </c>
      <c r="B16" s="633" t="s">
        <v>791</v>
      </c>
      <c r="C16" s="634"/>
      <c r="D16" s="634"/>
      <c r="E16" s="634"/>
      <c r="F16" s="634"/>
      <c r="G16" s="634"/>
      <c r="H16" s="634"/>
      <c r="I16" s="634"/>
      <c r="J16" s="634"/>
      <c r="K16" s="634"/>
      <c r="L16" s="634"/>
      <c r="M16" s="634"/>
      <c r="N16" s="634"/>
      <c r="O16" s="634"/>
      <c r="P16" s="634"/>
      <c r="Q16" s="635"/>
      <c r="R16" s="80">
        <v>701</v>
      </c>
      <c r="S16" s="636"/>
      <c r="T16" s="636"/>
      <c r="U16" s="636"/>
      <c r="V16" s="636"/>
    </row>
    <row r="17" spans="1:22">
      <c r="A17" s="77" t="s">
        <v>784</v>
      </c>
      <c r="B17" s="633" t="s">
        <v>792</v>
      </c>
      <c r="C17" s="634"/>
      <c r="D17" s="634"/>
      <c r="E17" s="634"/>
      <c r="F17" s="634"/>
      <c r="G17" s="634"/>
      <c r="H17" s="634"/>
      <c r="I17" s="634"/>
      <c r="J17" s="634"/>
      <c r="K17" s="634"/>
      <c r="L17" s="634"/>
      <c r="M17" s="634"/>
      <c r="N17" s="634"/>
      <c r="O17" s="634"/>
      <c r="P17" s="634"/>
      <c r="Q17" s="635"/>
      <c r="R17" s="80">
        <v>5901</v>
      </c>
      <c r="S17" s="636"/>
      <c r="T17" s="636"/>
      <c r="U17" s="636"/>
      <c r="V17" s="636"/>
    </row>
    <row r="18" spans="1:22">
      <c r="A18" s="77" t="s">
        <v>785</v>
      </c>
      <c r="B18" s="633" t="s">
        <v>788</v>
      </c>
      <c r="C18" s="634"/>
      <c r="D18" s="634"/>
      <c r="E18" s="634"/>
      <c r="F18" s="634"/>
      <c r="G18" s="634"/>
      <c r="H18" s="634"/>
      <c r="I18" s="634"/>
      <c r="J18" s="634"/>
      <c r="K18" s="634"/>
      <c r="L18" s="634"/>
      <c r="M18" s="634"/>
      <c r="N18" s="634"/>
      <c r="O18" s="634"/>
      <c r="P18" s="634"/>
      <c r="Q18" s="635"/>
      <c r="R18" s="80">
        <v>0</v>
      </c>
      <c r="S18" s="636"/>
      <c r="T18" s="636"/>
      <c r="U18" s="636"/>
      <c r="V18" s="636"/>
    </row>
    <row r="19" spans="1:22">
      <c r="A19" s="77" t="s">
        <v>786</v>
      </c>
      <c r="B19" s="633" t="s">
        <v>795</v>
      </c>
      <c r="C19" s="634"/>
      <c r="D19" s="634"/>
      <c r="E19" s="634"/>
      <c r="F19" s="634"/>
      <c r="G19" s="634"/>
      <c r="H19" s="634"/>
      <c r="I19" s="634"/>
      <c r="J19" s="634"/>
      <c r="K19" s="634"/>
      <c r="L19" s="634"/>
      <c r="M19" s="634"/>
      <c r="N19" s="634"/>
      <c r="O19" s="634"/>
      <c r="P19" s="634"/>
      <c r="Q19" s="635"/>
      <c r="R19" s="80">
        <v>0</v>
      </c>
      <c r="S19" s="636"/>
      <c r="T19" s="636"/>
      <c r="U19" s="636"/>
      <c r="V19" s="636"/>
    </row>
    <row r="20" spans="1:22">
      <c r="A20" s="77" t="s">
        <v>787</v>
      </c>
      <c r="B20" s="633" t="s">
        <v>796</v>
      </c>
      <c r="C20" s="634"/>
      <c r="D20" s="634"/>
      <c r="E20" s="634"/>
      <c r="F20" s="634"/>
      <c r="G20" s="634"/>
      <c r="H20" s="634"/>
      <c r="I20" s="634"/>
      <c r="J20" s="634"/>
      <c r="K20" s="634"/>
      <c r="L20" s="634"/>
      <c r="M20" s="634"/>
      <c r="N20" s="634"/>
      <c r="O20" s="634"/>
      <c r="P20" s="634"/>
      <c r="Q20" s="635"/>
      <c r="R20" s="80">
        <v>13069</v>
      </c>
      <c r="S20" s="636"/>
      <c r="T20" s="636"/>
      <c r="U20" s="636"/>
      <c r="V20" s="636"/>
    </row>
    <row r="21" spans="1:22">
      <c r="A21" s="77" t="s">
        <v>789</v>
      </c>
      <c r="B21" s="633" t="s">
        <v>797</v>
      </c>
      <c r="C21" s="634"/>
      <c r="D21" s="634"/>
      <c r="E21" s="634"/>
      <c r="F21" s="634"/>
      <c r="G21" s="634"/>
      <c r="H21" s="634"/>
      <c r="I21" s="634"/>
      <c r="J21" s="634"/>
      <c r="K21" s="634"/>
      <c r="L21" s="634"/>
      <c r="M21" s="634"/>
      <c r="N21" s="634"/>
      <c r="O21" s="634"/>
      <c r="P21" s="634"/>
      <c r="Q21" s="635"/>
      <c r="R21" s="80">
        <v>144377</v>
      </c>
      <c r="S21" s="636"/>
      <c r="T21" s="636"/>
      <c r="U21" s="636"/>
      <c r="V21" s="636"/>
    </row>
    <row r="22" spans="1:22">
      <c r="A22" s="77" t="s">
        <v>799</v>
      </c>
      <c r="B22" s="633" t="s">
        <v>780</v>
      </c>
      <c r="C22" s="634"/>
      <c r="D22" s="634"/>
      <c r="E22" s="634"/>
      <c r="F22" s="634"/>
      <c r="G22" s="634"/>
      <c r="H22" s="634"/>
      <c r="I22" s="634"/>
      <c r="J22" s="634"/>
      <c r="K22" s="634"/>
      <c r="L22" s="634"/>
      <c r="M22" s="634"/>
      <c r="N22" s="634"/>
      <c r="O22" s="634"/>
      <c r="P22" s="634"/>
      <c r="Q22" s="635"/>
      <c r="R22" s="80">
        <v>148521</v>
      </c>
      <c r="S22" s="636"/>
      <c r="T22" s="636"/>
      <c r="U22" s="636"/>
      <c r="V22" s="636"/>
    </row>
    <row r="23" spans="1:22">
      <c r="A23" s="77" t="s">
        <v>800</v>
      </c>
      <c r="B23" s="633" t="s">
        <v>958</v>
      </c>
      <c r="C23" s="634"/>
      <c r="D23" s="634"/>
      <c r="E23" s="634"/>
      <c r="F23" s="634"/>
      <c r="G23" s="634"/>
      <c r="H23" s="634"/>
      <c r="I23" s="634"/>
      <c r="J23" s="634"/>
      <c r="K23" s="634"/>
      <c r="L23" s="634"/>
      <c r="M23" s="634"/>
      <c r="N23" s="634"/>
      <c r="O23" s="634"/>
      <c r="P23" s="634"/>
      <c r="Q23" s="635"/>
      <c r="R23" s="239">
        <f>R22*0.12</f>
        <v>17822.52</v>
      </c>
      <c r="S23" s="636"/>
      <c r="T23" s="636"/>
      <c r="U23" s="636"/>
      <c r="V23" s="636"/>
    </row>
    <row r="24" spans="1:22">
      <c r="A24" s="77" t="s">
        <v>976</v>
      </c>
      <c r="B24" s="633" t="s">
        <v>959</v>
      </c>
      <c r="C24" s="634"/>
      <c r="D24" s="634"/>
      <c r="E24" s="634"/>
      <c r="F24" s="634"/>
      <c r="G24" s="634"/>
      <c r="H24" s="634"/>
      <c r="I24" s="634"/>
      <c r="J24" s="634"/>
      <c r="K24" s="634"/>
      <c r="L24" s="634"/>
      <c r="M24" s="634"/>
      <c r="N24" s="634"/>
      <c r="O24" s="634"/>
      <c r="P24" s="634"/>
      <c r="Q24" s="635"/>
      <c r="R24" s="80">
        <f>63+54</f>
        <v>117</v>
      </c>
      <c r="S24" s="636"/>
      <c r="T24" s="636"/>
      <c r="U24" s="636"/>
      <c r="V24" s="636"/>
    </row>
    <row r="25" spans="1:22" ht="15.75" thickBot="1">
      <c r="A25" s="77" t="s">
        <v>977</v>
      </c>
      <c r="B25" s="633" t="s">
        <v>770</v>
      </c>
      <c r="C25" s="634"/>
      <c r="D25" s="634"/>
      <c r="E25" s="634"/>
      <c r="F25" s="634"/>
      <c r="G25" s="634"/>
      <c r="H25" s="634"/>
      <c r="I25" s="634"/>
      <c r="J25" s="634"/>
      <c r="K25" s="634"/>
      <c r="L25" s="634"/>
      <c r="M25" s="634"/>
      <c r="N25" s="634"/>
      <c r="O25" s="634"/>
      <c r="P25" s="634"/>
      <c r="Q25" s="635"/>
      <c r="R25" s="205">
        <f>(R20+R21)/R22</f>
        <v>1.0600925121699962</v>
      </c>
      <c r="S25" s="636"/>
      <c r="T25" s="636"/>
      <c r="U25" s="636"/>
      <c r="V25" s="636"/>
    </row>
    <row r="26" spans="1:22">
      <c r="A26" s="626"/>
      <c r="B26" s="627"/>
      <c r="C26" s="627"/>
      <c r="D26" s="627"/>
      <c r="E26" s="627"/>
      <c r="F26" s="627"/>
      <c r="G26" s="627"/>
      <c r="H26" s="627"/>
      <c r="I26" s="627"/>
      <c r="J26" s="627"/>
      <c r="K26" s="627"/>
      <c r="L26" s="627"/>
      <c r="M26" s="627"/>
      <c r="N26" s="627"/>
      <c r="O26" s="627"/>
      <c r="P26" s="627"/>
      <c r="Q26" s="627"/>
      <c r="R26" s="627"/>
      <c r="S26" s="627"/>
      <c r="T26" s="627"/>
      <c r="U26" s="627"/>
      <c r="V26" s="627"/>
    </row>
    <row r="27" spans="1:22">
      <c r="A27" s="628" t="s">
        <v>978</v>
      </c>
      <c r="B27" s="628"/>
      <c r="C27" s="628"/>
      <c r="D27" s="628"/>
      <c r="E27" s="628"/>
      <c r="F27" s="628"/>
      <c r="G27" s="628"/>
      <c r="H27" s="628"/>
      <c r="I27" s="628"/>
      <c r="J27" s="628"/>
      <c r="K27" s="628"/>
      <c r="L27" s="628"/>
      <c r="M27" s="628"/>
      <c r="N27" s="628"/>
      <c r="O27" s="628"/>
      <c r="P27" s="628"/>
      <c r="Q27" s="628"/>
      <c r="R27" s="628"/>
      <c r="S27" s="628"/>
      <c r="T27" s="628"/>
      <c r="U27" s="628"/>
      <c r="V27" s="628"/>
    </row>
    <row r="28" spans="1:22" ht="27.75" customHeight="1">
      <c r="A28" s="629" t="s">
        <v>0</v>
      </c>
      <c r="B28" s="630" t="s">
        <v>820</v>
      </c>
      <c r="C28" s="630" t="s">
        <v>811</v>
      </c>
      <c r="D28" s="630" t="s">
        <v>839</v>
      </c>
      <c r="E28" s="630" t="s">
        <v>840</v>
      </c>
      <c r="F28" s="630" t="s">
        <v>1884</v>
      </c>
      <c r="G28" s="630" t="s">
        <v>68</v>
      </c>
      <c r="H28" s="630" t="s">
        <v>69</v>
      </c>
      <c r="I28" s="631" t="s">
        <v>879</v>
      </c>
      <c r="J28" s="631" t="s">
        <v>880</v>
      </c>
      <c r="K28" s="129" t="s">
        <v>881</v>
      </c>
      <c r="L28" s="631" t="s">
        <v>882</v>
      </c>
      <c r="M28" s="631" t="s">
        <v>883</v>
      </c>
      <c r="N28" s="631"/>
      <c r="O28" s="631"/>
      <c r="P28" s="632" t="s">
        <v>2841</v>
      </c>
      <c r="Q28" s="632"/>
      <c r="R28" s="632"/>
      <c r="S28" s="632"/>
      <c r="T28" s="631" t="s">
        <v>884</v>
      </c>
      <c r="U28" s="630" t="s">
        <v>794</v>
      </c>
      <c r="V28" s="630"/>
    </row>
    <row r="29" spans="1:22" ht="109.5" customHeight="1">
      <c r="A29" s="629"/>
      <c r="B29" s="630"/>
      <c r="C29" s="630"/>
      <c r="D29" s="630"/>
      <c r="E29" s="630"/>
      <c r="F29" s="630"/>
      <c r="G29" s="630"/>
      <c r="H29" s="630"/>
      <c r="I29" s="631"/>
      <c r="J29" s="631"/>
      <c r="K29" s="129" t="s">
        <v>875</v>
      </c>
      <c r="L29" s="631"/>
      <c r="M29" s="444" t="s">
        <v>876</v>
      </c>
      <c r="N29" s="444" t="s">
        <v>877</v>
      </c>
      <c r="O29" s="444" t="s">
        <v>878</v>
      </c>
      <c r="P29" s="280" t="s">
        <v>72</v>
      </c>
      <c r="Q29" s="280" t="s">
        <v>73</v>
      </c>
      <c r="R29" s="280" t="s">
        <v>1</v>
      </c>
      <c r="S29" s="280" t="s">
        <v>2</v>
      </c>
      <c r="T29" s="631"/>
      <c r="U29" s="630"/>
      <c r="V29" s="630"/>
    </row>
    <row r="30" spans="1:22" ht="15.75">
      <c r="A30" s="426" t="s">
        <v>80</v>
      </c>
      <c r="B30" s="426"/>
      <c r="C30" s="327" t="s">
        <v>1043</v>
      </c>
      <c r="D30" s="327" t="s">
        <v>10172</v>
      </c>
      <c r="E30" s="384" t="str">
        <f>INDEX('[58]Form-Input energy (2)'!$E$30:$E$728,MATCH(P30:P758,'[58]Form-Input energy (2)'!$P$30:$P$727,0))</f>
        <v>HINDUPUR</v>
      </c>
      <c r="F30" s="327" t="s">
        <v>1414</v>
      </c>
      <c r="G30" s="283"/>
      <c r="H30" s="428" t="s">
        <v>1072</v>
      </c>
      <c r="I30" s="11" t="s">
        <v>2156</v>
      </c>
      <c r="J30" s="11" t="s">
        <v>2157</v>
      </c>
      <c r="K30" s="11" t="s">
        <v>10252</v>
      </c>
      <c r="L30" s="11" t="s">
        <v>2159</v>
      </c>
      <c r="M30" s="11" t="s">
        <v>2158</v>
      </c>
      <c r="N30" s="11" t="s">
        <v>2158</v>
      </c>
      <c r="O30" s="11" t="s">
        <v>2158</v>
      </c>
      <c r="P30" s="283">
        <v>15462149</v>
      </c>
      <c r="Q30" s="12">
        <v>1600</v>
      </c>
      <c r="R30" s="8">
        <v>23.651462099999989</v>
      </c>
      <c r="S30" s="8"/>
      <c r="T30" s="8"/>
      <c r="U30" s="624"/>
      <c r="V30" s="624"/>
    </row>
    <row r="31" spans="1:22" ht="15.75">
      <c r="A31" s="426" t="s">
        <v>81</v>
      </c>
      <c r="B31" s="426"/>
      <c r="C31" s="327" t="s">
        <v>1043</v>
      </c>
      <c r="D31" s="327" t="s">
        <v>10172</v>
      </c>
      <c r="E31" s="384" t="str">
        <f>INDEX('[58]Form-Input energy (2)'!$E$30:$E$728,MATCH(P31:P759,'[58]Form-Input energy (2)'!$P$30:$P$727,0))</f>
        <v>HINDUPUR</v>
      </c>
      <c r="F31" s="327" t="s">
        <v>1414</v>
      </c>
      <c r="G31" s="283"/>
      <c r="H31" s="428" t="s">
        <v>1073</v>
      </c>
      <c r="I31" s="11" t="s">
        <v>2156</v>
      </c>
      <c r="J31" s="11" t="s">
        <v>2157</v>
      </c>
      <c r="K31" s="11" t="s">
        <v>10252</v>
      </c>
      <c r="L31" s="11" t="s">
        <v>2159</v>
      </c>
      <c r="M31" s="11" t="s">
        <v>2158</v>
      </c>
      <c r="N31" s="11" t="s">
        <v>2158</v>
      </c>
      <c r="O31" s="11" t="s">
        <v>2158</v>
      </c>
      <c r="P31" s="283">
        <v>15462357</v>
      </c>
      <c r="Q31" s="12">
        <v>2000</v>
      </c>
      <c r="R31" s="8">
        <v>24.548366599999991</v>
      </c>
      <c r="S31" s="8"/>
      <c r="T31" s="8"/>
      <c r="U31" s="624"/>
      <c r="V31" s="624"/>
    </row>
    <row r="32" spans="1:22" ht="15.75">
      <c r="A32" s="426" t="s">
        <v>82</v>
      </c>
      <c r="B32" s="426"/>
      <c r="C32" s="327" t="s">
        <v>1043</v>
      </c>
      <c r="D32" s="327" t="s">
        <v>10173</v>
      </c>
      <c r="E32" s="384" t="s">
        <v>1048</v>
      </c>
      <c r="F32" s="327" t="s">
        <v>1415</v>
      </c>
      <c r="G32" s="283"/>
      <c r="H32" s="428" t="s">
        <v>1085</v>
      </c>
      <c r="I32" s="11" t="s">
        <v>2156</v>
      </c>
      <c r="J32" s="11" t="s">
        <v>2157</v>
      </c>
      <c r="K32" s="11" t="s">
        <v>10252</v>
      </c>
      <c r="L32" s="11" t="s">
        <v>2160</v>
      </c>
      <c r="M32" s="11" t="s">
        <v>2158</v>
      </c>
      <c r="N32" s="11" t="s">
        <v>2158</v>
      </c>
      <c r="O32" s="11" t="s">
        <v>2158</v>
      </c>
      <c r="P32" s="283">
        <v>22006970</v>
      </c>
      <c r="Q32" s="12">
        <v>1000</v>
      </c>
      <c r="R32" s="8">
        <v>62.107123599999895</v>
      </c>
      <c r="S32" s="8"/>
      <c r="T32" s="8"/>
      <c r="U32" s="624"/>
      <c r="V32" s="624"/>
    </row>
    <row r="33" spans="1:22" ht="15.75">
      <c r="A33" s="426" t="s">
        <v>83</v>
      </c>
      <c r="B33" s="426"/>
      <c r="C33" s="327" t="s">
        <v>1043</v>
      </c>
      <c r="D33" s="327" t="s">
        <v>10172</v>
      </c>
      <c r="E33" s="384" t="str">
        <f>INDEX('[58]Form-Input energy (2)'!$E$30:$E$728,MATCH(P33:P761,'[58]Form-Input energy (2)'!$P$30:$P$727,0))</f>
        <v>HINDUPUR</v>
      </c>
      <c r="F33" s="327" t="s">
        <v>1418</v>
      </c>
      <c r="G33" s="283"/>
      <c r="H33" s="428" t="s">
        <v>1066</v>
      </c>
      <c r="I33" s="11" t="s">
        <v>2156</v>
      </c>
      <c r="J33" s="11" t="s">
        <v>2157</v>
      </c>
      <c r="K33" s="11" t="s">
        <v>10252</v>
      </c>
      <c r="L33" s="11" t="s">
        <v>2159</v>
      </c>
      <c r="M33" s="11" t="s">
        <v>2158</v>
      </c>
      <c r="N33" s="11" t="s">
        <v>2158</v>
      </c>
      <c r="O33" s="11" t="s">
        <v>2158</v>
      </c>
      <c r="P33" s="283">
        <v>15462032</v>
      </c>
      <c r="Q33" s="12">
        <v>3000</v>
      </c>
      <c r="R33" s="8">
        <v>22.980632399999998</v>
      </c>
      <c r="S33" s="8"/>
      <c r="T33" s="8"/>
      <c r="U33" s="624"/>
      <c r="V33" s="624"/>
    </row>
    <row r="34" spans="1:22" ht="15.75">
      <c r="A34" s="426" t="s">
        <v>84</v>
      </c>
      <c r="B34" s="426"/>
      <c r="C34" s="327" t="s">
        <v>1043</v>
      </c>
      <c r="D34" s="327" t="s">
        <v>10172</v>
      </c>
      <c r="E34" s="384" t="str">
        <f>INDEX('[58]Form-Input energy (2)'!$E$30:$E$728,MATCH(P34:P762,'[58]Form-Input energy (2)'!$P$30:$P$727,0))</f>
        <v>HINDUPUR</v>
      </c>
      <c r="F34" s="327" t="s">
        <v>1418</v>
      </c>
      <c r="G34" s="283"/>
      <c r="H34" s="428" t="s">
        <v>1067</v>
      </c>
      <c r="I34" s="11" t="s">
        <v>2156</v>
      </c>
      <c r="J34" s="11" t="s">
        <v>2157</v>
      </c>
      <c r="K34" s="11" t="s">
        <v>10252</v>
      </c>
      <c r="L34" s="11" t="s">
        <v>2159</v>
      </c>
      <c r="M34" s="11" t="s">
        <v>2158</v>
      </c>
      <c r="N34" s="11" t="s">
        <v>2158</v>
      </c>
      <c r="O34" s="11" t="s">
        <v>2158</v>
      </c>
      <c r="P34" s="283">
        <v>15462024</v>
      </c>
      <c r="Q34" s="12">
        <v>3000</v>
      </c>
      <c r="R34" s="8">
        <v>26.457048799999988</v>
      </c>
      <c r="S34" s="8"/>
      <c r="T34" s="8"/>
      <c r="U34" s="624"/>
      <c r="V34" s="624"/>
    </row>
    <row r="35" spans="1:22" ht="15.75">
      <c r="A35" s="426" t="s">
        <v>85</v>
      </c>
      <c r="B35" s="426"/>
      <c r="C35" s="327" t="s">
        <v>1043</v>
      </c>
      <c r="D35" s="327" t="s">
        <v>10172</v>
      </c>
      <c r="E35" s="384" t="str">
        <f>INDEX('[58]Form-Input energy (2)'!$E$30:$E$728,MATCH(P35:P763,'[58]Form-Input energy (2)'!$P$30:$P$727,0))</f>
        <v>HINDUPUR</v>
      </c>
      <c r="F35" s="327" t="s">
        <v>1418</v>
      </c>
      <c r="G35" s="283"/>
      <c r="H35" s="428" t="s">
        <v>1088</v>
      </c>
      <c r="I35" s="11" t="s">
        <v>2156</v>
      </c>
      <c r="J35" s="11" t="s">
        <v>2157</v>
      </c>
      <c r="K35" s="11" t="s">
        <v>10252</v>
      </c>
      <c r="L35" s="11" t="s">
        <v>2159</v>
      </c>
      <c r="M35" s="11" t="s">
        <v>2158</v>
      </c>
      <c r="N35" s="11" t="s">
        <v>2158</v>
      </c>
      <c r="O35" s="11" t="s">
        <v>2158</v>
      </c>
      <c r="P35" s="283">
        <v>15462031</v>
      </c>
      <c r="Q35" s="12">
        <v>1666.67</v>
      </c>
      <c r="R35" s="8">
        <v>43.9927168185909</v>
      </c>
      <c r="S35" s="8"/>
      <c r="T35" s="8"/>
      <c r="U35" s="624"/>
      <c r="V35" s="624"/>
    </row>
    <row r="36" spans="1:22" ht="15.75">
      <c r="A36" s="426" t="s">
        <v>86</v>
      </c>
      <c r="B36" s="426"/>
      <c r="C36" s="327" t="s">
        <v>1043</v>
      </c>
      <c r="D36" s="327" t="s">
        <v>10172</v>
      </c>
      <c r="E36" s="384" t="str">
        <f>INDEX('[58]Form-Input energy (2)'!$E$30:$E$728,MATCH(P36:P764,'[58]Form-Input energy (2)'!$P$30:$P$727,0))</f>
        <v>HINDUPUR</v>
      </c>
      <c r="F36" s="327" t="s">
        <v>1043</v>
      </c>
      <c r="G36" s="283"/>
      <c r="H36" s="428" t="s">
        <v>1065</v>
      </c>
      <c r="I36" s="11" t="s">
        <v>2156</v>
      </c>
      <c r="J36" s="11" t="s">
        <v>2157</v>
      </c>
      <c r="K36" s="11" t="s">
        <v>10252</v>
      </c>
      <c r="L36" s="11" t="s">
        <v>2159</v>
      </c>
      <c r="M36" s="11" t="s">
        <v>2158</v>
      </c>
      <c r="N36" s="11" t="s">
        <v>2158</v>
      </c>
      <c r="O36" s="11" t="s">
        <v>2158</v>
      </c>
      <c r="P36" s="283">
        <v>15462021</v>
      </c>
      <c r="Q36" s="12">
        <v>3000</v>
      </c>
      <c r="R36" s="8">
        <v>38.387799999999999</v>
      </c>
      <c r="S36" s="8"/>
      <c r="T36" s="8"/>
      <c r="U36" s="624"/>
      <c r="V36" s="624"/>
    </row>
    <row r="37" spans="1:22" ht="15.75">
      <c r="A37" s="426" t="s">
        <v>87</v>
      </c>
      <c r="B37" s="426"/>
      <c r="C37" s="327" t="s">
        <v>1043</v>
      </c>
      <c r="D37" s="327" t="s">
        <v>10172</v>
      </c>
      <c r="E37" s="384" t="str">
        <f>INDEX('[58]Form-Input energy (2)'!$E$30:$E$728,MATCH(P37:P765,'[58]Form-Input energy (2)'!$P$30:$P$727,0))</f>
        <v>HINDUPUR</v>
      </c>
      <c r="F37" s="327" t="s">
        <v>1043</v>
      </c>
      <c r="G37" s="283"/>
      <c r="H37" s="428" t="s">
        <v>1066</v>
      </c>
      <c r="I37" s="11" t="s">
        <v>2156</v>
      </c>
      <c r="J37" s="11" t="s">
        <v>2157</v>
      </c>
      <c r="K37" s="11" t="s">
        <v>10252</v>
      </c>
      <c r="L37" s="11" t="s">
        <v>2159</v>
      </c>
      <c r="M37" s="11" t="s">
        <v>2158</v>
      </c>
      <c r="N37" s="11" t="s">
        <v>2158</v>
      </c>
      <c r="O37" s="11" t="s">
        <v>2158</v>
      </c>
      <c r="P37" s="283">
        <v>15461988</v>
      </c>
      <c r="Q37" s="12">
        <v>3000</v>
      </c>
      <c r="R37" s="8">
        <v>35.182589099999902</v>
      </c>
      <c r="S37" s="8"/>
      <c r="T37" s="8"/>
      <c r="U37" s="624"/>
      <c r="V37" s="624"/>
    </row>
    <row r="38" spans="1:22" ht="15.75">
      <c r="A38" s="426" t="s">
        <v>88</v>
      </c>
      <c r="B38" s="426"/>
      <c r="C38" s="327" t="s">
        <v>1043</v>
      </c>
      <c r="D38" s="327" t="s">
        <v>10172</v>
      </c>
      <c r="E38" s="384" t="str">
        <f>INDEX('[58]Form-Input energy (2)'!$E$30:$E$728,MATCH(P38:P766,'[58]Form-Input energy (2)'!$P$30:$P$727,0))</f>
        <v>ANANTAPURAMU</v>
      </c>
      <c r="F38" s="327" t="s">
        <v>1043</v>
      </c>
      <c r="G38" s="283"/>
      <c r="H38" s="428" t="s">
        <v>1068</v>
      </c>
      <c r="I38" s="11" t="s">
        <v>2156</v>
      </c>
      <c r="J38" s="11" t="s">
        <v>2157</v>
      </c>
      <c r="K38" s="11" t="s">
        <v>10252</v>
      </c>
      <c r="L38" s="11" t="s">
        <v>2159</v>
      </c>
      <c r="M38" s="11" t="s">
        <v>2158</v>
      </c>
      <c r="N38" s="11" t="s">
        <v>2158</v>
      </c>
      <c r="O38" s="11" t="s">
        <v>2158</v>
      </c>
      <c r="P38" s="283">
        <v>15462361</v>
      </c>
      <c r="Q38" s="12">
        <v>2000</v>
      </c>
      <c r="R38" s="8">
        <v>22.800056799999989</v>
      </c>
      <c r="S38" s="8"/>
      <c r="T38" s="8"/>
      <c r="U38" s="624"/>
      <c r="V38" s="624"/>
    </row>
    <row r="39" spans="1:22" ht="15.75">
      <c r="A39" s="426" t="s">
        <v>89</v>
      </c>
      <c r="B39" s="426"/>
      <c r="C39" s="327" t="s">
        <v>1043</v>
      </c>
      <c r="D39" s="327" t="s">
        <v>10172</v>
      </c>
      <c r="E39" s="384" t="str">
        <f>INDEX('[58]Form-Input energy (2)'!$E$30:$E$728,MATCH(P39:P767,'[58]Form-Input energy (2)'!$P$30:$P$727,0))</f>
        <v>Naidupet</v>
      </c>
      <c r="F39" s="327" t="s">
        <v>1043</v>
      </c>
      <c r="G39" s="283"/>
      <c r="H39" s="428" t="s">
        <v>1167</v>
      </c>
      <c r="I39" s="11" t="s">
        <v>2156</v>
      </c>
      <c r="J39" s="11" t="s">
        <v>2157</v>
      </c>
      <c r="K39" s="11" t="s">
        <v>10252</v>
      </c>
      <c r="L39" s="11" t="s">
        <v>2160</v>
      </c>
      <c r="M39" s="11" t="s">
        <v>2158</v>
      </c>
      <c r="N39" s="11" t="s">
        <v>2158</v>
      </c>
      <c r="O39" s="11" t="s">
        <v>2158</v>
      </c>
      <c r="P39" s="283">
        <v>15462360</v>
      </c>
      <c r="Q39" s="12">
        <v>4000</v>
      </c>
      <c r="R39" s="8">
        <v>62.171555600000005</v>
      </c>
      <c r="S39" s="8"/>
      <c r="T39" s="8"/>
      <c r="U39" s="624"/>
      <c r="V39" s="624"/>
    </row>
    <row r="40" spans="1:22" ht="15.75">
      <c r="A40" s="426" t="s">
        <v>90</v>
      </c>
      <c r="B40" s="426"/>
      <c r="C40" s="327" t="s">
        <v>1043</v>
      </c>
      <c r="D40" s="327" t="s">
        <v>10174</v>
      </c>
      <c r="E40" s="384" t="str">
        <f>INDEX('[58]Form-Input energy (2)'!$E$30:$E$728,MATCH(P40:P768,'[58]Form-Input energy (2)'!$P$30:$P$727,0))</f>
        <v>ANANTAPURAMU</v>
      </c>
      <c r="F40" s="327" t="s">
        <v>1435</v>
      </c>
      <c r="G40" s="283"/>
      <c r="H40" s="428" t="s">
        <v>1095</v>
      </c>
      <c r="I40" s="11" t="s">
        <v>2156</v>
      </c>
      <c r="J40" s="11" t="s">
        <v>2157</v>
      </c>
      <c r="K40" s="11" t="s">
        <v>10252</v>
      </c>
      <c r="L40" s="11" t="s">
        <v>2159</v>
      </c>
      <c r="M40" s="11" t="s">
        <v>2158</v>
      </c>
      <c r="N40" s="11" t="s">
        <v>2158</v>
      </c>
      <c r="O40" s="11" t="s">
        <v>2158</v>
      </c>
      <c r="P40" s="283">
        <v>15461991</v>
      </c>
      <c r="Q40" s="12">
        <v>1000</v>
      </c>
      <c r="R40" s="8">
        <v>21.8957002</v>
      </c>
      <c r="S40" s="8"/>
      <c r="T40" s="8"/>
      <c r="U40" s="624"/>
      <c r="V40" s="624"/>
    </row>
    <row r="41" spans="1:22" ht="15.75">
      <c r="A41" s="426" t="s">
        <v>91</v>
      </c>
      <c r="B41" s="426"/>
      <c r="C41" s="327" t="s">
        <v>1043</v>
      </c>
      <c r="D41" s="327" t="s">
        <v>10174</v>
      </c>
      <c r="E41" s="384" t="str">
        <f>INDEX('[58]Form-Input energy (2)'!$E$30:$E$728,MATCH(P41:P769,'[58]Form-Input energy (2)'!$P$30:$P$727,0))</f>
        <v>ANANTAPURAMU</v>
      </c>
      <c r="F41" s="327" t="s">
        <v>1435</v>
      </c>
      <c r="G41" s="283"/>
      <c r="H41" s="428" t="s">
        <v>1094</v>
      </c>
      <c r="I41" s="11" t="s">
        <v>2156</v>
      </c>
      <c r="J41" s="11" t="s">
        <v>2157</v>
      </c>
      <c r="K41" s="11" t="s">
        <v>10252</v>
      </c>
      <c r="L41" s="11" t="s">
        <v>2160</v>
      </c>
      <c r="M41" s="11" t="s">
        <v>2158</v>
      </c>
      <c r="N41" s="11" t="s">
        <v>2158</v>
      </c>
      <c r="O41" s="11" t="s">
        <v>2158</v>
      </c>
      <c r="P41" s="283">
        <v>15462324</v>
      </c>
      <c r="Q41" s="12">
        <v>1500</v>
      </c>
      <c r="R41" s="8">
        <v>15.062441549999988</v>
      </c>
      <c r="S41" s="8"/>
      <c r="T41" s="8"/>
      <c r="U41" s="624"/>
      <c r="V41" s="624"/>
    </row>
    <row r="42" spans="1:22" ht="15.75">
      <c r="A42" s="426" t="s">
        <v>92</v>
      </c>
      <c r="B42" s="426"/>
      <c r="C42" s="327" t="s">
        <v>1043</v>
      </c>
      <c r="D42" s="327" t="s">
        <v>10172</v>
      </c>
      <c r="E42" s="384" t="str">
        <f>INDEX('[58]Form-Input energy (2)'!$E$30:$E$728,MATCH(P42:P770,'[58]Form-Input energy (2)'!$P$30:$P$727,0))</f>
        <v>ANANTAPURAMU</v>
      </c>
      <c r="F42" s="327" t="s">
        <v>1409</v>
      </c>
      <c r="G42" s="283"/>
      <c r="H42" s="428" t="s">
        <v>1078</v>
      </c>
      <c r="I42" s="11" t="s">
        <v>2156</v>
      </c>
      <c r="J42" s="11" t="s">
        <v>2157</v>
      </c>
      <c r="K42" s="11" t="s">
        <v>10252</v>
      </c>
      <c r="L42" s="11" t="s">
        <v>2159</v>
      </c>
      <c r="M42" s="11" t="s">
        <v>2158</v>
      </c>
      <c r="N42" s="11" t="s">
        <v>2158</v>
      </c>
      <c r="O42" s="11" t="s">
        <v>2158</v>
      </c>
      <c r="P42" s="283">
        <v>15461915</v>
      </c>
      <c r="Q42" s="12">
        <v>333.33</v>
      </c>
      <c r="R42" s="8">
        <v>25.77534328889999</v>
      </c>
      <c r="S42" s="8"/>
      <c r="T42" s="8"/>
      <c r="U42" s="624"/>
      <c r="V42" s="624"/>
    </row>
    <row r="43" spans="1:22" ht="15.75">
      <c r="A43" s="426" t="s">
        <v>93</v>
      </c>
      <c r="B43" s="426"/>
      <c r="C43" s="327" t="s">
        <v>1043</v>
      </c>
      <c r="D43" s="327" t="s">
        <v>10172</v>
      </c>
      <c r="E43" s="384" t="str">
        <f>INDEX('[58]Form-Input energy (2)'!$E$30:$E$728,MATCH(P43:P771,'[58]Form-Input energy (2)'!$P$30:$P$727,0))</f>
        <v>ANANTAPURAMU</v>
      </c>
      <c r="F43" s="327" t="s">
        <v>1409</v>
      </c>
      <c r="G43" s="283"/>
      <c r="H43" s="428" t="s">
        <v>1079</v>
      </c>
      <c r="I43" s="11" t="s">
        <v>2156</v>
      </c>
      <c r="J43" s="11" t="s">
        <v>2157</v>
      </c>
      <c r="K43" s="11" t="s">
        <v>10252</v>
      </c>
      <c r="L43" s="11" t="s">
        <v>2159</v>
      </c>
      <c r="M43" s="11" t="s">
        <v>2158</v>
      </c>
      <c r="N43" s="11" t="s">
        <v>2158</v>
      </c>
      <c r="O43" s="11" t="s">
        <v>2158</v>
      </c>
      <c r="P43" s="283">
        <v>15461890</v>
      </c>
      <c r="Q43" s="12">
        <v>300</v>
      </c>
      <c r="R43" s="8">
        <v>25.800416550000001</v>
      </c>
      <c r="S43" s="8"/>
      <c r="T43" s="8"/>
      <c r="U43" s="624"/>
      <c r="V43" s="624"/>
    </row>
    <row r="44" spans="1:22" ht="15.75">
      <c r="A44" s="426" t="s">
        <v>94</v>
      </c>
      <c r="B44" s="426"/>
      <c r="C44" s="327" t="s">
        <v>1043</v>
      </c>
      <c r="D44" s="327" t="s">
        <v>10172</v>
      </c>
      <c r="E44" s="384" t="str">
        <f>INDEX('[58]Form-Input energy (2)'!$E$30:$E$728,MATCH(P44:P772,'[58]Form-Input energy (2)'!$P$30:$P$727,0))</f>
        <v>ANANTAPURAMU</v>
      </c>
      <c r="F44" s="327" t="s">
        <v>1409</v>
      </c>
      <c r="G44" s="283"/>
      <c r="H44" s="428" t="s">
        <v>1076</v>
      </c>
      <c r="I44" s="11" t="s">
        <v>2156</v>
      </c>
      <c r="J44" s="11" t="s">
        <v>2157</v>
      </c>
      <c r="K44" s="11" t="s">
        <v>10252</v>
      </c>
      <c r="L44" s="11" t="s">
        <v>2159</v>
      </c>
      <c r="M44" s="11" t="s">
        <v>2158</v>
      </c>
      <c r="N44" s="11" t="s">
        <v>2158</v>
      </c>
      <c r="O44" s="11" t="s">
        <v>2158</v>
      </c>
      <c r="P44" s="283">
        <v>15461886</v>
      </c>
      <c r="Q44" s="12">
        <v>150</v>
      </c>
      <c r="R44" s="8">
        <v>14.107081184999998</v>
      </c>
      <c r="S44" s="8"/>
      <c r="T44" s="8"/>
      <c r="U44" s="624"/>
      <c r="V44" s="624"/>
    </row>
    <row r="45" spans="1:22" ht="15.75">
      <c r="A45" s="426" t="s">
        <v>95</v>
      </c>
      <c r="B45" s="426"/>
      <c r="C45" s="327" t="s">
        <v>1043</v>
      </c>
      <c r="D45" s="327" t="s">
        <v>10172</v>
      </c>
      <c r="E45" s="384" t="str">
        <f>INDEX('[58]Form-Input energy (2)'!$E$30:$E$728,MATCH(P45:P773,'[58]Form-Input energy (2)'!$P$30:$P$727,0))</f>
        <v>ANANTAPURAMU</v>
      </c>
      <c r="F45" s="327" t="s">
        <v>1409</v>
      </c>
      <c r="G45" s="283"/>
      <c r="H45" s="428" t="s">
        <v>1077</v>
      </c>
      <c r="I45" s="11" t="s">
        <v>2156</v>
      </c>
      <c r="J45" s="11" t="s">
        <v>2157</v>
      </c>
      <c r="K45" s="11" t="s">
        <v>10252</v>
      </c>
      <c r="L45" s="11" t="s">
        <v>2159</v>
      </c>
      <c r="M45" s="11" t="s">
        <v>2158</v>
      </c>
      <c r="N45" s="11" t="s">
        <v>2158</v>
      </c>
      <c r="O45" s="11" t="s">
        <v>2158</v>
      </c>
      <c r="P45" s="283">
        <v>15461931</v>
      </c>
      <c r="Q45" s="12">
        <v>666.67</v>
      </c>
      <c r="R45" s="8">
        <v>26.827344867600001</v>
      </c>
      <c r="S45" s="8"/>
      <c r="T45" s="8"/>
      <c r="U45" s="624"/>
      <c r="V45" s="624"/>
    </row>
    <row r="46" spans="1:22" ht="30">
      <c r="A46" s="426" t="s">
        <v>96</v>
      </c>
      <c r="B46" s="426"/>
      <c r="C46" s="327" t="s">
        <v>1043</v>
      </c>
      <c r="D46" s="327" t="s">
        <v>10175</v>
      </c>
      <c r="E46" s="384" t="str">
        <f>INDEX('[58]Form-Input energy (2)'!$E$30:$E$728,MATCH(P46:P774,'[58]Form-Input energy (2)'!$P$30:$P$727,0))</f>
        <v>GOOTY</v>
      </c>
      <c r="F46" s="327" t="s">
        <v>1440</v>
      </c>
      <c r="G46" s="283"/>
      <c r="H46" s="428" t="s">
        <v>1099</v>
      </c>
      <c r="I46" s="11" t="s">
        <v>2156</v>
      </c>
      <c r="J46" s="11" t="s">
        <v>2157</v>
      </c>
      <c r="K46" s="11" t="s">
        <v>10252</v>
      </c>
      <c r="L46" s="11" t="s">
        <v>2159</v>
      </c>
      <c r="M46" s="11" t="s">
        <v>2158</v>
      </c>
      <c r="N46" s="11" t="s">
        <v>2158</v>
      </c>
      <c r="O46" s="11" t="s">
        <v>2158</v>
      </c>
      <c r="P46" s="283">
        <v>16636249</v>
      </c>
      <c r="Q46" s="12">
        <v>6000</v>
      </c>
      <c r="R46" s="8">
        <v>-82.460375999999997</v>
      </c>
      <c r="S46" s="8"/>
      <c r="T46" s="8"/>
      <c r="U46" s="624"/>
      <c r="V46" s="624"/>
    </row>
    <row r="47" spans="1:22" ht="15.75">
      <c r="A47" s="426" t="s">
        <v>97</v>
      </c>
      <c r="B47" s="426"/>
      <c r="C47" s="327" t="s">
        <v>1043</v>
      </c>
      <c r="D47" s="327" t="s">
        <v>10172</v>
      </c>
      <c r="E47" s="384" t="str">
        <f>INDEX('[58]Form-Input energy (2)'!$E$30:$E$728,MATCH(P47:P775,'[58]Form-Input energy (2)'!$P$30:$P$727,0))</f>
        <v>HINDUPUR</v>
      </c>
      <c r="F47" s="327" t="s">
        <v>1440</v>
      </c>
      <c r="G47" s="283"/>
      <c r="H47" s="428" t="s">
        <v>1065</v>
      </c>
      <c r="I47" s="11" t="s">
        <v>2156</v>
      </c>
      <c r="J47" s="11" t="s">
        <v>2157</v>
      </c>
      <c r="K47" s="11" t="s">
        <v>10252</v>
      </c>
      <c r="L47" s="11" t="s">
        <v>2159</v>
      </c>
      <c r="M47" s="11" t="s">
        <v>2158</v>
      </c>
      <c r="N47" s="11" t="s">
        <v>2158</v>
      </c>
      <c r="O47" s="11" t="s">
        <v>2158</v>
      </c>
      <c r="P47" s="283">
        <v>15461989</v>
      </c>
      <c r="Q47" s="12">
        <v>3000</v>
      </c>
      <c r="R47" s="8">
        <v>34.200825099999904</v>
      </c>
      <c r="S47" s="8"/>
      <c r="T47" s="8"/>
      <c r="U47" s="624"/>
      <c r="V47" s="624"/>
    </row>
    <row r="48" spans="1:22" ht="15.75">
      <c r="A48" s="426" t="s">
        <v>98</v>
      </c>
      <c r="B48" s="426"/>
      <c r="C48" s="327" t="s">
        <v>1043</v>
      </c>
      <c r="D48" s="327" t="s">
        <v>10172</v>
      </c>
      <c r="E48" s="384" t="str">
        <f>INDEX('[58]Form-Input energy (2)'!$E$30:$E$728,MATCH(P48:P776,'[58]Form-Input energy (2)'!$P$30:$P$727,0))</f>
        <v>HINDUPUR</v>
      </c>
      <c r="F48" s="327" t="s">
        <v>1440</v>
      </c>
      <c r="G48" s="283"/>
      <c r="H48" s="428" t="s">
        <v>1066</v>
      </c>
      <c r="I48" s="11" t="s">
        <v>2156</v>
      </c>
      <c r="J48" s="11" t="s">
        <v>2157</v>
      </c>
      <c r="K48" s="11" t="s">
        <v>10252</v>
      </c>
      <c r="L48" s="11" t="s">
        <v>2159</v>
      </c>
      <c r="M48" s="11" t="s">
        <v>2158</v>
      </c>
      <c r="N48" s="11" t="s">
        <v>2158</v>
      </c>
      <c r="O48" s="11" t="s">
        <v>2158</v>
      </c>
      <c r="P48" s="283">
        <v>15461990</v>
      </c>
      <c r="Q48" s="12">
        <v>3000</v>
      </c>
      <c r="R48" s="8">
        <v>40.6636099999998</v>
      </c>
      <c r="S48" s="8"/>
      <c r="T48" s="8"/>
      <c r="U48" s="624"/>
      <c r="V48" s="624"/>
    </row>
    <row r="49" spans="1:22" ht="15.75">
      <c r="A49" s="426" t="s">
        <v>99</v>
      </c>
      <c r="B49" s="426"/>
      <c r="C49" s="327" t="s">
        <v>1043</v>
      </c>
      <c r="D49" s="327" t="s">
        <v>10175</v>
      </c>
      <c r="E49" s="384" t="str">
        <f>INDEX('[58]Form-Input energy (2)'!$E$30:$E$728,MATCH(P49:P777,'[58]Form-Input energy (2)'!$P$30:$P$727,0))</f>
        <v>GOOTY</v>
      </c>
      <c r="F49" s="327" t="s">
        <v>1440</v>
      </c>
      <c r="G49" s="283"/>
      <c r="H49" s="428" t="s">
        <v>1100</v>
      </c>
      <c r="I49" s="11" t="s">
        <v>2156</v>
      </c>
      <c r="J49" s="11" t="s">
        <v>2157</v>
      </c>
      <c r="K49" s="11" t="s">
        <v>10252</v>
      </c>
      <c r="L49" s="11" t="s">
        <v>2159</v>
      </c>
      <c r="M49" s="11" t="s">
        <v>2158</v>
      </c>
      <c r="N49" s="11" t="s">
        <v>2158</v>
      </c>
      <c r="O49" s="11" t="s">
        <v>2158</v>
      </c>
      <c r="P49" s="283">
        <v>15461930</v>
      </c>
      <c r="Q49" s="12">
        <v>1000</v>
      </c>
      <c r="R49" s="8">
        <v>13.164032200000001</v>
      </c>
      <c r="S49" s="8"/>
      <c r="T49" s="8"/>
      <c r="U49" s="624"/>
      <c r="V49" s="624"/>
    </row>
    <row r="50" spans="1:22" ht="15.75">
      <c r="A50" s="426" t="s">
        <v>100</v>
      </c>
      <c r="B50" s="426"/>
      <c r="C50" s="327" t="s">
        <v>1043</v>
      </c>
      <c r="D50" s="327" t="s">
        <v>10172</v>
      </c>
      <c r="E50" s="384" t="str">
        <f>INDEX('[58]Form-Input energy (2)'!$E$30:$E$728,MATCH(P50:P778,'[58]Form-Input energy (2)'!$P$30:$P$727,0))</f>
        <v>GOOTY</v>
      </c>
      <c r="F50" s="327" t="s">
        <v>1440</v>
      </c>
      <c r="G50" s="283"/>
      <c r="H50" s="428" t="s">
        <v>1101</v>
      </c>
      <c r="I50" s="11" t="s">
        <v>2156</v>
      </c>
      <c r="J50" s="11" t="s">
        <v>2157</v>
      </c>
      <c r="K50" s="11" t="s">
        <v>10252</v>
      </c>
      <c r="L50" s="11" t="s">
        <v>2159</v>
      </c>
      <c r="M50" s="11" t="s">
        <v>2158</v>
      </c>
      <c r="N50" s="11" t="s">
        <v>2158</v>
      </c>
      <c r="O50" s="11" t="s">
        <v>2158</v>
      </c>
      <c r="P50" s="283">
        <v>15461967</v>
      </c>
      <c r="Q50" s="12">
        <v>1000</v>
      </c>
      <c r="R50" s="8">
        <v>24.9139762</v>
      </c>
      <c r="S50" s="8"/>
      <c r="T50" s="8"/>
      <c r="U50" s="624"/>
      <c r="V50" s="624"/>
    </row>
    <row r="51" spans="1:22" ht="15.75">
      <c r="A51" s="426" t="s">
        <v>101</v>
      </c>
      <c r="B51" s="426"/>
      <c r="C51" s="327" t="s">
        <v>1043</v>
      </c>
      <c r="D51" s="327" t="s">
        <v>10172</v>
      </c>
      <c r="E51" s="384" t="str">
        <f>INDEX('[58]Form-Input energy (2)'!$E$30:$E$728,MATCH(P51:P779,'[58]Form-Input energy (2)'!$P$30:$P$727,0))</f>
        <v>HINDUPUR</v>
      </c>
      <c r="F51" s="327" t="s">
        <v>1422</v>
      </c>
      <c r="G51" s="283"/>
      <c r="H51" s="428" t="s">
        <v>1065</v>
      </c>
      <c r="I51" s="11" t="s">
        <v>2156</v>
      </c>
      <c r="J51" s="11" t="s">
        <v>2157</v>
      </c>
      <c r="K51" s="11" t="s">
        <v>10252</v>
      </c>
      <c r="L51" s="11" t="s">
        <v>2159</v>
      </c>
      <c r="M51" s="11" t="s">
        <v>2158</v>
      </c>
      <c r="N51" s="11" t="s">
        <v>2158</v>
      </c>
      <c r="O51" s="11" t="s">
        <v>2158</v>
      </c>
      <c r="P51" s="283">
        <v>15462025</v>
      </c>
      <c r="Q51" s="12">
        <v>3000</v>
      </c>
      <c r="R51" s="8">
        <v>45.697180399999901</v>
      </c>
      <c r="S51" s="8"/>
      <c r="T51" s="8"/>
      <c r="U51" s="624"/>
      <c r="V51" s="624"/>
    </row>
    <row r="52" spans="1:22" ht="15.75">
      <c r="A52" s="426" t="s">
        <v>102</v>
      </c>
      <c r="B52" s="426"/>
      <c r="C52" s="327" t="s">
        <v>1043</v>
      </c>
      <c r="D52" s="327" t="s">
        <v>10172</v>
      </c>
      <c r="E52" s="384" t="str">
        <f>INDEX('[58]Form-Input energy (2)'!$E$30:$E$728,MATCH(P52:P780,'[58]Form-Input energy (2)'!$P$30:$P$727,0))</f>
        <v>HINDUPUR</v>
      </c>
      <c r="F52" s="327" t="s">
        <v>1422</v>
      </c>
      <c r="G52" s="283"/>
      <c r="H52" s="428" t="s">
        <v>1066</v>
      </c>
      <c r="I52" s="11" t="s">
        <v>2156</v>
      </c>
      <c r="J52" s="11" t="s">
        <v>2157</v>
      </c>
      <c r="K52" s="11" t="s">
        <v>10252</v>
      </c>
      <c r="L52" s="11" t="s">
        <v>2159</v>
      </c>
      <c r="M52" s="11" t="s">
        <v>2158</v>
      </c>
      <c r="N52" s="11" t="s">
        <v>2158</v>
      </c>
      <c r="O52" s="11" t="s">
        <v>2158</v>
      </c>
      <c r="P52" s="283">
        <v>15462026</v>
      </c>
      <c r="Q52" s="12">
        <v>3000</v>
      </c>
      <c r="R52" s="8">
        <v>42.747382200000004</v>
      </c>
      <c r="S52" s="8"/>
      <c r="T52" s="8"/>
      <c r="U52" s="624"/>
      <c r="V52" s="624"/>
    </row>
    <row r="53" spans="1:22" ht="15.75">
      <c r="A53" s="426" t="s">
        <v>103</v>
      </c>
      <c r="B53" s="426"/>
      <c r="C53" s="327" t="s">
        <v>1043</v>
      </c>
      <c r="D53" s="327" t="s">
        <v>10172</v>
      </c>
      <c r="E53" s="384" t="str">
        <f>INDEX('[58]Form-Input energy (2)'!$E$30:$E$728,MATCH(P53:P781,'[58]Form-Input energy (2)'!$P$30:$P$727,0))</f>
        <v>HINDUPUR</v>
      </c>
      <c r="F53" s="327" t="s">
        <v>1422</v>
      </c>
      <c r="G53" s="283"/>
      <c r="H53" s="428" t="s">
        <v>1067</v>
      </c>
      <c r="I53" s="11" t="s">
        <v>2156</v>
      </c>
      <c r="J53" s="11" t="s">
        <v>2157</v>
      </c>
      <c r="K53" s="11" t="s">
        <v>10252</v>
      </c>
      <c r="L53" s="11" t="s">
        <v>2159</v>
      </c>
      <c r="M53" s="11" t="s">
        <v>2158</v>
      </c>
      <c r="N53" s="11" t="s">
        <v>2158</v>
      </c>
      <c r="O53" s="11" t="s">
        <v>2158</v>
      </c>
      <c r="P53" s="283" t="s">
        <v>10253</v>
      </c>
      <c r="Q53" s="12">
        <v>3000</v>
      </c>
      <c r="R53" s="8">
        <v>43.960139999999996</v>
      </c>
      <c r="S53" s="8"/>
      <c r="T53" s="8"/>
      <c r="U53" s="624"/>
      <c r="V53" s="624"/>
    </row>
    <row r="54" spans="1:22" ht="15.75">
      <c r="A54" s="426" t="s">
        <v>104</v>
      </c>
      <c r="B54" s="426"/>
      <c r="C54" s="327" t="s">
        <v>1043</v>
      </c>
      <c r="D54" s="327" t="s">
        <v>10172</v>
      </c>
      <c r="E54" s="384" t="str">
        <f>INDEX('[58]Form-Input energy (2)'!$E$30:$E$728,MATCH(P54:P782,'[58]Form-Input energy (2)'!$P$30:$P$727,0))</f>
        <v>HINDUPUR</v>
      </c>
      <c r="F54" s="327" t="s">
        <v>1417</v>
      </c>
      <c r="G54" s="283"/>
      <c r="H54" s="428" t="s">
        <v>1072</v>
      </c>
      <c r="I54" s="11" t="s">
        <v>2156</v>
      </c>
      <c r="J54" s="11" t="s">
        <v>2157</v>
      </c>
      <c r="K54" s="11" t="s">
        <v>10252</v>
      </c>
      <c r="L54" s="11" t="s">
        <v>2159</v>
      </c>
      <c r="M54" s="11" t="s">
        <v>2158</v>
      </c>
      <c r="N54" s="11" t="s">
        <v>2158</v>
      </c>
      <c r="O54" s="11" t="s">
        <v>2158</v>
      </c>
      <c r="P54" s="283">
        <v>15462152</v>
      </c>
      <c r="Q54" s="12">
        <v>1600</v>
      </c>
      <c r="R54" s="8">
        <v>19.219662700000001</v>
      </c>
      <c r="S54" s="8"/>
      <c r="T54" s="8"/>
      <c r="U54" s="624"/>
      <c r="V54" s="624"/>
    </row>
    <row r="55" spans="1:22" ht="15.75">
      <c r="A55" s="426" t="s">
        <v>105</v>
      </c>
      <c r="B55" s="426"/>
      <c r="C55" s="327" t="s">
        <v>1043</v>
      </c>
      <c r="D55" s="327" t="s">
        <v>10172</v>
      </c>
      <c r="E55" s="384" t="str">
        <f>INDEX('[58]Form-Input energy (2)'!$E$30:$E$728,MATCH(P55:P783,'[58]Form-Input energy (2)'!$P$30:$P$727,0))</f>
        <v>HINDUPUR</v>
      </c>
      <c r="F55" s="327" t="s">
        <v>1417</v>
      </c>
      <c r="G55" s="283"/>
      <c r="H55" s="428" t="s">
        <v>1073</v>
      </c>
      <c r="I55" s="11" t="s">
        <v>2156</v>
      </c>
      <c r="J55" s="11" t="s">
        <v>2157</v>
      </c>
      <c r="K55" s="11" t="s">
        <v>10252</v>
      </c>
      <c r="L55" s="11" t="s">
        <v>2159</v>
      </c>
      <c r="M55" s="11" t="s">
        <v>2158</v>
      </c>
      <c r="N55" s="11" t="s">
        <v>2158</v>
      </c>
      <c r="O55" s="11" t="s">
        <v>2158</v>
      </c>
      <c r="P55" s="283">
        <v>15462358</v>
      </c>
      <c r="Q55" s="12">
        <v>2000</v>
      </c>
      <c r="R55" s="8">
        <v>17.669556</v>
      </c>
      <c r="S55" s="8"/>
      <c r="T55" s="8"/>
      <c r="U55" s="624"/>
      <c r="V55" s="624"/>
    </row>
    <row r="56" spans="1:22" ht="15.75">
      <c r="A56" s="426" t="s">
        <v>106</v>
      </c>
      <c r="B56" s="426"/>
      <c r="C56" s="327" t="s">
        <v>1043</v>
      </c>
      <c r="D56" s="327" t="s">
        <v>10176</v>
      </c>
      <c r="E56" s="384" t="str">
        <f>INDEX('[58]Form-Input energy (2)'!$E$30:$E$728,MATCH(P56:P784,'[58]Form-Input energy (2)'!$P$30:$P$727,0))</f>
        <v>GOOTY</v>
      </c>
      <c r="F56" s="327" t="s">
        <v>1417</v>
      </c>
      <c r="G56" s="283"/>
      <c r="H56" s="428" t="s">
        <v>1087</v>
      </c>
      <c r="I56" s="11" t="s">
        <v>2156</v>
      </c>
      <c r="J56" s="11" t="s">
        <v>2157</v>
      </c>
      <c r="K56" s="11" t="s">
        <v>10252</v>
      </c>
      <c r="L56" s="11" t="s">
        <v>2159</v>
      </c>
      <c r="M56" s="11" t="s">
        <v>2158</v>
      </c>
      <c r="N56" s="11" t="s">
        <v>2158</v>
      </c>
      <c r="O56" s="11" t="s">
        <v>2158</v>
      </c>
      <c r="P56" s="283">
        <v>17074557</v>
      </c>
      <c r="Q56" s="12">
        <v>500</v>
      </c>
      <c r="R56" s="8">
        <v>12.4345429</v>
      </c>
      <c r="S56" s="8"/>
      <c r="T56" s="8"/>
      <c r="U56" s="624"/>
      <c r="V56" s="624"/>
    </row>
    <row r="57" spans="1:22" ht="15.75">
      <c r="A57" s="426" t="s">
        <v>107</v>
      </c>
      <c r="B57" s="426"/>
      <c r="C57" s="327" t="s">
        <v>1043</v>
      </c>
      <c r="D57" s="327" t="s">
        <v>10172</v>
      </c>
      <c r="E57" s="384" t="str">
        <f>INDEX('[58]Form-Input energy (2)'!$E$30:$E$728,MATCH(P57:P785,'[58]Form-Input energy (2)'!$P$30:$P$727,0))</f>
        <v>HINDUPUR</v>
      </c>
      <c r="F57" s="327" t="s">
        <v>1421</v>
      </c>
      <c r="G57" s="283"/>
      <c r="H57" s="428" t="s">
        <v>1066</v>
      </c>
      <c r="I57" s="11" t="s">
        <v>2156</v>
      </c>
      <c r="J57" s="11" t="s">
        <v>2157</v>
      </c>
      <c r="K57" s="11" t="s">
        <v>10252</v>
      </c>
      <c r="L57" s="11" t="s">
        <v>2159</v>
      </c>
      <c r="M57" s="11" t="s">
        <v>2158</v>
      </c>
      <c r="N57" s="11" t="s">
        <v>2158</v>
      </c>
      <c r="O57" s="11" t="s">
        <v>2158</v>
      </c>
      <c r="P57" s="283">
        <v>15461992</v>
      </c>
      <c r="Q57" s="12">
        <v>3000</v>
      </c>
      <c r="R57" s="8">
        <v>38.4761369</v>
      </c>
      <c r="S57" s="8"/>
      <c r="T57" s="8"/>
      <c r="U57" s="624"/>
      <c r="V57" s="624"/>
    </row>
    <row r="58" spans="1:22" ht="15.75">
      <c r="A58" s="426" t="s">
        <v>108</v>
      </c>
      <c r="B58" s="426"/>
      <c r="C58" s="327" t="s">
        <v>1043</v>
      </c>
      <c r="D58" s="327" t="s">
        <v>10172</v>
      </c>
      <c r="E58" s="384" t="str">
        <f>INDEX('[58]Form-Input energy (2)'!$E$30:$E$728,MATCH(P58:P786,'[58]Form-Input energy (2)'!$P$30:$P$727,0))</f>
        <v>HINDUPUR</v>
      </c>
      <c r="F58" s="327" t="s">
        <v>1421</v>
      </c>
      <c r="G58" s="283"/>
      <c r="H58" s="428" t="s">
        <v>1065</v>
      </c>
      <c r="I58" s="11" t="s">
        <v>2156</v>
      </c>
      <c r="J58" s="11" t="s">
        <v>2157</v>
      </c>
      <c r="K58" s="11" t="s">
        <v>10252</v>
      </c>
      <c r="L58" s="11" t="s">
        <v>2159</v>
      </c>
      <c r="M58" s="11" t="s">
        <v>2158</v>
      </c>
      <c r="N58" s="11" t="s">
        <v>2158</v>
      </c>
      <c r="O58" s="11" t="s">
        <v>2158</v>
      </c>
      <c r="P58" s="283">
        <v>15462325</v>
      </c>
      <c r="Q58" s="12">
        <v>3000</v>
      </c>
      <c r="R58" s="8">
        <v>38.686391999999998</v>
      </c>
      <c r="S58" s="8"/>
      <c r="T58" s="8"/>
      <c r="U58" s="624"/>
      <c r="V58" s="624"/>
    </row>
    <row r="59" spans="1:22" ht="15.75">
      <c r="A59" s="426" t="s">
        <v>109</v>
      </c>
      <c r="B59" s="426"/>
      <c r="C59" s="327" t="s">
        <v>1043</v>
      </c>
      <c r="D59" s="327" t="s">
        <v>10172</v>
      </c>
      <c r="E59" s="384" t="str">
        <f>INDEX('[58]Form-Input energy (2)'!$E$30:$E$728,MATCH(P59:P787,'[58]Form-Input energy (2)'!$P$30:$P$727,0))</f>
        <v>HINDUPUR</v>
      </c>
      <c r="F59" s="327" t="s">
        <v>1421</v>
      </c>
      <c r="G59" s="283"/>
      <c r="H59" s="428" t="s">
        <v>1067</v>
      </c>
      <c r="I59" s="11" t="s">
        <v>2156</v>
      </c>
      <c r="J59" s="11" t="s">
        <v>2157</v>
      </c>
      <c r="K59" s="11" t="s">
        <v>10252</v>
      </c>
      <c r="L59" s="11" t="s">
        <v>2159</v>
      </c>
      <c r="M59" s="11" t="s">
        <v>2158</v>
      </c>
      <c r="N59" s="11" t="s">
        <v>2158</v>
      </c>
      <c r="O59" s="11" t="s">
        <v>2158</v>
      </c>
      <c r="P59" s="283" t="s">
        <v>10254</v>
      </c>
      <c r="Q59" s="12">
        <v>3000</v>
      </c>
      <c r="R59" s="8">
        <v>36.640335</v>
      </c>
      <c r="S59" s="8"/>
      <c r="T59" s="8"/>
      <c r="U59" s="624"/>
      <c r="V59" s="624"/>
    </row>
    <row r="60" spans="1:22" ht="15.75">
      <c r="A60" s="426" t="s">
        <v>110</v>
      </c>
      <c r="B60" s="426"/>
      <c r="C60" s="327" t="s">
        <v>1043</v>
      </c>
      <c r="D60" s="327" t="s">
        <v>10172</v>
      </c>
      <c r="E60" s="384" t="str">
        <f>INDEX('[58]Form-Input energy (2)'!$E$30:$E$728,MATCH(P60:P788,'[58]Form-Input energy (2)'!$P$30:$P$727,0))</f>
        <v>KADIRI</v>
      </c>
      <c r="F60" s="327" t="s">
        <v>1433</v>
      </c>
      <c r="G60" s="283"/>
      <c r="H60" s="428" t="s">
        <v>1091</v>
      </c>
      <c r="I60" s="11" t="s">
        <v>2156</v>
      </c>
      <c r="J60" s="11" t="s">
        <v>2157</v>
      </c>
      <c r="K60" s="11" t="s">
        <v>10252</v>
      </c>
      <c r="L60" s="11" t="s">
        <v>2160</v>
      </c>
      <c r="M60" s="11" t="s">
        <v>2158</v>
      </c>
      <c r="N60" s="11" t="s">
        <v>2158</v>
      </c>
      <c r="O60" s="11" t="s">
        <v>2158</v>
      </c>
      <c r="P60" s="283">
        <v>15462323</v>
      </c>
      <c r="Q60" s="12">
        <v>3000</v>
      </c>
      <c r="R60" s="8">
        <v>32.125321499999984</v>
      </c>
      <c r="S60" s="8"/>
      <c r="T60" s="8"/>
      <c r="U60" s="624"/>
      <c r="V60" s="624"/>
    </row>
    <row r="61" spans="1:22" ht="15.75">
      <c r="A61" s="426" t="s">
        <v>111</v>
      </c>
      <c r="B61" s="426"/>
      <c r="C61" s="327" t="s">
        <v>1043</v>
      </c>
      <c r="D61" s="327" t="s">
        <v>10176</v>
      </c>
      <c r="E61" s="384" t="str">
        <f>INDEX('[58]Form-Input energy (2)'!$E$30:$E$728,MATCH(P61:P789,'[58]Form-Input energy (2)'!$P$30:$P$727,0))</f>
        <v>GOOTY</v>
      </c>
      <c r="F61" s="327" t="s">
        <v>1433</v>
      </c>
      <c r="G61" s="283"/>
      <c r="H61" s="428" t="s">
        <v>1087</v>
      </c>
      <c r="I61" s="11" t="s">
        <v>2156</v>
      </c>
      <c r="J61" s="11" t="s">
        <v>2157</v>
      </c>
      <c r="K61" s="11" t="s">
        <v>10252</v>
      </c>
      <c r="L61" s="11" t="s">
        <v>2159</v>
      </c>
      <c r="M61" s="11" t="s">
        <v>2158</v>
      </c>
      <c r="N61" s="11" t="s">
        <v>2158</v>
      </c>
      <c r="O61" s="11" t="s">
        <v>2158</v>
      </c>
      <c r="P61" s="283" t="s">
        <v>10255</v>
      </c>
      <c r="Q61" s="12">
        <v>500</v>
      </c>
      <c r="R61" s="8">
        <v>7.0042499999999999</v>
      </c>
      <c r="S61" s="8"/>
      <c r="T61" s="8"/>
      <c r="U61" s="624"/>
      <c r="V61" s="624"/>
    </row>
    <row r="62" spans="1:22" ht="15.75">
      <c r="A62" s="426" t="s">
        <v>112</v>
      </c>
      <c r="B62" s="426"/>
      <c r="C62" s="327" t="s">
        <v>1043</v>
      </c>
      <c r="D62" s="327" t="s">
        <v>10172</v>
      </c>
      <c r="E62" s="384" t="str">
        <f>INDEX('[58]Form-Input energy (2)'!$E$30:$E$728,MATCH(P62:P790,'[58]Form-Input energy (2)'!$P$30:$P$727,0))</f>
        <v>KADIRI</v>
      </c>
      <c r="F62" s="327" t="s">
        <v>1433</v>
      </c>
      <c r="G62" s="283"/>
      <c r="H62" s="428" t="s">
        <v>1092</v>
      </c>
      <c r="I62" s="11" t="s">
        <v>2156</v>
      </c>
      <c r="J62" s="11" t="s">
        <v>2157</v>
      </c>
      <c r="K62" s="11" t="s">
        <v>10252</v>
      </c>
      <c r="L62" s="11" t="s">
        <v>2160</v>
      </c>
      <c r="M62" s="11" t="s">
        <v>2158</v>
      </c>
      <c r="N62" s="11" t="s">
        <v>2158</v>
      </c>
      <c r="O62" s="11" t="s">
        <v>2158</v>
      </c>
      <c r="P62" s="283">
        <v>15462322</v>
      </c>
      <c r="Q62" s="12">
        <v>3000</v>
      </c>
      <c r="R62" s="8">
        <v>31.242206099999997</v>
      </c>
      <c r="S62" s="8"/>
      <c r="T62" s="8"/>
      <c r="U62" s="624"/>
      <c r="V62" s="624"/>
    </row>
    <row r="63" spans="1:22" ht="15.75">
      <c r="A63" s="426" t="s">
        <v>113</v>
      </c>
      <c r="B63" s="426"/>
      <c r="C63" s="327" t="s">
        <v>1043</v>
      </c>
      <c r="D63" s="327" t="s">
        <v>10172</v>
      </c>
      <c r="E63" s="384" t="str">
        <f>INDEX('[58]Form-Input energy (2)'!$E$30:$E$728,MATCH(P63:P791,'[58]Form-Input energy (2)'!$P$30:$P$727,0))</f>
        <v>HINDUPUR</v>
      </c>
      <c r="F63" s="327" t="s">
        <v>1419</v>
      </c>
      <c r="G63" s="283"/>
      <c r="H63" s="428" t="s">
        <v>1065</v>
      </c>
      <c r="I63" s="11" t="s">
        <v>2156</v>
      </c>
      <c r="J63" s="11" t="s">
        <v>2157</v>
      </c>
      <c r="K63" s="11" t="s">
        <v>10252</v>
      </c>
      <c r="L63" s="11" t="s">
        <v>2159</v>
      </c>
      <c r="M63" s="11" t="s">
        <v>2158</v>
      </c>
      <c r="N63" s="11" t="s">
        <v>2158</v>
      </c>
      <c r="O63" s="11" t="s">
        <v>2158</v>
      </c>
      <c r="P63" s="283">
        <v>15462029</v>
      </c>
      <c r="Q63" s="12">
        <v>3000</v>
      </c>
      <c r="R63" s="8">
        <v>38.4291243999999</v>
      </c>
      <c r="S63" s="8"/>
      <c r="T63" s="8"/>
      <c r="U63" s="624"/>
      <c r="V63" s="624"/>
    </row>
    <row r="64" spans="1:22" ht="15.75">
      <c r="A64" s="426"/>
      <c r="B64" s="426"/>
      <c r="C64" s="327" t="s">
        <v>1043</v>
      </c>
      <c r="D64" s="327" t="s">
        <v>10172</v>
      </c>
      <c r="E64" s="384" t="str">
        <f>INDEX('[58]Form-Input energy (2)'!$E$30:$E$728,MATCH(P64:P792,'[58]Form-Input energy (2)'!$P$30:$P$727,0))</f>
        <v>HINDUPUR</v>
      </c>
      <c r="F64" s="327" t="s">
        <v>1419</v>
      </c>
      <c r="G64" s="283"/>
      <c r="H64" s="428" t="s">
        <v>1073</v>
      </c>
      <c r="I64" s="11" t="s">
        <v>2156</v>
      </c>
      <c r="J64" s="11" t="s">
        <v>2157</v>
      </c>
      <c r="K64" s="11" t="s">
        <v>10252</v>
      </c>
      <c r="L64" s="11" t="s">
        <v>2159</v>
      </c>
      <c r="M64" s="11" t="s">
        <v>2158</v>
      </c>
      <c r="N64" s="11" t="s">
        <v>2158</v>
      </c>
      <c r="O64" s="11" t="s">
        <v>2158</v>
      </c>
      <c r="P64" s="283">
        <v>15462189</v>
      </c>
      <c r="Q64" s="12">
        <v>2000</v>
      </c>
      <c r="R64" s="8">
        <v>21.862362300000001</v>
      </c>
      <c r="S64" s="8"/>
      <c r="T64" s="8"/>
      <c r="U64" s="284"/>
      <c r="V64" s="284"/>
    </row>
    <row r="65" spans="1:22" ht="15.75">
      <c r="A65" s="426" t="s">
        <v>114</v>
      </c>
      <c r="B65" s="426"/>
      <c r="C65" s="327" t="s">
        <v>1043</v>
      </c>
      <c r="D65" s="327" t="s">
        <v>10172</v>
      </c>
      <c r="E65" s="384" t="str">
        <f>INDEX('[58]Form-Input energy (2)'!$E$30:$E$728,MATCH(P65:P793,'[58]Form-Input energy (2)'!$P$30:$P$727,0))</f>
        <v>HINDUPUR</v>
      </c>
      <c r="F65" s="327" t="s">
        <v>1436</v>
      </c>
      <c r="G65" s="283"/>
      <c r="H65" s="428" t="s">
        <v>1065</v>
      </c>
      <c r="I65" s="11" t="s">
        <v>2156</v>
      </c>
      <c r="J65" s="11" t="s">
        <v>2157</v>
      </c>
      <c r="K65" s="11" t="s">
        <v>10252</v>
      </c>
      <c r="L65" s="11" t="s">
        <v>2159</v>
      </c>
      <c r="M65" s="11" t="s">
        <v>2158</v>
      </c>
      <c r="N65" s="11" t="s">
        <v>2158</v>
      </c>
      <c r="O65" s="11" t="s">
        <v>2158</v>
      </c>
      <c r="P65" s="283">
        <v>15462027</v>
      </c>
      <c r="Q65" s="12">
        <v>3000</v>
      </c>
      <c r="R65" s="8">
        <v>33.8445909</v>
      </c>
      <c r="S65" s="8"/>
      <c r="T65" s="8"/>
      <c r="U65" s="624"/>
      <c r="V65" s="624"/>
    </row>
    <row r="66" spans="1:22" ht="15.75">
      <c r="A66" s="426" t="s">
        <v>115</v>
      </c>
      <c r="B66" s="426"/>
      <c r="C66" s="327" t="s">
        <v>1043</v>
      </c>
      <c r="D66" s="327" t="s">
        <v>10172</v>
      </c>
      <c r="E66" s="384" t="str">
        <f>INDEX('[58]Form-Input energy (2)'!$E$30:$E$728,MATCH(P66:P794,'[58]Form-Input energy (2)'!$P$30:$P$727,0))</f>
        <v>HINDUPUR</v>
      </c>
      <c r="F66" s="327" t="s">
        <v>1436</v>
      </c>
      <c r="G66" s="283"/>
      <c r="H66" s="428" t="s">
        <v>1066</v>
      </c>
      <c r="I66" s="11" t="s">
        <v>2156</v>
      </c>
      <c r="J66" s="11" t="s">
        <v>2157</v>
      </c>
      <c r="K66" s="11" t="s">
        <v>10252</v>
      </c>
      <c r="L66" s="11" t="s">
        <v>2159</v>
      </c>
      <c r="M66" s="11" t="s">
        <v>2158</v>
      </c>
      <c r="N66" s="11" t="s">
        <v>2158</v>
      </c>
      <c r="O66" s="11" t="s">
        <v>2158</v>
      </c>
      <c r="P66" s="283">
        <v>15462188</v>
      </c>
      <c r="Q66" s="12">
        <v>3000</v>
      </c>
      <c r="R66" s="8">
        <v>34.7296032</v>
      </c>
      <c r="S66" s="8"/>
      <c r="T66" s="8"/>
      <c r="U66" s="624"/>
      <c r="V66" s="624"/>
    </row>
    <row r="67" spans="1:22" ht="15.75">
      <c r="A67" s="426" t="s">
        <v>116</v>
      </c>
      <c r="B67" s="426"/>
      <c r="C67" s="327" t="s">
        <v>1043</v>
      </c>
      <c r="D67" s="327" t="s">
        <v>10172</v>
      </c>
      <c r="E67" s="384" t="str">
        <f>INDEX('[58]Form-Input energy (2)'!$E$30:$E$728,MATCH(P67:P795,'[58]Form-Input energy (2)'!$P$30:$P$727,0))</f>
        <v>HINDUPUR</v>
      </c>
      <c r="F67" s="327" t="s">
        <v>1424</v>
      </c>
      <c r="G67" s="283"/>
      <c r="H67" s="428" t="s">
        <v>1072</v>
      </c>
      <c r="I67" s="11" t="s">
        <v>2156</v>
      </c>
      <c r="J67" s="11" t="s">
        <v>2157</v>
      </c>
      <c r="K67" s="11" t="s">
        <v>10252</v>
      </c>
      <c r="L67" s="11" t="s">
        <v>2159</v>
      </c>
      <c r="M67" s="11" t="s">
        <v>2158</v>
      </c>
      <c r="N67" s="11" t="s">
        <v>2158</v>
      </c>
      <c r="O67" s="11" t="s">
        <v>2158</v>
      </c>
      <c r="P67" s="283">
        <v>15462148</v>
      </c>
      <c r="Q67" s="12">
        <v>1600</v>
      </c>
      <c r="R67" s="8">
        <v>17.272074699999997</v>
      </c>
      <c r="S67" s="8"/>
      <c r="T67" s="8"/>
      <c r="U67" s="624"/>
      <c r="V67" s="624"/>
    </row>
    <row r="68" spans="1:22" ht="15.75">
      <c r="A68" s="426" t="s">
        <v>117</v>
      </c>
      <c r="B68" s="426"/>
      <c r="C68" s="327" t="s">
        <v>1043</v>
      </c>
      <c r="D68" s="327" t="s">
        <v>10172</v>
      </c>
      <c r="E68" s="384" t="str">
        <f>INDEX('[58]Form-Input energy (2)'!$E$30:$E$728,MATCH(P68:P796,'[58]Form-Input energy (2)'!$P$30:$P$727,0))</f>
        <v>HINDUPUR</v>
      </c>
      <c r="F68" s="327" t="s">
        <v>1424</v>
      </c>
      <c r="G68" s="283"/>
      <c r="H68" s="428" t="s">
        <v>1066</v>
      </c>
      <c r="I68" s="11" t="s">
        <v>2156</v>
      </c>
      <c r="J68" s="11" t="s">
        <v>2157</v>
      </c>
      <c r="K68" s="11" t="s">
        <v>10252</v>
      </c>
      <c r="L68" s="11" t="s">
        <v>2159</v>
      </c>
      <c r="M68" s="11" t="s">
        <v>2158</v>
      </c>
      <c r="N68" s="11" t="s">
        <v>2158</v>
      </c>
      <c r="O68" s="11" t="s">
        <v>2158</v>
      </c>
      <c r="P68" s="283">
        <v>15462359</v>
      </c>
      <c r="Q68" s="12">
        <v>3000</v>
      </c>
      <c r="R68" s="8">
        <v>26.207126999999989</v>
      </c>
      <c r="S68" s="8"/>
      <c r="T68" s="8"/>
      <c r="U68" s="624"/>
      <c r="V68" s="624"/>
    </row>
    <row r="69" spans="1:22" ht="15.75">
      <c r="A69" s="426" t="s">
        <v>118</v>
      </c>
      <c r="B69" s="426"/>
      <c r="C69" s="327" t="s">
        <v>1043</v>
      </c>
      <c r="D69" s="327" t="s">
        <v>10172</v>
      </c>
      <c r="E69" s="384" t="str">
        <f>INDEX('[58]Form-Input energy (2)'!$E$30:$E$728,MATCH(P69:P797,'[58]Form-Input energy (2)'!$P$30:$P$727,0))</f>
        <v>HINDUPUR</v>
      </c>
      <c r="F69" s="327" t="s">
        <v>1444</v>
      </c>
      <c r="G69" s="283"/>
      <c r="H69" s="428" t="s">
        <v>1072</v>
      </c>
      <c r="I69" s="11" t="s">
        <v>2156</v>
      </c>
      <c r="J69" s="11" t="s">
        <v>2157</v>
      </c>
      <c r="K69" s="11" t="s">
        <v>10252</v>
      </c>
      <c r="L69" s="11" t="s">
        <v>2159</v>
      </c>
      <c r="M69" s="11" t="s">
        <v>2158</v>
      </c>
      <c r="N69" s="11" t="s">
        <v>2158</v>
      </c>
      <c r="O69" s="11" t="s">
        <v>2158</v>
      </c>
      <c r="P69" s="283">
        <v>15462151</v>
      </c>
      <c r="Q69" s="12">
        <v>1600</v>
      </c>
      <c r="R69" s="8">
        <v>26.293104599999999</v>
      </c>
      <c r="S69" s="8"/>
      <c r="T69" s="8"/>
      <c r="U69" s="624"/>
      <c r="V69" s="624"/>
    </row>
    <row r="70" spans="1:22" ht="15.75">
      <c r="A70" s="426" t="s">
        <v>119</v>
      </c>
      <c r="B70" s="426"/>
      <c r="C70" s="327" t="s">
        <v>1043</v>
      </c>
      <c r="D70" s="327" t="s">
        <v>10172</v>
      </c>
      <c r="E70" s="384" t="str">
        <f>INDEX('[58]Form-Input energy (2)'!$E$30:$E$728,MATCH(P70:P798,'[58]Form-Input energy (2)'!$P$30:$P$727,0))</f>
        <v>HINDUPUR</v>
      </c>
      <c r="F70" s="327" t="s">
        <v>1444</v>
      </c>
      <c r="G70" s="283"/>
      <c r="H70" s="428" t="s">
        <v>1073</v>
      </c>
      <c r="I70" s="11" t="s">
        <v>2156</v>
      </c>
      <c r="J70" s="11" t="s">
        <v>2157</v>
      </c>
      <c r="K70" s="11" t="s">
        <v>10252</v>
      </c>
      <c r="L70" s="11" t="s">
        <v>2159</v>
      </c>
      <c r="M70" s="11" t="s">
        <v>2158</v>
      </c>
      <c r="N70" s="11" t="s">
        <v>2158</v>
      </c>
      <c r="O70" s="11" t="s">
        <v>2158</v>
      </c>
      <c r="P70" s="283">
        <v>15462150</v>
      </c>
      <c r="Q70" s="12">
        <v>2000</v>
      </c>
      <c r="R70" s="8">
        <v>25.851014499999991</v>
      </c>
      <c r="S70" s="8"/>
      <c r="T70" s="8"/>
      <c r="U70" s="624"/>
      <c r="V70" s="624"/>
    </row>
    <row r="71" spans="1:22" ht="15.75">
      <c r="A71" s="426" t="s">
        <v>120</v>
      </c>
      <c r="B71" s="426"/>
      <c r="C71" s="327" t="s">
        <v>1043</v>
      </c>
      <c r="D71" s="327" t="s">
        <v>10173</v>
      </c>
      <c r="E71" s="384" t="str">
        <f>INDEX('[58]Form-Input energy (2)'!$E$30:$E$728,MATCH(P71:P799,'[58]Form-Input energy (2)'!$P$30:$P$727,0))</f>
        <v>GOOTY</v>
      </c>
      <c r="F71" s="327" t="s">
        <v>1408</v>
      </c>
      <c r="G71" s="283"/>
      <c r="H71" s="428" t="s">
        <v>1075</v>
      </c>
      <c r="I71" s="11" t="s">
        <v>2156</v>
      </c>
      <c r="J71" s="11" t="s">
        <v>2157</v>
      </c>
      <c r="K71" s="11" t="s">
        <v>10252</v>
      </c>
      <c r="L71" s="11" t="s">
        <v>2160</v>
      </c>
      <c r="M71" s="11" t="s">
        <v>2158</v>
      </c>
      <c r="N71" s="11" t="s">
        <v>2158</v>
      </c>
      <c r="O71" s="11" t="s">
        <v>2158</v>
      </c>
      <c r="P71" s="283">
        <v>15461899</v>
      </c>
      <c r="Q71" s="12">
        <v>1500</v>
      </c>
      <c r="R71" s="8">
        <v>20.7291597</v>
      </c>
      <c r="S71" s="8"/>
      <c r="T71" s="8"/>
      <c r="U71" s="624"/>
      <c r="V71" s="624"/>
    </row>
    <row r="72" spans="1:22" ht="30">
      <c r="A72" s="426" t="s">
        <v>121</v>
      </c>
      <c r="B72" s="426"/>
      <c r="C72" s="327" t="s">
        <v>1043</v>
      </c>
      <c r="D72" s="327" t="s">
        <v>10175</v>
      </c>
      <c r="E72" s="384" t="str">
        <f>INDEX('[58]Form-Input energy (2)'!$E$30:$E$728,MATCH(P72:P800,'[58]Form-Input energy (2)'!$P$30:$P$727,0))</f>
        <v>GOOTY</v>
      </c>
      <c r="F72" s="428" t="s">
        <v>1425</v>
      </c>
      <c r="G72" s="283"/>
      <c r="H72" s="428" t="s">
        <v>1090</v>
      </c>
      <c r="I72" s="11" t="s">
        <v>2156</v>
      </c>
      <c r="J72" s="11" t="s">
        <v>2157</v>
      </c>
      <c r="K72" s="11" t="s">
        <v>10252</v>
      </c>
      <c r="L72" s="11" t="s">
        <v>2160</v>
      </c>
      <c r="M72" s="11" t="s">
        <v>2158</v>
      </c>
      <c r="N72" s="11" t="s">
        <v>2158</v>
      </c>
      <c r="O72" s="11" t="s">
        <v>2158</v>
      </c>
      <c r="P72" s="283">
        <v>15297662</v>
      </c>
      <c r="Q72" s="12">
        <v>1000</v>
      </c>
      <c r="R72" s="8">
        <v>89.153136000000003</v>
      </c>
      <c r="S72" s="8"/>
      <c r="T72" s="8"/>
      <c r="U72" s="624"/>
      <c r="V72" s="624"/>
    </row>
    <row r="73" spans="1:22" ht="15.75">
      <c r="A73" s="426" t="s">
        <v>122</v>
      </c>
      <c r="B73" s="426"/>
      <c r="C73" s="327" t="s">
        <v>1043</v>
      </c>
      <c r="D73" s="327" t="s">
        <v>10172</v>
      </c>
      <c r="E73" s="384" t="str">
        <f>INDEX('[58]Form-Input energy (2)'!$E$30:$E$728,MATCH(P73:P801,'[58]Form-Input energy (2)'!$P$30:$P$727,0))</f>
        <v>HINDUPUR</v>
      </c>
      <c r="F73" s="327" t="s">
        <v>1443</v>
      </c>
      <c r="G73" s="283"/>
      <c r="H73" s="428" t="s">
        <v>1065</v>
      </c>
      <c r="I73" s="11" t="s">
        <v>2156</v>
      </c>
      <c r="J73" s="11" t="s">
        <v>2157</v>
      </c>
      <c r="K73" s="11" t="s">
        <v>10252</v>
      </c>
      <c r="L73" s="11" t="s">
        <v>2159</v>
      </c>
      <c r="M73" s="11" t="s">
        <v>2158</v>
      </c>
      <c r="N73" s="11" t="s">
        <v>2158</v>
      </c>
      <c r="O73" s="11" t="s">
        <v>2158</v>
      </c>
      <c r="P73" s="283">
        <v>15462023</v>
      </c>
      <c r="Q73" s="12">
        <v>3000</v>
      </c>
      <c r="R73" s="8">
        <v>59.615642999999992</v>
      </c>
      <c r="S73" s="8"/>
      <c r="T73" s="8"/>
      <c r="U73" s="624"/>
      <c r="V73" s="624"/>
    </row>
    <row r="74" spans="1:22" ht="15.75">
      <c r="A74" s="426" t="s">
        <v>123</v>
      </c>
      <c r="B74" s="426"/>
      <c r="C74" s="327" t="s">
        <v>1043</v>
      </c>
      <c r="D74" s="327" t="s">
        <v>10172</v>
      </c>
      <c r="E74" s="384" t="str">
        <f>INDEX('[58]Form-Input energy (2)'!$E$30:$E$728,MATCH(P74:P802,'[58]Form-Input energy (2)'!$P$30:$P$727,0))</f>
        <v>HINDUPUR</v>
      </c>
      <c r="F74" s="327" t="s">
        <v>1443</v>
      </c>
      <c r="G74" s="283"/>
      <c r="H74" s="428" t="s">
        <v>1066</v>
      </c>
      <c r="I74" s="11" t="s">
        <v>2156</v>
      </c>
      <c r="J74" s="11" t="s">
        <v>2157</v>
      </c>
      <c r="K74" s="11" t="s">
        <v>10252</v>
      </c>
      <c r="L74" s="11" t="s">
        <v>2159</v>
      </c>
      <c r="M74" s="11" t="s">
        <v>2158</v>
      </c>
      <c r="N74" s="11" t="s">
        <v>2158</v>
      </c>
      <c r="O74" s="11" t="s">
        <v>2158</v>
      </c>
      <c r="P74" s="283">
        <v>15462030</v>
      </c>
      <c r="Q74" s="12">
        <v>3000</v>
      </c>
      <c r="R74" s="8">
        <v>60.322749099999896</v>
      </c>
      <c r="S74" s="8"/>
      <c r="T74" s="8"/>
      <c r="U74" s="624"/>
      <c r="V74" s="624"/>
    </row>
    <row r="75" spans="1:22" ht="15.75">
      <c r="A75" s="426" t="s">
        <v>124</v>
      </c>
      <c r="B75" s="426"/>
      <c r="C75" s="327" t="s">
        <v>1043</v>
      </c>
      <c r="D75" s="327" t="s">
        <v>10172</v>
      </c>
      <c r="E75" s="384" t="str">
        <f>INDEX('[58]Form-Input energy (2)'!$E$30:$E$728,MATCH(P75:P803,'[58]Form-Input energy (2)'!$P$30:$P$727,0))</f>
        <v>HINDUPUR</v>
      </c>
      <c r="F75" s="327" t="s">
        <v>1443</v>
      </c>
      <c r="G75" s="283"/>
      <c r="H75" s="428" t="s">
        <v>1067</v>
      </c>
      <c r="I75" s="11" t="s">
        <v>2156</v>
      </c>
      <c r="J75" s="11" t="s">
        <v>2157</v>
      </c>
      <c r="K75" s="11" t="s">
        <v>10252</v>
      </c>
      <c r="L75" s="11" t="s">
        <v>2159</v>
      </c>
      <c r="M75" s="11" t="s">
        <v>2158</v>
      </c>
      <c r="N75" s="11" t="s">
        <v>2158</v>
      </c>
      <c r="O75" s="11" t="s">
        <v>2158</v>
      </c>
      <c r="P75" s="283" t="s">
        <v>10256</v>
      </c>
      <c r="Q75" s="12">
        <v>3000</v>
      </c>
      <c r="R75" s="8">
        <v>68.528400000000005</v>
      </c>
      <c r="S75" s="8"/>
      <c r="T75" s="8"/>
      <c r="U75" s="624"/>
      <c r="V75" s="624"/>
    </row>
    <row r="76" spans="1:22" ht="15.75">
      <c r="A76" s="426" t="s">
        <v>125</v>
      </c>
      <c r="B76" s="426"/>
      <c r="C76" s="327" t="s">
        <v>1043</v>
      </c>
      <c r="D76" s="327" t="s">
        <v>10175</v>
      </c>
      <c r="E76" s="384" t="str">
        <f>INDEX('[58]Form-Input energy (2)'!$E$30:$E$728,MATCH(P76:P804,'[58]Form-Input energy (2)'!$P$30:$P$727,0))</f>
        <v>KALYANDURG</v>
      </c>
      <c r="F76" s="327" t="s">
        <v>1406</v>
      </c>
      <c r="G76" s="283"/>
      <c r="H76" s="428" t="s">
        <v>1070</v>
      </c>
      <c r="I76" s="11" t="s">
        <v>2156</v>
      </c>
      <c r="J76" s="11" t="s">
        <v>2157</v>
      </c>
      <c r="K76" s="11" t="s">
        <v>10252</v>
      </c>
      <c r="L76" s="11" t="s">
        <v>2160</v>
      </c>
      <c r="M76" s="11" t="s">
        <v>2158</v>
      </c>
      <c r="N76" s="11" t="s">
        <v>2158</v>
      </c>
      <c r="O76" s="11" t="s">
        <v>2158</v>
      </c>
      <c r="P76" s="283" t="s">
        <v>1896</v>
      </c>
      <c r="Q76" s="12">
        <v>333.33</v>
      </c>
      <c r="R76" s="8">
        <v>3.7884000000000001E-2</v>
      </c>
      <c r="S76" s="8"/>
      <c r="T76" s="8"/>
      <c r="U76" s="624"/>
      <c r="V76" s="624"/>
    </row>
    <row r="77" spans="1:22" ht="15.75">
      <c r="A77" s="426" t="s">
        <v>126</v>
      </c>
      <c r="B77" s="426"/>
      <c r="C77" s="327" t="s">
        <v>1043</v>
      </c>
      <c r="D77" s="327" t="s">
        <v>10175</v>
      </c>
      <c r="E77" s="384" t="str">
        <f>INDEX('[58]Form-Input energy (2)'!$E$30:$E$728,MATCH(P77:P805,'[58]Form-Input energy (2)'!$P$30:$P$727,0))</f>
        <v>KALYANDURG</v>
      </c>
      <c r="F77" s="327" t="s">
        <v>1406</v>
      </c>
      <c r="G77" s="283"/>
      <c r="H77" s="428" t="s">
        <v>1071</v>
      </c>
      <c r="I77" s="11" t="s">
        <v>2156</v>
      </c>
      <c r="J77" s="11" t="s">
        <v>2157</v>
      </c>
      <c r="K77" s="11" t="s">
        <v>10252</v>
      </c>
      <c r="L77" s="11" t="s">
        <v>2160</v>
      </c>
      <c r="M77" s="11" t="s">
        <v>2158</v>
      </c>
      <c r="N77" s="11" t="s">
        <v>2158</v>
      </c>
      <c r="O77" s="11" t="s">
        <v>2158</v>
      </c>
      <c r="P77" s="283" t="s">
        <v>1897</v>
      </c>
      <c r="Q77" s="12">
        <v>666.66</v>
      </c>
      <c r="R77" s="8">
        <v>3.6009600000000003E-2</v>
      </c>
      <c r="S77" s="8"/>
      <c r="T77" s="8"/>
      <c r="U77" s="624"/>
      <c r="V77" s="624"/>
    </row>
    <row r="78" spans="1:22" ht="15.75">
      <c r="A78" s="426" t="s">
        <v>127</v>
      </c>
      <c r="B78" s="426"/>
      <c r="C78" s="327" t="s">
        <v>1043</v>
      </c>
      <c r="D78" s="327" t="s">
        <v>10175</v>
      </c>
      <c r="E78" s="384" t="str">
        <f>INDEX('[58]Form-Input energy (2)'!$E$30:$E$728,MATCH(P78:P806,'[58]Form-Input energy (2)'!$P$30:$P$727,0))</f>
        <v>KALYANDURG</v>
      </c>
      <c r="F78" s="327" t="s">
        <v>1406</v>
      </c>
      <c r="G78" s="283"/>
      <c r="H78" s="428" t="s">
        <v>1069</v>
      </c>
      <c r="I78" s="11" t="s">
        <v>2156</v>
      </c>
      <c r="J78" s="11" t="s">
        <v>2157</v>
      </c>
      <c r="K78" s="11" t="s">
        <v>10252</v>
      </c>
      <c r="L78" s="11" t="s">
        <v>2160</v>
      </c>
      <c r="M78" s="11" t="s">
        <v>2158</v>
      </c>
      <c r="N78" s="11" t="s">
        <v>2158</v>
      </c>
      <c r="O78" s="11" t="s">
        <v>2158</v>
      </c>
      <c r="P78" s="283" t="s">
        <v>1888</v>
      </c>
      <c r="Q78" s="12">
        <v>200</v>
      </c>
      <c r="R78" s="8">
        <v>5.006E-2</v>
      </c>
      <c r="S78" s="8"/>
      <c r="T78" s="8"/>
      <c r="U78" s="624"/>
      <c r="V78" s="624"/>
    </row>
    <row r="79" spans="1:22" ht="15.75">
      <c r="A79" s="426" t="s">
        <v>128</v>
      </c>
      <c r="B79" s="426"/>
      <c r="C79" s="327" t="s">
        <v>1043</v>
      </c>
      <c r="D79" s="327" t="s">
        <v>10173</v>
      </c>
      <c r="E79" s="384" t="str">
        <f>INDEX('[58]Form-Input energy (2)'!$E$30:$E$728,MATCH(P79:P807,'[58]Form-Input energy (2)'!$P$30:$P$727,0))</f>
        <v>GOOTY</v>
      </c>
      <c r="F79" s="327" t="s">
        <v>1434</v>
      </c>
      <c r="G79" s="283"/>
      <c r="H79" s="428" t="s">
        <v>1080</v>
      </c>
      <c r="I79" s="11" t="s">
        <v>2156</v>
      </c>
      <c r="J79" s="11" t="s">
        <v>2157</v>
      </c>
      <c r="K79" s="11" t="s">
        <v>10252</v>
      </c>
      <c r="L79" s="11" t="s">
        <v>2160</v>
      </c>
      <c r="M79" s="11" t="s">
        <v>2158</v>
      </c>
      <c r="N79" s="11" t="s">
        <v>2158</v>
      </c>
      <c r="O79" s="11" t="s">
        <v>2158</v>
      </c>
      <c r="P79" s="283">
        <v>15461898</v>
      </c>
      <c r="Q79" s="12">
        <v>125000</v>
      </c>
      <c r="R79" s="8">
        <v>6.5000698999999997</v>
      </c>
      <c r="S79" s="8"/>
      <c r="T79" s="8"/>
      <c r="U79" s="624"/>
      <c r="V79" s="624"/>
    </row>
    <row r="80" spans="1:22" ht="15.75">
      <c r="A80" s="426" t="s">
        <v>129</v>
      </c>
      <c r="B80" s="426"/>
      <c r="C80" s="327" t="s">
        <v>1043</v>
      </c>
      <c r="D80" s="327" t="s">
        <v>10173</v>
      </c>
      <c r="E80" s="384" t="str">
        <f>INDEX('[58]Form-Input energy (2)'!$E$30:$E$728,MATCH(P80:P808,'[58]Form-Input energy (2)'!$P$30:$P$727,0))</f>
        <v>GOOTY</v>
      </c>
      <c r="F80" s="327" t="s">
        <v>1434</v>
      </c>
      <c r="G80" s="283"/>
      <c r="H80" s="428" t="s">
        <v>1081</v>
      </c>
      <c r="I80" s="11" t="s">
        <v>2156</v>
      </c>
      <c r="J80" s="11" t="s">
        <v>2157</v>
      </c>
      <c r="K80" s="11" t="s">
        <v>10252</v>
      </c>
      <c r="L80" s="11" t="s">
        <v>2160</v>
      </c>
      <c r="M80" s="11" t="s">
        <v>2158</v>
      </c>
      <c r="N80" s="11" t="s">
        <v>2158</v>
      </c>
      <c r="O80" s="11" t="s">
        <v>2158</v>
      </c>
      <c r="P80" s="283">
        <v>15461897</v>
      </c>
      <c r="Q80" s="12">
        <v>1000</v>
      </c>
      <c r="R80" s="8">
        <v>3.0041311999999998</v>
      </c>
      <c r="S80" s="8"/>
      <c r="T80" s="8"/>
      <c r="U80" s="624"/>
      <c r="V80" s="624"/>
    </row>
    <row r="81" spans="1:22" ht="15.75">
      <c r="A81" s="426" t="s">
        <v>130</v>
      </c>
      <c r="B81" s="426"/>
      <c r="C81" s="327" t="s">
        <v>1043</v>
      </c>
      <c r="D81" s="327" t="s">
        <v>10173</v>
      </c>
      <c r="E81" s="384" t="str">
        <f>INDEX('[58]Form-Input energy (2)'!$E$30:$E$728,MATCH(P81:P809,'[58]Form-Input energy (2)'!$P$30:$P$727,0))</f>
        <v>GOOTY</v>
      </c>
      <c r="F81" s="327" t="s">
        <v>1434</v>
      </c>
      <c r="G81" s="283"/>
      <c r="H81" s="428" t="s">
        <v>1093</v>
      </c>
      <c r="I81" s="11" t="s">
        <v>2156</v>
      </c>
      <c r="J81" s="11" t="s">
        <v>2157</v>
      </c>
      <c r="K81" s="11" t="s">
        <v>10252</v>
      </c>
      <c r="L81" s="11" t="s">
        <v>2159</v>
      </c>
      <c r="M81" s="11" t="s">
        <v>2158</v>
      </c>
      <c r="N81" s="11" t="s">
        <v>2158</v>
      </c>
      <c r="O81" s="11" t="s">
        <v>2158</v>
      </c>
      <c r="P81" s="283">
        <v>15461900</v>
      </c>
      <c r="Q81" s="12">
        <v>1000</v>
      </c>
      <c r="R81" s="8">
        <v>4.5823270999999997</v>
      </c>
      <c r="S81" s="8"/>
      <c r="T81" s="8"/>
      <c r="U81" s="624"/>
      <c r="V81" s="624"/>
    </row>
    <row r="82" spans="1:22" ht="15.75">
      <c r="A82" s="426" t="s">
        <v>131</v>
      </c>
      <c r="B82" s="426"/>
      <c r="C82" s="327" t="s">
        <v>1043</v>
      </c>
      <c r="D82" s="327" t="s">
        <v>10175</v>
      </c>
      <c r="E82" s="384" t="s">
        <v>1048</v>
      </c>
      <c r="F82" s="327" t="s">
        <v>1416</v>
      </c>
      <c r="G82" s="283"/>
      <c r="H82" s="428" t="s">
        <v>1086</v>
      </c>
      <c r="I82" s="11" t="s">
        <v>2156</v>
      </c>
      <c r="J82" s="11" t="s">
        <v>2157</v>
      </c>
      <c r="K82" s="11" t="s">
        <v>10252</v>
      </c>
      <c r="L82" s="11" t="s">
        <v>2159</v>
      </c>
      <c r="M82" s="11" t="s">
        <v>2158</v>
      </c>
      <c r="N82" s="11" t="s">
        <v>2158</v>
      </c>
      <c r="O82" s="11" t="s">
        <v>2158</v>
      </c>
      <c r="P82" s="283">
        <v>22008457</v>
      </c>
      <c r="Q82" s="12" t="e">
        <v>#N/A</v>
      </c>
      <c r="R82" s="8">
        <v>24.75643839999999</v>
      </c>
      <c r="S82" s="8"/>
      <c r="T82" s="8"/>
      <c r="U82" s="624"/>
      <c r="V82" s="624"/>
    </row>
    <row r="83" spans="1:22" ht="15.75">
      <c r="A83" s="426" t="s">
        <v>132</v>
      </c>
      <c r="B83" s="426"/>
      <c r="C83" s="327" t="s">
        <v>1043</v>
      </c>
      <c r="D83" s="327" t="s">
        <v>10175</v>
      </c>
      <c r="E83" s="384" t="str">
        <f>INDEX('[58]Form-Input energy (2)'!$E$30:$E$728,MATCH(P83:P811,'[58]Form-Input energy (2)'!$P$30:$P$727,0))</f>
        <v>GOOTY</v>
      </c>
      <c r="F83" s="327" t="s">
        <v>1423</v>
      </c>
      <c r="G83" s="283"/>
      <c r="H83" s="428" t="s">
        <v>1089</v>
      </c>
      <c r="I83" s="11" t="s">
        <v>2156</v>
      </c>
      <c r="J83" s="11" t="s">
        <v>2157</v>
      </c>
      <c r="K83" s="11" t="s">
        <v>10252</v>
      </c>
      <c r="L83" s="11" t="s">
        <v>2159</v>
      </c>
      <c r="M83" s="11" t="s">
        <v>2158</v>
      </c>
      <c r="N83" s="11" t="s">
        <v>2158</v>
      </c>
      <c r="O83" s="11" t="s">
        <v>2158</v>
      </c>
      <c r="P83" s="283" t="s">
        <v>1887</v>
      </c>
      <c r="Q83" s="12">
        <v>1000</v>
      </c>
      <c r="R83" s="8">
        <v>8.2726500000000005</v>
      </c>
      <c r="S83" s="8"/>
      <c r="T83" s="8"/>
      <c r="U83" s="624"/>
      <c r="V83" s="624"/>
    </row>
    <row r="84" spans="1:22" ht="15.75">
      <c r="A84" s="426" t="s">
        <v>133</v>
      </c>
      <c r="B84" s="426"/>
      <c r="C84" s="327" t="s">
        <v>1043</v>
      </c>
      <c r="D84" s="327" t="s">
        <v>10173</v>
      </c>
      <c r="E84" s="384" t="str">
        <f>INDEX('[58]Form-Input energy (2)'!$E$30:$E$728,MATCH(P84:P812,'[58]Form-Input energy (2)'!$P$30:$P$727,0))</f>
        <v>GOOTY</v>
      </c>
      <c r="F84" s="327" t="s">
        <v>1413</v>
      </c>
      <c r="G84" s="283"/>
      <c r="H84" s="428" t="s">
        <v>1084</v>
      </c>
      <c r="I84" s="11" t="s">
        <v>2156</v>
      </c>
      <c r="J84" s="11" t="s">
        <v>2157</v>
      </c>
      <c r="K84" s="11" t="s">
        <v>10252</v>
      </c>
      <c r="L84" s="11" t="s">
        <v>2159</v>
      </c>
      <c r="M84" s="11" t="s">
        <v>2158</v>
      </c>
      <c r="N84" s="11" t="s">
        <v>2158</v>
      </c>
      <c r="O84" s="11" t="s">
        <v>2158</v>
      </c>
      <c r="P84" s="283" t="s">
        <v>1900</v>
      </c>
      <c r="Q84" s="12">
        <v>1000</v>
      </c>
      <c r="R84" s="8">
        <v>7.1848359374999999</v>
      </c>
      <c r="S84" s="8"/>
      <c r="T84" s="8"/>
      <c r="U84" s="624"/>
      <c r="V84" s="624"/>
    </row>
    <row r="85" spans="1:22" ht="15.75">
      <c r="A85" s="426" t="s">
        <v>134</v>
      </c>
      <c r="B85" s="426"/>
      <c r="C85" s="327" t="s">
        <v>1043</v>
      </c>
      <c r="D85" s="327" t="s">
        <v>10172</v>
      </c>
      <c r="E85" s="384" t="str">
        <f>INDEX('[58]Form-Input energy (2)'!$E$30:$E$728,MATCH(P85:P813,'[58]Form-Input energy (2)'!$P$30:$P$727,0))</f>
        <v>HINDUPUR</v>
      </c>
      <c r="F85" s="327" t="s">
        <v>1441</v>
      </c>
      <c r="G85" s="283"/>
      <c r="H85" s="428" t="s">
        <v>1063</v>
      </c>
      <c r="I85" s="11" t="s">
        <v>2156</v>
      </c>
      <c r="J85" s="11" t="s">
        <v>2157</v>
      </c>
      <c r="K85" s="11" t="s">
        <v>10252</v>
      </c>
      <c r="L85" s="11" t="s">
        <v>2159</v>
      </c>
      <c r="M85" s="11" t="s">
        <v>2158</v>
      </c>
      <c r="N85" s="11" t="s">
        <v>2158</v>
      </c>
      <c r="O85" s="11" t="s">
        <v>2158</v>
      </c>
      <c r="P85" s="283">
        <v>15462406</v>
      </c>
      <c r="Q85" s="12">
        <v>1000</v>
      </c>
      <c r="R85" s="8">
        <v>9.0597382999999994</v>
      </c>
      <c r="S85" s="8"/>
      <c r="T85" s="8"/>
      <c r="U85" s="624"/>
      <c r="V85" s="624"/>
    </row>
    <row r="86" spans="1:22" ht="15.75">
      <c r="A86" s="426" t="s">
        <v>135</v>
      </c>
      <c r="B86" s="426"/>
      <c r="C86" s="327" t="s">
        <v>1043</v>
      </c>
      <c r="D86" s="327" t="s">
        <v>10172</v>
      </c>
      <c r="E86" s="384" t="str">
        <f>INDEX('[58]Form-Input energy (2)'!$E$30:$E$728,MATCH(P86:P814,'[58]Form-Input energy (2)'!$P$30:$P$727,0))</f>
        <v>KADIRI</v>
      </c>
      <c r="F86" s="327" t="s">
        <v>1441</v>
      </c>
      <c r="G86" s="283"/>
      <c r="H86" s="428" t="s">
        <v>1102</v>
      </c>
      <c r="I86" s="11" t="s">
        <v>2156</v>
      </c>
      <c r="J86" s="11" t="s">
        <v>2157</v>
      </c>
      <c r="K86" s="11" t="s">
        <v>10252</v>
      </c>
      <c r="L86" s="11" t="s">
        <v>2160</v>
      </c>
      <c r="M86" s="11" t="s">
        <v>2158</v>
      </c>
      <c r="N86" s="11" t="s">
        <v>2158</v>
      </c>
      <c r="O86" s="11" t="s">
        <v>2158</v>
      </c>
      <c r="P86" s="283" t="s">
        <v>1903</v>
      </c>
      <c r="Q86" s="12">
        <v>333.33</v>
      </c>
      <c r="R86" s="8">
        <v>-6.1727159999999996E-2</v>
      </c>
      <c r="S86" s="8"/>
      <c r="T86" s="8"/>
      <c r="U86" s="624"/>
      <c r="V86" s="624"/>
    </row>
    <row r="87" spans="1:22" ht="15.75">
      <c r="A87" s="426" t="s">
        <v>136</v>
      </c>
      <c r="B87" s="426"/>
      <c r="C87" s="327" t="s">
        <v>1043</v>
      </c>
      <c r="D87" s="327" t="s">
        <v>10172</v>
      </c>
      <c r="E87" s="384" t="str">
        <f>INDEX('[58]Form-Input energy (2)'!$E$30:$E$728,MATCH(P87:P815,'[58]Form-Input energy (2)'!$P$30:$P$727,0))</f>
        <v>KADIRI</v>
      </c>
      <c r="F87" s="327" t="s">
        <v>1441</v>
      </c>
      <c r="G87" s="283"/>
      <c r="H87" s="428" t="s">
        <v>1103</v>
      </c>
      <c r="I87" s="11" t="s">
        <v>2156</v>
      </c>
      <c r="J87" s="11" t="s">
        <v>2157</v>
      </c>
      <c r="K87" s="11" t="s">
        <v>10252</v>
      </c>
      <c r="L87" s="11" t="s">
        <v>2160</v>
      </c>
      <c r="M87" s="11" t="s">
        <v>2158</v>
      </c>
      <c r="N87" s="11" t="s">
        <v>2158</v>
      </c>
      <c r="O87" s="11" t="s">
        <v>2158</v>
      </c>
      <c r="P87" s="283" t="s">
        <v>1904</v>
      </c>
      <c r="Q87" s="12">
        <v>333.33</v>
      </c>
      <c r="R87" s="8">
        <v>7.365294E-2</v>
      </c>
      <c r="S87" s="8"/>
      <c r="T87" s="8"/>
      <c r="U87" s="624"/>
      <c r="V87" s="624"/>
    </row>
    <row r="88" spans="1:22" ht="15.75">
      <c r="A88" s="426" t="s">
        <v>137</v>
      </c>
      <c r="B88" s="426"/>
      <c r="C88" s="327" t="s">
        <v>1043</v>
      </c>
      <c r="D88" s="327" t="s">
        <v>10172</v>
      </c>
      <c r="E88" s="384" t="str">
        <f>INDEX('[58]Form-Input energy (2)'!$E$30:$E$728,MATCH(P88:P816,'[58]Form-Input energy (2)'!$P$30:$P$727,0))</f>
        <v>HINDUPUR</v>
      </c>
      <c r="F88" s="327" t="s">
        <v>1441</v>
      </c>
      <c r="G88" s="283"/>
      <c r="H88" s="428" t="s">
        <v>1073</v>
      </c>
      <c r="I88" s="11" t="s">
        <v>2156</v>
      </c>
      <c r="J88" s="11" t="s">
        <v>2157</v>
      </c>
      <c r="K88" s="11" t="s">
        <v>10252</v>
      </c>
      <c r="L88" s="11" t="s">
        <v>2159</v>
      </c>
      <c r="M88" s="11" t="s">
        <v>2158</v>
      </c>
      <c r="N88" s="11" t="s">
        <v>2158</v>
      </c>
      <c r="O88" s="11" t="s">
        <v>2158</v>
      </c>
      <c r="P88" s="283">
        <v>15462439</v>
      </c>
      <c r="Q88" s="12">
        <v>2000</v>
      </c>
      <c r="R88" s="8">
        <v>13.63901439999999</v>
      </c>
      <c r="S88" s="8"/>
      <c r="T88" s="8"/>
      <c r="U88" s="624"/>
      <c r="V88" s="624"/>
    </row>
    <row r="89" spans="1:22" ht="15.75">
      <c r="A89" s="426" t="s">
        <v>138</v>
      </c>
      <c r="B89" s="426"/>
      <c r="C89" s="327" t="s">
        <v>1043</v>
      </c>
      <c r="D89" s="327" t="s">
        <v>10173</v>
      </c>
      <c r="E89" s="384" t="str">
        <f>INDEX('[58]Form-Input energy (2)'!$E$30:$E$728,MATCH(P89:P817,'[58]Form-Input energy (2)'!$P$30:$P$727,0))</f>
        <v>GOOTY</v>
      </c>
      <c r="F89" s="327" t="s">
        <v>1445</v>
      </c>
      <c r="G89" s="283"/>
      <c r="H89" s="428" t="s">
        <v>1080</v>
      </c>
      <c r="I89" s="11" t="s">
        <v>2156</v>
      </c>
      <c r="J89" s="11" t="s">
        <v>2157</v>
      </c>
      <c r="K89" s="11" t="s">
        <v>10252</v>
      </c>
      <c r="L89" s="11" t="s">
        <v>2160</v>
      </c>
      <c r="M89" s="11" t="s">
        <v>2158</v>
      </c>
      <c r="N89" s="11" t="s">
        <v>2158</v>
      </c>
      <c r="O89" s="11" t="s">
        <v>2158</v>
      </c>
      <c r="P89" s="283">
        <v>15461896</v>
      </c>
      <c r="Q89" s="12">
        <v>125000</v>
      </c>
      <c r="R89" s="8">
        <v>1.8588399999999998E-2</v>
      </c>
      <c r="S89" s="8"/>
      <c r="T89" s="8"/>
      <c r="U89" s="624"/>
      <c r="V89" s="624"/>
    </row>
    <row r="90" spans="1:22" ht="15.75">
      <c r="A90" s="426" t="s">
        <v>139</v>
      </c>
      <c r="B90" s="426"/>
      <c r="C90" s="327" t="s">
        <v>1043</v>
      </c>
      <c r="D90" s="327" t="s">
        <v>10173</v>
      </c>
      <c r="E90" s="384" t="str">
        <f>INDEX('[58]Form-Input energy (2)'!$E$30:$E$728,MATCH(P90:P818,'[58]Form-Input energy (2)'!$P$30:$P$727,0))</f>
        <v>GOOTY</v>
      </c>
      <c r="F90" s="327" t="s">
        <v>1445</v>
      </c>
      <c r="G90" s="283"/>
      <c r="H90" s="428" t="s">
        <v>1081</v>
      </c>
      <c r="I90" s="11" t="s">
        <v>2156</v>
      </c>
      <c r="J90" s="11" t="s">
        <v>2157</v>
      </c>
      <c r="K90" s="11" t="s">
        <v>10252</v>
      </c>
      <c r="L90" s="11" t="s">
        <v>2160</v>
      </c>
      <c r="M90" s="11" t="s">
        <v>2158</v>
      </c>
      <c r="N90" s="11" t="s">
        <v>2158</v>
      </c>
      <c r="O90" s="11" t="s">
        <v>2158</v>
      </c>
      <c r="P90" s="283">
        <v>15461901</v>
      </c>
      <c r="Q90" s="12">
        <v>1000</v>
      </c>
      <c r="R90" s="8">
        <v>2.602659999999999E-2</v>
      </c>
      <c r="S90" s="8"/>
      <c r="T90" s="8"/>
      <c r="U90" s="624"/>
      <c r="V90" s="624"/>
    </row>
    <row r="91" spans="1:22" ht="30">
      <c r="A91" s="426" t="s">
        <v>140</v>
      </c>
      <c r="B91" s="426"/>
      <c r="C91" s="327" t="s">
        <v>1043</v>
      </c>
      <c r="D91" s="327" t="s">
        <v>10172</v>
      </c>
      <c r="E91" s="384" t="str">
        <f>INDEX('[58]Form-Input energy (2)'!$E$30:$E$728,MATCH(P91:P819,'[58]Form-Input energy (2)'!$P$30:$P$727,0))</f>
        <v>HINDUPUR</v>
      </c>
      <c r="F91" s="428" t="s">
        <v>1430</v>
      </c>
      <c r="G91" s="283"/>
      <c r="H91" s="428" t="s">
        <v>1072</v>
      </c>
      <c r="I91" s="11" t="s">
        <v>2156</v>
      </c>
      <c r="J91" s="11" t="s">
        <v>2157</v>
      </c>
      <c r="K91" s="11" t="s">
        <v>10252</v>
      </c>
      <c r="L91" s="11" t="s">
        <v>2159</v>
      </c>
      <c r="M91" s="11" t="s">
        <v>2158</v>
      </c>
      <c r="N91" s="11" t="s">
        <v>2158</v>
      </c>
      <c r="O91" s="11" t="s">
        <v>2158</v>
      </c>
      <c r="P91" s="283">
        <v>18053513</v>
      </c>
      <c r="Q91" s="12">
        <v>1600</v>
      </c>
      <c r="R91" s="8">
        <v>18.146875399999992</v>
      </c>
      <c r="S91" s="8"/>
      <c r="T91" s="8"/>
      <c r="U91" s="624"/>
      <c r="V91" s="624"/>
    </row>
    <row r="92" spans="1:22" ht="15.75">
      <c r="A92" s="426" t="s">
        <v>141</v>
      </c>
      <c r="B92" s="426"/>
      <c r="C92" s="327" t="s">
        <v>1043</v>
      </c>
      <c r="D92" s="327" t="s">
        <v>10172</v>
      </c>
      <c r="E92" s="384" t="str">
        <f>INDEX('[58]Form-Input energy (2)'!$E$30:$E$728,MATCH(P92:P820,'[58]Form-Input energy (2)'!$P$30:$P$727,0))</f>
        <v>HINDUPUR</v>
      </c>
      <c r="F92" s="327" t="s">
        <v>1431</v>
      </c>
      <c r="G92" s="283"/>
      <c r="H92" s="428" t="s">
        <v>1072</v>
      </c>
      <c r="I92" s="11" t="s">
        <v>2156</v>
      </c>
      <c r="J92" s="11" t="s">
        <v>2157</v>
      </c>
      <c r="K92" s="11" t="s">
        <v>10252</v>
      </c>
      <c r="L92" s="11" t="s">
        <v>2159</v>
      </c>
      <c r="M92" s="11" t="s">
        <v>2158</v>
      </c>
      <c r="N92" s="11" t="s">
        <v>2158</v>
      </c>
      <c r="O92" s="11" t="s">
        <v>2158</v>
      </c>
      <c r="P92" s="283" t="s">
        <v>10257</v>
      </c>
      <c r="Q92" s="12">
        <v>1600</v>
      </c>
      <c r="R92" s="8">
        <v>22.06718</v>
      </c>
      <c r="S92" s="8"/>
      <c r="T92" s="8"/>
      <c r="U92" s="624"/>
      <c r="V92" s="624"/>
    </row>
    <row r="93" spans="1:22" ht="15.75">
      <c r="A93" s="426" t="s">
        <v>142</v>
      </c>
      <c r="B93" s="426"/>
      <c r="C93" s="327" t="s">
        <v>1043</v>
      </c>
      <c r="D93" s="327" t="s">
        <v>10172</v>
      </c>
      <c r="E93" s="384" t="str">
        <f>INDEX('[58]Form-Input energy (2)'!$E$30:$E$728,MATCH(P93:P821,'[58]Form-Input energy (2)'!$P$30:$P$727,0))</f>
        <v>HINDUPUR</v>
      </c>
      <c r="F93" s="327" t="s">
        <v>1431</v>
      </c>
      <c r="G93" s="283"/>
      <c r="H93" s="428" t="s">
        <v>1064</v>
      </c>
      <c r="I93" s="11" t="s">
        <v>2156</v>
      </c>
      <c r="J93" s="11" t="s">
        <v>2157</v>
      </c>
      <c r="K93" s="11" t="s">
        <v>10252</v>
      </c>
      <c r="L93" s="11" t="s">
        <v>2159</v>
      </c>
      <c r="M93" s="11" t="s">
        <v>2158</v>
      </c>
      <c r="N93" s="11" t="s">
        <v>2158</v>
      </c>
      <c r="O93" s="11" t="s">
        <v>2158</v>
      </c>
      <c r="P93" s="283" t="s">
        <v>1901</v>
      </c>
      <c r="Q93" s="12">
        <v>1000</v>
      </c>
      <c r="R93" s="8">
        <v>12.481439999999999</v>
      </c>
      <c r="S93" s="8"/>
      <c r="T93" s="8"/>
      <c r="U93" s="624"/>
      <c r="V93" s="624"/>
    </row>
    <row r="94" spans="1:22" ht="15.75">
      <c r="A94" s="426" t="s">
        <v>143</v>
      </c>
      <c r="B94" s="426"/>
      <c r="C94" s="327" t="s">
        <v>1043</v>
      </c>
      <c r="D94" s="327" t="s">
        <v>10172</v>
      </c>
      <c r="E94" s="384" t="str">
        <f>INDEX('[58]Form-Input energy (2)'!$E$30:$E$728,MATCH(P94:P822,'[58]Form-Input energy (2)'!$P$30:$P$727,0))</f>
        <v>HINDUPUR</v>
      </c>
      <c r="F94" s="327" t="s">
        <v>1407</v>
      </c>
      <c r="G94" s="283"/>
      <c r="H94" s="428" t="s">
        <v>1072</v>
      </c>
      <c r="I94" s="11" t="s">
        <v>2156</v>
      </c>
      <c r="J94" s="11" t="s">
        <v>2157</v>
      </c>
      <c r="K94" s="11" t="s">
        <v>10252</v>
      </c>
      <c r="L94" s="11" t="s">
        <v>2159</v>
      </c>
      <c r="M94" s="11" t="s">
        <v>2158</v>
      </c>
      <c r="N94" s="11" t="s">
        <v>2158</v>
      </c>
      <c r="O94" s="11" t="s">
        <v>2158</v>
      </c>
      <c r="P94" s="283" t="s">
        <v>10258</v>
      </c>
      <c r="Q94" s="12">
        <v>1600</v>
      </c>
      <c r="R94" s="8">
        <v>2.7008000000000001E-2</v>
      </c>
      <c r="S94" s="8"/>
      <c r="T94" s="8"/>
      <c r="U94" s="624"/>
      <c r="V94" s="624"/>
    </row>
    <row r="95" spans="1:22" ht="15.75">
      <c r="A95" s="426" t="s">
        <v>144</v>
      </c>
      <c r="B95" s="426"/>
      <c r="C95" s="327" t="s">
        <v>1043</v>
      </c>
      <c r="D95" s="327" t="s">
        <v>10172</v>
      </c>
      <c r="E95" s="384" t="str">
        <f>INDEX('[58]Form-Input energy (2)'!$E$30:$E$728,MATCH(P95:P823,'[58]Form-Input energy (2)'!$P$30:$P$727,0))</f>
        <v>HINDUPUR</v>
      </c>
      <c r="F95" s="327" t="s">
        <v>1407</v>
      </c>
      <c r="G95" s="283"/>
      <c r="H95" s="428" t="s">
        <v>1073</v>
      </c>
      <c r="I95" s="11" t="s">
        <v>2156</v>
      </c>
      <c r="J95" s="11" t="s">
        <v>2157</v>
      </c>
      <c r="K95" s="11" t="s">
        <v>10252</v>
      </c>
      <c r="L95" s="11" t="s">
        <v>2159</v>
      </c>
      <c r="M95" s="11" t="s">
        <v>2158</v>
      </c>
      <c r="N95" s="11" t="s">
        <v>2158</v>
      </c>
      <c r="O95" s="11" t="s">
        <v>2158</v>
      </c>
      <c r="P95" s="283" t="s">
        <v>10259</v>
      </c>
      <c r="Q95" s="12">
        <v>2000</v>
      </c>
      <c r="R95" s="8">
        <v>4.8400000000000006E-3</v>
      </c>
      <c r="S95" s="8"/>
      <c r="T95" s="8"/>
      <c r="U95" s="624"/>
      <c r="V95" s="624"/>
    </row>
    <row r="96" spans="1:22" ht="15.75">
      <c r="A96" s="426"/>
      <c r="B96" s="426"/>
      <c r="C96" s="327" t="s">
        <v>1043</v>
      </c>
      <c r="D96" s="327" t="s">
        <v>10173</v>
      </c>
      <c r="E96" s="384" t="str">
        <f>INDEX('[58]Form-Input energy (2)'!$E$30:$E$728,MATCH(P96:P824,'[58]Form-Input energy (2)'!$P$30:$P$727,0))</f>
        <v>HINDUPUR</v>
      </c>
      <c r="F96" s="327" t="s">
        <v>1407</v>
      </c>
      <c r="G96" s="283"/>
      <c r="H96" s="428" t="s">
        <v>1074</v>
      </c>
      <c r="I96" s="11" t="s">
        <v>2156</v>
      </c>
      <c r="J96" s="11" t="s">
        <v>2157</v>
      </c>
      <c r="K96" s="11" t="s">
        <v>10252</v>
      </c>
      <c r="L96" s="11" t="s">
        <v>2159</v>
      </c>
      <c r="M96" s="11" t="s">
        <v>2158</v>
      </c>
      <c r="N96" s="11" t="s">
        <v>2158</v>
      </c>
      <c r="O96" s="11" t="s">
        <v>2158</v>
      </c>
      <c r="P96" s="283" t="s">
        <v>1898</v>
      </c>
      <c r="Q96" s="12">
        <v>2000</v>
      </c>
      <c r="R96" s="8">
        <v>19.312999999999999</v>
      </c>
      <c r="S96" s="8"/>
      <c r="T96" s="8"/>
      <c r="U96" s="284"/>
      <c r="V96" s="284"/>
    </row>
    <row r="97" spans="1:22" ht="15.75">
      <c r="A97" s="426" t="s">
        <v>145</v>
      </c>
      <c r="B97" s="426"/>
      <c r="C97" s="327" t="s">
        <v>1043</v>
      </c>
      <c r="D97" s="327" t="s">
        <v>10172</v>
      </c>
      <c r="E97" s="384" t="str">
        <f>INDEX('[58]Form-Input energy (2)'!$E$30:$E$728,MATCH(P97:P825,'[58]Form-Input energy (2)'!$P$30:$P$727,0))</f>
        <v>HINDUPUR</v>
      </c>
      <c r="F97" s="327" t="s">
        <v>1407</v>
      </c>
      <c r="G97" s="283"/>
      <c r="H97" s="428" t="s">
        <v>1067</v>
      </c>
      <c r="I97" s="11" t="s">
        <v>2156</v>
      </c>
      <c r="J97" s="11" t="s">
        <v>2157</v>
      </c>
      <c r="K97" s="11" t="s">
        <v>10252</v>
      </c>
      <c r="L97" s="11" t="s">
        <v>2159</v>
      </c>
      <c r="M97" s="11" t="s">
        <v>2158</v>
      </c>
      <c r="N97" s="11" t="s">
        <v>2158</v>
      </c>
      <c r="O97" s="11" t="s">
        <v>2158</v>
      </c>
      <c r="P97" s="283" t="s">
        <v>10260</v>
      </c>
      <c r="Q97" s="12">
        <v>3000</v>
      </c>
      <c r="R97" s="8">
        <v>17.423970000000001</v>
      </c>
      <c r="S97" s="8"/>
      <c r="T97" s="8"/>
      <c r="U97" s="624"/>
      <c r="V97" s="624"/>
    </row>
    <row r="98" spans="1:22" ht="15.75">
      <c r="A98" s="426" t="s">
        <v>146</v>
      </c>
      <c r="B98" s="426"/>
      <c r="C98" s="327" t="s">
        <v>1043</v>
      </c>
      <c r="D98" s="327" t="s">
        <v>10174</v>
      </c>
      <c r="E98" s="384" t="str">
        <f>INDEX('[58]Form-Input energy (2)'!$E$30:$E$728,MATCH(P98:P826,'[58]Form-Input energy (2)'!$P$30:$P$727,0))</f>
        <v>HINDUPUR</v>
      </c>
      <c r="F98" s="327" t="s">
        <v>1438</v>
      </c>
      <c r="G98" s="283"/>
      <c r="H98" s="428" t="s">
        <v>1065</v>
      </c>
      <c r="I98" s="11" t="s">
        <v>2156</v>
      </c>
      <c r="J98" s="11" t="s">
        <v>2157</v>
      </c>
      <c r="K98" s="11" t="s">
        <v>10252</v>
      </c>
      <c r="L98" s="11" t="s">
        <v>2159</v>
      </c>
      <c r="M98" s="11" t="s">
        <v>2158</v>
      </c>
      <c r="N98" s="11" t="s">
        <v>2158</v>
      </c>
      <c r="O98" s="11" t="s">
        <v>2158</v>
      </c>
      <c r="P98" s="283" t="s">
        <v>10261</v>
      </c>
      <c r="Q98" s="12">
        <v>3000</v>
      </c>
      <c r="R98" s="8">
        <v>1.5784500000000001</v>
      </c>
      <c r="S98" s="8"/>
      <c r="T98" s="8"/>
      <c r="U98" s="624"/>
      <c r="V98" s="624"/>
    </row>
    <row r="99" spans="1:22" ht="15.75">
      <c r="A99" s="426" t="s">
        <v>147</v>
      </c>
      <c r="B99" s="426"/>
      <c r="C99" s="327" t="s">
        <v>1043</v>
      </c>
      <c r="D99" s="327" t="s">
        <v>10174</v>
      </c>
      <c r="E99" s="384" t="str">
        <f>INDEX('[58]Form-Input energy (2)'!$E$30:$E$728,MATCH(P99:P827,'[58]Form-Input energy (2)'!$P$30:$P$727,0))</f>
        <v>HINDUPUR</v>
      </c>
      <c r="F99" s="327" t="s">
        <v>1438</v>
      </c>
      <c r="G99" s="283"/>
      <c r="H99" s="428" t="s">
        <v>1066</v>
      </c>
      <c r="I99" s="11" t="s">
        <v>2156</v>
      </c>
      <c r="J99" s="11" t="s">
        <v>2157</v>
      </c>
      <c r="K99" s="11" t="s">
        <v>10252</v>
      </c>
      <c r="L99" s="11" t="s">
        <v>2159</v>
      </c>
      <c r="M99" s="11" t="s">
        <v>2158</v>
      </c>
      <c r="N99" s="11" t="s">
        <v>2158</v>
      </c>
      <c r="O99" s="11" t="s">
        <v>2158</v>
      </c>
      <c r="P99" s="283" t="s">
        <v>10262</v>
      </c>
      <c r="Q99" s="12">
        <v>3000</v>
      </c>
      <c r="R99" s="8">
        <v>1.5082499999999999</v>
      </c>
      <c r="S99" s="8"/>
      <c r="T99" s="8"/>
      <c r="U99" s="624"/>
      <c r="V99" s="624"/>
    </row>
    <row r="100" spans="1:22" ht="15.75">
      <c r="A100" s="426" t="s">
        <v>148</v>
      </c>
      <c r="B100" s="426"/>
      <c r="C100" s="327" t="s">
        <v>1043</v>
      </c>
      <c r="D100" s="327" t="s">
        <v>10173</v>
      </c>
      <c r="E100" s="384" t="str">
        <f>INDEX('[58]Form-Input energy (2)'!$E$30:$E$728,MATCH(P100:P828,'[58]Form-Input energy (2)'!$P$30:$P$727,0))</f>
        <v>ANANTAPURAMU</v>
      </c>
      <c r="F100" s="327" t="s">
        <v>1438</v>
      </c>
      <c r="G100" s="283"/>
      <c r="H100" s="428" t="s">
        <v>1098</v>
      </c>
      <c r="I100" s="11" t="s">
        <v>2156</v>
      </c>
      <c r="J100" s="11" t="s">
        <v>2157</v>
      </c>
      <c r="K100" s="11" t="s">
        <v>10252</v>
      </c>
      <c r="L100" s="11" t="s">
        <v>2159</v>
      </c>
      <c r="M100" s="11" t="s">
        <v>2158</v>
      </c>
      <c r="N100" s="11" t="s">
        <v>2158</v>
      </c>
      <c r="O100" s="11" t="s">
        <v>2158</v>
      </c>
      <c r="P100" s="283" t="s">
        <v>1902</v>
      </c>
      <c r="Q100" s="12">
        <v>1000</v>
      </c>
      <c r="R100" s="8">
        <v>27.601900000000001</v>
      </c>
      <c r="S100" s="8"/>
      <c r="T100" s="8"/>
      <c r="U100" s="624"/>
      <c r="V100" s="624"/>
    </row>
    <row r="101" spans="1:22" ht="15.75">
      <c r="A101" s="426" t="s">
        <v>149</v>
      </c>
      <c r="B101" s="426"/>
      <c r="C101" s="327" t="s">
        <v>1043</v>
      </c>
      <c r="D101" s="327" t="s">
        <v>10175</v>
      </c>
      <c r="E101" s="384" t="str">
        <f>INDEX('[58]Form-Input energy (2)'!$E$30:$E$728,MATCH(P101:P829,'[58]Form-Input energy (2)'!$P$30:$P$727,0))</f>
        <v>KALYANDURG</v>
      </c>
      <c r="F101" s="327" t="s">
        <v>1420</v>
      </c>
      <c r="G101" s="283"/>
      <c r="H101" s="428" t="s">
        <v>1069</v>
      </c>
      <c r="I101" s="11" t="s">
        <v>2156</v>
      </c>
      <c r="J101" s="11" t="s">
        <v>2157</v>
      </c>
      <c r="K101" s="11" t="s">
        <v>10252</v>
      </c>
      <c r="L101" s="11" t="s">
        <v>2160</v>
      </c>
      <c r="M101" s="11" t="s">
        <v>2158</v>
      </c>
      <c r="N101" s="11" t="s">
        <v>2158</v>
      </c>
      <c r="O101" s="11" t="s">
        <v>2158</v>
      </c>
      <c r="P101" s="283" t="s">
        <v>10263</v>
      </c>
      <c r="Q101" s="12">
        <v>200</v>
      </c>
      <c r="R101" s="8">
        <v>0.36487079999999905</v>
      </c>
      <c r="S101" s="8"/>
      <c r="T101" s="8"/>
      <c r="U101" s="624"/>
      <c r="V101" s="624"/>
    </row>
    <row r="102" spans="1:22" ht="15.75">
      <c r="A102" s="426" t="s">
        <v>150</v>
      </c>
      <c r="B102" s="426"/>
      <c r="C102" s="327" t="s">
        <v>1043</v>
      </c>
      <c r="D102" s="327" t="s">
        <v>10173</v>
      </c>
      <c r="E102" s="384" t="str">
        <f>INDEX('[58]Form-Input energy (2)'!$E$30:$E$728,MATCH(P102:P830,'[58]Form-Input energy (2)'!$P$30:$P$727,0))</f>
        <v>GOOTY</v>
      </c>
      <c r="F102" s="327" t="s">
        <v>1410</v>
      </c>
      <c r="G102" s="283"/>
      <c r="H102" s="428" t="s">
        <v>1080</v>
      </c>
      <c r="I102" s="11" t="s">
        <v>2156</v>
      </c>
      <c r="J102" s="11" t="s">
        <v>2157</v>
      </c>
      <c r="K102" s="11" t="s">
        <v>10252</v>
      </c>
      <c r="L102" s="11" t="s">
        <v>2160</v>
      </c>
      <c r="M102" s="11" t="s">
        <v>2158</v>
      </c>
      <c r="N102" s="11" t="s">
        <v>2158</v>
      </c>
      <c r="O102" s="11" t="s">
        <v>2158</v>
      </c>
      <c r="P102" s="283" t="s">
        <v>10264</v>
      </c>
      <c r="Q102" s="12">
        <v>125000</v>
      </c>
      <c r="R102" s="8">
        <v>2.76875E-2</v>
      </c>
      <c r="S102" s="8"/>
      <c r="T102" s="8"/>
      <c r="U102" s="624"/>
      <c r="V102" s="624"/>
    </row>
    <row r="103" spans="1:22" ht="15.75">
      <c r="A103" s="426" t="s">
        <v>151</v>
      </c>
      <c r="B103" s="426"/>
      <c r="C103" s="327" t="s">
        <v>1043</v>
      </c>
      <c r="D103" s="327" t="s">
        <v>10173</v>
      </c>
      <c r="E103" s="384" t="str">
        <f>INDEX('[58]Form-Input energy (2)'!$E$30:$E$728,MATCH(P103:P831,'[58]Form-Input energy (2)'!$P$30:$P$727,0))</f>
        <v>GOOTY</v>
      </c>
      <c r="F103" s="327" t="s">
        <v>1410</v>
      </c>
      <c r="G103" s="283"/>
      <c r="H103" s="428" t="s">
        <v>1081</v>
      </c>
      <c r="I103" s="11" t="s">
        <v>2156</v>
      </c>
      <c r="J103" s="11" t="s">
        <v>2157</v>
      </c>
      <c r="K103" s="11" t="s">
        <v>10252</v>
      </c>
      <c r="L103" s="11" t="s">
        <v>2160</v>
      </c>
      <c r="M103" s="11" t="s">
        <v>2158</v>
      </c>
      <c r="N103" s="11" t="s">
        <v>2158</v>
      </c>
      <c r="O103" s="11" t="s">
        <v>2158</v>
      </c>
      <c r="P103" s="283" t="s">
        <v>10265</v>
      </c>
      <c r="Q103" s="12">
        <v>1000</v>
      </c>
      <c r="R103" s="8">
        <v>2.0353125E-2</v>
      </c>
      <c r="S103" s="8"/>
      <c r="T103" s="8"/>
      <c r="U103" s="624"/>
      <c r="V103" s="624"/>
    </row>
    <row r="104" spans="1:22" ht="15.75">
      <c r="A104" s="426" t="s">
        <v>152</v>
      </c>
      <c r="B104" s="426"/>
      <c r="C104" s="327" t="s">
        <v>1043</v>
      </c>
      <c r="D104" s="327" t="s">
        <v>10173</v>
      </c>
      <c r="E104" s="384" t="str">
        <f>INDEX('[58]Form-Input energy (2)'!$E$30:$E$728,MATCH(P104:P832,'[58]Form-Input energy (2)'!$P$30:$P$727,0))</f>
        <v>GOOTY</v>
      </c>
      <c r="F104" s="327" t="s">
        <v>1411</v>
      </c>
      <c r="G104" s="283"/>
      <c r="H104" s="428" t="s">
        <v>1080</v>
      </c>
      <c r="I104" s="11" t="s">
        <v>2156</v>
      </c>
      <c r="J104" s="11" t="s">
        <v>2157</v>
      </c>
      <c r="K104" s="11" t="s">
        <v>10252</v>
      </c>
      <c r="L104" s="11" t="s">
        <v>2160</v>
      </c>
      <c r="M104" s="11" t="s">
        <v>2158</v>
      </c>
      <c r="N104" s="11" t="s">
        <v>2158</v>
      </c>
      <c r="O104" s="11" t="s">
        <v>2158</v>
      </c>
      <c r="P104" s="283" t="s">
        <v>1893</v>
      </c>
      <c r="Q104" s="12">
        <v>125000</v>
      </c>
      <c r="R104" s="8">
        <v>0.12</v>
      </c>
      <c r="S104" s="8"/>
      <c r="T104" s="8"/>
      <c r="U104" s="624"/>
      <c r="V104" s="624"/>
    </row>
    <row r="105" spans="1:22" ht="15.75">
      <c r="A105" s="426" t="s">
        <v>153</v>
      </c>
      <c r="B105" s="426"/>
      <c r="C105" s="327" t="s">
        <v>1043</v>
      </c>
      <c r="D105" s="327" t="s">
        <v>10173</v>
      </c>
      <c r="E105" s="384" t="str">
        <f>INDEX('[58]Form-Input energy (2)'!$E$30:$E$728,MATCH(P105:P833,'[58]Form-Input energy (2)'!$P$30:$P$727,0))</f>
        <v>GOOTY</v>
      </c>
      <c r="F105" s="327" t="s">
        <v>1411</v>
      </c>
      <c r="G105" s="283"/>
      <c r="H105" s="428" t="s">
        <v>1081</v>
      </c>
      <c r="I105" s="11" t="s">
        <v>2156</v>
      </c>
      <c r="J105" s="11" t="s">
        <v>2157</v>
      </c>
      <c r="K105" s="11" t="s">
        <v>10252</v>
      </c>
      <c r="L105" s="11" t="s">
        <v>2160</v>
      </c>
      <c r="M105" s="11" t="s">
        <v>2158</v>
      </c>
      <c r="N105" s="11" t="s">
        <v>2158</v>
      </c>
      <c r="O105" s="11" t="s">
        <v>2158</v>
      </c>
      <c r="P105" s="283" t="s">
        <v>1893</v>
      </c>
      <c r="Q105" s="12">
        <v>125000</v>
      </c>
      <c r="R105" s="8">
        <v>0</v>
      </c>
      <c r="S105" s="8"/>
      <c r="T105" s="8"/>
      <c r="U105" s="624"/>
      <c r="V105" s="624"/>
    </row>
    <row r="106" spans="1:22" ht="15.75">
      <c r="A106" s="426" t="s">
        <v>154</v>
      </c>
      <c r="B106" s="426"/>
      <c r="C106" s="327" t="s">
        <v>1043</v>
      </c>
      <c r="D106" s="327" t="s">
        <v>10172</v>
      </c>
      <c r="E106" s="384" t="str">
        <f>INDEX('[58]Form-Input energy (2)'!$E$30:$E$728,MATCH(P106:P834,'[58]Form-Input energy (2)'!$P$30:$P$727,0))</f>
        <v>HINDUPUR</v>
      </c>
      <c r="F106" s="327" t="s">
        <v>1412</v>
      </c>
      <c r="G106" s="283"/>
      <c r="H106" s="428" t="s">
        <v>1072</v>
      </c>
      <c r="I106" s="11" t="s">
        <v>2156</v>
      </c>
      <c r="J106" s="11" t="s">
        <v>2157</v>
      </c>
      <c r="K106" s="11" t="s">
        <v>10252</v>
      </c>
      <c r="L106" s="11" t="s">
        <v>2159</v>
      </c>
      <c r="M106" s="11" t="s">
        <v>2158</v>
      </c>
      <c r="N106" s="11" t="s">
        <v>2158</v>
      </c>
      <c r="O106" s="11" t="s">
        <v>2158</v>
      </c>
      <c r="P106" s="283" t="s">
        <v>10266</v>
      </c>
      <c r="Q106" s="12">
        <v>1600</v>
      </c>
      <c r="R106" s="8">
        <v>21.789329412000001</v>
      </c>
      <c r="S106" s="8"/>
      <c r="T106" s="8"/>
      <c r="U106" s="624"/>
      <c r="V106" s="624"/>
    </row>
    <row r="107" spans="1:22" ht="15.75">
      <c r="A107" s="426" t="s">
        <v>155</v>
      </c>
      <c r="B107" s="426"/>
      <c r="C107" s="327" t="s">
        <v>1043</v>
      </c>
      <c r="D107" s="327" t="s">
        <v>10172</v>
      </c>
      <c r="E107" s="384" t="str">
        <f>INDEX('[58]Form-Input energy (2)'!$E$30:$E$728,MATCH(P107:P835,'[58]Form-Input energy (2)'!$P$30:$P$727,0))</f>
        <v>HINDUPUR</v>
      </c>
      <c r="F107" s="327" t="s">
        <v>1412</v>
      </c>
      <c r="G107" s="283"/>
      <c r="H107" s="428" t="s">
        <v>1066</v>
      </c>
      <c r="I107" s="11" t="s">
        <v>2156</v>
      </c>
      <c r="J107" s="11" t="s">
        <v>2157</v>
      </c>
      <c r="K107" s="11" t="s">
        <v>10252</v>
      </c>
      <c r="L107" s="11" t="s">
        <v>2159</v>
      </c>
      <c r="M107" s="11" t="s">
        <v>2158</v>
      </c>
      <c r="N107" s="11" t="s">
        <v>2158</v>
      </c>
      <c r="O107" s="11" t="s">
        <v>2158</v>
      </c>
      <c r="P107" s="283" t="s">
        <v>10267</v>
      </c>
      <c r="Q107" s="12">
        <v>3000</v>
      </c>
      <c r="R107" s="8">
        <v>35.167410000000004</v>
      </c>
      <c r="S107" s="8"/>
      <c r="T107" s="8"/>
      <c r="U107" s="624"/>
      <c r="V107" s="624"/>
    </row>
    <row r="108" spans="1:22" ht="15.75">
      <c r="A108" s="426" t="s">
        <v>156</v>
      </c>
      <c r="B108" s="426"/>
      <c r="C108" s="327" t="s">
        <v>1043</v>
      </c>
      <c r="D108" s="327" t="s">
        <v>10175</v>
      </c>
      <c r="E108" s="384" t="str">
        <f>INDEX('[58]Form-Input energy (2)'!$E$30:$E$728,MATCH(P108:P836,'[58]Form-Input energy (2)'!$P$30:$P$727,0))</f>
        <v>HINDUPUR</v>
      </c>
      <c r="F108" s="327" t="s">
        <v>1412</v>
      </c>
      <c r="G108" s="283"/>
      <c r="H108" s="428" t="s">
        <v>1082</v>
      </c>
      <c r="I108" s="11" t="s">
        <v>2156</v>
      </c>
      <c r="J108" s="11" t="s">
        <v>2157</v>
      </c>
      <c r="K108" s="11" t="s">
        <v>10252</v>
      </c>
      <c r="L108" s="11" t="s">
        <v>2159</v>
      </c>
      <c r="M108" s="11" t="s">
        <v>2158</v>
      </c>
      <c r="N108" s="11" t="s">
        <v>2158</v>
      </c>
      <c r="O108" s="11" t="s">
        <v>2158</v>
      </c>
      <c r="P108" s="283" t="s">
        <v>1899</v>
      </c>
      <c r="Q108" s="12">
        <v>500</v>
      </c>
      <c r="R108" s="8">
        <v>38.097915</v>
      </c>
      <c r="S108" s="8"/>
      <c r="T108" s="8"/>
      <c r="U108" s="624"/>
      <c r="V108" s="624"/>
    </row>
    <row r="109" spans="1:22" ht="15.75">
      <c r="A109" s="426" t="s">
        <v>157</v>
      </c>
      <c r="B109" s="426"/>
      <c r="C109" s="327" t="s">
        <v>1043</v>
      </c>
      <c r="D109" s="327" t="s">
        <v>10175</v>
      </c>
      <c r="E109" s="384" t="str">
        <f>INDEX('[58]Form-Input energy (2)'!$E$30:$E$728,MATCH(P109:P837,'[58]Form-Input energy (2)'!$P$30:$P$727,0))</f>
        <v>HINDUPUR</v>
      </c>
      <c r="F109" s="327" t="s">
        <v>1412</v>
      </c>
      <c r="G109" s="283"/>
      <c r="H109" s="428" t="s">
        <v>1083</v>
      </c>
      <c r="I109" s="11" t="s">
        <v>2156</v>
      </c>
      <c r="J109" s="11" t="s">
        <v>2157</v>
      </c>
      <c r="K109" s="11" t="s">
        <v>10252</v>
      </c>
      <c r="L109" s="11" t="s">
        <v>2159</v>
      </c>
      <c r="M109" s="11" t="s">
        <v>2158</v>
      </c>
      <c r="N109" s="11" t="s">
        <v>2158</v>
      </c>
      <c r="O109" s="11" t="s">
        <v>2158</v>
      </c>
      <c r="P109" s="283" t="s">
        <v>1889</v>
      </c>
      <c r="Q109" s="12">
        <v>500</v>
      </c>
      <c r="R109" s="8">
        <v>10.314395000000001</v>
      </c>
      <c r="S109" s="8"/>
      <c r="T109" s="8"/>
      <c r="U109" s="624"/>
      <c r="V109" s="624"/>
    </row>
    <row r="110" spans="1:22" ht="15.75">
      <c r="A110" s="426" t="s">
        <v>158</v>
      </c>
      <c r="B110" s="426"/>
      <c r="C110" s="327" t="s">
        <v>1043</v>
      </c>
      <c r="D110" s="327" t="s">
        <v>10175</v>
      </c>
      <c r="E110" s="384" t="str">
        <f>INDEX('[58]Form-Input energy (2)'!$E$30:$E$728,MATCH(P110:P838,'[58]Form-Input energy (2)'!$P$30:$P$727,0))</f>
        <v>HINDUPUR</v>
      </c>
      <c r="F110" s="327" t="s">
        <v>1412</v>
      </c>
      <c r="G110" s="283"/>
      <c r="H110" s="428" t="s">
        <v>10177</v>
      </c>
      <c r="I110" s="11" t="s">
        <v>2156</v>
      </c>
      <c r="J110" s="11" t="s">
        <v>2157</v>
      </c>
      <c r="K110" s="11" t="s">
        <v>10252</v>
      </c>
      <c r="L110" s="11" t="s">
        <v>2160</v>
      </c>
      <c r="M110" s="11" t="s">
        <v>2158</v>
      </c>
      <c r="N110" s="11" t="s">
        <v>2158</v>
      </c>
      <c r="O110" s="11" t="s">
        <v>2158</v>
      </c>
      <c r="P110" s="283" t="s">
        <v>10268</v>
      </c>
      <c r="Q110" s="12">
        <v>500</v>
      </c>
      <c r="R110" s="8">
        <v>15.491244999999999</v>
      </c>
      <c r="S110" s="8"/>
      <c r="T110" s="8"/>
      <c r="U110" s="624"/>
      <c r="V110" s="624"/>
    </row>
    <row r="111" spans="1:22" ht="15.75">
      <c r="A111" s="426" t="s">
        <v>159</v>
      </c>
      <c r="B111" s="426"/>
      <c r="C111" s="327" t="s">
        <v>1043</v>
      </c>
      <c r="D111" s="327" t="s">
        <v>10176</v>
      </c>
      <c r="E111" s="384" t="str">
        <f>INDEX('[58]Form-Input energy (2)'!$E$30:$E$728,MATCH(P111:P839,'[58]Form-Input energy (2)'!$P$30:$P$727,0))</f>
        <v>HINDUPUR</v>
      </c>
      <c r="F111" s="327" t="s">
        <v>1437</v>
      </c>
      <c r="G111" s="283"/>
      <c r="H111" s="428" t="s">
        <v>1096</v>
      </c>
      <c r="I111" s="11" t="s">
        <v>2156</v>
      </c>
      <c r="J111" s="11" t="s">
        <v>2157</v>
      </c>
      <c r="K111" s="11" t="s">
        <v>10252</v>
      </c>
      <c r="L111" s="11" t="s">
        <v>2159</v>
      </c>
      <c r="M111" s="11" t="s">
        <v>2158</v>
      </c>
      <c r="N111" s="11" t="s">
        <v>2158</v>
      </c>
      <c r="O111" s="11" t="s">
        <v>2158</v>
      </c>
      <c r="P111" s="283">
        <v>16179567</v>
      </c>
      <c r="Q111" s="12">
        <v>500</v>
      </c>
      <c r="R111" s="8">
        <v>1.0097415000000001</v>
      </c>
      <c r="S111" s="8"/>
      <c r="T111" s="8"/>
      <c r="U111" s="624"/>
      <c r="V111" s="624"/>
    </row>
    <row r="112" spans="1:22" ht="15.75">
      <c r="A112" s="426" t="s">
        <v>160</v>
      </c>
      <c r="B112" s="426"/>
      <c r="C112" s="327" t="s">
        <v>1043</v>
      </c>
      <c r="D112" s="327" t="s">
        <v>10176</v>
      </c>
      <c r="E112" s="384" t="str">
        <f>INDEX('[58]Form-Input energy (2)'!$E$30:$E$728,MATCH(P112:P840,'[58]Form-Input energy (2)'!$P$30:$P$727,0))</f>
        <v>HINDUPUR</v>
      </c>
      <c r="F112" s="327" t="s">
        <v>1437</v>
      </c>
      <c r="G112" s="283"/>
      <c r="H112" s="428" t="s">
        <v>1097</v>
      </c>
      <c r="I112" s="11" t="s">
        <v>2156</v>
      </c>
      <c r="J112" s="11" t="s">
        <v>2157</v>
      </c>
      <c r="K112" s="11" t="s">
        <v>10252</v>
      </c>
      <c r="L112" s="11" t="s">
        <v>2160</v>
      </c>
      <c r="M112" s="11" t="s">
        <v>2158</v>
      </c>
      <c r="N112" s="11" t="s">
        <v>2158</v>
      </c>
      <c r="O112" s="11" t="s">
        <v>2158</v>
      </c>
      <c r="P112" s="283">
        <v>16179591</v>
      </c>
      <c r="Q112" s="12">
        <v>500</v>
      </c>
      <c r="R112" s="8">
        <v>7.8415915000000007</v>
      </c>
      <c r="S112" s="8"/>
      <c r="T112" s="8"/>
      <c r="U112" s="624"/>
      <c r="V112" s="624"/>
    </row>
    <row r="113" spans="1:22" ht="15.75">
      <c r="A113" s="426" t="s">
        <v>161</v>
      </c>
      <c r="B113" s="426"/>
      <c r="C113" s="327" t="s">
        <v>1043</v>
      </c>
      <c r="D113" s="327" t="s">
        <v>10175</v>
      </c>
      <c r="E113" s="384" t="str">
        <f>INDEX('[58]Form-Input energy (2)'!$E$30:$E$728,MATCH(P113:P841,'[58]Form-Input energy (2)'!$P$30:$P$727,0))</f>
        <v>ANANTAPURAMU</v>
      </c>
      <c r="F113" s="327" t="s">
        <v>1442</v>
      </c>
      <c r="G113" s="283"/>
      <c r="H113" s="428" t="s">
        <v>1104</v>
      </c>
      <c r="I113" s="11" t="s">
        <v>2156</v>
      </c>
      <c r="J113" s="11" t="s">
        <v>2157</v>
      </c>
      <c r="K113" s="11" t="s">
        <v>10252</v>
      </c>
      <c r="L113" s="11" t="s">
        <v>2159</v>
      </c>
      <c r="M113" s="11" t="s">
        <v>2158</v>
      </c>
      <c r="N113" s="11" t="s">
        <v>2158</v>
      </c>
      <c r="O113" s="11" t="s">
        <v>2158</v>
      </c>
      <c r="P113" s="283" t="s">
        <v>1886</v>
      </c>
      <c r="Q113" s="12">
        <v>1000</v>
      </c>
      <c r="R113" s="8">
        <v>5.8543000000000003</v>
      </c>
      <c r="S113" s="8"/>
      <c r="T113" s="8"/>
      <c r="U113" s="624"/>
      <c r="V113" s="624"/>
    </row>
    <row r="114" spans="1:22" ht="15.75">
      <c r="A114" s="426" t="s">
        <v>162</v>
      </c>
      <c r="B114" s="426"/>
      <c r="C114" s="327" t="s">
        <v>1043</v>
      </c>
      <c r="D114" s="327" t="s">
        <v>10175</v>
      </c>
      <c r="E114" s="384" t="str">
        <f>INDEX('[58]Form-Input energy (2)'!$E$30:$E$728,MATCH(P114:P842,'[58]Form-Input energy (2)'!$P$30:$P$727,0))</f>
        <v>ANANTAPURAMU</v>
      </c>
      <c r="F114" s="327" t="s">
        <v>1442</v>
      </c>
      <c r="G114" s="283"/>
      <c r="H114" s="428" t="s">
        <v>1105</v>
      </c>
      <c r="I114" s="11" t="s">
        <v>2156</v>
      </c>
      <c r="J114" s="11" t="s">
        <v>2157</v>
      </c>
      <c r="K114" s="11" t="s">
        <v>10252</v>
      </c>
      <c r="L114" s="11" t="s">
        <v>2159</v>
      </c>
      <c r="M114" s="11" t="s">
        <v>2158</v>
      </c>
      <c r="N114" s="11" t="s">
        <v>2158</v>
      </c>
      <c r="O114" s="11" t="s">
        <v>2158</v>
      </c>
      <c r="P114" s="283" t="s">
        <v>1885</v>
      </c>
      <c r="Q114" s="12">
        <v>1000</v>
      </c>
      <c r="R114" s="8">
        <v>4.7779050000000005</v>
      </c>
      <c r="S114" s="8"/>
      <c r="T114" s="8"/>
      <c r="U114" s="624"/>
      <c r="V114" s="624"/>
    </row>
    <row r="115" spans="1:22" ht="15.75">
      <c r="A115" s="426" t="s">
        <v>163</v>
      </c>
      <c r="B115" s="426"/>
      <c r="C115" s="327" t="s">
        <v>1043</v>
      </c>
      <c r="D115" s="327" t="s">
        <v>10172</v>
      </c>
      <c r="E115" s="384" t="str">
        <f>INDEX('[58]Form-Input energy (2)'!$E$30:$E$728,MATCH(P115:P843,'[58]Form-Input energy (2)'!$P$30:$P$727,0))</f>
        <v>HINDUPUR</v>
      </c>
      <c r="F115" s="327" t="s">
        <v>1442</v>
      </c>
      <c r="G115" s="283"/>
      <c r="H115" s="428" t="s">
        <v>1072</v>
      </c>
      <c r="I115" s="11" t="s">
        <v>2156</v>
      </c>
      <c r="J115" s="11" t="s">
        <v>2157</v>
      </c>
      <c r="K115" s="11" t="s">
        <v>10252</v>
      </c>
      <c r="L115" s="11" t="s">
        <v>2159</v>
      </c>
      <c r="M115" s="11" t="s">
        <v>2158</v>
      </c>
      <c r="N115" s="11" t="s">
        <v>2158</v>
      </c>
      <c r="O115" s="11" t="s">
        <v>2158</v>
      </c>
      <c r="P115" s="283" t="s">
        <v>10269</v>
      </c>
      <c r="Q115" s="12">
        <v>1600</v>
      </c>
      <c r="R115" s="8">
        <v>30.84111</v>
      </c>
      <c r="S115" s="8"/>
      <c r="T115" s="8"/>
      <c r="U115" s="624"/>
      <c r="V115" s="624"/>
    </row>
    <row r="116" spans="1:22" ht="15.75">
      <c r="A116" s="426" t="s">
        <v>164</v>
      </c>
      <c r="B116" s="426"/>
      <c r="C116" s="327" t="s">
        <v>1043</v>
      </c>
      <c r="D116" s="327" t="s">
        <v>10172</v>
      </c>
      <c r="E116" s="384" t="str">
        <f>INDEX('[58]Form-Input energy (2)'!$E$30:$E$728,MATCH(P116:P844,'[58]Form-Input energy (2)'!$P$30:$P$727,0))</f>
        <v>HINDUPUR</v>
      </c>
      <c r="F116" s="327" t="s">
        <v>1442</v>
      </c>
      <c r="G116" s="283"/>
      <c r="H116" s="428" t="s">
        <v>1073</v>
      </c>
      <c r="I116" s="11" t="s">
        <v>2156</v>
      </c>
      <c r="J116" s="11" t="s">
        <v>2157</v>
      </c>
      <c r="K116" s="11" t="s">
        <v>10252</v>
      </c>
      <c r="L116" s="11" t="s">
        <v>2159</v>
      </c>
      <c r="M116" s="11" t="s">
        <v>2158</v>
      </c>
      <c r="N116" s="11" t="s">
        <v>2158</v>
      </c>
      <c r="O116" s="11" t="s">
        <v>2158</v>
      </c>
      <c r="P116" s="283" t="s">
        <v>10270</v>
      </c>
      <c r="Q116" s="12">
        <v>2000</v>
      </c>
      <c r="R116" s="8">
        <v>27.58558</v>
      </c>
      <c r="S116" s="8"/>
      <c r="T116" s="8"/>
      <c r="U116" s="624"/>
      <c r="V116" s="624"/>
    </row>
    <row r="117" spans="1:22" ht="15.75">
      <c r="A117" s="426" t="s">
        <v>165</v>
      </c>
      <c r="B117" s="426"/>
      <c r="C117" s="327" t="s">
        <v>1043</v>
      </c>
      <c r="D117" s="327" t="s">
        <v>10172</v>
      </c>
      <c r="E117" s="384" t="str">
        <f>INDEX('[58]Form-Input energy (2)'!$E$30:$E$728,MATCH(P117:P845,'[58]Form-Input energy (2)'!$P$30:$P$727,0))</f>
        <v>HINDUPUR</v>
      </c>
      <c r="F117" s="327" t="s">
        <v>1427</v>
      </c>
      <c r="G117" s="283"/>
      <c r="H117" s="428" t="s">
        <v>1063</v>
      </c>
      <c r="I117" s="11" t="s">
        <v>2156</v>
      </c>
      <c r="J117" s="11" t="s">
        <v>2157</v>
      </c>
      <c r="K117" s="11" t="s">
        <v>10252</v>
      </c>
      <c r="L117" s="11" t="s">
        <v>2159</v>
      </c>
      <c r="M117" s="11" t="s">
        <v>2158</v>
      </c>
      <c r="N117" s="11" t="s">
        <v>2158</v>
      </c>
      <c r="O117" s="11" t="s">
        <v>2158</v>
      </c>
      <c r="P117" s="283" t="s">
        <v>10271</v>
      </c>
      <c r="Q117" s="12">
        <v>1000</v>
      </c>
      <c r="R117" s="8">
        <v>4.3428149999999999</v>
      </c>
      <c r="S117" s="8"/>
      <c r="T117" s="8"/>
      <c r="U117" s="624"/>
      <c r="V117" s="624"/>
    </row>
    <row r="118" spans="1:22" ht="15.75">
      <c r="A118" s="426" t="s">
        <v>166</v>
      </c>
      <c r="B118" s="426"/>
      <c r="C118" s="327" t="s">
        <v>1043</v>
      </c>
      <c r="D118" s="327" t="s">
        <v>10172</v>
      </c>
      <c r="E118" s="384" t="str">
        <f>INDEX('[58]Form-Input energy (2)'!$E$30:$E$728,MATCH(P118:P846,'[58]Form-Input energy (2)'!$P$30:$P$727,0))</f>
        <v>HINDUPUR</v>
      </c>
      <c r="F118" s="327" t="s">
        <v>1427</v>
      </c>
      <c r="G118" s="283"/>
      <c r="H118" s="428" t="s">
        <v>1064</v>
      </c>
      <c r="I118" s="11" t="s">
        <v>2156</v>
      </c>
      <c r="J118" s="11" t="s">
        <v>2157</v>
      </c>
      <c r="K118" s="11" t="s">
        <v>10252</v>
      </c>
      <c r="L118" s="11" t="s">
        <v>2159</v>
      </c>
      <c r="M118" s="11" t="s">
        <v>2158</v>
      </c>
      <c r="N118" s="11" t="s">
        <v>2158</v>
      </c>
      <c r="O118" s="11" t="s">
        <v>2158</v>
      </c>
      <c r="P118" s="283" t="s">
        <v>10272</v>
      </c>
      <c r="Q118" s="12">
        <v>1000</v>
      </c>
      <c r="R118" s="8">
        <v>4.3322000000000003</v>
      </c>
      <c r="S118" s="8"/>
      <c r="T118" s="8"/>
      <c r="U118" s="624"/>
      <c r="V118" s="624"/>
    </row>
    <row r="119" spans="1:22" ht="15.75">
      <c r="A119" s="426" t="s">
        <v>167</v>
      </c>
      <c r="B119" s="426"/>
      <c r="C119" s="327" t="s">
        <v>1043</v>
      </c>
      <c r="D119" s="327" t="s">
        <v>10172</v>
      </c>
      <c r="E119" s="384" t="str">
        <f>INDEX('[58]Form-Input energy (2)'!$E$30:$E$728,MATCH(P119:P847,'[58]Form-Input energy (2)'!$P$30:$P$727,0))</f>
        <v>HINDUPUR</v>
      </c>
      <c r="F119" s="327" t="s">
        <v>1404</v>
      </c>
      <c r="G119" s="283"/>
      <c r="H119" s="428" t="s">
        <v>1063</v>
      </c>
      <c r="I119" s="11" t="s">
        <v>2156</v>
      </c>
      <c r="J119" s="11" t="s">
        <v>2157</v>
      </c>
      <c r="K119" s="11" t="s">
        <v>10252</v>
      </c>
      <c r="L119" s="11" t="s">
        <v>2159</v>
      </c>
      <c r="M119" s="11" t="s">
        <v>2158</v>
      </c>
      <c r="N119" s="11" t="s">
        <v>2158</v>
      </c>
      <c r="O119" s="11" t="s">
        <v>2158</v>
      </c>
      <c r="P119" s="283" t="s">
        <v>10273</v>
      </c>
      <c r="Q119" s="12">
        <v>1000</v>
      </c>
      <c r="R119" s="8">
        <v>11.04538</v>
      </c>
      <c r="S119" s="8"/>
      <c r="T119" s="8"/>
      <c r="U119" s="624"/>
      <c r="V119" s="624"/>
    </row>
    <row r="120" spans="1:22" ht="15.75">
      <c r="A120" s="426" t="s">
        <v>168</v>
      </c>
      <c r="B120" s="426"/>
      <c r="C120" s="327" t="s">
        <v>1043</v>
      </c>
      <c r="D120" s="327" t="s">
        <v>10172</v>
      </c>
      <c r="E120" s="384" t="str">
        <f>INDEX('[58]Form-Input energy (2)'!$E$30:$E$728,MATCH(P120:P848,'[58]Form-Input energy (2)'!$P$30:$P$727,0))</f>
        <v>HINDUPUR</v>
      </c>
      <c r="F120" s="327" t="s">
        <v>1404</v>
      </c>
      <c r="G120" s="283"/>
      <c r="H120" s="428" t="s">
        <v>1064</v>
      </c>
      <c r="I120" s="11" t="s">
        <v>2156</v>
      </c>
      <c r="J120" s="11" t="s">
        <v>2157</v>
      </c>
      <c r="K120" s="11" t="s">
        <v>10252</v>
      </c>
      <c r="L120" s="11" t="s">
        <v>2159</v>
      </c>
      <c r="M120" s="11" t="s">
        <v>2158</v>
      </c>
      <c r="N120" s="11" t="s">
        <v>2158</v>
      </c>
      <c r="O120" s="11" t="s">
        <v>2158</v>
      </c>
      <c r="P120" s="283" t="s">
        <v>10274</v>
      </c>
      <c r="Q120" s="12">
        <v>1000</v>
      </c>
      <c r="R120" s="8">
        <v>10.77651</v>
      </c>
      <c r="S120" s="8"/>
      <c r="T120" s="8"/>
      <c r="U120" s="624"/>
      <c r="V120" s="624"/>
    </row>
    <row r="121" spans="1:22" ht="15.75">
      <c r="A121" s="426" t="s">
        <v>169</v>
      </c>
      <c r="B121" s="426"/>
      <c r="C121" s="327" t="s">
        <v>1043</v>
      </c>
      <c r="D121" s="327" t="s">
        <v>10172</v>
      </c>
      <c r="E121" s="384" t="str">
        <f>INDEX('[58]Form-Input energy (2)'!$E$30:$E$728,MATCH(P121:P849,'[58]Form-Input energy (2)'!$P$30:$P$727,0))</f>
        <v>HINDUPUR</v>
      </c>
      <c r="F121" s="327" t="s">
        <v>1428</v>
      </c>
      <c r="G121" s="283"/>
      <c r="H121" s="428" t="s">
        <v>1063</v>
      </c>
      <c r="I121" s="11" t="s">
        <v>2156</v>
      </c>
      <c r="J121" s="11" t="s">
        <v>2157</v>
      </c>
      <c r="K121" s="11" t="s">
        <v>10252</v>
      </c>
      <c r="L121" s="11" t="s">
        <v>2159</v>
      </c>
      <c r="M121" s="11" t="s">
        <v>2158</v>
      </c>
      <c r="N121" s="11" t="s">
        <v>2158</v>
      </c>
      <c r="O121" s="11" t="s">
        <v>2158</v>
      </c>
      <c r="P121" s="283" t="s">
        <v>10275</v>
      </c>
      <c r="Q121" s="12">
        <v>1000</v>
      </c>
      <c r="R121" s="8">
        <v>10.135695</v>
      </c>
      <c r="S121" s="8"/>
      <c r="T121" s="8"/>
      <c r="U121" s="624"/>
      <c r="V121" s="624"/>
    </row>
    <row r="122" spans="1:22" ht="15.75">
      <c r="A122" s="426" t="s">
        <v>170</v>
      </c>
      <c r="B122" s="426"/>
      <c r="C122" s="327" t="s">
        <v>1043</v>
      </c>
      <c r="D122" s="327" t="s">
        <v>10172</v>
      </c>
      <c r="E122" s="384" t="str">
        <f>INDEX('[58]Form-Input energy (2)'!$E$30:$E$728,MATCH(P122:P850,'[58]Form-Input energy (2)'!$P$30:$P$727,0))</f>
        <v>HINDUPUR</v>
      </c>
      <c r="F122" s="327" t="s">
        <v>1428</v>
      </c>
      <c r="G122" s="283"/>
      <c r="H122" s="428" t="s">
        <v>1064</v>
      </c>
      <c r="I122" s="11" t="s">
        <v>2156</v>
      </c>
      <c r="J122" s="11" t="s">
        <v>2157</v>
      </c>
      <c r="K122" s="11" t="s">
        <v>10252</v>
      </c>
      <c r="L122" s="11" t="s">
        <v>2159</v>
      </c>
      <c r="M122" s="11" t="s">
        <v>2158</v>
      </c>
      <c r="N122" s="11" t="s">
        <v>2158</v>
      </c>
      <c r="O122" s="11" t="s">
        <v>2158</v>
      </c>
      <c r="P122" s="283" t="s">
        <v>10276</v>
      </c>
      <c r="Q122" s="12">
        <v>1000</v>
      </c>
      <c r="R122" s="8">
        <v>10.568225</v>
      </c>
      <c r="S122" s="8"/>
      <c r="T122" s="8"/>
      <c r="U122" s="624"/>
      <c r="V122" s="624"/>
    </row>
    <row r="123" spans="1:22" ht="15.75">
      <c r="A123" s="426" t="s">
        <v>171</v>
      </c>
      <c r="B123" s="426"/>
      <c r="C123" s="327" t="s">
        <v>1043</v>
      </c>
      <c r="D123" s="327" t="s">
        <v>10172</v>
      </c>
      <c r="E123" s="384" t="str">
        <f>INDEX('[58]Form-Input energy (2)'!$E$30:$E$728,MATCH(P123:P851,'[58]Form-Input energy (2)'!$P$30:$P$727,0))</f>
        <v>HINDUPUR</v>
      </c>
      <c r="F123" s="327" t="s">
        <v>1429</v>
      </c>
      <c r="G123" s="283"/>
      <c r="H123" s="428" t="s">
        <v>1063</v>
      </c>
      <c r="I123" s="11" t="s">
        <v>2156</v>
      </c>
      <c r="J123" s="11" t="s">
        <v>2157</v>
      </c>
      <c r="K123" s="11" t="s">
        <v>10252</v>
      </c>
      <c r="L123" s="11" t="s">
        <v>2159</v>
      </c>
      <c r="M123" s="11" t="s">
        <v>2158</v>
      </c>
      <c r="N123" s="11" t="s">
        <v>2158</v>
      </c>
      <c r="O123" s="11" t="s">
        <v>2158</v>
      </c>
      <c r="P123" s="283" t="s">
        <v>10277</v>
      </c>
      <c r="Q123" s="12">
        <v>1000</v>
      </c>
      <c r="R123" s="8">
        <v>2.0200099999999996</v>
      </c>
      <c r="S123" s="8"/>
      <c r="T123" s="8"/>
      <c r="U123" s="624"/>
      <c r="V123" s="624"/>
    </row>
    <row r="124" spans="1:22" ht="15.75">
      <c r="A124" s="426" t="s">
        <v>172</v>
      </c>
      <c r="B124" s="426"/>
      <c r="C124" s="327" t="s">
        <v>1043</v>
      </c>
      <c r="D124" s="327" t="s">
        <v>10172</v>
      </c>
      <c r="E124" s="384" t="str">
        <f>INDEX('[58]Form-Input energy (2)'!$E$30:$E$728,MATCH(P124:P852,'[58]Form-Input energy (2)'!$P$30:$P$727,0))</f>
        <v>HINDUPUR</v>
      </c>
      <c r="F124" s="327" t="s">
        <v>1429</v>
      </c>
      <c r="G124" s="283"/>
      <c r="H124" s="428" t="s">
        <v>1064</v>
      </c>
      <c r="I124" s="11" t="s">
        <v>2156</v>
      </c>
      <c r="J124" s="11" t="s">
        <v>2157</v>
      </c>
      <c r="K124" s="11" t="s">
        <v>10252</v>
      </c>
      <c r="L124" s="11" t="s">
        <v>2159</v>
      </c>
      <c r="M124" s="11" t="s">
        <v>2158</v>
      </c>
      <c r="N124" s="11" t="s">
        <v>2158</v>
      </c>
      <c r="O124" s="11" t="s">
        <v>2158</v>
      </c>
      <c r="P124" s="283" t="s">
        <v>10278</v>
      </c>
      <c r="Q124" s="12">
        <v>1000</v>
      </c>
      <c r="R124" s="8">
        <v>1.2450000000000001</v>
      </c>
      <c r="S124" s="8"/>
      <c r="T124" s="8"/>
      <c r="U124" s="624"/>
      <c r="V124" s="624"/>
    </row>
    <row r="125" spans="1:22" ht="15.75">
      <c r="A125" s="426" t="s">
        <v>173</v>
      </c>
      <c r="B125" s="426"/>
      <c r="C125" s="327" t="s">
        <v>1043</v>
      </c>
      <c r="D125" s="327" t="s">
        <v>10172</v>
      </c>
      <c r="E125" s="384" t="str">
        <f>INDEX('[58]Form-Input energy (2)'!$E$30:$E$728,MATCH(P125:P853,'[58]Form-Input energy (2)'!$P$30:$P$727,0))</f>
        <v>HINDUPUR</v>
      </c>
      <c r="F125" s="327" t="s">
        <v>1439</v>
      </c>
      <c r="G125" s="283"/>
      <c r="H125" s="428" t="s">
        <v>1072</v>
      </c>
      <c r="I125" s="11" t="s">
        <v>2156</v>
      </c>
      <c r="J125" s="11" t="s">
        <v>2157</v>
      </c>
      <c r="K125" s="11" t="s">
        <v>10252</v>
      </c>
      <c r="L125" s="11" t="s">
        <v>2159</v>
      </c>
      <c r="M125" s="11" t="s">
        <v>2158</v>
      </c>
      <c r="N125" s="11" t="s">
        <v>2158</v>
      </c>
      <c r="O125" s="11" t="s">
        <v>2158</v>
      </c>
      <c r="P125" s="283" t="s">
        <v>10279</v>
      </c>
      <c r="Q125" s="12">
        <v>1600</v>
      </c>
      <c r="R125" s="8">
        <v>15.871880000000001</v>
      </c>
      <c r="S125" s="8"/>
      <c r="T125" s="8"/>
      <c r="U125" s="624"/>
      <c r="V125" s="624"/>
    </row>
    <row r="126" spans="1:22" ht="15.75">
      <c r="A126" s="426" t="s">
        <v>174</v>
      </c>
      <c r="B126" s="426"/>
      <c r="C126" s="327" t="s">
        <v>1043</v>
      </c>
      <c r="D126" s="327" t="s">
        <v>10172</v>
      </c>
      <c r="E126" s="384" t="str">
        <f>INDEX('[58]Form-Input energy (2)'!$E$30:$E$728,MATCH(P126:P854,'[58]Form-Input energy (2)'!$P$30:$P$727,0))</f>
        <v>HINDUPUR</v>
      </c>
      <c r="F126" s="327" t="s">
        <v>1439</v>
      </c>
      <c r="G126" s="283"/>
      <c r="H126" s="428" t="s">
        <v>1064</v>
      </c>
      <c r="I126" s="11" t="s">
        <v>2156</v>
      </c>
      <c r="J126" s="11" t="s">
        <v>2157</v>
      </c>
      <c r="K126" s="11" t="s">
        <v>10252</v>
      </c>
      <c r="L126" s="11" t="s">
        <v>2159</v>
      </c>
      <c r="M126" s="11" t="s">
        <v>2158</v>
      </c>
      <c r="N126" s="11" t="s">
        <v>2158</v>
      </c>
      <c r="O126" s="11" t="s">
        <v>2158</v>
      </c>
      <c r="P126" s="283" t="s">
        <v>10280</v>
      </c>
      <c r="Q126" s="12">
        <v>1000</v>
      </c>
      <c r="R126" s="8">
        <v>9.5693999999999999</v>
      </c>
      <c r="S126" s="8"/>
      <c r="T126" s="8"/>
      <c r="U126" s="624"/>
      <c r="V126" s="624"/>
    </row>
    <row r="127" spans="1:22" ht="15.75">
      <c r="A127" s="426" t="s">
        <v>175</v>
      </c>
      <c r="B127" s="426"/>
      <c r="C127" s="327" t="s">
        <v>1043</v>
      </c>
      <c r="D127" s="327" t="s">
        <v>10175</v>
      </c>
      <c r="E127" s="384" t="str">
        <f>INDEX('[58]Form-Input energy (2)'!$E$30:$E$728,MATCH(P127:P855,'[58]Form-Input energy (2)'!$P$30:$P$727,0))</f>
        <v>KALYANDURG</v>
      </c>
      <c r="F127" s="327" t="s">
        <v>1426</v>
      </c>
      <c r="G127" s="283"/>
      <c r="H127" s="428" t="s">
        <v>1069</v>
      </c>
      <c r="I127" s="11" t="s">
        <v>2156</v>
      </c>
      <c r="J127" s="11" t="s">
        <v>2157</v>
      </c>
      <c r="K127" s="11" t="s">
        <v>10252</v>
      </c>
      <c r="L127" s="11" t="s">
        <v>2160</v>
      </c>
      <c r="M127" s="11" t="s">
        <v>2158</v>
      </c>
      <c r="N127" s="11" t="s">
        <v>2158</v>
      </c>
      <c r="O127" s="11" t="s">
        <v>2158</v>
      </c>
      <c r="P127" s="283" t="s">
        <v>10281</v>
      </c>
      <c r="Q127" s="12">
        <v>200</v>
      </c>
      <c r="R127" s="8">
        <v>2.3261599999999998</v>
      </c>
      <c r="S127" s="8"/>
      <c r="T127" s="8"/>
      <c r="U127" s="624"/>
      <c r="V127" s="624"/>
    </row>
    <row r="128" spans="1:22" ht="15.75">
      <c r="A128" s="426" t="s">
        <v>176</v>
      </c>
      <c r="B128" s="426"/>
      <c r="C128" s="327" t="s">
        <v>1043</v>
      </c>
      <c r="D128" s="327" t="s">
        <v>10175</v>
      </c>
      <c r="E128" s="384" t="str">
        <f>INDEX('[58]Form-Input energy (2)'!$E$30:$E$728,MATCH(P128:P856,'[58]Form-Input energy (2)'!$P$30:$P$727,0))</f>
        <v>KALYANDURG</v>
      </c>
      <c r="F128" s="327" t="s">
        <v>1426</v>
      </c>
      <c r="G128" s="283"/>
      <c r="H128" s="428" t="s">
        <v>1070</v>
      </c>
      <c r="I128" s="11" t="s">
        <v>2156</v>
      </c>
      <c r="J128" s="11" t="s">
        <v>2157</v>
      </c>
      <c r="K128" s="11" t="s">
        <v>10252</v>
      </c>
      <c r="L128" s="11" t="s">
        <v>2160</v>
      </c>
      <c r="M128" s="11" t="s">
        <v>2158</v>
      </c>
      <c r="N128" s="11" t="s">
        <v>2158</v>
      </c>
      <c r="O128" s="11" t="s">
        <v>2158</v>
      </c>
      <c r="P128" s="283" t="s">
        <v>10282</v>
      </c>
      <c r="Q128" s="12">
        <v>333.33</v>
      </c>
      <c r="R128" s="8">
        <v>0.43225999999999998</v>
      </c>
      <c r="S128" s="8"/>
      <c r="T128" s="8"/>
      <c r="U128" s="624"/>
      <c r="V128" s="624"/>
    </row>
    <row r="129" spans="1:22" ht="15.75">
      <c r="A129" s="426" t="s">
        <v>177</v>
      </c>
      <c r="B129" s="426"/>
      <c r="C129" s="327" t="s">
        <v>1043</v>
      </c>
      <c r="D129" s="327" t="s">
        <v>10172</v>
      </c>
      <c r="E129" s="384" t="str">
        <f>INDEX('[58]Form-Input energy (2)'!$E$30:$E$728,MATCH(P129:P857,'[58]Form-Input energy (2)'!$P$30:$P$727,0))</f>
        <v>HINDUPUR</v>
      </c>
      <c r="F129" s="327" t="s">
        <v>1405</v>
      </c>
      <c r="G129" s="283"/>
      <c r="H129" s="428" t="s">
        <v>1065</v>
      </c>
      <c r="I129" s="11" t="s">
        <v>2156</v>
      </c>
      <c r="J129" s="11" t="s">
        <v>2157</v>
      </c>
      <c r="K129" s="11" t="s">
        <v>10252</v>
      </c>
      <c r="L129" s="11" t="s">
        <v>2159</v>
      </c>
      <c r="M129" s="11" t="s">
        <v>2158</v>
      </c>
      <c r="N129" s="11" t="s">
        <v>2158</v>
      </c>
      <c r="O129" s="11" t="s">
        <v>2158</v>
      </c>
      <c r="P129" s="283" t="s">
        <v>10283</v>
      </c>
      <c r="Q129" s="12">
        <v>3000</v>
      </c>
      <c r="R129" s="8">
        <v>17.00037</v>
      </c>
      <c r="S129" s="8"/>
      <c r="T129" s="8"/>
      <c r="U129" s="624"/>
      <c r="V129" s="624"/>
    </row>
    <row r="130" spans="1:22" ht="15.75">
      <c r="A130" s="426" t="s">
        <v>178</v>
      </c>
      <c r="B130" s="426"/>
      <c r="C130" s="327" t="s">
        <v>1043</v>
      </c>
      <c r="D130" s="327" t="s">
        <v>10172</v>
      </c>
      <c r="E130" s="384" t="str">
        <f>INDEX('[58]Form-Input energy (2)'!$E$30:$E$728,MATCH(P130:P858,'[58]Form-Input energy (2)'!$P$30:$P$727,0))</f>
        <v>HINDUPUR</v>
      </c>
      <c r="F130" s="327" t="s">
        <v>1405</v>
      </c>
      <c r="G130" s="283"/>
      <c r="H130" s="428" t="s">
        <v>1066</v>
      </c>
      <c r="I130" s="11" t="s">
        <v>2156</v>
      </c>
      <c r="J130" s="11" t="s">
        <v>2157</v>
      </c>
      <c r="K130" s="11" t="s">
        <v>10252</v>
      </c>
      <c r="L130" s="11" t="s">
        <v>2159</v>
      </c>
      <c r="M130" s="11" t="s">
        <v>2158</v>
      </c>
      <c r="N130" s="11" t="s">
        <v>2158</v>
      </c>
      <c r="O130" s="11" t="s">
        <v>2158</v>
      </c>
      <c r="P130" s="283" t="s">
        <v>10284</v>
      </c>
      <c r="Q130" s="12">
        <v>3000</v>
      </c>
      <c r="R130" s="8">
        <v>17.299320000000002</v>
      </c>
      <c r="S130" s="8"/>
      <c r="T130" s="8"/>
      <c r="U130" s="624"/>
      <c r="V130" s="624"/>
    </row>
    <row r="131" spans="1:22" ht="15.75">
      <c r="A131" s="426" t="s">
        <v>179</v>
      </c>
      <c r="B131" s="426"/>
      <c r="C131" s="327" t="s">
        <v>1043</v>
      </c>
      <c r="D131" s="327" t="s">
        <v>10172</v>
      </c>
      <c r="E131" s="384" t="str">
        <f>INDEX('[58]Form-Input energy (2)'!$E$30:$E$728,MATCH(P131:P859,'[58]Form-Input energy (2)'!$P$30:$P$727,0))</f>
        <v>HINDUPUR</v>
      </c>
      <c r="F131" s="327" t="s">
        <v>1405</v>
      </c>
      <c r="G131" s="283"/>
      <c r="H131" s="428" t="s">
        <v>1067</v>
      </c>
      <c r="I131" s="11" t="s">
        <v>2156</v>
      </c>
      <c r="J131" s="11" t="s">
        <v>2157</v>
      </c>
      <c r="K131" s="11" t="s">
        <v>10252</v>
      </c>
      <c r="L131" s="11" t="s">
        <v>2159</v>
      </c>
      <c r="M131" s="11" t="s">
        <v>2158</v>
      </c>
      <c r="N131" s="11" t="s">
        <v>2158</v>
      </c>
      <c r="O131" s="11" t="s">
        <v>2158</v>
      </c>
      <c r="P131" s="283"/>
      <c r="Q131" s="12"/>
      <c r="R131" s="8">
        <v>0</v>
      </c>
      <c r="S131" s="8"/>
      <c r="T131" s="8"/>
      <c r="U131" s="624"/>
      <c r="V131" s="624"/>
    </row>
    <row r="132" spans="1:22" ht="15.75">
      <c r="A132" s="426" t="s">
        <v>180</v>
      </c>
      <c r="B132" s="426"/>
      <c r="C132" s="327" t="s">
        <v>1043</v>
      </c>
      <c r="D132" s="327" t="s">
        <v>10172</v>
      </c>
      <c r="E132" s="384" t="str">
        <f>INDEX('[58]Form-Input energy (2)'!$E$30:$E$728,MATCH(P132:P860,'[58]Form-Input energy (2)'!$P$30:$P$727,0))</f>
        <v>HINDUPUR</v>
      </c>
      <c r="F132" s="327" t="s">
        <v>1432</v>
      </c>
      <c r="G132" s="283"/>
      <c r="H132" s="428" t="s">
        <v>1072</v>
      </c>
      <c r="I132" s="11" t="s">
        <v>2156</v>
      </c>
      <c r="J132" s="11" t="s">
        <v>2157</v>
      </c>
      <c r="K132" s="11" t="s">
        <v>10252</v>
      </c>
      <c r="L132" s="11" t="s">
        <v>2159</v>
      </c>
      <c r="M132" s="11" t="s">
        <v>2158</v>
      </c>
      <c r="N132" s="11" t="s">
        <v>2158</v>
      </c>
      <c r="O132" s="11" t="s">
        <v>2158</v>
      </c>
      <c r="P132" s="283"/>
      <c r="Q132" s="12"/>
      <c r="R132" s="8">
        <v>0</v>
      </c>
      <c r="S132" s="8"/>
      <c r="T132" s="8"/>
      <c r="U132" s="624"/>
      <c r="V132" s="624"/>
    </row>
    <row r="133" spans="1:22" ht="15.75">
      <c r="A133" s="426" t="s">
        <v>181</v>
      </c>
      <c r="B133" s="426"/>
      <c r="C133" s="327" t="s">
        <v>1043</v>
      </c>
      <c r="D133" s="327" t="s">
        <v>10172</v>
      </c>
      <c r="E133" s="384" t="str">
        <f>INDEX('[58]Form-Input energy (2)'!$E$30:$E$728,MATCH(P133:P861,'[58]Form-Input energy (2)'!$P$30:$P$727,0))</f>
        <v>HINDUPUR</v>
      </c>
      <c r="F133" s="327" t="s">
        <v>1432</v>
      </c>
      <c r="G133" s="283"/>
      <c r="H133" s="428" t="s">
        <v>1066</v>
      </c>
      <c r="I133" s="11" t="s">
        <v>2156</v>
      </c>
      <c r="J133" s="11" t="s">
        <v>2157</v>
      </c>
      <c r="K133" s="11" t="s">
        <v>10252</v>
      </c>
      <c r="L133" s="11" t="s">
        <v>2159</v>
      </c>
      <c r="M133" s="11" t="s">
        <v>2158</v>
      </c>
      <c r="N133" s="11" t="s">
        <v>2158</v>
      </c>
      <c r="O133" s="11" t="s">
        <v>2158</v>
      </c>
      <c r="P133" s="283" t="s">
        <v>10285</v>
      </c>
      <c r="Q133" s="12">
        <v>3000</v>
      </c>
      <c r="R133" s="8">
        <v>32.008020000000002</v>
      </c>
      <c r="S133" s="8"/>
      <c r="T133" s="8"/>
      <c r="U133" s="624"/>
      <c r="V133" s="624"/>
    </row>
    <row r="134" spans="1:22" ht="15.75">
      <c r="A134" s="426" t="s">
        <v>182</v>
      </c>
      <c r="B134" s="426"/>
      <c r="C134" s="429" t="s">
        <v>1043</v>
      </c>
      <c r="D134" s="429" t="s">
        <v>2089</v>
      </c>
      <c r="E134" s="384" t="str">
        <f>INDEX('[58]Form-Input energy (2)'!$E$30:$E$728,MATCH(P134:P862,'[58]Form-Input energy (2)'!$P$30:$P$727,0))</f>
        <v>ANANTAPUR</v>
      </c>
      <c r="F134" s="429" t="s">
        <v>2095</v>
      </c>
      <c r="G134" s="9"/>
      <c r="H134" s="433" t="s">
        <v>1212</v>
      </c>
      <c r="I134" s="11" t="s">
        <v>2156</v>
      </c>
      <c r="J134" s="11" t="s">
        <v>2157</v>
      </c>
      <c r="K134" s="11" t="s">
        <v>10252</v>
      </c>
      <c r="L134" s="11" t="s">
        <v>2160</v>
      </c>
      <c r="M134" s="11" t="s">
        <v>2158</v>
      </c>
      <c r="N134" s="11" t="s">
        <v>2158</v>
      </c>
      <c r="O134" s="11" t="s">
        <v>2158</v>
      </c>
      <c r="P134" s="283">
        <v>2793591</v>
      </c>
      <c r="Q134" s="12">
        <v>1000</v>
      </c>
      <c r="R134" s="8">
        <v>0.100146</v>
      </c>
      <c r="S134" s="8"/>
      <c r="T134" s="8"/>
      <c r="U134" s="624"/>
      <c r="V134" s="624"/>
    </row>
    <row r="135" spans="1:22" ht="15.75">
      <c r="A135" s="426" t="s">
        <v>183</v>
      </c>
      <c r="B135" s="426"/>
      <c r="C135" s="429" t="s">
        <v>1043</v>
      </c>
      <c r="D135" s="429" t="s">
        <v>2089</v>
      </c>
      <c r="E135" s="384" t="str">
        <f>INDEX('[58]Form-Input energy (2)'!$E$30:$E$728,MATCH(P135:P863,'[58]Form-Input energy (2)'!$P$30:$P$727,0))</f>
        <v>HINDUPUR</v>
      </c>
      <c r="F135" s="429" t="s">
        <v>2095</v>
      </c>
      <c r="G135" s="9"/>
      <c r="H135" s="434" t="s">
        <v>1225</v>
      </c>
      <c r="I135" s="11" t="s">
        <v>2156</v>
      </c>
      <c r="J135" s="11" t="s">
        <v>2157</v>
      </c>
      <c r="K135" s="11" t="s">
        <v>10252</v>
      </c>
      <c r="L135" s="11" t="s">
        <v>2160</v>
      </c>
      <c r="M135" s="11" t="s">
        <v>2158</v>
      </c>
      <c r="N135" s="11" t="s">
        <v>2158</v>
      </c>
      <c r="O135" s="11" t="s">
        <v>2158</v>
      </c>
      <c r="P135" s="283"/>
      <c r="Q135" s="12"/>
      <c r="R135" s="8">
        <v>0</v>
      </c>
      <c r="S135" s="8"/>
      <c r="T135" s="8"/>
      <c r="U135" s="624"/>
      <c r="V135" s="624"/>
    </row>
    <row r="136" spans="1:22" ht="15.75">
      <c r="A136" s="426" t="s">
        <v>184</v>
      </c>
      <c r="B136" s="426"/>
      <c r="C136" s="429" t="s">
        <v>1043</v>
      </c>
      <c r="D136" s="429" t="s">
        <v>2089</v>
      </c>
      <c r="E136" s="384" t="str">
        <f>INDEX('[58]Form-Input energy (2)'!$E$30:$E$728,MATCH(P136:P864,'[58]Form-Input energy (2)'!$P$30:$P$727,0))</f>
        <v>HINDUPUR</v>
      </c>
      <c r="F136" s="429" t="s">
        <v>2095</v>
      </c>
      <c r="G136" s="9"/>
      <c r="H136" s="434" t="s">
        <v>1198</v>
      </c>
      <c r="I136" s="11" t="s">
        <v>2156</v>
      </c>
      <c r="J136" s="11" t="s">
        <v>2157</v>
      </c>
      <c r="K136" s="11" t="s">
        <v>10252</v>
      </c>
      <c r="L136" s="11" t="s">
        <v>2160</v>
      </c>
      <c r="M136" s="11" t="s">
        <v>2158</v>
      </c>
      <c r="N136" s="11" t="s">
        <v>2158</v>
      </c>
      <c r="O136" s="11" t="s">
        <v>2158</v>
      </c>
      <c r="P136" s="283"/>
      <c r="Q136" s="12"/>
      <c r="R136" s="8">
        <v>0</v>
      </c>
      <c r="S136" s="8"/>
      <c r="T136" s="8"/>
      <c r="U136" s="624"/>
      <c r="V136" s="624"/>
    </row>
    <row r="137" spans="1:22" ht="15.75">
      <c r="A137" s="426" t="s">
        <v>185</v>
      </c>
      <c r="B137" s="426"/>
      <c r="C137" s="429" t="s">
        <v>1043</v>
      </c>
      <c r="D137" s="429" t="s">
        <v>2089</v>
      </c>
      <c r="E137" s="384" t="str">
        <f>INDEX('[58]Form-Input energy (2)'!$E$30:$E$728,MATCH(P137:P865,'[58]Form-Input energy (2)'!$P$30:$P$727,0))</f>
        <v>ANANTAPUR</v>
      </c>
      <c r="F137" s="429" t="s">
        <v>2095</v>
      </c>
      <c r="G137" s="9"/>
      <c r="H137" s="434" t="s">
        <v>1258</v>
      </c>
      <c r="I137" s="11" t="s">
        <v>2156</v>
      </c>
      <c r="J137" s="11" t="s">
        <v>2157</v>
      </c>
      <c r="K137" s="11" t="s">
        <v>10252</v>
      </c>
      <c r="L137" s="11" t="s">
        <v>2160</v>
      </c>
      <c r="M137" s="11" t="s">
        <v>2158</v>
      </c>
      <c r="N137" s="11" t="s">
        <v>2158</v>
      </c>
      <c r="O137" s="11" t="s">
        <v>2158</v>
      </c>
      <c r="P137" s="283" t="s">
        <v>2035</v>
      </c>
      <c r="Q137" s="12">
        <v>1000</v>
      </c>
      <c r="R137" s="285">
        <v>2.2169999999999998E-3</v>
      </c>
      <c r="S137" s="8"/>
      <c r="T137" s="8"/>
      <c r="U137" s="624"/>
      <c r="V137" s="624"/>
    </row>
    <row r="138" spans="1:22" ht="15.75">
      <c r="A138" s="426" t="s">
        <v>186</v>
      </c>
      <c r="B138" s="426"/>
      <c r="C138" s="429" t="s">
        <v>1043</v>
      </c>
      <c r="D138" s="429" t="s">
        <v>2089</v>
      </c>
      <c r="E138" s="384" t="str">
        <f>INDEX('[58]Form-Input energy (2)'!$E$30:$E$728,MATCH(P138:P866,'[58]Form-Input energy (2)'!$P$30:$P$727,0))</f>
        <v>HINDUPUR</v>
      </c>
      <c r="F138" s="429" t="s">
        <v>2095</v>
      </c>
      <c r="G138" s="9"/>
      <c r="H138" s="434" t="s">
        <v>1239</v>
      </c>
      <c r="I138" s="11" t="s">
        <v>2156</v>
      </c>
      <c r="J138" s="11" t="s">
        <v>2157</v>
      </c>
      <c r="K138" s="11" t="s">
        <v>10252</v>
      </c>
      <c r="L138" s="11" t="s">
        <v>2160</v>
      </c>
      <c r="M138" s="11" t="s">
        <v>2158</v>
      </c>
      <c r="N138" s="11" t="s">
        <v>2158</v>
      </c>
      <c r="O138" s="11" t="s">
        <v>2158</v>
      </c>
      <c r="P138" s="283"/>
      <c r="Q138" s="12"/>
      <c r="R138" s="285">
        <v>0</v>
      </c>
      <c r="S138" s="8"/>
      <c r="T138" s="8"/>
      <c r="U138" s="624"/>
      <c r="V138" s="624"/>
    </row>
    <row r="139" spans="1:22" ht="15.75">
      <c r="A139" s="426" t="s">
        <v>187</v>
      </c>
      <c r="B139" s="426"/>
      <c r="C139" s="429" t="s">
        <v>1043</v>
      </c>
      <c r="D139" s="429" t="s">
        <v>2089</v>
      </c>
      <c r="E139" s="384" t="str">
        <f>INDEX('[58]Form-Input energy (2)'!$E$30:$E$728,MATCH(P139:P867,'[58]Form-Input energy (2)'!$P$30:$P$727,0))</f>
        <v>GOOTY</v>
      </c>
      <c r="F139" s="429" t="s">
        <v>2095</v>
      </c>
      <c r="G139" s="9"/>
      <c r="H139" s="434" t="s">
        <v>1235</v>
      </c>
      <c r="I139" s="11" t="s">
        <v>2156</v>
      </c>
      <c r="J139" s="11" t="s">
        <v>2157</v>
      </c>
      <c r="K139" s="11" t="s">
        <v>10252</v>
      </c>
      <c r="L139" s="11" t="s">
        <v>2160</v>
      </c>
      <c r="M139" s="11" t="s">
        <v>2158</v>
      </c>
      <c r="N139" s="11" t="s">
        <v>2158</v>
      </c>
      <c r="O139" s="11" t="s">
        <v>2158</v>
      </c>
      <c r="P139" s="283">
        <v>18141174</v>
      </c>
      <c r="Q139" s="12">
        <v>1000</v>
      </c>
      <c r="R139" s="285">
        <v>0.69545279999999998</v>
      </c>
      <c r="S139" s="8"/>
      <c r="T139" s="8"/>
      <c r="U139" s="624"/>
      <c r="V139" s="624"/>
    </row>
    <row r="140" spans="1:22" ht="15.75">
      <c r="A140" s="426" t="s">
        <v>188</v>
      </c>
      <c r="B140" s="426"/>
      <c r="C140" s="429" t="s">
        <v>1043</v>
      </c>
      <c r="D140" s="429" t="s">
        <v>2089</v>
      </c>
      <c r="E140" s="384" t="str">
        <f>INDEX('[58]Form-Input energy (2)'!$E$30:$E$728,MATCH(P140:P868,'[58]Form-Input energy (2)'!$P$30:$P$727,0))</f>
        <v>HINDUPUR</v>
      </c>
      <c r="F140" s="429" t="s">
        <v>2095</v>
      </c>
      <c r="G140" s="9"/>
      <c r="H140" s="434" t="s">
        <v>1208</v>
      </c>
      <c r="I140" s="11" t="s">
        <v>2156</v>
      </c>
      <c r="J140" s="11" t="s">
        <v>2157</v>
      </c>
      <c r="K140" s="11" t="s">
        <v>10252</v>
      </c>
      <c r="L140" s="11" t="s">
        <v>2160</v>
      </c>
      <c r="M140" s="11" t="s">
        <v>2158</v>
      </c>
      <c r="N140" s="11" t="s">
        <v>2158</v>
      </c>
      <c r="O140" s="11" t="s">
        <v>2158</v>
      </c>
      <c r="P140" s="283"/>
      <c r="Q140" s="12"/>
      <c r="R140" s="285">
        <v>0</v>
      </c>
      <c r="S140" s="8"/>
      <c r="T140" s="8"/>
      <c r="U140" s="624"/>
      <c r="V140" s="624"/>
    </row>
    <row r="141" spans="1:22" ht="30">
      <c r="A141" s="426" t="s">
        <v>189</v>
      </c>
      <c r="B141" s="426"/>
      <c r="C141" s="429" t="s">
        <v>1043</v>
      </c>
      <c r="D141" s="429" t="s">
        <v>2089</v>
      </c>
      <c r="E141" s="384" t="str">
        <f>INDEX('[58]Form-Input energy (2)'!$E$30:$E$728,MATCH(P141:P869,'[58]Form-Input energy (2)'!$P$30:$P$727,0))</f>
        <v>HINDUPUR</v>
      </c>
      <c r="F141" s="429" t="s">
        <v>2095</v>
      </c>
      <c r="G141" s="9"/>
      <c r="H141" s="434" t="s">
        <v>1204</v>
      </c>
      <c r="I141" s="11" t="s">
        <v>2156</v>
      </c>
      <c r="J141" s="11" t="s">
        <v>2157</v>
      </c>
      <c r="K141" s="11" t="s">
        <v>10252</v>
      </c>
      <c r="L141" s="11" t="s">
        <v>2160</v>
      </c>
      <c r="M141" s="11" t="s">
        <v>2158</v>
      </c>
      <c r="N141" s="11" t="s">
        <v>2158</v>
      </c>
      <c r="O141" s="11" t="s">
        <v>2158</v>
      </c>
      <c r="P141" s="283"/>
      <c r="Q141" s="12"/>
      <c r="R141" s="285">
        <v>0</v>
      </c>
      <c r="S141" s="8"/>
      <c r="T141" s="8"/>
      <c r="U141" s="624"/>
      <c r="V141" s="624"/>
    </row>
    <row r="142" spans="1:22" ht="15.75">
      <c r="A142" s="426" t="s">
        <v>190</v>
      </c>
      <c r="B142" s="426"/>
      <c r="C142" s="429" t="s">
        <v>1043</v>
      </c>
      <c r="D142" s="429" t="s">
        <v>2089</v>
      </c>
      <c r="E142" s="384" t="str">
        <f>INDEX('[58]Form-Input energy (2)'!$E$30:$E$728,MATCH(P142:P870,'[58]Form-Input energy (2)'!$P$30:$P$727,0))</f>
        <v>HINDUPUR</v>
      </c>
      <c r="F142" s="429" t="s">
        <v>2095</v>
      </c>
      <c r="G142" s="9"/>
      <c r="H142" s="434" t="s">
        <v>1209</v>
      </c>
      <c r="I142" s="11" t="s">
        <v>2156</v>
      </c>
      <c r="J142" s="11" t="s">
        <v>2157</v>
      </c>
      <c r="K142" s="11" t="s">
        <v>10252</v>
      </c>
      <c r="L142" s="11" t="s">
        <v>2160</v>
      </c>
      <c r="M142" s="11" t="s">
        <v>2158</v>
      </c>
      <c r="N142" s="11" t="s">
        <v>2158</v>
      </c>
      <c r="O142" s="11" t="s">
        <v>2158</v>
      </c>
      <c r="P142" s="283"/>
      <c r="Q142" s="12"/>
      <c r="R142" s="285">
        <v>0</v>
      </c>
      <c r="S142" s="8"/>
      <c r="T142" s="8"/>
      <c r="U142" s="624"/>
      <c r="V142" s="624"/>
    </row>
    <row r="143" spans="1:22" ht="15.75">
      <c r="A143" s="426" t="s">
        <v>191</v>
      </c>
      <c r="B143" s="426"/>
      <c r="C143" s="429" t="s">
        <v>1043</v>
      </c>
      <c r="D143" s="429" t="s">
        <v>2089</v>
      </c>
      <c r="E143" s="384" t="str">
        <f>INDEX('[58]Form-Input energy (2)'!$E$30:$E$728,MATCH(P143:P871,'[58]Form-Input energy (2)'!$P$30:$P$727,0))</f>
        <v>ANANTAPUR</v>
      </c>
      <c r="F143" s="429" t="s">
        <v>2095</v>
      </c>
      <c r="G143" s="9"/>
      <c r="H143" s="434" t="s">
        <v>1260</v>
      </c>
      <c r="I143" s="11" t="s">
        <v>2156</v>
      </c>
      <c r="J143" s="11" t="s">
        <v>2157</v>
      </c>
      <c r="K143" s="11" t="s">
        <v>10252</v>
      </c>
      <c r="L143" s="11" t="s">
        <v>2160</v>
      </c>
      <c r="M143" s="11" t="s">
        <v>2158</v>
      </c>
      <c r="N143" s="11" t="s">
        <v>2158</v>
      </c>
      <c r="O143" s="11" t="s">
        <v>2158</v>
      </c>
      <c r="P143" s="283">
        <v>13191673</v>
      </c>
      <c r="Q143" s="12">
        <v>1000</v>
      </c>
      <c r="R143" s="285">
        <v>-4.5729999999999794E-4</v>
      </c>
      <c r="S143" s="8"/>
      <c r="T143" s="8"/>
      <c r="U143" s="624"/>
      <c r="V143" s="624"/>
    </row>
    <row r="144" spans="1:22" ht="15.75">
      <c r="A144" s="426" t="s">
        <v>192</v>
      </c>
      <c r="B144" s="426"/>
      <c r="C144" s="429" t="s">
        <v>1043</v>
      </c>
      <c r="D144" s="429" t="s">
        <v>2089</v>
      </c>
      <c r="E144" s="384" t="str">
        <f>INDEX('[58]Form-Input energy (2)'!$E$30:$E$728,MATCH(P144:P872,'[58]Form-Input energy (2)'!$P$30:$P$727,0))</f>
        <v>ANANTAPUR</v>
      </c>
      <c r="F144" s="429" t="s">
        <v>2095</v>
      </c>
      <c r="G144" s="9"/>
      <c r="H144" s="434" t="s">
        <v>1259</v>
      </c>
      <c r="I144" s="11" t="s">
        <v>2156</v>
      </c>
      <c r="J144" s="11" t="s">
        <v>2157</v>
      </c>
      <c r="K144" s="11" t="s">
        <v>10252</v>
      </c>
      <c r="L144" s="11" t="s">
        <v>2160</v>
      </c>
      <c r="M144" s="11" t="s">
        <v>2158</v>
      </c>
      <c r="N144" s="11" t="s">
        <v>2158</v>
      </c>
      <c r="O144" s="11" t="s">
        <v>2158</v>
      </c>
      <c r="P144" s="283">
        <v>7659542</v>
      </c>
      <c r="Q144" s="12">
        <v>1000</v>
      </c>
      <c r="R144" s="285">
        <v>1.9674000000000002E-3</v>
      </c>
      <c r="S144" s="8"/>
      <c r="T144" s="8"/>
      <c r="U144" s="624"/>
      <c r="V144" s="624"/>
    </row>
    <row r="145" spans="1:22" ht="30">
      <c r="A145" s="426" t="s">
        <v>193</v>
      </c>
      <c r="B145" s="426"/>
      <c r="C145" s="429" t="s">
        <v>1043</v>
      </c>
      <c r="D145" s="429" t="s">
        <v>2089</v>
      </c>
      <c r="E145" s="384" t="str">
        <f>INDEX('[58]Form-Input energy (2)'!$E$30:$E$728,MATCH(P145:P873,'[58]Form-Input energy (2)'!$P$30:$P$727,0))</f>
        <v>HINDUPUR</v>
      </c>
      <c r="F145" s="429" t="s">
        <v>2095</v>
      </c>
      <c r="G145" s="9"/>
      <c r="H145" s="434" t="s">
        <v>1242</v>
      </c>
      <c r="I145" s="11" t="s">
        <v>2156</v>
      </c>
      <c r="J145" s="11" t="s">
        <v>2157</v>
      </c>
      <c r="K145" s="11" t="s">
        <v>10252</v>
      </c>
      <c r="L145" s="11" t="s">
        <v>2160</v>
      </c>
      <c r="M145" s="11" t="s">
        <v>2158</v>
      </c>
      <c r="N145" s="11" t="s">
        <v>2158</v>
      </c>
      <c r="O145" s="11" t="s">
        <v>2158</v>
      </c>
      <c r="P145" s="283"/>
      <c r="Q145" s="12"/>
      <c r="R145" s="285">
        <v>0</v>
      </c>
      <c r="S145" s="8"/>
      <c r="T145" s="8"/>
      <c r="U145" s="624"/>
      <c r="V145" s="624"/>
    </row>
    <row r="146" spans="1:22" ht="15.75">
      <c r="A146" s="426" t="s">
        <v>194</v>
      </c>
      <c r="B146" s="426"/>
      <c r="C146" s="429" t="s">
        <v>1043</v>
      </c>
      <c r="D146" s="429" t="s">
        <v>2089</v>
      </c>
      <c r="E146" s="384" t="str">
        <f>INDEX('[58]Form-Input energy (2)'!$E$30:$E$728,MATCH(P146:P874,'[58]Form-Input energy (2)'!$P$30:$P$727,0))</f>
        <v>HINDUPUR</v>
      </c>
      <c r="F146" s="429" t="s">
        <v>2095</v>
      </c>
      <c r="G146" s="9"/>
      <c r="H146" s="434" t="s">
        <v>1226</v>
      </c>
      <c r="I146" s="11" t="s">
        <v>2156</v>
      </c>
      <c r="J146" s="11" t="s">
        <v>2157</v>
      </c>
      <c r="K146" s="11" t="s">
        <v>10252</v>
      </c>
      <c r="L146" s="11" t="s">
        <v>2160</v>
      </c>
      <c r="M146" s="11" t="s">
        <v>2158</v>
      </c>
      <c r="N146" s="11" t="s">
        <v>2158</v>
      </c>
      <c r="O146" s="11" t="s">
        <v>2158</v>
      </c>
      <c r="P146" s="283"/>
      <c r="Q146" s="12"/>
      <c r="R146" s="285">
        <v>0</v>
      </c>
      <c r="S146" s="8"/>
      <c r="T146" s="8"/>
      <c r="U146" s="624"/>
      <c r="V146" s="624"/>
    </row>
    <row r="147" spans="1:22" ht="30">
      <c r="A147" s="426" t="s">
        <v>195</v>
      </c>
      <c r="B147" s="426"/>
      <c r="C147" s="429" t="s">
        <v>1043</v>
      </c>
      <c r="D147" s="429" t="s">
        <v>2089</v>
      </c>
      <c r="E147" s="384" t="str">
        <f>INDEX('[58]Form-Input energy (2)'!$E$30:$E$728,MATCH(P147:P875,'[58]Form-Input energy (2)'!$P$30:$P$727,0))</f>
        <v>ANANTAPUR</v>
      </c>
      <c r="F147" s="429" t="s">
        <v>2095</v>
      </c>
      <c r="G147" s="9"/>
      <c r="H147" s="434" t="s">
        <v>1234</v>
      </c>
      <c r="I147" s="11" t="s">
        <v>2156</v>
      </c>
      <c r="J147" s="11" t="s">
        <v>2157</v>
      </c>
      <c r="K147" s="11" t="s">
        <v>10252</v>
      </c>
      <c r="L147" s="11" t="s">
        <v>2160</v>
      </c>
      <c r="M147" s="11" t="s">
        <v>2158</v>
      </c>
      <c r="N147" s="11" t="s">
        <v>2158</v>
      </c>
      <c r="O147" s="11" t="s">
        <v>2158</v>
      </c>
      <c r="P147" s="283" t="s">
        <v>10286</v>
      </c>
      <c r="Q147" s="12">
        <v>1000</v>
      </c>
      <c r="R147" s="285">
        <v>2.6908000000000001E-2</v>
      </c>
      <c r="S147" s="8"/>
      <c r="T147" s="8"/>
      <c r="U147" s="624"/>
      <c r="V147" s="624"/>
    </row>
    <row r="148" spans="1:22" ht="30">
      <c r="A148" s="426" t="s">
        <v>196</v>
      </c>
      <c r="B148" s="426"/>
      <c r="C148" s="429" t="s">
        <v>1043</v>
      </c>
      <c r="D148" s="429" t="s">
        <v>2089</v>
      </c>
      <c r="E148" s="384" t="str">
        <f>INDEX('[58]Form-Input energy (2)'!$E$30:$E$728,MATCH(P148:P876,'[58]Form-Input energy (2)'!$P$30:$P$727,0))</f>
        <v>HINDUPUR</v>
      </c>
      <c r="F148" s="429" t="s">
        <v>2095</v>
      </c>
      <c r="G148" s="9"/>
      <c r="H148" s="434" t="s">
        <v>1205</v>
      </c>
      <c r="I148" s="11" t="s">
        <v>2156</v>
      </c>
      <c r="J148" s="11" t="s">
        <v>2157</v>
      </c>
      <c r="K148" s="11" t="s">
        <v>10252</v>
      </c>
      <c r="L148" s="11" t="s">
        <v>2160</v>
      </c>
      <c r="M148" s="11" t="s">
        <v>2158</v>
      </c>
      <c r="N148" s="11" t="s">
        <v>2158</v>
      </c>
      <c r="O148" s="11" t="s">
        <v>2158</v>
      </c>
      <c r="P148" s="283"/>
      <c r="Q148" s="12"/>
      <c r="R148" s="285">
        <v>0</v>
      </c>
      <c r="S148" s="8"/>
      <c r="T148" s="8"/>
      <c r="U148" s="624"/>
      <c r="V148" s="624"/>
    </row>
    <row r="149" spans="1:22" ht="15.75">
      <c r="A149" s="426" t="s">
        <v>197</v>
      </c>
      <c r="B149" s="426"/>
      <c r="C149" s="429" t="s">
        <v>1043</v>
      </c>
      <c r="D149" s="429" t="s">
        <v>2089</v>
      </c>
      <c r="E149" s="384" t="str">
        <f>INDEX('[58]Form-Input energy (2)'!$E$30:$E$728,MATCH(P149:P877,'[58]Form-Input energy (2)'!$P$30:$P$727,0))</f>
        <v>GOOTY</v>
      </c>
      <c r="F149" s="429" t="s">
        <v>2095</v>
      </c>
      <c r="G149" s="9"/>
      <c r="H149" s="434" t="s">
        <v>1236</v>
      </c>
      <c r="I149" s="11" t="s">
        <v>2156</v>
      </c>
      <c r="J149" s="11" t="s">
        <v>2157</v>
      </c>
      <c r="K149" s="11" t="s">
        <v>10252</v>
      </c>
      <c r="L149" s="11" t="s">
        <v>2160</v>
      </c>
      <c r="M149" s="11" t="s">
        <v>2158</v>
      </c>
      <c r="N149" s="11" t="s">
        <v>2158</v>
      </c>
      <c r="O149" s="11" t="s">
        <v>2158</v>
      </c>
      <c r="P149" s="283">
        <v>18141178</v>
      </c>
      <c r="Q149" s="12">
        <v>1000</v>
      </c>
      <c r="R149" s="285">
        <v>0.49525610000000003</v>
      </c>
      <c r="S149" s="8"/>
      <c r="T149" s="8"/>
      <c r="U149" s="624"/>
      <c r="V149" s="624"/>
    </row>
    <row r="150" spans="1:22" ht="15.75">
      <c r="A150" s="426" t="s">
        <v>198</v>
      </c>
      <c r="B150" s="426"/>
      <c r="C150" s="429" t="s">
        <v>1043</v>
      </c>
      <c r="D150" s="429" t="s">
        <v>2089</v>
      </c>
      <c r="E150" s="384" t="s">
        <v>10178</v>
      </c>
      <c r="F150" s="429" t="s">
        <v>2095</v>
      </c>
      <c r="G150" s="9"/>
      <c r="H150" s="434" t="s">
        <v>1243</v>
      </c>
      <c r="I150" s="11" t="s">
        <v>2156</v>
      </c>
      <c r="J150" s="11" t="s">
        <v>2157</v>
      </c>
      <c r="K150" s="11" t="s">
        <v>10252</v>
      </c>
      <c r="L150" s="11" t="s">
        <v>2160</v>
      </c>
      <c r="M150" s="11" t="s">
        <v>2158</v>
      </c>
      <c r="N150" s="11" t="s">
        <v>2158</v>
      </c>
      <c r="O150" s="11" t="s">
        <v>2158</v>
      </c>
      <c r="P150" s="283" t="s">
        <v>10287</v>
      </c>
      <c r="Q150" s="12"/>
      <c r="R150" s="285">
        <v>10.017138150000001</v>
      </c>
      <c r="S150" s="8"/>
      <c r="T150" s="8"/>
      <c r="U150" s="624"/>
      <c r="V150" s="624"/>
    </row>
    <row r="151" spans="1:22" ht="15.75">
      <c r="A151" s="426" t="s">
        <v>199</v>
      </c>
      <c r="B151" s="426"/>
      <c r="C151" s="429" t="s">
        <v>1043</v>
      </c>
      <c r="D151" s="429" t="s">
        <v>2089</v>
      </c>
      <c r="E151" s="384" t="str">
        <f>INDEX('[58]Form-Input energy (2)'!$E$30:$E$728,MATCH(P151:P879,'[58]Form-Input energy (2)'!$P$30:$P$727,0))</f>
        <v>GOOTY</v>
      </c>
      <c r="F151" s="429" t="s">
        <v>2095</v>
      </c>
      <c r="G151" s="9"/>
      <c r="H151" s="434" t="s">
        <v>1220</v>
      </c>
      <c r="I151" s="11" t="s">
        <v>2156</v>
      </c>
      <c r="J151" s="11" t="s">
        <v>2157</v>
      </c>
      <c r="K151" s="11" t="s">
        <v>10252</v>
      </c>
      <c r="L151" s="11" t="s">
        <v>2160</v>
      </c>
      <c r="M151" s="11" t="s">
        <v>2158</v>
      </c>
      <c r="N151" s="11" t="s">
        <v>2158</v>
      </c>
      <c r="O151" s="11" t="s">
        <v>2158</v>
      </c>
      <c r="P151" s="283">
        <v>7659479</v>
      </c>
      <c r="Q151" s="12">
        <v>2000</v>
      </c>
      <c r="R151" s="285">
        <v>0.96277800000000002</v>
      </c>
      <c r="S151" s="8"/>
      <c r="T151" s="8"/>
      <c r="U151" s="624"/>
      <c r="V151" s="624"/>
    </row>
    <row r="152" spans="1:22" ht="15.75">
      <c r="A152" s="426" t="s">
        <v>200</v>
      </c>
      <c r="B152" s="426"/>
      <c r="C152" s="429" t="s">
        <v>1043</v>
      </c>
      <c r="D152" s="429" t="s">
        <v>2089</v>
      </c>
      <c r="E152" s="384" t="str">
        <f>INDEX('[58]Form-Input energy (2)'!$E$30:$E$728,MATCH(P152:P880,'[58]Form-Input energy (2)'!$P$30:$P$727,0))</f>
        <v>Kalyanadurgam</v>
      </c>
      <c r="F152" s="429" t="s">
        <v>2095</v>
      </c>
      <c r="G152" s="9"/>
      <c r="H152" s="434" t="s">
        <v>1244</v>
      </c>
      <c r="I152" s="11" t="s">
        <v>2156</v>
      </c>
      <c r="J152" s="11" t="s">
        <v>2157</v>
      </c>
      <c r="K152" s="11" t="s">
        <v>10252</v>
      </c>
      <c r="L152" s="11" t="s">
        <v>2160</v>
      </c>
      <c r="M152" s="11" t="s">
        <v>2158</v>
      </c>
      <c r="N152" s="11" t="s">
        <v>2158</v>
      </c>
      <c r="O152" s="11" t="s">
        <v>2158</v>
      </c>
      <c r="P152" s="283" t="s">
        <v>1970</v>
      </c>
      <c r="Q152" s="12">
        <v>1000</v>
      </c>
      <c r="R152" s="285">
        <v>2.09974448</v>
      </c>
      <c r="S152" s="8"/>
      <c r="T152" s="8"/>
      <c r="U152" s="624"/>
      <c r="V152" s="624"/>
    </row>
    <row r="153" spans="1:22" ht="15.75">
      <c r="A153" s="426" t="s">
        <v>201</v>
      </c>
      <c r="B153" s="426"/>
      <c r="C153" s="429" t="s">
        <v>1043</v>
      </c>
      <c r="D153" s="429" t="s">
        <v>2089</v>
      </c>
      <c r="E153" s="384" t="str">
        <f>INDEX('[58]Form-Input energy (2)'!$E$30:$E$728,MATCH(P153:P881,'[58]Form-Input energy (2)'!$P$30:$P$727,0))</f>
        <v>HINDUPUR</v>
      </c>
      <c r="F153" s="429" t="s">
        <v>2095</v>
      </c>
      <c r="G153" s="9"/>
      <c r="H153" s="434" t="s">
        <v>1199</v>
      </c>
      <c r="I153" s="11" t="s">
        <v>2156</v>
      </c>
      <c r="J153" s="11" t="s">
        <v>2157</v>
      </c>
      <c r="K153" s="11" t="s">
        <v>10252</v>
      </c>
      <c r="L153" s="11" t="s">
        <v>2160</v>
      </c>
      <c r="M153" s="11" t="s">
        <v>2158</v>
      </c>
      <c r="N153" s="11" t="s">
        <v>2158</v>
      </c>
      <c r="O153" s="11" t="s">
        <v>2158</v>
      </c>
      <c r="P153" s="283"/>
      <c r="Q153" s="12"/>
      <c r="R153" s="285">
        <v>0</v>
      </c>
      <c r="S153" s="8"/>
      <c r="T153" s="8"/>
      <c r="U153" s="624"/>
      <c r="V153" s="624"/>
    </row>
    <row r="154" spans="1:22" ht="15.75">
      <c r="A154" s="426" t="s">
        <v>202</v>
      </c>
      <c r="B154" s="426"/>
      <c r="C154" s="429" t="s">
        <v>1043</v>
      </c>
      <c r="D154" s="429" t="s">
        <v>2089</v>
      </c>
      <c r="E154" s="384" t="str">
        <f>INDEX('[58]Form-Input energy (2)'!$E$30:$E$728,MATCH(P154:P882,'[58]Form-Input energy (2)'!$P$30:$P$727,0))</f>
        <v>HINDUPUR</v>
      </c>
      <c r="F154" s="429" t="s">
        <v>2095</v>
      </c>
      <c r="G154" s="9"/>
      <c r="H154" s="434" t="s">
        <v>1214</v>
      </c>
      <c r="I154" s="11" t="s">
        <v>2156</v>
      </c>
      <c r="J154" s="11" t="s">
        <v>2157</v>
      </c>
      <c r="K154" s="11" t="s">
        <v>10252</v>
      </c>
      <c r="L154" s="11" t="s">
        <v>2160</v>
      </c>
      <c r="M154" s="11" t="s">
        <v>2158</v>
      </c>
      <c r="N154" s="11" t="s">
        <v>2158</v>
      </c>
      <c r="O154" s="11" t="s">
        <v>2158</v>
      </c>
      <c r="P154" s="283">
        <v>2781456</v>
      </c>
      <c r="Q154" s="12">
        <v>1000</v>
      </c>
      <c r="R154" s="285">
        <v>3.7100385</v>
      </c>
      <c r="S154" s="8"/>
      <c r="T154" s="8"/>
      <c r="U154" s="624"/>
      <c r="V154" s="624"/>
    </row>
    <row r="155" spans="1:22" ht="15.75">
      <c r="A155" s="426" t="s">
        <v>203</v>
      </c>
      <c r="B155" s="426"/>
      <c r="C155" s="429" t="s">
        <v>1043</v>
      </c>
      <c r="D155" s="429" t="s">
        <v>2089</v>
      </c>
      <c r="E155" s="384" t="str">
        <f>INDEX('[58]Form-Input energy (2)'!$E$30:$E$728,MATCH(P155:P883,'[58]Form-Input energy (2)'!$P$30:$P$727,0))</f>
        <v>HINDUPUR</v>
      </c>
      <c r="F155" s="429" t="s">
        <v>2095</v>
      </c>
      <c r="G155" s="9"/>
      <c r="H155" s="434" t="s">
        <v>1207</v>
      </c>
      <c r="I155" s="11" t="s">
        <v>2156</v>
      </c>
      <c r="J155" s="11" t="s">
        <v>2157</v>
      </c>
      <c r="K155" s="11" t="s">
        <v>10252</v>
      </c>
      <c r="L155" s="11" t="s">
        <v>2160</v>
      </c>
      <c r="M155" s="11" t="s">
        <v>2158</v>
      </c>
      <c r="N155" s="11" t="s">
        <v>2158</v>
      </c>
      <c r="O155" s="11" t="s">
        <v>2158</v>
      </c>
      <c r="P155" s="283"/>
      <c r="Q155" s="12"/>
      <c r="R155" s="285">
        <v>0</v>
      </c>
      <c r="S155" s="8"/>
      <c r="T155" s="8"/>
      <c r="U155" s="624"/>
      <c r="V155" s="624"/>
    </row>
    <row r="156" spans="1:22" ht="30">
      <c r="A156" s="426" t="s">
        <v>204</v>
      </c>
      <c r="B156" s="426"/>
      <c r="C156" s="429" t="s">
        <v>1043</v>
      </c>
      <c r="D156" s="429" t="s">
        <v>2089</v>
      </c>
      <c r="E156" s="384" t="str">
        <f>INDEX('[58]Form-Input energy (2)'!$E$30:$E$728,MATCH(P156:P884,'[58]Form-Input energy (2)'!$P$30:$P$727,0))</f>
        <v>HINDUPUR</v>
      </c>
      <c r="F156" s="429" t="s">
        <v>2095</v>
      </c>
      <c r="G156" s="9"/>
      <c r="H156" s="434" t="s">
        <v>1206</v>
      </c>
      <c r="I156" s="11" t="s">
        <v>2156</v>
      </c>
      <c r="J156" s="11" t="s">
        <v>2157</v>
      </c>
      <c r="K156" s="11" t="s">
        <v>10252</v>
      </c>
      <c r="L156" s="11" t="s">
        <v>2160</v>
      </c>
      <c r="M156" s="11" t="s">
        <v>2158</v>
      </c>
      <c r="N156" s="11" t="s">
        <v>2158</v>
      </c>
      <c r="O156" s="11" t="s">
        <v>2158</v>
      </c>
      <c r="P156" s="283"/>
      <c r="Q156" s="12"/>
      <c r="R156" s="285">
        <v>0</v>
      </c>
      <c r="S156" s="8"/>
      <c r="T156" s="8"/>
      <c r="U156" s="624"/>
      <c r="V156" s="624"/>
    </row>
    <row r="157" spans="1:22" ht="15.75">
      <c r="A157" s="426" t="s">
        <v>205</v>
      </c>
      <c r="B157" s="426"/>
      <c r="C157" s="429" t="s">
        <v>1043</v>
      </c>
      <c r="D157" s="429" t="s">
        <v>2089</v>
      </c>
      <c r="E157" s="384" t="str">
        <f>INDEX('[58]Form-Input energy (2)'!$E$30:$E$728,MATCH(P157:P885,'[58]Form-Input energy (2)'!$P$30:$P$727,0))</f>
        <v>ANANTAPUR</v>
      </c>
      <c r="F157" s="429" t="s">
        <v>2095</v>
      </c>
      <c r="G157" s="9"/>
      <c r="H157" s="434" t="s">
        <v>1196</v>
      </c>
      <c r="I157" s="11" t="s">
        <v>2156</v>
      </c>
      <c r="J157" s="11" t="s">
        <v>2157</v>
      </c>
      <c r="K157" s="11" t="s">
        <v>10252</v>
      </c>
      <c r="L157" s="11" t="s">
        <v>2160</v>
      </c>
      <c r="M157" s="11" t="s">
        <v>2158</v>
      </c>
      <c r="N157" s="11" t="s">
        <v>2158</v>
      </c>
      <c r="O157" s="11" t="s">
        <v>2158</v>
      </c>
      <c r="P157" s="283">
        <v>2796286</v>
      </c>
      <c r="Q157" s="12">
        <v>1000</v>
      </c>
      <c r="R157" s="285">
        <v>2.7549749999999998E-2</v>
      </c>
      <c r="S157" s="8"/>
      <c r="T157" s="8"/>
      <c r="U157" s="624"/>
      <c r="V157" s="624"/>
    </row>
    <row r="158" spans="1:22" ht="15.75">
      <c r="A158" s="426" t="s">
        <v>206</v>
      </c>
      <c r="B158" s="426"/>
      <c r="C158" s="429" t="s">
        <v>1043</v>
      </c>
      <c r="D158" s="429" t="s">
        <v>2089</v>
      </c>
      <c r="E158" s="384" t="str">
        <f>INDEX('[58]Form-Input energy (2)'!$E$30:$E$728,MATCH(P158:P886,'[58]Form-Input energy (2)'!$P$30:$P$727,0))</f>
        <v>HINDUPUR</v>
      </c>
      <c r="F158" s="429" t="s">
        <v>2095</v>
      </c>
      <c r="G158" s="9"/>
      <c r="H158" s="434" t="s">
        <v>1240</v>
      </c>
      <c r="I158" s="11" t="s">
        <v>2156</v>
      </c>
      <c r="J158" s="11" t="s">
        <v>2157</v>
      </c>
      <c r="K158" s="11" t="s">
        <v>10252</v>
      </c>
      <c r="L158" s="11" t="s">
        <v>2160</v>
      </c>
      <c r="M158" s="11" t="s">
        <v>2158</v>
      </c>
      <c r="N158" s="11" t="s">
        <v>2158</v>
      </c>
      <c r="O158" s="11" t="s">
        <v>2158</v>
      </c>
      <c r="P158" s="283"/>
      <c r="Q158" s="12"/>
      <c r="R158" s="285">
        <v>0</v>
      </c>
      <c r="S158" s="8"/>
      <c r="T158" s="8"/>
      <c r="U158" s="624"/>
      <c r="V158" s="624"/>
    </row>
    <row r="159" spans="1:22" ht="30">
      <c r="A159" s="426" t="s">
        <v>207</v>
      </c>
      <c r="B159" s="426"/>
      <c r="C159" s="429" t="s">
        <v>1043</v>
      </c>
      <c r="D159" s="429" t="s">
        <v>2089</v>
      </c>
      <c r="E159" s="384" t="str">
        <f>INDEX('[58]Form-Input energy (2)'!$E$30:$E$728,MATCH(P159:P887,'[58]Form-Input energy (2)'!$P$30:$P$727,0))</f>
        <v>HINDUPUR</v>
      </c>
      <c r="F159" s="429" t="s">
        <v>2095</v>
      </c>
      <c r="G159" s="9"/>
      <c r="H159" s="434" t="s">
        <v>1203</v>
      </c>
      <c r="I159" s="11" t="s">
        <v>2156</v>
      </c>
      <c r="J159" s="11" t="s">
        <v>2157</v>
      </c>
      <c r="K159" s="11" t="s">
        <v>10252</v>
      </c>
      <c r="L159" s="11" t="s">
        <v>2160</v>
      </c>
      <c r="M159" s="11" t="s">
        <v>2158</v>
      </c>
      <c r="N159" s="11" t="s">
        <v>2158</v>
      </c>
      <c r="O159" s="11" t="s">
        <v>2158</v>
      </c>
      <c r="P159" s="283"/>
      <c r="Q159" s="12"/>
      <c r="R159" s="285">
        <v>0</v>
      </c>
      <c r="S159" s="8"/>
      <c r="T159" s="8"/>
      <c r="U159" s="624"/>
      <c r="V159" s="624"/>
    </row>
    <row r="160" spans="1:22" ht="30">
      <c r="A160" s="426" t="s">
        <v>208</v>
      </c>
      <c r="B160" s="426"/>
      <c r="C160" s="429" t="s">
        <v>1043</v>
      </c>
      <c r="D160" s="429" t="s">
        <v>2089</v>
      </c>
      <c r="E160" s="384" t="str">
        <f>INDEX('[58]Form-Input energy (2)'!$E$30:$E$728,MATCH(P160:P888,'[58]Form-Input energy (2)'!$P$30:$P$727,0))</f>
        <v>HINDUPUR</v>
      </c>
      <c r="F160" s="429" t="s">
        <v>2095</v>
      </c>
      <c r="G160" s="9"/>
      <c r="H160" s="434" t="s">
        <v>1241</v>
      </c>
      <c r="I160" s="11" t="s">
        <v>2156</v>
      </c>
      <c r="J160" s="11" t="s">
        <v>2157</v>
      </c>
      <c r="K160" s="11" t="s">
        <v>10252</v>
      </c>
      <c r="L160" s="11" t="s">
        <v>2160</v>
      </c>
      <c r="M160" s="11" t="s">
        <v>2158</v>
      </c>
      <c r="N160" s="11" t="s">
        <v>2158</v>
      </c>
      <c r="O160" s="11" t="s">
        <v>2158</v>
      </c>
      <c r="P160" s="283"/>
      <c r="Q160" s="12"/>
      <c r="R160" s="285">
        <v>0</v>
      </c>
      <c r="S160" s="8"/>
      <c r="T160" s="8"/>
      <c r="U160" s="624"/>
      <c r="V160" s="624"/>
    </row>
    <row r="161" spans="1:22" ht="15.75">
      <c r="A161" s="426" t="s">
        <v>209</v>
      </c>
      <c r="B161" s="426"/>
      <c r="C161" s="429" t="s">
        <v>1043</v>
      </c>
      <c r="D161" s="429" t="s">
        <v>2089</v>
      </c>
      <c r="E161" s="384" t="str">
        <f>INDEX('[58]Form-Input energy (2)'!$E$30:$E$728,MATCH(P161:P889,'[58]Form-Input energy (2)'!$P$30:$P$727,0))</f>
        <v>HINDUPUR</v>
      </c>
      <c r="F161" s="429" t="s">
        <v>2095</v>
      </c>
      <c r="G161" s="9"/>
      <c r="H161" s="434" t="s">
        <v>1197</v>
      </c>
      <c r="I161" s="11" t="s">
        <v>2156</v>
      </c>
      <c r="J161" s="11" t="s">
        <v>2157</v>
      </c>
      <c r="K161" s="11" t="s">
        <v>10252</v>
      </c>
      <c r="L161" s="11" t="s">
        <v>2160</v>
      </c>
      <c r="M161" s="11" t="s">
        <v>2158</v>
      </c>
      <c r="N161" s="11" t="s">
        <v>2158</v>
      </c>
      <c r="O161" s="11" t="s">
        <v>2158</v>
      </c>
      <c r="P161" s="283"/>
      <c r="Q161" s="12"/>
      <c r="R161" s="285">
        <v>0</v>
      </c>
      <c r="S161" s="8"/>
      <c r="T161" s="8"/>
      <c r="U161" s="624"/>
      <c r="V161" s="624"/>
    </row>
    <row r="162" spans="1:22" ht="15.75">
      <c r="A162" s="426" t="s">
        <v>210</v>
      </c>
      <c r="B162" s="426"/>
      <c r="C162" s="429" t="s">
        <v>1043</v>
      </c>
      <c r="D162" s="429" t="s">
        <v>2089</v>
      </c>
      <c r="E162" s="384" t="str">
        <f>INDEX('[58]Form-Input energy (2)'!$E$30:$E$728,MATCH(P162:P890,'[58]Form-Input energy (2)'!$P$30:$P$727,0))</f>
        <v>ANANTAPUR</v>
      </c>
      <c r="F162" s="429" t="s">
        <v>2095</v>
      </c>
      <c r="G162" s="9"/>
      <c r="H162" s="434" t="s">
        <v>1232</v>
      </c>
      <c r="I162" s="11" t="s">
        <v>2156</v>
      </c>
      <c r="J162" s="11" t="s">
        <v>2157</v>
      </c>
      <c r="K162" s="11" t="s">
        <v>10252</v>
      </c>
      <c r="L162" s="11" t="s">
        <v>2160</v>
      </c>
      <c r="M162" s="11" t="s">
        <v>2158</v>
      </c>
      <c r="N162" s="11" t="s">
        <v>2158</v>
      </c>
      <c r="O162" s="11" t="s">
        <v>2158</v>
      </c>
      <c r="P162" s="283" t="s">
        <v>2033</v>
      </c>
      <c r="Q162" s="12">
        <v>1000</v>
      </c>
      <c r="R162" s="285">
        <v>0.1055</v>
      </c>
      <c r="S162" s="8"/>
      <c r="T162" s="8"/>
      <c r="U162" s="624"/>
      <c r="V162" s="624"/>
    </row>
    <row r="163" spans="1:22" ht="15.75">
      <c r="A163" s="426" t="s">
        <v>211</v>
      </c>
      <c r="B163" s="426"/>
      <c r="C163" s="429" t="s">
        <v>1043</v>
      </c>
      <c r="D163" s="429" t="s">
        <v>2089</v>
      </c>
      <c r="E163" s="384" t="str">
        <f>INDEX('[58]Form-Input energy (2)'!$E$30:$E$728,MATCH(P163:P891,'[58]Form-Input energy (2)'!$P$30:$P$727,0))</f>
        <v>HINDUPUR</v>
      </c>
      <c r="F163" s="429" t="s">
        <v>2095</v>
      </c>
      <c r="G163" s="9"/>
      <c r="H163" s="434" t="s">
        <v>2027</v>
      </c>
      <c r="I163" s="11" t="s">
        <v>2156</v>
      </c>
      <c r="J163" s="11" t="s">
        <v>2157</v>
      </c>
      <c r="K163" s="11" t="s">
        <v>10252</v>
      </c>
      <c r="L163" s="11" t="s">
        <v>2160</v>
      </c>
      <c r="M163" s="11" t="s">
        <v>2158</v>
      </c>
      <c r="N163" s="11" t="s">
        <v>2158</v>
      </c>
      <c r="O163" s="11" t="s">
        <v>2158</v>
      </c>
      <c r="P163" s="283"/>
      <c r="Q163" s="12"/>
      <c r="R163" s="285">
        <v>0</v>
      </c>
      <c r="S163" s="8"/>
      <c r="T163" s="8"/>
      <c r="U163" s="624"/>
      <c r="V163" s="624"/>
    </row>
    <row r="164" spans="1:22" ht="15.75">
      <c r="A164" s="426" t="s">
        <v>212</v>
      </c>
      <c r="B164" s="426"/>
      <c r="C164" s="429" t="s">
        <v>1043</v>
      </c>
      <c r="D164" s="429" t="s">
        <v>2089</v>
      </c>
      <c r="E164" s="384" t="str">
        <f>INDEX('[58]Form-Input energy (2)'!$E$30:$E$728,MATCH(P164:P892,'[58]Form-Input energy (2)'!$P$30:$P$727,0))</f>
        <v>GOOTY</v>
      </c>
      <c r="F164" s="429" t="s">
        <v>2095</v>
      </c>
      <c r="G164" s="9"/>
      <c r="H164" s="434" t="s">
        <v>1222</v>
      </c>
      <c r="I164" s="11" t="s">
        <v>2156</v>
      </c>
      <c r="J164" s="11" t="s">
        <v>2157</v>
      </c>
      <c r="K164" s="11" t="s">
        <v>10252</v>
      </c>
      <c r="L164" s="11" t="s">
        <v>2160</v>
      </c>
      <c r="M164" s="11" t="s">
        <v>2158</v>
      </c>
      <c r="N164" s="11" t="s">
        <v>2158</v>
      </c>
      <c r="O164" s="11" t="s">
        <v>2158</v>
      </c>
      <c r="P164" s="283">
        <v>5288846</v>
      </c>
      <c r="Q164" s="12">
        <v>1000</v>
      </c>
      <c r="R164" s="285">
        <v>0.13677030000000001</v>
      </c>
      <c r="S164" s="8"/>
      <c r="T164" s="8"/>
      <c r="U164" s="624"/>
      <c r="V164" s="624"/>
    </row>
    <row r="165" spans="1:22" ht="15.75">
      <c r="A165" s="426" t="s">
        <v>213</v>
      </c>
      <c r="B165" s="426"/>
      <c r="C165" s="429" t="s">
        <v>1043</v>
      </c>
      <c r="D165" s="429" t="s">
        <v>2089</v>
      </c>
      <c r="E165" s="384" t="str">
        <f>INDEX('[58]Form-Input energy (2)'!$E$30:$E$728,MATCH(P165:P893,'[58]Form-Input energy (2)'!$P$30:$P$727,0))</f>
        <v>HINDUPUR</v>
      </c>
      <c r="F165" s="429" t="s">
        <v>2095</v>
      </c>
      <c r="G165" s="9"/>
      <c r="H165" s="434" t="s">
        <v>1221</v>
      </c>
      <c r="I165" s="11" t="s">
        <v>2156</v>
      </c>
      <c r="J165" s="11" t="s">
        <v>2157</v>
      </c>
      <c r="K165" s="11" t="s">
        <v>10252</v>
      </c>
      <c r="L165" s="11" t="s">
        <v>2160</v>
      </c>
      <c r="M165" s="11" t="s">
        <v>2158</v>
      </c>
      <c r="N165" s="11" t="s">
        <v>2158</v>
      </c>
      <c r="O165" s="11" t="s">
        <v>2158</v>
      </c>
      <c r="P165" s="283"/>
      <c r="Q165" s="12"/>
      <c r="R165" s="285">
        <v>0</v>
      </c>
      <c r="S165" s="8"/>
      <c r="T165" s="8"/>
      <c r="U165" s="624"/>
      <c r="V165" s="624"/>
    </row>
    <row r="166" spans="1:22" ht="15.75">
      <c r="A166" s="426" t="s">
        <v>214</v>
      </c>
      <c r="B166" s="426"/>
      <c r="C166" s="429" t="s">
        <v>1043</v>
      </c>
      <c r="D166" s="429" t="s">
        <v>2089</v>
      </c>
      <c r="E166" s="384" t="str">
        <f>INDEX('[58]Form-Input energy (2)'!$E$30:$E$728,MATCH(P166:P894,'[58]Form-Input energy (2)'!$P$30:$P$727,0))</f>
        <v>HINDUPUR</v>
      </c>
      <c r="F166" s="429" t="s">
        <v>2095</v>
      </c>
      <c r="G166" s="9"/>
      <c r="H166" s="434" t="s">
        <v>1224</v>
      </c>
      <c r="I166" s="11" t="s">
        <v>2156</v>
      </c>
      <c r="J166" s="11" t="s">
        <v>2157</v>
      </c>
      <c r="K166" s="11" t="s">
        <v>10252</v>
      </c>
      <c r="L166" s="11" t="s">
        <v>2160</v>
      </c>
      <c r="M166" s="11" t="s">
        <v>2158</v>
      </c>
      <c r="N166" s="11" t="s">
        <v>2158</v>
      </c>
      <c r="O166" s="11" t="s">
        <v>2158</v>
      </c>
      <c r="P166" s="283"/>
      <c r="Q166" s="12"/>
      <c r="R166" s="285">
        <v>0</v>
      </c>
      <c r="S166" s="8"/>
      <c r="T166" s="8"/>
      <c r="U166" s="624"/>
      <c r="V166" s="624"/>
    </row>
    <row r="167" spans="1:22" ht="30">
      <c r="A167" s="426" t="s">
        <v>215</v>
      </c>
      <c r="B167" s="426"/>
      <c r="C167" s="429" t="s">
        <v>1043</v>
      </c>
      <c r="D167" s="429" t="s">
        <v>2089</v>
      </c>
      <c r="E167" s="384" t="str">
        <f>INDEX('[58]Form-Input energy (2)'!$E$30:$E$728,MATCH(P167:P895,'[58]Form-Input energy (2)'!$P$30:$P$727,0))</f>
        <v>ANANTAPUR</v>
      </c>
      <c r="F167" s="429" t="s">
        <v>2095</v>
      </c>
      <c r="G167" s="9"/>
      <c r="H167" s="434" t="s">
        <v>1246</v>
      </c>
      <c r="I167" s="11" t="s">
        <v>2156</v>
      </c>
      <c r="J167" s="11" t="s">
        <v>2157</v>
      </c>
      <c r="K167" s="11" t="s">
        <v>10252</v>
      </c>
      <c r="L167" s="11" t="s">
        <v>2160</v>
      </c>
      <c r="M167" s="11" t="s">
        <v>2158</v>
      </c>
      <c r="N167" s="11" t="s">
        <v>2158</v>
      </c>
      <c r="O167" s="11" t="s">
        <v>2158</v>
      </c>
      <c r="P167" s="283">
        <v>16636107</v>
      </c>
      <c r="Q167" s="12">
        <v>1000</v>
      </c>
      <c r="R167" s="285">
        <v>2.8337812499999997E-2</v>
      </c>
      <c r="S167" s="8"/>
      <c r="T167" s="8"/>
      <c r="U167" s="624"/>
      <c r="V167" s="624"/>
    </row>
    <row r="168" spans="1:22" ht="15.75">
      <c r="A168" s="426" t="s">
        <v>216</v>
      </c>
      <c r="B168" s="426"/>
      <c r="C168" s="429" t="s">
        <v>1043</v>
      </c>
      <c r="D168" s="429" t="s">
        <v>2089</v>
      </c>
      <c r="E168" s="384" t="str">
        <f>INDEX('[58]Form-Input energy (2)'!$E$30:$E$728,MATCH(P168:P896,'[58]Form-Input energy (2)'!$P$30:$P$727,0))</f>
        <v>HINDUPUR</v>
      </c>
      <c r="F168" s="429" t="s">
        <v>2095</v>
      </c>
      <c r="G168" s="9"/>
      <c r="H168" s="434" t="s">
        <v>1213</v>
      </c>
      <c r="I168" s="11" t="s">
        <v>2156</v>
      </c>
      <c r="J168" s="11" t="s">
        <v>2157</v>
      </c>
      <c r="K168" s="11" t="s">
        <v>10252</v>
      </c>
      <c r="L168" s="11" t="s">
        <v>2160</v>
      </c>
      <c r="M168" s="11" t="s">
        <v>2158</v>
      </c>
      <c r="N168" s="11" t="s">
        <v>2158</v>
      </c>
      <c r="O168" s="11" t="s">
        <v>2158</v>
      </c>
      <c r="P168" s="283"/>
      <c r="Q168" s="12"/>
      <c r="R168" s="285">
        <v>0</v>
      </c>
      <c r="S168" s="8"/>
      <c r="T168" s="8"/>
      <c r="U168" s="624"/>
      <c r="V168" s="624"/>
    </row>
    <row r="169" spans="1:22" ht="15.75">
      <c r="A169" s="426" t="s">
        <v>217</v>
      </c>
      <c r="B169" s="426"/>
      <c r="C169" s="429" t="s">
        <v>1043</v>
      </c>
      <c r="D169" s="429" t="s">
        <v>2089</v>
      </c>
      <c r="E169" s="384" t="str">
        <f>INDEX('[58]Form-Input energy (2)'!$E$30:$E$728,MATCH(P169:P897,'[58]Form-Input energy (2)'!$P$30:$P$727,0))</f>
        <v>GOOTY</v>
      </c>
      <c r="F169" s="429" t="s">
        <v>2095</v>
      </c>
      <c r="G169" s="9"/>
      <c r="H169" s="434" t="s">
        <v>1223</v>
      </c>
      <c r="I169" s="11" t="s">
        <v>2156</v>
      </c>
      <c r="J169" s="11" t="s">
        <v>2157</v>
      </c>
      <c r="K169" s="11" t="s">
        <v>10252</v>
      </c>
      <c r="L169" s="11" t="s">
        <v>2160</v>
      </c>
      <c r="M169" s="11" t="s">
        <v>2158</v>
      </c>
      <c r="N169" s="11" t="s">
        <v>2158</v>
      </c>
      <c r="O169" s="11" t="s">
        <v>2158</v>
      </c>
      <c r="P169" s="283" t="s">
        <v>2031</v>
      </c>
      <c r="Q169" s="12">
        <v>1000</v>
      </c>
      <c r="R169" s="285">
        <v>0.72240636000000003</v>
      </c>
      <c r="S169" s="8"/>
      <c r="T169" s="8"/>
      <c r="U169" s="624"/>
      <c r="V169" s="624"/>
    </row>
    <row r="170" spans="1:22" ht="15.75">
      <c r="A170" s="426" t="s">
        <v>218</v>
      </c>
      <c r="B170" s="426"/>
      <c r="C170" s="429" t="s">
        <v>1043</v>
      </c>
      <c r="D170" s="429" t="s">
        <v>2089</v>
      </c>
      <c r="E170" s="384" t="str">
        <f>INDEX('[58]Form-Input energy (2)'!$E$30:$E$728,MATCH(P170:P898,'[58]Form-Input energy (2)'!$P$30:$P$727,0))</f>
        <v>ANANTAPUR</v>
      </c>
      <c r="F170" s="429" t="s">
        <v>2095</v>
      </c>
      <c r="G170" s="10"/>
      <c r="H170" s="434" t="s">
        <v>1233</v>
      </c>
      <c r="I170" s="11" t="s">
        <v>2156</v>
      </c>
      <c r="J170" s="11" t="s">
        <v>2157</v>
      </c>
      <c r="K170" s="11" t="s">
        <v>10252</v>
      </c>
      <c r="L170" s="11" t="s">
        <v>2160</v>
      </c>
      <c r="M170" s="11" t="s">
        <v>2158</v>
      </c>
      <c r="N170" s="11" t="s">
        <v>2158</v>
      </c>
      <c r="O170" s="11" t="s">
        <v>2158</v>
      </c>
      <c r="P170" s="283">
        <v>7886100</v>
      </c>
      <c r="Q170" s="12">
        <v>2000</v>
      </c>
      <c r="R170" s="285">
        <v>1.3126530000000001</v>
      </c>
      <c r="S170" s="8"/>
      <c r="T170" s="8"/>
      <c r="U170" s="624"/>
      <c r="V170" s="624"/>
    </row>
    <row r="171" spans="1:22" ht="15.75">
      <c r="A171" s="426" t="s">
        <v>219</v>
      </c>
      <c r="B171" s="426"/>
      <c r="C171" s="429" t="s">
        <v>1043</v>
      </c>
      <c r="D171" s="429" t="s">
        <v>2089</v>
      </c>
      <c r="E171" s="384" t="str">
        <f>INDEX('[58]Form-Input energy (2)'!$E$30:$E$728,MATCH(P171:P899,'[58]Form-Input energy (2)'!$P$30:$P$727,0))</f>
        <v>KADIRI</v>
      </c>
      <c r="F171" s="429" t="s">
        <v>2095</v>
      </c>
      <c r="G171" s="10"/>
      <c r="H171" s="434" t="s">
        <v>1238</v>
      </c>
      <c r="I171" s="11" t="s">
        <v>2156</v>
      </c>
      <c r="J171" s="11" t="s">
        <v>2157</v>
      </c>
      <c r="K171" s="11" t="s">
        <v>10252</v>
      </c>
      <c r="L171" s="11" t="s">
        <v>2160</v>
      </c>
      <c r="M171" s="11" t="s">
        <v>2158</v>
      </c>
      <c r="N171" s="11" t="s">
        <v>2158</v>
      </c>
      <c r="O171" s="11" t="s">
        <v>2158</v>
      </c>
      <c r="P171" s="283">
        <v>2832444</v>
      </c>
      <c r="Q171" s="12">
        <v>1000</v>
      </c>
      <c r="R171" s="285">
        <v>2.33746425</v>
      </c>
      <c r="S171" s="8"/>
      <c r="T171" s="8"/>
      <c r="U171" s="624"/>
      <c r="V171" s="624"/>
    </row>
    <row r="172" spans="1:22" ht="15.75">
      <c r="A172" s="426" t="s">
        <v>220</v>
      </c>
      <c r="B172" s="426"/>
      <c r="C172" s="429" t="s">
        <v>1043</v>
      </c>
      <c r="D172" s="429" t="s">
        <v>2089</v>
      </c>
      <c r="E172" s="384" t="str">
        <f>INDEX('[58]Form-Input energy (2)'!$E$30:$E$728,MATCH(P172:P900,'[58]Form-Input energy (2)'!$P$30:$P$727,0))</f>
        <v>KADIRI</v>
      </c>
      <c r="F172" s="429" t="s">
        <v>2095</v>
      </c>
      <c r="G172" s="81"/>
      <c r="H172" s="434" t="s">
        <v>1202</v>
      </c>
      <c r="I172" s="11" t="s">
        <v>2156</v>
      </c>
      <c r="J172" s="11" t="s">
        <v>2157</v>
      </c>
      <c r="K172" s="11" t="s">
        <v>10252</v>
      </c>
      <c r="L172" s="11" t="s">
        <v>2160</v>
      </c>
      <c r="M172" s="11" t="s">
        <v>2158</v>
      </c>
      <c r="N172" s="11" t="s">
        <v>2158</v>
      </c>
      <c r="O172" s="11" t="s">
        <v>2158</v>
      </c>
      <c r="P172" s="283" t="s">
        <v>1962</v>
      </c>
      <c r="Q172" s="12">
        <v>1000</v>
      </c>
      <c r="R172" s="285">
        <v>1.409629</v>
      </c>
      <c r="S172" s="8"/>
      <c r="T172" s="8"/>
      <c r="U172" s="624"/>
      <c r="V172" s="624"/>
    </row>
    <row r="173" spans="1:22" ht="15.75">
      <c r="A173" s="426" t="s">
        <v>221</v>
      </c>
      <c r="B173" s="426"/>
      <c r="C173" s="429" t="s">
        <v>1043</v>
      </c>
      <c r="D173" s="429" t="s">
        <v>2089</v>
      </c>
      <c r="E173" s="384" t="str">
        <f>INDEX('[58]Form-Input energy (2)'!$E$30:$E$728,MATCH(P173:P901,'[58]Form-Input energy (2)'!$P$30:$P$727,0))</f>
        <v>HINDUPUR</v>
      </c>
      <c r="F173" s="429" t="s">
        <v>2095</v>
      </c>
      <c r="G173" s="81"/>
      <c r="H173" s="434" t="s">
        <v>1216</v>
      </c>
      <c r="I173" s="11" t="s">
        <v>2156</v>
      </c>
      <c r="J173" s="11" t="s">
        <v>2157</v>
      </c>
      <c r="K173" s="11" t="s">
        <v>10252</v>
      </c>
      <c r="L173" s="11" t="s">
        <v>2160</v>
      </c>
      <c r="M173" s="11" t="s">
        <v>2158</v>
      </c>
      <c r="N173" s="11" t="s">
        <v>2158</v>
      </c>
      <c r="O173" s="11" t="s">
        <v>2158</v>
      </c>
      <c r="P173" s="283">
        <v>17205764</v>
      </c>
      <c r="Q173" s="12">
        <v>1000</v>
      </c>
      <c r="R173" s="285">
        <v>3.2551095999999902</v>
      </c>
      <c r="S173" s="8"/>
      <c r="T173" s="8"/>
      <c r="U173" s="624"/>
      <c r="V173" s="624"/>
    </row>
    <row r="174" spans="1:22" ht="15.75">
      <c r="A174" s="426" t="s">
        <v>222</v>
      </c>
      <c r="B174" s="426"/>
      <c r="C174" s="429" t="s">
        <v>1043</v>
      </c>
      <c r="D174" s="429" t="s">
        <v>2089</v>
      </c>
      <c r="E174" s="384" t="s">
        <v>1046</v>
      </c>
      <c r="F174" s="429" t="s">
        <v>2095</v>
      </c>
      <c r="G174" s="81"/>
      <c r="H174" s="434" t="s">
        <v>1254</v>
      </c>
      <c r="I174" s="11" t="s">
        <v>2156</v>
      </c>
      <c r="J174" s="11" t="s">
        <v>2157</v>
      </c>
      <c r="K174" s="11" t="s">
        <v>10252</v>
      </c>
      <c r="L174" s="11" t="s">
        <v>2160</v>
      </c>
      <c r="M174" s="11" t="s">
        <v>2158</v>
      </c>
      <c r="N174" s="11" t="s">
        <v>2158</v>
      </c>
      <c r="O174" s="11" t="s">
        <v>2158</v>
      </c>
      <c r="P174" s="283">
        <v>22008460</v>
      </c>
      <c r="Q174" s="12"/>
      <c r="R174" s="285">
        <v>1.9377765</v>
      </c>
      <c r="S174" s="8"/>
      <c r="T174" s="8"/>
      <c r="U174" s="624"/>
      <c r="V174" s="624"/>
    </row>
    <row r="175" spans="1:22" ht="15.75">
      <c r="A175" s="426" t="s">
        <v>223</v>
      </c>
      <c r="B175" s="426"/>
      <c r="C175" s="429" t="s">
        <v>1043</v>
      </c>
      <c r="D175" s="429" t="s">
        <v>2089</v>
      </c>
      <c r="E175" s="384" t="str">
        <f>INDEX('[58]Form-Input energy (2)'!$E$30:$E$728,MATCH(P175:P903,'[58]Form-Input energy (2)'!$P$30:$P$727,0))</f>
        <v>KADIRI</v>
      </c>
      <c r="F175" s="429" t="s">
        <v>2095</v>
      </c>
      <c r="G175" s="81"/>
      <c r="H175" s="434" t="s">
        <v>1248</v>
      </c>
      <c r="I175" s="11" t="s">
        <v>2156</v>
      </c>
      <c r="J175" s="11" t="s">
        <v>2157</v>
      </c>
      <c r="K175" s="11" t="s">
        <v>10252</v>
      </c>
      <c r="L175" s="11" t="s">
        <v>2160</v>
      </c>
      <c r="M175" s="11" t="s">
        <v>2158</v>
      </c>
      <c r="N175" s="11" t="s">
        <v>2158</v>
      </c>
      <c r="O175" s="11" t="s">
        <v>2158</v>
      </c>
      <c r="P175" s="283" t="s">
        <v>1971</v>
      </c>
      <c r="Q175" s="12">
        <v>1000</v>
      </c>
      <c r="R175" s="285">
        <v>0.24337399999999998</v>
      </c>
      <c r="S175" s="8"/>
      <c r="T175" s="8"/>
      <c r="U175" s="624"/>
      <c r="V175" s="624"/>
    </row>
    <row r="176" spans="1:22" ht="15.75">
      <c r="A176" s="426" t="s">
        <v>224</v>
      </c>
      <c r="B176" s="426"/>
      <c r="C176" s="429" t="s">
        <v>1043</v>
      </c>
      <c r="D176" s="429" t="s">
        <v>2089</v>
      </c>
      <c r="E176" s="384" t="s">
        <v>1046</v>
      </c>
      <c r="F176" s="429" t="s">
        <v>2095</v>
      </c>
      <c r="G176" s="81"/>
      <c r="H176" s="434" t="s">
        <v>1194</v>
      </c>
      <c r="I176" s="11" t="s">
        <v>2156</v>
      </c>
      <c r="J176" s="11" t="s">
        <v>2157</v>
      </c>
      <c r="K176" s="11" t="s">
        <v>10252</v>
      </c>
      <c r="L176" s="11" t="s">
        <v>2160</v>
      </c>
      <c r="M176" s="11" t="s">
        <v>2158</v>
      </c>
      <c r="N176" s="11" t="s">
        <v>2158</v>
      </c>
      <c r="O176" s="11" t="s">
        <v>2158</v>
      </c>
      <c r="P176" s="283">
        <v>21003627</v>
      </c>
      <c r="Q176" s="12"/>
      <c r="R176" s="285">
        <v>0.32992049999999995</v>
      </c>
      <c r="S176" s="8"/>
      <c r="T176" s="8"/>
      <c r="U176" s="624"/>
      <c r="V176" s="624"/>
    </row>
    <row r="177" spans="1:22" ht="15.75">
      <c r="A177" s="426" t="s">
        <v>225</v>
      </c>
      <c r="B177" s="426"/>
      <c r="C177" s="429" t="s">
        <v>1043</v>
      </c>
      <c r="D177" s="429" t="s">
        <v>2089</v>
      </c>
      <c r="E177" s="384" t="str">
        <f>INDEX('[58]Form-Input energy (2)'!$E$30:$E$728,MATCH(P177:P905,'[58]Form-Input energy (2)'!$P$30:$P$727,0))</f>
        <v>HINDUPUR</v>
      </c>
      <c r="F177" s="429" t="s">
        <v>2095</v>
      </c>
      <c r="G177" s="81"/>
      <c r="H177" s="434" t="s">
        <v>1217</v>
      </c>
      <c r="I177" s="11" t="s">
        <v>2156</v>
      </c>
      <c r="J177" s="11" t="s">
        <v>2157</v>
      </c>
      <c r="K177" s="11" t="s">
        <v>10252</v>
      </c>
      <c r="L177" s="11" t="s">
        <v>2160</v>
      </c>
      <c r="M177" s="11" t="s">
        <v>2158</v>
      </c>
      <c r="N177" s="11" t="s">
        <v>2158</v>
      </c>
      <c r="O177" s="11" t="s">
        <v>2158</v>
      </c>
      <c r="P177" s="283">
        <v>16538747</v>
      </c>
      <c r="Q177" s="12">
        <v>1000</v>
      </c>
      <c r="R177" s="285">
        <v>0.74143537500000001</v>
      </c>
      <c r="S177" s="8"/>
      <c r="T177" s="8"/>
      <c r="U177" s="624"/>
      <c r="V177" s="624"/>
    </row>
    <row r="178" spans="1:22" ht="15.75">
      <c r="A178" s="426" t="s">
        <v>226</v>
      </c>
      <c r="B178" s="426"/>
      <c r="C178" s="429" t="s">
        <v>1043</v>
      </c>
      <c r="D178" s="429" t="s">
        <v>2089</v>
      </c>
      <c r="E178" s="384" t="str">
        <f>INDEX('[58]Form-Input energy (2)'!$E$30:$E$728,MATCH(P178:P906,'[58]Form-Input energy (2)'!$P$30:$P$727,0))</f>
        <v>Kalyanadurgam</v>
      </c>
      <c r="F178" s="429" t="s">
        <v>2095</v>
      </c>
      <c r="G178" s="81"/>
      <c r="H178" s="434" t="s">
        <v>10179</v>
      </c>
      <c r="I178" s="11" t="s">
        <v>2156</v>
      </c>
      <c r="J178" s="11" t="s">
        <v>2157</v>
      </c>
      <c r="K178" s="11" t="s">
        <v>10252</v>
      </c>
      <c r="L178" s="11" t="s">
        <v>2160</v>
      </c>
      <c r="M178" s="11" t="s">
        <v>2158</v>
      </c>
      <c r="N178" s="11" t="s">
        <v>2158</v>
      </c>
      <c r="O178" s="11" t="s">
        <v>2158</v>
      </c>
      <c r="P178" s="283">
        <v>17074533</v>
      </c>
      <c r="Q178" s="12">
        <v>1000</v>
      </c>
      <c r="R178" s="285">
        <v>3.6281622999999996</v>
      </c>
      <c r="S178" s="8"/>
      <c r="T178" s="8"/>
      <c r="U178" s="624"/>
      <c r="V178" s="624"/>
    </row>
    <row r="179" spans="1:22" ht="15.75">
      <c r="A179" s="426" t="s">
        <v>227</v>
      </c>
      <c r="B179" s="426"/>
      <c r="C179" s="429" t="s">
        <v>1043</v>
      </c>
      <c r="D179" s="429" t="s">
        <v>2089</v>
      </c>
      <c r="E179" s="384" t="str">
        <f>INDEX('[58]Form-Input energy (2)'!$E$30:$E$728,MATCH(P179:P907,'[58]Form-Input energy (2)'!$P$30:$P$727,0))</f>
        <v>GOOTY</v>
      </c>
      <c r="F179" s="429" t="s">
        <v>2095</v>
      </c>
      <c r="G179" s="81"/>
      <c r="H179" s="434" t="s">
        <v>1193</v>
      </c>
      <c r="I179" s="11" t="s">
        <v>2156</v>
      </c>
      <c r="J179" s="11" t="s">
        <v>2157</v>
      </c>
      <c r="K179" s="11" t="s">
        <v>10252</v>
      </c>
      <c r="L179" s="11" t="s">
        <v>2160</v>
      </c>
      <c r="M179" s="11" t="s">
        <v>2158</v>
      </c>
      <c r="N179" s="11" t="s">
        <v>2158</v>
      </c>
      <c r="O179" s="11" t="s">
        <v>2158</v>
      </c>
      <c r="P179" s="283">
        <v>13720849</v>
      </c>
      <c r="Q179" s="12">
        <v>1000</v>
      </c>
      <c r="R179" s="285">
        <v>3.4000500000000002</v>
      </c>
      <c r="S179" s="8"/>
      <c r="T179" s="8"/>
      <c r="U179" s="624"/>
      <c r="V179" s="624"/>
    </row>
    <row r="180" spans="1:22" ht="15.75">
      <c r="A180" s="426" t="s">
        <v>228</v>
      </c>
      <c r="B180" s="426"/>
      <c r="C180" s="429" t="s">
        <v>1043</v>
      </c>
      <c r="D180" s="429" t="s">
        <v>2089</v>
      </c>
      <c r="E180" s="384" t="str">
        <f>INDEX('[58]Form-Input energy (2)'!$E$30:$E$728,MATCH(P180:P908,'[58]Form-Input energy (2)'!$P$30:$P$727,0))</f>
        <v>HINDUPUR</v>
      </c>
      <c r="F180" s="429" t="s">
        <v>2095</v>
      </c>
      <c r="G180" s="81"/>
      <c r="H180" s="434" t="s">
        <v>1215</v>
      </c>
      <c r="I180" s="11" t="s">
        <v>2156</v>
      </c>
      <c r="J180" s="11" t="s">
        <v>2157</v>
      </c>
      <c r="K180" s="11" t="s">
        <v>10252</v>
      </c>
      <c r="L180" s="11" t="s">
        <v>2160</v>
      </c>
      <c r="M180" s="11" t="s">
        <v>2158</v>
      </c>
      <c r="N180" s="11" t="s">
        <v>2158</v>
      </c>
      <c r="O180" s="11" t="s">
        <v>2158</v>
      </c>
      <c r="P180" s="283">
        <v>2805392</v>
      </c>
      <c r="Q180" s="12">
        <v>1000</v>
      </c>
      <c r="R180" s="285">
        <v>2.7347152499999998</v>
      </c>
      <c r="S180" s="8"/>
      <c r="T180" s="8"/>
      <c r="U180" s="624"/>
      <c r="V180" s="624"/>
    </row>
    <row r="181" spans="1:22" ht="15.75">
      <c r="A181" s="426" t="s">
        <v>229</v>
      </c>
      <c r="B181" s="426"/>
      <c r="C181" s="429" t="s">
        <v>1043</v>
      </c>
      <c r="D181" s="429" t="s">
        <v>2089</v>
      </c>
      <c r="E181" s="384" t="str">
        <f>INDEX('[58]Form-Input energy (2)'!$E$30:$E$728,MATCH(P181:P909,'[58]Form-Input energy (2)'!$P$30:$P$727,0))</f>
        <v>ANANTAPUR</v>
      </c>
      <c r="F181" s="429" t="s">
        <v>2095</v>
      </c>
      <c r="G181" s="81"/>
      <c r="H181" s="434" t="s">
        <v>10180</v>
      </c>
      <c r="I181" s="11" t="s">
        <v>2156</v>
      </c>
      <c r="J181" s="11" t="s">
        <v>2157</v>
      </c>
      <c r="K181" s="11" t="s">
        <v>10252</v>
      </c>
      <c r="L181" s="11" t="s">
        <v>2160</v>
      </c>
      <c r="M181" s="11" t="s">
        <v>2158</v>
      </c>
      <c r="N181" s="11" t="s">
        <v>2158</v>
      </c>
      <c r="O181" s="11" t="s">
        <v>2158</v>
      </c>
      <c r="P181" s="283">
        <v>13193559</v>
      </c>
      <c r="Q181" s="12">
        <v>1000</v>
      </c>
      <c r="R181" s="285">
        <v>2.1767783999999999</v>
      </c>
      <c r="S181" s="8"/>
      <c r="T181" s="8"/>
      <c r="U181" s="624"/>
      <c r="V181" s="624"/>
    </row>
    <row r="182" spans="1:22" ht="15.75">
      <c r="A182" s="426" t="s">
        <v>230</v>
      </c>
      <c r="B182" s="426"/>
      <c r="C182" s="429" t="s">
        <v>1043</v>
      </c>
      <c r="D182" s="429" t="s">
        <v>2089</v>
      </c>
      <c r="E182" s="384" t="str">
        <f>INDEX('[58]Form-Input energy (2)'!$E$30:$E$728,MATCH(P182:P910,'[58]Form-Input energy (2)'!$P$30:$P$727,0))</f>
        <v>Kalyanadurgam</v>
      </c>
      <c r="F182" s="429" t="s">
        <v>2095</v>
      </c>
      <c r="G182" s="81"/>
      <c r="H182" s="434" t="s">
        <v>1195</v>
      </c>
      <c r="I182" s="11" t="s">
        <v>2156</v>
      </c>
      <c r="J182" s="11" t="s">
        <v>2157</v>
      </c>
      <c r="K182" s="11" t="s">
        <v>10252</v>
      </c>
      <c r="L182" s="11" t="s">
        <v>2160</v>
      </c>
      <c r="M182" s="11" t="s">
        <v>2158</v>
      </c>
      <c r="N182" s="11" t="s">
        <v>2158</v>
      </c>
      <c r="O182" s="11" t="s">
        <v>2158</v>
      </c>
      <c r="P182" s="283">
        <v>13193565</v>
      </c>
      <c r="Q182" s="12">
        <v>1000</v>
      </c>
      <c r="R182" s="285">
        <v>2.1439769000000002</v>
      </c>
      <c r="S182" s="8"/>
      <c r="T182" s="8"/>
      <c r="U182" s="624"/>
      <c r="V182" s="624"/>
    </row>
    <row r="183" spans="1:22" ht="15.75">
      <c r="A183" s="426" t="s">
        <v>231</v>
      </c>
      <c r="B183" s="426"/>
      <c r="C183" s="429" t="s">
        <v>1043</v>
      </c>
      <c r="D183" s="429" t="s">
        <v>2089</v>
      </c>
      <c r="E183" s="384" t="str">
        <f>INDEX('[58]Form-Input energy (2)'!$E$30:$E$728,MATCH(P183:P911,'[58]Form-Input energy (2)'!$P$30:$P$727,0))</f>
        <v>Kalyanadurgam</v>
      </c>
      <c r="F183" s="429" t="s">
        <v>2095</v>
      </c>
      <c r="G183" s="81"/>
      <c r="H183" s="434" t="s">
        <v>1190</v>
      </c>
      <c r="I183" s="11" t="s">
        <v>2156</v>
      </c>
      <c r="J183" s="11" t="s">
        <v>2157</v>
      </c>
      <c r="K183" s="11" t="s">
        <v>10252</v>
      </c>
      <c r="L183" s="11" t="s">
        <v>2160</v>
      </c>
      <c r="M183" s="11" t="s">
        <v>2158</v>
      </c>
      <c r="N183" s="11" t="s">
        <v>2158</v>
      </c>
      <c r="O183" s="11" t="s">
        <v>2158</v>
      </c>
      <c r="P183" s="283" t="s">
        <v>2029</v>
      </c>
      <c r="Q183" s="12">
        <v>1000</v>
      </c>
      <c r="R183" s="285">
        <v>7.1136499999999998</v>
      </c>
      <c r="S183" s="8"/>
      <c r="T183" s="8"/>
      <c r="U183" s="624"/>
      <c r="V183" s="624"/>
    </row>
    <row r="184" spans="1:22" ht="30">
      <c r="A184" s="426" t="s">
        <v>232</v>
      </c>
      <c r="B184" s="426"/>
      <c r="C184" s="429" t="s">
        <v>1043</v>
      </c>
      <c r="D184" s="429" t="s">
        <v>2089</v>
      </c>
      <c r="E184" s="384" t="str">
        <f>INDEX('[58]Form-Input energy (2)'!$E$30:$E$728,MATCH(P184:P912,'[58]Form-Input energy (2)'!$P$30:$P$727,0))</f>
        <v>Kalyanadurgam</v>
      </c>
      <c r="F184" s="429" t="s">
        <v>2095</v>
      </c>
      <c r="G184" s="81"/>
      <c r="H184" s="434" t="s">
        <v>1189</v>
      </c>
      <c r="I184" s="11" t="s">
        <v>2156</v>
      </c>
      <c r="J184" s="11" t="s">
        <v>2157</v>
      </c>
      <c r="K184" s="11" t="s">
        <v>10252</v>
      </c>
      <c r="L184" s="11" t="s">
        <v>2160</v>
      </c>
      <c r="M184" s="11" t="s">
        <v>2158</v>
      </c>
      <c r="N184" s="11" t="s">
        <v>2158</v>
      </c>
      <c r="O184" s="11" t="s">
        <v>2158</v>
      </c>
      <c r="P184" s="283">
        <v>13720847</v>
      </c>
      <c r="Q184" s="12">
        <v>1000</v>
      </c>
      <c r="R184" s="285">
        <v>7.4334262500000001</v>
      </c>
      <c r="S184" s="8"/>
      <c r="T184" s="8"/>
      <c r="U184" s="624"/>
      <c r="V184" s="624"/>
    </row>
    <row r="185" spans="1:22" ht="15.75">
      <c r="A185" s="426" t="s">
        <v>233</v>
      </c>
      <c r="B185" s="426"/>
      <c r="C185" s="429" t="s">
        <v>1043</v>
      </c>
      <c r="D185" s="429" t="s">
        <v>2089</v>
      </c>
      <c r="E185" s="384" t="str">
        <f>INDEX('[58]Form-Input energy (2)'!$E$30:$E$728,MATCH(P185:P913,'[58]Form-Input energy (2)'!$P$30:$P$727,0))</f>
        <v>ANANTAPUR</v>
      </c>
      <c r="F185" s="429" t="s">
        <v>2095</v>
      </c>
      <c r="G185" s="81"/>
      <c r="H185" s="434" t="s">
        <v>1256</v>
      </c>
      <c r="I185" s="11" t="s">
        <v>2156</v>
      </c>
      <c r="J185" s="11" t="s">
        <v>2157</v>
      </c>
      <c r="K185" s="11" t="s">
        <v>10252</v>
      </c>
      <c r="L185" s="11" t="s">
        <v>2160</v>
      </c>
      <c r="M185" s="11" t="s">
        <v>2158</v>
      </c>
      <c r="N185" s="11" t="s">
        <v>2158</v>
      </c>
      <c r="O185" s="11" t="s">
        <v>2158</v>
      </c>
      <c r="P185" s="283">
        <v>15197012</v>
      </c>
      <c r="Q185" s="12">
        <v>1000</v>
      </c>
      <c r="R185" s="285">
        <v>0.1827454</v>
      </c>
      <c r="S185" s="8"/>
      <c r="T185" s="8"/>
      <c r="U185" s="624"/>
      <c r="V185" s="624"/>
    </row>
    <row r="186" spans="1:22" ht="15.75">
      <c r="A186" s="426" t="s">
        <v>234</v>
      </c>
      <c r="B186" s="426"/>
      <c r="C186" s="429" t="s">
        <v>1043</v>
      </c>
      <c r="D186" s="429" t="s">
        <v>2089</v>
      </c>
      <c r="E186" s="384" t="str">
        <f>INDEX('[58]Form-Input energy (2)'!$E$30:$E$728,MATCH(P186:P914,'[58]Form-Input energy (2)'!$P$30:$P$727,0))</f>
        <v>ANANTAPUR</v>
      </c>
      <c r="F186" s="429" t="s">
        <v>2095</v>
      </c>
      <c r="G186" s="81"/>
      <c r="H186" s="434" t="s">
        <v>1249</v>
      </c>
      <c r="I186" s="11" t="s">
        <v>2156</v>
      </c>
      <c r="J186" s="11" t="s">
        <v>2157</v>
      </c>
      <c r="K186" s="11" t="s">
        <v>10252</v>
      </c>
      <c r="L186" s="11" t="s">
        <v>2160</v>
      </c>
      <c r="M186" s="11" t="s">
        <v>2158</v>
      </c>
      <c r="N186" s="11" t="s">
        <v>2158</v>
      </c>
      <c r="O186" s="11" t="s">
        <v>2158</v>
      </c>
      <c r="P186" s="283">
        <v>15197019</v>
      </c>
      <c r="Q186" s="12">
        <v>1000</v>
      </c>
      <c r="R186" s="285">
        <v>0.96692410000000006</v>
      </c>
      <c r="S186" s="8"/>
      <c r="T186" s="8"/>
      <c r="U186" s="624"/>
      <c r="V186" s="624"/>
    </row>
    <row r="187" spans="1:22" ht="15.75">
      <c r="A187" s="426" t="s">
        <v>235</v>
      </c>
      <c r="B187" s="426"/>
      <c r="C187" s="429" t="s">
        <v>1043</v>
      </c>
      <c r="D187" s="429" t="s">
        <v>2089</v>
      </c>
      <c r="E187" s="384" t="str">
        <f>INDEX('[58]Form-Input energy (2)'!$E$30:$E$728,MATCH(P187:P915,'[58]Form-Input energy (2)'!$P$30:$P$727,0))</f>
        <v>HINDUPUR</v>
      </c>
      <c r="F187" s="429" t="s">
        <v>2095</v>
      </c>
      <c r="G187" s="81"/>
      <c r="H187" s="434" t="s">
        <v>2028</v>
      </c>
      <c r="I187" s="11" t="s">
        <v>2156</v>
      </c>
      <c r="J187" s="11" t="s">
        <v>2157</v>
      </c>
      <c r="K187" s="11" t="s">
        <v>10252</v>
      </c>
      <c r="L187" s="11" t="s">
        <v>2160</v>
      </c>
      <c r="M187" s="11" t="s">
        <v>2158</v>
      </c>
      <c r="N187" s="11" t="s">
        <v>2158</v>
      </c>
      <c r="O187" s="11" t="s">
        <v>2158</v>
      </c>
      <c r="P187" s="283"/>
      <c r="Q187" s="12"/>
      <c r="R187" s="285">
        <v>0</v>
      </c>
      <c r="S187" s="8"/>
      <c r="T187" s="8"/>
      <c r="U187" s="624"/>
      <c r="V187" s="624"/>
    </row>
    <row r="188" spans="1:22" ht="15.75">
      <c r="A188" s="426" t="s">
        <v>236</v>
      </c>
      <c r="B188" s="426"/>
      <c r="C188" s="429" t="s">
        <v>1043</v>
      </c>
      <c r="D188" s="429" t="s">
        <v>2089</v>
      </c>
      <c r="E188" s="384" t="str">
        <f>INDEX('[58]Form-Input energy (2)'!$E$30:$E$728,MATCH(P188:P916,'[58]Form-Input energy (2)'!$P$30:$P$727,0))</f>
        <v>KADIRI</v>
      </c>
      <c r="F188" s="429" t="s">
        <v>2095</v>
      </c>
      <c r="G188" s="81"/>
      <c r="H188" s="434" t="s">
        <v>1228</v>
      </c>
      <c r="I188" s="11" t="s">
        <v>2156</v>
      </c>
      <c r="J188" s="11" t="s">
        <v>2157</v>
      </c>
      <c r="K188" s="11" t="s">
        <v>10252</v>
      </c>
      <c r="L188" s="11" t="s">
        <v>2160</v>
      </c>
      <c r="M188" s="11" t="s">
        <v>2158</v>
      </c>
      <c r="N188" s="11" t="s">
        <v>2158</v>
      </c>
      <c r="O188" s="11" t="s">
        <v>2158</v>
      </c>
      <c r="P188" s="283" t="s">
        <v>1965</v>
      </c>
      <c r="Q188" s="12">
        <v>1000</v>
      </c>
      <c r="R188" s="285">
        <v>2.3695080000000002</v>
      </c>
      <c r="S188" s="8"/>
      <c r="T188" s="8"/>
      <c r="U188" s="624"/>
      <c r="V188" s="624"/>
    </row>
    <row r="189" spans="1:22" ht="15.75">
      <c r="A189" s="426" t="s">
        <v>237</v>
      </c>
      <c r="B189" s="426"/>
      <c r="C189" s="429" t="s">
        <v>1043</v>
      </c>
      <c r="D189" s="429" t="s">
        <v>2089</v>
      </c>
      <c r="E189" s="384" t="str">
        <f>INDEX('[58]Form-Input energy (2)'!$E$30:$E$728,MATCH(P189:P917,'[58]Form-Input energy (2)'!$P$30:$P$727,0))</f>
        <v>KADIRI</v>
      </c>
      <c r="F189" s="429" t="s">
        <v>2095</v>
      </c>
      <c r="G189" s="81"/>
      <c r="H189" s="434" t="s">
        <v>1211</v>
      </c>
      <c r="I189" s="11" t="s">
        <v>2156</v>
      </c>
      <c r="J189" s="11" t="s">
        <v>2157</v>
      </c>
      <c r="K189" s="11" t="s">
        <v>10252</v>
      </c>
      <c r="L189" s="11" t="s">
        <v>2160</v>
      </c>
      <c r="M189" s="11" t="s">
        <v>2158</v>
      </c>
      <c r="N189" s="11" t="s">
        <v>2158</v>
      </c>
      <c r="O189" s="11" t="s">
        <v>2158</v>
      </c>
      <c r="P189" s="283" t="s">
        <v>1963</v>
      </c>
      <c r="Q189" s="12">
        <v>1000</v>
      </c>
      <c r="R189" s="285">
        <v>3.3451810000000002</v>
      </c>
      <c r="S189" s="8"/>
      <c r="T189" s="8"/>
      <c r="U189" s="624"/>
      <c r="V189" s="624"/>
    </row>
    <row r="190" spans="1:22" ht="15.75">
      <c r="A190" s="426" t="s">
        <v>238</v>
      </c>
      <c r="B190" s="426"/>
      <c r="C190" s="429" t="s">
        <v>1043</v>
      </c>
      <c r="D190" s="429" t="s">
        <v>2089</v>
      </c>
      <c r="E190" s="384" t="str">
        <f>INDEX('[58]Form-Input energy (2)'!$E$30:$E$728,MATCH(P190:P918,'[58]Form-Input energy (2)'!$P$30:$P$727,0))</f>
        <v>KADIRI</v>
      </c>
      <c r="F190" s="429" t="s">
        <v>2095</v>
      </c>
      <c r="G190" s="81"/>
      <c r="H190" s="434" t="s">
        <v>1219</v>
      </c>
      <c r="I190" s="11" t="s">
        <v>2156</v>
      </c>
      <c r="J190" s="11" t="s">
        <v>2157</v>
      </c>
      <c r="K190" s="11" t="s">
        <v>10252</v>
      </c>
      <c r="L190" s="11" t="s">
        <v>2160</v>
      </c>
      <c r="M190" s="11" t="s">
        <v>2158</v>
      </c>
      <c r="N190" s="11" t="s">
        <v>2158</v>
      </c>
      <c r="O190" s="11" t="s">
        <v>2158</v>
      </c>
      <c r="P190" s="283" t="s">
        <v>1964</v>
      </c>
      <c r="Q190" s="12">
        <v>1000</v>
      </c>
      <c r="R190" s="285">
        <v>3.3466180000000003</v>
      </c>
      <c r="S190" s="8"/>
      <c r="T190" s="8"/>
      <c r="U190" s="624"/>
      <c r="V190" s="624"/>
    </row>
    <row r="191" spans="1:22" ht="15.75">
      <c r="A191" s="426" t="s">
        <v>239</v>
      </c>
      <c r="B191" s="426"/>
      <c r="C191" s="429" t="s">
        <v>1043</v>
      </c>
      <c r="D191" s="429" t="s">
        <v>2089</v>
      </c>
      <c r="E191" s="384" t="str">
        <f>INDEX('[58]Form-Input energy (2)'!$E$30:$E$728,MATCH(P191:P919,'[58]Form-Input energy (2)'!$P$30:$P$727,0))</f>
        <v>GOOTY</v>
      </c>
      <c r="F191" s="429" t="s">
        <v>2095</v>
      </c>
      <c r="G191" s="81"/>
      <c r="H191" s="434" t="s">
        <v>1251</v>
      </c>
      <c r="I191" s="11" t="s">
        <v>2156</v>
      </c>
      <c r="J191" s="11" t="s">
        <v>2157</v>
      </c>
      <c r="K191" s="11" t="s">
        <v>10252</v>
      </c>
      <c r="L191" s="11" t="s">
        <v>2160</v>
      </c>
      <c r="M191" s="11" t="s">
        <v>2158</v>
      </c>
      <c r="N191" s="11" t="s">
        <v>2158</v>
      </c>
      <c r="O191" s="11" t="s">
        <v>2158</v>
      </c>
      <c r="P191" s="283">
        <v>13720861</v>
      </c>
      <c r="Q191" s="12">
        <v>1000</v>
      </c>
      <c r="R191" s="285">
        <v>5.362641</v>
      </c>
      <c r="S191" s="8"/>
      <c r="T191" s="8"/>
      <c r="U191" s="624"/>
      <c r="V191" s="624"/>
    </row>
    <row r="192" spans="1:22" ht="15.75">
      <c r="A192" s="426" t="s">
        <v>240</v>
      </c>
      <c r="B192" s="426"/>
      <c r="C192" s="429" t="s">
        <v>1043</v>
      </c>
      <c r="D192" s="429" t="s">
        <v>2089</v>
      </c>
      <c r="E192" s="384" t="str">
        <f>INDEX('[58]Form-Input energy (2)'!$E$30:$E$728,MATCH(P192:P920,'[58]Form-Input energy (2)'!$P$30:$P$727,0))</f>
        <v>GOOTY</v>
      </c>
      <c r="F192" s="429" t="s">
        <v>2095</v>
      </c>
      <c r="G192" s="81"/>
      <c r="H192" s="434" t="s">
        <v>1252</v>
      </c>
      <c r="I192" s="11" t="s">
        <v>2156</v>
      </c>
      <c r="J192" s="11" t="s">
        <v>2157</v>
      </c>
      <c r="K192" s="11" t="s">
        <v>10252</v>
      </c>
      <c r="L192" s="11" t="s">
        <v>2160</v>
      </c>
      <c r="M192" s="11" t="s">
        <v>2158</v>
      </c>
      <c r="N192" s="11" t="s">
        <v>2158</v>
      </c>
      <c r="O192" s="11" t="s">
        <v>2158</v>
      </c>
      <c r="P192" s="283">
        <v>13720867</v>
      </c>
      <c r="Q192" s="12">
        <v>1000</v>
      </c>
      <c r="R192" s="285">
        <v>5.9601570000000006</v>
      </c>
      <c r="S192" s="8"/>
      <c r="T192" s="8"/>
      <c r="U192" s="624"/>
      <c r="V192" s="624"/>
    </row>
    <row r="193" spans="1:23" s="9" customFormat="1" ht="19.5" customHeight="1">
      <c r="A193" s="9" t="s">
        <v>241</v>
      </c>
      <c r="C193" s="429" t="s">
        <v>1043</v>
      </c>
      <c r="D193" s="429" t="s">
        <v>2089</v>
      </c>
      <c r="E193" s="384" t="str">
        <f>INDEX('[58]Form-Input energy (2)'!$E$30:$E$728,MATCH(P193:P921,'[58]Form-Input energy (2)'!$P$30:$P$727,0))</f>
        <v>ANANTAPUR</v>
      </c>
      <c r="F193" s="429" t="s">
        <v>2095</v>
      </c>
      <c r="H193" s="434" t="s">
        <v>1250</v>
      </c>
      <c r="I193" s="11" t="s">
        <v>2156</v>
      </c>
      <c r="J193" s="11" t="s">
        <v>2157</v>
      </c>
      <c r="K193" s="11" t="s">
        <v>10252</v>
      </c>
      <c r="L193" s="11" t="s">
        <v>2160</v>
      </c>
      <c r="M193" s="11" t="s">
        <v>2158</v>
      </c>
      <c r="N193" s="11" t="s">
        <v>2158</v>
      </c>
      <c r="O193" s="11" t="s">
        <v>2158</v>
      </c>
      <c r="P193" s="9">
        <v>15197015</v>
      </c>
      <c r="Q193" s="12">
        <v>1000</v>
      </c>
      <c r="R193" s="9">
        <v>1.1481739999999991</v>
      </c>
      <c r="W193" s="281"/>
    </row>
    <row r="194" spans="1:23" ht="15.75">
      <c r="A194" s="426" t="s">
        <v>242</v>
      </c>
      <c r="B194" s="426"/>
      <c r="C194" s="429" t="s">
        <v>1043</v>
      </c>
      <c r="D194" s="429" t="s">
        <v>2089</v>
      </c>
      <c r="E194" s="384" t="str">
        <f>INDEX('[58]Form-Input energy (2)'!$E$30:$E$728,MATCH(P194:P922,'[58]Form-Input energy (2)'!$P$30:$P$727,0))</f>
        <v>ANANTAPUR</v>
      </c>
      <c r="F194" s="429" t="s">
        <v>2095</v>
      </c>
      <c r="G194" s="81"/>
      <c r="H194" s="434" t="s">
        <v>1257</v>
      </c>
      <c r="I194" s="11" t="s">
        <v>2156</v>
      </c>
      <c r="J194" s="11" t="s">
        <v>2157</v>
      </c>
      <c r="K194" s="11" t="s">
        <v>10252</v>
      </c>
      <c r="L194" s="11" t="s">
        <v>2160</v>
      </c>
      <c r="M194" s="11" t="s">
        <v>2158</v>
      </c>
      <c r="N194" s="11" t="s">
        <v>2158</v>
      </c>
      <c r="O194" s="11" t="s">
        <v>2158</v>
      </c>
      <c r="P194" s="283">
        <v>15197023</v>
      </c>
      <c r="Q194" s="12">
        <v>1000</v>
      </c>
      <c r="R194" s="285">
        <v>2.147945899999999</v>
      </c>
      <c r="S194" s="8"/>
      <c r="T194" s="8"/>
      <c r="U194" s="624"/>
      <c r="V194" s="624"/>
    </row>
    <row r="195" spans="1:23" ht="15.75">
      <c r="A195" s="426" t="s">
        <v>243</v>
      </c>
      <c r="B195" s="426"/>
      <c r="C195" s="429" t="s">
        <v>1043</v>
      </c>
      <c r="D195" s="429" t="s">
        <v>2089</v>
      </c>
      <c r="E195" s="384" t="str">
        <f>INDEX('[58]Form-Input energy (2)'!$E$30:$E$728,MATCH(P195:P923,'[58]Form-Input energy (2)'!$P$30:$P$727,0))</f>
        <v>GOOTY</v>
      </c>
      <c r="F195" s="429" t="s">
        <v>2095</v>
      </c>
      <c r="G195" s="81"/>
      <c r="H195" s="434" t="s">
        <v>1218</v>
      </c>
      <c r="I195" s="11" t="s">
        <v>2156</v>
      </c>
      <c r="J195" s="11" t="s">
        <v>2157</v>
      </c>
      <c r="K195" s="11" t="s">
        <v>10252</v>
      </c>
      <c r="L195" s="11" t="s">
        <v>2160</v>
      </c>
      <c r="M195" s="11" t="s">
        <v>2158</v>
      </c>
      <c r="N195" s="11" t="s">
        <v>2158</v>
      </c>
      <c r="O195" s="11" t="s">
        <v>2158</v>
      </c>
      <c r="P195" s="283" t="s">
        <v>10288</v>
      </c>
      <c r="Q195" s="12">
        <v>1000</v>
      </c>
      <c r="R195" s="285">
        <v>2.3345090000000002</v>
      </c>
      <c r="S195" s="8"/>
      <c r="T195" s="8"/>
      <c r="U195" s="624"/>
      <c r="V195" s="624"/>
    </row>
    <row r="196" spans="1:23" ht="15.75">
      <c r="A196" s="426" t="s">
        <v>244</v>
      </c>
      <c r="B196" s="426"/>
      <c r="C196" s="429" t="s">
        <v>1043</v>
      </c>
      <c r="D196" s="429" t="s">
        <v>2089</v>
      </c>
      <c r="E196" s="384" t="str">
        <f>INDEX('[58]Form-Input energy (2)'!$E$30:$E$728,MATCH(P196:P924,'[58]Form-Input energy (2)'!$P$30:$P$727,0))</f>
        <v>ANANTAPUR</v>
      </c>
      <c r="F196" s="429" t="s">
        <v>2095</v>
      </c>
      <c r="G196" s="81"/>
      <c r="H196" s="434" t="s">
        <v>1253</v>
      </c>
      <c r="I196" s="11" t="s">
        <v>2156</v>
      </c>
      <c r="J196" s="11" t="s">
        <v>2157</v>
      </c>
      <c r="K196" s="11" t="s">
        <v>10252</v>
      </c>
      <c r="L196" s="11" t="s">
        <v>2160</v>
      </c>
      <c r="M196" s="11" t="s">
        <v>2158</v>
      </c>
      <c r="N196" s="11" t="s">
        <v>2158</v>
      </c>
      <c r="O196" s="11" t="s">
        <v>2158</v>
      </c>
      <c r="P196" s="283" t="s">
        <v>2097</v>
      </c>
      <c r="Q196" s="12">
        <v>1000</v>
      </c>
      <c r="R196" s="285">
        <v>3.7096369999999999</v>
      </c>
      <c r="S196" s="8"/>
      <c r="T196" s="8"/>
      <c r="U196" s="624"/>
      <c r="V196" s="624"/>
    </row>
    <row r="197" spans="1:23" ht="15.75">
      <c r="A197" s="426" t="s">
        <v>245</v>
      </c>
      <c r="B197" s="426"/>
      <c r="C197" s="429" t="s">
        <v>1043</v>
      </c>
      <c r="D197" s="429" t="s">
        <v>2089</v>
      </c>
      <c r="E197" s="384" t="str">
        <f>INDEX('[58]Form-Input energy (2)'!$E$30:$E$728,MATCH(P197:P925,'[58]Form-Input energy (2)'!$P$30:$P$727,0))</f>
        <v>Kalyanadurgam</v>
      </c>
      <c r="F197" s="429" t="s">
        <v>2095</v>
      </c>
      <c r="G197" s="81"/>
      <c r="H197" s="434" t="s">
        <v>1210</v>
      </c>
      <c r="I197" s="11" t="s">
        <v>2156</v>
      </c>
      <c r="J197" s="11" t="s">
        <v>2157</v>
      </c>
      <c r="K197" s="11" t="s">
        <v>10252</v>
      </c>
      <c r="L197" s="11" t="s">
        <v>2160</v>
      </c>
      <c r="M197" s="11" t="s">
        <v>2158</v>
      </c>
      <c r="N197" s="11" t="s">
        <v>2158</v>
      </c>
      <c r="O197" s="11" t="s">
        <v>2158</v>
      </c>
      <c r="P197" s="283" t="s">
        <v>2096</v>
      </c>
      <c r="Q197" s="12">
        <v>1000</v>
      </c>
      <c r="R197" s="285">
        <v>8.8622910000000008</v>
      </c>
      <c r="S197" s="8"/>
      <c r="T197" s="8"/>
      <c r="U197" s="624"/>
      <c r="V197" s="624"/>
    </row>
    <row r="198" spans="1:23" ht="15.75">
      <c r="A198" s="426" t="s">
        <v>246</v>
      </c>
      <c r="B198" s="426"/>
      <c r="C198" s="429" t="s">
        <v>1043</v>
      </c>
      <c r="D198" s="429" t="s">
        <v>2089</v>
      </c>
      <c r="E198" s="384" t="str">
        <f>INDEX('[58]Form-Input energy (2)'!$E$30:$E$728,MATCH(P198:P926,'[58]Form-Input energy (2)'!$P$30:$P$727,0))</f>
        <v>KADIRI</v>
      </c>
      <c r="F198" s="429" t="s">
        <v>2095</v>
      </c>
      <c r="G198" s="81"/>
      <c r="H198" s="434" t="s">
        <v>1237</v>
      </c>
      <c r="I198" s="11" t="s">
        <v>2156</v>
      </c>
      <c r="J198" s="11" t="s">
        <v>2157</v>
      </c>
      <c r="K198" s="11" t="s">
        <v>10252</v>
      </c>
      <c r="L198" s="11" t="s">
        <v>2160</v>
      </c>
      <c r="M198" s="11" t="s">
        <v>2158</v>
      </c>
      <c r="N198" s="11" t="s">
        <v>2158</v>
      </c>
      <c r="O198" s="11" t="s">
        <v>2158</v>
      </c>
      <c r="P198" s="283" t="s">
        <v>1968</v>
      </c>
      <c r="Q198" s="12">
        <v>1000</v>
      </c>
      <c r="R198" s="285">
        <v>5.2014120000000004</v>
      </c>
      <c r="S198" s="8"/>
      <c r="T198" s="8"/>
      <c r="U198" s="624"/>
      <c r="V198" s="624"/>
    </row>
    <row r="199" spans="1:23" ht="15.75">
      <c r="A199" s="426" t="s">
        <v>247</v>
      </c>
      <c r="B199" s="426"/>
      <c r="C199" s="429" t="s">
        <v>1043</v>
      </c>
      <c r="D199" s="429" t="s">
        <v>2089</v>
      </c>
      <c r="E199" s="384" t="str">
        <f>INDEX('[58]Form-Input energy (2)'!$E$30:$E$728,MATCH(P199:P927,'[58]Form-Input energy (2)'!$P$30:$P$727,0))</f>
        <v>ANANTAPUR</v>
      </c>
      <c r="F199" s="429" t="s">
        <v>2095</v>
      </c>
      <c r="G199" s="81"/>
      <c r="H199" s="434" t="s">
        <v>1229</v>
      </c>
      <c r="I199" s="11" t="s">
        <v>2156</v>
      </c>
      <c r="J199" s="11" t="s">
        <v>2157</v>
      </c>
      <c r="K199" s="11" t="s">
        <v>10252</v>
      </c>
      <c r="L199" s="11" t="s">
        <v>2160</v>
      </c>
      <c r="M199" s="11" t="s">
        <v>2158</v>
      </c>
      <c r="N199" s="11" t="s">
        <v>2158</v>
      </c>
      <c r="O199" s="11" t="s">
        <v>2158</v>
      </c>
      <c r="P199" s="283" t="s">
        <v>1966</v>
      </c>
      <c r="Q199" s="12">
        <v>1000</v>
      </c>
      <c r="R199" s="285">
        <v>2.1865610000000002</v>
      </c>
      <c r="S199" s="8"/>
      <c r="T199" s="8"/>
      <c r="U199" s="624"/>
      <c r="V199" s="624"/>
    </row>
    <row r="200" spans="1:23" ht="15.75">
      <c r="A200" s="426" t="s">
        <v>248</v>
      </c>
      <c r="B200" s="426"/>
      <c r="C200" s="429" t="s">
        <v>1043</v>
      </c>
      <c r="D200" s="429" t="s">
        <v>2089</v>
      </c>
      <c r="E200" s="384" t="str">
        <f>INDEX('[58]Form-Input energy (2)'!$E$30:$E$728,MATCH(P200:P928,'[58]Form-Input energy (2)'!$P$30:$P$727,0))</f>
        <v>GOOTY</v>
      </c>
      <c r="F200" s="429" t="s">
        <v>2095</v>
      </c>
      <c r="G200" s="81"/>
      <c r="H200" s="434" t="s">
        <v>1245</v>
      </c>
      <c r="I200" s="11" t="s">
        <v>2156</v>
      </c>
      <c r="J200" s="11" t="s">
        <v>2157</v>
      </c>
      <c r="K200" s="11" t="s">
        <v>10252</v>
      </c>
      <c r="L200" s="11" t="s">
        <v>2160</v>
      </c>
      <c r="M200" s="11" t="s">
        <v>2158</v>
      </c>
      <c r="N200" s="11" t="s">
        <v>2158</v>
      </c>
      <c r="O200" s="11" t="s">
        <v>2158</v>
      </c>
      <c r="P200" s="283" t="s">
        <v>2034</v>
      </c>
      <c r="Q200" s="12">
        <v>1000</v>
      </c>
      <c r="R200" s="285">
        <v>4.7816100000000006</v>
      </c>
      <c r="S200" s="8"/>
      <c r="T200" s="8"/>
      <c r="U200" s="624"/>
      <c r="V200" s="624"/>
    </row>
    <row r="201" spans="1:23" ht="15.75">
      <c r="A201" s="426" t="s">
        <v>249</v>
      </c>
      <c r="B201" s="426"/>
      <c r="C201" s="429" t="s">
        <v>1043</v>
      </c>
      <c r="D201" s="429" t="s">
        <v>2089</v>
      </c>
      <c r="E201" s="384" t="str">
        <f>INDEX('[58]Form-Input energy (2)'!$E$30:$E$728,MATCH(P201:P929,'[58]Form-Input energy (2)'!$P$30:$P$727,0))</f>
        <v>HINDUPUR</v>
      </c>
      <c r="F201" s="429" t="s">
        <v>2095</v>
      </c>
      <c r="G201" s="81"/>
      <c r="H201" s="434" t="s">
        <v>1255</v>
      </c>
      <c r="I201" s="11" t="s">
        <v>2156</v>
      </c>
      <c r="J201" s="11" t="s">
        <v>2157</v>
      </c>
      <c r="K201" s="11" t="s">
        <v>10252</v>
      </c>
      <c r="L201" s="11" t="s">
        <v>2160</v>
      </c>
      <c r="M201" s="11" t="s">
        <v>2158</v>
      </c>
      <c r="N201" s="11" t="s">
        <v>2158</v>
      </c>
      <c r="O201" s="11" t="s">
        <v>2158</v>
      </c>
      <c r="P201" s="283"/>
      <c r="Q201" s="12"/>
      <c r="R201" s="285">
        <v>0</v>
      </c>
      <c r="S201" s="8"/>
      <c r="T201" s="8"/>
      <c r="U201" s="624"/>
      <c r="V201" s="624"/>
    </row>
    <row r="202" spans="1:23" ht="15.75">
      <c r="A202" s="426" t="s">
        <v>250</v>
      </c>
      <c r="B202" s="426"/>
      <c r="C202" s="429" t="s">
        <v>1043</v>
      </c>
      <c r="D202" s="429" t="s">
        <v>2089</v>
      </c>
      <c r="E202" s="384" t="str">
        <f>INDEX('[58]Form-Input energy (2)'!$E$30:$E$728,MATCH(P202:P930,'[58]Form-Input energy (2)'!$P$30:$P$727,0))</f>
        <v>Kalyanadurgam</v>
      </c>
      <c r="F202" s="429" t="s">
        <v>2095</v>
      </c>
      <c r="G202" s="81"/>
      <c r="H202" s="434" t="s">
        <v>1230</v>
      </c>
      <c r="I202" s="11" t="s">
        <v>2156</v>
      </c>
      <c r="J202" s="11" t="s">
        <v>2157</v>
      </c>
      <c r="K202" s="11" t="s">
        <v>10252</v>
      </c>
      <c r="L202" s="11" t="s">
        <v>2160</v>
      </c>
      <c r="M202" s="11" t="s">
        <v>2158</v>
      </c>
      <c r="N202" s="11" t="s">
        <v>2158</v>
      </c>
      <c r="O202" s="11" t="s">
        <v>2158</v>
      </c>
      <c r="P202" s="283" t="s">
        <v>1967</v>
      </c>
      <c r="Q202" s="12">
        <v>1000</v>
      </c>
      <c r="R202" s="285">
        <v>4.2789760000000001</v>
      </c>
      <c r="S202" s="8"/>
      <c r="T202" s="8"/>
      <c r="U202" s="624"/>
      <c r="V202" s="624"/>
    </row>
    <row r="203" spans="1:23" ht="15.75">
      <c r="A203" s="426" t="s">
        <v>251</v>
      </c>
      <c r="B203" s="426"/>
      <c r="C203" s="429" t="s">
        <v>1043</v>
      </c>
      <c r="D203" s="429" t="s">
        <v>2089</v>
      </c>
      <c r="E203" s="384" t="str">
        <f>INDEX('[58]Form-Input energy (2)'!$E$30:$E$728,MATCH(P203:P931,'[58]Form-Input energy (2)'!$P$30:$P$727,0))</f>
        <v>Kalyanadurgam</v>
      </c>
      <c r="F203" s="429" t="s">
        <v>2095</v>
      </c>
      <c r="G203" s="81"/>
      <c r="H203" s="434" t="s">
        <v>10181</v>
      </c>
      <c r="I203" s="11" t="s">
        <v>2156</v>
      </c>
      <c r="J203" s="11" t="s">
        <v>2157</v>
      </c>
      <c r="K203" s="11" t="s">
        <v>10252</v>
      </c>
      <c r="L203" s="11" t="s">
        <v>2160</v>
      </c>
      <c r="M203" s="11" t="s">
        <v>2158</v>
      </c>
      <c r="N203" s="11" t="s">
        <v>2158</v>
      </c>
      <c r="O203" s="11" t="s">
        <v>2158</v>
      </c>
      <c r="P203" s="283" t="s">
        <v>2030</v>
      </c>
      <c r="Q203" s="12">
        <v>1000</v>
      </c>
      <c r="R203" s="285">
        <v>2.1755529999999998</v>
      </c>
      <c r="S203" s="8"/>
      <c r="T203" s="8"/>
      <c r="U203" s="624"/>
      <c r="V203" s="624"/>
    </row>
    <row r="204" spans="1:23" ht="15.75">
      <c r="A204" s="426" t="s">
        <v>252</v>
      </c>
      <c r="B204" s="426"/>
      <c r="C204" s="429" t="s">
        <v>1043</v>
      </c>
      <c r="D204" s="429" t="s">
        <v>2089</v>
      </c>
      <c r="E204" s="384" t="str">
        <f>INDEX('[58]Form-Input energy (2)'!$E$30:$E$728,MATCH(P204:P932,'[58]Form-Input energy (2)'!$P$30:$P$727,0))</f>
        <v>ANANTAPUR</v>
      </c>
      <c r="F204" s="429" t="s">
        <v>2095</v>
      </c>
      <c r="G204" s="81"/>
      <c r="H204" s="434" t="s">
        <v>1227</v>
      </c>
      <c r="I204" s="11" t="s">
        <v>2156</v>
      </c>
      <c r="J204" s="11" t="s">
        <v>2157</v>
      </c>
      <c r="K204" s="11" t="s">
        <v>10252</v>
      </c>
      <c r="L204" s="11" t="s">
        <v>2160</v>
      </c>
      <c r="M204" s="11" t="s">
        <v>2158</v>
      </c>
      <c r="N204" s="11" t="s">
        <v>2158</v>
      </c>
      <c r="O204" s="11" t="s">
        <v>2158</v>
      </c>
      <c r="P204" s="283" t="s">
        <v>2032</v>
      </c>
      <c r="Q204" s="12">
        <v>1000</v>
      </c>
      <c r="R204" s="285">
        <v>12.110710000000001</v>
      </c>
      <c r="S204" s="8"/>
      <c r="T204" s="8"/>
      <c r="U204" s="624"/>
      <c r="V204" s="624"/>
    </row>
    <row r="205" spans="1:23" ht="15.75">
      <c r="A205" s="426" t="s">
        <v>253</v>
      </c>
      <c r="B205" s="426"/>
      <c r="C205" s="429" t="s">
        <v>1043</v>
      </c>
      <c r="D205" s="429" t="s">
        <v>2089</v>
      </c>
      <c r="E205" s="384" t="str">
        <f>INDEX('[58]Form-Input energy (2)'!$E$30:$E$728,MATCH(P205:P933,'[58]Form-Input energy (2)'!$P$30:$P$727,0))</f>
        <v>KADIRI</v>
      </c>
      <c r="F205" s="429" t="s">
        <v>2095</v>
      </c>
      <c r="G205" s="81"/>
      <c r="H205" s="434" t="s">
        <v>10182</v>
      </c>
      <c r="I205" s="11" t="s">
        <v>2156</v>
      </c>
      <c r="J205" s="11" t="s">
        <v>2157</v>
      </c>
      <c r="K205" s="11" t="s">
        <v>10252</v>
      </c>
      <c r="L205" s="11" t="s">
        <v>2160</v>
      </c>
      <c r="M205" s="11" t="s">
        <v>2158</v>
      </c>
      <c r="N205" s="11" t="s">
        <v>2158</v>
      </c>
      <c r="O205" s="11" t="s">
        <v>2158</v>
      </c>
      <c r="P205" s="283" t="s">
        <v>1969</v>
      </c>
      <c r="Q205" s="12">
        <v>1000</v>
      </c>
      <c r="R205" s="285">
        <v>5.0486500000000003</v>
      </c>
      <c r="S205" s="8"/>
      <c r="T205" s="8"/>
      <c r="U205" s="624"/>
      <c r="V205" s="624"/>
    </row>
    <row r="206" spans="1:23" ht="15.75">
      <c r="A206" s="426" t="s">
        <v>254</v>
      </c>
      <c r="B206" s="426"/>
      <c r="C206" s="429" t="s">
        <v>1043</v>
      </c>
      <c r="D206" s="429" t="s">
        <v>2089</v>
      </c>
      <c r="E206" s="384" t="str">
        <f>INDEX('[58]Form-Input energy (2)'!$E$30:$E$728,MATCH(P206:P934,'[58]Form-Input energy (2)'!$P$30:$P$727,0))</f>
        <v>ANANTAPUR</v>
      </c>
      <c r="F206" s="429" t="s">
        <v>2095</v>
      </c>
      <c r="G206" s="81"/>
      <c r="H206" s="434" t="s">
        <v>1191</v>
      </c>
      <c r="I206" s="11" t="s">
        <v>2156</v>
      </c>
      <c r="J206" s="11" t="s">
        <v>2157</v>
      </c>
      <c r="K206" s="11" t="s">
        <v>10252</v>
      </c>
      <c r="L206" s="11" t="s">
        <v>2160</v>
      </c>
      <c r="M206" s="11" t="s">
        <v>2158</v>
      </c>
      <c r="N206" s="11" t="s">
        <v>2158</v>
      </c>
      <c r="O206" s="11" t="s">
        <v>2158</v>
      </c>
      <c r="P206" s="283">
        <v>17205773</v>
      </c>
      <c r="Q206" s="12">
        <v>1000</v>
      </c>
      <c r="R206" s="285">
        <v>7.1227258999999998</v>
      </c>
      <c r="S206" s="8"/>
      <c r="T206" s="8"/>
      <c r="U206" s="624"/>
      <c r="V206" s="624"/>
    </row>
    <row r="207" spans="1:23" ht="15.75">
      <c r="A207" s="426" t="s">
        <v>255</v>
      </c>
      <c r="B207" s="426"/>
      <c r="C207" s="429" t="s">
        <v>1043</v>
      </c>
      <c r="D207" s="429" t="s">
        <v>2089</v>
      </c>
      <c r="E207" s="384" t="str">
        <f>INDEX('[58]Form-Input energy (2)'!$E$30:$E$728,MATCH(P207:P935,'[58]Form-Input energy (2)'!$P$30:$P$727,0))</f>
        <v>ANANTAPUR</v>
      </c>
      <c r="F207" s="429" t="s">
        <v>2095</v>
      </c>
      <c r="G207" s="81"/>
      <c r="H207" s="434" t="s">
        <v>1192</v>
      </c>
      <c r="I207" s="11" t="s">
        <v>2156</v>
      </c>
      <c r="J207" s="11" t="s">
        <v>2157</v>
      </c>
      <c r="K207" s="11" t="s">
        <v>10252</v>
      </c>
      <c r="L207" s="11" t="s">
        <v>2160</v>
      </c>
      <c r="M207" s="11" t="s">
        <v>2158</v>
      </c>
      <c r="N207" s="11" t="s">
        <v>2158</v>
      </c>
      <c r="O207" s="11" t="s">
        <v>2158</v>
      </c>
      <c r="P207" s="283">
        <v>17205776</v>
      </c>
      <c r="Q207" s="12">
        <v>1000</v>
      </c>
      <c r="R207" s="285">
        <v>7.1991553999999995</v>
      </c>
      <c r="S207" s="8"/>
      <c r="T207" s="8"/>
      <c r="U207" s="624"/>
      <c r="V207" s="624"/>
    </row>
    <row r="208" spans="1:23" ht="15.75">
      <c r="A208" s="426" t="s">
        <v>256</v>
      </c>
      <c r="B208" s="426"/>
      <c r="C208" s="429" t="s">
        <v>1043</v>
      </c>
      <c r="D208" s="429" t="s">
        <v>2089</v>
      </c>
      <c r="E208" s="384" t="str">
        <f>INDEX('[58]Form-Input energy (2)'!$E$30:$E$728,MATCH(P208:P936,'[58]Form-Input energy (2)'!$P$30:$P$727,0))</f>
        <v>KADIRI</v>
      </c>
      <c r="F208" s="429" t="s">
        <v>2095</v>
      </c>
      <c r="G208" s="81"/>
      <c r="H208" s="434" t="s">
        <v>1200</v>
      </c>
      <c r="I208" s="11" t="s">
        <v>2156</v>
      </c>
      <c r="J208" s="11" t="s">
        <v>2157</v>
      </c>
      <c r="K208" s="11" t="s">
        <v>10252</v>
      </c>
      <c r="L208" s="11" t="s">
        <v>2160</v>
      </c>
      <c r="M208" s="11" t="s">
        <v>2158</v>
      </c>
      <c r="N208" s="11" t="s">
        <v>2158</v>
      </c>
      <c r="O208" s="11" t="s">
        <v>2158</v>
      </c>
      <c r="P208" s="283" t="s">
        <v>1961</v>
      </c>
      <c r="Q208" s="12">
        <v>1000</v>
      </c>
      <c r="R208" s="285">
        <v>4.5438429999999999</v>
      </c>
      <c r="S208" s="8"/>
      <c r="T208" s="8"/>
      <c r="U208" s="624"/>
      <c r="V208" s="624"/>
    </row>
    <row r="209" spans="1:22" ht="15.75">
      <c r="A209" s="426" t="s">
        <v>257</v>
      </c>
      <c r="B209" s="426"/>
      <c r="C209" s="429" t="s">
        <v>1043</v>
      </c>
      <c r="D209" s="429" t="s">
        <v>2089</v>
      </c>
      <c r="E209" s="384" t="str">
        <f>INDEX('[58]Form-Input energy (2)'!$E$30:$E$728,MATCH(P209:P937,'[58]Form-Input energy (2)'!$P$30:$P$727,0))</f>
        <v>Kalyanadurgam</v>
      </c>
      <c r="F209" s="429" t="s">
        <v>2095</v>
      </c>
      <c r="G209" s="81"/>
      <c r="H209" s="434" t="s">
        <v>1247</v>
      </c>
      <c r="I209" s="11" t="s">
        <v>2156</v>
      </c>
      <c r="J209" s="11" t="s">
        <v>2157</v>
      </c>
      <c r="K209" s="11" t="s">
        <v>10252</v>
      </c>
      <c r="L209" s="11" t="s">
        <v>2160</v>
      </c>
      <c r="M209" s="11" t="s">
        <v>2158</v>
      </c>
      <c r="N209" s="11" t="s">
        <v>2158</v>
      </c>
      <c r="O209" s="11" t="s">
        <v>2158</v>
      </c>
      <c r="P209" s="283">
        <v>18128706</v>
      </c>
      <c r="Q209" s="12">
        <v>1000</v>
      </c>
      <c r="R209" s="285">
        <v>1.4130307</v>
      </c>
      <c r="S209" s="8"/>
      <c r="T209" s="8"/>
      <c r="U209" s="624"/>
      <c r="V209" s="624"/>
    </row>
    <row r="210" spans="1:22" ht="15.75">
      <c r="A210" s="426" t="s">
        <v>258</v>
      </c>
      <c r="B210" s="426"/>
      <c r="C210" s="429" t="s">
        <v>1043</v>
      </c>
      <c r="D210" s="429" t="s">
        <v>2089</v>
      </c>
      <c r="E210" s="384" t="str">
        <f>INDEX('[58]Form-Input energy (2)'!$E$30:$E$728,MATCH(P210:P938,'[58]Form-Input energy (2)'!$P$30:$P$727,0))</f>
        <v>GOOTY</v>
      </c>
      <c r="F210" s="429" t="s">
        <v>2095</v>
      </c>
      <c r="G210" s="81"/>
      <c r="H210" s="434" t="s">
        <v>1231</v>
      </c>
      <c r="I210" s="11" t="s">
        <v>2156</v>
      </c>
      <c r="J210" s="11" t="s">
        <v>2157</v>
      </c>
      <c r="K210" s="11" t="s">
        <v>10252</v>
      </c>
      <c r="L210" s="11" t="s">
        <v>2160</v>
      </c>
      <c r="M210" s="11" t="s">
        <v>2158</v>
      </c>
      <c r="N210" s="11" t="s">
        <v>2158</v>
      </c>
      <c r="O210" s="11" t="s">
        <v>2158</v>
      </c>
      <c r="P210" s="283">
        <v>18128701</v>
      </c>
      <c r="Q210" s="12">
        <v>1000</v>
      </c>
      <c r="R210" s="285">
        <v>5.7850444999999997</v>
      </c>
      <c r="S210" s="8"/>
      <c r="T210" s="8"/>
      <c r="U210" s="624"/>
      <c r="V210" s="624"/>
    </row>
    <row r="211" spans="1:22" ht="15.75">
      <c r="A211" s="426" t="s">
        <v>259</v>
      </c>
      <c r="B211" s="426"/>
      <c r="C211" s="429" t="s">
        <v>1043</v>
      </c>
      <c r="D211" s="429" t="s">
        <v>2089</v>
      </c>
      <c r="E211" s="384" t="str">
        <f>INDEX('[58]Form-Input energy (2)'!$E$30:$E$728,MATCH(P211:P939,'[58]Form-Input energy (2)'!$P$30:$P$727,0))</f>
        <v>Kalyanadurgam</v>
      </c>
      <c r="F211" s="429" t="s">
        <v>2095</v>
      </c>
      <c r="G211" s="81"/>
      <c r="H211" s="434" t="s">
        <v>1201</v>
      </c>
      <c r="I211" s="11" t="s">
        <v>2156</v>
      </c>
      <c r="J211" s="11" t="s">
        <v>2157</v>
      </c>
      <c r="K211" s="11" t="s">
        <v>10252</v>
      </c>
      <c r="L211" s="11" t="s">
        <v>2160</v>
      </c>
      <c r="M211" s="11" t="s">
        <v>2158</v>
      </c>
      <c r="N211" s="11" t="s">
        <v>2158</v>
      </c>
      <c r="O211" s="11" t="s">
        <v>2158</v>
      </c>
      <c r="P211" s="283">
        <v>18141157</v>
      </c>
      <c r="Q211" s="12">
        <v>1000</v>
      </c>
      <c r="R211" s="285">
        <v>2.4569681000000001</v>
      </c>
      <c r="S211" s="8"/>
      <c r="T211" s="8"/>
      <c r="U211" s="624"/>
      <c r="V211" s="624"/>
    </row>
    <row r="212" spans="1:22" ht="30">
      <c r="A212" s="426" t="s">
        <v>260</v>
      </c>
      <c r="B212" s="426"/>
      <c r="C212" s="429" t="s">
        <v>1043</v>
      </c>
      <c r="D212" s="458" t="s">
        <v>2089</v>
      </c>
      <c r="E212" s="384" t="s">
        <v>10183</v>
      </c>
      <c r="F212" s="458" t="s">
        <v>2095</v>
      </c>
      <c r="G212" s="448"/>
      <c r="H212" s="434" t="s">
        <v>10184</v>
      </c>
      <c r="I212" s="11" t="s">
        <v>2156</v>
      </c>
      <c r="J212" s="11" t="s">
        <v>2157</v>
      </c>
      <c r="K212" s="11" t="s">
        <v>10252</v>
      </c>
      <c r="L212" s="11" t="s">
        <v>2160</v>
      </c>
      <c r="M212" s="11" t="s">
        <v>2158</v>
      </c>
      <c r="N212" s="11" t="s">
        <v>2158</v>
      </c>
      <c r="O212" s="11" t="s">
        <v>2158</v>
      </c>
      <c r="P212" s="283">
        <v>18054245</v>
      </c>
      <c r="Q212" s="12"/>
      <c r="R212" s="285">
        <v>1.2621711</v>
      </c>
      <c r="S212" s="8"/>
      <c r="T212" s="8"/>
      <c r="U212" s="624"/>
      <c r="V212" s="624"/>
    </row>
    <row r="213" spans="1:22" ht="15.75">
      <c r="A213" s="426" t="s">
        <v>261</v>
      </c>
      <c r="B213" s="426"/>
      <c r="C213" s="429" t="s">
        <v>1043</v>
      </c>
      <c r="D213" s="458" t="s">
        <v>2089</v>
      </c>
      <c r="E213" s="384" t="str">
        <f>INDEX('[58]Form-Input energy (2)'!$E$30:$E$728,MATCH(P213:P941,'[58]Form-Input energy (2)'!$P$30:$P$727,0))</f>
        <v>GOOTY</v>
      </c>
      <c r="F213" s="384" t="s">
        <v>1992</v>
      </c>
      <c r="G213" s="448"/>
      <c r="H213" s="459" t="s">
        <v>2090</v>
      </c>
      <c r="I213" s="11" t="s">
        <v>2156</v>
      </c>
      <c r="J213" s="11" t="s">
        <v>2157</v>
      </c>
      <c r="K213" s="11" t="s">
        <v>10252</v>
      </c>
      <c r="L213" s="11" t="s">
        <v>2160</v>
      </c>
      <c r="M213" s="11" t="s">
        <v>2158</v>
      </c>
      <c r="N213" s="11" t="s">
        <v>2158</v>
      </c>
      <c r="O213" s="11" t="s">
        <v>2158</v>
      </c>
      <c r="P213" s="283" t="s">
        <v>2100</v>
      </c>
      <c r="Q213" s="12">
        <v>1000</v>
      </c>
      <c r="R213" s="285"/>
      <c r="S213" s="8">
        <v>1.602193</v>
      </c>
      <c r="T213" s="8"/>
      <c r="U213" s="624"/>
      <c r="V213" s="624"/>
    </row>
    <row r="214" spans="1:22" ht="15.75">
      <c r="A214" s="426" t="s">
        <v>262</v>
      </c>
      <c r="B214" s="426"/>
      <c r="C214" s="429" t="s">
        <v>1043</v>
      </c>
      <c r="D214" s="384" t="s">
        <v>1393</v>
      </c>
      <c r="E214" s="384" t="str">
        <f>INDEX('[58]Form-Input energy (2)'!$E$30:$E$728,MATCH(P214:P942,'[58]Form-Input energy (2)'!$P$30:$P$727,0))</f>
        <v>GOOTY</v>
      </c>
      <c r="F214" s="384" t="s">
        <v>1992</v>
      </c>
      <c r="G214" s="448"/>
      <c r="H214" s="459" t="s">
        <v>1270</v>
      </c>
      <c r="I214" s="11" t="s">
        <v>2156</v>
      </c>
      <c r="J214" s="11" t="s">
        <v>2157</v>
      </c>
      <c r="K214" s="11" t="s">
        <v>10252</v>
      </c>
      <c r="L214" s="11" t="s">
        <v>2160</v>
      </c>
      <c r="M214" s="11" t="s">
        <v>2158</v>
      </c>
      <c r="N214" s="11" t="s">
        <v>2158</v>
      </c>
      <c r="O214" s="11" t="s">
        <v>2158</v>
      </c>
      <c r="P214" s="283" t="s">
        <v>2101</v>
      </c>
      <c r="Q214" s="12">
        <v>1000</v>
      </c>
      <c r="R214" s="285"/>
      <c r="S214" s="8">
        <v>1.6234500000000001</v>
      </c>
      <c r="T214" s="8"/>
      <c r="U214" s="624"/>
      <c r="V214" s="624"/>
    </row>
    <row r="215" spans="1:22" ht="15.75">
      <c r="A215" s="426" t="s">
        <v>263</v>
      </c>
      <c r="B215" s="426"/>
      <c r="C215" s="429" t="s">
        <v>1043</v>
      </c>
      <c r="D215" s="384" t="s">
        <v>2089</v>
      </c>
      <c r="E215" s="384" t="str">
        <f>INDEX('[58]Form-Input energy (2)'!$E$30:$E$728,MATCH(P215:P943,'[58]Form-Input energy (2)'!$P$30:$P$727,0))</f>
        <v>HINDUPUR</v>
      </c>
      <c r="F215" s="384" t="s">
        <v>1992</v>
      </c>
      <c r="G215" s="448"/>
      <c r="H215" s="459" t="s">
        <v>1267</v>
      </c>
      <c r="I215" s="11" t="s">
        <v>2156</v>
      </c>
      <c r="J215" s="11" t="s">
        <v>2157</v>
      </c>
      <c r="K215" s="11" t="s">
        <v>10252</v>
      </c>
      <c r="L215" s="11" t="s">
        <v>2160</v>
      </c>
      <c r="M215" s="11" t="s">
        <v>2158</v>
      </c>
      <c r="N215" s="11" t="s">
        <v>2158</v>
      </c>
      <c r="O215" s="11" t="s">
        <v>2158</v>
      </c>
      <c r="P215" s="283">
        <v>15687940</v>
      </c>
      <c r="Q215" s="12">
        <v>2000</v>
      </c>
      <c r="R215" s="285"/>
      <c r="S215" s="8">
        <v>5.3258729999999996</v>
      </c>
      <c r="T215" s="8"/>
      <c r="U215" s="624"/>
      <c r="V215" s="624"/>
    </row>
    <row r="216" spans="1:22" ht="15.75">
      <c r="A216" s="426" t="s">
        <v>264</v>
      </c>
      <c r="B216" s="426"/>
      <c r="C216" s="429" t="s">
        <v>1043</v>
      </c>
      <c r="D216" s="384" t="s">
        <v>2089</v>
      </c>
      <c r="E216" s="384" t="str">
        <f>INDEX('[58]Form-Input energy (2)'!$E$30:$E$728,MATCH(P216:P944,'[58]Form-Input energy (2)'!$P$30:$P$727,0))</f>
        <v>HINDUPUR</v>
      </c>
      <c r="F216" s="384" t="s">
        <v>1992</v>
      </c>
      <c r="G216" s="448"/>
      <c r="H216" s="459" t="s">
        <v>1261</v>
      </c>
      <c r="I216" s="11" t="s">
        <v>2156</v>
      </c>
      <c r="J216" s="11" t="s">
        <v>2157</v>
      </c>
      <c r="K216" s="11" t="s">
        <v>10252</v>
      </c>
      <c r="L216" s="11" t="s">
        <v>2160</v>
      </c>
      <c r="M216" s="11" t="s">
        <v>2158</v>
      </c>
      <c r="N216" s="11" t="s">
        <v>2158</v>
      </c>
      <c r="O216" s="11" t="s">
        <v>2158</v>
      </c>
      <c r="P216" s="283" t="s">
        <v>2099</v>
      </c>
      <c r="Q216" s="12">
        <v>1000</v>
      </c>
      <c r="R216" s="285"/>
      <c r="S216" s="8">
        <v>2.0164240000000002</v>
      </c>
      <c r="T216" s="8"/>
      <c r="U216" s="624"/>
      <c r="V216" s="624"/>
    </row>
    <row r="217" spans="1:22" ht="15.75">
      <c r="A217" s="426" t="s">
        <v>265</v>
      </c>
      <c r="B217" s="426"/>
      <c r="C217" s="429" t="s">
        <v>1043</v>
      </c>
      <c r="D217" s="384" t="s">
        <v>1481</v>
      </c>
      <c r="E217" s="384" t="str">
        <f>INDEX('[58]Form-Input energy (2)'!$E$30:$E$728,MATCH(P217:P945,'[58]Form-Input energy (2)'!$P$30:$P$727,0))</f>
        <v>ANANTHAPUR</v>
      </c>
      <c r="F217" s="460" t="s">
        <v>10185</v>
      </c>
      <c r="G217" s="448"/>
      <c r="H217" s="459" t="s">
        <v>1272</v>
      </c>
      <c r="I217" s="11" t="s">
        <v>2156</v>
      </c>
      <c r="J217" s="11" t="s">
        <v>2157</v>
      </c>
      <c r="K217" s="11" t="s">
        <v>10252</v>
      </c>
      <c r="L217" s="11" t="s">
        <v>2160</v>
      </c>
      <c r="M217" s="11" t="s">
        <v>2158</v>
      </c>
      <c r="N217" s="11" t="s">
        <v>2158</v>
      </c>
      <c r="O217" s="11" t="s">
        <v>2158</v>
      </c>
      <c r="P217" s="245">
        <v>210</v>
      </c>
      <c r="Q217" s="12">
        <v>1000</v>
      </c>
      <c r="R217" s="8"/>
      <c r="S217" s="8">
        <v>4.8000000000000001E-2</v>
      </c>
      <c r="T217" s="8"/>
      <c r="U217" s="624"/>
      <c r="V217" s="624"/>
    </row>
    <row r="218" spans="1:22" ht="15.75">
      <c r="A218" s="426" t="s">
        <v>266</v>
      </c>
      <c r="B218" s="426"/>
      <c r="C218" s="429" t="s">
        <v>1043</v>
      </c>
      <c r="D218" s="384" t="s">
        <v>1393</v>
      </c>
      <c r="E218" s="384" t="str">
        <f>INDEX('[58]Form-Input energy (2)'!$E$30:$E$728,MATCH(P218:P946,'[58]Form-Input energy (2)'!$P$30:$P$727,0))</f>
        <v>GOOTY</v>
      </c>
      <c r="F218" s="460" t="s">
        <v>10185</v>
      </c>
      <c r="G218" s="448"/>
      <c r="H218" s="459" t="s">
        <v>1270</v>
      </c>
      <c r="I218" s="11" t="s">
        <v>2156</v>
      </c>
      <c r="J218" s="11" t="s">
        <v>2157</v>
      </c>
      <c r="K218" s="11" t="s">
        <v>10252</v>
      </c>
      <c r="L218" s="11" t="s">
        <v>2160</v>
      </c>
      <c r="M218" s="11" t="s">
        <v>2158</v>
      </c>
      <c r="N218" s="11" t="s">
        <v>2158</v>
      </c>
      <c r="O218" s="11" t="s">
        <v>2158</v>
      </c>
      <c r="P218" s="245" t="s">
        <v>2101</v>
      </c>
      <c r="Q218" s="12">
        <v>1000</v>
      </c>
      <c r="R218" s="8"/>
      <c r="S218" s="8">
        <v>1.8959999999999999</v>
      </c>
      <c r="T218" s="8"/>
      <c r="U218" s="624"/>
      <c r="V218" s="624"/>
    </row>
    <row r="219" spans="1:22" ht="15.75">
      <c r="A219" s="426" t="s">
        <v>267</v>
      </c>
      <c r="B219" s="426"/>
      <c r="C219" s="429" t="s">
        <v>1043</v>
      </c>
      <c r="D219" s="384" t="s">
        <v>2089</v>
      </c>
      <c r="E219" s="384" t="str">
        <f>INDEX('[58]Form-Input energy (2)'!$E$30:$E$728,MATCH(P219:P947,'[58]Form-Input energy (2)'!$P$30:$P$727,0))</f>
        <v>HINDUPUR</v>
      </c>
      <c r="F219" s="460" t="s">
        <v>10185</v>
      </c>
      <c r="G219" s="448"/>
      <c r="H219" s="459" t="s">
        <v>1268</v>
      </c>
      <c r="I219" s="11" t="s">
        <v>2156</v>
      </c>
      <c r="J219" s="11" t="s">
        <v>2157</v>
      </c>
      <c r="K219" s="11" t="s">
        <v>10252</v>
      </c>
      <c r="L219" s="11" t="s">
        <v>2160</v>
      </c>
      <c r="M219" s="11" t="s">
        <v>2158</v>
      </c>
      <c r="N219" s="11" t="s">
        <v>2158</v>
      </c>
      <c r="O219" s="11" t="s">
        <v>2158</v>
      </c>
      <c r="P219" s="245">
        <v>15687986</v>
      </c>
      <c r="Q219" s="12">
        <v>2000</v>
      </c>
      <c r="R219" s="8"/>
      <c r="S219" s="8">
        <v>1.667</v>
      </c>
      <c r="T219" s="8"/>
      <c r="U219" s="624"/>
      <c r="V219" s="624"/>
    </row>
    <row r="220" spans="1:22" ht="15.75">
      <c r="A220" s="426" t="s">
        <v>268</v>
      </c>
      <c r="B220" s="426"/>
      <c r="C220" s="429" t="s">
        <v>1043</v>
      </c>
      <c r="D220" s="384" t="s">
        <v>2089</v>
      </c>
      <c r="E220" s="384" t="str">
        <f>INDEX('[58]Form-Input energy (2)'!$E$30:$E$728,MATCH(P220:P948,'[58]Form-Input energy (2)'!$P$30:$P$727,0))</f>
        <v>HINDUPUR</v>
      </c>
      <c r="F220" s="460" t="s">
        <v>10185</v>
      </c>
      <c r="G220" s="448"/>
      <c r="H220" s="459" t="s">
        <v>1262</v>
      </c>
      <c r="I220" s="11" t="s">
        <v>2156</v>
      </c>
      <c r="J220" s="11" t="s">
        <v>2157</v>
      </c>
      <c r="K220" s="11" t="s">
        <v>10252</v>
      </c>
      <c r="L220" s="11" t="s">
        <v>2160</v>
      </c>
      <c r="M220" s="11" t="s">
        <v>2158</v>
      </c>
      <c r="N220" s="11" t="s">
        <v>2158</v>
      </c>
      <c r="O220" s="11" t="s">
        <v>2158</v>
      </c>
      <c r="P220" s="245">
        <v>16179540</v>
      </c>
      <c r="Q220" s="12">
        <v>2000</v>
      </c>
      <c r="R220" s="8"/>
      <c r="S220" s="8">
        <v>3.2221579999999999</v>
      </c>
      <c r="T220" s="8"/>
      <c r="U220" s="624"/>
      <c r="V220" s="624"/>
    </row>
    <row r="221" spans="1:22" ht="30">
      <c r="A221" s="426" t="s">
        <v>269</v>
      </c>
      <c r="B221" s="426"/>
      <c r="C221" s="429" t="s">
        <v>1043</v>
      </c>
      <c r="D221" s="384" t="s">
        <v>2089</v>
      </c>
      <c r="E221" s="384" t="str">
        <f>INDEX('[58]Form-Input energy (2)'!$E$30:$E$728,MATCH(P221:P949,'[58]Form-Input energy (2)'!$P$30:$P$727,0))</f>
        <v>HINDUPUR</v>
      </c>
      <c r="F221" s="460" t="s">
        <v>10185</v>
      </c>
      <c r="G221" s="448"/>
      <c r="H221" s="459" t="s">
        <v>1265</v>
      </c>
      <c r="I221" s="11" t="s">
        <v>2156</v>
      </c>
      <c r="J221" s="11" t="s">
        <v>2157</v>
      </c>
      <c r="K221" s="11" t="s">
        <v>10252</v>
      </c>
      <c r="L221" s="11" t="s">
        <v>2160</v>
      </c>
      <c r="M221" s="11" t="s">
        <v>2158</v>
      </c>
      <c r="N221" s="11" t="s">
        <v>2158</v>
      </c>
      <c r="O221" s="11" t="s">
        <v>2158</v>
      </c>
      <c r="P221" s="245" t="s">
        <v>2098</v>
      </c>
      <c r="Q221" s="12">
        <v>2500</v>
      </c>
      <c r="R221" s="8"/>
      <c r="S221" s="8">
        <v>0.80200000000000005</v>
      </c>
      <c r="T221" s="8"/>
      <c r="U221" s="624"/>
      <c r="V221" s="624"/>
    </row>
    <row r="222" spans="1:22" ht="30">
      <c r="A222" s="426" t="s">
        <v>270</v>
      </c>
      <c r="B222" s="426"/>
      <c r="C222" s="429" t="s">
        <v>1043</v>
      </c>
      <c r="D222" s="384" t="s">
        <v>2089</v>
      </c>
      <c r="E222" s="384" t="str">
        <f>INDEX('[58]Form-Input energy (2)'!$E$30:$E$728,MATCH(P222:P950,'[58]Form-Input energy (2)'!$P$30:$P$727,0))</f>
        <v>HINDUPUR</v>
      </c>
      <c r="F222" s="460" t="s">
        <v>10185</v>
      </c>
      <c r="G222" s="448"/>
      <c r="H222" s="459" t="s">
        <v>1264</v>
      </c>
      <c r="I222" s="11" t="s">
        <v>2156</v>
      </c>
      <c r="J222" s="11" t="s">
        <v>2157</v>
      </c>
      <c r="K222" s="11" t="s">
        <v>10252</v>
      </c>
      <c r="L222" s="11" t="s">
        <v>2160</v>
      </c>
      <c r="M222" s="11" t="s">
        <v>2158</v>
      </c>
      <c r="N222" s="11" t="s">
        <v>2158</v>
      </c>
      <c r="O222" s="11" t="s">
        <v>2158</v>
      </c>
      <c r="P222" s="245">
        <v>1556280</v>
      </c>
      <c r="Q222" s="12">
        <v>1000</v>
      </c>
      <c r="R222" s="8"/>
      <c r="S222" s="8">
        <v>4.2039999999999997</v>
      </c>
      <c r="T222" s="8"/>
      <c r="U222" s="624"/>
      <c r="V222" s="624"/>
    </row>
    <row r="223" spans="1:22" ht="15.75">
      <c r="A223" s="426" t="s">
        <v>271</v>
      </c>
      <c r="B223" s="426"/>
      <c r="C223" s="429" t="s">
        <v>1043</v>
      </c>
      <c r="D223" s="384" t="s">
        <v>2089</v>
      </c>
      <c r="E223" s="384" t="str">
        <f>INDEX('[58]Form-Input energy (2)'!$E$30:$E$728,MATCH(P223:P951,'[58]Form-Input energy (2)'!$P$30:$P$727,0))</f>
        <v>HINDUPUR</v>
      </c>
      <c r="F223" s="460" t="s">
        <v>10185</v>
      </c>
      <c r="G223" s="448"/>
      <c r="H223" s="459" t="s">
        <v>1266</v>
      </c>
      <c r="I223" s="11" t="s">
        <v>2156</v>
      </c>
      <c r="J223" s="11" t="s">
        <v>2157</v>
      </c>
      <c r="K223" s="11" t="s">
        <v>10252</v>
      </c>
      <c r="L223" s="11" t="s">
        <v>2160</v>
      </c>
      <c r="M223" s="11" t="s">
        <v>2158</v>
      </c>
      <c r="N223" s="11" t="s">
        <v>2158</v>
      </c>
      <c r="O223" s="11" t="s">
        <v>2158</v>
      </c>
      <c r="P223" s="245" t="s">
        <v>2102</v>
      </c>
      <c r="Q223" s="12">
        <v>1000</v>
      </c>
      <c r="R223" s="8"/>
      <c r="S223" s="8">
        <v>1.355</v>
      </c>
      <c r="T223" s="8"/>
      <c r="U223" s="624"/>
      <c r="V223" s="624"/>
    </row>
    <row r="224" spans="1:22" ht="30">
      <c r="A224" s="426" t="s">
        <v>272</v>
      </c>
      <c r="B224" s="426"/>
      <c r="C224" s="429" t="s">
        <v>1043</v>
      </c>
      <c r="D224" s="384" t="s">
        <v>2089</v>
      </c>
      <c r="E224" s="384" t="str">
        <f>INDEX('[58]Form-Input energy (2)'!$E$30:$E$728,MATCH(P224:P952,'[58]Form-Input energy (2)'!$P$30:$P$727,0))</f>
        <v>HINDUPUR</v>
      </c>
      <c r="F224" s="460" t="s">
        <v>10185</v>
      </c>
      <c r="G224" s="460"/>
      <c r="H224" s="459" t="s">
        <v>1263</v>
      </c>
      <c r="I224" s="11" t="s">
        <v>2156</v>
      </c>
      <c r="J224" s="11" t="s">
        <v>2157</v>
      </c>
      <c r="K224" s="11" t="s">
        <v>10252</v>
      </c>
      <c r="L224" s="11" t="s">
        <v>2160</v>
      </c>
      <c r="M224" s="11" t="s">
        <v>2158</v>
      </c>
      <c r="N224" s="11" t="s">
        <v>2158</v>
      </c>
      <c r="O224" s="11" t="s">
        <v>2158</v>
      </c>
      <c r="P224" s="245" t="s">
        <v>2103</v>
      </c>
      <c r="Q224" s="12">
        <v>1000</v>
      </c>
      <c r="R224" s="8"/>
      <c r="S224" s="8">
        <v>6.7590000000000003</v>
      </c>
      <c r="T224" s="8"/>
      <c r="U224" s="624"/>
      <c r="V224" s="624"/>
    </row>
    <row r="225" spans="1:22" ht="15.75">
      <c r="A225" s="426" t="s">
        <v>273</v>
      </c>
      <c r="B225" s="426"/>
      <c r="C225" s="429" t="s">
        <v>1043</v>
      </c>
      <c r="D225" s="384" t="s">
        <v>2089</v>
      </c>
      <c r="E225" s="384" t="str">
        <f>INDEX('[58]Form-Input energy (2)'!$E$30:$E$728,MATCH(P225:P953,'[58]Form-Input energy (2)'!$P$30:$P$727,0))</f>
        <v>HINDUPUR</v>
      </c>
      <c r="F225" s="460" t="s">
        <v>10185</v>
      </c>
      <c r="G225" s="460"/>
      <c r="H225" s="459" t="s">
        <v>1261</v>
      </c>
      <c r="I225" s="11" t="s">
        <v>2156</v>
      </c>
      <c r="J225" s="11" t="s">
        <v>2157</v>
      </c>
      <c r="K225" s="11" t="s">
        <v>10252</v>
      </c>
      <c r="L225" s="11" t="s">
        <v>2160</v>
      </c>
      <c r="M225" s="11" t="s">
        <v>2158</v>
      </c>
      <c r="N225" s="11" t="s">
        <v>2158</v>
      </c>
      <c r="O225" s="11" t="s">
        <v>2158</v>
      </c>
      <c r="P225" s="245" t="s">
        <v>2099</v>
      </c>
      <c r="Q225" s="12">
        <v>1000</v>
      </c>
      <c r="R225" s="8"/>
      <c r="S225" s="8">
        <v>10.486000000000001</v>
      </c>
      <c r="T225" s="8"/>
      <c r="U225" s="624"/>
      <c r="V225" s="624"/>
    </row>
    <row r="226" spans="1:22" ht="15.75">
      <c r="A226" s="426" t="s">
        <v>274</v>
      </c>
      <c r="B226" s="426"/>
      <c r="C226" s="429" t="s">
        <v>1043</v>
      </c>
      <c r="D226" s="384" t="s">
        <v>2089</v>
      </c>
      <c r="E226" s="384" t="str">
        <f>INDEX('[58]Form-Input energy (2)'!$E$30:$E$728,MATCH(P226:P954,'[58]Form-Input energy (2)'!$P$30:$P$727,0))</f>
        <v>HINDUPUR</v>
      </c>
      <c r="F226" s="460" t="s">
        <v>10185</v>
      </c>
      <c r="G226" s="460"/>
      <c r="H226" s="459" t="s">
        <v>1269</v>
      </c>
      <c r="I226" s="11" t="s">
        <v>2156</v>
      </c>
      <c r="J226" s="11" t="s">
        <v>2157</v>
      </c>
      <c r="K226" s="11" t="s">
        <v>10252</v>
      </c>
      <c r="L226" s="11" t="s">
        <v>2160</v>
      </c>
      <c r="M226" s="11" t="s">
        <v>2158</v>
      </c>
      <c r="N226" s="11" t="s">
        <v>2158</v>
      </c>
      <c r="O226" s="11" t="s">
        <v>2158</v>
      </c>
      <c r="P226" s="245">
        <v>16179485</v>
      </c>
      <c r="Q226" s="12">
        <v>1000</v>
      </c>
      <c r="R226" s="8"/>
      <c r="S226" s="8">
        <v>0.11700000000000001</v>
      </c>
      <c r="T226" s="8"/>
      <c r="U226" s="624"/>
      <c r="V226" s="624"/>
    </row>
    <row r="227" spans="1:22" ht="15.75">
      <c r="A227" s="426" t="s">
        <v>275</v>
      </c>
      <c r="B227" s="426"/>
      <c r="C227" s="429" t="s">
        <v>1043</v>
      </c>
      <c r="D227" s="458" t="s">
        <v>2089</v>
      </c>
      <c r="E227" s="384" t="str">
        <f>INDEX('[58]Form-Input energy (2)'!$E$30:$E$728,MATCH(P227:P955,'[58]Form-Input energy (2)'!$P$30:$P$727,0))</f>
        <v>HINDUPUR</v>
      </c>
      <c r="F227" s="460" t="s">
        <v>10186</v>
      </c>
      <c r="G227" s="460"/>
      <c r="H227" s="459" t="s">
        <v>1271</v>
      </c>
      <c r="I227" s="11" t="s">
        <v>2156</v>
      </c>
      <c r="J227" s="11" t="s">
        <v>2157</v>
      </c>
      <c r="K227" s="11" t="s">
        <v>10252</v>
      </c>
      <c r="L227" s="11" t="s">
        <v>2160</v>
      </c>
      <c r="M227" s="11" t="s">
        <v>2158</v>
      </c>
      <c r="N227" s="11" t="s">
        <v>2158</v>
      </c>
      <c r="O227" s="11" t="s">
        <v>2158</v>
      </c>
      <c r="P227" s="279"/>
      <c r="Q227" s="12"/>
      <c r="R227" s="8"/>
      <c r="S227" s="8">
        <v>5.5849526274999999</v>
      </c>
      <c r="T227" s="8"/>
      <c r="U227" s="624"/>
      <c r="V227" s="624"/>
    </row>
    <row r="228" spans="1:22" ht="15.75">
      <c r="A228" s="426" t="s">
        <v>276</v>
      </c>
      <c r="B228" s="426"/>
      <c r="C228" s="429" t="s">
        <v>1043</v>
      </c>
      <c r="D228" s="384" t="s">
        <v>10187</v>
      </c>
      <c r="E228" s="384" t="str">
        <f>INDEX('[58]Form-Input energy (2)'!$E$30:$E$728,MATCH(P228:P956,'[58]Form-Input energy (2)'!$P$30:$P$727,0))</f>
        <v>HINDUPUR</v>
      </c>
      <c r="F228" s="460" t="s">
        <v>10188</v>
      </c>
      <c r="G228" s="460"/>
      <c r="H228" s="461" t="s">
        <v>10188</v>
      </c>
      <c r="I228" s="11" t="s">
        <v>2156</v>
      </c>
      <c r="J228" s="11" t="s">
        <v>2157</v>
      </c>
      <c r="K228" s="11" t="s">
        <v>10252</v>
      </c>
      <c r="L228" s="11" t="s">
        <v>2159</v>
      </c>
      <c r="M228" s="11" t="s">
        <v>2158</v>
      </c>
      <c r="N228" s="11" t="s">
        <v>2158</v>
      </c>
      <c r="O228" s="11" t="s">
        <v>2158</v>
      </c>
      <c r="P228" s="279"/>
      <c r="Q228" s="12"/>
      <c r="R228" s="8"/>
      <c r="S228" s="8">
        <v>0.54591975999999987</v>
      </c>
      <c r="T228" s="8"/>
      <c r="U228" s="624"/>
      <c r="V228" s="624"/>
    </row>
    <row r="229" spans="1:22" ht="15.75">
      <c r="A229" s="426" t="s">
        <v>277</v>
      </c>
      <c r="B229" s="426"/>
      <c r="C229" s="429" t="s">
        <v>1043</v>
      </c>
      <c r="D229" s="384" t="s">
        <v>10189</v>
      </c>
      <c r="E229" s="384" t="s">
        <v>1048</v>
      </c>
      <c r="F229" s="462" t="s">
        <v>10190</v>
      </c>
      <c r="G229" s="446"/>
      <c r="H229" s="462" t="s">
        <v>10191</v>
      </c>
      <c r="I229" s="11" t="s">
        <v>2156</v>
      </c>
      <c r="J229" s="11" t="s">
        <v>2157</v>
      </c>
      <c r="K229" s="11" t="s">
        <v>10252</v>
      </c>
      <c r="L229" s="11" t="s">
        <v>2159</v>
      </c>
      <c r="M229" s="11" t="s">
        <v>2158</v>
      </c>
      <c r="N229" s="11" t="s">
        <v>2158</v>
      </c>
      <c r="O229" s="11" t="s">
        <v>2158</v>
      </c>
      <c r="P229" s="279" t="s">
        <v>10289</v>
      </c>
      <c r="Q229" s="12"/>
      <c r="R229" s="8"/>
      <c r="S229" s="8">
        <v>1.67292</v>
      </c>
      <c r="T229" s="8"/>
      <c r="U229" s="624"/>
      <c r="V229" s="624"/>
    </row>
    <row r="230" spans="1:22" ht="15.75">
      <c r="A230" s="426" t="s">
        <v>278</v>
      </c>
      <c r="B230" s="426"/>
      <c r="C230" s="429" t="s">
        <v>1043</v>
      </c>
      <c r="D230" s="384" t="s">
        <v>10192</v>
      </c>
      <c r="E230" s="384" t="s">
        <v>1048</v>
      </c>
      <c r="F230" s="462" t="s">
        <v>10193</v>
      </c>
      <c r="G230" s="446"/>
      <c r="H230" s="462" t="s">
        <v>9977</v>
      </c>
      <c r="I230" s="11" t="s">
        <v>2156</v>
      </c>
      <c r="J230" s="11" t="s">
        <v>2157</v>
      </c>
      <c r="K230" s="11" t="s">
        <v>10252</v>
      </c>
      <c r="L230" s="11" t="s">
        <v>2159</v>
      </c>
      <c r="M230" s="11" t="s">
        <v>2158</v>
      </c>
      <c r="N230" s="11" t="s">
        <v>2158</v>
      </c>
      <c r="O230" s="11" t="s">
        <v>2158</v>
      </c>
      <c r="P230" s="279" t="s">
        <v>10290</v>
      </c>
      <c r="Q230" s="12"/>
      <c r="R230" s="8"/>
      <c r="S230" s="8">
        <v>0.47860000000000003</v>
      </c>
      <c r="T230" s="8"/>
      <c r="U230" s="624"/>
      <c r="V230" s="624"/>
    </row>
    <row r="231" spans="1:22" ht="15.75">
      <c r="A231" s="426" t="s">
        <v>279</v>
      </c>
      <c r="B231" s="426"/>
      <c r="C231" s="327" t="s">
        <v>1188</v>
      </c>
      <c r="D231" s="463" t="s">
        <v>10172</v>
      </c>
      <c r="E231" s="384" t="str">
        <f>INDEX('[58]Form-Input energy (2)'!$E$30:$E$728,MATCH(P231:P959,'[58]Form-Input energy (2)'!$P$30:$P$727,0))</f>
        <v>Chittoor Town</v>
      </c>
      <c r="F231" s="446" t="s">
        <v>1188</v>
      </c>
      <c r="G231" s="446"/>
      <c r="H231" s="464" t="s">
        <v>1065</v>
      </c>
      <c r="I231" s="11" t="s">
        <v>2156</v>
      </c>
      <c r="J231" s="11" t="s">
        <v>2157</v>
      </c>
      <c r="K231" s="11" t="s">
        <v>10252</v>
      </c>
      <c r="L231" s="11" t="s">
        <v>2159</v>
      </c>
      <c r="M231" s="11" t="s">
        <v>2158</v>
      </c>
      <c r="N231" s="11" t="s">
        <v>2158</v>
      </c>
      <c r="O231" s="11" t="s">
        <v>2158</v>
      </c>
      <c r="P231" s="279">
        <v>15461993</v>
      </c>
      <c r="Q231" s="12">
        <v>3000</v>
      </c>
      <c r="R231" s="8">
        <v>11.922759799999989</v>
      </c>
      <c r="S231" s="8"/>
      <c r="T231" s="8"/>
      <c r="U231" s="624"/>
      <c r="V231" s="624"/>
    </row>
    <row r="232" spans="1:22" ht="15.75">
      <c r="A232" s="426" t="s">
        <v>280</v>
      </c>
      <c r="B232" s="426"/>
      <c r="C232" s="327" t="s">
        <v>1188</v>
      </c>
      <c r="D232" s="463" t="s">
        <v>10172</v>
      </c>
      <c r="E232" s="384" t="str">
        <f>INDEX('[58]Form-Input energy (2)'!$E$30:$E$728,MATCH(P232:P960,'[58]Form-Input energy (2)'!$P$30:$P$727,0))</f>
        <v>Chittoor Town</v>
      </c>
      <c r="F232" s="460" t="s">
        <v>1188</v>
      </c>
      <c r="G232" s="460"/>
      <c r="H232" s="465" t="s">
        <v>1066</v>
      </c>
      <c r="I232" s="11" t="s">
        <v>2156</v>
      </c>
      <c r="J232" s="11" t="s">
        <v>2157</v>
      </c>
      <c r="K232" s="11" t="s">
        <v>10252</v>
      </c>
      <c r="L232" s="11" t="s">
        <v>2159</v>
      </c>
      <c r="M232" s="11" t="s">
        <v>2158</v>
      </c>
      <c r="N232" s="11" t="s">
        <v>2158</v>
      </c>
      <c r="O232" s="11" t="s">
        <v>2158</v>
      </c>
      <c r="P232" s="279">
        <v>15461994</v>
      </c>
      <c r="Q232" s="12">
        <v>3000</v>
      </c>
      <c r="R232" s="8">
        <v>33.353813600000002</v>
      </c>
      <c r="S232" s="8"/>
      <c r="T232" s="8"/>
      <c r="U232" s="624"/>
      <c r="V232" s="624"/>
    </row>
    <row r="233" spans="1:22" ht="15.75">
      <c r="A233" s="426" t="s">
        <v>281</v>
      </c>
      <c r="B233" s="426"/>
      <c r="C233" s="327" t="s">
        <v>1188</v>
      </c>
      <c r="D233" s="463" t="s">
        <v>10172</v>
      </c>
      <c r="E233" s="384" t="str">
        <f>INDEX('[58]Form-Input energy (2)'!$E$30:$E$728,MATCH(P233:P961,'[58]Form-Input energy (2)'!$P$30:$P$727,0))</f>
        <v>Chittoor Town</v>
      </c>
      <c r="F233" s="460" t="s">
        <v>1188</v>
      </c>
      <c r="G233" s="460"/>
      <c r="H233" s="465" t="s">
        <v>1067</v>
      </c>
      <c r="I233" s="11" t="s">
        <v>2156</v>
      </c>
      <c r="J233" s="11" t="s">
        <v>2157</v>
      </c>
      <c r="K233" s="11" t="s">
        <v>10252</v>
      </c>
      <c r="L233" s="11" t="s">
        <v>2159</v>
      </c>
      <c r="M233" s="11" t="s">
        <v>2158</v>
      </c>
      <c r="N233" s="11" t="s">
        <v>2158</v>
      </c>
      <c r="O233" s="11" t="s">
        <v>2158</v>
      </c>
      <c r="P233" s="279">
        <v>15461995</v>
      </c>
      <c r="Q233" s="12">
        <v>3000</v>
      </c>
      <c r="R233" s="8">
        <v>38.173371799999998</v>
      </c>
      <c r="S233" s="8"/>
      <c r="T233" s="8"/>
      <c r="U233" s="624"/>
      <c r="V233" s="624"/>
    </row>
    <row r="234" spans="1:22" ht="15.75">
      <c r="A234" s="426" t="s">
        <v>282</v>
      </c>
      <c r="B234" s="426"/>
      <c r="C234" s="327" t="s">
        <v>1188</v>
      </c>
      <c r="D234" s="463" t="s">
        <v>10172</v>
      </c>
      <c r="E234" s="384" t="str">
        <f>INDEX('[58]Form-Input energy (2)'!$E$30:$E$728,MATCH(P234:P962,'[58]Form-Input energy (2)'!$P$30:$P$727,0))</f>
        <v>Piler</v>
      </c>
      <c r="F234" s="460" t="s">
        <v>1456</v>
      </c>
      <c r="G234" s="460"/>
      <c r="H234" s="465" t="s">
        <v>1073</v>
      </c>
      <c r="I234" s="11" t="s">
        <v>2156</v>
      </c>
      <c r="J234" s="11" t="s">
        <v>2157</v>
      </c>
      <c r="K234" s="11" t="s">
        <v>10252</v>
      </c>
      <c r="L234" s="11" t="s">
        <v>2159</v>
      </c>
      <c r="M234" s="11" t="s">
        <v>2158</v>
      </c>
      <c r="N234" s="11" t="s">
        <v>2158</v>
      </c>
      <c r="O234" s="11" t="s">
        <v>2158</v>
      </c>
      <c r="P234" s="283">
        <v>15461980</v>
      </c>
      <c r="Q234" s="12">
        <v>2000</v>
      </c>
      <c r="R234" s="8">
        <v>21.4596141298017</v>
      </c>
      <c r="S234" s="8"/>
      <c r="T234" s="8"/>
      <c r="U234" s="624"/>
      <c r="V234" s="624"/>
    </row>
    <row r="235" spans="1:22" ht="15.75">
      <c r="A235" s="426" t="s">
        <v>283</v>
      </c>
      <c r="B235" s="426"/>
      <c r="C235" s="327" t="s">
        <v>1188</v>
      </c>
      <c r="D235" s="463" t="s">
        <v>10172</v>
      </c>
      <c r="E235" s="384" t="str">
        <f>INDEX('[58]Form-Input energy (2)'!$E$30:$E$728,MATCH(P235:P963,'[58]Form-Input energy (2)'!$P$30:$P$727,0))</f>
        <v>Piler</v>
      </c>
      <c r="F235" s="460" t="s">
        <v>1456</v>
      </c>
      <c r="G235" s="460"/>
      <c r="H235" s="465" t="s">
        <v>1101</v>
      </c>
      <c r="I235" s="11" t="s">
        <v>2156</v>
      </c>
      <c r="J235" s="11" t="s">
        <v>2157</v>
      </c>
      <c r="K235" s="11" t="s">
        <v>10252</v>
      </c>
      <c r="L235" s="11" t="s">
        <v>2159</v>
      </c>
      <c r="M235" s="11" t="s">
        <v>2158</v>
      </c>
      <c r="N235" s="11" t="s">
        <v>2158</v>
      </c>
      <c r="O235" s="11" t="s">
        <v>2158</v>
      </c>
      <c r="P235" s="283">
        <v>15461979</v>
      </c>
      <c r="Q235" s="12">
        <v>1000</v>
      </c>
      <c r="R235" s="8">
        <v>21.561201380595289</v>
      </c>
      <c r="S235" s="8"/>
      <c r="T235" s="8"/>
      <c r="U235" s="624"/>
      <c r="V235" s="624"/>
    </row>
    <row r="236" spans="1:22" ht="15.75">
      <c r="A236" s="426" t="s">
        <v>284</v>
      </c>
      <c r="B236" s="426"/>
      <c r="C236" s="327" t="s">
        <v>1188</v>
      </c>
      <c r="D236" s="463" t="s">
        <v>10172</v>
      </c>
      <c r="E236" s="384" t="str">
        <f>INDEX('[58]Form-Input energy (2)'!$E$30:$E$728,MATCH(P236:P964,'[58]Form-Input energy (2)'!$P$30:$P$727,0))</f>
        <v>Piler</v>
      </c>
      <c r="F236" s="460" t="s">
        <v>1456</v>
      </c>
      <c r="G236" s="460"/>
      <c r="H236" s="465" t="s">
        <v>1065</v>
      </c>
      <c r="I236" s="11" t="s">
        <v>2156</v>
      </c>
      <c r="J236" s="11" t="s">
        <v>2157</v>
      </c>
      <c r="K236" s="11" t="s">
        <v>10252</v>
      </c>
      <c r="L236" s="11" t="s">
        <v>2159</v>
      </c>
      <c r="M236" s="11" t="s">
        <v>2158</v>
      </c>
      <c r="N236" s="11" t="s">
        <v>2158</v>
      </c>
      <c r="O236" s="11" t="s">
        <v>2158</v>
      </c>
      <c r="P236" s="283">
        <v>15461978</v>
      </c>
      <c r="Q236" s="12">
        <v>3000</v>
      </c>
      <c r="R236" s="8">
        <v>35.028236899999904</v>
      </c>
      <c r="S236" s="8"/>
      <c r="T236" s="8"/>
      <c r="U236" s="624"/>
      <c r="V236" s="624"/>
    </row>
    <row r="237" spans="1:22" ht="15.75">
      <c r="A237" s="426" t="s">
        <v>285</v>
      </c>
      <c r="B237" s="426"/>
      <c r="C237" s="327" t="s">
        <v>1188</v>
      </c>
      <c r="D237" s="463" t="s">
        <v>10175</v>
      </c>
      <c r="E237" s="384" t="str">
        <f>INDEX('[58]Form-Input energy (2)'!$E$30:$E$728,MATCH(P237:P965,'[58]Form-Input energy (2)'!$P$30:$P$727,0))</f>
        <v>Op Tirupati</v>
      </c>
      <c r="F237" s="460" t="s">
        <v>1471</v>
      </c>
      <c r="G237" s="460"/>
      <c r="H237" s="465" t="s">
        <v>1123</v>
      </c>
      <c r="I237" s="11" t="s">
        <v>2156</v>
      </c>
      <c r="J237" s="11" t="s">
        <v>2157</v>
      </c>
      <c r="K237" s="11" t="s">
        <v>10252</v>
      </c>
      <c r="L237" s="11" t="s">
        <v>2159</v>
      </c>
      <c r="M237" s="11" t="s">
        <v>2158</v>
      </c>
      <c r="N237" s="11" t="s">
        <v>2158</v>
      </c>
      <c r="O237" s="11" t="s">
        <v>2158</v>
      </c>
      <c r="P237" s="283">
        <v>12287877</v>
      </c>
      <c r="Q237" s="12">
        <v>500</v>
      </c>
      <c r="R237" s="8">
        <v>7.22293994999999</v>
      </c>
      <c r="S237" s="8"/>
      <c r="T237" s="8"/>
      <c r="U237" s="624"/>
      <c r="V237" s="624"/>
    </row>
    <row r="238" spans="1:22" ht="15.75">
      <c r="A238" s="426" t="s">
        <v>286</v>
      </c>
      <c r="B238" s="426"/>
      <c r="C238" s="327" t="s">
        <v>1188</v>
      </c>
      <c r="D238" s="463" t="s">
        <v>10176</v>
      </c>
      <c r="E238" s="384" t="str">
        <f>INDEX('[58]Form-Input energy (2)'!$E$30:$E$728,MATCH(P238:P966,'[58]Form-Input energy (2)'!$P$30:$P$727,0))</f>
        <v>Op Tirupati</v>
      </c>
      <c r="F238" s="460" t="s">
        <v>1471</v>
      </c>
      <c r="G238" s="460"/>
      <c r="H238" s="465" t="s">
        <v>1124</v>
      </c>
      <c r="I238" s="11" t="s">
        <v>2156</v>
      </c>
      <c r="J238" s="11" t="s">
        <v>2157</v>
      </c>
      <c r="K238" s="11" t="s">
        <v>10252</v>
      </c>
      <c r="L238" s="11" t="s">
        <v>2159</v>
      </c>
      <c r="M238" s="11" t="s">
        <v>2158</v>
      </c>
      <c r="N238" s="11" t="s">
        <v>2158</v>
      </c>
      <c r="O238" s="11" t="s">
        <v>2158</v>
      </c>
      <c r="P238" s="283" t="s">
        <v>1917</v>
      </c>
      <c r="Q238" s="12">
        <v>1000</v>
      </c>
      <c r="R238" s="8">
        <v>6.3506408599999897</v>
      </c>
      <c r="S238" s="8"/>
      <c r="T238" s="8"/>
      <c r="U238" s="624"/>
      <c r="V238" s="624"/>
    </row>
    <row r="239" spans="1:22" ht="15.75">
      <c r="A239" s="426" t="s">
        <v>287</v>
      </c>
      <c r="B239" s="426"/>
      <c r="C239" s="327" t="s">
        <v>1188</v>
      </c>
      <c r="D239" s="463" t="s">
        <v>10176</v>
      </c>
      <c r="E239" s="384" t="str">
        <f>INDEX('[58]Form-Input energy (2)'!$E$30:$E$728,MATCH(P239:P967,'[58]Form-Input energy (2)'!$P$30:$P$727,0))</f>
        <v>Op Tirupati</v>
      </c>
      <c r="F239" s="460" t="s">
        <v>1471</v>
      </c>
      <c r="G239" s="460"/>
      <c r="H239" s="465" t="s">
        <v>1125</v>
      </c>
      <c r="I239" s="11" t="s">
        <v>2156</v>
      </c>
      <c r="J239" s="11" t="s">
        <v>2157</v>
      </c>
      <c r="K239" s="11" t="s">
        <v>10252</v>
      </c>
      <c r="L239" s="11" t="s">
        <v>2160</v>
      </c>
      <c r="M239" s="11" t="s">
        <v>2158</v>
      </c>
      <c r="N239" s="11" t="s">
        <v>2158</v>
      </c>
      <c r="O239" s="11" t="s">
        <v>2158</v>
      </c>
      <c r="P239" s="283" t="s">
        <v>1918</v>
      </c>
      <c r="Q239" s="12">
        <v>1000</v>
      </c>
      <c r="R239" s="8">
        <v>6.4093068000000004</v>
      </c>
      <c r="S239" s="8"/>
      <c r="T239" s="8"/>
      <c r="U239" s="624"/>
      <c r="V239" s="624"/>
    </row>
    <row r="240" spans="1:22" ht="15.75">
      <c r="A240" s="426" t="s">
        <v>288</v>
      </c>
      <c r="B240" s="426"/>
      <c r="C240" s="327" t="s">
        <v>1188</v>
      </c>
      <c r="D240" s="463" t="s">
        <v>10172</v>
      </c>
      <c r="E240" s="384" t="str">
        <f>INDEX('[58]Form-Input energy (2)'!$E$30:$E$728,MATCH(P240:P968,'[58]Form-Input energy (2)'!$P$30:$P$727,0))</f>
        <v>Op Tirupati</v>
      </c>
      <c r="F240" s="460" t="s">
        <v>1471</v>
      </c>
      <c r="G240" s="460"/>
      <c r="H240" s="465" t="s">
        <v>1072</v>
      </c>
      <c r="I240" s="11" t="s">
        <v>2156</v>
      </c>
      <c r="J240" s="11" t="s">
        <v>2157</v>
      </c>
      <c r="K240" s="11" t="s">
        <v>10252</v>
      </c>
      <c r="L240" s="11" t="s">
        <v>2159</v>
      </c>
      <c r="M240" s="11" t="s">
        <v>2158</v>
      </c>
      <c r="N240" s="11" t="s">
        <v>2158</v>
      </c>
      <c r="O240" s="11" t="s">
        <v>2158</v>
      </c>
      <c r="P240" s="283">
        <v>15462171</v>
      </c>
      <c r="Q240" s="12">
        <v>1600</v>
      </c>
      <c r="R240" s="8">
        <v>24.001575299999992</v>
      </c>
      <c r="S240" s="8"/>
      <c r="T240" s="8"/>
      <c r="U240" s="624"/>
      <c r="V240" s="624"/>
    </row>
    <row r="241" spans="1:22" ht="15.75">
      <c r="A241" s="426" t="s">
        <v>289</v>
      </c>
      <c r="B241" s="426"/>
      <c r="C241" s="327" t="s">
        <v>1188</v>
      </c>
      <c r="D241" s="463" t="s">
        <v>10175</v>
      </c>
      <c r="E241" s="384" t="str">
        <f>INDEX('[58]Form-Input energy (2)'!$E$30:$E$728,MATCH(P241:P969,'[58]Form-Input energy (2)'!$P$30:$P$727,0))</f>
        <v>Op Tirupati</v>
      </c>
      <c r="F241" s="384" t="s">
        <v>1471</v>
      </c>
      <c r="G241" s="460"/>
      <c r="H241" s="434" t="s">
        <v>1122</v>
      </c>
      <c r="I241" s="11" t="s">
        <v>2156</v>
      </c>
      <c r="J241" s="11" t="s">
        <v>2157</v>
      </c>
      <c r="K241" s="11" t="s">
        <v>10252</v>
      </c>
      <c r="L241" s="11" t="s">
        <v>2160</v>
      </c>
      <c r="M241" s="11" t="s">
        <v>2158</v>
      </c>
      <c r="N241" s="11" t="s">
        <v>2158</v>
      </c>
      <c r="O241" s="11" t="s">
        <v>2158</v>
      </c>
      <c r="P241" s="283">
        <v>12287902</v>
      </c>
      <c r="Q241" s="12">
        <v>500</v>
      </c>
      <c r="R241" s="8">
        <v>41.403047950000001</v>
      </c>
      <c r="S241" s="8"/>
      <c r="T241" s="8"/>
      <c r="U241" s="624"/>
      <c r="V241" s="624"/>
    </row>
    <row r="242" spans="1:22" ht="15.75">
      <c r="A242" s="426" t="s">
        <v>290</v>
      </c>
      <c r="B242" s="426"/>
      <c r="C242" s="327" t="s">
        <v>1188</v>
      </c>
      <c r="D242" s="463" t="s">
        <v>10172</v>
      </c>
      <c r="E242" s="384" t="str">
        <f>INDEX('[58]Form-Input energy (2)'!$E$30:$E$728,MATCH(P242:P970,'[58]Form-Input energy (2)'!$P$30:$P$727,0))</f>
        <v>Op Tirupati</v>
      </c>
      <c r="F242" s="384" t="s">
        <v>1471</v>
      </c>
      <c r="G242" s="460"/>
      <c r="H242" s="434" t="s">
        <v>1126</v>
      </c>
      <c r="I242" s="11" t="s">
        <v>2156</v>
      </c>
      <c r="J242" s="11" t="s">
        <v>2157</v>
      </c>
      <c r="K242" s="11" t="s">
        <v>10252</v>
      </c>
      <c r="L242" s="11" t="s">
        <v>2160</v>
      </c>
      <c r="M242" s="11" t="s">
        <v>2158</v>
      </c>
      <c r="N242" s="11" t="s">
        <v>2158</v>
      </c>
      <c r="O242" s="11" t="s">
        <v>2158</v>
      </c>
      <c r="P242" s="283">
        <v>15462146</v>
      </c>
      <c r="Q242" s="12">
        <v>1000</v>
      </c>
      <c r="R242" s="8">
        <v>28.746555700000002</v>
      </c>
      <c r="S242" s="8"/>
      <c r="T242" s="8"/>
      <c r="U242" s="624"/>
      <c r="V242" s="624"/>
    </row>
    <row r="243" spans="1:22" ht="15.75">
      <c r="A243" s="426" t="s">
        <v>291</v>
      </c>
      <c r="B243" s="426"/>
      <c r="C243" s="327" t="s">
        <v>1188</v>
      </c>
      <c r="D243" s="463" t="s">
        <v>10172</v>
      </c>
      <c r="E243" s="384" t="str">
        <f>INDEX('[58]Form-Input energy (2)'!$E$30:$E$728,MATCH(P243:P971,'[58]Form-Input energy (2)'!$P$30:$P$727,0))</f>
        <v>Op Tirupati</v>
      </c>
      <c r="F243" s="384" t="s">
        <v>1471</v>
      </c>
      <c r="G243" s="460"/>
      <c r="H243" s="434" t="s">
        <v>1073</v>
      </c>
      <c r="I243" s="11" t="s">
        <v>2156</v>
      </c>
      <c r="J243" s="11" t="s">
        <v>2157</v>
      </c>
      <c r="K243" s="11" t="s">
        <v>10252</v>
      </c>
      <c r="L243" s="11" t="s">
        <v>2159</v>
      </c>
      <c r="M243" s="11" t="s">
        <v>2158</v>
      </c>
      <c r="N243" s="11" t="s">
        <v>2158</v>
      </c>
      <c r="O243" s="11" t="s">
        <v>2158</v>
      </c>
      <c r="P243" s="283">
        <v>15462172</v>
      </c>
      <c r="Q243" s="12">
        <v>2000</v>
      </c>
      <c r="R243" s="8">
        <v>26.492114899999997</v>
      </c>
      <c r="S243" s="8"/>
      <c r="T243" s="8"/>
      <c r="U243" s="624"/>
      <c r="V243" s="624"/>
    </row>
    <row r="244" spans="1:22" ht="15.75">
      <c r="A244" s="426" t="s">
        <v>292</v>
      </c>
      <c r="B244" s="426"/>
      <c r="C244" s="327" t="s">
        <v>1188</v>
      </c>
      <c r="D244" s="463" t="s">
        <v>10172</v>
      </c>
      <c r="E244" s="384" t="str">
        <f>INDEX('[58]Form-Input energy (2)'!$E$30:$E$728,MATCH(P244:P972,'[58]Form-Input energy (2)'!$P$30:$P$727,0))</f>
        <v>R Chittoor</v>
      </c>
      <c r="F244" s="384" t="s">
        <v>1466</v>
      </c>
      <c r="G244" s="460"/>
      <c r="H244" s="434" t="s">
        <v>1065</v>
      </c>
      <c r="I244" s="11" t="s">
        <v>2156</v>
      </c>
      <c r="J244" s="11" t="s">
        <v>2157</v>
      </c>
      <c r="K244" s="11" t="s">
        <v>10252</v>
      </c>
      <c r="L244" s="11" t="s">
        <v>2159</v>
      </c>
      <c r="M244" s="11" t="s">
        <v>2158</v>
      </c>
      <c r="N244" s="11" t="s">
        <v>2158</v>
      </c>
      <c r="O244" s="11" t="s">
        <v>2158</v>
      </c>
      <c r="P244" s="283">
        <v>15462178</v>
      </c>
      <c r="Q244" s="12">
        <v>3000</v>
      </c>
      <c r="R244" s="8">
        <v>31.972735499999999</v>
      </c>
      <c r="S244" s="8"/>
      <c r="T244" s="8"/>
      <c r="U244" s="624"/>
      <c r="V244" s="624"/>
    </row>
    <row r="245" spans="1:22" ht="15.75">
      <c r="A245" s="426" t="s">
        <v>293</v>
      </c>
      <c r="B245" s="426"/>
      <c r="C245" s="327" t="s">
        <v>1188</v>
      </c>
      <c r="D245" s="463" t="s">
        <v>10172</v>
      </c>
      <c r="E245" s="384" t="str">
        <f>INDEX('[58]Form-Input energy (2)'!$E$30:$E$728,MATCH(P245:P973,'[58]Form-Input energy (2)'!$P$30:$P$727,0))</f>
        <v>R Chittoor</v>
      </c>
      <c r="F245" s="384" t="s">
        <v>1466</v>
      </c>
      <c r="G245" s="460"/>
      <c r="H245" s="434" t="s">
        <v>1116</v>
      </c>
      <c r="I245" s="11" t="s">
        <v>2156</v>
      </c>
      <c r="J245" s="11" t="s">
        <v>2157</v>
      </c>
      <c r="K245" s="11" t="s">
        <v>10252</v>
      </c>
      <c r="L245" s="11" t="s">
        <v>2159</v>
      </c>
      <c r="M245" s="11" t="s">
        <v>2158</v>
      </c>
      <c r="N245" s="11" t="s">
        <v>2158</v>
      </c>
      <c r="O245" s="11" t="s">
        <v>2158</v>
      </c>
      <c r="P245" s="283">
        <v>15462187</v>
      </c>
      <c r="Q245" s="12">
        <v>2000</v>
      </c>
      <c r="R245" s="8">
        <v>53.652268800000002</v>
      </c>
      <c r="S245" s="8"/>
      <c r="T245" s="8"/>
      <c r="U245" s="624"/>
      <c r="V245" s="624"/>
    </row>
    <row r="246" spans="1:22" ht="15.75">
      <c r="A246" s="426" t="s">
        <v>294</v>
      </c>
      <c r="B246" s="426"/>
      <c r="C246" s="327" t="s">
        <v>1188</v>
      </c>
      <c r="D246" s="463" t="s">
        <v>10194</v>
      </c>
      <c r="E246" s="384" t="str">
        <f>INDEX('[58]Form-Input energy (2)'!$E$30:$E$728,MATCH(P246:P974,'[58]Form-Input energy (2)'!$P$30:$P$727,0))</f>
        <v>HINDUPUR</v>
      </c>
      <c r="F246" s="384" t="s">
        <v>1469</v>
      </c>
      <c r="G246" s="460"/>
      <c r="H246" s="434" t="s">
        <v>1119</v>
      </c>
      <c r="I246" s="11" t="s">
        <v>2156</v>
      </c>
      <c r="J246" s="11" t="s">
        <v>2157</v>
      </c>
      <c r="K246" s="11" t="s">
        <v>10252</v>
      </c>
      <c r="L246" s="11" t="s">
        <v>2159</v>
      </c>
      <c r="M246" s="11" t="s">
        <v>2158</v>
      </c>
      <c r="N246" s="11" t="s">
        <v>2158</v>
      </c>
      <c r="O246" s="11" t="s">
        <v>2158</v>
      </c>
      <c r="P246" s="283"/>
      <c r="Q246" s="12"/>
      <c r="R246" s="8">
        <v>0</v>
      </c>
      <c r="S246" s="8"/>
      <c r="T246" s="8"/>
      <c r="U246" s="624"/>
      <c r="V246" s="624"/>
    </row>
    <row r="247" spans="1:22" ht="15.75">
      <c r="A247" s="426" t="s">
        <v>295</v>
      </c>
      <c r="B247" s="426"/>
      <c r="C247" s="327" t="s">
        <v>1188</v>
      </c>
      <c r="D247" s="463" t="s">
        <v>10172</v>
      </c>
      <c r="E247" s="384" t="str">
        <f>INDEX('[58]Form-Input energy (2)'!$E$30:$E$728,MATCH(P247:P975,'[58]Form-Input energy (2)'!$P$30:$P$727,0))</f>
        <v>Op Puttur</v>
      </c>
      <c r="F247" s="384" t="s">
        <v>1469</v>
      </c>
      <c r="G247" s="460"/>
      <c r="H247" s="434" t="s">
        <v>1073</v>
      </c>
      <c r="I247" s="11" t="s">
        <v>2156</v>
      </c>
      <c r="J247" s="11" t="s">
        <v>2157</v>
      </c>
      <c r="K247" s="11" t="s">
        <v>10252</v>
      </c>
      <c r="L247" s="11" t="s">
        <v>2159</v>
      </c>
      <c r="M247" s="11" t="s">
        <v>2158</v>
      </c>
      <c r="N247" s="11" t="s">
        <v>2158</v>
      </c>
      <c r="O247" s="11" t="s">
        <v>2158</v>
      </c>
      <c r="P247" s="283" t="s">
        <v>10291</v>
      </c>
      <c r="Q247" s="12">
        <v>2000</v>
      </c>
      <c r="R247" s="8">
        <v>15.906480000000002</v>
      </c>
      <c r="S247" s="8"/>
      <c r="T247" s="8"/>
      <c r="U247" s="624"/>
      <c r="V247" s="624"/>
    </row>
    <row r="248" spans="1:22" ht="15.75">
      <c r="A248" s="426" t="s">
        <v>296</v>
      </c>
      <c r="B248" s="426"/>
      <c r="C248" s="327" t="s">
        <v>1188</v>
      </c>
      <c r="D248" s="463" t="s">
        <v>10176</v>
      </c>
      <c r="E248" s="384" t="str">
        <f>INDEX('[58]Form-Input energy (2)'!$E$30:$E$728,MATCH(P248:P976,'[58]Form-Input energy (2)'!$P$30:$P$727,0))</f>
        <v>Op Puttur</v>
      </c>
      <c r="F248" s="384" t="s">
        <v>1469</v>
      </c>
      <c r="G248" s="460"/>
      <c r="H248" s="434" t="s">
        <v>1117</v>
      </c>
      <c r="I248" s="11" t="s">
        <v>2156</v>
      </c>
      <c r="J248" s="11" t="s">
        <v>2157</v>
      </c>
      <c r="K248" s="11" t="s">
        <v>10252</v>
      </c>
      <c r="L248" s="11" t="s">
        <v>2160</v>
      </c>
      <c r="M248" s="11" t="s">
        <v>2158</v>
      </c>
      <c r="N248" s="11" t="s">
        <v>2158</v>
      </c>
      <c r="O248" s="11" t="s">
        <v>2158</v>
      </c>
      <c r="P248" s="283" t="s">
        <v>1913</v>
      </c>
      <c r="Q248" s="12">
        <v>1000</v>
      </c>
      <c r="R248" s="8">
        <v>4.88316982</v>
      </c>
      <c r="S248" s="8"/>
      <c r="T248" s="8"/>
      <c r="U248" s="624"/>
      <c r="V248" s="624"/>
    </row>
    <row r="249" spans="1:22" ht="15.75">
      <c r="A249" s="426" t="s">
        <v>297</v>
      </c>
      <c r="B249" s="426"/>
      <c r="C249" s="327" t="s">
        <v>1188</v>
      </c>
      <c r="D249" s="463" t="s">
        <v>10176</v>
      </c>
      <c r="E249" s="384" t="str">
        <f>INDEX('[58]Form-Input energy (2)'!$E$30:$E$728,MATCH(P249:P977,'[58]Form-Input energy (2)'!$P$30:$P$727,0))</f>
        <v>Op Puttur</v>
      </c>
      <c r="F249" s="384" t="s">
        <v>1469</v>
      </c>
      <c r="G249" s="460"/>
      <c r="H249" s="434" t="s">
        <v>1118</v>
      </c>
      <c r="I249" s="11" t="s">
        <v>2156</v>
      </c>
      <c r="J249" s="11" t="s">
        <v>2157</v>
      </c>
      <c r="K249" s="11" t="s">
        <v>10252</v>
      </c>
      <c r="L249" s="11" t="s">
        <v>2160</v>
      </c>
      <c r="M249" s="11" t="s">
        <v>2158</v>
      </c>
      <c r="N249" s="11" t="s">
        <v>2158</v>
      </c>
      <c r="O249" s="11" t="s">
        <v>2158</v>
      </c>
      <c r="P249" s="283" t="s">
        <v>1914</v>
      </c>
      <c r="Q249" s="12">
        <v>1000</v>
      </c>
      <c r="R249" s="8">
        <v>4.4633140299999905</v>
      </c>
      <c r="S249" s="8"/>
      <c r="T249" s="8"/>
      <c r="U249" s="624"/>
      <c r="V249" s="624"/>
    </row>
    <row r="250" spans="1:22" ht="15.75">
      <c r="A250" s="426" t="s">
        <v>298</v>
      </c>
      <c r="B250" s="426"/>
      <c r="C250" s="327" t="s">
        <v>1188</v>
      </c>
      <c r="D250" s="463" t="s">
        <v>10172</v>
      </c>
      <c r="E250" s="384" t="str">
        <f>INDEX('[58]Form-Input energy (2)'!$E$30:$E$728,MATCH(P250:P978,'[58]Form-Input energy (2)'!$P$30:$P$727,0))</f>
        <v>Op Puttur</v>
      </c>
      <c r="F250" s="384" t="s">
        <v>1469</v>
      </c>
      <c r="G250" s="460"/>
      <c r="H250" s="434" t="s">
        <v>1065</v>
      </c>
      <c r="I250" s="11" t="s">
        <v>2156</v>
      </c>
      <c r="J250" s="11" t="s">
        <v>2157</v>
      </c>
      <c r="K250" s="11" t="s">
        <v>10252</v>
      </c>
      <c r="L250" s="11" t="s">
        <v>2159</v>
      </c>
      <c r="M250" s="11" t="s">
        <v>2158</v>
      </c>
      <c r="N250" s="11" t="s">
        <v>2158</v>
      </c>
      <c r="O250" s="11" t="s">
        <v>2158</v>
      </c>
      <c r="P250" s="283" t="s">
        <v>10292</v>
      </c>
      <c r="Q250" s="12">
        <v>3000</v>
      </c>
      <c r="R250" s="8">
        <v>24.757289999999998</v>
      </c>
      <c r="S250" s="8"/>
      <c r="T250" s="8"/>
      <c r="U250" s="624"/>
      <c r="V250" s="624"/>
    </row>
    <row r="251" spans="1:22" ht="15.75">
      <c r="A251" s="426" t="s">
        <v>299</v>
      </c>
      <c r="B251" s="426"/>
      <c r="C251" s="327" t="s">
        <v>1188</v>
      </c>
      <c r="D251" s="463" t="s">
        <v>10172</v>
      </c>
      <c r="E251" s="384" t="str">
        <f>INDEX('[58]Form-Input energy (2)'!$E$30:$E$728,MATCH(P251:P979,'[58]Form-Input energy (2)'!$P$30:$P$727,0))</f>
        <v>Op Tirupati</v>
      </c>
      <c r="F251" s="384" t="s">
        <v>1479</v>
      </c>
      <c r="G251" s="460"/>
      <c r="H251" s="434" t="s">
        <v>1066</v>
      </c>
      <c r="I251" s="11" t="s">
        <v>2156</v>
      </c>
      <c r="J251" s="11" t="s">
        <v>2157</v>
      </c>
      <c r="K251" s="11" t="s">
        <v>10252</v>
      </c>
      <c r="L251" s="11" t="s">
        <v>2159</v>
      </c>
      <c r="M251" s="11" t="s">
        <v>2158</v>
      </c>
      <c r="N251" s="11" t="s">
        <v>2158</v>
      </c>
      <c r="O251" s="11" t="s">
        <v>2158</v>
      </c>
      <c r="P251" s="283">
        <v>15462422</v>
      </c>
      <c r="Q251" s="12">
        <v>3000</v>
      </c>
      <c r="R251" s="8">
        <v>40.368692099999997</v>
      </c>
      <c r="S251" s="8"/>
      <c r="T251" s="8"/>
      <c r="U251" s="624"/>
      <c r="V251" s="624"/>
    </row>
    <row r="252" spans="1:22" ht="15.75">
      <c r="A252" s="426" t="s">
        <v>300</v>
      </c>
      <c r="B252" s="426"/>
      <c r="C252" s="327" t="s">
        <v>1188</v>
      </c>
      <c r="D252" s="463" t="s">
        <v>10172</v>
      </c>
      <c r="E252" s="384" t="str">
        <f>INDEX('[58]Form-Input energy (2)'!$E$30:$E$728,MATCH(P252:P980,'[58]Form-Input energy (2)'!$P$30:$P$727,0))</f>
        <v>Op Tirupati</v>
      </c>
      <c r="F252" s="384" t="s">
        <v>1479</v>
      </c>
      <c r="G252" s="460"/>
      <c r="H252" s="434" t="s">
        <v>1065</v>
      </c>
      <c r="I252" s="11" t="s">
        <v>2156</v>
      </c>
      <c r="J252" s="11" t="s">
        <v>2157</v>
      </c>
      <c r="K252" s="11" t="s">
        <v>10252</v>
      </c>
      <c r="L252" s="11" t="s">
        <v>2159</v>
      </c>
      <c r="M252" s="11" t="s">
        <v>2158</v>
      </c>
      <c r="N252" s="11" t="s">
        <v>2158</v>
      </c>
      <c r="O252" s="11" t="s">
        <v>2158</v>
      </c>
      <c r="P252" s="283">
        <v>15462421</v>
      </c>
      <c r="Q252" s="12">
        <v>3000</v>
      </c>
      <c r="R252" s="8">
        <v>37.366607099999896</v>
      </c>
      <c r="S252" s="8"/>
      <c r="T252" s="8"/>
      <c r="U252" s="624"/>
      <c r="V252" s="624"/>
    </row>
    <row r="253" spans="1:22" ht="15.75">
      <c r="A253" s="426" t="s">
        <v>301</v>
      </c>
      <c r="B253" s="426"/>
      <c r="C253" s="327" t="s">
        <v>1188</v>
      </c>
      <c r="D253" s="463" t="s">
        <v>10175</v>
      </c>
      <c r="E253" s="384" t="str">
        <f>INDEX('[58]Form-Input energy (2)'!$E$30:$E$728,MATCH(P253:P981,'[58]Form-Input energy (2)'!$P$30:$P$727,0))</f>
        <v>Tirupati rurals</v>
      </c>
      <c r="F253" s="384" t="s">
        <v>1465</v>
      </c>
      <c r="G253" s="460"/>
      <c r="H253" s="434" t="s">
        <v>10195</v>
      </c>
      <c r="I253" s="11" t="s">
        <v>2156</v>
      </c>
      <c r="J253" s="11" t="s">
        <v>2157</v>
      </c>
      <c r="K253" s="11" t="s">
        <v>10252</v>
      </c>
      <c r="L253" s="11" t="s">
        <v>2159</v>
      </c>
      <c r="M253" s="11" t="s">
        <v>2158</v>
      </c>
      <c r="N253" s="11" t="s">
        <v>2158</v>
      </c>
      <c r="O253" s="11" t="s">
        <v>2158</v>
      </c>
      <c r="P253" s="283" t="s">
        <v>1911</v>
      </c>
      <c r="Q253" s="12">
        <v>1000</v>
      </c>
      <c r="R253" s="8">
        <v>4.8581801599999999</v>
      </c>
      <c r="S253" s="8"/>
      <c r="T253" s="8"/>
      <c r="U253" s="624"/>
      <c r="V253" s="624"/>
    </row>
    <row r="254" spans="1:22" ht="15.75">
      <c r="A254" s="426" t="s">
        <v>302</v>
      </c>
      <c r="B254" s="426"/>
      <c r="C254" s="327" t="s">
        <v>1188</v>
      </c>
      <c r="D254" s="463" t="s">
        <v>10175</v>
      </c>
      <c r="E254" s="384" t="str">
        <f>INDEX('[58]Form-Input energy (2)'!$E$30:$E$728,MATCH(P254:P982,'[58]Form-Input energy (2)'!$P$30:$P$727,0))</f>
        <v>Tirupati rurals</v>
      </c>
      <c r="F254" s="384" t="s">
        <v>1465</v>
      </c>
      <c r="G254" s="460"/>
      <c r="H254" s="434" t="s">
        <v>1115</v>
      </c>
      <c r="I254" s="11" t="s">
        <v>2156</v>
      </c>
      <c r="J254" s="11" t="s">
        <v>2157</v>
      </c>
      <c r="K254" s="11" t="s">
        <v>10252</v>
      </c>
      <c r="L254" s="11" t="s">
        <v>2160</v>
      </c>
      <c r="M254" s="11" t="s">
        <v>2158</v>
      </c>
      <c r="N254" s="11" t="s">
        <v>2158</v>
      </c>
      <c r="O254" s="11" t="s">
        <v>2158</v>
      </c>
      <c r="P254" s="283" t="s">
        <v>1912</v>
      </c>
      <c r="Q254" s="12">
        <v>1000</v>
      </c>
      <c r="R254" s="8">
        <v>31.910039250000001</v>
      </c>
      <c r="S254" s="8"/>
      <c r="T254" s="8"/>
      <c r="U254" s="624"/>
      <c r="V254" s="624"/>
    </row>
    <row r="255" spans="1:22" ht="15.75">
      <c r="A255" s="426" t="s">
        <v>303</v>
      </c>
      <c r="B255" s="426"/>
      <c r="C255" s="327" t="s">
        <v>1188</v>
      </c>
      <c r="D255" s="463" t="s">
        <v>10172</v>
      </c>
      <c r="E255" s="384" t="str">
        <f>INDEX('[58]Form-Input energy (2)'!$E$30:$E$728,MATCH(P255:P983,'[58]Form-Input energy (2)'!$P$30:$P$727,0))</f>
        <v>Tirupati rurals</v>
      </c>
      <c r="F255" s="384" t="s">
        <v>1465</v>
      </c>
      <c r="G255" s="460"/>
      <c r="H255" s="434" t="s">
        <v>1073</v>
      </c>
      <c r="I255" s="11" t="s">
        <v>2156</v>
      </c>
      <c r="J255" s="11" t="s">
        <v>2157</v>
      </c>
      <c r="K255" s="11" t="s">
        <v>10252</v>
      </c>
      <c r="L255" s="11" t="s">
        <v>2159</v>
      </c>
      <c r="M255" s="11" t="s">
        <v>2158</v>
      </c>
      <c r="N255" s="11" t="s">
        <v>2158</v>
      </c>
      <c r="O255" s="11" t="s">
        <v>2158</v>
      </c>
      <c r="P255" s="283">
        <v>15462424</v>
      </c>
      <c r="Q255" s="12">
        <v>2000</v>
      </c>
      <c r="R255" s="8">
        <v>16.720175999999988</v>
      </c>
      <c r="S255" s="8"/>
      <c r="T255" s="8"/>
      <c r="U255" s="624"/>
      <c r="V255" s="624"/>
    </row>
    <row r="256" spans="1:22" ht="15.75">
      <c r="A256" s="426" t="s">
        <v>304</v>
      </c>
      <c r="B256" s="426"/>
      <c r="C256" s="327" t="s">
        <v>1188</v>
      </c>
      <c r="D256" s="463" t="s">
        <v>10172</v>
      </c>
      <c r="E256" s="384" t="str">
        <f>INDEX('[58]Form-Input energy (2)'!$E$30:$E$728,MATCH(P256:P984,'[58]Form-Input energy (2)'!$P$30:$P$727,0))</f>
        <v>Tirupati rurals</v>
      </c>
      <c r="F256" s="384" t="s">
        <v>1465</v>
      </c>
      <c r="G256" s="460"/>
      <c r="H256" s="434" t="s">
        <v>1065</v>
      </c>
      <c r="I256" s="11" t="s">
        <v>2156</v>
      </c>
      <c r="J256" s="11" t="s">
        <v>2157</v>
      </c>
      <c r="K256" s="11" t="s">
        <v>10252</v>
      </c>
      <c r="L256" s="11" t="s">
        <v>2159</v>
      </c>
      <c r="M256" s="11" t="s">
        <v>2158</v>
      </c>
      <c r="N256" s="11" t="s">
        <v>2158</v>
      </c>
      <c r="O256" s="11" t="s">
        <v>2158</v>
      </c>
      <c r="P256" s="283">
        <v>15462420</v>
      </c>
      <c r="Q256" s="12">
        <v>3000</v>
      </c>
      <c r="R256" s="8">
        <v>24.769045800000001</v>
      </c>
      <c r="S256" s="8"/>
      <c r="T256" s="8"/>
      <c r="U256" s="624"/>
      <c r="V256" s="624"/>
    </row>
    <row r="257" spans="1:22" ht="15.75">
      <c r="A257" s="426" t="s">
        <v>305</v>
      </c>
      <c r="B257" s="426"/>
      <c r="C257" s="327" t="s">
        <v>1188</v>
      </c>
      <c r="D257" s="463" t="s">
        <v>10172</v>
      </c>
      <c r="E257" s="384" t="str">
        <f>INDEX('[58]Form-Input energy (2)'!$E$30:$E$728,MATCH(P257:P985,'[58]Form-Input energy (2)'!$P$30:$P$727,0))</f>
        <v>R Tirupati</v>
      </c>
      <c r="F257" s="384" t="s">
        <v>1476</v>
      </c>
      <c r="G257" s="460"/>
      <c r="H257" s="434" t="s">
        <v>1072</v>
      </c>
      <c r="I257" s="11" t="s">
        <v>2156</v>
      </c>
      <c r="J257" s="11" t="s">
        <v>2157</v>
      </c>
      <c r="K257" s="11" t="s">
        <v>10252</v>
      </c>
      <c r="L257" s="11" t="s">
        <v>2159</v>
      </c>
      <c r="M257" s="11" t="s">
        <v>2158</v>
      </c>
      <c r="N257" s="11" t="s">
        <v>2158</v>
      </c>
      <c r="O257" s="11" t="s">
        <v>2158</v>
      </c>
      <c r="P257" s="283" t="s">
        <v>10293</v>
      </c>
      <c r="Q257" s="12">
        <v>1600</v>
      </c>
      <c r="R257" s="8">
        <v>20.810549999999999</v>
      </c>
      <c r="S257" s="8"/>
      <c r="T257" s="8"/>
      <c r="U257" s="624"/>
      <c r="V257" s="624"/>
    </row>
    <row r="258" spans="1:22" ht="15.75">
      <c r="A258" s="426" t="s">
        <v>306</v>
      </c>
      <c r="B258" s="426"/>
      <c r="C258" s="327" t="s">
        <v>1188</v>
      </c>
      <c r="D258" s="463" t="s">
        <v>10172</v>
      </c>
      <c r="E258" s="384" t="str">
        <f>INDEX('[58]Form-Input energy (2)'!$E$30:$E$728,MATCH(P258:P986,'[58]Form-Input energy (2)'!$P$30:$P$727,0))</f>
        <v>R Tirupati</v>
      </c>
      <c r="F258" s="384" t="s">
        <v>1476</v>
      </c>
      <c r="G258" s="460"/>
      <c r="H258" s="434" t="s">
        <v>1066</v>
      </c>
      <c r="I258" s="11" t="s">
        <v>2156</v>
      </c>
      <c r="J258" s="11" t="s">
        <v>2157</v>
      </c>
      <c r="K258" s="11" t="s">
        <v>10252</v>
      </c>
      <c r="L258" s="11" t="s">
        <v>2159</v>
      </c>
      <c r="M258" s="11" t="s">
        <v>2158</v>
      </c>
      <c r="N258" s="11" t="s">
        <v>2158</v>
      </c>
      <c r="O258" s="11" t="s">
        <v>2158</v>
      </c>
      <c r="P258" s="283" t="s">
        <v>10294</v>
      </c>
      <c r="Q258" s="12">
        <v>3000</v>
      </c>
      <c r="R258" s="8">
        <v>36.540089999999999</v>
      </c>
      <c r="S258" s="8"/>
      <c r="T258" s="8"/>
      <c r="U258" s="624"/>
      <c r="V258" s="624"/>
    </row>
    <row r="259" spans="1:22" ht="15.75">
      <c r="A259" s="426" t="s">
        <v>307</v>
      </c>
      <c r="B259" s="426"/>
      <c r="C259" s="327" t="s">
        <v>1188</v>
      </c>
      <c r="D259" s="463" t="s">
        <v>10175</v>
      </c>
      <c r="E259" s="384" t="str">
        <f>INDEX('[58]Form-Input energy (2)'!$E$30:$E$728,MATCH(P259:P987,'[58]Form-Input energy (2)'!$P$30:$P$727,0))</f>
        <v>R Tirupati</v>
      </c>
      <c r="F259" s="384" t="s">
        <v>1476</v>
      </c>
      <c r="G259" s="460"/>
      <c r="H259" s="434" t="s">
        <v>1129</v>
      </c>
      <c r="I259" s="11" t="s">
        <v>2156</v>
      </c>
      <c r="J259" s="11" t="s">
        <v>2157</v>
      </c>
      <c r="K259" s="11" t="s">
        <v>10252</v>
      </c>
      <c r="L259" s="11" t="s">
        <v>2159</v>
      </c>
      <c r="M259" s="11" t="s">
        <v>2158</v>
      </c>
      <c r="N259" s="11" t="s">
        <v>2158</v>
      </c>
      <c r="O259" s="11" t="s">
        <v>2158</v>
      </c>
      <c r="P259" s="283">
        <v>21009486</v>
      </c>
      <c r="Q259" s="12">
        <v>1000</v>
      </c>
      <c r="R259" s="8">
        <v>20.239181899999998</v>
      </c>
      <c r="S259" s="8"/>
      <c r="T259" s="8"/>
      <c r="U259" s="624"/>
      <c r="V259" s="624"/>
    </row>
    <row r="260" spans="1:22" ht="15.75">
      <c r="A260" s="426" t="s">
        <v>308</v>
      </c>
      <c r="B260" s="426"/>
      <c r="C260" s="327" t="s">
        <v>1188</v>
      </c>
      <c r="D260" s="463" t="s">
        <v>10172</v>
      </c>
      <c r="E260" s="384" t="str">
        <f>INDEX('[58]Form-Input energy (2)'!$E$30:$E$728,MATCH(P260:P988,'[58]Form-Input energy (2)'!$P$30:$P$727,0))</f>
        <v>R Tirupati</v>
      </c>
      <c r="F260" s="384" t="s">
        <v>1476</v>
      </c>
      <c r="G260" s="460"/>
      <c r="H260" s="434" t="s">
        <v>1101</v>
      </c>
      <c r="I260" s="11" t="s">
        <v>2156</v>
      </c>
      <c r="J260" s="11" t="s">
        <v>2157</v>
      </c>
      <c r="K260" s="11" t="s">
        <v>10252</v>
      </c>
      <c r="L260" s="11" t="s">
        <v>2159</v>
      </c>
      <c r="M260" s="11" t="s">
        <v>2158</v>
      </c>
      <c r="N260" s="11" t="s">
        <v>2158</v>
      </c>
      <c r="O260" s="11" t="s">
        <v>2158</v>
      </c>
      <c r="P260" s="283" t="s">
        <v>10295</v>
      </c>
      <c r="Q260" s="12">
        <v>1000</v>
      </c>
      <c r="R260" s="8">
        <v>22.674980000000001</v>
      </c>
      <c r="S260" s="8"/>
      <c r="T260" s="8"/>
      <c r="U260" s="624"/>
      <c r="V260" s="624"/>
    </row>
    <row r="261" spans="1:22" ht="15.75">
      <c r="A261" s="426" t="s">
        <v>309</v>
      </c>
      <c r="B261" s="426"/>
      <c r="C261" s="327" t="s">
        <v>1188</v>
      </c>
      <c r="D261" s="463" t="s">
        <v>10175</v>
      </c>
      <c r="E261" s="384" t="str">
        <f>INDEX('[58]Form-Input energy (2)'!$E$30:$E$728,MATCH(P261:P989,'[58]Form-Input energy (2)'!$P$30:$P$727,0))</f>
        <v>R Tirupati</v>
      </c>
      <c r="F261" s="384" t="s">
        <v>1476</v>
      </c>
      <c r="G261" s="460"/>
      <c r="H261" s="434" t="s">
        <v>1128</v>
      </c>
      <c r="I261" s="11" t="s">
        <v>2156</v>
      </c>
      <c r="J261" s="11" t="s">
        <v>2157</v>
      </c>
      <c r="K261" s="11" t="s">
        <v>10252</v>
      </c>
      <c r="L261" s="11" t="s">
        <v>2160</v>
      </c>
      <c r="M261" s="11" t="s">
        <v>2158</v>
      </c>
      <c r="N261" s="11" t="s">
        <v>2158</v>
      </c>
      <c r="O261" s="11" t="s">
        <v>2158</v>
      </c>
      <c r="P261" s="283" t="s">
        <v>2104</v>
      </c>
      <c r="Q261" s="12">
        <v>1000</v>
      </c>
      <c r="R261" s="8">
        <v>20.669930000000001</v>
      </c>
      <c r="S261" s="8"/>
      <c r="T261" s="8"/>
      <c r="U261" s="624"/>
      <c r="V261" s="624"/>
    </row>
    <row r="262" spans="1:22" ht="15.75">
      <c r="A262" s="426" t="s">
        <v>310</v>
      </c>
      <c r="B262" s="426"/>
      <c r="C262" s="327" t="s">
        <v>1188</v>
      </c>
      <c r="D262" s="463" t="s">
        <v>10172</v>
      </c>
      <c r="E262" s="384" t="str">
        <f>INDEX('[58]Form-Input energy (2)'!$E$30:$E$728,MATCH(P262:P990,'[58]Form-Input energy (2)'!$P$30:$P$727,0))</f>
        <v>Madanapalli</v>
      </c>
      <c r="F262" s="384" t="s">
        <v>1460</v>
      </c>
      <c r="G262" s="460"/>
      <c r="H262" s="434" t="s">
        <v>1065</v>
      </c>
      <c r="I262" s="11" t="s">
        <v>2156</v>
      </c>
      <c r="J262" s="11" t="s">
        <v>2157</v>
      </c>
      <c r="K262" s="11" t="s">
        <v>10252</v>
      </c>
      <c r="L262" s="11" t="s">
        <v>2159</v>
      </c>
      <c r="M262" s="11" t="s">
        <v>2158</v>
      </c>
      <c r="N262" s="11" t="s">
        <v>2158</v>
      </c>
      <c r="O262" s="11" t="s">
        <v>2158</v>
      </c>
      <c r="P262" s="283">
        <v>15462185</v>
      </c>
      <c r="Q262" s="12">
        <v>3000</v>
      </c>
      <c r="R262" s="8">
        <v>40.133310449999996</v>
      </c>
      <c r="S262" s="8"/>
      <c r="T262" s="8"/>
      <c r="U262" s="624"/>
      <c r="V262" s="624"/>
    </row>
    <row r="263" spans="1:22" ht="15.75">
      <c r="A263" s="426" t="s">
        <v>311</v>
      </c>
      <c r="B263" s="426"/>
      <c r="C263" s="327" t="s">
        <v>1188</v>
      </c>
      <c r="D263" s="463" t="s">
        <v>10172</v>
      </c>
      <c r="E263" s="384" t="str">
        <f>INDEX('[58]Form-Input energy (2)'!$E$30:$E$728,MATCH(P263:P991,'[58]Form-Input energy (2)'!$P$30:$P$727,0))</f>
        <v>Puttur</v>
      </c>
      <c r="F263" s="384" t="s">
        <v>1460</v>
      </c>
      <c r="G263" s="460"/>
      <c r="H263" s="434" t="s">
        <v>1066</v>
      </c>
      <c r="I263" s="11" t="s">
        <v>2156</v>
      </c>
      <c r="J263" s="11" t="s">
        <v>2157</v>
      </c>
      <c r="K263" s="11" t="s">
        <v>10252</v>
      </c>
      <c r="L263" s="11" t="s">
        <v>2159</v>
      </c>
      <c r="M263" s="11" t="s">
        <v>2158</v>
      </c>
      <c r="N263" s="11" t="s">
        <v>2158</v>
      </c>
      <c r="O263" s="11" t="s">
        <v>2158</v>
      </c>
      <c r="P263" s="283">
        <v>15462186</v>
      </c>
      <c r="Q263" s="12">
        <v>3000</v>
      </c>
      <c r="R263" s="8">
        <v>36.474519600000001</v>
      </c>
      <c r="S263" s="8"/>
      <c r="T263" s="8"/>
      <c r="U263" s="624"/>
      <c r="V263" s="624"/>
    </row>
    <row r="264" spans="1:22" ht="15.75">
      <c r="A264" s="426" t="s">
        <v>312</v>
      </c>
      <c r="B264" s="426"/>
      <c r="C264" s="327" t="s">
        <v>1188</v>
      </c>
      <c r="D264" s="463" t="s">
        <v>10172</v>
      </c>
      <c r="E264" s="384" t="str">
        <f>INDEX('[58]Form-Input energy (2)'!$E$30:$E$728,MATCH(P264:P992,'[58]Form-Input energy (2)'!$P$30:$P$727,0))</f>
        <v>GOOTY</v>
      </c>
      <c r="F264" s="384" t="s">
        <v>1473</v>
      </c>
      <c r="G264" s="460"/>
      <c r="H264" s="434" t="s">
        <v>1127</v>
      </c>
      <c r="I264" s="11" t="s">
        <v>2156</v>
      </c>
      <c r="J264" s="11" t="s">
        <v>2157</v>
      </c>
      <c r="K264" s="11" t="s">
        <v>10252</v>
      </c>
      <c r="L264" s="11" t="s">
        <v>2159</v>
      </c>
      <c r="M264" s="11" t="s">
        <v>2158</v>
      </c>
      <c r="N264" s="11" t="s">
        <v>2158</v>
      </c>
      <c r="O264" s="11" t="s">
        <v>2158</v>
      </c>
      <c r="P264" s="283" t="s">
        <v>1893</v>
      </c>
      <c r="Q264" s="12">
        <v>125000</v>
      </c>
      <c r="R264" s="8">
        <v>33.844600849999999</v>
      </c>
      <c r="S264" s="8"/>
      <c r="T264" s="8"/>
      <c r="U264" s="624"/>
      <c r="V264" s="624"/>
    </row>
    <row r="265" spans="1:22" ht="15.75">
      <c r="A265" s="426" t="s">
        <v>313</v>
      </c>
      <c r="B265" s="426"/>
      <c r="C265" s="327" t="s">
        <v>1188</v>
      </c>
      <c r="D265" s="463" t="s">
        <v>10172</v>
      </c>
      <c r="E265" s="384" t="str">
        <f>INDEX('[58]Form-Input energy (2)'!$E$30:$E$728,MATCH(P265:P993,'[58]Form-Input energy (2)'!$P$30:$P$727,0))</f>
        <v>R Tirupati</v>
      </c>
      <c r="F265" s="384" t="s">
        <v>1473</v>
      </c>
      <c r="G265" s="460"/>
      <c r="H265" s="434" t="s">
        <v>1116</v>
      </c>
      <c r="I265" s="11" t="s">
        <v>2156</v>
      </c>
      <c r="J265" s="11" t="s">
        <v>2157</v>
      </c>
      <c r="K265" s="11" t="s">
        <v>10252</v>
      </c>
      <c r="L265" s="11" t="s">
        <v>2159</v>
      </c>
      <c r="M265" s="11" t="s">
        <v>2158</v>
      </c>
      <c r="N265" s="11" t="s">
        <v>2158</v>
      </c>
      <c r="O265" s="11" t="s">
        <v>2158</v>
      </c>
      <c r="P265" s="283" t="s">
        <v>10296</v>
      </c>
      <c r="Q265" s="12">
        <v>2000</v>
      </c>
      <c r="R265" s="8">
        <v>61.992699999999999</v>
      </c>
      <c r="S265" s="8"/>
      <c r="T265" s="8"/>
      <c r="U265" s="624"/>
      <c r="V265" s="624"/>
    </row>
    <row r="266" spans="1:22" ht="15.75">
      <c r="A266" s="426" t="s">
        <v>314</v>
      </c>
      <c r="B266" s="426"/>
      <c r="C266" s="327" t="s">
        <v>1188</v>
      </c>
      <c r="D266" s="463" t="s">
        <v>10172</v>
      </c>
      <c r="E266" s="384" t="str">
        <f>INDEX('[58]Form-Input energy (2)'!$E$30:$E$728,MATCH(P266:P994,'[58]Form-Input energy (2)'!$P$30:$P$727,0))</f>
        <v>HINDUPUR</v>
      </c>
      <c r="F266" s="384" t="s">
        <v>1462</v>
      </c>
      <c r="G266" s="460"/>
      <c r="H266" s="434" t="s">
        <v>1073</v>
      </c>
      <c r="I266" s="11" t="s">
        <v>2156</v>
      </c>
      <c r="J266" s="11" t="s">
        <v>2157</v>
      </c>
      <c r="K266" s="11" t="s">
        <v>10252</v>
      </c>
      <c r="L266" s="11" t="s">
        <v>2159</v>
      </c>
      <c r="M266" s="11" t="s">
        <v>2158</v>
      </c>
      <c r="N266" s="11" t="s">
        <v>2158</v>
      </c>
      <c r="O266" s="11" t="s">
        <v>2158</v>
      </c>
      <c r="P266" s="283" t="s">
        <v>10297</v>
      </c>
      <c r="Q266" s="12">
        <v>2000</v>
      </c>
      <c r="R266" s="8">
        <v>23.062249999999999</v>
      </c>
      <c r="S266" s="8"/>
      <c r="T266" s="8"/>
      <c r="U266" s="624"/>
      <c r="V266" s="624"/>
    </row>
    <row r="267" spans="1:22" ht="15.75">
      <c r="A267" s="426" t="s">
        <v>315</v>
      </c>
      <c r="B267" s="426"/>
      <c r="C267" s="327" t="s">
        <v>1188</v>
      </c>
      <c r="D267" s="463" t="s">
        <v>10172</v>
      </c>
      <c r="E267" s="384" t="str">
        <f>INDEX('[58]Form-Input energy (2)'!$E$30:$E$728,MATCH(P267:P995,'[58]Form-Input energy (2)'!$P$30:$P$727,0))</f>
        <v>HINDUPUR</v>
      </c>
      <c r="F267" s="384" t="s">
        <v>1462</v>
      </c>
      <c r="G267" s="460"/>
      <c r="H267" s="434" t="s">
        <v>1072</v>
      </c>
      <c r="I267" s="11" t="s">
        <v>2156</v>
      </c>
      <c r="J267" s="11" t="s">
        <v>2157</v>
      </c>
      <c r="K267" s="11" t="s">
        <v>10252</v>
      </c>
      <c r="L267" s="11" t="s">
        <v>2159</v>
      </c>
      <c r="M267" s="11" t="s">
        <v>2158</v>
      </c>
      <c r="N267" s="11" t="s">
        <v>2158</v>
      </c>
      <c r="O267" s="11" t="s">
        <v>2158</v>
      </c>
      <c r="P267" s="283" t="s">
        <v>10298</v>
      </c>
      <c r="Q267" s="12">
        <v>1600</v>
      </c>
      <c r="R267" s="8">
        <v>23.676349999999999</v>
      </c>
      <c r="S267" s="8"/>
      <c r="T267" s="8"/>
      <c r="U267" s="624"/>
      <c r="V267" s="624"/>
    </row>
    <row r="268" spans="1:22" ht="15.75">
      <c r="A268" s="426" t="s">
        <v>316</v>
      </c>
      <c r="B268" s="426"/>
      <c r="C268" s="327" t="s">
        <v>1188</v>
      </c>
      <c r="D268" s="463" t="s">
        <v>10172</v>
      </c>
      <c r="E268" s="384" t="str">
        <f>INDEX('[58]Form-Input energy (2)'!$E$30:$E$728,MATCH(P268:P996,'[58]Form-Input energy (2)'!$P$30:$P$727,0))</f>
        <v>Chittoor Town</v>
      </c>
      <c r="F268" s="384" t="s">
        <v>1458</v>
      </c>
      <c r="G268" s="460"/>
      <c r="H268" s="434" t="s">
        <v>1066</v>
      </c>
      <c r="I268" s="11" t="s">
        <v>2156</v>
      </c>
      <c r="J268" s="11" t="s">
        <v>2157</v>
      </c>
      <c r="K268" s="11" t="s">
        <v>10252</v>
      </c>
      <c r="L268" s="11" t="s">
        <v>2159</v>
      </c>
      <c r="M268" s="11" t="s">
        <v>2158</v>
      </c>
      <c r="N268" s="11" t="s">
        <v>2158</v>
      </c>
      <c r="O268" s="11" t="s">
        <v>2158</v>
      </c>
      <c r="P268" s="283" t="s">
        <v>10299</v>
      </c>
      <c r="Q268" s="12">
        <v>3000</v>
      </c>
      <c r="R268" s="8">
        <v>25.278645000000001</v>
      </c>
      <c r="S268" s="8"/>
      <c r="T268" s="8"/>
      <c r="U268" s="624"/>
      <c r="V268" s="624"/>
    </row>
    <row r="269" spans="1:22" ht="15.75">
      <c r="A269" s="426" t="s">
        <v>317</v>
      </c>
      <c r="B269" s="426"/>
      <c r="C269" s="327" t="s">
        <v>1188</v>
      </c>
      <c r="D269" s="463" t="s">
        <v>10172</v>
      </c>
      <c r="E269" s="384" t="str">
        <f>INDEX('[58]Form-Input energy (2)'!$E$30:$E$728,MATCH(P269:P997,'[58]Form-Input energy (2)'!$P$30:$P$727,0))</f>
        <v>Chittoor Town</v>
      </c>
      <c r="F269" s="384" t="s">
        <v>1458</v>
      </c>
      <c r="G269" s="460"/>
      <c r="H269" s="434" t="s">
        <v>1088</v>
      </c>
      <c r="I269" s="11" t="s">
        <v>2156</v>
      </c>
      <c r="J269" s="11" t="s">
        <v>2157</v>
      </c>
      <c r="K269" s="11" t="s">
        <v>10252</v>
      </c>
      <c r="L269" s="11" t="s">
        <v>2159</v>
      </c>
      <c r="M269" s="11" t="s">
        <v>2158</v>
      </c>
      <c r="N269" s="11" t="s">
        <v>2158</v>
      </c>
      <c r="O269" s="11" t="s">
        <v>2158</v>
      </c>
      <c r="P269" s="283" t="s">
        <v>10300</v>
      </c>
      <c r="Q269" s="12">
        <v>1666.67</v>
      </c>
      <c r="R269" s="8">
        <v>44.746425000000002</v>
      </c>
      <c r="S269" s="8"/>
      <c r="T269" s="8"/>
      <c r="U269" s="624"/>
      <c r="V269" s="624"/>
    </row>
    <row r="270" spans="1:22" ht="15.75">
      <c r="A270" s="426" t="s">
        <v>318</v>
      </c>
      <c r="B270" s="426"/>
      <c r="C270" s="327" t="s">
        <v>1188</v>
      </c>
      <c r="D270" s="463" t="s">
        <v>10172</v>
      </c>
      <c r="E270" s="384" t="str">
        <f>INDEX('[58]Form-Input energy (2)'!$E$30:$E$728,MATCH(P270:P998,'[58]Form-Input energy (2)'!$P$30:$P$727,0))</f>
        <v>Tirupati rurals</v>
      </c>
      <c r="F270" s="384" t="s">
        <v>1451</v>
      </c>
      <c r="G270" s="460"/>
      <c r="H270" s="434" t="s">
        <v>10196</v>
      </c>
      <c r="I270" s="11" t="s">
        <v>2156</v>
      </c>
      <c r="J270" s="11" t="s">
        <v>2157</v>
      </c>
      <c r="K270" s="11" t="s">
        <v>10252</v>
      </c>
      <c r="L270" s="11" t="s">
        <v>2159</v>
      </c>
      <c r="M270" s="11" t="s">
        <v>2158</v>
      </c>
      <c r="N270" s="11" t="s">
        <v>2158</v>
      </c>
      <c r="O270" s="11" t="s">
        <v>2158</v>
      </c>
      <c r="P270" s="283">
        <v>15462423</v>
      </c>
      <c r="Q270" s="12">
        <v>1000</v>
      </c>
      <c r="R270" s="8">
        <v>9.1237765</v>
      </c>
      <c r="S270" s="8"/>
      <c r="T270" s="8"/>
      <c r="U270" s="624"/>
      <c r="V270" s="624"/>
    </row>
    <row r="271" spans="1:22" ht="15.75">
      <c r="A271" s="426" t="s">
        <v>319</v>
      </c>
      <c r="B271" s="426"/>
      <c r="C271" s="327" t="s">
        <v>1188</v>
      </c>
      <c r="D271" s="463" t="s">
        <v>10172</v>
      </c>
      <c r="E271" s="384" t="str">
        <f>INDEX('[58]Form-Input energy (2)'!$E$30:$E$728,MATCH(P271:P999,'[58]Form-Input energy (2)'!$P$30:$P$727,0))</f>
        <v>Tirupati rurals</v>
      </c>
      <c r="F271" s="384" t="s">
        <v>1451</v>
      </c>
      <c r="G271" s="460"/>
      <c r="H271" s="434" t="s">
        <v>10197</v>
      </c>
      <c r="I271" s="11" t="s">
        <v>2156</v>
      </c>
      <c r="J271" s="11" t="s">
        <v>2157</v>
      </c>
      <c r="K271" s="11" t="s">
        <v>10252</v>
      </c>
      <c r="L271" s="11" t="s">
        <v>2159</v>
      </c>
      <c r="M271" s="11" t="s">
        <v>2158</v>
      </c>
      <c r="N271" s="11" t="s">
        <v>2158</v>
      </c>
      <c r="O271" s="11" t="s">
        <v>2158</v>
      </c>
      <c r="P271" s="283">
        <v>15462210</v>
      </c>
      <c r="Q271" s="12">
        <v>1600</v>
      </c>
      <c r="R271" s="8">
        <v>14.420754099999989</v>
      </c>
      <c r="S271" s="8"/>
      <c r="T271" s="8"/>
      <c r="U271" s="624"/>
      <c r="V271" s="624"/>
    </row>
    <row r="272" spans="1:22" ht="15.75">
      <c r="A272" s="426" t="s">
        <v>320</v>
      </c>
      <c r="B272" s="426"/>
      <c r="C272" s="327" t="s">
        <v>1188</v>
      </c>
      <c r="D272" s="463" t="s">
        <v>10172</v>
      </c>
      <c r="E272" s="384" t="str">
        <f>INDEX('[58]Form-Input energy (2)'!$E$30:$E$728,MATCH(P272:P1000,'[58]Form-Input energy (2)'!$P$30:$P$727,0))</f>
        <v>Madanapalli</v>
      </c>
      <c r="F272" s="384" t="s">
        <v>1450</v>
      </c>
      <c r="G272" s="460"/>
      <c r="H272" s="434" t="s">
        <v>1072</v>
      </c>
      <c r="I272" s="11" t="s">
        <v>2156</v>
      </c>
      <c r="J272" s="11" t="s">
        <v>2157</v>
      </c>
      <c r="K272" s="11" t="s">
        <v>10252</v>
      </c>
      <c r="L272" s="11" t="s">
        <v>2159</v>
      </c>
      <c r="M272" s="11" t="s">
        <v>2158</v>
      </c>
      <c r="N272" s="11" t="s">
        <v>2158</v>
      </c>
      <c r="O272" s="11" t="s">
        <v>2158</v>
      </c>
      <c r="P272" s="283" t="s">
        <v>1905</v>
      </c>
      <c r="Q272" s="12">
        <v>1600</v>
      </c>
      <c r="R272" s="8">
        <v>24.183250000000001</v>
      </c>
      <c r="S272" s="8"/>
      <c r="T272" s="8"/>
      <c r="U272" s="624"/>
      <c r="V272" s="624"/>
    </row>
    <row r="273" spans="1:22" ht="15.75">
      <c r="A273" s="426" t="s">
        <v>321</v>
      </c>
      <c r="B273" s="426"/>
      <c r="C273" s="327" t="s">
        <v>1188</v>
      </c>
      <c r="D273" s="463" t="s">
        <v>10172</v>
      </c>
      <c r="E273" s="384" t="str">
        <f>INDEX('[58]Form-Input energy (2)'!$E$30:$E$728,MATCH(P273:P1001,'[58]Form-Input energy (2)'!$P$30:$P$727,0))</f>
        <v>Madanapalli</v>
      </c>
      <c r="F273" s="384" t="s">
        <v>1450</v>
      </c>
      <c r="G273" s="460"/>
      <c r="H273" s="434" t="s">
        <v>1066</v>
      </c>
      <c r="I273" s="11" t="s">
        <v>2156</v>
      </c>
      <c r="J273" s="11" t="s">
        <v>2157</v>
      </c>
      <c r="K273" s="11" t="s">
        <v>10252</v>
      </c>
      <c r="L273" s="11" t="s">
        <v>2159</v>
      </c>
      <c r="M273" s="11" t="s">
        <v>2158</v>
      </c>
      <c r="N273" s="11" t="s">
        <v>2158</v>
      </c>
      <c r="O273" s="11" t="s">
        <v>2158</v>
      </c>
      <c r="P273" s="283" t="s">
        <v>10301</v>
      </c>
      <c r="Q273" s="12">
        <v>3000</v>
      </c>
      <c r="R273" s="8">
        <v>36.488010000000003</v>
      </c>
      <c r="S273" s="8"/>
      <c r="T273" s="8"/>
      <c r="U273" s="624"/>
      <c r="V273" s="624"/>
    </row>
    <row r="274" spans="1:22" ht="15.75">
      <c r="A274" s="426" t="s">
        <v>322</v>
      </c>
      <c r="B274" s="426"/>
      <c r="C274" s="327" t="s">
        <v>1188</v>
      </c>
      <c r="D274" s="463" t="s">
        <v>10172</v>
      </c>
      <c r="E274" s="384" t="str">
        <f>INDEX('[58]Form-Input energy (2)'!$E$30:$E$728,MATCH(P274:P1002,'[58]Form-Input energy (2)'!$P$30:$P$727,0))</f>
        <v>Piler</v>
      </c>
      <c r="F274" s="384" t="s">
        <v>1472</v>
      </c>
      <c r="G274" s="460"/>
      <c r="H274" s="434" t="s">
        <v>1072</v>
      </c>
      <c r="I274" s="11" t="s">
        <v>2156</v>
      </c>
      <c r="J274" s="11" t="s">
        <v>2157</v>
      </c>
      <c r="K274" s="11" t="s">
        <v>10252</v>
      </c>
      <c r="L274" s="11" t="s">
        <v>2159</v>
      </c>
      <c r="M274" s="11" t="s">
        <v>2158</v>
      </c>
      <c r="N274" s="11" t="s">
        <v>2158</v>
      </c>
      <c r="O274" s="11" t="s">
        <v>2158</v>
      </c>
      <c r="P274" s="283" t="s">
        <v>10302</v>
      </c>
      <c r="Q274" s="12">
        <v>1600</v>
      </c>
      <c r="R274" s="8">
        <v>16.182099999999998</v>
      </c>
      <c r="S274" s="8"/>
      <c r="T274" s="8"/>
      <c r="U274" s="624"/>
      <c r="V274" s="624"/>
    </row>
    <row r="275" spans="1:22" ht="15.75">
      <c r="A275" s="426" t="s">
        <v>323</v>
      </c>
      <c r="B275" s="426"/>
      <c r="C275" s="327" t="s">
        <v>1188</v>
      </c>
      <c r="D275" s="463" t="s">
        <v>10172</v>
      </c>
      <c r="E275" s="384" t="str">
        <f>INDEX('[58]Form-Input energy (2)'!$E$30:$E$728,MATCH(P275:P1003,'[58]Form-Input energy (2)'!$P$30:$P$727,0))</f>
        <v>Piler</v>
      </c>
      <c r="F275" s="384" t="s">
        <v>1472</v>
      </c>
      <c r="G275" s="460"/>
      <c r="H275" s="434" t="s">
        <v>1066</v>
      </c>
      <c r="I275" s="11" t="s">
        <v>2156</v>
      </c>
      <c r="J275" s="11" t="s">
        <v>2157</v>
      </c>
      <c r="K275" s="11" t="s">
        <v>10252</v>
      </c>
      <c r="L275" s="11" t="s">
        <v>2159</v>
      </c>
      <c r="M275" s="11" t="s">
        <v>2158</v>
      </c>
      <c r="N275" s="11" t="s">
        <v>2158</v>
      </c>
      <c r="O275" s="11" t="s">
        <v>2158</v>
      </c>
      <c r="P275" s="283" t="s">
        <v>10303</v>
      </c>
      <c r="Q275" s="12">
        <v>3000</v>
      </c>
      <c r="R275" s="8">
        <v>24.480675000000002</v>
      </c>
      <c r="S275" s="8"/>
      <c r="T275" s="8"/>
      <c r="U275" s="624"/>
      <c r="V275" s="624"/>
    </row>
    <row r="276" spans="1:22" ht="15.75">
      <c r="A276" s="426" t="s">
        <v>324</v>
      </c>
      <c r="B276" s="426"/>
      <c r="C276" s="327" t="s">
        <v>1188</v>
      </c>
      <c r="D276" s="463" t="s">
        <v>10172</v>
      </c>
      <c r="E276" s="384" t="str">
        <f>INDEX('[58]Form-Input energy (2)'!$E$30:$E$728,MATCH(P276:P1004,'[58]Form-Input energy (2)'!$P$30:$P$727,0))</f>
        <v>GOOTY</v>
      </c>
      <c r="F276" s="384" t="s">
        <v>1459</v>
      </c>
      <c r="G276" s="460"/>
      <c r="H276" s="434" t="s">
        <v>1066</v>
      </c>
      <c r="I276" s="11" t="s">
        <v>2156</v>
      </c>
      <c r="J276" s="11" t="s">
        <v>2157</v>
      </c>
      <c r="K276" s="11" t="s">
        <v>10252</v>
      </c>
      <c r="L276" s="11" t="s">
        <v>2159</v>
      </c>
      <c r="M276" s="11" t="s">
        <v>2158</v>
      </c>
      <c r="N276" s="11" t="s">
        <v>2158</v>
      </c>
      <c r="O276" s="11" t="s">
        <v>2158</v>
      </c>
      <c r="P276" s="283" t="s">
        <v>1893</v>
      </c>
      <c r="Q276" s="12">
        <v>125000</v>
      </c>
      <c r="R276" s="8">
        <v>45.437350000000002</v>
      </c>
      <c r="S276" s="8"/>
      <c r="T276" s="8"/>
      <c r="U276" s="624"/>
      <c r="V276" s="624"/>
    </row>
    <row r="277" spans="1:22" ht="15.75">
      <c r="A277" s="426" t="s">
        <v>325</v>
      </c>
      <c r="B277" s="426"/>
      <c r="C277" s="327" t="s">
        <v>1188</v>
      </c>
      <c r="D277" s="463" t="s">
        <v>10172</v>
      </c>
      <c r="E277" s="384" t="str">
        <f>INDEX('[58]Form-Input energy (2)'!$E$30:$E$728,MATCH(P277:P1005,'[58]Form-Input energy (2)'!$P$30:$P$727,0))</f>
        <v>CHITTOOR RURALS</v>
      </c>
      <c r="F277" s="384" t="s">
        <v>1459</v>
      </c>
      <c r="G277" s="460"/>
      <c r="H277" s="434" t="s">
        <v>1065</v>
      </c>
      <c r="I277" s="11" t="s">
        <v>2156</v>
      </c>
      <c r="J277" s="11" t="s">
        <v>2157</v>
      </c>
      <c r="K277" s="11" t="s">
        <v>10252</v>
      </c>
      <c r="L277" s="11" t="s">
        <v>2159</v>
      </c>
      <c r="M277" s="11" t="s">
        <v>2158</v>
      </c>
      <c r="N277" s="11" t="s">
        <v>2158</v>
      </c>
      <c r="O277" s="11" t="s">
        <v>2158</v>
      </c>
      <c r="P277" s="283" t="s">
        <v>10304</v>
      </c>
      <c r="Q277" s="12">
        <v>3000</v>
      </c>
      <c r="R277" s="8">
        <v>45.202275</v>
      </c>
      <c r="S277" s="8"/>
      <c r="T277" s="8"/>
      <c r="U277" s="624"/>
      <c r="V277" s="624"/>
    </row>
    <row r="278" spans="1:22" ht="15.75">
      <c r="A278" s="426" t="s">
        <v>326</v>
      </c>
      <c r="B278" s="426"/>
      <c r="C278" s="327" t="s">
        <v>1188</v>
      </c>
      <c r="D278" s="463" t="s">
        <v>10172</v>
      </c>
      <c r="E278" s="384" t="str">
        <f>INDEX('[58]Form-Input energy (2)'!$E$30:$E$728,MATCH(P278:P1006,'[58]Form-Input energy (2)'!$P$30:$P$727,0))</f>
        <v>R Chittoor</v>
      </c>
      <c r="F278" s="384" t="s">
        <v>1468</v>
      </c>
      <c r="G278" s="460"/>
      <c r="H278" s="434" t="s">
        <v>1066</v>
      </c>
      <c r="I278" s="11" t="s">
        <v>2156</v>
      </c>
      <c r="J278" s="11" t="s">
        <v>2157</v>
      </c>
      <c r="K278" s="11" t="s">
        <v>10252</v>
      </c>
      <c r="L278" s="11" t="s">
        <v>2159</v>
      </c>
      <c r="M278" s="11" t="s">
        <v>2158</v>
      </c>
      <c r="N278" s="11" t="s">
        <v>2158</v>
      </c>
      <c r="O278" s="11" t="s">
        <v>2158</v>
      </c>
      <c r="P278" s="283" t="s">
        <v>10305</v>
      </c>
      <c r="Q278" s="12">
        <v>3000</v>
      </c>
      <c r="R278" s="8">
        <v>21.858224999999997</v>
      </c>
      <c r="S278" s="8"/>
      <c r="T278" s="8"/>
      <c r="U278" s="624"/>
      <c r="V278" s="624"/>
    </row>
    <row r="279" spans="1:22" ht="15.75">
      <c r="A279" s="426" t="s">
        <v>327</v>
      </c>
      <c r="B279" s="426"/>
      <c r="C279" s="327" t="s">
        <v>1188</v>
      </c>
      <c r="D279" s="463" t="s">
        <v>10172</v>
      </c>
      <c r="E279" s="384" t="str">
        <f>INDEX('[58]Form-Input energy (2)'!$E$30:$E$728,MATCH(P279:P1007,'[58]Form-Input energy (2)'!$P$30:$P$727,0))</f>
        <v>R Chittoor</v>
      </c>
      <c r="F279" s="384" t="s">
        <v>1468</v>
      </c>
      <c r="G279" s="460"/>
      <c r="H279" s="434" t="s">
        <v>1065</v>
      </c>
      <c r="I279" s="11" t="s">
        <v>2156</v>
      </c>
      <c r="J279" s="11" t="s">
        <v>2157</v>
      </c>
      <c r="K279" s="11" t="s">
        <v>10252</v>
      </c>
      <c r="L279" s="11" t="s">
        <v>2159</v>
      </c>
      <c r="M279" s="11" t="s">
        <v>2158</v>
      </c>
      <c r="N279" s="11" t="s">
        <v>2158</v>
      </c>
      <c r="O279" s="11" t="s">
        <v>2158</v>
      </c>
      <c r="P279" s="283" t="s">
        <v>10306</v>
      </c>
      <c r="Q279" s="12">
        <v>3000</v>
      </c>
      <c r="R279" s="8">
        <v>22.70421</v>
      </c>
      <c r="S279" s="8"/>
      <c r="T279" s="8"/>
      <c r="U279" s="624"/>
      <c r="V279" s="624"/>
    </row>
    <row r="280" spans="1:22" ht="15.75">
      <c r="A280" s="426" t="s">
        <v>328</v>
      </c>
      <c r="B280" s="426"/>
      <c r="C280" s="327" t="s">
        <v>1188</v>
      </c>
      <c r="D280" s="463" t="s">
        <v>10172</v>
      </c>
      <c r="E280" s="384" t="str">
        <f>INDEX('[58]Form-Input energy (2)'!$E$30:$E$728,MATCH(P280:P1008,'[58]Form-Input energy (2)'!$P$30:$P$727,0))</f>
        <v>Madanapalli</v>
      </c>
      <c r="F280" s="384" t="s">
        <v>1453</v>
      </c>
      <c r="G280" s="460"/>
      <c r="H280" s="434" t="s">
        <v>1073</v>
      </c>
      <c r="I280" s="11" t="s">
        <v>2156</v>
      </c>
      <c r="J280" s="11" t="s">
        <v>2157</v>
      </c>
      <c r="K280" s="11" t="s">
        <v>10252</v>
      </c>
      <c r="L280" s="11" t="s">
        <v>2159</v>
      </c>
      <c r="M280" s="11" t="s">
        <v>2158</v>
      </c>
      <c r="N280" s="11" t="s">
        <v>2158</v>
      </c>
      <c r="O280" s="11" t="s">
        <v>2158</v>
      </c>
      <c r="P280" s="283">
        <v>15462182</v>
      </c>
      <c r="Q280" s="12">
        <v>2000</v>
      </c>
      <c r="R280" s="8">
        <v>18.1031184</v>
      </c>
      <c r="S280" s="8"/>
      <c r="T280" s="8"/>
      <c r="U280" s="624"/>
      <c r="V280" s="624"/>
    </row>
    <row r="281" spans="1:22" ht="15.75">
      <c r="A281" s="426" t="s">
        <v>329</v>
      </c>
      <c r="B281" s="426"/>
      <c r="C281" s="327" t="s">
        <v>1188</v>
      </c>
      <c r="D281" s="463" t="s">
        <v>10172</v>
      </c>
      <c r="E281" s="384" t="str">
        <f>INDEX('[58]Form-Input energy (2)'!$E$30:$E$728,MATCH(P281:P1009,'[58]Form-Input energy (2)'!$P$30:$P$727,0))</f>
        <v>Madanapalli</v>
      </c>
      <c r="F281" s="384" t="s">
        <v>1453</v>
      </c>
      <c r="G281" s="460"/>
      <c r="H281" s="434" t="s">
        <v>1065</v>
      </c>
      <c r="I281" s="11" t="s">
        <v>2156</v>
      </c>
      <c r="J281" s="11" t="s">
        <v>2157</v>
      </c>
      <c r="K281" s="11" t="s">
        <v>10252</v>
      </c>
      <c r="L281" s="11" t="s">
        <v>2159</v>
      </c>
      <c r="M281" s="11" t="s">
        <v>2158</v>
      </c>
      <c r="N281" s="11" t="s">
        <v>2158</v>
      </c>
      <c r="O281" s="11" t="s">
        <v>2158</v>
      </c>
      <c r="P281" s="283">
        <v>15462181</v>
      </c>
      <c r="Q281" s="12">
        <v>3000</v>
      </c>
      <c r="R281" s="8">
        <v>32.957342099999998</v>
      </c>
      <c r="S281" s="8"/>
      <c r="T281" s="8"/>
      <c r="U281" s="624"/>
      <c r="V281" s="624"/>
    </row>
    <row r="282" spans="1:22" ht="15.75">
      <c r="A282" s="426" t="s">
        <v>330</v>
      </c>
      <c r="B282" s="426"/>
      <c r="C282" s="327" t="s">
        <v>1188</v>
      </c>
      <c r="D282" s="463" t="s">
        <v>10172</v>
      </c>
      <c r="E282" s="384" t="str">
        <f>INDEX('[58]Form-Input energy (2)'!$E$30:$E$728,MATCH(P282:P1010,'[58]Form-Input energy (2)'!$P$30:$P$727,0))</f>
        <v>Puttur</v>
      </c>
      <c r="F282" s="384" t="s">
        <v>1461</v>
      </c>
      <c r="G282" s="460"/>
      <c r="H282" s="434" t="s">
        <v>1073</v>
      </c>
      <c r="I282" s="11" t="s">
        <v>2156</v>
      </c>
      <c r="J282" s="11" t="s">
        <v>2157</v>
      </c>
      <c r="K282" s="11" t="s">
        <v>10252</v>
      </c>
      <c r="L282" s="11" t="s">
        <v>2159</v>
      </c>
      <c r="M282" s="11" t="s">
        <v>2158</v>
      </c>
      <c r="N282" s="11" t="s">
        <v>2158</v>
      </c>
      <c r="O282" s="11" t="s">
        <v>2158</v>
      </c>
      <c r="P282" s="283">
        <v>15462145</v>
      </c>
      <c r="Q282" s="12">
        <v>2000</v>
      </c>
      <c r="R282" s="8">
        <v>12.5244619</v>
      </c>
      <c r="S282" s="8"/>
      <c r="T282" s="8"/>
      <c r="U282" s="624"/>
      <c r="V282" s="624"/>
    </row>
    <row r="283" spans="1:22" ht="15.75">
      <c r="A283" s="426" t="s">
        <v>331</v>
      </c>
      <c r="B283" s="426"/>
      <c r="C283" s="327" t="s">
        <v>1188</v>
      </c>
      <c r="D283" s="463" t="s">
        <v>10172</v>
      </c>
      <c r="E283" s="384" t="str">
        <f>INDEX('[58]Form-Input energy (2)'!$E$30:$E$728,MATCH(P283:P1011,'[58]Form-Input energy (2)'!$P$30:$P$727,0))</f>
        <v>Puttur</v>
      </c>
      <c r="F283" s="384" t="s">
        <v>1461</v>
      </c>
      <c r="G283" s="460"/>
      <c r="H283" s="434" t="s">
        <v>1072</v>
      </c>
      <c r="I283" s="11" t="s">
        <v>2156</v>
      </c>
      <c r="J283" s="11" t="s">
        <v>2157</v>
      </c>
      <c r="K283" s="11" t="s">
        <v>10252</v>
      </c>
      <c r="L283" s="11" t="s">
        <v>2159</v>
      </c>
      <c r="M283" s="11" t="s">
        <v>2158</v>
      </c>
      <c r="N283" s="11" t="s">
        <v>2158</v>
      </c>
      <c r="O283" s="11" t="s">
        <v>2158</v>
      </c>
      <c r="P283" s="283">
        <v>15462144</v>
      </c>
      <c r="Q283" s="12">
        <v>1600</v>
      </c>
      <c r="R283" s="8">
        <v>12.68919069999999</v>
      </c>
      <c r="S283" s="8"/>
      <c r="T283" s="8"/>
      <c r="U283" s="624"/>
      <c r="V283" s="624"/>
    </row>
    <row r="284" spans="1:22" ht="15.75">
      <c r="A284" s="426" t="s">
        <v>332</v>
      </c>
      <c r="B284" s="426"/>
      <c r="C284" s="327" t="s">
        <v>1188</v>
      </c>
      <c r="D284" s="463" t="s">
        <v>10172</v>
      </c>
      <c r="E284" s="384" t="str">
        <f>INDEX('[58]Form-Input energy (2)'!$E$30:$E$728,MATCH(P284:P1012,'[58]Form-Input energy (2)'!$P$30:$P$727,0))</f>
        <v>CHITTOOR RURALS</v>
      </c>
      <c r="F284" s="384" t="s">
        <v>1454</v>
      </c>
      <c r="G284" s="460"/>
      <c r="H284" s="434" t="s">
        <v>1063</v>
      </c>
      <c r="I284" s="11" t="s">
        <v>2156</v>
      </c>
      <c r="J284" s="11" t="s">
        <v>2157</v>
      </c>
      <c r="K284" s="11" t="s">
        <v>10252</v>
      </c>
      <c r="L284" s="11" t="s">
        <v>2159</v>
      </c>
      <c r="M284" s="11" t="s">
        <v>2158</v>
      </c>
      <c r="N284" s="11" t="s">
        <v>2158</v>
      </c>
      <c r="O284" s="11" t="s">
        <v>2158</v>
      </c>
      <c r="P284" s="283">
        <v>15462190</v>
      </c>
      <c r="Q284" s="12">
        <v>1000</v>
      </c>
      <c r="R284" s="8">
        <v>7.7952567499999894</v>
      </c>
      <c r="S284" s="8"/>
      <c r="T284" s="8"/>
      <c r="U284" s="624"/>
      <c r="V284" s="624"/>
    </row>
    <row r="285" spans="1:22" ht="15.75">
      <c r="A285" s="426" t="s">
        <v>333</v>
      </c>
      <c r="B285" s="426"/>
      <c r="C285" s="327" t="s">
        <v>1188</v>
      </c>
      <c r="D285" s="463" t="s">
        <v>10172</v>
      </c>
      <c r="E285" s="384" t="str">
        <f>INDEX('[58]Form-Input energy (2)'!$E$30:$E$728,MATCH(P285:P1013,'[58]Form-Input energy (2)'!$P$30:$P$727,0))</f>
        <v>CHITTOOR RURALS</v>
      </c>
      <c r="F285" s="384" t="s">
        <v>1454</v>
      </c>
      <c r="G285" s="460"/>
      <c r="H285" s="434" t="s">
        <v>1073</v>
      </c>
      <c r="I285" s="11" t="s">
        <v>2156</v>
      </c>
      <c r="J285" s="11" t="s">
        <v>2157</v>
      </c>
      <c r="K285" s="11" t="s">
        <v>10252</v>
      </c>
      <c r="L285" s="11" t="s">
        <v>2159</v>
      </c>
      <c r="M285" s="11" t="s">
        <v>2158</v>
      </c>
      <c r="N285" s="11" t="s">
        <v>2158</v>
      </c>
      <c r="O285" s="11" t="s">
        <v>2158</v>
      </c>
      <c r="P285" s="283">
        <v>15462207</v>
      </c>
      <c r="Q285" s="12">
        <v>2000</v>
      </c>
      <c r="R285" s="8">
        <v>13.598053999999991</v>
      </c>
      <c r="S285" s="8"/>
      <c r="T285" s="8"/>
      <c r="U285" s="624"/>
      <c r="V285" s="624"/>
    </row>
    <row r="286" spans="1:22" ht="15.75">
      <c r="A286" s="426" t="s">
        <v>334</v>
      </c>
      <c r="B286" s="426"/>
      <c r="C286" s="327" t="s">
        <v>1188</v>
      </c>
      <c r="D286" s="463" t="s">
        <v>10172</v>
      </c>
      <c r="E286" s="384" t="str">
        <f>INDEX('[58]Form-Input energy (2)'!$E$30:$E$728,MATCH(P286:P1014,'[58]Form-Input energy (2)'!$P$30:$P$727,0))</f>
        <v>Piler</v>
      </c>
      <c r="F286" s="384" t="s">
        <v>1475</v>
      </c>
      <c r="G286" s="460"/>
      <c r="H286" s="434" t="s">
        <v>10198</v>
      </c>
      <c r="I286" s="11" t="s">
        <v>2156</v>
      </c>
      <c r="J286" s="11" t="s">
        <v>2157</v>
      </c>
      <c r="K286" s="11" t="s">
        <v>10252</v>
      </c>
      <c r="L286" s="11" t="s">
        <v>2159</v>
      </c>
      <c r="M286" s="11" t="s">
        <v>2158</v>
      </c>
      <c r="N286" s="11" t="s">
        <v>2158</v>
      </c>
      <c r="O286" s="11" t="s">
        <v>2158</v>
      </c>
      <c r="P286" s="283">
        <v>15461982</v>
      </c>
      <c r="Q286" s="12">
        <v>2000</v>
      </c>
      <c r="R286" s="8">
        <v>9.1347982511040016</v>
      </c>
      <c r="S286" s="8"/>
      <c r="T286" s="8"/>
      <c r="U286" s="624"/>
      <c r="V286" s="624"/>
    </row>
    <row r="287" spans="1:22" ht="15.75">
      <c r="A287" s="426" t="s">
        <v>335</v>
      </c>
      <c r="B287" s="426"/>
      <c r="C287" s="327" t="s">
        <v>1188</v>
      </c>
      <c r="D287" s="463" t="s">
        <v>10172</v>
      </c>
      <c r="E287" s="384" t="str">
        <f>INDEX('[58]Form-Input energy (2)'!$E$30:$E$728,MATCH(P287:P1015,'[58]Form-Input energy (2)'!$P$30:$P$727,0))</f>
        <v>Piler</v>
      </c>
      <c r="F287" s="384" t="s">
        <v>1475</v>
      </c>
      <c r="G287" s="460"/>
      <c r="H287" s="434" t="s">
        <v>1072</v>
      </c>
      <c r="I287" s="11" t="s">
        <v>2156</v>
      </c>
      <c r="J287" s="11" t="s">
        <v>2157</v>
      </c>
      <c r="K287" s="11" t="s">
        <v>10252</v>
      </c>
      <c r="L287" s="11" t="s">
        <v>2159</v>
      </c>
      <c r="M287" s="11" t="s">
        <v>2158</v>
      </c>
      <c r="N287" s="11" t="s">
        <v>2158</v>
      </c>
      <c r="O287" s="11" t="s">
        <v>2158</v>
      </c>
      <c r="P287" s="283">
        <v>15461981</v>
      </c>
      <c r="Q287" s="12">
        <v>1600</v>
      </c>
      <c r="R287" s="8">
        <v>8.2739818523999897</v>
      </c>
      <c r="S287" s="8"/>
      <c r="T287" s="8"/>
      <c r="U287" s="624"/>
      <c r="V287" s="624"/>
    </row>
    <row r="288" spans="1:22" ht="15.75">
      <c r="A288" s="426" t="s">
        <v>336</v>
      </c>
      <c r="B288" s="426"/>
      <c r="C288" s="327" t="s">
        <v>1188</v>
      </c>
      <c r="D288" s="463" t="s">
        <v>10172</v>
      </c>
      <c r="E288" s="384" t="str">
        <f>INDEX('[58]Form-Input energy (2)'!$E$30:$E$728,MATCH(P288:P1016,'[58]Form-Input energy (2)'!$P$30:$P$727,0))</f>
        <v>Op Tirupati</v>
      </c>
      <c r="F288" s="384" t="s">
        <v>1478</v>
      </c>
      <c r="G288" s="460"/>
      <c r="H288" s="434" t="s">
        <v>1063</v>
      </c>
      <c r="I288" s="11" t="s">
        <v>2156</v>
      </c>
      <c r="J288" s="11" t="s">
        <v>2157</v>
      </c>
      <c r="K288" s="11" t="s">
        <v>10252</v>
      </c>
      <c r="L288" s="11" t="s">
        <v>2159</v>
      </c>
      <c r="M288" s="11" t="s">
        <v>2158</v>
      </c>
      <c r="N288" s="11" t="s">
        <v>2158</v>
      </c>
      <c r="O288" s="11" t="s">
        <v>2158</v>
      </c>
      <c r="P288" s="283">
        <v>15462425</v>
      </c>
      <c r="Q288" s="12">
        <v>1000</v>
      </c>
      <c r="R288" s="8">
        <v>5.57325949999999</v>
      </c>
      <c r="S288" s="8"/>
      <c r="T288" s="8"/>
      <c r="U288" s="624"/>
      <c r="V288" s="624"/>
    </row>
    <row r="289" spans="1:22" ht="15.75">
      <c r="A289" s="426" t="s">
        <v>337</v>
      </c>
      <c r="B289" s="426"/>
      <c r="C289" s="327" t="s">
        <v>1188</v>
      </c>
      <c r="D289" s="463" t="s">
        <v>10172</v>
      </c>
      <c r="E289" s="384" t="str">
        <f>INDEX('[58]Form-Input energy (2)'!$E$30:$E$728,MATCH(P289:P1017,'[58]Form-Input energy (2)'!$P$30:$P$727,0))</f>
        <v>Op Tirupati</v>
      </c>
      <c r="F289" s="384" t="s">
        <v>1478</v>
      </c>
      <c r="G289" s="460"/>
      <c r="H289" s="434" t="s">
        <v>1064</v>
      </c>
      <c r="I289" s="11" t="s">
        <v>2156</v>
      </c>
      <c r="J289" s="11" t="s">
        <v>2157</v>
      </c>
      <c r="K289" s="11" t="s">
        <v>10252</v>
      </c>
      <c r="L289" s="11" t="s">
        <v>2159</v>
      </c>
      <c r="M289" s="11" t="s">
        <v>2158</v>
      </c>
      <c r="N289" s="11" t="s">
        <v>2158</v>
      </c>
      <c r="O289" s="11" t="s">
        <v>2158</v>
      </c>
      <c r="P289" s="283">
        <v>15462426</v>
      </c>
      <c r="Q289" s="12">
        <v>1000</v>
      </c>
      <c r="R289" s="8">
        <v>5.4131187000000001</v>
      </c>
      <c r="S289" s="8"/>
      <c r="T289" s="8"/>
      <c r="U289" s="624"/>
      <c r="V289" s="624"/>
    </row>
    <row r="290" spans="1:22" ht="15.75">
      <c r="A290" s="426" t="s">
        <v>338</v>
      </c>
      <c r="B290" s="426"/>
      <c r="C290" s="327" t="s">
        <v>1188</v>
      </c>
      <c r="D290" s="463" t="s">
        <v>10175</v>
      </c>
      <c r="E290" s="384" t="s">
        <v>10199</v>
      </c>
      <c r="F290" s="384" t="s">
        <v>1463</v>
      </c>
      <c r="G290" s="460"/>
      <c r="H290" s="434" t="s">
        <v>1112</v>
      </c>
      <c r="I290" s="11" t="s">
        <v>2156</v>
      </c>
      <c r="J290" s="11" t="s">
        <v>2157</v>
      </c>
      <c r="K290" s="11" t="s">
        <v>10252</v>
      </c>
      <c r="L290" s="11" t="s">
        <v>2159</v>
      </c>
      <c r="M290" s="11" t="s">
        <v>2158</v>
      </c>
      <c r="N290" s="11" t="s">
        <v>2158</v>
      </c>
      <c r="O290" s="11" t="s">
        <v>2158</v>
      </c>
      <c r="P290" s="283" t="s">
        <v>10307</v>
      </c>
      <c r="Q290" s="12" t="e">
        <v>#N/A</v>
      </c>
      <c r="R290" s="8">
        <v>52.032953999999904</v>
      </c>
      <c r="S290" s="8"/>
      <c r="T290" s="8"/>
      <c r="U290" s="624"/>
      <c r="V290" s="624"/>
    </row>
    <row r="291" spans="1:22" ht="15.75">
      <c r="A291" s="426" t="s">
        <v>339</v>
      </c>
      <c r="B291" s="426"/>
      <c r="C291" s="327" t="s">
        <v>1188</v>
      </c>
      <c r="D291" s="463" t="s">
        <v>10172</v>
      </c>
      <c r="E291" s="384" t="str">
        <f>INDEX('[58]Form-Input energy (2)'!$E$30:$E$728,MATCH(P291:P1019,'[58]Form-Input energy (2)'!$P$30:$P$727,0))</f>
        <v>R Chittoor</v>
      </c>
      <c r="F291" s="384" t="s">
        <v>1463</v>
      </c>
      <c r="G291" s="460"/>
      <c r="H291" s="434" t="s">
        <v>1113</v>
      </c>
      <c r="I291" s="11" t="s">
        <v>2156</v>
      </c>
      <c r="J291" s="11" t="s">
        <v>2157</v>
      </c>
      <c r="K291" s="11" t="s">
        <v>10252</v>
      </c>
      <c r="L291" s="11" t="s">
        <v>2160</v>
      </c>
      <c r="M291" s="11" t="s">
        <v>2158</v>
      </c>
      <c r="N291" s="11" t="s">
        <v>2158</v>
      </c>
      <c r="O291" s="11" t="s">
        <v>2158</v>
      </c>
      <c r="P291" s="283" t="s">
        <v>1909</v>
      </c>
      <c r="Q291" s="12">
        <v>1000</v>
      </c>
      <c r="R291" s="8">
        <v>15.542869999999999</v>
      </c>
      <c r="S291" s="8"/>
      <c r="T291" s="8"/>
      <c r="U291" s="624"/>
      <c r="V291" s="624"/>
    </row>
    <row r="292" spans="1:22" ht="15.75">
      <c r="A292" s="426" t="s">
        <v>340</v>
      </c>
      <c r="B292" s="426"/>
      <c r="C292" s="327" t="s">
        <v>1188</v>
      </c>
      <c r="D292" s="463" t="s">
        <v>10172</v>
      </c>
      <c r="E292" s="384" t="str">
        <f>INDEX('[58]Form-Input energy (2)'!$E$30:$E$728,MATCH(P292:P1020,'[58]Form-Input energy (2)'!$P$30:$P$727,0))</f>
        <v>R Chittoor</v>
      </c>
      <c r="F292" s="384" t="s">
        <v>1463</v>
      </c>
      <c r="G292" s="460"/>
      <c r="H292" s="434" t="s">
        <v>1114</v>
      </c>
      <c r="I292" s="11" t="s">
        <v>2156</v>
      </c>
      <c r="J292" s="11" t="s">
        <v>2157</v>
      </c>
      <c r="K292" s="11" t="s">
        <v>10252</v>
      </c>
      <c r="L292" s="11" t="s">
        <v>2159</v>
      </c>
      <c r="M292" s="11" t="s">
        <v>2158</v>
      </c>
      <c r="N292" s="11" t="s">
        <v>2158</v>
      </c>
      <c r="O292" s="11" t="s">
        <v>2158</v>
      </c>
      <c r="P292" s="283" t="s">
        <v>1910</v>
      </c>
      <c r="Q292" s="12">
        <v>4000</v>
      </c>
      <c r="R292" s="8">
        <v>15.72148</v>
      </c>
      <c r="S292" s="8"/>
      <c r="T292" s="8"/>
      <c r="U292" s="624"/>
      <c r="V292" s="624"/>
    </row>
    <row r="293" spans="1:22" ht="15.75">
      <c r="A293" s="426" t="s">
        <v>341</v>
      </c>
      <c r="B293" s="426"/>
      <c r="C293" s="327" t="s">
        <v>1188</v>
      </c>
      <c r="D293" s="463" t="s">
        <v>10175</v>
      </c>
      <c r="E293" s="384" t="str">
        <f>INDEX('[58]Form-Input energy (2)'!$E$30:$E$728,MATCH(P293:P1021,'[58]Form-Input energy (2)'!$P$30:$P$727,0))</f>
        <v>Tirupati rurals</v>
      </c>
      <c r="F293" s="384" t="s">
        <v>1446</v>
      </c>
      <c r="G293" s="460"/>
      <c r="H293" s="434" t="s">
        <v>1106</v>
      </c>
      <c r="I293" s="11" t="s">
        <v>2156</v>
      </c>
      <c r="J293" s="11" t="s">
        <v>2157</v>
      </c>
      <c r="K293" s="11" t="s">
        <v>10252</v>
      </c>
      <c r="L293" s="11" t="s">
        <v>2160</v>
      </c>
      <c r="M293" s="11" t="s">
        <v>2158</v>
      </c>
      <c r="N293" s="11" t="s">
        <v>2158</v>
      </c>
      <c r="O293" s="11" t="s">
        <v>2158</v>
      </c>
      <c r="P293" s="283">
        <v>21009483</v>
      </c>
      <c r="Q293" s="12">
        <v>1000</v>
      </c>
      <c r="R293" s="8">
        <v>20.932652699999998</v>
      </c>
      <c r="S293" s="8"/>
      <c r="T293" s="8"/>
      <c r="U293" s="624"/>
      <c r="V293" s="624"/>
    </row>
    <row r="294" spans="1:22" ht="15.75">
      <c r="A294" s="426" t="s">
        <v>342</v>
      </c>
      <c r="B294" s="426"/>
      <c r="C294" s="327" t="s">
        <v>1188</v>
      </c>
      <c r="D294" s="463" t="s">
        <v>10175</v>
      </c>
      <c r="E294" s="384" t="str">
        <f>INDEX('[58]Form-Input energy (2)'!$E$30:$E$728,MATCH(P294:P1022,'[58]Form-Input energy (2)'!$P$30:$P$727,0))</f>
        <v>Tirupati rurals</v>
      </c>
      <c r="F294" s="384" t="s">
        <v>1446</v>
      </c>
      <c r="G294" s="460"/>
      <c r="H294" s="434" t="s">
        <v>1107</v>
      </c>
      <c r="I294" s="11" t="s">
        <v>2156</v>
      </c>
      <c r="J294" s="11" t="s">
        <v>2157</v>
      </c>
      <c r="K294" s="11" t="s">
        <v>10252</v>
      </c>
      <c r="L294" s="11" t="s">
        <v>2160</v>
      </c>
      <c r="M294" s="11" t="s">
        <v>2158</v>
      </c>
      <c r="N294" s="11" t="s">
        <v>2158</v>
      </c>
      <c r="O294" s="11" t="s">
        <v>2158</v>
      </c>
      <c r="P294" s="283">
        <v>21001247</v>
      </c>
      <c r="Q294" s="12">
        <v>1000</v>
      </c>
      <c r="R294" s="8">
        <v>48.492078199999995</v>
      </c>
      <c r="S294" s="8"/>
      <c r="T294" s="8"/>
      <c r="U294" s="624"/>
      <c r="V294" s="624"/>
    </row>
    <row r="295" spans="1:22" ht="15.75">
      <c r="A295" s="426" t="s">
        <v>343</v>
      </c>
      <c r="B295" s="426"/>
      <c r="C295" s="327" t="s">
        <v>1188</v>
      </c>
      <c r="D295" s="463" t="s">
        <v>10175</v>
      </c>
      <c r="E295" s="384" t="str">
        <f>INDEX('[58]Form-Input energy (2)'!$E$30:$E$728,MATCH(P295:P1023,'[58]Form-Input energy (2)'!$P$30:$P$727,0))</f>
        <v>Tirupati rurals</v>
      </c>
      <c r="F295" s="384" t="s">
        <v>1446</v>
      </c>
      <c r="G295" s="460"/>
      <c r="H295" s="434" t="s">
        <v>1108</v>
      </c>
      <c r="I295" s="11" t="s">
        <v>2156</v>
      </c>
      <c r="J295" s="11" t="s">
        <v>2157</v>
      </c>
      <c r="K295" s="11" t="s">
        <v>10252</v>
      </c>
      <c r="L295" s="11" t="s">
        <v>2160</v>
      </c>
      <c r="M295" s="11" t="s">
        <v>2158</v>
      </c>
      <c r="N295" s="11" t="s">
        <v>2158</v>
      </c>
      <c r="O295" s="11" t="s">
        <v>2158</v>
      </c>
      <c r="P295" s="283">
        <v>21009481</v>
      </c>
      <c r="Q295" s="12">
        <v>1000</v>
      </c>
      <c r="R295" s="8">
        <v>34.932600100000002</v>
      </c>
      <c r="S295" s="8"/>
      <c r="T295" s="8"/>
      <c r="U295" s="624"/>
      <c r="V295" s="624"/>
    </row>
    <row r="296" spans="1:22" ht="15.75">
      <c r="A296" s="426" t="s">
        <v>344</v>
      </c>
      <c r="B296" s="426"/>
      <c r="C296" s="327" t="s">
        <v>1188</v>
      </c>
      <c r="D296" s="463" t="s">
        <v>10172</v>
      </c>
      <c r="E296" s="384" t="str">
        <f>INDEX('[58]Form-Input energy (2)'!$E$30:$E$728,MATCH(P296:P1024,'[58]Form-Input energy (2)'!$P$30:$P$727,0))</f>
        <v>Puttur</v>
      </c>
      <c r="F296" s="384" t="s">
        <v>1452</v>
      </c>
      <c r="G296" s="460"/>
      <c r="H296" s="434" t="s">
        <v>1073</v>
      </c>
      <c r="I296" s="11" t="s">
        <v>2156</v>
      </c>
      <c r="J296" s="11" t="s">
        <v>2157</v>
      </c>
      <c r="K296" s="11" t="s">
        <v>10252</v>
      </c>
      <c r="L296" s="11" t="s">
        <v>2159</v>
      </c>
      <c r="M296" s="11" t="s">
        <v>2158</v>
      </c>
      <c r="N296" s="11" t="s">
        <v>2158</v>
      </c>
      <c r="O296" s="11" t="s">
        <v>2158</v>
      </c>
      <c r="P296" s="283" t="s">
        <v>10308</v>
      </c>
      <c r="Q296" s="12">
        <v>2000</v>
      </c>
      <c r="R296" s="8">
        <v>40.969200000000001</v>
      </c>
      <c r="S296" s="8"/>
      <c r="T296" s="8"/>
      <c r="U296" s="624"/>
      <c r="V296" s="624"/>
    </row>
    <row r="297" spans="1:22" ht="15.75">
      <c r="A297" s="426" t="s">
        <v>345</v>
      </c>
      <c r="B297" s="426"/>
      <c r="C297" s="327" t="s">
        <v>1188</v>
      </c>
      <c r="D297" s="463" t="s">
        <v>10175</v>
      </c>
      <c r="E297" s="384" t="str">
        <f>INDEX('[58]Form-Input energy (2)'!$E$30:$E$728,MATCH(P297:P1025,'[58]Form-Input energy (2)'!$P$30:$P$727,0))</f>
        <v>Puttur</v>
      </c>
      <c r="F297" s="384" t="s">
        <v>1452</v>
      </c>
      <c r="G297" s="460"/>
      <c r="H297" s="434" t="s">
        <v>1111</v>
      </c>
      <c r="I297" s="11" t="s">
        <v>2156</v>
      </c>
      <c r="J297" s="11" t="s">
        <v>2157</v>
      </c>
      <c r="K297" s="11" t="s">
        <v>10252</v>
      </c>
      <c r="L297" s="11" t="s">
        <v>2160</v>
      </c>
      <c r="M297" s="11" t="s">
        <v>2158</v>
      </c>
      <c r="N297" s="11" t="s">
        <v>2158</v>
      </c>
      <c r="O297" s="11" t="s">
        <v>2158</v>
      </c>
      <c r="P297" s="283" t="s">
        <v>1908</v>
      </c>
      <c r="Q297" s="12">
        <v>500</v>
      </c>
      <c r="R297" s="8">
        <v>13.304079999999999</v>
      </c>
      <c r="S297" s="8"/>
      <c r="T297" s="8"/>
      <c r="U297" s="624"/>
      <c r="V297" s="624"/>
    </row>
    <row r="298" spans="1:22" ht="15.75">
      <c r="A298" s="426" t="s">
        <v>346</v>
      </c>
      <c r="B298" s="426"/>
      <c r="C298" s="327" t="s">
        <v>1188</v>
      </c>
      <c r="D298" s="463" t="s">
        <v>10172</v>
      </c>
      <c r="E298" s="384" t="str">
        <f>INDEX('[58]Form-Input energy (2)'!$E$30:$E$728,MATCH(P298:P1026,'[58]Form-Input energy (2)'!$P$30:$P$727,0))</f>
        <v>Puttur</v>
      </c>
      <c r="F298" s="384" t="s">
        <v>1452</v>
      </c>
      <c r="G298" s="460"/>
      <c r="H298" s="434" t="s">
        <v>1065</v>
      </c>
      <c r="I298" s="11" t="s">
        <v>2156</v>
      </c>
      <c r="J298" s="11" t="s">
        <v>2157</v>
      </c>
      <c r="K298" s="11" t="s">
        <v>10252</v>
      </c>
      <c r="L298" s="11" t="s">
        <v>2159</v>
      </c>
      <c r="M298" s="11" t="s">
        <v>2158</v>
      </c>
      <c r="N298" s="11" t="s">
        <v>2158</v>
      </c>
      <c r="O298" s="11" t="s">
        <v>2158</v>
      </c>
      <c r="P298" s="283" t="s">
        <v>10309</v>
      </c>
      <c r="Q298" s="12">
        <v>3000</v>
      </c>
      <c r="R298" s="8">
        <v>66.549419999999998</v>
      </c>
      <c r="S298" s="8"/>
      <c r="T298" s="8"/>
      <c r="U298" s="624"/>
      <c r="V298" s="624"/>
    </row>
    <row r="299" spans="1:22" ht="15.75">
      <c r="A299" s="426" t="s">
        <v>347</v>
      </c>
      <c r="B299" s="426"/>
      <c r="C299" s="327" t="s">
        <v>1188</v>
      </c>
      <c r="D299" s="463" t="s">
        <v>10175</v>
      </c>
      <c r="E299" s="384" t="str">
        <f>INDEX('[58]Form-Input energy (2)'!$E$30:$E$728,MATCH(P299:P1027,'[58]Form-Input energy (2)'!$P$30:$P$727,0))</f>
        <v>Puttur</v>
      </c>
      <c r="F299" s="384" t="s">
        <v>1452</v>
      </c>
      <c r="G299" s="460"/>
      <c r="H299" s="434" t="s">
        <v>1110</v>
      </c>
      <c r="I299" s="11" t="s">
        <v>2156</v>
      </c>
      <c r="J299" s="11" t="s">
        <v>2157</v>
      </c>
      <c r="K299" s="11" t="s">
        <v>10252</v>
      </c>
      <c r="L299" s="11" t="s">
        <v>2159</v>
      </c>
      <c r="M299" s="11" t="s">
        <v>2158</v>
      </c>
      <c r="N299" s="11" t="s">
        <v>2158</v>
      </c>
      <c r="O299" s="11" t="s">
        <v>2158</v>
      </c>
      <c r="P299" s="283" t="s">
        <v>1907</v>
      </c>
      <c r="Q299" s="12">
        <v>250</v>
      </c>
      <c r="R299" s="8">
        <v>5.5447050000000004</v>
      </c>
      <c r="S299" s="8"/>
      <c r="T299" s="8"/>
      <c r="U299" s="624"/>
      <c r="V299" s="624"/>
    </row>
    <row r="300" spans="1:22" ht="15.75">
      <c r="A300" s="426" t="s">
        <v>348</v>
      </c>
      <c r="B300" s="426"/>
      <c r="C300" s="327" t="s">
        <v>1188</v>
      </c>
      <c r="D300" s="463" t="s">
        <v>10175</v>
      </c>
      <c r="E300" s="384" t="str">
        <f>INDEX('[58]Form-Input energy (2)'!$E$30:$E$728,MATCH(P300:P1028,'[58]Form-Input energy (2)'!$P$30:$P$727,0))</f>
        <v>Puttur</v>
      </c>
      <c r="F300" s="384" t="s">
        <v>1452</v>
      </c>
      <c r="G300" s="460"/>
      <c r="H300" s="434" t="s">
        <v>1109</v>
      </c>
      <c r="I300" s="11" t="s">
        <v>2156</v>
      </c>
      <c r="J300" s="11" t="s">
        <v>2157</v>
      </c>
      <c r="K300" s="11" t="s">
        <v>10252</v>
      </c>
      <c r="L300" s="11" t="s">
        <v>2159</v>
      </c>
      <c r="M300" s="11" t="s">
        <v>2158</v>
      </c>
      <c r="N300" s="11" t="s">
        <v>2158</v>
      </c>
      <c r="O300" s="11" t="s">
        <v>2158</v>
      </c>
      <c r="P300" s="283" t="s">
        <v>1906</v>
      </c>
      <c r="Q300" s="12">
        <v>1000</v>
      </c>
      <c r="R300" s="8">
        <v>23.80536</v>
      </c>
      <c r="S300" s="8"/>
      <c r="T300" s="8"/>
      <c r="U300" s="624"/>
      <c r="V300" s="624"/>
    </row>
    <row r="301" spans="1:22" ht="15.75">
      <c r="A301" s="426" t="s">
        <v>349</v>
      </c>
      <c r="B301" s="426"/>
      <c r="C301" s="327" t="s">
        <v>1188</v>
      </c>
      <c r="D301" s="463" t="s">
        <v>10172</v>
      </c>
      <c r="E301" s="384" t="str">
        <f>INDEX('[58]Form-Input energy (2)'!$E$30:$E$728,MATCH(P301:P1029,'[58]Form-Input energy (2)'!$P$30:$P$727,0))</f>
        <v>Tirupati Town</v>
      </c>
      <c r="F301" s="384" t="s">
        <v>1447</v>
      </c>
      <c r="G301" s="460"/>
      <c r="H301" s="434" t="s">
        <v>1073</v>
      </c>
      <c r="I301" s="11" t="s">
        <v>2156</v>
      </c>
      <c r="J301" s="11" t="s">
        <v>2157</v>
      </c>
      <c r="K301" s="11" t="s">
        <v>10252</v>
      </c>
      <c r="L301" s="11" t="s">
        <v>2159</v>
      </c>
      <c r="M301" s="11" t="s">
        <v>2158</v>
      </c>
      <c r="N301" s="11" t="s">
        <v>2158</v>
      </c>
      <c r="O301" s="11" t="s">
        <v>2158</v>
      </c>
      <c r="P301" s="283" t="s">
        <v>10310</v>
      </c>
      <c r="Q301" s="12">
        <v>2000</v>
      </c>
      <c r="R301" s="8">
        <v>24.362344</v>
      </c>
      <c r="S301" s="8"/>
      <c r="T301" s="8"/>
      <c r="U301" s="624"/>
      <c r="V301" s="624"/>
    </row>
    <row r="302" spans="1:22" ht="15.75">
      <c r="A302" s="426" t="s">
        <v>350</v>
      </c>
      <c r="B302" s="426"/>
      <c r="C302" s="327" t="s">
        <v>1188</v>
      </c>
      <c r="D302" s="463" t="s">
        <v>10172</v>
      </c>
      <c r="E302" s="384" t="str">
        <f>INDEX('[58]Form-Input energy (2)'!$E$30:$E$728,MATCH(P302:P1030,'[58]Form-Input energy (2)'!$P$30:$P$727,0))</f>
        <v>Tirupati Town</v>
      </c>
      <c r="F302" s="384" t="s">
        <v>1447</v>
      </c>
      <c r="G302" s="460"/>
      <c r="H302" s="434" t="s">
        <v>1065</v>
      </c>
      <c r="I302" s="11" t="s">
        <v>2156</v>
      </c>
      <c r="J302" s="11" t="s">
        <v>2157</v>
      </c>
      <c r="K302" s="11" t="s">
        <v>10252</v>
      </c>
      <c r="L302" s="11" t="s">
        <v>2159</v>
      </c>
      <c r="M302" s="11" t="s">
        <v>2158</v>
      </c>
      <c r="N302" s="11" t="s">
        <v>2158</v>
      </c>
      <c r="O302" s="11" t="s">
        <v>2158</v>
      </c>
      <c r="P302" s="283" t="s">
        <v>10311</v>
      </c>
      <c r="Q302" s="12">
        <v>3000</v>
      </c>
      <c r="R302" s="8">
        <v>38.098637999999994</v>
      </c>
      <c r="S302" s="8"/>
      <c r="T302" s="8"/>
      <c r="U302" s="624"/>
      <c r="V302" s="624"/>
    </row>
    <row r="303" spans="1:22" ht="15.75">
      <c r="A303" s="426" t="s">
        <v>351</v>
      </c>
      <c r="B303" s="426"/>
      <c r="C303" s="327" t="s">
        <v>1188</v>
      </c>
      <c r="D303" s="463" t="s">
        <v>10172</v>
      </c>
      <c r="E303" s="384" t="str">
        <f>INDEX('[58]Form-Input energy (2)'!$E$30:$E$728,MATCH(P303:P1031,'[58]Form-Input energy (2)'!$P$30:$P$727,0))</f>
        <v>Madanapalli</v>
      </c>
      <c r="F303" s="384" t="s">
        <v>1449</v>
      </c>
      <c r="G303" s="460"/>
      <c r="H303" s="434" t="s">
        <v>1063</v>
      </c>
      <c r="I303" s="11" t="s">
        <v>2156</v>
      </c>
      <c r="J303" s="11" t="s">
        <v>2157</v>
      </c>
      <c r="K303" s="11" t="s">
        <v>10252</v>
      </c>
      <c r="L303" s="11" t="s">
        <v>2159</v>
      </c>
      <c r="M303" s="11" t="s">
        <v>2158</v>
      </c>
      <c r="N303" s="11" t="s">
        <v>2158</v>
      </c>
      <c r="O303" s="11" t="s">
        <v>2158</v>
      </c>
      <c r="P303" s="283" t="s">
        <v>10312</v>
      </c>
      <c r="Q303" s="12">
        <v>1000</v>
      </c>
      <c r="R303" s="8">
        <v>4.3005550000000001</v>
      </c>
      <c r="S303" s="8"/>
      <c r="T303" s="8"/>
      <c r="U303" s="624"/>
      <c r="V303" s="624"/>
    </row>
    <row r="304" spans="1:22" ht="15.75">
      <c r="A304" s="426" t="s">
        <v>352</v>
      </c>
      <c r="B304" s="426"/>
      <c r="C304" s="327" t="s">
        <v>1188</v>
      </c>
      <c r="D304" s="463" t="s">
        <v>10172</v>
      </c>
      <c r="E304" s="384" t="str">
        <f>INDEX('[58]Form-Input energy (2)'!$E$30:$E$728,MATCH(P304:P1032,'[58]Form-Input energy (2)'!$P$30:$P$727,0))</f>
        <v>Madanapalli</v>
      </c>
      <c r="F304" s="384" t="s">
        <v>1449</v>
      </c>
      <c r="G304" s="460"/>
      <c r="H304" s="434" t="s">
        <v>1064</v>
      </c>
      <c r="I304" s="11" t="s">
        <v>2156</v>
      </c>
      <c r="J304" s="11" t="s">
        <v>2157</v>
      </c>
      <c r="K304" s="11" t="s">
        <v>10252</v>
      </c>
      <c r="L304" s="11" t="s">
        <v>2159</v>
      </c>
      <c r="M304" s="11" t="s">
        <v>2158</v>
      </c>
      <c r="N304" s="11" t="s">
        <v>2158</v>
      </c>
      <c r="O304" s="11" t="s">
        <v>2158</v>
      </c>
      <c r="P304" s="283" t="s">
        <v>10313</v>
      </c>
      <c r="Q304" s="12">
        <v>1000</v>
      </c>
      <c r="R304" s="8">
        <v>4.3875549999999999</v>
      </c>
      <c r="S304" s="8"/>
      <c r="T304" s="8"/>
      <c r="U304" s="624"/>
      <c r="V304" s="624"/>
    </row>
    <row r="305" spans="1:22" ht="15.75">
      <c r="A305" s="426" t="s">
        <v>353</v>
      </c>
      <c r="B305" s="426"/>
      <c r="C305" s="327" t="s">
        <v>1188</v>
      </c>
      <c r="D305" s="463" t="s">
        <v>10172</v>
      </c>
      <c r="E305" s="384" t="str">
        <f>INDEX('[58]Form-Input energy (2)'!$E$30:$E$728,MATCH(P305:P1033,'[58]Form-Input energy (2)'!$P$30:$P$727,0))</f>
        <v>R Tirupati</v>
      </c>
      <c r="F305" s="384" t="s">
        <v>1474</v>
      </c>
      <c r="G305" s="460"/>
      <c r="H305" s="434" t="s">
        <v>1072</v>
      </c>
      <c r="I305" s="11" t="s">
        <v>2156</v>
      </c>
      <c r="J305" s="11" t="s">
        <v>2157</v>
      </c>
      <c r="K305" s="11" t="s">
        <v>10252</v>
      </c>
      <c r="L305" s="11" t="s">
        <v>2159</v>
      </c>
      <c r="M305" s="11" t="s">
        <v>2158</v>
      </c>
      <c r="N305" s="11" t="s">
        <v>2158</v>
      </c>
      <c r="O305" s="11" t="s">
        <v>2158</v>
      </c>
      <c r="P305" s="283" t="s">
        <v>10314</v>
      </c>
      <c r="Q305" s="12">
        <v>1600</v>
      </c>
      <c r="R305" s="8">
        <v>1.1950000000000001E-2</v>
      </c>
      <c r="S305" s="8"/>
      <c r="T305" s="8"/>
      <c r="U305" s="624"/>
      <c r="V305" s="624"/>
    </row>
    <row r="306" spans="1:22" ht="15.75">
      <c r="A306" s="426" t="s">
        <v>354</v>
      </c>
      <c r="B306" s="426"/>
      <c r="C306" s="327" t="s">
        <v>1188</v>
      </c>
      <c r="D306" s="463" t="s">
        <v>10172</v>
      </c>
      <c r="E306" s="384" t="str">
        <f>INDEX('[58]Form-Input energy (2)'!$E$30:$E$728,MATCH(P306:P1034,'[58]Form-Input energy (2)'!$P$30:$P$727,0))</f>
        <v>R Tirupati</v>
      </c>
      <c r="F306" s="384" t="s">
        <v>1474</v>
      </c>
      <c r="G306" s="460"/>
      <c r="H306" s="434" t="s">
        <v>1073</v>
      </c>
      <c r="I306" s="11" t="s">
        <v>2156</v>
      </c>
      <c r="J306" s="11" t="s">
        <v>2157</v>
      </c>
      <c r="K306" s="11" t="s">
        <v>10252</v>
      </c>
      <c r="L306" s="11" t="s">
        <v>2159</v>
      </c>
      <c r="M306" s="11" t="s">
        <v>2158</v>
      </c>
      <c r="N306" s="11" t="s">
        <v>2158</v>
      </c>
      <c r="O306" s="11" t="s">
        <v>2158</v>
      </c>
      <c r="P306" s="283" t="s">
        <v>10315</v>
      </c>
      <c r="Q306" s="12">
        <v>2000</v>
      </c>
      <c r="R306" s="8">
        <v>7.2300000000000003E-3</v>
      </c>
      <c r="S306" s="8"/>
      <c r="T306" s="8"/>
      <c r="U306" s="624"/>
      <c r="V306" s="624"/>
    </row>
    <row r="307" spans="1:22" ht="15.75">
      <c r="A307" s="426" t="s">
        <v>355</v>
      </c>
      <c r="B307" s="426"/>
      <c r="C307" s="327" t="s">
        <v>1188</v>
      </c>
      <c r="D307" s="463" t="s">
        <v>10172</v>
      </c>
      <c r="E307" s="384" t="str">
        <f>INDEX('[58]Form-Input energy (2)'!$E$30:$E$728,MATCH(P307:P1035,'[58]Form-Input energy (2)'!$P$30:$P$727,0))</f>
        <v>R Chittoor</v>
      </c>
      <c r="F307" s="384" t="s">
        <v>1477</v>
      </c>
      <c r="G307" s="460"/>
      <c r="H307" s="434" t="s">
        <v>1072</v>
      </c>
      <c r="I307" s="11" t="s">
        <v>2156</v>
      </c>
      <c r="J307" s="11" t="s">
        <v>2157</v>
      </c>
      <c r="K307" s="11" t="s">
        <v>10252</v>
      </c>
      <c r="L307" s="11" t="s">
        <v>2159</v>
      </c>
      <c r="M307" s="11" t="s">
        <v>2158</v>
      </c>
      <c r="N307" s="11" t="s">
        <v>2158</v>
      </c>
      <c r="O307" s="11" t="s">
        <v>2158</v>
      </c>
      <c r="P307" s="283" t="s">
        <v>10316</v>
      </c>
      <c r="Q307" s="12">
        <v>1600</v>
      </c>
      <c r="R307" s="8">
        <v>0</v>
      </c>
      <c r="S307" s="8"/>
      <c r="T307" s="8"/>
      <c r="U307" s="624"/>
      <c r="V307" s="624"/>
    </row>
    <row r="308" spans="1:22" ht="15.75">
      <c r="A308" s="426" t="s">
        <v>356</v>
      </c>
      <c r="B308" s="426"/>
      <c r="C308" s="327" t="s">
        <v>1188</v>
      </c>
      <c r="D308" s="463" t="s">
        <v>10172</v>
      </c>
      <c r="E308" s="384" t="str">
        <f>INDEX('[58]Form-Input energy (2)'!$E$30:$E$728,MATCH(P308:P1036,'[58]Form-Input energy (2)'!$P$30:$P$727,0))</f>
        <v>R Chittoor</v>
      </c>
      <c r="F308" s="384" t="s">
        <v>1477</v>
      </c>
      <c r="G308" s="460"/>
      <c r="H308" s="434" t="s">
        <v>1114</v>
      </c>
      <c r="I308" s="11" t="s">
        <v>2156</v>
      </c>
      <c r="J308" s="11" t="s">
        <v>2157</v>
      </c>
      <c r="K308" s="11" t="s">
        <v>10252</v>
      </c>
      <c r="L308" s="11" t="s">
        <v>2159</v>
      </c>
      <c r="M308" s="11" t="s">
        <v>2158</v>
      </c>
      <c r="N308" s="11" t="s">
        <v>2158</v>
      </c>
      <c r="O308" s="11" t="s">
        <v>2158</v>
      </c>
      <c r="P308" s="283" t="s">
        <v>10317</v>
      </c>
      <c r="Q308" s="12">
        <v>4000</v>
      </c>
      <c r="R308" s="8">
        <v>0</v>
      </c>
      <c r="S308" s="8"/>
      <c r="T308" s="8"/>
      <c r="U308" s="624"/>
      <c r="V308" s="624"/>
    </row>
    <row r="309" spans="1:22" ht="15.75">
      <c r="A309" s="426" t="s">
        <v>357</v>
      </c>
      <c r="B309" s="426"/>
      <c r="C309" s="327" t="s">
        <v>1188</v>
      </c>
      <c r="D309" s="463" t="s">
        <v>10172</v>
      </c>
      <c r="E309" s="384" t="str">
        <f>INDEX('[58]Form-Input energy (2)'!$E$30:$E$728,MATCH(P309:P1037,'[58]Form-Input energy (2)'!$P$30:$P$727,0))</f>
        <v>Madanapalli</v>
      </c>
      <c r="F309" s="384" t="s">
        <v>1448</v>
      </c>
      <c r="G309" s="460"/>
      <c r="H309" s="434" t="s">
        <v>1063</v>
      </c>
      <c r="I309" s="11" t="s">
        <v>2156</v>
      </c>
      <c r="J309" s="11" t="s">
        <v>2157</v>
      </c>
      <c r="K309" s="11" t="s">
        <v>10252</v>
      </c>
      <c r="L309" s="11" t="s">
        <v>2159</v>
      </c>
      <c r="M309" s="11" t="s">
        <v>2158</v>
      </c>
      <c r="N309" s="11" t="s">
        <v>2158</v>
      </c>
      <c r="O309" s="11" t="s">
        <v>2158</v>
      </c>
      <c r="P309" s="283" t="s">
        <v>10318</v>
      </c>
      <c r="Q309" s="12">
        <v>1000</v>
      </c>
      <c r="R309" s="8">
        <v>8.110500000000001E-2</v>
      </c>
      <c r="S309" s="8"/>
      <c r="T309" s="8"/>
      <c r="U309" s="624"/>
      <c r="V309" s="624"/>
    </row>
    <row r="310" spans="1:22" ht="15.75">
      <c r="A310" s="426" t="s">
        <v>358</v>
      </c>
      <c r="B310" s="426"/>
      <c r="C310" s="327" t="s">
        <v>1188</v>
      </c>
      <c r="D310" s="463" t="s">
        <v>10172</v>
      </c>
      <c r="E310" s="384" t="str">
        <f>INDEX('[58]Form-Input energy (2)'!$E$30:$E$728,MATCH(P310:P1038,'[58]Form-Input energy (2)'!$P$30:$P$727,0))</f>
        <v>Madanapalli</v>
      </c>
      <c r="F310" s="384" t="s">
        <v>1448</v>
      </c>
      <c r="G310" s="460"/>
      <c r="H310" s="434" t="s">
        <v>1064</v>
      </c>
      <c r="I310" s="11" t="s">
        <v>2156</v>
      </c>
      <c r="J310" s="11" t="s">
        <v>2157</v>
      </c>
      <c r="K310" s="11" t="s">
        <v>10252</v>
      </c>
      <c r="L310" s="11" t="s">
        <v>2159</v>
      </c>
      <c r="M310" s="11" t="s">
        <v>2158</v>
      </c>
      <c r="N310" s="11" t="s">
        <v>2158</v>
      </c>
      <c r="O310" s="11" t="s">
        <v>2158</v>
      </c>
      <c r="P310" s="283" t="s">
        <v>10319</v>
      </c>
      <c r="Q310" s="12">
        <v>1000</v>
      </c>
      <c r="R310" s="8">
        <v>2.6395000000000002E-2</v>
      </c>
      <c r="S310" s="8"/>
      <c r="T310" s="8"/>
      <c r="U310" s="624"/>
      <c r="V310" s="624"/>
    </row>
    <row r="311" spans="1:22" ht="15.75">
      <c r="A311" s="426" t="s">
        <v>359</v>
      </c>
      <c r="B311" s="426"/>
      <c r="C311" s="327" t="s">
        <v>1188</v>
      </c>
      <c r="D311" s="463" t="s">
        <v>10172</v>
      </c>
      <c r="E311" s="384" t="str">
        <f>INDEX('[58]Form-Input energy (2)'!$E$30:$E$728,MATCH(P311:P1039,'[58]Form-Input energy (2)'!$P$30:$P$727,0))</f>
        <v>R Chittoor</v>
      </c>
      <c r="F311" s="384" t="s">
        <v>1470</v>
      </c>
      <c r="G311" s="460"/>
      <c r="H311" s="434" t="s">
        <v>1121</v>
      </c>
      <c r="I311" s="11" t="s">
        <v>2156</v>
      </c>
      <c r="J311" s="11" t="s">
        <v>2157</v>
      </c>
      <c r="K311" s="11" t="s">
        <v>10252</v>
      </c>
      <c r="L311" s="11" t="s">
        <v>2159</v>
      </c>
      <c r="M311" s="11" t="s">
        <v>2158</v>
      </c>
      <c r="N311" s="11" t="s">
        <v>2158</v>
      </c>
      <c r="O311" s="11" t="s">
        <v>2158</v>
      </c>
      <c r="P311" s="283" t="s">
        <v>1916</v>
      </c>
      <c r="Q311" s="12">
        <v>666.67</v>
      </c>
      <c r="R311" s="8">
        <v>12.507422466</v>
      </c>
      <c r="S311" s="8"/>
      <c r="T311" s="8"/>
      <c r="U311" s="624"/>
      <c r="V311" s="624"/>
    </row>
    <row r="312" spans="1:22" ht="15.75">
      <c r="A312" s="426" t="s">
        <v>360</v>
      </c>
      <c r="B312" s="426"/>
      <c r="C312" s="327" t="s">
        <v>1188</v>
      </c>
      <c r="D312" s="463" t="s">
        <v>10172</v>
      </c>
      <c r="E312" s="384" t="str">
        <f>INDEX('[58]Form-Input energy (2)'!$E$30:$E$728,MATCH(P312:P1040,'[58]Form-Input energy (2)'!$P$30:$P$727,0))</f>
        <v>R Chittoor</v>
      </c>
      <c r="F312" s="384" t="s">
        <v>1470</v>
      </c>
      <c r="G312" s="460"/>
      <c r="H312" s="434" t="s">
        <v>1120</v>
      </c>
      <c r="I312" s="11" t="s">
        <v>2156</v>
      </c>
      <c r="J312" s="11" t="s">
        <v>2157</v>
      </c>
      <c r="K312" s="11" t="s">
        <v>10252</v>
      </c>
      <c r="L312" s="11" t="s">
        <v>2159</v>
      </c>
      <c r="M312" s="11" t="s">
        <v>2158</v>
      </c>
      <c r="N312" s="11" t="s">
        <v>2158</v>
      </c>
      <c r="O312" s="11" t="s">
        <v>2158</v>
      </c>
      <c r="P312" s="283" t="s">
        <v>1915</v>
      </c>
      <c r="Q312" s="12">
        <v>1000</v>
      </c>
      <c r="R312" s="8">
        <v>7.62554</v>
      </c>
      <c r="S312" s="8"/>
      <c r="T312" s="8"/>
      <c r="U312" s="624"/>
      <c r="V312" s="624"/>
    </row>
    <row r="313" spans="1:22" ht="15.75">
      <c r="A313" s="426" t="s">
        <v>361</v>
      </c>
      <c r="B313" s="426"/>
      <c r="C313" s="327" t="s">
        <v>1188</v>
      </c>
      <c r="D313" s="463" t="s">
        <v>10172</v>
      </c>
      <c r="E313" s="384" t="str">
        <f>INDEX('[58]Form-Input energy (2)'!$E$30:$E$728,MATCH(P313:P1041,'[58]Form-Input energy (2)'!$P$30:$P$727,0))</f>
        <v>Chittoor Town</v>
      </c>
      <c r="F313" s="384" t="s">
        <v>1457</v>
      </c>
      <c r="G313" s="460"/>
      <c r="H313" s="434" t="s">
        <v>1072</v>
      </c>
      <c r="I313" s="11" t="s">
        <v>2156</v>
      </c>
      <c r="J313" s="11" t="s">
        <v>2157</v>
      </c>
      <c r="K313" s="11" t="s">
        <v>10252</v>
      </c>
      <c r="L313" s="11" t="s">
        <v>2159</v>
      </c>
      <c r="M313" s="11" t="s">
        <v>2158</v>
      </c>
      <c r="N313" s="11" t="s">
        <v>2158</v>
      </c>
      <c r="O313" s="11" t="s">
        <v>2158</v>
      </c>
      <c r="P313" s="283" t="s">
        <v>10320</v>
      </c>
      <c r="Q313" s="12">
        <v>1600</v>
      </c>
      <c r="R313" s="8">
        <v>8.5473099999999995</v>
      </c>
      <c r="S313" s="8"/>
      <c r="T313" s="8"/>
      <c r="U313" s="624"/>
      <c r="V313" s="624"/>
    </row>
    <row r="314" spans="1:22" ht="15.75">
      <c r="A314" s="426" t="s">
        <v>362</v>
      </c>
      <c r="B314" s="426"/>
      <c r="C314" s="327" t="s">
        <v>1188</v>
      </c>
      <c r="D314" s="463" t="s">
        <v>10172</v>
      </c>
      <c r="E314" s="384" t="str">
        <f>INDEX('[58]Form-Input energy (2)'!$E$30:$E$728,MATCH(P314:P1042,'[58]Form-Input energy (2)'!$P$30:$P$727,0))</f>
        <v>Chittoor Town</v>
      </c>
      <c r="F314" s="384" t="s">
        <v>1457</v>
      </c>
      <c r="G314" s="460"/>
      <c r="H314" s="434" t="s">
        <v>1073</v>
      </c>
      <c r="I314" s="11" t="s">
        <v>2156</v>
      </c>
      <c r="J314" s="11" t="s">
        <v>2157</v>
      </c>
      <c r="K314" s="11" t="s">
        <v>10252</v>
      </c>
      <c r="L314" s="11" t="s">
        <v>2159</v>
      </c>
      <c r="M314" s="11" t="s">
        <v>2158</v>
      </c>
      <c r="N314" s="11" t="s">
        <v>2158</v>
      </c>
      <c r="O314" s="11" t="s">
        <v>2158</v>
      </c>
      <c r="P314" s="283" t="s">
        <v>10321</v>
      </c>
      <c r="Q314" s="12">
        <v>2000</v>
      </c>
      <c r="R314" s="8">
        <v>8.4095499999999994</v>
      </c>
      <c r="S314" s="8"/>
      <c r="T314" s="8"/>
      <c r="U314" s="624"/>
      <c r="V314" s="624"/>
    </row>
    <row r="315" spans="1:22" ht="15.75">
      <c r="A315" s="426" t="s">
        <v>363</v>
      </c>
      <c r="B315" s="426"/>
      <c r="C315" s="327" t="s">
        <v>1188</v>
      </c>
      <c r="D315" s="463" t="s">
        <v>10172</v>
      </c>
      <c r="E315" s="384" t="str">
        <f>INDEX('[58]Form-Input energy (2)'!$E$30:$E$728,MATCH(P315:P1043,'[58]Form-Input energy (2)'!$P$30:$P$727,0))</f>
        <v>R Tirupati</v>
      </c>
      <c r="F315" s="384" t="s">
        <v>1480</v>
      </c>
      <c r="G315" s="460"/>
      <c r="H315" s="434" t="s">
        <v>1072</v>
      </c>
      <c r="I315" s="11" t="s">
        <v>2156</v>
      </c>
      <c r="J315" s="11" t="s">
        <v>2157</v>
      </c>
      <c r="K315" s="11" t="s">
        <v>10252</v>
      </c>
      <c r="L315" s="11" t="s">
        <v>2159</v>
      </c>
      <c r="M315" s="11" t="s">
        <v>2158</v>
      </c>
      <c r="N315" s="11" t="s">
        <v>2158</v>
      </c>
      <c r="O315" s="11" t="s">
        <v>2158</v>
      </c>
      <c r="P315" s="283" t="s">
        <v>10322</v>
      </c>
      <c r="Q315" s="12">
        <v>1600</v>
      </c>
      <c r="R315" s="8">
        <v>12.540568</v>
      </c>
      <c r="S315" s="8"/>
      <c r="T315" s="8"/>
      <c r="U315" s="624"/>
      <c r="V315" s="624"/>
    </row>
    <row r="316" spans="1:22" ht="15.75">
      <c r="A316" s="426" t="s">
        <v>364</v>
      </c>
      <c r="B316" s="426"/>
      <c r="C316" s="327" t="s">
        <v>1188</v>
      </c>
      <c r="D316" s="463" t="s">
        <v>10172</v>
      </c>
      <c r="E316" s="384" t="str">
        <f>INDEX('[58]Form-Input energy (2)'!$E$30:$E$728,MATCH(P316:P1044,'[58]Form-Input energy (2)'!$P$30:$P$727,0))</f>
        <v>R Tirupati</v>
      </c>
      <c r="F316" s="384" t="s">
        <v>1480</v>
      </c>
      <c r="G316" s="460"/>
      <c r="H316" s="434" t="s">
        <v>1073</v>
      </c>
      <c r="I316" s="11" t="s">
        <v>2156</v>
      </c>
      <c r="J316" s="11" t="s">
        <v>2157</v>
      </c>
      <c r="K316" s="11" t="s">
        <v>10252</v>
      </c>
      <c r="L316" s="11" t="s">
        <v>2159</v>
      </c>
      <c r="M316" s="11" t="s">
        <v>2158</v>
      </c>
      <c r="N316" s="11" t="s">
        <v>2158</v>
      </c>
      <c r="O316" s="11" t="s">
        <v>2158</v>
      </c>
      <c r="P316" s="283" t="s">
        <v>10323</v>
      </c>
      <c r="Q316" s="12">
        <v>2000</v>
      </c>
      <c r="R316" s="8">
        <v>11.490819999999999</v>
      </c>
      <c r="S316" s="8"/>
      <c r="T316" s="8"/>
      <c r="U316" s="624"/>
      <c r="V316" s="624"/>
    </row>
    <row r="317" spans="1:22" ht="15.75">
      <c r="A317" s="426" t="s">
        <v>365</v>
      </c>
      <c r="B317" s="426"/>
      <c r="C317" s="327" t="s">
        <v>1188</v>
      </c>
      <c r="D317" s="463" t="s">
        <v>10172</v>
      </c>
      <c r="E317" s="384" t="str">
        <f>INDEX('[58]Form-Input energy (2)'!$E$30:$E$728,MATCH(P317:P1045,'[58]Form-Input energy (2)'!$P$30:$P$727,0))</f>
        <v>R Chittoor</v>
      </c>
      <c r="F317" s="384" t="s">
        <v>1464</v>
      </c>
      <c r="G317" s="460"/>
      <c r="H317" s="434" t="s">
        <v>1072</v>
      </c>
      <c r="I317" s="11" t="s">
        <v>2156</v>
      </c>
      <c r="J317" s="11" t="s">
        <v>2157</v>
      </c>
      <c r="K317" s="11" t="s">
        <v>10252</v>
      </c>
      <c r="L317" s="11" t="s">
        <v>2159</v>
      </c>
      <c r="M317" s="11" t="s">
        <v>2158</v>
      </c>
      <c r="N317" s="11" t="s">
        <v>2158</v>
      </c>
      <c r="O317" s="11" t="s">
        <v>2158</v>
      </c>
      <c r="P317" s="283">
        <v>18117154</v>
      </c>
      <c r="Q317" s="12">
        <v>1600</v>
      </c>
      <c r="R317" s="8">
        <v>10.2397732</v>
      </c>
      <c r="S317" s="8"/>
      <c r="T317" s="8"/>
      <c r="U317" s="624"/>
      <c r="V317" s="624"/>
    </row>
    <row r="318" spans="1:22" ht="15.75">
      <c r="A318" s="426" t="s">
        <v>366</v>
      </c>
      <c r="B318" s="426"/>
      <c r="C318" s="327" t="s">
        <v>1188</v>
      </c>
      <c r="D318" s="463" t="s">
        <v>10172</v>
      </c>
      <c r="E318" s="384" t="str">
        <f>INDEX('[58]Form-Input energy (2)'!$E$30:$E$728,MATCH(P318:P1046,'[58]Form-Input energy (2)'!$P$30:$P$727,0))</f>
        <v>R Chittoor</v>
      </c>
      <c r="F318" s="384" t="s">
        <v>1464</v>
      </c>
      <c r="G318" s="460"/>
      <c r="H318" s="434" t="s">
        <v>1073</v>
      </c>
      <c r="I318" s="11" t="s">
        <v>2156</v>
      </c>
      <c r="J318" s="11" t="s">
        <v>2157</v>
      </c>
      <c r="K318" s="11" t="s">
        <v>10252</v>
      </c>
      <c r="L318" s="11" t="s">
        <v>2159</v>
      </c>
      <c r="M318" s="11" t="s">
        <v>2158</v>
      </c>
      <c r="N318" s="11" t="s">
        <v>2158</v>
      </c>
      <c r="O318" s="11" t="s">
        <v>2158</v>
      </c>
      <c r="P318" s="283">
        <v>18117138</v>
      </c>
      <c r="Q318" s="12">
        <v>2000</v>
      </c>
      <c r="R318" s="8">
        <v>10.720785599999999</v>
      </c>
      <c r="S318" s="8"/>
      <c r="T318" s="8"/>
      <c r="U318" s="624"/>
      <c r="V318" s="624"/>
    </row>
    <row r="319" spans="1:22" ht="15.75">
      <c r="A319" s="426" t="s">
        <v>367</v>
      </c>
      <c r="B319" s="426"/>
      <c r="C319" s="327" t="s">
        <v>1188</v>
      </c>
      <c r="D319" s="463" t="s">
        <v>10172</v>
      </c>
      <c r="E319" s="384" t="str">
        <f>INDEX('[58]Form-Input energy (2)'!$E$30:$E$728,MATCH(P319:P1047,'[58]Form-Input energy (2)'!$P$30:$P$727,0))</f>
        <v>R Chittoor</v>
      </c>
      <c r="F319" s="384" t="s">
        <v>1467</v>
      </c>
      <c r="G319" s="460"/>
      <c r="H319" s="434" t="s">
        <v>1072</v>
      </c>
      <c r="I319" s="11" t="s">
        <v>2156</v>
      </c>
      <c r="J319" s="11" t="s">
        <v>2157</v>
      </c>
      <c r="K319" s="11" t="s">
        <v>10252</v>
      </c>
      <c r="L319" s="11" t="s">
        <v>2159</v>
      </c>
      <c r="M319" s="11" t="s">
        <v>2158</v>
      </c>
      <c r="N319" s="11" t="s">
        <v>2158</v>
      </c>
      <c r="O319" s="11" t="s">
        <v>2158</v>
      </c>
      <c r="P319" s="283" t="s">
        <v>10324</v>
      </c>
      <c r="Q319" s="12">
        <v>1600</v>
      </c>
      <c r="R319" s="8">
        <v>9.2447400000000002</v>
      </c>
      <c r="S319" s="8"/>
      <c r="T319" s="8"/>
      <c r="U319" s="624"/>
      <c r="V319" s="624"/>
    </row>
    <row r="320" spans="1:22" ht="15.75">
      <c r="A320" s="426" t="s">
        <v>368</v>
      </c>
      <c r="B320" s="426"/>
      <c r="C320" s="327" t="s">
        <v>1188</v>
      </c>
      <c r="D320" s="463" t="s">
        <v>10172</v>
      </c>
      <c r="E320" s="384" t="str">
        <f>INDEX('[58]Form-Input energy (2)'!$E$30:$E$728,MATCH(P320:P1048,'[58]Form-Input energy (2)'!$P$30:$P$727,0))</f>
        <v>R Chittoor</v>
      </c>
      <c r="F320" s="384" t="s">
        <v>1467</v>
      </c>
      <c r="G320" s="448"/>
      <c r="H320" s="434" t="s">
        <v>1073</v>
      </c>
      <c r="I320" s="11" t="s">
        <v>2156</v>
      </c>
      <c r="J320" s="11" t="s">
        <v>2157</v>
      </c>
      <c r="K320" s="11" t="s">
        <v>10252</v>
      </c>
      <c r="L320" s="11" t="s">
        <v>2159</v>
      </c>
      <c r="M320" s="11" t="s">
        <v>2158</v>
      </c>
      <c r="N320" s="11" t="s">
        <v>2158</v>
      </c>
      <c r="O320" s="11" t="s">
        <v>2158</v>
      </c>
      <c r="P320" s="283" t="s">
        <v>10325</v>
      </c>
      <c r="Q320" s="12">
        <v>2000</v>
      </c>
      <c r="R320" s="8">
        <v>9.336252</v>
      </c>
      <c r="S320" s="8"/>
      <c r="T320" s="8"/>
      <c r="U320" s="624"/>
      <c r="V320" s="624"/>
    </row>
    <row r="321" spans="1:22" ht="15.75">
      <c r="A321" s="426" t="s">
        <v>369</v>
      </c>
      <c r="B321" s="426"/>
      <c r="C321" s="327" t="s">
        <v>1188</v>
      </c>
      <c r="D321" s="463" t="s">
        <v>10172</v>
      </c>
      <c r="E321" s="384" t="str">
        <f>INDEX('[58]Form-Input energy (2)'!$E$30:$E$728,MATCH(P321:P1049,'[58]Form-Input energy (2)'!$P$30:$P$727,0))</f>
        <v>Madanapalli</v>
      </c>
      <c r="F321" s="384" t="s">
        <v>1455</v>
      </c>
      <c r="G321" s="448"/>
      <c r="H321" s="434" t="s">
        <v>1063</v>
      </c>
      <c r="I321" s="11" t="s">
        <v>2156</v>
      </c>
      <c r="J321" s="11" t="s">
        <v>2157</v>
      </c>
      <c r="K321" s="11" t="s">
        <v>10252</v>
      </c>
      <c r="L321" s="11" t="s">
        <v>2159</v>
      </c>
      <c r="M321" s="11" t="s">
        <v>2158</v>
      </c>
      <c r="N321" s="11" t="s">
        <v>2158</v>
      </c>
      <c r="O321" s="11" t="s">
        <v>2158</v>
      </c>
      <c r="P321" s="283" t="s">
        <v>10326</v>
      </c>
      <c r="Q321" s="12">
        <v>1000</v>
      </c>
      <c r="R321" s="8">
        <v>2.9350000000000001E-3</v>
      </c>
      <c r="S321" s="8"/>
      <c r="T321" s="8"/>
      <c r="U321" s="624"/>
      <c r="V321" s="624"/>
    </row>
    <row r="322" spans="1:22" ht="15.75">
      <c r="A322" s="426" t="s">
        <v>370</v>
      </c>
      <c r="B322" s="426"/>
      <c r="C322" s="327" t="s">
        <v>1188</v>
      </c>
      <c r="D322" s="463" t="s">
        <v>10172</v>
      </c>
      <c r="E322" s="384" t="str">
        <f>INDEX('[58]Form-Input energy (2)'!$E$30:$E$728,MATCH(P322:P1050,'[58]Form-Input energy (2)'!$P$30:$P$727,0))</f>
        <v>Madanapalli</v>
      </c>
      <c r="F322" s="384" t="s">
        <v>1455</v>
      </c>
      <c r="G322" s="448"/>
      <c r="H322" s="434" t="s">
        <v>1064</v>
      </c>
      <c r="I322" s="11" t="s">
        <v>2156</v>
      </c>
      <c r="J322" s="11" t="s">
        <v>2157</v>
      </c>
      <c r="K322" s="11" t="s">
        <v>10252</v>
      </c>
      <c r="L322" s="11" t="s">
        <v>2159</v>
      </c>
      <c r="M322" s="11" t="s">
        <v>2158</v>
      </c>
      <c r="N322" s="11" t="s">
        <v>2158</v>
      </c>
      <c r="O322" s="11" t="s">
        <v>2158</v>
      </c>
      <c r="P322" s="283" t="s">
        <v>10327</v>
      </c>
      <c r="Q322" s="12">
        <v>1000</v>
      </c>
      <c r="R322" s="8">
        <v>9.9799999999999993E-3</v>
      </c>
      <c r="S322" s="8"/>
      <c r="T322" s="8"/>
      <c r="U322" s="624"/>
      <c r="V322" s="624"/>
    </row>
    <row r="323" spans="1:22" ht="15.75">
      <c r="A323" s="426" t="s">
        <v>371</v>
      </c>
      <c r="B323" s="426"/>
      <c r="C323" s="429" t="s">
        <v>1188</v>
      </c>
      <c r="D323" s="458" t="s">
        <v>2089</v>
      </c>
      <c r="E323" s="384" t="str">
        <f>INDEX('[58]Form-Input energy (2)'!$E$30:$E$728,MATCH(P323:P1051,'[58]Form-Input energy (2)'!$P$30:$P$727,0))</f>
        <v>HINDUPUR</v>
      </c>
      <c r="F323" s="384" t="s">
        <v>2095</v>
      </c>
      <c r="G323" s="448"/>
      <c r="H323" s="434" t="s">
        <v>1286</v>
      </c>
      <c r="I323" s="11" t="s">
        <v>2156</v>
      </c>
      <c r="J323" s="11" t="s">
        <v>2157</v>
      </c>
      <c r="K323" s="11" t="s">
        <v>10252</v>
      </c>
      <c r="L323" s="11" t="s">
        <v>2160</v>
      </c>
      <c r="M323" s="11" t="s">
        <v>2158</v>
      </c>
      <c r="N323" s="11" t="s">
        <v>2158</v>
      </c>
      <c r="O323" s="11" t="s">
        <v>2158</v>
      </c>
      <c r="P323" s="283"/>
      <c r="Q323" s="12"/>
      <c r="R323" s="8">
        <v>0</v>
      </c>
      <c r="S323" s="8"/>
      <c r="T323" s="8"/>
      <c r="U323" s="624"/>
      <c r="V323" s="624"/>
    </row>
    <row r="324" spans="1:22" ht="15.75">
      <c r="A324" s="426" t="s">
        <v>372</v>
      </c>
      <c r="B324" s="426"/>
      <c r="C324" s="429" t="s">
        <v>1188</v>
      </c>
      <c r="D324" s="458" t="s">
        <v>2089</v>
      </c>
      <c r="E324" s="384" t="str">
        <f>INDEX('[58]Form-Input energy (2)'!$E$30:$E$728,MATCH(P324:P1052,'[58]Form-Input energy (2)'!$P$30:$P$727,0))</f>
        <v>HINDUPUR</v>
      </c>
      <c r="F324" s="384" t="s">
        <v>2095</v>
      </c>
      <c r="G324" s="448"/>
      <c r="H324" s="434" t="s">
        <v>1280</v>
      </c>
      <c r="I324" s="11" t="s">
        <v>2156</v>
      </c>
      <c r="J324" s="11" t="s">
        <v>2157</v>
      </c>
      <c r="K324" s="11" t="s">
        <v>10252</v>
      </c>
      <c r="L324" s="11" t="s">
        <v>2160</v>
      </c>
      <c r="M324" s="11" t="s">
        <v>2158</v>
      </c>
      <c r="N324" s="11" t="s">
        <v>2158</v>
      </c>
      <c r="O324" s="11" t="s">
        <v>2158</v>
      </c>
      <c r="P324" s="283"/>
      <c r="Q324" s="12"/>
      <c r="R324" s="8">
        <v>0</v>
      </c>
      <c r="S324" s="8"/>
      <c r="T324" s="8"/>
      <c r="U324" s="624"/>
      <c r="V324" s="624"/>
    </row>
    <row r="325" spans="1:22" ht="30">
      <c r="A325" s="426" t="s">
        <v>373</v>
      </c>
      <c r="B325" s="426"/>
      <c r="C325" s="429" t="s">
        <v>1188</v>
      </c>
      <c r="D325" s="458" t="s">
        <v>2089</v>
      </c>
      <c r="E325" s="384" t="str">
        <f>INDEX('[58]Form-Input energy (2)'!$E$30:$E$728,MATCH(P325:P1053,'[58]Form-Input energy (2)'!$P$30:$P$727,0))</f>
        <v>HINDUPUR</v>
      </c>
      <c r="F325" s="384" t="s">
        <v>2095</v>
      </c>
      <c r="G325" s="448"/>
      <c r="H325" s="434" t="s">
        <v>1277</v>
      </c>
      <c r="I325" s="11" t="s">
        <v>2156</v>
      </c>
      <c r="J325" s="11" t="s">
        <v>2157</v>
      </c>
      <c r="K325" s="11" t="s">
        <v>10252</v>
      </c>
      <c r="L325" s="11" t="s">
        <v>2160</v>
      </c>
      <c r="M325" s="11" t="s">
        <v>2158</v>
      </c>
      <c r="N325" s="11" t="s">
        <v>2158</v>
      </c>
      <c r="O325" s="11" t="s">
        <v>2158</v>
      </c>
      <c r="P325" s="283"/>
      <c r="Q325" s="12"/>
      <c r="R325" s="8">
        <v>0</v>
      </c>
      <c r="S325" s="8"/>
      <c r="T325" s="8"/>
      <c r="U325" s="624"/>
      <c r="V325" s="624"/>
    </row>
    <row r="326" spans="1:22" ht="15.75">
      <c r="A326" s="426" t="s">
        <v>374</v>
      </c>
      <c r="B326" s="426"/>
      <c r="C326" s="429" t="s">
        <v>1188</v>
      </c>
      <c r="D326" s="458" t="s">
        <v>2089</v>
      </c>
      <c r="E326" s="384" t="str">
        <f>INDEX('[58]Form-Input energy (2)'!$E$30:$E$728,MATCH(P326:P1054,'[58]Form-Input energy (2)'!$P$30:$P$727,0))</f>
        <v>HINDUPUR</v>
      </c>
      <c r="F326" s="384" t="s">
        <v>2095</v>
      </c>
      <c r="G326" s="448"/>
      <c r="H326" s="434" t="s">
        <v>1278</v>
      </c>
      <c r="I326" s="11" t="s">
        <v>2156</v>
      </c>
      <c r="J326" s="11" t="s">
        <v>2157</v>
      </c>
      <c r="K326" s="11" t="s">
        <v>10252</v>
      </c>
      <c r="L326" s="11" t="s">
        <v>2160</v>
      </c>
      <c r="M326" s="11" t="s">
        <v>2158</v>
      </c>
      <c r="N326" s="11" t="s">
        <v>2158</v>
      </c>
      <c r="O326" s="11" t="s">
        <v>2158</v>
      </c>
      <c r="P326" s="283"/>
      <c r="Q326" s="12"/>
      <c r="R326" s="8">
        <v>0</v>
      </c>
      <c r="S326" s="8"/>
      <c r="T326" s="8"/>
      <c r="U326" s="624"/>
      <c r="V326" s="624"/>
    </row>
    <row r="327" spans="1:22" ht="15.75">
      <c r="A327" s="426" t="s">
        <v>375</v>
      </c>
      <c r="B327" s="426"/>
      <c r="C327" s="429" t="s">
        <v>1188</v>
      </c>
      <c r="D327" s="458" t="s">
        <v>2089</v>
      </c>
      <c r="E327" s="384" t="str">
        <f>INDEX('[58]Form-Input energy (2)'!$E$30:$E$728,MATCH(P327:P1055,'[58]Form-Input energy (2)'!$P$30:$P$727,0))</f>
        <v>Tirupati Town</v>
      </c>
      <c r="F327" s="384" t="s">
        <v>2095</v>
      </c>
      <c r="G327" s="448"/>
      <c r="H327" s="434" t="s">
        <v>1291</v>
      </c>
      <c r="I327" s="11" t="s">
        <v>2156</v>
      </c>
      <c r="J327" s="11" t="s">
        <v>2157</v>
      </c>
      <c r="K327" s="11" t="s">
        <v>10252</v>
      </c>
      <c r="L327" s="11" t="s">
        <v>2160</v>
      </c>
      <c r="M327" s="11" t="s">
        <v>2158</v>
      </c>
      <c r="N327" s="11" t="s">
        <v>2158</v>
      </c>
      <c r="O327" s="11" t="s">
        <v>2158</v>
      </c>
      <c r="P327" s="283" t="s">
        <v>2036</v>
      </c>
      <c r="Q327" s="12">
        <v>1000</v>
      </c>
      <c r="R327" s="8">
        <v>-8.7609840000000005</v>
      </c>
      <c r="S327" s="8"/>
      <c r="T327" s="8"/>
      <c r="U327" s="624"/>
      <c r="V327" s="624"/>
    </row>
    <row r="328" spans="1:22" ht="30">
      <c r="A328" s="426" t="s">
        <v>376</v>
      </c>
      <c r="B328" s="426"/>
      <c r="C328" s="429" t="s">
        <v>1188</v>
      </c>
      <c r="D328" s="458" t="s">
        <v>2089</v>
      </c>
      <c r="E328" s="384" t="str">
        <f>INDEX('[58]Form-Input energy (2)'!$E$30:$E$728,MATCH(P328:P1056,'[58]Form-Input energy (2)'!$P$30:$P$727,0))</f>
        <v>Puttur</v>
      </c>
      <c r="F328" s="384" t="s">
        <v>2095</v>
      </c>
      <c r="G328" s="448"/>
      <c r="H328" s="434" t="s">
        <v>1282</v>
      </c>
      <c r="I328" s="11" t="s">
        <v>2156</v>
      </c>
      <c r="J328" s="11" t="s">
        <v>2157</v>
      </c>
      <c r="K328" s="11" t="s">
        <v>10252</v>
      </c>
      <c r="L328" s="11" t="s">
        <v>2160</v>
      </c>
      <c r="M328" s="11" t="s">
        <v>2158</v>
      </c>
      <c r="N328" s="11" t="s">
        <v>2158</v>
      </c>
      <c r="O328" s="11" t="s">
        <v>2158</v>
      </c>
      <c r="P328" s="283" t="s">
        <v>1976</v>
      </c>
      <c r="Q328" s="12">
        <v>1000</v>
      </c>
      <c r="R328" s="8">
        <v>0.53053099999999997</v>
      </c>
      <c r="S328" s="8"/>
      <c r="T328" s="8"/>
      <c r="U328" s="624"/>
      <c r="V328" s="624"/>
    </row>
    <row r="329" spans="1:22" ht="15.75">
      <c r="A329" s="426" t="s">
        <v>377</v>
      </c>
      <c r="B329" s="426"/>
      <c r="C329" s="429" t="s">
        <v>1188</v>
      </c>
      <c r="D329" s="458" t="s">
        <v>2089</v>
      </c>
      <c r="E329" s="384" t="str">
        <f>INDEX('[58]Form-Input energy (2)'!$E$30:$E$728,MATCH(P329:P1057,'[58]Form-Input energy (2)'!$P$30:$P$727,0))</f>
        <v>Puttur</v>
      </c>
      <c r="F329" s="384" t="s">
        <v>2095</v>
      </c>
      <c r="G329" s="448"/>
      <c r="H329" s="434" t="s">
        <v>1281</v>
      </c>
      <c r="I329" s="11" t="s">
        <v>2156</v>
      </c>
      <c r="J329" s="11" t="s">
        <v>2157</v>
      </c>
      <c r="K329" s="11" t="s">
        <v>10252</v>
      </c>
      <c r="L329" s="11" t="s">
        <v>2160</v>
      </c>
      <c r="M329" s="11" t="s">
        <v>2158</v>
      </c>
      <c r="N329" s="11" t="s">
        <v>2158</v>
      </c>
      <c r="O329" s="11" t="s">
        <v>2158</v>
      </c>
      <c r="P329" s="283">
        <v>21001243</v>
      </c>
      <c r="Q329" s="12">
        <v>1000</v>
      </c>
      <c r="R329" s="8">
        <v>0.63181359999999898</v>
      </c>
      <c r="S329" s="8"/>
      <c r="T329" s="8"/>
      <c r="U329" s="624"/>
      <c r="V329" s="624"/>
    </row>
    <row r="330" spans="1:22" ht="15.75">
      <c r="A330" s="426" t="s">
        <v>378</v>
      </c>
      <c r="B330" s="426"/>
      <c r="C330" s="429" t="s">
        <v>1188</v>
      </c>
      <c r="D330" s="458" t="s">
        <v>2089</v>
      </c>
      <c r="E330" s="384" t="str">
        <f>INDEX('[58]Form-Input energy (2)'!$E$30:$E$728,MATCH(P330:P1058,'[58]Form-Input energy (2)'!$P$30:$P$727,0))</f>
        <v>Piler</v>
      </c>
      <c r="F330" s="384" t="s">
        <v>2095</v>
      </c>
      <c r="G330" s="448"/>
      <c r="H330" s="434" t="s">
        <v>1288</v>
      </c>
      <c r="I330" s="11" t="s">
        <v>2156</v>
      </c>
      <c r="J330" s="11" t="s">
        <v>2157</v>
      </c>
      <c r="K330" s="11" t="s">
        <v>10252</v>
      </c>
      <c r="L330" s="11" t="s">
        <v>2160</v>
      </c>
      <c r="M330" s="11" t="s">
        <v>2158</v>
      </c>
      <c r="N330" s="11" t="s">
        <v>2158</v>
      </c>
      <c r="O330" s="11" t="s">
        <v>2158</v>
      </c>
      <c r="P330" s="283" t="s">
        <v>1981</v>
      </c>
      <c r="Q330" s="12">
        <v>1000</v>
      </c>
      <c r="R330" s="8">
        <v>0.76057599999999992</v>
      </c>
      <c r="S330" s="8"/>
      <c r="T330" s="8"/>
      <c r="U330" s="624"/>
      <c r="V330" s="624"/>
    </row>
    <row r="331" spans="1:22" ht="30">
      <c r="A331" s="426" t="s">
        <v>379</v>
      </c>
      <c r="B331" s="426"/>
      <c r="C331" s="429" t="s">
        <v>1188</v>
      </c>
      <c r="D331" s="458" t="s">
        <v>2089</v>
      </c>
      <c r="E331" s="384" t="str">
        <f>INDEX('[58]Form-Input energy (2)'!$E$30:$E$728,MATCH(P331:P1059,'[58]Form-Input energy (2)'!$P$30:$P$727,0))</f>
        <v>CHITTOOR RURALS</v>
      </c>
      <c r="F331" s="384" t="s">
        <v>2095</v>
      </c>
      <c r="G331" s="448"/>
      <c r="H331" s="434" t="s">
        <v>1289</v>
      </c>
      <c r="I331" s="11" t="s">
        <v>2156</v>
      </c>
      <c r="J331" s="11" t="s">
        <v>2157</v>
      </c>
      <c r="K331" s="11" t="s">
        <v>10252</v>
      </c>
      <c r="L331" s="11" t="s">
        <v>2160</v>
      </c>
      <c r="M331" s="11" t="s">
        <v>2158</v>
      </c>
      <c r="N331" s="11" t="s">
        <v>2158</v>
      </c>
      <c r="O331" s="11" t="s">
        <v>2158</v>
      </c>
      <c r="P331" s="283" t="s">
        <v>1982</v>
      </c>
      <c r="Q331" s="12">
        <v>1000</v>
      </c>
      <c r="R331" s="8">
        <v>1.1670959999999999</v>
      </c>
      <c r="S331" s="8"/>
      <c r="T331" s="8"/>
      <c r="U331" s="624"/>
      <c r="V331" s="624"/>
    </row>
    <row r="332" spans="1:22" ht="15.75">
      <c r="A332" s="426" t="s">
        <v>380</v>
      </c>
      <c r="B332" s="426"/>
      <c r="C332" s="429" t="s">
        <v>1188</v>
      </c>
      <c r="D332" s="458" t="s">
        <v>2089</v>
      </c>
      <c r="E332" s="384" t="str">
        <f>INDEX('[58]Form-Input energy (2)'!$E$30:$E$728,MATCH(P332:P1060,'[58]Form-Input energy (2)'!$P$30:$P$727,0))</f>
        <v>TIRUPATI RURALS</v>
      </c>
      <c r="F332" s="384" t="s">
        <v>2095</v>
      </c>
      <c r="G332" s="448"/>
      <c r="H332" s="434" t="s">
        <v>1279</v>
      </c>
      <c r="I332" s="11" t="s">
        <v>2156</v>
      </c>
      <c r="J332" s="11" t="s">
        <v>2157</v>
      </c>
      <c r="K332" s="11" t="s">
        <v>10252</v>
      </c>
      <c r="L332" s="11" t="s">
        <v>2160</v>
      </c>
      <c r="M332" s="11" t="s">
        <v>2158</v>
      </c>
      <c r="N332" s="11" t="s">
        <v>2158</v>
      </c>
      <c r="O332" s="11" t="s">
        <v>2158</v>
      </c>
      <c r="P332" s="283">
        <v>16268077</v>
      </c>
      <c r="Q332" s="12">
        <v>1000</v>
      </c>
      <c r="R332" s="8">
        <v>-3.1484999999999999E-2</v>
      </c>
      <c r="S332" s="8"/>
      <c r="T332" s="8"/>
      <c r="U332" s="624"/>
      <c r="V332" s="624"/>
    </row>
    <row r="333" spans="1:22" ht="15.75">
      <c r="A333" s="426" t="s">
        <v>381</v>
      </c>
      <c r="B333" s="426"/>
      <c r="C333" s="429" t="s">
        <v>1188</v>
      </c>
      <c r="D333" s="458" t="s">
        <v>2089</v>
      </c>
      <c r="E333" s="384" t="s">
        <v>1469</v>
      </c>
      <c r="F333" s="384" t="s">
        <v>2095</v>
      </c>
      <c r="G333" s="448"/>
      <c r="H333" s="434" t="s">
        <v>1285</v>
      </c>
      <c r="I333" s="11" t="s">
        <v>2156</v>
      </c>
      <c r="J333" s="11" t="s">
        <v>2157</v>
      </c>
      <c r="K333" s="11" t="s">
        <v>10252</v>
      </c>
      <c r="L333" s="11" t="s">
        <v>2160</v>
      </c>
      <c r="M333" s="11" t="s">
        <v>2158</v>
      </c>
      <c r="N333" s="11" t="s">
        <v>2158</v>
      </c>
      <c r="O333" s="11" t="s">
        <v>2158</v>
      </c>
      <c r="P333" s="283" t="s">
        <v>10328</v>
      </c>
      <c r="Q333" s="12" t="e">
        <v>#N/A</v>
      </c>
      <c r="R333" s="8">
        <v>0.73914105699999988</v>
      </c>
      <c r="S333" s="8"/>
      <c r="T333" s="8"/>
      <c r="U333" s="624"/>
      <c r="V333" s="624"/>
    </row>
    <row r="334" spans="1:22" ht="15.75">
      <c r="A334" s="426" t="s">
        <v>382</v>
      </c>
      <c r="B334" s="426"/>
      <c r="C334" s="429" t="s">
        <v>1188</v>
      </c>
      <c r="D334" s="458" t="s">
        <v>2089</v>
      </c>
      <c r="E334" s="384" t="str">
        <f>INDEX('[58]Form-Input energy (2)'!$E$30:$E$728,MATCH(P334:P1062,'[58]Form-Input energy (2)'!$P$30:$P$727,0))</f>
        <v>Madanapalli</v>
      </c>
      <c r="F334" s="384" t="s">
        <v>2095</v>
      </c>
      <c r="G334" s="448"/>
      <c r="H334" s="434" t="s">
        <v>1274</v>
      </c>
      <c r="I334" s="11" t="s">
        <v>2156</v>
      </c>
      <c r="J334" s="11" t="s">
        <v>2157</v>
      </c>
      <c r="K334" s="11" t="s">
        <v>10252</v>
      </c>
      <c r="L334" s="11" t="s">
        <v>2159</v>
      </c>
      <c r="M334" s="11" t="s">
        <v>2158</v>
      </c>
      <c r="N334" s="11" t="s">
        <v>2158</v>
      </c>
      <c r="O334" s="11" t="s">
        <v>2158</v>
      </c>
      <c r="P334" s="283" t="s">
        <v>1973</v>
      </c>
      <c r="Q334" s="12">
        <v>1000</v>
      </c>
      <c r="R334" s="8">
        <v>5.2130900000000002</v>
      </c>
      <c r="S334" s="8"/>
      <c r="T334" s="8"/>
      <c r="U334" s="624"/>
      <c r="V334" s="624"/>
    </row>
    <row r="335" spans="1:22" ht="15.75">
      <c r="A335" s="426" t="s">
        <v>383</v>
      </c>
      <c r="B335" s="426"/>
      <c r="C335" s="429" t="s">
        <v>1188</v>
      </c>
      <c r="D335" s="458" t="s">
        <v>2089</v>
      </c>
      <c r="E335" s="384" t="str">
        <f>INDEX('[58]Form-Input energy (2)'!$E$30:$E$728,MATCH(P335:P1063,'[58]Form-Input energy (2)'!$P$30:$P$727,0))</f>
        <v>Madanapalli</v>
      </c>
      <c r="F335" s="384" t="s">
        <v>2095</v>
      </c>
      <c r="G335" s="448"/>
      <c r="H335" s="434" t="s">
        <v>1275</v>
      </c>
      <c r="I335" s="11" t="s">
        <v>2156</v>
      </c>
      <c r="J335" s="11" t="s">
        <v>2157</v>
      </c>
      <c r="K335" s="11" t="s">
        <v>10252</v>
      </c>
      <c r="L335" s="11" t="s">
        <v>2160</v>
      </c>
      <c r="M335" s="11" t="s">
        <v>2158</v>
      </c>
      <c r="N335" s="11" t="s">
        <v>2158</v>
      </c>
      <c r="O335" s="11" t="s">
        <v>2158</v>
      </c>
      <c r="P335" s="283" t="s">
        <v>1974</v>
      </c>
      <c r="Q335" s="12">
        <v>1000</v>
      </c>
      <c r="R335" s="8">
        <v>5.0186809999999999</v>
      </c>
      <c r="S335" s="8"/>
      <c r="T335" s="8"/>
      <c r="U335" s="624"/>
      <c r="V335" s="624"/>
    </row>
    <row r="336" spans="1:22" ht="15.75">
      <c r="A336" s="426" t="s">
        <v>384</v>
      </c>
      <c r="B336" s="426"/>
      <c r="C336" s="429" t="s">
        <v>1188</v>
      </c>
      <c r="D336" s="458" t="s">
        <v>2089</v>
      </c>
      <c r="E336" s="384" t="str">
        <f>INDEX('[58]Form-Input energy (2)'!$E$30:$E$728,MATCH(P336:P1064,'[58]Form-Input energy (2)'!$P$30:$P$727,0))</f>
        <v>Madanapalli</v>
      </c>
      <c r="F336" s="384" t="s">
        <v>2095</v>
      </c>
      <c r="G336" s="448"/>
      <c r="H336" s="434" t="s">
        <v>1273</v>
      </c>
      <c r="I336" s="11" t="s">
        <v>2156</v>
      </c>
      <c r="J336" s="11" t="s">
        <v>2157</v>
      </c>
      <c r="K336" s="11" t="s">
        <v>10252</v>
      </c>
      <c r="L336" s="11" t="s">
        <v>2159</v>
      </c>
      <c r="M336" s="11" t="s">
        <v>2158</v>
      </c>
      <c r="N336" s="11" t="s">
        <v>2158</v>
      </c>
      <c r="O336" s="11" t="s">
        <v>2158</v>
      </c>
      <c r="P336" s="283" t="s">
        <v>1972</v>
      </c>
      <c r="Q336" s="12">
        <v>1000</v>
      </c>
      <c r="R336" s="8">
        <v>5.1932659999999995</v>
      </c>
      <c r="S336" s="8"/>
      <c r="T336" s="8"/>
      <c r="U336" s="624"/>
      <c r="V336" s="624"/>
    </row>
    <row r="337" spans="1:22" ht="15.75">
      <c r="A337" s="426" t="s">
        <v>385</v>
      </c>
      <c r="B337" s="426"/>
      <c r="C337" s="429" t="s">
        <v>1188</v>
      </c>
      <c r="D337" s="458" t="s">
        <v>2089</v>
      </c>
      <c r="E337" s="384" t="str">
        <f>INDEX('[58]Form-Input energy (2)'!$E$30:$E$728,MATCH(P337:P1065,'[58]Form-Input energy (2)'!$P$30:$P$727,0))</f>
        <v>Madanapalli</v>
      </c>
      <c r="F337" s="384" t="s">
        <v>2095</v>
      </c>
      <c r="G337" s="448"/>
      <c r="H337" s="434" t="s">
        <v>1276</v>
      </c>
      <c r="I337" s="11" t="s">
        <v>2156</v>
      </c>
      <c r="J337" s="11" t="s">
        <v>2157</v>
      </c>
      <c r="K337" s="11" t="s">
        <v>10252</v>
      </c>
      <c r="L337" s="11" t="s">
        <v>2160</v>
      </c>
      <c r="M337" s="11" t="s">
        <v>2158</v>
      </c>
      <c r="N337" s="11" t="s">
        <v>2158</v>
      </c>
      <c r="O337" s="11" t="s">
        <v>2158</v>
      </c>
      <c r="P337" s="283" t="s">
        <v>1975</v>
      </c>
      <c r="Q337" s="12">
        <v>1000</v>
      </c>
      <c r="R337" s="8">
        <v>5.1985000000000001</v>
      </c>
      <c r="S337" s="8"/>
      <c r="T337" s="8"/>
      <c r="U337" s="624"/>
      <c r="V337" s="624"/>
    </row>
    <row r="338" spans="1:22" ht="15.75">
      <c r="A338" s="426" t="s">
        <v>386</v>
      </c>
      <c r="B338" s="426"/>
      <c r="C338" s="429" t="s">
        <v>1188</v>
      </c>
      <c r="D338" s="458" t="s">
        <v>2089</v>
      </c>
      <c r="E338" s="384" t="str">
        <f>INDEX('[58]Form-Input energy (2)'!$E$30:$E$728,MATCH(P338:P1066,'[58]Form-Input energy (2)'!$P$30:$P$727,0))</f>
        <v>Puttur</v>
      </c>
      <c r="F338" s="384" t="s">
        <v>2095</v>
      </c>
      <c r="G338" s="448"/>
      <c r="H338" s="434" t="s">
        <v>10200</v>
      </c>
      <c r="I338" s="11" t="s">
        <v>2156</v>
      </c>
      <c r="J338" s="11" t="s">
        <v>2157</v>
      </c>
      <c r="K338" s="11" t="s">
        <v>10252</v>
      </c>
      <c r="L338" s="11" t="s">
        <v>2160</v>
      </c>
      <c r="M338" s="11" t="s">
        <v>2158</v>
      </c>
      <c r="N338" s="11" t="s">
        <v>2158</v>
      </c>
      <c r="O338" s="11" t="s">
        <v>2158</v>
      </c>
      <c r="P338" s="283" t="s">
        <v>1980</v>
      </c>
      <c r="Q338" s="12">
        <v>1000</v>
      </c>
      <c r="R338" s="8">
        <v>4.6210750000000003</v>
      </c>
      <c r="S338" s="8"/>
      <c r="T338" s="8"/>
      <c r="U338" s="624"/>
      <c r="V338" s="624"/>
    </row>
    <row r="339" spans="1:22" ht="15.75">
      <c r="A339" s="426" t="s">
        <v>387</v>
      </c>
      <c r="B339" s="426"/>
      <c r="C339" s="429" t="s">
        <v>1188</v>
      </c>
      <c r="D339" s="458" t="s">
        <v>2089</v>
      </c>
      <c r="E339" s="384" t="str">
        <f>INDEX('[58]Form-Input energy (2)'!$E$30:$E$728,MATCH(P339:P1067,'[58]Form-Input energy (2)'!$P$30:$P$727,0))</f>
        <v>Puttur</v>
      </c>
      <c r="F339" s="384" t="s">
        <v>2095</v>
      </c>
      <c r="G339" s="448"/>
      <c r="H339" s="434" t="s">
        <v>1284</v>
      </c>
      <c r="I339" s="11" t="s">
        <v>2156</v>
      </c>
      <c r="J339" s="11" t="s">
        <v>2157</v>
      </c>
      <c r="K339" s="11" t="s">
        <v>10252</v>
      </c>
      <c r="L339" s="11" t="s">
        <v>2160</v>
      </c>
      <c r="M339" s="11" t="s">
        <v>2158</v>
      </c>
      <c r="N339" s="11" t="s">
        <v>2158</v>
      </c>
      <c r="O339" s="11" t="s">
        <v>2158</v>
      </c>
      <c r="P339" s="283" t="s">
        <v>1978</v>
      </c>
      <c r="Q339" s="12">
        <v>1000</v>
      </c>
      <c r="R339" s="8">
        <v>2.4293049999999998</v>
      </c>
      <c r="S339" s="8"/>
      <c r="T339" s="8"/>
      <c r="U339" s="624"/>
      <c r="V339" s="624"/>
    </row>
    <row r="340" spans="1:22" ht="15.75">
      <c r="A340" s="426" t="s">
        <v>388</v>
      </c>
      <c r="B340" s="426"/>
      <c r="C340" s="429" t="s">
        <v>1188</v>
      </c>
      <c r="D340" s="458" t="s">
        <v>2089</v>
      </c>
      <c r="E340" s="384" t="str">
        <f>INDEX('[58]Form-Input energy (2)'!$E$30:$E$728,MATCH(P340:P1068,'[58]Form-Input energy (2)'!$P$30:$P$727,0))</f>
        <v>Piler</v>
      </c>
      <c r="F340" s="384" t="s">
        <v>2095</v>
      </c>
      <c r="G340" s="448"/>
      <c r="H340" s="434" t="s">
        <v>1290</v>
      </c>
      <c r="I340" s="11" t="s">
        <v>2156</v>
      </c>
      <c r="J340" s="11" t="s">
        <v>2157</v>
      </c>
      <c r="K340" s="11" t="s">
        <v>10252</v>
      </c>
      <c r="L340" s="11" t="s">
        <v>2160</v>
      </c>
      <c r="M340" s="11" t="s">
        <v>2158</v>
      </c>
      <c r="N340" s="11" t="s">
        <v>2158</v>
      </c>
      <c r="O340" s="11" t="s">
        <v>2158</v>
      </c>
      <c r="P340" s="283" t="s">
        <v>1983</v>
      </c>
      <c r="Q340" s="12">
        <v>1000</v>
      </c>
      <c r="R340" s="8">
        <v>0.828206</v>
      </c>
      <c r="S340" s="8"/>
      <c r="T340" s="8"/>
      <c r="U340" s="624"/>
      <c r="V340" s="624"/>
    </row>
    <row r="341" spans="1:22" ht="15.75">
      <c r="A341" s="426" t="s">
        <v>389</v>
      </c>
      <c r="B341" s="426"/>
      <c r="C341" s="429" t="s">
        <v>1188</v>
      </c>
      <c r="D341" s="458" t="s">
        <v>2089</v>
      </c>
      <c r="E341" s="384" t="str">
        <f>INDEX('[58]Form-Input energy (2)'!$E$30:$E$728,MATCH(P341:P1069,'[58]Form-Input energy (2)'!$P$30:$P$727,0))</f>
        <v>HINDUPUR</v>
      </c>
      <c r="F341" s="384" t="s">
        <v>2095</v>
      </c>
      <c r="G341" s="448"/>
      <c r="H341" s="434" t="s">
        <v>10201</v>
      </c>
      <c r="I341" s="11" t="s">
        <v>2156</v>
      </c>
      <c r="J341" s="11" t="s">
        <v>2157</v>
      </c>
      <c r="K341" s="11" t="s">
        <v>10252</v>
      </c>
      <c r="L341" s="11" t="s">
        <v>2160</v>
      </c>
      <c r="M341" s="11" t="s">
        <v>2158</v>
      </c>
      <c r="N341" s="11" t="s">
        <v>2158</v>
      </c>
      <c r="O341" s="11" t="s">
        <v>2158</v>
      </c>
      <c r="P341" s="283"/>
      <c r="Q341" s="12"/>
      <c r="R341" s="8">
        <v>0</v>
      </c>
      <c r="S341" s="8"/>
      <c r="T341" s="8"/>
      <c r="U341" s="624"/>
      <c r="V341" s="624"/>
    </row>
    <row r="342" spans="1:22" ht="15.75">
      <c r="A342" s="426" t="s">
        <v>390</v>
      </c>
      <c r="B342" s="426"/>
      <c r="C342" s="429" t="s">
        <v>1188</v>
      </c>
      <c r="D342" s="458" t="s">
        <v>2089</v>
      </c>
      <c r="E342" s="384" t="str">
        <f>INDEX('[58]Form-Input energy (2)'!$E$30:$E$728,MATCH(P342:P1070,'[58]Form-Input energy (2)'!$P$30:$P$727,0))</f>
        <v>TIRUPATI RURALS</v>
      </c>
      <c r="F342" s="384" t="s">
        <v>2095</v>
      </c>
      <c r="G342" s="448"/>
      <c r="H342" s="434" t="s">
        <v>1283</v>
      </c>
      <c r="I342" s="11" t="s">
        <v>2156</v>
      </c>
      <c r="J342" s="11" t="s">
        <v>2157</v>
      </c>
      <c r="K342" s="11" t="s">
        <v>10252</v>
      </c>
      <c r="L342" s="11" t="s">
        <v>2160</v>
      </c>
      <c r="M342" s="11" t="s">
        <v>2158</v>
      </c>
      <c r="N342" s="11" t="s">
        <v>2158</v>
      </c>
      <c r="O342" s="11" t="s">
        <v>2158</v>
      </c>
      <c r="P342" s="283" t="s">
        <v>1977</v>
      </c>
      <c r="Q342" s="12">
        <v>1000</v>
      </c>
      <c r="R342" s="8">
        <v>0.99225600000000003</v>
      </c>
      <c r="S342" s="8"/>
      <c r="T342" s="8"/>
      <c r="U342" s="624"/>
      <c r="V342" s="624"/>
    </row>
    <row r="343" spans="1:22" ht="15.75">
      <c r="A343" s="426" t="s">
        <v>391</v>
      </c>
      <c r="B343" s="426"/>
      <c r="C343" s="429" t="s">
        <v>1188</v>
      </c>
      <c r="D343" s="458" t="s">
        <v>2089</v>
      </c>
      <c r="E343" s="384" t="str">
        <f>INDEX('[58]Form-Input energy (2)'!$E$30:$E$728,MATCH(P343:P1071,'[58]Form-Input energy (2)'!$P$30:$P$727,0))</f>
        <v>Puttur</v>
      </c>
      <c r="F343" s="384" t="s">
        <v>2095</v>
      </c>
      <c r="G343" s="448"/>
      <c r="H343" s="434" t="s">
        <v>1287</v>
      </c>
      <c r="I343" s="11" t="s">
        <v>2156</v>
      </c>
      <c r="J343" s="11" t="s">
        <v>2157</v>
      </c>
      <c r="K343" s="11" t="s">
        <v>10252</v>
      </c>
      <c r="L343" s="11" t="s">
        <v>2160</v>
      </c>
      <c r="M343" s="11" t="s">
        <v>2158</v>
      </c>
      <c r="N343" s="11" t="s">
        <v>2158</v>
      </c>
      <c r="O343" s="11" t="s">
        <v>2158</v>
      </c>
      <c r="P343" s="283" t="s">
        <v>1979</v>
      </c>
      <c r="Q343" s="12">
        <v>1000</v>
      </c>
      <c r="R343" s="8">
        <v>0.88971199999999995</v>
      </c>
      <c r="S343" s="8"/>
      <c r="T343" s="8"/>
      <c r="U343" s="624"/>
      <c r="V343" s="624"/>
    </row>
    <row r="344" spans="1:22" ht="15.75">
      <c r="A344" s="426" t="s">
        <v>392</v>
      </c>
      <c r="B344" s="426"/>
      <c r="C344" s="429" t="s">
        <v>1188</v>
      </c>
      <c r="D344" s="384" t="s">
        <v>1392</v>
      </c>
      <c r="E344" s="384"/>
      <c r="F344" s="384" t="s">
        <v>1992</v>
      </c>
      <c r="G344" s="448"/>
      <c r="H344" s="459" t="s">
        <v>1292</v>
      </c>
      <c r="I344" s="11" t="s">
        <v>2156</v>
      </c>
      <c r="J344" s="11" t="s">
        <v>2157</v>
      </c>
      <c r="K344" s="11" t="s">
        <v>10252</v>
      </c>
      <c r="L344" s="11" t="s">
        <v>2160</v>
      </c>
      <c r="M344" s="11" t="s">
        <v>2158</v>
      </c>
      <c r="N344" s="11" t="s">
        <v>2158</v>
      </c>
      <c r="O344" s="11" t="s">
        <v>2158</v>
      </c>
      <c r="P344" s="283">
        <v>16179573</v>
      </c>
      <c r="Q344" s="12">
        <v>1500</v>
      </c>
      <c r="R344" s="8"/>
      <c r="S344" s="8">
        <v>2.7961480000000001</v>
      </c>
      <c r="T344" s="8"/>
      <c r="U344" s="624"/>
      <c r="V344" s="624"/>
    </row>
    <row r="345" spans="1:22" ht="15.75">
      <c r="A345" s="426" t="s">
        <v>393</v>
      </c>
      <c r="B345" s="426"/>
      <c r="C345" s="429" t="s">
        <v>1188</v>
      </c>
      <c r="D345" s="384" t="s">
        <v>2089</v>
      </c>
      <c r="E345" s="384"/>
      <c r="F345" s="384" t="s">
        <v>1992</v>
      </c>
      <c r="G345" s="448"/>
      <c r="H345" s="459" t="s">
        <v>1307</v>
      </c>
      <c r="I345" s="11" t="s">
        <v>2156</v>
      </c>
      <c r="J345" s="11" t="s">
        <v>2157</v>
      </c>
      <c r="K345" s="11" t="s">
        <v>10252</v>
      </c>
      <c r="L345" s="11" t="s">
        <v>2160</v>
      </c>
      <c r="M345" s="11" t="s">
        <v>2158</v>
      </c>
      <c r="N345" s="11" t="s">
        <v>2158</v>
      </c>
      <c r="O345" s="11" t="s">
        <v>2158</v>
      </c>
      <c r="P345" s="283" t="s">
        <v>2105</v>
      </c>
      <c r="Q345" s="12">
        <v>1000</v>
      </c>
      <c r="R345" s="8"/>
      <c r="S345" s="8">
        <v>0.94783499999999998</v>
      </c>
      <c r="T345" s="8"/>
      <c r="U345" s="624"/>
      <c r="V345" s="624"/>
    </row>
    <row r="346" spans="1:22" ht="15.75">
      <c r="A346" s="426" t="s">
        <v>394</v>
      </c>
      <c r="B346" s="426"/>
      <c r="C346" s="429" t="s">
        <v>1188</v>
      </c>
      <c r="D346" s="384" t="s">
        <v>1392</v>
      </c>
      <c r="E346" s="384"/>
      <c r="F346" s="384" t="s">
        <v>1992</v>
      </c>
      <c r="G346" s="448"/>
      <c r="H346" s="459" t="s">
        <v>2091</v>
      </c>
      <c r="I346" s="11" t="s">
        <v>2156</v>
      </c>
      <c r="J346" s="11" t="s">
        <v>2157</v>
      </c>
      <c r="K346" s="11" t="s">
        <v>10252</v>
      </c>
      <c r="L346" s="11" t="s">
        <v>2160</v>
      </c>
      <c r="M346" s="11" t="s">
        <v>2158</v>
      </c>
      <c r="N346" s="11" t="s">
        <v>2158</v>
      </c>
      <c r="O346" s="11" t="s">
        <v>2158</v>
      </c>
      <c r="P346" s="283" t="s">
        <v>2106</v>
      </c>
      <c r="Q346" s="12">
        <v>1000</v>
      </c>
      <c r="R346" s="8"/>
      <c r="S346" s="8">
        <v>4.4607190000000001</v>
      </c>
      <c r="T346" s="8"/>
      <c r="U346" s="624"/>
      <c r="V346" s="624"/>
    </row>
    <row r="347" spans="1:22" ht="15.75">
      <c r="A347" s="426" t="s">
        <v>395</v>
      </c>
      <c r="B347" s="426"/>
      <c r="C347" s="429" t="s">
        <v>1188</v>
      </c>
      <c r="D347" s="384" t="s">
        <v>1392</v>
      </c>
      <c r="E347" s="384"/>
      <c r="F347" s="384" t="s">
        <v>1992</v>
      </c>
      <c r="G347" s="448"/>
      <c r="H347" s="459" t="s">
        <v>2091</v>
      </c>
      <c r="I347" s="11" t="s">
        <v>2156</v>
      </c>
      <c r="J347" s="11" t="s">
        <v>2157</v>
      </c>
      <c r="K347" s="11" t="s">
        <v>10252</v>
      </c>
      <c r="L347" s="11" t="s">
        <v>2160</v>
      </c>
      <c r="M347" s="11" t="s">
        <v>2158</v>
      </c>
      <c r="N347" s="11" t="s">
        <v>2158</v>
      </c>
      <c r="O347" s="11" t="s">
        <v>2158</v>
      </c>
      <c r="P347" s="283" t="s">
        <v>2107</v>
      </c>
      <c r="Q347" s="12">
        <v>1000</v>
      </c>
      <c r="R347" s="8"/>
      <c r="S347" s="8">
        <v>18.453541000000001</v>
      </c>
      <c r="T347" s="8"/>
      <c r="U347" s="624"/>
      <c r="V347" s="624"/>
    </row>
    <row r="348" spans="1:22" ht="15.75">
      <c r="A348" s="426" t="s">
        <v>396</v>
      </c>
      <c r="B348" s="426"/>
      <c r="C348" s="429" t="s">
        <v>1188</v>
      </c>
      <c r="D348" s="384" t="s">
        <v>2089</v>
      </c>
      <c r="E348" s="384"/>
      <c r="F348" s="384" t="s">
        <v>1992</v>
      </c>
      <c r="G348" s="448"/>
      <c r="H348" s="459" t="s">
        <v>1305</v>
      </c>
      <c r="I348" s="11" t="s">
        <v>2156</v>
      </c>
      <c r="J348" s="11" t="s">
        <v>2157</v>
      </c>
      <c r="K348" s="11" t="s">
        <v>10252</v>
      </c>
      <c r="L348" s="11" t="s">
        <v>2160</v>
      </c>
      <c r="M348" s="11" t="s">
        <v>2158</v>
      </c>
      <c r="N348" s="11" t="s">
        <v>2158</v>
      </c>
      <c r="O348" s="11" t="s">
        <v>2158</v>
      </c>
      <c r="P348" s="283" t="s">
        <v>2127</v>
      </c>
      <c r="Q348" s="12">
        <v>1000</v>
      </c>
      <c r="R348" s="8"/>
      <c r="S348" s="8">
        <v>0.10320600000000001</v>
      </c>
      <c r="T348" s="8"/>
      <c r="U348" s="624"/>
      <c r="V348" s="624"/>
    </row>
    <row r="349" spans="1:22" ht="15.75">
      <c r="A349" s="426" t="s">
        <v>397</v>
      </c>
      <c r="B349" s="426"/>
      <c r="C349" s="429" t="s">
        <v>1188</v>
      </c>
      <c r="D349" s="384" t="s">
        <v>1392</v>
      </c>
      <c r="E349" s="384"/>
      <c r="F349" s="384" t="s">
        <v>1992</v>
      </c>
      <c r="G349" s="460"/>
      <c r="H349" s="459" t="s">
        <v>10202</v>
      </c>
      <c r="I349" s="11" t="s">
        <v>2156</v>
      </c>
      <c r="J349" s="11" t="s">
        <v>2157</v>
      </c>
      <c r="K349" s="11" t="s">
        <v>10252</v>
      </c>
      <c r="L349" s="11" t="s">
        <v>2160</v>
      </c>
      <c r="M349" s="11" t="s">
        <v>2158</v>
      </c>
      <c r="N349" s="11" t="s">
        <v>2158</v>
      </c>
      <c r="O349" s="11" t="s">
        <v>2158</v>
      </c>
      <c r="P349" s="283" t="s">
        <v>10329</v>
      </c>
      <c r="Q349" s="12">
        <v>1000</v>
      </c>
      <c r="R349" s="8"/>
      <c r="S349" s="8">
        <v>8.2583000000000004E-2</v>
      </c>
      <c r="T349" s="8"/>
      <c r="U349" s="624"/>
      <c r="V349" s="624"/>
    </row>
    <row r="350" spans="1:22" ht="15.75">
      <c r="A350" s="426" t="s">
        <v>398</v>
      </c>
      <c r="B350" s="426"/>
      <c r="C350" s="429" t="s">
        <v>1188</v>
      </c>
      <c r="D350" s="384" t="s">
        <v>1392</v>
      </c>
      <c r="E350" s="384"/>
      <c r="F350" s="384" t="s">
        <v>1992</v>
      </c>
      <c r="G350" s="448"/>
      <c r="H350" s="459" t="s">
        <v>10203</v>
      </c>
      <c r="I350" s="11" t="s">
        <v>2156</v>
      </c>
      <c r="J350" s="11" t="s">
        <v>2157</v>
      </c>
      <c r="K350" s="11" t="s">
        <v>10252</v>
      </c>
      <c r="L350" s="11" t="s">
        <v>2160</v>
      </c>
      <c r="M350" s="11" t="s">
        <v>2158</v>
      </c>
      <c r="N350" s="11" t="s">
        <v>2158</v>
      </c>
      <c r="O350" s="11" t="s">
        <v>2158</v>
      </c>
      <c r="P350" s="283" t="s">
        <v>2104</v>
      </c>
      <c r="Q350" s="12">
        <v>1000</v>
      </c>
      <c r="R350" s="8"/>
      <c r="S350" s="8">
        <v>9.0450000000000003E-2</v>
      </c>
      <c r="T350" s="8"/>
      <c r="U350" s="624"/>
      <c r="V350" s="624"/>
    </row>
    <row r="351" spans="1:22" ht="15.75">
      <c r="A351" s="426" t="s">
        <v>399</v>
      </c>
      <c r="B351" s="426"/>
      <c r="C351" s="429" t="s">
        <v>1188</v>
      </c>
      <c r="D351" s="384" t="s">
        <v>1392</v>
      </c>
      <c r="E351" s="384"/>
      <c r="F351" s="384" t="s">
        <v>1992</v>
      </c>
      <c r="G351" s="448"/>
      <c r="H351" s="459" t="s">
        <v>10540</v>
      </c>
      <c r="I351" s="11" t="s">
        <v>2156</v>
      </c>
      <c r="J351" s="11" t="s">
        <v>2157</v>
      </c>
      <c r="K351" s="11" t="s">
        <v>10252</v>
      </c>
      <c r="L351" s="11" t="s">
        <v>2160</v>
      </c>
      <c r="M351" s="11" t="s">
        <v>2158</v>
      </c>
      <c r="N351" s="11" t="s">
        <v>2158</v>
      </c>
      <c r="O351" s="11" t="s">
        <v>2158</v>
      </c>
      <c r="P351" s="283"/>
      <c r="Q351" s="12"/>
      <c r="R351" s="8"/>
      <c r="S351" s="8">
        <v>4.0381E-2</v>
      </c>
      <c r="T351" s="8"/>
      <c r="U351" s="624"/>
      <c r="V351" s="624"/>
    </row>
    <row r="352" spans="1:22" ht="15.75">
      <c r="A352" s="426" t="s">
        <v>400</v>
      </c>
      <c r="B352" s="426"/>
      <c r="C352" s="429" t="s">
        <v>1188</v>
      </c>
      <c r="D352" s="384" t="s">
        <v>1481</v>
      </c>
      <c r="E352" s="384"/>
      <c r="F352" s="384" t="s">
        <v>10185</v>
      </c>
      <c r="G352" s="81"/>
      <c r="H352" s="428" t="s">
        <v>1310</v>
      </c>
      <c r="I352" s="11" t="s">
        <v>2156</v>
      </c>
      <c r="J352" s="11" t="s">
        <v>2157</v>
      </c>
      <c r="K352" s="11" t="s">
        <v>10252</v>
      </c>
      <c r="L352" s="11" t="s">
        <v>2160</v>
      </c>
      <c r="M352" s="11" t="s">
        <v>2158</v>
      </c>
      <c r="N352" s="11" t="s">
        <v>2158</v>
      </c>
      <c r="O352" s="11" t="s">
        <v>2158</v>
      </c>
      <c r="P352" s="283" t="s">
        <v>2108</v>
      </c>
      <c r="Q352" s="12">
        <v>1</v>
      </c>
      <c r="R352" s="8"/>
      <c r="S352" s="8">
        <v>0.159</v>
      </c>
      <c r="T352" s="8"/>
      <c r="U352" s="624"/>
      <c r="V352" s="624"/>
    </row>
    <row r="353" spans="1:22" ht="15.75">
      <c r="A353" s="426" t="s">
        <v>401</v>
      </c>
      <c r="B353" s="426"/>
      <c r="C353" s="429" t="s">
        <v>1188</v>
      </c>
      <c r="D353" s="384" t="s">
        <v>1481</v>
      </c>
      <c r="E353" s="384"/>
      <c r="F353" s="384" t="s">
        <v>10185</v>
      </c>
      <c r="G353" s="81"/>
      <c r="H353" s="428" t="s">
        <v>1313</v>
      </c>
      <c r="I353" s="11" t="s">
        <v>2156</v>
      </c>
      <c r="J353" s="11" t="s">
        <v>2157</v>
      </c>
      <c r="K353" s="11" t="s">
        <v>10252</v>
      </c>
      <c r="L353" s="11" t="s">
        <v>2160</v>
      </c>
      <c r="M353" s="11" t="s">
        <v>2158</v>
      </c>
      <c r="N353" s="11" t="s">
        <v>2158</v>
      </c>
      <c r="O353" s="11" t="s">
        <v>2158</v>
      </c>
      <c r="P353" s="283" t="s">
        <v>2109</v>
      </c>
      <c r="Q353" s="12">
        <v>1</v>
      </c>
      <c r="R353" s="8"/>
      <c r="S353" s="8">
        <v>6.2E-2</v>
      </c>
      <c r="T353" s="8"/>
      <c r="U353" s="624"/>
      <c r="V353" s="624"/>
    </row>
    <row r="354" spans="1:22" ht="15.75">
      <c r="A354" s="426" t="s">
        <v>402</v>
      </c>
      <c r="B354" s="426"/>
      <c r="C354" s="429" t="s">
        <v>1188</v>
      </c>
      <c r="D354" s="384" t="s">
        <v>1481</v>
      </c>
      <c r="E354" s="384"/>
      <c r="F354" s="384" t="s">
        <v>10185</v>
      </c>
      <c r="G354" s="81"/>
      <c r="H354" s="428" t="s">
        <v>1309</v>
      </c>
      <c r="I354" s="11" t="s">
        <v>2156</v>
      </c>
      <c r="J354" s="11" t="s">
        <v>2157</v>
      </c>
      <c r="K354" s="11" t="s">
        <v>10252</v>
      </c>
      <c r="L354" s="11" t="s">
        <v>2160</v>
      </c>
      <c r="M354" s="11" t="s">
        <v>2158</v>
      </c>
      <c r="N354" s="11" t="s">
        <v>2158</v>
      </c>
      <c r="O354" s="11" t="s">
        <v>2158</v>
      </c>
      <c r="P354" s="283" t="s">
        <v>2110</v>
      </c>
      <c r="Q354" s="12">
        <v>1</v>
      </c>
      <c r="R354" s="8"/>
      <c r="S354" s="8">
        <v>0.20799999999999999</v>
      </c>
      <c r="T354" s="8"/>
      <c r="U354" s="624"/>
      <c r="V354" s="624"/>
    </row>
    <row r="355" spans="1:22" ht="15.75">
      <c r="A355" s="426" t="s">
        <v>403</v>
      </c>
      <c r="B355" s="426"/>
      <c r="C355" s="429" t="s">
        <v>1188</v>
      </c>
      <c r="D355" s="384" t="s">
        <v>1481</v>
      </c>
      <c r="E355" s="384"/>
      <c r="F355" s="384" t="s">
        <v>10185</v>
      </c>
      <c r="G355" s="81"/>
      <c r="H355" s="428" t="s">
        <v>1311</v>
      </c>
      <c r="I355" s="11" t="s">
        <v>2156</v>
      </c>
      <c r="J355" s="11" t="s">
        <v>2157</v>
      </c>
      <c r="K355" s="11" t="s">
        <v>10252</v>
      </c>
      <c r="L355" s="11" t="s">
        <v>2160</v>
      </c>
      <c r="M355" s="11" t="s">
        <v>2158</v>
      </c>
      <c r="N355" s="11" t="s">
        <v>2158</v>
      </c>
      <c r="O355" s="11" t="s">
        <v>2158</v>
      </c>
      <c r="P355" s="283" t="s">
        <v>2111</v>
      </c>
      <c r="Q355" s="12">
        <v>1</v>
      </c>
      <c r="R355" s="8"/>
      <c r="S355" s="8">
        <v>6.0999999999999999E-2</v>
      </c>
      <c r="T355" s="8"/>
      <c r="U355" s="624"/>
      <c r="V355" s="624"/>
    </row>
    <row r="356" spans="1:22" ht="15.75">
      <c r="A356" s="426" t="s">
        <v>404</v>
      </c>
      <c r="B356" s="426"/>
      <c r="C356" s="429" t="s">
        <v>1188</v>
      </c>
      <c r="D356" s="384" t="s">
        <v>1481</v>
      </c>
      <c r="E356" s="384"/>
      <c r="F356" s="384" t="s">
        <v>10185</v>
      </c>
      <c r="G356" s="81"/>
      <c r="H356" s="428" t="s">
        <v>1296</v>
      </c>
      <c r="I356" s="11" t="s">
        <v>2156</v>
      </c>
      <c r="J356" s="11" t="s">
        <v>2157</v>
      </c>
      <c r="K356" s="11" t="s">
        <v>10252</v>
      </c>
      <c r="L356" s="11" t="s">
        <v>2160</v>
      </c>
      <c r="M356" s="11" t="s">
        <v>2158</v>
      </c>
      <c r="N356" s="11" t="s">
        <v>2158</v>
      </c>
      <c r="O356" s="11" t="s">
        <v>2158</v>
      </c>
      <c r="P356" s="283" t="s">
        <v>10330</v>
      </c>
      <c r="Q356" s="12">
        <v>1</v>
      </c>
      <c r="R356" s="8"/>
      <c r="S356" s="8">
        <v>6.2E-2</v>
      </c>
      <c r="T356" s="8"/>
      <c r="U356" s="624"/>
      <c r="V356" s="624"/>
    </row>
    <row r="357" spans="1:22" ht="15.75">
      <c r="A357" s="426" t="s">
        <v>405</v>
      </c>
      <c r="B357" s="426"/>
      <c r="C357" s="429" t="s">
        <v>1188</v>
      </c>
      <c r="D357" s="384" t="s">
        <v>2089</v>
      </c>
      <c r="E357" s="384"/>
      <c r="F357" s="384" t="s">
        <v>10185</v>
      </c>
      <c r="G357" s="81"/>
      <c r="H357" s="428" t="s">
        <v>1294</v>
      </c>
      <c r="I357" s="11" t="s">
        <v>2156</v>
      </c>
      <c r="J357" s="11" t="s">
        <v>2157</v>
      </c>
      <c r="K357" s="11" t="s">
        <v>10252</v>
      </c>
      <c r="L357" s="11" t="s">
        <v>2160</v>
      </c>
      <c r="M357" s="11" t="s">
        <v>2158</v>
      </c>
      <c r="N357" s="11" t="s">
        <v>2158</v>
      </c>
      <c r="O357" s="11" t="s">
        <v>2158</v>
      </c>
      <c r="P357" s="283" t="s">
        <v>2112</v>
      </c>
      <c r="Q357" s="12">
        <v>1000</v>
      </c>
      <c r="R357" s="8"/>
      <c r="S357" s="8">
        <v>0.38100000000000001</v>
      </c>
      <c r="T357" s="8"/>
      <c r="U357" s="624"/>
      <c r="V357" s="624"/>
    </row>
    <row r="358" spans="1:22" ht="15.75">
      <c r="A358" s="426" t="s">
        <v>406</v>
      </c>
      <c r="B358" s="426"/>
      <c r="C358" s="429" t="s">
        <v>1188</v>
      </c>
      <c r="D358" s="384" t="s">
        <v>2089</v>
      </c>
      <c r="E358" s="384"/>
      <c r="F358" s="384" t="s">
        <v>10185</v>
      </c>
      <c r="G358" s="81"/>
      <c r="H358" s="428" t="s">
        <v>2056</v>
      </c>
      <c r="I358" s="11" t="s">
        <v>2156</v>
      </c>
      <c r="J358" s="11" t="s">
        <v>2157</v>
      </c>
      <c r="K358" s="11" t="s">
        <v>10252</v>
      </c>
      <c r="L358" s="11" t="s">
        <v>2160</v>
      </c>
      <c r="M358" s="11" t="s">
        <v>2158</v>
      </c>
      <c r="N358" s="11" t="s">
        <v>2158</v>
      </c>
      <c r="O358" s="11" t="s">
        <v>2158</v>
      </c>
      <c r="P358" s="283">
        <v>21001240</v>
      </c>
      <c r="Q358" s="12">
        <v>1000</v>
      </c>
      <c r="R358" s="8"/>
      <c r="S358" s="8">
        <v>1.86</v>
      </c>
      <c r="T358" s="8"/>
      <c r="U358" s="624"/>
      <c r="V358" s="624"/>
    </row>
    <row r="359" spans="1:22" ht="15.75">
      <c r="A359" s="426" t="s">
        <v>407</v>
      </c>
      <c r="B359" s="426"/>
      <c r="C359" s="429" t="s">
        <v>1188</v>
      </c>
      <c r="D359" s="384" t="s">
        <v>1392</v>
      </c>
      <c r="E359" s="384"/>
      <c r="F359" s="384" t="s">
        <v>10185</v>
      </c>
      <c r="G359" s="81"/>
      <c r="H359" s="428" t="s">
        <v>1292</v>
      </c>
      <c r="I359" s="11" t="s">
        <v>2156</v>
      </c>
      <c r="J359" s="11" t="s">
        <v>2157</v>
      </c>
      <c r="K359" s="11" t="s">
        <v>10252</v>
      </c>
      <c r="L359" s="11" t="s">
        <v>2160</v>
      </c>
      <c r="M359" s="11" t="s">
        <v>2158</v>
      </c>
      <c r="N359" s="11" t="s">
        <v>2158</v>
      </c>
      <c r="O359" s="11" t="s">
        <v>2158</v>
      </c>
      <c r="P359" s="283">
        <v>16179573</v>
      </c>
      <c r="Q359" s="12">
        <v>1500</v>
      </c>
      <c r="R359" s="8"/>
      <c r="S359" s="8">
        <v>7.8730000000000002</v>
      </c>
      <c r="T359" s="8"/>
      <c r="U359" s="624"/>
      <c r="V359" s="624"/>
    </row>
    <row r="360" spans="1:22" ht="15.75">
      <c r="A360" s="426" t="s">
        <v>408</v>
      </c>
      <c r="B360" s="426"/>
      <c r="C360" s="429" t="s">
        <v>1188</v>
      </c>
      <c r="D360" s="384" t="s">
        <v>1481</v>
      </c>
      <c r="E360" s="384"/>
      <c r="F360" s="384" t="s">
        <v>10185</v>
      </c>
      <c r="G360" s="81"/>
      <c r="H360" s="428" t="s">
        <v>1299</v>
      </c>
      <c r="I360" s="11" t="s">
        <v>2156</v>
      </c>
      <c r="J360" s="11" t="s">
        <v>2157</v>
      </c>
      <c r="K360" s="11" t="s">
        <v>10252</v>
      </c>
      <c r="L360" s="11" t="s">
        <v>2160</v>
      </c>
      <c r="M360" s="11" t="s">
        <v>2158</v>
      </c>
      <c r="N360" s="11" t="s">
        <v>2158</v>
      </c>
      <c r="O360" s="11" t="s">
        <v>2158</v>
      </c>
      <c r="P360" s="283" t="s">
        <v>2113</v>
      </c>
      <c r="Q360" s="12">
        <v>1</v>
      </c>
      <c r="R360" s="8"/>
      <c r="S360" s="8">
        <v>7.2999999999999995E-2</v>
      </c>
      <c r="T360" s="8"/>
      <c r="U360" s="624"/>
      <c r="V360" s="624"/>
    </row>
    <row r="361" spans="1:22" ht="15.75">
      <c r="A361" s="426" t="s">
        <v>409</v>
      </c>
      <c r="B361" s="426"/>
      <c r="C361" s="429" t="s">
        <v>1188</v>
      </c>
      <c r="D361" s="384" t="s">
        <v>1481</v>
      </c>
      <c r="E361" s="384"/>
      <c r="F361" s="384" t="s">
        <v>10185</v>
      </c>
      <c r="G361" s="81"/>
      <c r="H361" s="428" t="s">
        <v>2092</v>
      </c>
      <c r="I361" s="11" t="s">
        <v>2156</v>
      </c>
      <c r="J361" s="11" t="s">
        <v>2157</v>
      </c>
      <c r="K361" s="11" t="s">
        <v>10252</v>
      </c>
      <c r="L361" s="11" t="s">
        <v>2160</v>
      </c>
      <c r="M361" s="11" t="s">
        <v>2158</v>
      </c>
      <c r="N361" s="11" t="s">
        <v>2158</v>
      </c>
      <c r="O361" s="11" t="s">
        <v>2158</v>
      </c>
      <c r="P361" s="283" t="s">
        <v>2114</v>
      </c>
      <c r="Q361" s="12">
        <v>1000</v>
      </c>
      <c r="R361" s="8"/>
      <c r="S361" s="8">
        <v>0.73199999999999998</v>
      </c>
      <c r="T361" s="8"/>
      <c r="U361" s="624"/>
      <c r="V361" s="624"/>
    </row>
    <row r="362" spans="1:22" ht="15.75">
      <c r="A362" s="426" t="s">
        <v>410</v>
      </c>
      <c r="B362" s="426"/>
      <c r="C362" s="429" t="s">
        <v>1188</v>
      </c>
      <c r="D362" s="384" t="s">
        <v>1481</v>
      </c>
      <c r="E362" s="384"/>
      <c r="F362" s="384" t="s">
        <v>10185</v>
      </c>
      <c r="G362" s="81"/>
      <c r="H362" s="428" t="s">
        <v>1296</v>
      </c>
      <c r="I362" s="11" t="s">
        <v>2156</v>
      </c>
      <c r="J362" s="11" t="s">
        <v>2157</v>
      </c>
      <c r="K362" s="11" t="s">
        <v>10252</v>
      </c>
      <c r="L362" s="11" t="s">
        <v>2160</v>
      </c>
      <c r="M362" s="11" t="s">
        <v>2158</v>
      </c>
      <c r="N362" s="11" t="s">
        <v>2158</v>
      </c>
      <c r="O362" s="11" t="s">
        <v>2158</v>
      </c>
      <c r="P362" s="283" t="s">
        <v>2115</v>
      </c>
      <c r="Q362" s="12">
        <v>1000</v>
      </c>
      <c r="R362" s="8"/>
      <c r="S362" s="8">
        <v>0.309</v>
      </c>
      <c r="T362" s="8"/>
      <c r="U362" s="624"/>
      <c r="V362" s="624"/>
    </row>
    <row r="363" spans="1:22" ht="15.75">
      <c r="A363" s="426" t="s">
        <v>411</v>
      </c>
      <c r="B363" s="426"/>
      <c r="C363" s="429" t="s">
        <v>1188</v>
      </c>
      <c r="D363" s="384" t="s">
        <v>1481</v>
      </c>
      <c r="E363" s="384"/>
      <c r="F363" s="384" t="s">
        <v>10185</v>
      </c>
      <c r="G363" s="81"/>
      <c r="H363" s="428" t="s">
        <v>1293</v>
      </c>
      <c r="I363" s="11" t="s">
        <v>2156</v>
      </c>
      <c r="J363" s="11" t="s">
        <v>2157</v>
      </c>
      <c r="K363" s="11" t="s">
        <v>10252</v>
      </c>
      <c r="L363" s="11" t="s">
        <v>2160</v>
      </c>
      <c r="M363" s="11" t="s">
        <v>2158</v>
      </c>
      <c r="N363" s="11" t="s">
        <v>2158</v>
      </c>
      <c r="O363" s="11" t="s">
        <v>2158</v>
      </c>
      <c r="P363" s="283" t="s">
        <v>2116</v>
      </c>
      <c r="Q363" s="12">
        <v>1</v>
      </c>
      <c r="R363" s="8"/>
      <c r="S363" s="8">
        <v>0.24099999999999999</v>
      </c>
      <c r="T363" s="8"/>
      <c r="U363" s="624"/>
      <c r="V363" s="624"/>
    </row>
    <row r="364" spans="1:22" ht="15.75">
      <c r="A364" s="426" t="s">
        <v>412</v>
      </c>
      <c r="B364" s="426"/>
      <c r="C364" s="429" t="s">
        <v>1188</v>
      </c>
      <c r="D364" s="384" t="s">
        <v>2089</v>
      </c>
      <c r="E364" s="384"/>
      <c r="F364" s="384" t="s">
        <v>10185</v>
      </c>
      <c r="G364" s="81"/>
      <c r="H364" s="428" t="s">
        <v>1298</v>
      </c>
      <c r="I364" s="11" t="s">
        <v>2156</v>
      </c>
      <c r="J364" s="11" t="s">
        <v>2157</v>
      </c>
      <c r="K364" s="11" t="s">
        <v>10252</v>
      </c>
      <c r="L364" s="11" t="s">
        <v>2160</v>
      </c>
      <c r="M364" s="11" t="s">
        <v>2158</v>
      </c>
      <c r="N364" s="11" t="s">
        <v>2158</v>
      </c>
      <c r="O364" s="11" t="s">
        <v>2158</v>
      </c>
      <c r="P364" s="283" t="s">
        <v>2117</v>
      </c>
      <c r="Q364" s="12">
        <v>1000</v>
      </c>
      <c r="R364" s="8"/>
      <c r="S364" s="8">
        <v>0.43099999999999999</v>
      </c>
      <c r="T364" s="8"/>
      <c r="U364" s="624"/>
      <c r="V364" s="624"/>
    </row>
    <row r="365" spans="1:22" ht="30">
      <c r="A365" s="426" t="s">
        <v>413</v>
      </c>
      <c r="B365" s="426"/>
      <c r="C365" s="429" t="s">
        <v>1188</v>
      </c>
      <c r="D365" s="384" t="s">
        <v>1481</v>
      </c>
      <c r="E365" s="384"/>
      <c r="F365" s="384" t="s">
        <v>10185</v>
      </c>
      <c r="G365" s="81"/>
      <c r="H365" s="428" t="s">
        <v>10204</v>
      </c>
      <c r="I365" s="11" t="s">
        <v>2156</v>
      </c>
      <c r="J365" s="11" t="s">
        <v>2157</v>
      </c>
      <c r="K365" s="11" t="s">
        <v>10252</v>
      </c>
      <c r="L365" s="11" t="s">
        <v>2160</v>
      </c>
      <c r="M365" s="11" t="s">
        <v>2158</v>
      </c>
      <c r="N365" s="11" t="s">
        <v>2158</v>
      </c>
      <c r="O365" s="11" t="s">
        <v>2158</v>
      </c>
      <c r="P365" s="283" t="s">
        <v>10331</v>
      </c>
      <c r="Q365" s="12">
        <v>1</v>
      </c>
      <c r="R365" s="8"/>
      <c r="S365" s="8">
        <v>0.223</v>
      </c>
      <c r="T365" s="8"/>
      <c r="U365" s="624"/>
      <c r="V365" s="624"/>
    </row>
    <row r="366" spans="1:22" ht="15.75">
      <c r="A366" s="426" t="s">
        <v>414</v>
      </c>
      <c r="B366" s="426"/>
      <c r="C366" s="429" t="s">
        <v>1188</v>
      </c>
      <c r="D366" s="384" t="s">
        <v>2089</v>
      </c>
      <c r="E366" s="384"/>
      <c r="F366" s="384" t="s">
        <v>10185</v>
      </c>
      <c r="G366" s="81"/>
      <c r="H366" s="428" t="s">
        <v>1297</v>
      </c>
      <c r="I366" s="11" t="s">
        <v>2156</v>
      </c>
      <c r="J366" s="11" t="s">
        <v>2157</v>
      </c>
      <c r="K366" s="11" t="s">
        <v>10252</v>
      </c>
      <c r="L366" s="11" t="s">
        <v>2160</v>
      </c>
      <c r="M366" s="11" t="s">
        <v>2158</v>
      </c>
      <c r="N366" s="11" t="s">
        <v>2158</v>
      </c>
      <c r="O366" s="11" t="s">
        <v>2158</v>
      </c>
      <c r="P366" s="283" t="s">
        <v>2118</v>
      </c>
      <c r="Q366" s="12">
        <v>1000</v>
      </c>
      <c r="R366" s="8"/>
      <c r="S366" s="8">
        <v>0.436</v>
      </c>
      <c r="T366" s="8"/>
      <c r="U366" s="624"/>
      <c r="V366" s="624"/>
    </row>
    <row r="367" spans="1:22" ht="15.75">
      <c r="A367" s="426" t="s">
        <v>415</v>
      </c>
      <c r="B367" s="426"/>
      <c r="C367" s="429" t="s">
        <v>1188</v>
      </c>
      <c r="D367" s="384" t="s">
        <v>2089</v>
      </c>
      <c r="E367" s="384"/>
      <c r="F367" s="384" t="s">
        <v>10185</v>
      </c>
      <c r="G367" s="81"/>
      <c r="H367" s="428" t="s">
        <v>2057</v>
      </c>
      <c r="I367" s="11" t="s">
        <v>2156</v>
      </c>
      <c r="J367" s="11" t="s">
        <v>2157</v>
      </c>
      <c r="K367" s="11" t="s">
        <v>10252</v>
      </c>
      <c r="L367" s="11" t="s">
        <v>2160</v>
      </c>
      <c r="M367" s="11" t="s">
        <v>2158</v>
      </c>
      <c r="N367" s="11" t="s">
        <v>2158</v>
      </c>
      <c r="O367" s="11" t="s">
        <v>2158</v>
      </c>
      <c r="P367" s="283" t="s">
        <v>2129</v>
      </c>
      <c r="Q367" s="12">
        <v>1000</v>
      </c>
      <c r="R367" s="8"/>
      <c r="S367" s="8">
        <v>0.122</v>
      </c>
      <c r="T367" s="8"/>
      <c r="U367" s="624"/>
      <c r="V367" s="624"/>
    </row>
    <row r="368" spans="1:22" ht="15.75">
      <c r="A368" s="426" t="s">
        <v>416</v>
      </c>
      <c r="B368" s="426"/>
      <c r="C368" s="429" t="s">
        <v>1188</v>
      </c>
      <c r="D368" s="384" t="s">
        <v>1481</v>
      </c>
      <c r="E368" s="384"/>
      <c r="F368" s="384" t="s">
        <v>10185</v>
      </c>
      <c r="G368" s="81"/>
      <c r="H368" s="428" t="s">
        <v>2094</v>
      </c>
      <c r="I368" s="11" t="s">
        <v>2156</v>
      </c>
      <c r="J368" s="11" t="s">
        <v>2157</v>
      </c>
      <c r="K368" s="11" t="s">
        <v>10252</v>
      </c>
      <c r="L368" s="11" t="s">
        <v>2160</v>
      </c>
      <c r="M368" s="11" t="s">
        <v>2158</v>
      </c>
      <c r="N368" s="11" t="s">
        <v>2158</v>
      </c>
      <c r="O368" s="11" t="s">
        <v>2158</v>
      </c>
      <c r="P368" s="283" t="s">
        <v>2133</v>
      </c>
      <c r="Q368" s="12">
        <v>1000</v>
      </c>
      <c r="R368" s="8"/>
      <c r="S368" s="8">
        <v>0</v>
      </c>
      <c r="T368" s="8"/>
      <c r="U368" s="624"/>
      <c r="V368" s="624"/>
    </row>
    <row r="369" spans="1:22" ht="15.75">
      <c r="A369" s="426" t="s">
        <v>417</v>
      </c>
      <c r="B369" s="426"/>
      <c r="C369" s="429" t="s">
        <v>1188</v>
      </c>
      <c r="D369" s="384" t="s">
        <v>10205</v>
      </c>
      <c r="E369" s="384"/>
      <c r="F369" s="384" t="s">
        <v>10185</v>
      </c>
      <c r="G369" s="81"/>
      <c r="H369" s="428" t="s">
        <v>2057</v>
      </c>
      <c r="I369" s="11" t="s">
        <v>2156</v>
      </c>
      <c r="J369" s="11" t="s">
        <v>2157</v>
      </c>
      <c r="K369" s="11" t="s">
        <v>10252</v>
      </c>
      <c r="L369" s="11" t="s">
        <v>2160</v>
      </c>
      <c r="M369" s="11" t="s">
        <v>2158</v>
      </c>
      <c r="N369" s="11" t="s">
        <v>2158</v>
      </c>
      <c r="O369" s="11" t="s">
        <v>2158</v>
      </c>
      <c r="P369" s="283" t="s">
        <v>2130</v>
      </c>
      <c r="Q369" s="12">
        <v>1000</v>
      </c>
      <c r="R369" s="8"/>
      <c r="S369" s="8">
        <v>0.247</v>
      </c>
      <c r="T369" s="8"/>
      <c r="U369" s="624"/>
      <c r="V369" s="624"/>
    </row>
    <row r="370" spans="1:22" ht="15.75">
      <c r="A370" s="426" t="s">
        <v>418</v>
      </c>
      <c r="B370" s="426"/>
      <c r="C370" s="429" t="s">
        <v>1188</v>
      </c>
      <c r="D370" s="384" t="s">
        <v>10205</v>
      </c>
      <c r="E370" s="384"/>
      <c r="F370" s="384" t="s">
        <v>10185</v>
      </c>
      <c r="G370" s="81"/>
      <c r="H370" s="428" t="s">
        <v>2057</v>
      </c>
      <c r="I370" s="11" t="s">
        <v>2156</v>
      </c>
      <c r="J370" s="11" t="s">
        <v>2157</v>
      </c>
      <c r="K370" s="11" t="s">
        <v>10252</v>
      </c>
      <c r="L370" s="11" t="s">
        <v>2160</v>
      </c>
      <c r="M370" s="11" t="s">
        <v>2158</v>
      </c>
      <c r="N370" s="11" t="s">
        <v>2158</v>
      </c>
      <c r="O370" s="11" t="s">
        <v>2158</v>
      </c>
      <c r="P370" s="283" t="s">
        <v>2131</v>
      </c>
      <c r="Q370" s="12">
        <v>1000</v>
      </c>
      <c r="R370" s="8"/>
      <c r="S370" s="8">
        <v>0.247</v>
      </c>
      <c r="T370" s="8"/>
      <c r="U370" s="624"/>
      <c r="V370" s="624"/>
    </row>
    <row r="371" spans="1:22" ht="15.75">
      <c r="A371" s="426" t="s">
        <v>419</v>
      </c>
      <c r="B371" s="426"/>
      <c r="C371" s="429" t="s">
        <v>1188</v>
      </c>
      <c r="D371" s="384" t="s">
        <v>2089</v>
      </c>
      <c r="E371" s="384"/>
      <c r="F371" s="384" t="s">
        <v>10185</v>
      </c>
      <c r="G371" s="81"/>
      <c r="H371" s="428" t="s">
        <v>1301</v>
      </c>
      <c r="I371" s="11" t="s">
        <v>2156</v>
      </c>
      <c r="J371" s="11" t="s">
        <v>2157</v>
      </c>
      <c r="K371" s="11" t="s">
        <v>10252</v>
      </c>
      <c r="L371" s="11" t="s">
        <v>2160</v>
      </c>
      <c r="M371" s="11" t="s">
        <v>2158</v>
      </c>
      <c r="N371" s="11" t="s">
        <v>2158</v>
      </c>
      <c r="O371" s="11" t="s">
        <v>2158</v>
      </c>
      <c r="P371" s="283" t="s">
        <v>2119</v>
      </c>
      <c r="Q371" s="12">
        <v>500</v>
      </c>
      <c r="R371" s="8"/>
      <c r="S371" s="8">
        <v>1.405</v>
      </c>
      <c r="T371" s="8"/>
      <c r="U371" s="624"/>
      <c r="V371" s="624"/>
    </row>
    <row r="372" spans="1:22" ht="15.75">
      <c r="A372" s="426" t="s">
        <v>420</v>
      </c>
      <c r="B372" s="426"/>
      <c r="C372" s="429" t="s">
        <v>1188</v>
      </c>
      <c r="D372" s="384" t="s">
        <v>1481</v>
      </c>
      <c r="E372" s="384"/>
      <c r="F372" s="384" t="s">
        <v>10185</v>
      </c>
      <c r="G372" s="81"/>
      <c r="H372" s="428" t="s">
        <v>1312</v>
      </c>
      <c r="I372" s="11" t="s">
        <v>2156</v>
      </c>
      <c r="J372" s="11" t="s">
        <v>2157</v>
      </c>
      <c r="K372" s="11" t="s">
        <v>10252</v>
      </c>
      <c r="L372" s="11" t="s">
        <v>2160</v>
      </c>
      <c r="M372" s="11" t="s">
        <v>2158</v>
      </c>
      <c r="N372" s="11" t="s">
        <v>2158</v>
      </c>
      <c r="O372" s="11" t="s">
        <v>2158</v>
      </c>
      <c r="P372" s="283" t="s">
        <v>2120</v>
      </c>
      <c r="Q372" s="12">
        <v>1000</v>
      </c>
      <c r="R372" s="8"/>
      <c r="S372" s="8">
        <v>0.95699999999999996</v>
      </c>
      <c r="T372" s="8"/>
      <c r="U372" s="624"/>
      <c r="V372" s="624"/>
    </row>
    <row r="373" spans="1:22" ht="15.75">
      <c r="A373" s="426" t="s">
        <v>421</v>
      </c>
      <c r="B373" s="426"/>
      <c r="C373" s="429" t="s">
        <v>1188</v>
      </c>
      <c r="D373" s="384" t="s">
        <v>1481</v>
      </c>
      <c r="E373" s="384"/>
      <c r="F373" s="384" t="s">
        <v>10185</v>
      </c>
      <c r="G373" s="283"/>
      <c r="H373" s="428" t="s">
        <v>1312</v>
      </c>
      <c r="I373" s="11" t="s">
        <v>2156</v>
      </c>
      <c r="J373" s="11" t="s">
        <v>2157</v>
      </c>
      <c r="K373" s="11" t="s">
        <v>10252</v>
      </c>
      <c r="L373" s="11" t="s">
        <v>2160</v>
      </c>
      <c r="M373" s="11" t="s">
        <v>2158</v>
      </c>
      <c r="N373" s="11" t="s">
        <v>2158</v>
      </c>
      <c r="O373" s="11" t="s">
        <v>2158</v>
      </c>
      <c r="P373" s="283" t="s">
        <v>2121</v>
      </c>
      <c r="Q373" s="12">
        <v>1</v>
      </c>
      <c r="R373" s="8"/>
      <c r="S373" s="8">
        <v>0.56599999999999995</v>
      </c>
      <c r="T373" s="8"/>
      <c r="U373" s="624"/>
      <c r="V373" s="624"/>
    </row>
    <row r="374" spans="1:22" ht="15.75">
      <c r="A374" s="426" t="s">
        <v>422</v>
      </c>
      <c r="B374" s="426"/>
      <c r="C374" s="429" t="s">
        <v>1188</v>
      </c>
      <c r="D374" s="384" t="s">
        <v>2089</v>
      </c>
      <c r="E374" s="384"/>
      <c r="F374" s="384" t="s">
        <v>10185</v>
      </c>
      <c r="G374" s="283"/>
      <c r="H374" s="428" t="s">
        <v>1303</v>
      </c>
      <c r="I374" s="11" t="s">
        <v>2156</v>
      </c>
      <c r="J374" s="11" t="s">
        <v>2157</v>
      </c>
      <c r="K374" s="11" t="s">
        <v>10252</v>
      </c>
      <c r="L374" s="11" t="s">
        <v>2160</v>
      </c>
      <c r="M374" s="11" t="s">
        <v>2158</v>
      </c>
      <c r="N374" s="11" t="s">
        <v>2158</v>
      </c>
      <c r="O374" s="11" t="s">
        <v>2158</v>
      </c>
      <c r="P374" s="283" t="s">
        <v>2122</v>
      </c>
      <c r="Q374" s="12">
        <v>250</v>
      </c>
      <c r="R374" s="8"/>
      <c r="S374" s="8">
        <v>0.52700000000000002</v>
      </c>
      <c r="T374" s="8"/>
      <c r="U374" s="624"/>
      <c r="V374" s="624"/>
    </row>
    <row r="375" spans="1:22" ht="15.75">
      <c r="A375" s="426" t="s">
        <v>423</v>
      </c>
      <c r="B375" s="426"/>
      <c r="C375" s="429" t="s">
        <v>1188</v>
      </c>
      <c r="D375" s="384" t="s">
        <v>1481</v>
      </c>
      <c r="E375" s="384"/>
      <c r="F375" s="384" t="s">
        <v>10185</v>
      </c>
      <c r="G375" s="283"/>
      <c r="H375" s="428" t="s">
        <v>10206</v>
      </c>
      <c r="I375" s="11" t="s">
        <v>2156</v>
      </c>
      <c r="J375" s="11" t="s">
        <v>2157</v>
      </c>
      <c r="K375" s="11" t="s">
        <v>10252</v>
      </c>
      <c r="L375" s="11" t="s">
        <v>2160</v>
      </c>
      <c r="M375" s="11" t="s">
        <v>2158</v>
      </c>
      <c r="N375" s="11" t="s">
        <v>2158</v>
      </c>
      <c r="O375" s="11" t="s">
        <v>2158</v>
      </c>
      <c r="P375" s="283" t="s">
        <v>10332</v>
      </c>
      <c r="Q375" s="12">
        <v>1</v>
      </c>
      <c r="R375" s="8"/>
      <c r="S375" s="8">
        <v>0.19</v>
      </c>
      <c r="T375" s="8"/>
      <c r="U375" s="624"/>
      <c r="V375" s="624"/>
    </row>
    <row r="376" spans="1:22" ht="15.75">
      <c r="A376" s="426" t="s">
        <v>424</v>
      </c>
      <c r="B376" s="426"/>
      <c r="C376" s="429" t="s">
        <v>1188</v>
      </c>
      <c r="D376" s="384" t="s">
        <v>2089</v>
      </c>
      <c r="E376" s="384"/>
      <c r="F376" s="384" t="s">
        <v>10185</v>
      </c>
      <c r="G376" s="283"/>
      <c r="H376" s="428" t="s">
        <v>2055</v>
      </c>
      <c r="I376" s="11" t="s">
        <v>2156</v>
      </c>
      <c r="J376" s="11" t="s">
        <v>2157</v>
      </c>
      <c r="K376" s="11" t="s">
        <v>10252</v>
      </c>
      <c r="L376" s="11" t="s">
        <v>2160</v>
      </c>
      <c r="M376" s="11" t="s">
        <v>2158</v>
      </c>
      <c r="N376" s="11" t="s">
        <v>2158</v>
      </c>
      <c r="O376" s="11" t="s">
        <v>2158</v>
      </c>
      <c r="P376" s="283" t="s">
        <v>2132</v>
      </c>
      <c r="Q376" s="12">
        <v>1000</v>
      </c>
      <c r="R376" s="8"/>
      <c r="S376" s="8">
        <v>0.22700000000000001</v>
      </c>
      <c r="T376" s="8"/>
      <c r="U376" s="624"/>
      <c r="V376" s="624"/>
    </row>
    <row r="377" spans="1:22" ht="15.75">
      <c r="A377" s="426" t="s">
        <v>425</v>
      </c>
      <c r="B377" s="426"/>
      <c r="C377" s="429" t="s">
        <v>1188</v>
      </c>
      <c r="D377" s="384" t="s">
        <v>2089</v>
      </c>
      <c r="E377" s="384"/>
      <c r="F377" s="384" t="s">
        <v>10185</v>
      </c>
      <c r="G377" s="283"/>
      <c r="H377" s="428" t="s">
        <v>1300</v>
      </c>
      <c r="I377" s="11" t="s">
        <v>2156</v>
      </c>
      <c r="J377" s="11" t="s">
        <v>2157</v>
      </c>
      <c r="K377" s="11" t="s">
        <v>10252</v>
      </c>
      <c r="L377" s="11" t="s">
        <v>2160</v>
      </c>
      <c r="M377" s="11" t="s">
        <v>2158</v>
      </c>
      <c r="N377" s="11" t="s">
        <v>2158</v>
      </c>
      <c r="O377" s="11" t="s">
        <v>2158</v>
      </c>
      <c r="P377" s="283" t="s">
        <v>2123</v>
      </c>
      <c r="Q377" s="12">
        <v>1000</v>
      </c>
      <c r="R377" s="8"/>
      <c r="S377" s="8">
        <v>2.1230000000000002</v>
      </c>
      <c r="T377" s="8"/>
      <c r="U377" s="624"/>
      <c r="V377" s="624"/>
    </row>
    <row r="378" spans="1:22" ht="15.75">
      <c r="A378" s="426" t="s">
        <v>426</v>
      </c>
      <c r="B378" s="426"/>
      <c r="C378" s="429" t="s">
        <v>1188</v>
      </c>
      <c r="D378" s="384" t="s">
        <v>1481</v>
      </c>
      <c r="E378" s="384"/>
      <c r="F378" s="384" t="s">
        <v>10185</v>
      </c>
      <c r="G378" s="283"/>
      <c r="H378" s="428" t="s">
        <v>1295</v>
      </c>
      <c r="I378" s="11" t="s">
        <v>2156</v>
      </c>
      <c r="J378" s="11" t="s">
        <v>2157</v>
      </c>
      <c r="K378" s="11" t="s">
        <v>10252</v>
      </c>
      <c r="L378" s="11" t="s">
        <v>2160</v>
      </c>
      <c r="M378" s="11" t="s">
        <v>2158</v>
      </c>
      <c r="N378" s="11" t="s">
        <v>2158</v>
      </c>
      <c r="O378" s="11" t="s">
        <v>2158</v>
      </c>
      <c r="P378" s="283" t="s">
        <v>2124</v>
      </c>
      <c r="Q378" s="12">
        <v>1000</v>
      </c>
      <c r="R378" s="8"/>
      <c r="S378" s="8">
        <v>0.31900000000000001</v>
      </c>
      <c r="T378" s="8"/>
      <c r="U378" s="624"/>
      <c r="V378" s="624"/>
    </row>
    <row r="379" spans="1:22" ht="15.75">
      <c r="A379" s="426" t="s">
        <v>427</v>
      </c>
      <c r="B379" s="426"/>
      <c r="C379" s="429" t="s">
        <v>1188</v>
      </c>
      <c r="D379" s="384" t="s">
        <v>1481</v>
      </c>
      <c r="E379" s="384"/>
      <c r="F379" s="384" t="s">
        <v>10185</v>
      </c>
      <c r="G379" s="283"/>
      <c r="H379" s="428" t="s">
        <v>1308</v>
      </c>
      <c r="I379" s="11" t="s">
        <v>2156</v>
      </c>
      <c r="J379" s="11" t="s">
        <v>2157</v>
      </c>
      <c r="K379" s="11" t="s">
        <v>10252</v>
      </c>
      <c r="L379" s="11" t="s">
        <v>2160</v>
      </c>
      <c r="M379" s="11" t="s">
        <v>2158</v>
      </c>
      <c r="N379" s="11" t="s">
        <v>2158</v>
      </c>
      <c r="O379" s="11" t="s">
        <v>2158</v>
      </c>
      <c r="P379" s="283" t="s">
        <v>2125</v>
      </c>
      <c r="Q379" s="12">
        <v>1000</v>
      </c>
      <c r="R379" s="8"/>
      <c r="S379" s="8">
        <v>0.73199999999999998</v>
      </c>
      <c r="T379" s="8"/>
      <c r="U379" s="624"/>
      <c r="V379" s="624"/>
    </row>
    <row r="380" spans="1:22" ht="15.75">
      <c r="A380" s="426" t="s">
        <v>428</v>
      </c>
      <c r="B380" s="426"/>
      <c r="C380" s="429" t="s">
        <v>1188</v>
      </c>
      <c r="D380" s="384" t="s">
        <v>1481</v>
      </c>
      <c r="E380" s="384"/>
      <c r="F380" s="384" t="s">
        <v>10185</v>
      </c>
      <c r="G380" s="283"/>
      <c r="H380" s="428" t="s">
        <v>1299</v>
      </c>
      <c r="I380" s="11" t="s">
        <v>2156</v>
      </c>
      <c r="J380" s="11" t="s">
        <v>2157</v>
      </c>
      <c r="K380" s="11" t="s">
        <v>10252</v>
      </c>
      <c r="L380" s="11" t="s">
        <v>2160</v>
      </c>
      <c r="M380" s="11" t="s">
        <v>2158</v>
      </c>
      <c r="N380" s="11" t="s">
        <v>2158</v>
      </c>
      <c r="O380" s="11" t="s">
        <v>2158</v>
      </c>
      <c r="P380" s="283" t="s">
        <v>2126</v>
      </c>
      <c r="Q380" s="12">
        <v>1</v>
      </c>
      <c r="R380" s="8"/>
      <c r="S380" s="8">
        <v>0.157</v>
      </c>
      <c r="T380" s="8"/>
      <c r="U380" s="624"/>
      <c r="V380" s="624"/>
    </row>
    <row r="381" spans="1:22" ht="15.75">
      <c r="A381" s="426" t="s">
        <v>429</v>
      </c>
      <c r="B381" s="426"/>
      <c r="C381" s="429" t="s">
        <v>1188</v>
      </c>
      <c r="D381" s="384" t="s">
        <v>2089</v>
      </c>
      <c r="E381" s="384"/>
      <c r="F381" s="384" t="s">
        <v>10185</v>
      </c>
      <c r="G381" s="283"/>
      <c r="H381" s="428" t="s">
        <v>1305</v>
      </c>
      <c r="I381" s="11" t="s">
        <v>2156</v>
      </c>
      <c r="J381" s="11" t="s">
        <v>2157</v>
      </c>
      <c r="K381" s="11" t="s">
        <v>10252</v>
      </c>
      <c r="L381" s="11" t="s">
        <v>2160</v>
      </c>
      <c r="M381" s="11" t="s">
        <v>2158</v>
      </c>
      <c r="N381" s="11" t="s">
        <v>2158</v>
      </c>
      <c r="O381" s="11" t="s">
        <v>2158</v>
      </c>
      <c r="P381" s="283" t="s">
        <v>2127</v>
      </c>
      <c r="Q381" s="12">
        <v>1000</v>
      </c>
      <c r="R381" s="8"/>
      <c r="S381" s="8">
        <v>8.3130000000000006</v>
      </c>
      <c r="T381" s="8"/>
      <c r="U381" s="624"/>
      <c r="V381" s="624"/>
    </row>
    <row r="382" spans="1:22" ht="15.75">
      <c r="A382" s="426" t="s">
        <v>430</v>
      </c>
      <c r="B382" s="426"/>
      <c r="C382" s="429" t="s">
        <v>1188</v>
      </c>
      <c r="D382" s="384" t="s">
        <v>1481</v>
      </c>
      <c r="E382" s="384"/>
      <c r="F382" s="384" t="s">
        <v>10185</v>
      </c>
      <c r="G382" s="283"/>
      <c r="H382" s="428" t="s">
        <v>10207</v>
      </c>
      <c r="I382" s="11" t="s">
        <v>2156</v>
      </c>
      <c r="J382" s="11" t="s">
        <v>2157</v>
      </c>
      <c r="K382" s="11" t="s">
        <v>10252</v>
      </c>
      <c r="L382" s="11" t="s">
        <v>2160</v>
      </c>
      <c r="M382" s="11" t="s">
        <v>2158</v>
      </c>
      <c r="N382" s="11" t="s">
        <v>2158</v>
      </c>
      <c r="O382" s="11" t="s">
        <v>2158</v>
      </c>
      <c r="P382" s="283" t="s">
        <v>10333</v>
      </c>
      <c r="Q382" s="12">
        <v>1</v>
      </c>
      <c r="R382" s="8"/>
      <c r="S382" s="8">
        <v>9.4E-2</v>
      </c>
      <c r="T382" s="8"/>
      <c r="U382" s="624"/>
      <c r="V382" s="624"/>
    </row>
    <row r="383" spans="1:22" ht="15.75">
      <c r="A383" s="426" t="s">
        <v>431</v>
      </c>
      <c r="B383" s="426"/>
      <c r="C383" s="429" t="s">
        <v>1188</v>
      </c>
      <c r="D383" s="384" t="s">
        <v>1481</v>
      </c>
      <c r="E383" s="384"/>
      <c r="F383" s="384" t="s">
        <v>10185</v>
      </c>
      <c r="G383" s="283"/>
      <c r="H383" s="428" t="s">
        <v>2093</v>
      </c>
      <c r="I383" s="11" t="s">
        <v>2156</v>
      </c>
      <c r="J383" s="11" t="s">
        <v>2157</v>
      </c>
      <c r="K383" s="11" t="s">
        <v>10252</v>
      </c>
      <c r="L383" s="11" t="s">
        <v>2160</v>
      </c>
      <c r="M383" s="11" t="s">
        <v>2158</v>
      </c>
      <c r="N383" s="11" t="s">
        <v>2158</v>
      </c>
      <c r="O383" s="11" t="s">
        <v>2158</v>
      </c>
      <c r="P383" s="283" t="s">
        <v>2128</v>
      </c>
      <c r="Q383" s="12">
        <v>1</v>
      </c>
      <c r="R383" s="8"/>
      <c r="S383" s="8">
        <v>9.4E-2</v>
      </c>
      <c r="T383" s="8"/>
      <c r="U383" s="284"/>
      <c r="V383" s="284"/>
    </row>
    <row r="384" spans="1:22" ht="15.75">
      <c r="A384" s="426" t="s">
        <v>432</v>
      </c>
      <c r="B384" s="426"/>
      <c r="C384" s="429" t="s">
        <v>1188</v>
      </c>
      <c r="D384" s="384" t="s">
        <v>2089</v>
      </c>
      <c r="E384" s="384"/>
      <c r="F384" s="384" t="s">
        <v>10185</v>
      </c>
      <c r="G384" s="283"/>
      <c r="H384" s="428" t="s">
        <v>1302</v>
      </c>
      <c r="I384" s="11" t="s">
        <v>2156</v>
      </c>
      <c r="J384" s="11" t="s">
        <v>2157</v>
      </c>
      <c r="K384" s="11" t="s">
        <v>10252</v>
      </c>
      <c r="L384" s="11" t="s">
        <v>2160</v>
      </c>
      <c r="M384" s="11" t="s">
        <v>2158</v>
      </c>
      <c r="N384" s="11" t="s">
        <v>2158</v>
      </c>
      <c r="O384" s="11" t="s">
        <v>2158</v>
      </c>
      <c r="P384" s="283">
        <v>16179523</v>
      </c>
      <c r="Q384" s="12">
        <v>1000</v>
      </c>
      <c r="R384" s="8"/>
      <c r="S384" s="8">
        <v>0.49199999999999999</v>
      </c>
      <c r="T384" s="8"/>
      <c r="U384" s="624"/>
      <c r="V384" s="624"/>
    </row>
    <row r="385" spans="1:22" ht="15.75">
      <c r="A385" s="426" t="s">
        <v>433</v>
      </c>
      <c r="B385" s="426"/>
      <c r="C385" s="429" t="s">
        <v>1188</v>
      </c>
      <c r="D385" s="384" t="s">
        <v>1392</v>
      </c>
      <c r="E385" s="384"/>
      <c r="F385" s="384" t="s">
        <v>10185</v>
      </c>
      <c r="G385" s="283"/>
      <c r="H385" s="428" t="s">
        <v>10208</v>
      </c>
      <c r="I385" s="11" t="s">
        <v>2156</v>
      </c>
      <c r="J385" s="11" t="s">
        <v>2157</v>
      </c>
      <c r="K385" s="11" t="s">
        <v>10252</v>
      </c>
      <c r="L385" s="11" t="s">
        <v>2160</v>
      </c>
      <c r="M385" s="11" t="s">
        <v>2158</v>
      </c>
      <c r="N385" s="11" t="s">
        <v>2158</v>
      </c>
      <c r="O385" s="11" t="s">
        <v>2158</v>
      </c>
      <c r="P385" s="283">
        <v>16179570</v>
      </c>
      <c r="Q385" s="12">
        <v>3000</v>
      </c>
      <c r="R385" s="8"/>
      <c r="S385" s="8">
        <v>6.4420000000000002</v>
      </c>
      <c r="T385" s="8"/>
      <c r="U385" s="624"/>
      <c r="V385" s="624"/>
    </row>
    <row r="386" spans="1:22" ht="40.5">
      <c r="A386" s="426" t="s">
        <v>434</v>
      </c>
      <c r="B386" s="426"/>
      <c r="C386" s="429" t="s">
        <v>1188</v>
      </c>
      <c r="D386" s="384" t="s">
        <v>10209</v>
      </c>
      <c r="E386" s="384" t="s">
        <v>10210</v>
      </c>
      <c r="F386" s="460" t="s">
        <v>10211</v>
      </c>
      <c r="G386" s="283"/>
      <c r="H386" s="385" t="s">
        <v>10212</v>
      </c>
      <c r="I386" s="11" t="s">
        <v>2156</v>
      </c>
      <c r="J386" s="11" t="s">
        <v>2157</v>
      </c>
      <c r="K386" s="11" t="s">
        <v>10252</v>
      </c>
      <c r="L386" s="11" t="s">
        <v>2160</v>
      </c>
      <c r="M386" s="11" t="s">
        <v>2158</v>
      </c>
      <c r="N386" s="11" t="s">
        <v>2158</v>
      </c>
      <c r="O386" s="11" t="s">
        <v>2158</v>
      </c>
      <c r="P386" s="283"/>
      <c r="Q386" s="12"/>
      <c r="R386" s="8">
        <v>2.66</v>
      </c>
      <c r="S386" s="8"/>
      <c r="T386" s="8"/>
      <c r="U386" s="624"/>
      <c r="V386" s="624"/>
    </row>
    <row r="387" spans="1:22" ht="15.75">
      <c r="A387" s="426" t="s">
        <v>435</v>
      </c>
      <c r="B387" s="426"/>
      <c r="C387" s="429" t="s">
        <v>1188</v>
      </c>
      <c r="D387" s="384" t="s">
        <v>1481</v>
      </c>
      <c r="E387" s="384"/>
      <c r="F387" s="460" t="s">
        <v>10186</v>
      </c>
      <c r="G387" s="283"/>
      <c r="H387" s="436" t="s">
        <v>2058</v>
      </c>
      <c r="I387" s="11" t="s">
        <v>2156</v>
      </c>
      <c r="J387" s="11" t="s">
        <v>2157</v>
      </c>
      <c r="K387" s="11" t="s">
        <v>10252</v>
      </c>
      <c r="L387" s="11" t="s">
        <v>2160</v>
      </c>
      <c r="M387" s="11" t="s">
        <v>2158</v>
      </c>
      <c r="N387" s="11" t="s">
        <v>2158</v>
      </c>
      <c r="O387" s="11" t="s">
        <v>2158</v>
      </c>
      <c r="P387" s="283"/>
      <c r="Q387" s="12"/>
      <c r="R387" s="8"/>
      <c r="S387" s="8">
        <v>4.2347575000000002E-3</v>
      </c>
      <c r="T387" s="8"/>
      <c r="U387" s="624"/>
      <c r="V387" s="624"/>
    </row>
    <row r="388" spans="1:22" ht="31.5">
      <c r="A388" s="426" t="s">
        <v>436</v>
      </c>
      <c r="B388" s="426"/>
      <c r="C388" s="429" t="s">
        <v>1188</v>
      </c>
      <c r="D388" s="384" t="s">
        <v>2089</v>
      </c>
      <c r="E388" s="384"/>
      <c r="F388" s="460" t="s">
        <v>10186</v>
      </c>
      <c r="G388" s="283"/>
      <c r="H388" s="436" t="s">
        <v>1306</v>
      </c>
      <c r="I388" s="11" t="s">
        <v>2156</v>
      </c>
      <c r="J388" s="11" t="s">
        <v>2157</v>
      </c>
      <c r="K388" s="11" t="s">
        <v>10252</v>
      </c>
      <c r="L388" s="11" t="s">
        <v>2159</v>
      </c>
      <c r="M388" s="11" t="s">
        <v>2158</v>
      </c>
      <c r="N388" s="11" t="s">
        <v>2158</v>
      </c>
      <c r="O388" s="11" t="s">
        <v>2158</v>
      </c>
      <c r="P388" s="283"/>
      <c r="Q388" s="12"/>
      <c r="R388" s="8"/>
      <c r="S388" s="8">
        <v>5.5849526274999999</v>
      </c>
      <c r="T388" s="8"/>
      <c r="U388" s="624"/>
      <c r="V388" s="624"/>
    </row>
    <row r="389" spans="1:22" ht="31.5">
      <c r="A389" s="426" t="s">
        <v>437</v>
      </c>
      <c r="B389" s="426"/>
      <c r="C389" s="429" t="s">
        <v>1188</v>
      </c>
      <c r="D389" s="384" t="s">
        <v>10213</v>
      </c>
      <c r="E389" s="384"/>
      <c r="F389" s="460" t="s">
        <v>10186</v>
      </c>
      <c r="G389" s="283"/>
      <c r="H389" s="436" t="s">
        <v>1304</v>
      </c>
      <c r="I389" s="11" t="s">
        <v>2156</v>
      </c>
      <c r="J389" s="11" t="s">
        <v>2157</v>
      </c>
      <c r="K389" s="11" t="s">
        <v>10252</v>
      </c>
      <c r="L389" s="11" t="s">
        <v>2159</v>
      </c>
      <c r="M389" s="11" t="s">
        <v>2158</v>
      </c>
      <c r="N389" s="11" t="s">
        <v>2158</v>
      </c>
      <c r="O389" s="11" t="s">
        <v>2158</v>
      </c>
      <c r="P389" s="283"/>
      <c r="Q389" s="12"/>
      <c r="R389" s="8"/>
      <c r="S389" s="8">
        <v>6.574408</v>
      </c>
      <c r="T389" s="8"/>
      <c r="U389" s="624"/>
      <c r="V389" s="624"/>
    </row>
    <row r="390" spans="1:22" ht="15.75">
      <c r="A390" s="426" t="s">
        <v>438</v>
      </c>
      <c r="B390" s="426"/>
      <c r="C390" s="429" t="s">
        <v>1188</v>
      </c>
      <c r="D390" s="447" t="s">
        <v>1392</v>
      </c>
      <c r="E390" s="384"/>
      <c r="F390" s="460" t="s">
        <v>10188</v>
      </c>
      <c r="G390" s="283"/>
      <c r="H390" s="435" t="s">
        <v>10188</v>
      </c>
      <c r="I390" s="11" t="s">
        <v>2156</v>
      </c>
      <c r="J390" s="11" t="s">
        <v>2157</v>
      </c>
      <c r="K390" s="11" t="s">
        <v>10252</v>
      </c>
      <c r="L390" s="11" t="s">
        <v>2160</v>
      </c>
      <c r="M390" s="11" t="s">
        <v>2158</v>
      </c>
      <c r="N390" s="11" t="s">
        <v>2158</v>
      </c>
      <c r="O390" s="11" t="s">
        <v>2158</v>
      </c>
      <c r="P390" s="283"/>
      <c r="Q390" s="12"/>
      <c r="R390" s="8"/>
      <c r="S390" s="8">
        <v>0.73674138</v>
      </c>
      <c r="T390" s="8"/>
      <c r="U390" s="624"/>
      <c r="V390" s="624"/>
    </row>
    <row r="391" spans="1:22" ht="15.75">
      <c r="A391" s="426" t="s">
        <v>439</v>
      </c>
      <c r="B391" s="426"/>
      <c r="C391" s="466" t="s">
        <v>1034</v>
      </c>
      <c r="D391" s="430" t="s">
        <v>10172</v>
      </c>
      <c r="E391" s="384" t="str">
        <f>INDEX('[58]Form-Input energy (2)'!$E$30:$E$728,MATCH(P391:P1120,'[58]Form-Input energy (2)'!$P$30:$P$727,0))</f>
        <v>Pulivendula</v>
      </c>
      <c r="F391" s="466" t="s">
        <v>1034</v>
      </c>
      <c r="G391" s="460"/>
      <c r="H391" s="461" t="s">
        <v>1066</v>
      </c>
      <c r="I391" s="11" t="s">
        <v>2156</v>
      </c>
      <c r="J391" s="11" t="s">
        <v>2157</v>
      </c>
      <c r="K391" s="11" t="s">
        <v>10252</v>
      </c>
      <c r="L391" s="11" t="s">
        <v>2159</v>
      </c>
      <c r="M391" s="11" t="s">
        <v>2158</v>
      </c>
      <c r="N391" s="11" t="s">
        <v>2158</v>
      </c>
      <c r="O391" s="11" t="s">
        <v>2158</v>
      </c>
      <c r="P391" s="283" t="s">
        <v>10334</v>
      </c>
      <c r="Q391" s="12">
        <v>3000</v>
      </c>
      <c r="R391" s="8">
        <v>41.714009999999995</v>
      </c>
      <c r="S391" s="8"/>
      <c r="T391" s="8"/>
      <c r="U391" s="624"/>
      <c r="V391" s="624"/>
    </row>
    <row r="392" spans="1:22" ht="15.75">
      <c r="A392" s="426" t="s">
        <v>440</v>
      </c>
      <c r="B392" s="426"/>
      <c r="C392" s="466" t="s">
        <v>1034</v>
      </c>
      <c r="D392" s="430" t="s">
        <v>10172</v>
      </c>
      <c r="E392" s="384" t="str">
        <f>INDEX('[58]Form-Input energy (2)'!$E$30:$E$728,MATCH(P392:P1121,'[58]Form-Input energy (2)'!$P$30:$P$727,0))</f>
        <v>Pulivendula</v>
      </c>
      <c r="F392" s="466" t="s">
        <v>1034</v>
      </c>
      <c r="G392" s="460"/>
      <c r="H392" s="461" t="s">
        <v>1065</v>
      </c>
      <c r="I392" s="11" t="s">
        <v>2156</v>
      </c>
      <c r="J392" s="11" t="s">
        <v>2157</v>
      </c>
      <c r="K392" s="11" t="s">
        <v>10252</v>
      </c>
      <c r="L392" s="11" t="s">
        <v>2159</v>
      </c>
      <c r="M392" s="11" t="s">
        <v>2158</v>
      </c>
      <c r="N392" s="11" t="s">
        <v>2158</v>
      </c>
      <c r="O392" s="11" t="s">
        <v>2158</v>
      </c>
      <c r="P392" s="283" t="s">
        <v>10335</v>
      </c>
      <c r="Q392" s="12">
        <v>3000</v>
      </c>
      <c r="R392" s="8">
        <v>45.241140000000001</v>
      </c>
      <c r="S392" s="8"/>
      <c r="T392" s="8"/>
      <c r="U392" s="624"/>
      <c r="V392" s="624"/>
    </row>
    <row r="393" spans="1:22" ht="15.75">
      <c r="A393" s="426" t="s">
        <v>441</v>
      </c>
      <c r="B393" s="426"/>
      <c r="C393" s="466" t="s">
        <v>1034</v>
      </c>
      <c r="D393" s="430" t="s">
        <v>10174</v>
      </c>
      <c r="E393" s="384" t="str">
        <f>INDEX('[58]Form-Input energy (2)'!$E$30:$E$728,MATCH(P393:P1122,'[58]Form-Input energy (2)'!$P$30:$P$727,0))</f>
        <v>ANANTAPURAMU</v>
      </c>
      <c r="F393" s="466" t="s">
        <v>1495</v>
      </c>
      <c r="G393" s="460"/>
      <c r="H393" s="461" t="s">
        <v>1094</v>
      </c>
      <c r="I393" s="11" t="s">
        <v>2156</v>
      </c>
      <c r="J393" s="11" t="s">
        <v>2157</v>
      </c>
      <c r="K393" s="11" t="s">
        <v>10252</v>
      </c>
      <c r="L393" s="11" t="s">
        <v>2160</v>
      </c>
      <c r="M393" s="11" t="s">
        <v>2158</v>
      </c>
      <c r="N393" s="11" t="s">
        <v>2158</v>
      </c>
      <c r="O393" s="11" t="s">
        <v>2158</v>
      </c>
      <c r="P393" s="283">
        <v>15462191</v>
      </c>
      <c r="Q393" s="12">
        <v>1500</v>
      </c>
      <c r="R393" s="8">
        <v>16.998279700000001</v>
      </c>
      <c r="S393" s="8"/>
      <c r="T393" s="8"/>
      <c r="U393" s="624"/>
      <c r="V393" s="624"/>
    </row>
    <row r="394" spans="1:22" ht="15.75">
      <c r="A394" s="426" t="s">
        <v>442</v>
      </c>
      <c r="B394" s="426"/>
      <c r="C394" s="466" t="s">
        <v>1034</v>
      </c>
      <c r="D394" s="430" t="s">
        <v>10174</v>
      </c>
      <c r="E394" s="384" t="str">
        <f>INDEX('[58]Form-Input energy (2)'!$E$30:$E$728,MATCH(P394:P1123,'[58]Form-Input energy (2)'!$P$30:$P$727,0))</f>
        <v>ANANTAPURAMU</v>
      </c>
      <c r="F394" s="466" t="s">
        <v>1495</v>
      </c>
      <c r="G394" s="460"/>
      <c r="H394" s="461" t="s">
        <v>1095</v>
      </c>
      <c r="I394" s="11" t="s">
        <v>2156</v>
      </c>
      <c r="J394" s="11" t="s">
        <v>2157</v>
      </c>
      <c r="K394" s="11" t="s">
        <v>10252</v>
      </c>
      <c r="L394" s="11" t="s">
        <v>2159</v>
      </c>
      <c r="M394" s="11" t="s">
        <v>2158</v>
      </c>
      <c r="N394" s="11" t="s">
        <v>2158</v>
      </c>
      <c r="O394" s="11" t="s">
        <v>2158</v>
      </c>
      <c r="P394" s="283">
        <v>15462022</v>
      </c>
      <c r="Q394" s="12">
        <v>1000</v>
      </c>
      <c r="R394" s="8">
        <v>26.618079700000003</v>
      </c>
      <c r="S394" s="8"/>
      <c r="T394" s="8"/>
      <c r="U394" s="624"/>
      <c r="V394" s="624"/>
    </row>
    <row r="395" spans="1:22" ht="15.75">
      <c r="A395" s="426" t="s">
        <v>443</v>
      </c>
      <c r="B395" s="426"/>
      <c r="C395" s="466" t="s">
        <v>1034</v>
      </c>
      <c r="D395" s="430" t="s">
        <v>10174</v>
      </c>
      <c r="E395" s="384" t="str">
        <f>INDEX('[58]Form-Input energy (2)'!$E$30:$E$728,MATCH(P395:P1124,'[58]Form-Input energy (2)'!$P$30:$P$727,0))</f>
        <v>Mydukur</v>
      </c>
      <c r="F395" s="466" t="s">
        <v>1495</v>
      </c>
      <c r="G395" s="460"/>
      <c r="H395" s="461" t="s">
        <v>1138</v>
      </c>
      <c r="I395" s="11" t="s">
        <v>2156</v>
      </c>
      <c r="J395" s="11" t="s">
        <v>2157</v>
      </c>
      <c r="K395" s="11" t="s">
        <v>10252</v>
      </c>
      <c r="L395" s="11" t="s">
        <v>2159</v>
      </c>
      <c r="M395" s="11" t="s">
        <v>2158</v>
      </c>
      <c r="N395" s="11" t="s">
        <v>2158</v>
      </c>
      <c r="O395" s="11" t="s">
        <v>2158</v>
      </c>
      <c r="P395" s="283" t="s">
        <v>1922</v>
      </c>
      <c r="Q395" s="12">
        <v>2000</v>
      </c>
      <c r="R395" s="8">
        <v>17.158890624999998</v>
      </c>
      <c r="S395" s="8"/>
      <c r="T395" s="8"/>
      <c r="U395" s="624"/>
      <c r="V395" s="624"/>
    </row>
    <row r="396" spans="1:22" ht="15.75">
      <c r="A396" s="426" t="s">
        <v>444</v>
      </c>
      <c r="B396" s="426"/>
      <c r="C396" s="466" t="s">
        <v>1034</v>
      </c>
      <c r="D396" s="430" t="s">
        <v>10176</v>
      </c>
      <c r="E396" s="384" t="str">
        <f>INDEX('[58]Form-Input energy (2)'!$E$30:$E$728,MATCH(P396:P1125,'[58]Form-Input energy (2)'!$P$30:$P$727,0))</f>
        <v>Rajampet</v>
      </c>
      <c r="F396" s="466" t="s">
        <v>1502</v>
      </c>
      <c r="G396" s="460"/>
      <c r="H396" s="461" t="s">
        <v>1141</v>
      </c>
      <c r="I396" s="11" t="s">
        <v>2156</v>
      </c>
      <c r="J396" s="11" t="s">
        <v>2157</v>
      </c>
      <c r="K396" s="11" t="s">
        <v>10252</v>
      </c>
      <c r="L396" s="11" t="s">
        <v>2159</v>
      </c>
      <c r="M396" s="11" t="s">
        <v>2158</v>
      </c>
      <c r="N396" s="11" t="s">
        <v>2158</v>
      </c>
      <c r="O396" s="11" t="s">
        <v>2158</v>
      </c>
      <c r="P396" s="283" t="s">
        <v>1924</v>
      </c>
      <c r="Q396" s="12">
        <v>250</v>
      </c>
      <c r="R396" s="8">
        <v>11.193525000000001</v>
      </c>
      <c r="S396" s="8"/>
      <c r="T396" s="8"/>
      <c r="U396" s="624"/>
      <c r="V396" s="624"/>
    </row>
    <row r="397" spans="1:22" ht="15.75">
      <c r="A397" s="426" t="s">
        <v>445</v>
      </c>
      <c r="B397" s="426"/>
      <c r="C397" s="466" t="s">
        <v>1034</v>
      </c>
      <c r="D397" s="430" t="s">
        <v>10172</v>
      </c>
      <c r="E397" s="384" t="str">
        <f>INDEX('[58]Form-Input energy (2)'!$E$30:$E$728,MATCH(P397:P1126,'[58]Form-Input energy (2)'!$P$30:$P$727,0))</f>
        <v>GOOTY</v>
      </c>
      <c r="F397" s="466" t="s">
        <v>1502</v>
      </c>
      <c r="G397" s="460"/>
      <c r="H397" s="461" t="s">
        <v>1101</v>
      </c>
      <c r="I397" s="11" t="s">
        <v>2156</v>
      </c>
      <c r="J397" s="11" t="s">
        <v>2157</v>
      </c>
      <c r="K397" s="11" t="s">
        <v>10252</v>
      </c>
      <c r="L397" s="11" t="s">
        <v>2159</v>
      </c>
      <c r="M397" s="11" t="s">
        <v>2158</v>
      </c>
      <c r="N397" s="11" t="s">
        <v>2158</v>
      </c>
      <c r="O397" s="11" t="s">
        <v>2158</v>
      </c>
      <c r="P397" s="283" t="s">
        <v>10336</v>
      </c>
      <c r="Q397" s="12">
        <v>1000</v>
      </c>
      <c r="R397" s="8">
        <v>30.827809999999999</v>
      </c>
      <c r="S397" s="8"/>
      <c r="T397" s="8"/>
      <c r="U397" s="624"/>
      <c r="V397" s="624"/>
    </row>
    <row r="398" spans="1:22" ht="15.75">
      <c r="A398" s="426" t="s">
        <v>446</v>
      </c>
      <c r="B398" s="426"/>
      <c r="C398" s="466" t="s">
        <v>1034</v>
      </c>
      <c r="D398" s="430" t="s">
        <v>10172</v>
      </c>
      <c r="E398" s="384" t="str">
        <f>INDEX('[58]Form-Input energy (2)'!$E$30:$E$728,MATCH(P398:P1127,'[58]Form-Input energy (2)'!$P$30:$P$727,0))</f>
        <v>HINDUPUR</v>
      </c>
      <c r="F398" s="466" t="s">
        <v>1502</v>
      </c>
      <c r="G398" s="460"/>
      <c r="H398" s="461" t="s">
        <v>1072</v>
      </c>
      <c r="I398" s="11" t="s">
        <v>2156</v>
      </c>
      <c r="J398" s="11" t="s">
        <v>2157</v>
      </c>
      <c r="K398" s="11" t="s">
        <v>10252</v>
      </c>
      <c r="L398" s="11" t="s">
        <v>2159</v>
      </c>
      <c r="M398" s="11" t="s">
        <v>2158</v>
      </c>
      <c r="N398" s="11" t="s">
        <v>2158</v>
      </c>
      <c r="O398" s="11" t="s">
        <v>2158</v>
      </c>
      <c r="P398" s="283" t="s">
        <v>10337</v>
      </c>
      <c r="Q398" s="12">
        <v>1600</v>
      </c>
      <c r="R398" s="8">
        <v>29.626439999999999</v>
      </c>
      <c r="S398" s="8"/>
      <c r="T398" s="8"/>
      <c r="U398" s="624"/>
      <c r="V398" s="624"/>
    </row>
    <row r="399" spans="1:22" ht="15.75">
      <c r="A399" s="426" t="s">
        <v>447</v>
      </c>
      <c r="B399" s="426"/>
      <c r="C399" s="466" t="s">
        <v>1034</v>
      </c>
      <c r="D399" s="430" t="s">
        <v>10172</v>
      </c>
      <c r="E399" s="384" t="str">
        <f>INDEX('[58]Form-Input energy (2)'!$E$30:$E$728,MATCH(P399:P1128,'[58]Form-Input energy (2)'!$P$30:$P$727,0))</f>
        <v>Proddatur</v>
      </c>
      <c r="F399" s="466" t="s">
        <v>1509</v>
      </c>
      <c r="G399" s="460"/>
      <c r="H399" s="461" t="s">
        <v>1072</v>
      </c>
      <c r="I399" s="11" t="s">
        <v>2156</v>
      </c>
      <c r="J399" s="11" t="s">
        <v>2157</v>
      </c>
      <c r="K399" s="11" t="s">
        <v>10252</v>
      </c>
      <c r="L399" s="11" t="s">
        <v>2159</v>
      </c>
      <c r="M399" s="11" t="s">
        <v>2158</v>
      </c>
      <c r="N399" s="11" t="s">
        <v>2158</v>
      </c>
      <c r="O399" s="11" t="s">
        <v>2158</v>
      </c>
      <c r="P399" s="283">
        <v>15462175</v>
      </c>
      <c r="Q399" s="12">
        <v>1600</v>
      </c>
      <c r="R399" s="8">
        <v>17.338054100000001</v>
      </c>
      <c r="S399" s="8"/>
      <c r="T399" s="8"/>
      <c r="U399" s="624"/>
      <c r="V399" s="624"/>
    </row>
    <row r="400" spans="1:22" ht="15.75">
      <c r="A400" s="426" t="s">
        <v>448</v>
      </c>
      <c r="B400" s="426"/>
      <c r="C400" s="466" t="s">
        <v>1034</v>
      </c>
      <c r="D400" s="430" t="s">
        <v>10175</v>
      </c>
      <c r="E400" s="384" t="str">
        <f>INDEX('[58]Form-Input energy (2)'!$E$30:$E$728,MATCH(P400:P1129,'[58]Form-Input energy (2)'!$P$30:$P$727,0))</f>
        <v>Proddatur</v>
      </c>
      <c r="F400" s="466" t="s">
        <v>1509</v>
      </c>
      <c r="G400" s="460"/>
      <c r="H400" s="461" t="s">
        <v>1146</v>
      </c>
      <c r="I400" s="11" t="s">
        <v>2156</v>
      </c>
      <c r="J400" s="11" t="s">
        <v>2157</v>
      </c>
      <c r="K400" s="11" t="s">
        <v>10252</v>
      </c>
      <c r="L400" s="11" t="s">
        <v>2159</v>
      </c>
      <c r="M400" s="11" t="s">
        <v>2158</v>
      </c>
      <c r="N400" s="11" t="s">
        <v>2158</v>
      </c>
      <c r="O400" s="11" t="s">
        <v>2158</v>
      </c>
      <c r="P400" s="283" t="s">
        <v>1891</v>
      </c>
      <c r="Q400" s="12">
        <v>1000</v>
      </c>
      <c r="R400" s="8">
        <v>31.589669999999998</v>
      </c>
      <c r="S400" s="8"/>
      <c r="T400" s="8"/>
      <c r="U400" s="624"/>
      <c r="V400" s="624"/>
    </row>
    <row r="401" spans="1:22" ht="15.75">
      <c r="A401" s="426" t="s">
        <v>449</v>
      </c>
      <c r="B401" s="426"/>
      <c r="C401" s="466" t="s">
        <v>1034</v>
      </c>
      <c r="D401" s="430" t="s">
        <v>10175</v>
      </c>
      <c r="E401" s="384" t="str">
        <f>INDEX('[58]Form-Input energy (2)'!$E$30:$E$728,MATCH(P401:P1130,'[58]Form-Input energy (2)'!$P$30:$P$727,0))</f>
        <v>Proddatur</v>
      </c>
      <c r="F401" s="466" t="s">
        <v>1509</v>
      </c>
      <c r="G401" s="460"/>
      <c r="H401" s="461" t="s">
        <v>1147</v>
      </c>
      <c r="I401" s="11" t="s">
        <v>2156</v>
      </c>
      <c r="J401" s="11" t="s">
        <v>2157</v>
      </c>
      <c r="K401" s="11" t="s">
        <v>10252</v>
      </c>
      <c r="L401" s="11" t="s">
        <v>2159</v>
      </c>
      <c r="M401" s="11" t="s">
        <v>2158</v>
      </c>
      <c r="N401" s="11" t="s">
        <v>2158</v>
      </c>
      <c r="O401" s="11" t="s">
        <v>2158</v>
      </c>
      <c r="P401" s="283" t="s">
        <v>1892</v>
      </c>
      <c r="Q401" s="12">
        <v>1000</v>
      </c>
      <c r="R401" s="8">
        <v>0.99890000000000001</v>
      </c>
      <c r="S401" s="8"/>
      <c r="T401" s="8"/>
      <c r="U401" s="624"/>
      <c r="V401" s="624"/>
    </row>
    <row r="402" spans="1:22" ht="15.75">
      <c r="A402" s="426" t="s">
        <v>450</v>
      </c>
      <c r="B402" s="426"/>
      <c r="C402" s="466" t="s">
        <v>1034</v>
      </c>
      <c r="D402" s="430" t="s">
        <v>10175</v>
      </c>
      <c r="E402" s="384" t="str">
        <f>INDEX('[58]Form-Input energy (2)'!$E$30:$E$728,MATCH(P402:P1131,'[58]Form-Input energy (2)'!$P$30:$P$727,0))</f>
        <v>Proddatur</v>
      </c>
      <c r="F402" s="466" t="s">
        <v>1509</v>
      </c>
      <c r="G402" s="460"/>
      <c r="H402" s="461" t="s">
        <v>1144</v>
      </c>
      <c r="I402" s="11" t="s">
        <v>2156</v>
      </c>
      <c r="J402" s="11" t="s">
        <v>2157</v>
      </c>
      <c r="K402" s="11" t="s">
        <v>10252</v>
      </c>
      <c r="L402" s="11" t="s">
        <v>2159</v>
      </c>
      <c r="M402" s="11" t="s">
        <v>2158</v>
      </c>
      <c r="N402" s="11" t="s">
        <v>2158</v>
      </c>
      <c r="O402" s="11" t="s">
        <v>2158</v>
      </c>
      <c r="P402" s="283" t="s">
        <v>1926</v>
      </c>
      <c r="Q402" s="12">
        <v>1000</v>
      </c>
      <c r="R402" s="8">
        <v>15.2508</v>
      </c>
      <c r="S402" s="8"/>
      <c r="T402" s="8"/>
      <c r="U402" s="624"/>
      <c r="V402" s="624"/>
    </row>
    <row r="403" spans="1:22" ht="15.75">
      <c r="A403" s="426" t="s">
        <v>451</v>
      </c>
      <c r="B403" s="426"/>
      <c r="C403" s="466" t="s">
        <v>1034</v>
      </c>
      <c r="D403" s="430" t="s">
        <v>10175</v>
      </c>
      <c r="E403" s="384" t="str">
        <f>INDEX('[58]Form-Input energy (2)'!$E$30:$E$728,MATCH(P403:P1132,'[58]Form-Input energy (2)'!$P$30:$P$727,0))</f>
        <v>Proddatur</v>
      </c>
      <c r="F403" s="466" t="s">
        <v>1509</v>
      </c>
      <c r="G403" s="460"/>
      <c r="H403" s="461" t="s">
        <v>1145</v>
      </c>
      <c r="I403" s="11" t="s">
        <v>2156</v>
      </c>
      <c r="J403" s="11" t="s">
        <v>2157</v>
      </c>
      <c r="K403" s="11" t="s">
        <v>10252</v>
      </c>
      <c r="L403" s="11" t="s">
        <v>2160</v>
      </c>
      <c r="M403" s="11" t="s">
        <v>2158</v>
      </c>
      <c r="N403" s="11" t="s">
        <v>2158</v>
      </c>
      <c r="O403" s="11" t="s">
        <v>2158</v>
      </c>
      <c r="P403" s="283" t="s">
        <v>1927</v>
      </c>
      <c r="Q403" s="12">
        <v>1000</v>
      </c>
      <c r="R403" s="8">
        <v>2.8639999999999999E-2</v>
      </c>
      <c r="S403" s="8"/>
      <c r="T403" s="8"/>
      <c r="U403" s="624"/>
      <c r="V403" s="624"/>
    </row>
    <row r="404" spans="1:22" ht="15.75">
      <c r="A404" s="426" t="s">
        <v>452</v>
      </c>
      <c r="B404" s="426"/>
      <c r="C404" s="430" t="s">
        <v>1034</v>
      </c>
      <c r="D404" s="430" t="s">
        <v>10175</v>
      </c>
      <c r="E404" s="384" t="str">
        <f>INDEX('[58]Form-Input energy (2)'!$E$30:$E$728,MATCH(P404:P1133,'[58]Form-Input energy (2)'!$P$30:$P$727,0))</f>
        <v>Proddatur</v>
      </c>
      <c r="F404" s="430" t="s">
        <v>1509</v>
      </c>
      <c r="G404" s="460"/>
      <c r="H404" s="467" t="s">
        <v>1148</v>
      </c>
      <c r="I404" s="11" t="s">
        <v>2156</v>
      </c>
      <c r="J404" s="11" t="s">
        <v>2157</v>
      </c>
      <c r="K404" s="11" t="s">
        <v>10252</v>
      </c>
      <c r="L404" s="11" t="s">
        <v>2160</v>
      </c>
      <c r="M404" s="11" t="s">
        <v>2158</v>
      </c>
      <c r="N404" s="11" t="s">
        <v>2158</v>
      </c>
      <c r="O404" s="11" t="s">
        <v>2158</v>
      </c>
      <c r="P404" s="283">
        <v>12287910</v>
      </c>
      <c r="Q404" s="12">
        <v>500</v>
      </c>
      <c r="R404" s="8">
        <v>25.733506349999999</v>
      </c>
      <c r="S404" s="8"/>
      <c r="T404" s="8"/>
      <c r="U404" s="624"/>
      <c r="V404" s="624"/>
    </row>
    <row r="405" spans="1:22" ht="15.75">
      <c r="A405" s="426" t="s">
        <v>453</v>
      </c>
      <c r="B405" s="426"/>
      <c r="C405" s="430" t="s">
        <v>1034</v>
      </c>
      <c r="D405" s="430" t="s">
        <v>10175</v>
      </c>
      <c r="E405" s="384" t="str">
        <f>INDEX('[58]Form-Input energy (2)'!$E$30:$E$728,MATCH(P405:P1134,'[58]Form-Input energy (2)'!$P$30:$P$727,0))</f>
        <v>Proddatur</v>
      </c>
      <c r="F405" s="430" t="s">
        <v>1509</v>
      </c>
      <c r="G405" s="460"/>
      <c r="H405" s="467" t="s">
        <v>10214</v>
      </c>
      <c r="I405" s="11" t="s">
        <v>2156</v>
      </c>
      <c r="J405" s="11" t="s">
        <v>2157</v>
      </c>
      <c r="K405" s="11" t="s">
        <v>10252</v>
      </c>
      <c r="L405" s="11" t="s">
        <v>2160</v>
      </c>
      <c r="M405" s="11" t="s">
        <v>2158</v>
      </c>
      <c r="N405" s="11" t="s">
        <v>2158</v>
      </c>
      <c r="O405" s="11" t="s">
        <v>2158</v>
      </c>
      <c r="P405" s="283">
        <v>12287909</v>
      </c>
      <c r="Q405" s="12" t="e">
        <v>#N/A</v>
      </c>
      <c r="R405" s="8">
        <v>24.417017949999988</v>
      </c>
      <c r="S405" s="8"/>
      <c r="T405" s="8"/>
      <c r="U405" s="624"/>
      <c r="V405" s="624"/>
    </row>
    <row r="406" spans="1:22" ht="15.75">
      <c r="A406" s="426" t="s">
        <v>454</v>
      </c>
      <c r="B406" s="426"/>
      <c r="C406" s="430" t="s">
        <v>1034</v>
      </c>
      <c r="D406" s="430" t="s">
        <v>10172</v>
      </c>
      <c r="E406" s="384" t="str">
        <f>INDEX('[58]Form-Input energy (2)'!$E$30:$E$728,MATCH(P406:P1135,'[58]Form-Input energy (2)'!$P$30:$P$727,0))</f>
        <v>Proddatur</v>
      </c>
      <c r="F406" s="430" t="s">
        <v>1509</v>
      </c>
      <c r="G406" s="460"/>
      <c r="H406" s="467" t="s">
        <v>1073</v>
      </c>
      <c r="I406" s="11" t="s">
        <v>2156</v>
      </c>
      <c r="J406" s="11" t="s">
        <v>2157</v>
      </c>
      <c r="K406" s="11" t="s">
        <v>10252</v>
      </c>
      <c r="L406" s="11" t="s">
        <v>2159</v>
      </c>
      <c r="M406" s="11" t="s">
        <v>2158</v>
      </c>
      <c r="N406" s="11" t="s">
        <v>2158</v>
      </c>
      <c r="O406" s="11" t="s">
        <v>2158</v>
      </c>
      <c r="P406" s="283">
        <v>15462176</v>
      </c>
      <c r="Q406" s="12">
        <v>2000</v>
      </c>
      <c r="R406" s="8">
        <v>18.159250100000001</v>
      </c>
      <c r="S406" s="8"/>
      <c r="T406" s="8"/>
      <c r="U406" s="624"/>
      <c r="V406" s="624"/>
    </row>
    <row r="407" spans="1:22" ht="15.75">
      <c r="A407" s="426" t="s">
        <v>455</v>
      </c>
      <c r="B407" s="426"/>
      <c r="C407" s="430" t="s">
        <v>1034</v>
      </c>
      <c r="D407" s="430" t="s">
        <v>10172</v>
      </c>
      <c r="E407" s="384" t="str">
        <f>INDEX('[58]Form-Input energy (2)'!$E$30:$E$728,MATCH(P407:P1136,'[58]Form-Input energy (2)'!$P$30:$P$727,0))</f>
        <v>Proddatur</v>
      </c>
      <c r="F407" s="430" t="s">
        <v>1509</v>
      </c>
      <c r="G407" s="460"/>
      <c r="H407" s="467" t="s">
        <v>1102</v>
      </c>
      <c r="I407" s="11" t="s">
        <v>2156</v>
      </c>
      <c r="J407" s="11" t="s">
        <v>2157</v>
      </c>
      <c r="K407" s="11" t="s">
        <v>10252</v>
      </c>
      <c r="L407" s="11" t="s">
        <v>2160</v>
      </c>
      <c r="M407" s="11" t="s">
        <v>2158</v>
      </c>
      <c r="N407" s="11" t="s">
        <v>2158</v>
      </c>
      <c r="O407" s="11" t="s">
        <v>2158</v>
      </c>
      <c r="P407" s="283">
        <v>15462428</v>
      </c>
      <c r="Q407" s="12">
        <v>333.33</v>
      </c>
      <c r="R407" s="8">
        <v>10.28174299999999</v>
      </c>
      <c r="S407" s="8"/>
      <c r="T407" s="8"/>
      <c r="U407" s="624"/>
      <c r="V407" s="624"/>
    </row>
    <row r="408" spans="1:22" ht="15.75">
      <c r="A408" s="426" t="s">
        <v>456</v>
      </c>
      <c r="B408" s="426"/>
      <c r="C408" s="430" t="s">
        <v>1034</v>
      </c>
      <c r="D408" s="430" t="s">
        <v>10174</v>
      </c>
      <c r="E408" s="384" t="str">
        <f>INDEX('[58]Form-Input energy (2)'!$E$30:$E$728,MATCH(P408:P1137,'[58]Form-Input energy (2)'!$P$30:$P$727,0))</f>
        <v>Pulivendula</v>
      </c>
      <c r="F408" s="430" t="s">
        <v>1490</v>
      </c>
      <c r="G408" s="460"/>
      <c r="H408" s="467" t="s">
        <v>1094</v>
      </c>
      <c r="I408" s="11" t="s">
        <v>2156</v>
      </c>
      <c r="J408" s="11" t="s">
        <v>2157</v>
      </c>
      <c r="K408" s="11" t="s">
        <v>10252</v>
      </c>
      <c r="L408" s="11" t="s">
        <v>2160</v>
      </c>
      <c r="M408" s="11" t="s">
        <v>2158</v>
      </c>
      <c r="N408" s="11" t="s">
        <v>2158</v>
      </c>
      <c r="O408" s="11" t="s">
        <v>2158</v>
      </c>
      <c r="P408" s="283">
        <v>15462232</v>
      </c>
      <c r="Q408" s="12">
        <v>1500</v>
      </c>
      <c r="R408" s="8">
        <v>19.880672837420001</v>
      </c>
      <c r="S408" s="8"/>
      <c r="T408" s="8"/>
      <c r="U408" s="624"/>
      <c r="V408" s="624"/>
    </row>
    <row r="409" spans="1:22" ht="15.75">
      <c r="A409" s="426" t="s">
        <v>457</v>
      </c>
      <c r="B409" s="426"/>
      <c r="C409" s="430" t="s">
        <v>1034</v>
      </c>
      <c r="D409" s="430" t="s">
        <v>10174</v>
      </c>
      <c r="E409" s="384" t="str">
        <f>INDEX('[58]Form-Input energy (2)'!$E$30:$E$728,MATCH(P409:P1138,'[58]Form-Input energy (2)'!$P$30:$P$727,0))</f>
        <v>Rajampet</v>
      </c>
      <c r="F409" s="430" t="s">
        <v>1490</v>
      </c>
      <c r="G409" s="460"/>
      <c r="H409" s="467" t="s">
        <v>1135</v>
      </c>
      <c r="I409" s="11" t="s">
        <v>2156</v>
      </c>
      <c r="J409" s="11" t="s">
        <v>2157</v>
      </c>
      <c r="K409" s="11" t="s">
        <v>10252</v>
      </c>
      <c r="L409" s="11" t="s">
        <v>2159</v>
      </c>
      <c r="M409" s="11" t="s">
        <v>2158</v>
      </c>
      <c r="N409" s="11" t="s">
        <v>2158</v>
      </c>
      <c r="O409" s="11" t="s">
        <v>2158</v>
      </c>
      <c r="P409" s="283">
        <v>15462233</v>
      </c>
      <c r="Q409" s="12">
        <v>1333.33</v>
      </c>
      <c r="R409" s="8">
        <v>20.27747651708</v>
      </c>
      <c r="S409" s="8"/>
      <c r="T409" s="8"/>
      <c r="U409" s="624"/>
      <c r="V409" s="624"/>
    </row>
    <row r="410" spans="1:22" ht="15.75">
      <c r="A410" s="426" t="s">
        <v>458</v>
      </c>
      <c r="B410" s="426"/>
      <c r="C410" s="430" t="s">
        <v>1034</v>
      </c>
      <c r="D410" s="430" t="s">
        <v>10174</v>
      </c>
      <c r="E410" s="384" t="str">
        <f>INDEX('[58]Form-Input energy (2)'!$E$30:$E$728,MATCH(P410:P1139,'[58]Form-Input energy (2)'!$P$30:$P$727,0))</f>
        <v>Rajampet</v>
      </c>
      <c r="F410" s="430" t="s">
        <v>1490</v>
      </c>
      <c r="G410" s="460"/>
      <c r="H410" s="467" t="s">
        <v>1136</v>
      </c>
      <c r="I410" s="11" t="s">
        <v>2156</v>
      </c>
      <c r="J410" s="11" t="s">
        <v>2157</v>
      </c>
      <c r="K410" s="11" t="s">
        <v>10252</v>
      </c>
      <c r="L410" s="11" t="s">
        <v>2159</v>
      </c>
      <c r="M410" s="11" t="s">
        <v>2158</v>
      </c>
      <c r="N410" s="11" t="s">
        <v>2158</v>
      </c>
      <c r="O410" s="11" t="s">
        <v>2158</v>
      </c>
      <c r="P410" s="283" t="s">
        <v>1890</v>
      </c>
      <c r="Q410" s="12">
        <v>400</v>
      </c>
      <c r="R410" s="8">
        <v>17.767659999999999</v>
      </c>
      <c r="S410" s="8"/>
      <c r="T410" s="8"/>
      <c r="U410" s="624"/>
      <c r="V410" s="624"/>
    </row>
    <row r="411" spans="1:22" ht="15.75">
      <c r="A411" s="426" t="s">
        <v>459</v>
      </c>
      <c r="B411" s="426"/>
      <c r="C411" s="430" t="s">
        <v>1034</v>
      </c>
      <c r="D411" s="430" t="s">
        <v>10172</v>
      </c>
      <c r="E411" s="384" t="str">
        <f>INDEX('[58]Form-Input energy (2)'!$E$30:$E$728,MATCH(P411:P1140,'[58]Form-Input energy (2)'!$P$30:$P$727,0))</f>
        <v>Badvel</v>
      </c>
      <c r="F411" s="430" t="s">
        <v>1484</v>
      </c>
      <c r="G411" s="460"/>
      <c r="H411" s="467" t="s">
        <v>1064</v>
      </c>
      <c r="I411" s="11" t="s">
        <v>2156</v>
      </c>
      <c r="J411" s="11" t="s">
        <v>2157</v>
      </c>
      <c r="K411" s="11" t="s">
        <v>10252</v>
      </c>
      <c r="L411" s="11" t="s">
        <v>2159</v>
      </c>
      <c r="M411" s="11" t="s">
        <v>2158</v>
      </c>
      <c r="N411" s="11" t="s">
        <v>2158</v>
      </c>
      <c r="O411" s="11" t="s">
        <v>2158</v>
      </c>
      <c r="P411" s="283">
        <v>15462408</v>
      </c>
      <c r="Q411" s="12">
        <v>1000</v>
      </c>
      <c r="R411" s="8">
        <v>6.6285761999999995</v>
      </c>
      <c r="S411" s="8"/>
      <c r="T411" s="8"/>
      <c r="U411" s="624"/>
      <c r="V411" s="624"/>
    </row>
    <row r="412" spans="1:22" ht="15.75">
      <c r="A412" s="426" t="s">
        <v>460</v>
      </c>
      <c r="B412" s="426"/>
      <c r="C412" s="430" t="s">
        <v>1034</v>
      </c>
      <c r="D412" s="430" t="s">
        <v>10172</v>
      </c>
      <c r="E412" s="384" t="str">
        <f>INDEX('[58]Form-Input energy (2)'!$E$30:$E$728,MATCH(P412:P1141,'[58]Form-Input energy (2)'!$P$30:$P$727,0))</f>
        <v>Badvel</v>
      </c>
      <c r="F412" s="430" t="s">
        <v>1484</v>
      </c>
      <c r="G412" s="460"/>
      <c r="H412" s="467" t="s">
        <v>1102</v>
      </c>
      <c r="I412" s="11" t="s">
        <v>2156</v>
      </c>
      <c r="J412" s="11" t="s">
        <v>2157</v>
      </c>
      <c r="K412" s="11" t="s">
        <v>10252</v>
      </c>
      <c r="L412" s="11" t="s">
        <v>2160</v>
      </c>
      <c r="M412" s="11" t="s">
        <v>2158</v>
      </c>
      <c r="N412" s="11" t="s">
        <v>2158</v>
      </c>
      <c r="O412" s="11" t="s">
        <v>2158</v>
      </c>
      <c r="P412" s="283">
        <v>15462409</v>
      </c>
      <c r="Q412" s="12">
        <v>333.33</v>
      </c>
      <c r="R412" s="8">
        <v>7.0319731999999995</v>
      </c>
      <c r="S412" s="8"/>
      <c r="T412" s="8"/>
      <c r="U412" s="624"/>
      <c r="V412" s="624"/>
    </row>
    <row r="413" spans="1:22" ht="15.75">
      <c r="A413" s="426" t="s">
        <v>461</v>
      </c>
      <c r="B413" s="426"/>
      <c r="C413" s="430" t="s">
        <v>1034</v>
      </c>
      <c r="D413" s="430" t="s">
        <v>10172</v>
      </c>
      <c r="E413" s="384" t="str">
        <f>INDEX('[58]Form-Input energy (2)'!$E$30:$E$728,MATCH(P413:P1142,'[58]Form-Input energy (2)'!$P$30:$P$727,0))</f>
        <v>Badvel</v>
      </c>
      <c r="F413" s="430" t="s">
        <v>1484</v>
      </c>
      <c r="G413" s="460"/>
      <c r="H413" s="467" t="s">
        <v>1072</v>
      </c>
      <c r="I413" s="11" t="s">
        <v>2156</v>
      </c>
      <c r="J413" s="11" t="s">
        <v>2157</v>
      </c>
      <c r="K413" s="11" t="s">
        <v>10252</v>
      </c>
      <c r="L413" s="11" t="s">
        <v>2159</v>
      </c>
      <c r="M413" s="11" t="s">
        <v>2158</v>
      </c>
      <c r="N413" s="11" t="s">
        <v>2158</v>
      </c>
      <c r="O413" s="11" t="s">
        <v>2158</v>
      </c>
      <c r="P413" s="283">
        <v>15462415</v>
      </c>
      <c r="Q413" s="12">
        <v>1600</v>
      </c>
      <c r="R413" s="8">
        <v>11.3247132</v>
      </c>
      <c r="S413" s="8"/>
      <c r="T413" s="8"/>
      <c r="U413" s="624"/>
      <c r="V413" s="624"/>
    </row>
    <row r="414" spans="1:22" ht="15.75">
      <c r="A414" s="426" t="s">
        <v>462</v>
      </c>
      <c r="B414" s="426"/>
      <c r="C414" s="430" t="s">
        <v>1034</v>
      </c>
      <c r="D414" s="430" t="s">
        <v>10172</v>
      </c>
      <c r="E414" s="384" t="str">
        <f>INDEX('[58]Form-Input energy (2)'!$E$30:$E$728,MATCH(P414:P1143,'[58]Form-Input energy (2)'!$P$30:$P$727,0))</f>
        <v>Proddatur</v>
      </c>
      <c r="F414" s="430" t="s">
        <v>1486</v>
      </c>
      <c r="G414" s="460"/>
      <c r="H414" s="467" t="s">
        <v>1063</v>
      </c>
      <c r="I414" s="11" t="s">
        <v>2156</v>
      </c>
      <c r="J414" s="11" t="s">
        <v>2157</v>
      </c>
      <c r="K414" s="11" t="s">
        <v>10252</v>
      </c>
      <c r="L414" s="11" t="s">
        <v>2159</v>
      </c>
      <c r="M414" s="11" t="s">
        <v>2158</v>
      </c>
      <c r="N414" s="11" t="s">
        <v>2158</v>
      </c>
      <c r="O414" s="11" t="s">
        <v>2158</v>
      </c>
      <c r="P414" s="283" t="s">
        <v>10338</v>
      </c>
      <c r="Q414" s="12">
        <v>1000</v>
      </c>
      <c r="R414" s="8">
        <v>11.9253325</v>
      </c>
      <c r="S414" s="8"/>
      <c r="T414" s="8"/>
      <c r="U414" s="624"/>
      <c r="V414" s="624"/>
    </row>
    <row r="415" spans="1:22" ht="15.75">
      <c r="A415" s="426" t="s">
        <v>463</v>
      </c>
      <c r="B415" s="426"/>
      <c r="C415" s="430" t="s">
        <v>1034</v>
      </c>
      <c r="D415" s="430" t="s">
        <v>10172</v>
      </c>
      <c r="E415" s="384" t="str">
        <f>INDEX('[58]Form-Input energy (2)'!$E$30:$E$728,MATCH(P415:P1144,'[58]Form-Input energy (2)'!$P$30:$P$727,0))</f>
        <v>Proddatur</v>
      </c>
      <c r="F415" s="430" t="s">
        <v>1486</v>
      </c>
      <c r="G415" s="460"/>
      <c r="H415" s="467" t="s">
        <v>1073</v>
      </c>
      <c r="I415" s="11" t="s">
        <v>2156</v>
      </c>
      <c r="J415" s="11" t="s">
        <v>2157</v>
      </c>
      <c r="K415" s="11" t="s">
        <v>10252</v>
      </c>
      <c r="L415" s="11" t="s">
        <v>2159</v>
      </c>
      <c r="M415" s="11" t="s">
        <v>2158</v>
      </c>
      <c r="N415" s="11" t="s">
        <v>2158</v>
      </c>
      <c r="O415" s="11" t="s">
        <v>2158</v>
      </c>
      <c r="P415" s="283" t="s">
        <v>10339</v>
      </c>
      <c r="Q415" s="12">
        <v>2000</v>
      </c>
      <c r="R415" s="8">
        <v>19.745816375</v>
      </c>
      <c r="S415" s="8"/>
      <c r="T415" s="8"/>
      <c r="U415" s="624"/>
      <c r="V415" s="624"/>
    </row>
    <row r="416" spans="1:22" ht="15.75">
      <c r="A416" s="426" t="s">
        <v>464</v>
      </c>
      <c r="B416" s="426"/>
      <c r="C416" s="430" t="s">
        <v>1034</v>
      </c>
      <c r="D416" s="430" t="s">
        <v>10172</v>
      </c>
      <c r="E416" s="384" t="str">
        <f>INDEX('[58]Form-Input energy (2)'!$E$30:$E$728,MATCH(P416:P1145,'[58]Form-Input energy (2)'!$P$30:$P$727,0))</f>
        <v>HINDUPUR</v>
      </c>
      <c r="F416" s="430" t="s">
        <v>1500</v>
      </c>
      <c r="G416" s="460"/>
      <c r="H416" s="467" t="s">
        <v>1073</v>
      </c>
      <c r="I416" s="11" t="s">
        <v>2156</v>
      </c>
      <c r="J416" s="11" t="s">
        <v>2157</v>
      </c>
      <c r="K416" s="11" t="s">
        <v>10252</v>
      </c>
      <c r="L416" s="11" t="s">
        <v>2159</v>
      </c>
      <c r="M416" s="11" t="s">
        <v>2158</v>
      </c>
      <c r="N416" s="11" t="s">
        <v>2158</v>
      </c>
      <c r="O416" s="11" t="s">
        <v>2158</v>
      </c>
      <c r="P416" s="283">
        <v>15462197</v>
      </c>
      <c r="Q416" s="12">
        <v>2000</v>
      </c>
      <c r="R416" s="8">
        <v>17.117971199999999</v>
      </c>
      <c r="S416" s="8"/>
      <c r="T416" s="8"/>
      <c r="U416" s="624"/>
      <c r="V416" s="624"/>
    </row>
    <row r="417" spans="1:22" ht="15.75">
      <c r="A417" s="426" t="s">
        <v>465</v>
      </c>
      <c r="B417" s="426"/>
      <c r="C417" s="430" t="s">
        <v>1034</v>
      </c>
      <c r="D417" s="430" t="s">
        <v>10175</v>
      </c>
      <c r="E417" s="384" t="str">
        <f>INDEX('[58]Form-Input energy (2)'!$E$30:$E$728,MATCH(P417:P1146,'[58]Form-Input energy (2)'!$P$30:$P$727,0))</f>
        <v>Pulivendula</v>
      </c>
      <c r="F417" s="430" t="s">
        <v>1500</v>
      </c>
      <c r="G417" s="460"/>
      <c r="H417" s="467" t="s">
        <v>1140</v>
      </c>
      <c r="I417" s="11" t="s">
        <v>2156</v>
      </c>
      <c r="J417" s="11" t="s">
        <v>2157</v>
      </c>
      <c r="K417" s="11" t="s">
        <v>10252</v>
      </c>
      <c r="L417" s="11" t="s">
        <v>2160</v>
      </c>
      <c r="M417" s="11" t="s">
        <v>2158</v>
      </c>
      <c r="N417" s="11" t="s">
        <v>2158</v>
      </c>
      <c r="O417" s="11" t="s">
        <v>2158</v>
      </c>
      <c r="P417" s="283">
        <v>12287908</v>
      </c>
      <c r="Q417" s="12">
        <v>250</v>
      </c>
      <c r="R417" s="8">
        <v>22.031980650000001</v>
      </c>
      <c r="S417" s="8"/>
      <c r="T417" s="8"/>
      <c r="U417" s="624"/>
      <c r="V417" s="624"/>
    </row>
    <row r="418" spans="1:22" ht="15.75">
      <c r="A418" s="426" t="s">
        <v>466</v>
      </c>
      <c r="B418" s="426"/>
      <c r="C418" s="430" t="s">
        <v>1034</v>
      </c>
      <c r="D418" s="430" t="s">
        <v>10172</v>
      </c>
      <c r="E418" s="384" t="str">
        <f>INDEX('[58]Form-Input energy (2)'!$E$30:$E$728,MATCH(P418:P1147,'[58]Form-Input energy (2)'!$P$30:$P$727,0))</f>
        <v>HINDUPUR</v>
      </c>
      <c r="F418" s="430" t="s">
        <v>1500</v>
      </c>
      <c r="G418" s="460"/>
      <c r="H418" s="467" t="s">
        <v>1065</v>
      </c>
      <c r="I418" s="11" t="s">
        <v>2156</v>
      </c>
      <c r="J418" s="11" t="s">
        <v>2157</v>
      </c>
      <c r="K418" s="11" t="s">
        <v>10252</v>
      </c>
      <c r="L418" s="11" t="s">
        <v>2159</v>
      </c>
      <c r="M418" s="11" t="s">
        <v>2158</v>
      </c>
      <c r="N418" s="11" t="s">
        <v>2158</v>
      </c>
      <c r="O418" s="11" t="s">
        <v>2158</v>
      </c>
      <c r="P418" s="283" t="s">
        <v>10340</v>
      </c>
      <c r="Q418" s="12">
        <v>3000</v>
      </c>
      <c r="R418" s="8">
        <v>26.845390000000002</v>
      </c>
      <c r="S418" s="8"/>
      <c r="T418" s="8"/>
      <c r="U418" s="624"/>
      <c r="V418" s="624"/>
    </row>
    <row r="419" spans="1:22" ht="15.75">
      <c r="A419" s="426" t="s">
        <v>467</v>
      </c>
      <c r="B419" s="426"/>
      <c r="C419" s="430" t="s">
        <v>1034</v>
      </c>
      <c r="D419" s="430" t="s">
        <v>10172</v>
      </c>
      <c r="E419" s="384" t="str">
        <f>INDEX('[58]Form-Input energy (2)'!$E$30:$E$728,MATCH(P419:P1148,'[58]Form-Input energy (2)'!$P$30:$P$727,0))</f>
        <v>HINDUPUR</v>
      </c>
      <c r="F419" s="430" t="s">
        <v>1498</v>
      </c>
      <c r="G419" s="460"/>
      <c r="H419" s="467" t="s">
        <v>1072</v>
      </c>
      <c r="I419" s="11" t="s">
        <v>2156</v>
      </c>
      <c r="J419" s="11" t="s">
        <v>2157</v>
      </c>
      <c r="K419" s="11" t="s">
        <v>10252</v>
      </c>
      <c r="L419" s="11" t="s">
        <v>2159</v>
      </c>
      <c r="M419" s="11" t="s">
        <v>2158</v>
      </c>
      <c r="N419" s="11" t="s">
        <v>2158</v>
      </c>
      <c r="O419" s="11" t="s">
        <v>2158</v>
      </c>
      <c r="P419" s="283">
        <v>15462177</v>
      </c>
      <c r="Q419" s="12">
        <v>1600</v>
      </c>
      <c r="R419" s="8">
        <v>23.624443599999999</v>
      </c>
      <c r="S419" s="8"/>
      <c r="T419" s="8"/>
      <c r="U419" s="624"/>
      <c r="V419" s="624"/>
    </row>
    <row r="420" spans="1:22" ht="15.75">
      <c r="A420" s="426" t="s">
        <v>468</v>
      </c>
      <c r="B420" s="426"/>
      <c r="C420" s="430" t="s">
        <v>1034</v>
      </c>
      <c r="D420" s="430" t="s">
        <v>10172</v>
      </c>
      <c r="E420" s="384" t="str">
        <f>INDEX('[58]Form-Input energy (2)'!$E$30:$E$728,MATCH(P420:P1149,'[58]Form-Input energy (2)'!$P$30:$P$727,0))</f>
        <v>HINDUPUR</v>
      </c>
      <c r="F420" s="430" t="s">
        <v>1498</v>
      </c>
      <c r="G420" s="460"/>
      <c r="H420" s="467" t="s">
        <v>1073</v>
      </c>
      <c r="I420" s="11" t="s">
        <v>2156</v>
      </c>
      <c r="J420" s="11" t="s">
        <v>2157</v>
      </c>
      <c r="K420" s="11" t="s">
        <v>10252</v>
      </c>
      <c r="L420" s="11" t="s">
        <v>2159</v>
      </c>
      <c r="M420" s="11" t="s">
        <v>2158</v>
      </c>
      <c r="N420" s="11" t="s">
        <v>2158</v>
      </c>
      <c r="O420" s="11" t="s">
        <v>2158</v>
      </c>
      <c r="P420" s="283">
        <v>15462193</v>
      </c>
      <c r="Q420" s="12">
        <v>2000</v>
      </c>
      <c r="R420" s="8">
        <v>23.150977000000001</v>
      </c>
      <c r="S420" s="8"/>
      <c r="T420" s="8"/>
      <c r="U420" s="624"/>
      <c r="V420" s="624"/>
    </row>
    <row r="421" spans="1:22" ht="15.75">
      <c r="A421" s="426" t="s">
        <v>469</v>
      </c>
      <c r="B421" s="426"/>
      <c r="C421" s="430" t="s">
        <v>1034</v>
      </c>
      <c r="D421" s="430" t="s">
        <v>10172</v>
      </c>
      <c r="E421" s="384" t="str">
        <f>INDEX('[58]Form-Input energy (2)'!$E$30:$E$728,MATCH(P421:P1150,'[58]Form-Input energy (2)'!$P$30:$P$727,0))</f>
        <v>HINDUPUR</v>
      </c>
      <c r="F421" s="430" t="s">
        <v>1503</v>
      </c>
      <c r="G421" s="460"/>
      <c r="H421" s="467" t="s">
        <v>1073</v>
      </c>
      <c r="I421" s="11" t="s">
        <v>2156</v>
      </c>
      <c r="J421" s="11" t="s">
        <v>2157</v>
      </c>
      <c r="K421" s="11" t="s">
        <v>10252</v>
      </c>
      <c r="L421" s="11" t="s">
        <v>2159</v>
      </c>
      <c r="M421" s="11" t="s">
        <v>2158</v>
      </c>
      <c r="N421" s="11" t="s">
        <v>2158</v>
      </c>
      <c r="O421" s="11" t="s">
        <v>2158</v>
      </c>
      <c r="P421" s="283">
        <v>15462201</v>
      </c>
      <c r="Q421" s="12">
        <v>2000</v>
      </c>
      <c r="R421" s="8">
        <v>11.905965999999999</v>
      </c>
      <c r="S421" s="8"/>
      <c r="T421" s="8"/>
      <c r="U421" s="624"/>
      <c r="V421" s="624"/>
    </row>
    <row r="422" spans="1:22" ht="15.75">
      <c r="A422" s="426" t="s">
        <v>470</v>
      </c>
      <c r="B422" s="426"/>
      <c r="C422" s="430" t="s">
        <v>1034</v>
      </c>
      <c r="D422" s="430" t="s">
        <v>10172</v>
      </c>
      <c r="E422" s="384" t="str">
        <f>INDEX('[58]Form-Input energy (2)'!$E$30:$E$728,MATCH(P422:P1151,'[58]Form-Input energy (2)'!$P$30:$P$727,0))</f>
        <v>HINDUPUR</v>
      </c>
      <c r="F422" s="430" t="s">
        <v>1503</v>
      </c>
      <c r="G422" s="460"/>
      <c r="H422" s="467" t="s">
        <v>1065</v>
      </c>
      <c r="I422" s="11" t="s">
        <v>2156</v>
      </c>
      <c r="J422" s="11" t="s">
        <v>2157</v>
      </c>
      <c r="K422" s="11" t="s">
        <v>10252</v>
      </c>
      <c r="L422" s="11" t="s">
        <v>2159</v>
      </c>
      <c r="M422" s="11" t="s">
        <v>2158</v>
      </c>
      <c r="N422" s="11" t="s">
        <v>2158</v>
      </c>
      <c r="O422" s="11" t="s">
        <v>2158</v>
      </c>
      <c r="P422" s="283" t="s">
        <v>10341</v>
      </c>
      <c r="Q422" s="12">
        <v>3000</v>
      </c>
      <c r="R422" s="8">
        <v>19.64133</v>
      </c>
      <c r="S422" s="8"/>
      <c r="T422" s="8"/>
      <c r="U422" s="624"/>
      <c r="V422" s="624"/>
    </row>
    <row r="423" spans="1:22" ht="15.75">
      <c r="A423" s="426" t="s">
        <v>471</v>
      </c>
      <c r="B423" s="426"/>
      <c r="C423" s="430" t="s">
        <v>1034</v>
      </c>
      <c r="D423" s="430" t="s">
        <v>10172</v>
      </c>
      <c r="E423" s="384" t="str">
        <f>INDEX('[58]Form-Input energy (2)'!$E$30:$E$728,MATCH(P423:P1152,'[58]Form-Input energy (2)'!$P$30:$P$727,0))</f>
        <v>Proddatur</v>
      </c>
      <c r="F423" s="430" t="s">
        <v>1508</v>
      </c>
      <c r="G423" s="460"/>
      <c r="H423" s="467" t="s">
        <v>1063</v>
      </c>
      <c r="I423" s="11" t="s">
        <v>2156</v>
      </c>
      <c r="J423" s="11" t="s">
        <v>2157</v>
      </c>
      <c r="K423" s="11" t="s">
        <v>10252</v>
      </c>
      <c r="L423" s="11" t="s">
        <v>2159</v>
      </c>
      <c r="M423" s="11" t="s">
        <v>2158</v>
      </c>
      <c r="N423" s="11" t="s">
        <v>2158</v>
      </c>
      <c r="O423" s="11" t="s">
        <v>2158</v>
      </c>
      <c r="P423" s="283">
        <v>15462411</v>
      </c>
      <c r="Q423" s="12">
        <v>1000</v>
      </c>
      <c r="R423" s="8">
        <v>13.550360799999989</v>
      </c>
      <c r="S423" s="8"/>
      <c r="T423" s="8"/>
      <c r="U423" s="624"/>
      <c r="V423" s="624"/>
    </row>
    <row r="424" spans="1:22" ht="15.75">
      <c r="A424" s="426" t="s">
        <v>472</v>
      </c>
      <c r="B424" s="426"/>
      <c r="C424" s="430" t="s">
        <v>1034</v>
      </c>
      <c r="D424" s="430" t="s">
        <v>10172</v>
      </c>
      <c r="E424" s="384" t="str">
        <f>INDEX('[58]Form-Input energy (2)'!$E$30:$E$728,MATCH(P424:P1153,'[58]Form-Input energy (2)'!$P$30:$P$727,0))</f>
        <v>Proddatur</v>
      </c>
      <c r="F424" s="430" t="s">
        <v>1508</v>
      </c>
      <c r="G424" s="460"/>
      <c r="H424" s="467" t="s">
        <v>1064</v>
      </c>
      <c r="I424" s="11" t="s">
        <v>2156</v>
      </c>
      <c r="J424" s="11" t="s">
        <v>2157</v>
      </c>
      <c r="K424" s="11" t="s">
        <v>10252</v>
      </c>
      <c r="L424" s="11" t="s">
        <v>2159</v>
      </c>
      <c r="M424" s="11" t="s">
        <v>2158</v>
      </c>
      <c r="N424" s="11" t="s">
        <v>2158</v>
      </c>
      <c r="O424" s="11" t="s">
        <v>2158</v>
      </c>
      <c r="P424" s="283">
        <v>15462413</v>
      </c>
      <c r="Q424" s="12">
        <v>1000</v>
      </c>
      <c r="R424" s="8">
        <v>12.3149455</v>
      </c>
      <c r="S424" s="8"/>
      <c r="T424" s="8"/>
      <c r="U424" s="624"/>
      <c r="V424" s="624"/>
    </row>
    <row r="425" spans="1:22" ht="15.75">
      <c r="A425" s="426" t="s">
        <v>473</v>
      </c>
      <c r="B425" s="426"/>
      <c r="C425" s="430" t="s">
        <v>1034</v>
      </c>
      <c r="D425" s="430" t="s">
        <v>10172</v>
      </c>
      <c r="E425" s="384" t="str">
        <f>INDEX('[58]Form-Input energy (2)'!$E$30:$E$728,MATCH(P425:P1154,'[58]Form-Input energy (2)'!$P$30:$P$727,0))</f>
        <v>Badvel</v>
      </c>
      <c r="F425" s="430" t="s">
        <v>1485</v>
      </c>
      <c r="G425" s="460"/>
      <c r="H425" s="467" t="s">
        <v>1072</v>
      </c>
      <c r="I425" s="11" t="s">
        <v>2156</v>
      </c>
      <c r="J425" s="11" t="s">
        <v>2157</v>
      </c>
      <c r="K425" s="11" t="s">
        <v>10252</v>
      </c>
      <c r="L425" s="11" t="s">
        <v>2159</v>
      </c>
      <c r="M425" s="11" t="s">
        <v>2158</v>
      </c>
      <c r="N425" s="11" t="s">
        <v>2158</v>
      </c>
      <c r="O425" s="11" t="s">
        <v>2158</v>
      </c>
      <c r="P425" s="283">
        <v>15462402</v>
      </c>
      <c r="Q425" s="12">
        <v>1600</v>
      </c>
      <c r="R425" s="8">
        <v>3.3575859999999897</v>
      </c>
      <c r="S425" s="8"/>
      <c r="T425" s="8"/>
      <c r="U425" s="624"/>
      <c r="V425" s="624"/>
    </row>
    <row r="426" spans="1:22" ht="15.75">
      <c r="A426" s="426" t="s">
        <v>474</v>
      </c>
      <c r="B426" s="426"/>
      <c r="C426" s="430" t="s">
        <v>1034</v>
      </c>
      <c r="D426" s="430" t="s">
        <v>10172</v>
      </c>
      <c r="E426" s="384" t="str">
        <f>INDEX('[58]Form-Input energy (2)'!$E$30:$E$728,MATCH(P426:P1155,'[58]Form-Input energy (2)'!$P$30:$P$727,0))</f>
        <v>Badvel</v>
      </c>
      <c r="F426" s="430" t="s">
        <v>1485</v>
      </c>
      <c r="G426" s="460"/>
      <c r="H426" s="467" t="s">
        <v>1073</v>
      </c>
      <c r="I426" s="11" t="s">
        <v>2156</v>
      </c>
      <c r="J426" s="11" t="s">
        <v>2157</v>
      </c>
      <c r="K426" s="11" t="s">
        <v>10252</v>
      </c>
      <c r="L426" s="11" t="s">
        <v>2159</v>
      </c>
      <c r="M426" s="11" t="s">
        <v>2158</v>
      </c>
      <c r="N426" s="11" t="s">
        <v>2158</v>
      </c>
      <c r="O426" s="11" t="s">
        <v>2158</v>
      </c>
      <c r="P426" s="283">
        <v>15462195</v>
      </c>
      <c r="Q426" s="12">
        <v>2000</v>
      </c>
      <c r="R426" s="8">
        <v>3.6012424000000003</v>
      </c>
      <c r="S426" s="8"/>
      <c r="T426" s="8"/>
      <c r="U426" s="624"/>
      <c r="V426" s="624"/>
    </row>
    <row r="427" spans="1:22" ht="15.75">
      <c r="A427" s="426" t="s">
        <v>475</v>
      </c>
      <c r="B427" s="426"/>
      <c r="C427" s="430" t="s">
        <v>1034</v>
      </c>
      <c r="D427" s="430" t="s">
        <v>10172</v>
      </c>
      <c r="E427" s="384" t="str">
        <f>INDEX('[58]Form-Input energy (2)'!$E$30:$E$728,MATCH(P427:P1156,'[58]Form-Input energy (2)'!$P$30:$P$727,0))</f>
        <v>HINDUPUR</v>
      </c>
      <c r="F427" s="430" t="s">
        <v>1505</v>
      </c>
      <c r="G427" s="460"/>
      <c r="H427" s="467" t="s">
        <v>1063</v>
      </c>
      <c r="I427" s="11" t="s">
        <v>2156</v>
      </c>
      <c r="J427" s="11" t="s">
        <v>2157</v>
      </c>
      <c r="K427" s="11" t="s">
        <v>10252</v>
      </c>
      <c r="L427" s="11" t="s">
        <v>2159</v>
      </c>
      <c r="M427" s="11" t="s">
        <v>2158</v>
      </c>
      <c r="N427" s="11" t="s">
        <v>2158</v>
      </c>
      <c r="O427" s="11" t="s">
        <v>2158</v>
      </c>
      <c r="P427" s="283">
        <v>15462429</v>
      </c>
      <c r="Q427" s="12">
        <v>1000</v>
      </c>
      <c r="R427" s="8">
        <v>7.2602381000000005</v>
      </c>
      <c r="S427" s="8"/>
      <c r="T427" s="8"/>
      <c r="U427" s="624"/>
      <c r="V427" s="624"/>
    </row>
    <row r="428" spans="1:22" ht="15.75">
      <c r="A428" s="426" t="s">
        <v>476</v>
      </c>
      <c r="B428" s="426"/>
      <c r="C428" s="430" t="s">
        <v>1034</v>
      </c>
      <c r="D428" s="430" t="s">
        <v>10172</v>
      </c>
      <c r="E428" s="384" t="str">
        <f>INDEX('[58]Form-Input energy (2)'!$E$30:$E$728,MATCH(P428:P1157,'[58]Form-Input energy (2)'!$P$30:$P$727,0))</f>
        <v>HINDUPUR</v>
      </c>
      <c r="F428" s="430" t="s">
        <v>1505</v>
      </c>
      <c r="G428" s="460"/>
      <c r="H428" s="467" t="s">
        <v>1064</v>
      </c>
      <c r="I428" s="11" t="s">
        <v>2156</v>
      </c>
      <c r="J428" s="11" t="s">
        <v>2157</v>
      </c>
      <c r="K428" s="11" t="s">
        <v>10252</v>
      </c>
      <c r="L428" s="11" t="s">
        <v>2159</v>
      </c>
      <c r="M428" s="11" t="s">
        <v>2158</v>
      </c>
      <c r="N428" s="11" t="s">
        <v>2158</v>
      </c>
      <c r="O428" s="11" t="s">
        <v>2158</v>
      </c>
      <c r="P428" s="283">
        <v>15462410</v>
      </c>
      <c r="Q428" s="12">
        <v>1000</v>
      </c>
      <c r="R428" s="8">
        <v>7.0393938</v>
      </c>
      <c r="S428" s="8"/>
      <c r="T428" s="8"/>
      <c r="U428" s="624"/>
      <c r="V428" s="624"/>
    </row>
    <row r="429" spans="1:22" ht="15.75">
      <c r="A429" s="426" t="s">
        <v>477</v>
      </c>
      <c r="B429" s="426"/>
      <c r="C429" s="430" t="s">
        <v>1034</v>
      </c>
      <c r="D429" s="430" t="s">
        <v>10175</v>
      </c>
      <c r="E429" s="384" t="str">
        <f>INDEX('[58]Form-Input energy (2)'!$E$30:$E$728,MATCH(P429:P1158,'[58]Form-Input energy (2)'!$P$30:$P$727,0))</f>
        <v>Rajampet</v>
      </c>
      <c r="F429" s="430" t="s">
        <v>1505</v>
      </c>
      <c r="G429" s="460"/>
      <c r="H429" s="467" t="s">
        <v>1142</v>
      </c>
      <c r="I429" s="11" t="s">
        <v>2156</v>
      </c>
      <c r="J429" s="11" t="s">
        <v>2157</v>
      </c>
      <c r="K429" s="11" t="s">
        <v>10252</v>
      </c>
      <c r="L429" s="11" t="s">
        <v>2159</v>
      </c>
      <c r="M429" s="11" t="s">
        <v>2158</v>
      </c>
      <c r="N429" s="11" t="s">
        <v>2158</v>
      </c>
      <c r="O429" s="11" t="s">
        <v>2158</v>
      </c>
      <c r="P429" s="283">
        <v>11075672</v>
      </c>
      <c r="Q429" s="12">
        <v>360000</v>
      </c>
      <c r="R429" s="8">
        <v>3.9834719999999999</v>
      </c>
      <c r="S429" s="8"/>
      <c r="T429" s="8"/>
      <c r="U429" s="624"/>
      <c r="V429" s="624"/>
    </row>
    <row r="430" spans="1:22" ht="15.75">
      <c r="A430" s="426" t="s">
        <v>478</v>
      </c>
      <c r="B430" s="426"/>
      <c r="C430" s="430" t="s">
        <v>1034</v>
      </c>
      <c r="D430" s="430" t="s">
        <v>10172</v>
      </c>
      <c r="E430" s="384" t="str">
        <f>INDEX('[58]Form-Input energy (2)'!$E$30:$E$728,MATCH(P430:P1159,'[58]Form-Input energy (2)'!$P$30:$P$727,0))</f>
        <v>Rajampet</v>
      </c>
      <c r="F430" s="430" t="s">
        <v>1505</v>
      </c>
      <c r="G430" s="460"/>
      <c r="H430" s="467" t="s">
        <v>1102</v>
      </c>
      <c r="I430" s="11" t="s">
        <v>2156</v>
      </c>
      <c r="J430" s="11" t="s">
        <v>2157</v>
      </c>
      <c r="K430" s="11" t="s">
        <v>10252</v>
      </c>
      <c r="L430" s="11" t="s">
        <v>2159</v>
      </c>
      <c r="M430" s="11" t="s">
        <v>2158</v>
      </c>
      <c r="N430" s="11" t="s">
        <v>2158</v>
      </c>
      <c r="O430" s="11" t="s">
        <v>2158</v>
      </c>
      <c r="P430" s="283">
        <v>15462412</v>
      </c>
      <c r="Q430" s="12">
        <v>333.33</v>
      </c>
      <c r="R430" s="8">
        <v>7.4696321000000001</v>
      </c>
      <c r="S430" s="8"/>
      <c r="T430" s="8"/>
      <c r="U430" s="624"/>
      <c r="V430" s="624"/>
    </row>
    <row r="431" spans="1:22" ht="15.75">
      <c r="A431" s="426" t="s">
        <v>479</v>
      </c>
      <c r="B431" s="426"/>
      <c r="C431" s="430" t="s">
        <v>1034</v>
      </c>
      <c r="D431" s="430" t="s">
        <v>10172</v>
      </c>
      <c r="E431" s="384" t="str">
        <f>INDEX('[58]Form-Input energy (2)'!$E$30:$E$728,MATCH(P431:P1160,'[58]Form-Input energy (2)'!$P$30:$P$727,0))</f>
        <v>Proddatur</v>
      </c>
      <c r="F431" s="430" t="s">
        <v>1507</v>
      </c>
      <c r="G431" s="460"/>
      <c r="H431" s="467" t="s">
        <v>1072</v>
      </c>
      <c r="I431" s="11" t="s">
        <v>2156</v>
      </c>
      <c r="J431" s="11" t="s">
        <v>2157</v>
      </c>
      <c r="K431" s="11" t="s">
        <v>10252</v>
      </c>
      <c r="L431" s="11" t="s">
        <v>2159</v>
      </c>
      <c r="M431" s="11" t="s">
        <v>2158</v>
      </c>
      <c r="N431" s="11" t="s">
        <v>2158</v>
      </c>
      <c r="O431" s="11" t="s">
        <v>2158</v>
      </c>
      <c r="P431" s="283">
        <v>15462208</v>
      </c>
      <c r="Q431" s="12">
        <v>1600</v>
      </c>
      <c r="R431" s="8">
        <v>13.934880999999988</v>
      </c>
      <c r="S431" s="8"/>
      <c r="T431" s="8"/>
      <c r="U431" s="624"/>
      <c r="V431" s="624"/>
    </row>
    <row r="432" spans="1:22" ht="15.75">
      <c r="A432" s="426" t="s">
        <v>480</v>
      </c>
      <c r="B432" s="426"/>
      <c r="C432" s="430" t="s">
        <v>1034</v>
      </c>
      <c r="D432" s="430" t="s">
        <v>10172</v>
      </c>
      <c r="E432" s="384" t="str">
        <f>INDEX('[58]Form-Input energy (2)'!$E$30:$E$728,MATCH(P432:P1161,'[58]Form-Input energy (2)'!$P$30:$P$727,0))</f>
        <v>Proddatur</v>
      </c>
      <c r="F432" s="430" t="s">
        <v>1507</v>
      </c>
      <c r="G432" s="460"/>
      <c r="H432" s="467" t="s">
        <v>1073</v>
      </c>
      <c r="I432" s="11" t="s">
        <v>2156</v>
      </c>
      <c r="J432" s="11" t="s">
        <v>2157</v>
      </c>
      <c r="K432" s="11" t="s">
        <v>10252</v>
      </c>
      <c r="L432" s="11" t="s">
        <v>2159</v>
      </c>
      <c r="M432" s="11" t="s">
        <v>2158</v>
      </c>
      <c r="N432" s="11" t="s">
        <v>2158</v>
      </c>
      <c r="O432" s="11" t="s">
        <v>2158</v>
      </c>
      <c r="P432" s="283">
        <v>15462209</v>
      </c>
      <c r="Q432" s="12">
        <v>2000</v>
      </c>
      <c r="R432" s="8">
        <v>12.717187299999999</v>
      </c>
      <c r="S432" s="8"/>
      <c r="T432" s="8"/>
      <c r="U432" s="624"/>
      <c r="V432" s="624"/>
    </row>
    <row r="433" spans="1:22" ht="15.75">
      <c r="A433" s="426" t="s">
        <v>481</v>
      </c>
      <c r="B433" s="426"/>
      <c r="C433" s="430" t="s">
        <v>1034</v>
      </c>
      <c r="D433" s="430" t="s">
        <v>10172</v>
      </c>
      <c r="E433" s="384" t="str">
        <f>INDEX('[58]Form-Input energy (2)'!$E$30:$E$728,MATCH(P433:P1162,'[58]Form-Input energy (2)'!$P$30:$P$727,0))</f>
        <v>Proddatur</v>
      </c>
      <c r="F433" s="430" t="s">
        <v>1507</v>
      </c>
      <c r="G433" s="460"/>
      <c r="H433" s="467" t="s">
        <v>1102</v>
      </c>
      <c r="I433" s="11" t="s">
        <v>2156</v>
      </c>
      <c r="J433" s="11" t="s">
        <v>2157</v>
      </c>
      <c r="K433" s="11" t="s">
        <v>10252</v>
      </c>
      <c r="L433" s="11" t="s">
        <v>2160</v>
      </c>
      <c r="M433" s="11" t="s">
        <v>2158</v>
      </c>
      <c r="N433" s="11" t="s">
        <v>2158</v>
      </c>
      <c r="O433" s="11" t="s">
        <v>2158</v>
      </c>
      <c r="P433" s="283" t="s">
        <v>10342</v>
      </c>
      <c r="Q433" s="12">
        <v>333.33</v>
      </c>
      <c r="R433" s="8">
        <v>8.3661550000000009</v>
      </c>
      <c r="S433" s="8"/>
      <c r="T433" s="8"/>
      <c r="U433" s="624"/>
      <c r="V433" s="624"/>
    </row>
    <row r="434" spans="1:22" ht="15.75">
      <c r="A434" s="426" t="s">
        <v>482</v>
      </c>
      <c r="B434" s="426"/>
      <c r="C434" s="430" t="s">
        <v>1034</v>
      </c>
      <c r="D434" s="430" t="s">
        <v>10172</v>
      </c>
      <c r="E434" s="384" t="str">
        <f>INDEX('[58]Form-Input energy (2)'!$E$30:$E$728,MATCH(P434:P1163,'[58]Form-Input energy (2)'!$P$30:$P$727,0))</f>
        <v>HINDUPUR</v>
      </c>
      <c r="F434" s="430" t="s">
        <v>1497</v>
      </c>
      <c r="G434" s="460"/>
      <c r="H434" s="467" t="s">
        <v>1073</v>
      </c>
      <c r="I434" s="11" t="s">
        <v>2156</v>
      </c>
      <c r="J434" s="11" t="s">
        <v>2157</v>
      </c>
      <c r="K434" s="11" t="s">
        <v>10252</v>
      </c>
      <c r="L434" s="11" t="s">
        <v>2159</v>
      </c>
      <c r="M434" s="11" t="s">
        <v>2158</v>
      </c>
      <c r="N434" s="11" t="s">
        <v>2158</v>
      </c>
      <c r="O434" s="11" t="s">
        <v>2158</v>
      </c>
      <c r="P434" s="283">
        <v>15462192</v>
      </c>
      <c r="Q434" s="12">
        <v>2000</v>
      </c>
      <c r="R434" s="8">
        <v>11.499049100000001</v>
      </c>
      <c r="S434" s="8"/>
      <c r="T434" s="8"/>
      <c r="U434" s="624"/>
      <c r="V434" s="624"/>
    </row>
    <row r="435" spans="1:22" ht="15.75">
      <c r="A435" s="426" t="s">
        <v>483</v>
      </c>
      <c r="B435" s="426"/>
      <c r="C435" s="430" t="s">
        <v>1034</v>
      </c>
      <c r="D435" s="430" t="s">
        <v>10172</v>
      </c>
      <c r="E435" s="384" t="str">
        <f>INDEX('[58]Form-Input energy (2)'!$E$30:$E$728,MATCH(P435:P1164,'[58]Form-Input energy (2)'!$P$30:$P$727,0))</f>
        <v>HINDUPUR</v>
      </c>
      <c r="F435" s="430" t="s">
        <v>1497</v>
      </c>
      <c r="G435" s="460"/>
      <c r="H435" s="467" t="s">
        <v>1072</v>
      </c>
      <c r="I435" s="11" t="s">
        <v>2156</v>
      </c>
      <c r="J435" s="11" t="s">
        <v>2157</v>
      </c>
      <c r="K435" s="11" t="s">
        <v>10252</v>
      </c>
      <c r="L435" s="11" t="s">
        <v>2159</v>
      </c>
      <c r="M435" s="11" t="s">
        <v>2158</v>
      </c>
      <c r="N435" s="11" t="s">
        <v>2158</v>
      </c>
      <c r="O435" s="11" t="s">
        <v>2158</v>
      </c>
      <c r="P435" s="283">
        <v>15462199</v>
      </c>
      <c r="Q435" s="12">
        <v>1600</v>
      </c>
      <c r="R435" s="8">
        <v>11.7005236</v>
      </c>
      <c r="S435" s="8"/>
      <c r="T435" s="8"/>
      <c r="U435" s="624"/>
      <c r="V435" s="624"/>
    </row>
    <row r="436" spans="1:22" ht="15.75">
      <c r="A436" s="426" t="s">
        <v>484</v>
      </c>
      <c r="B436" s="426"/>
      <c r="C436" s="430" t="s">
        <v>1034</v>
      </c>
      <c r="D436" s="430" t="s">
        <v>10175</v>
      </c>
      <c r="E436" s="384" t="str">
        <f>INDEX('[58]Form-Input energy (2)'!$E$30:$E$728,MATCH(P436:P1165,'[58]Form-Input energy (2)'!$P$30:$P$727,0))</f>
        <v>Proddatur</v>
      </c>
      <c r="F436" s="430" t="s">
        <v>1488</v>
      </c>
      <c r="G436" s="460"/>
      <c r="H436" s="467" t="s">
        <v>1134</v>
      </c>
      <c r="I436" s="11" t="s">
        <v>2156</v>
      </c>
      <c r="J436" s="11" t="s">
        <v>2157</v>
      </c>
      <c r="K436" s="11" t="s">
        <v>10252</v>
      </c>
      <c r="L436" s="11" t="s">
        <v>2159</v>
      </c>
      <c r="M436" s="11" t="s">
        <v>2158</v>
      </c>
      <c r="N436" s="11" t="s">
        <v>2158</v>
      </c>
      <c r="O436" s="11" t="s">
        <v>2158</v>
      </c>
      <c r="P436" s="283">
        <v>7886010</v>
      </c>
      <c r="Q436" s="12">
        <v>3000</v>
      </c>
      <c r="R436" s="8">
        <v>21.881430000000002</v>
      </c>
      <c r="S436" s="8"/>
      <c r="T436" s="8"/>
      <c r="U436" s="624"/>
      <c r="V436" s="624"/>
    </row>
    <row r="437" spans="1:22" ht="15.75">
      <c r="A437" s="426" t="s">
        <v>485</v>
      </c>
      <c r="B437" s="426"/>
      <c r="C437" s="430" t="s">
        <v>1034</v>
      </c>
      <c r="D437" s="430" t="s">
        <v>10172</v>
      </c>
      <c r="E437" s="384" t="str">
        <f>INDEX('[58]Form-Input energy (2)'!$E$30:$E$728,MATCH(P437:P1166,'[58]Form-Input energy (2)'!$P$30:$P$727,0))</f>
        <v>Pulivendula</v>
      </c>
      <c r="F437" s="430" t="s">
        <v>1488</v>
      </c>
      <c r="G437" s="460"/>
      <c r="H437" s="467" t="s">
        <v>1073</v>
      </c>
      <c r="I437" s="11" t="s">
        <v>2156</v>
      </c>
      <c r="J437" s="11" t="s">
        <v>2157</v>
      </c>
      <c r="K437" s="11" t="s">
        <v>10252</v>
      </c>
      <c r="L437" s="11" t="s">
        <v>2159</v>
      </c>
      <c r="M437" s="11" t="s">
        <v>2158</v>
      </c>
      <c r="N437" s="11" t="s">
        <v>2158</v>
      </c>
      <c r="O437" s="11" t="s">
        <v>2158</v>
      </c>
      <c r="P437" s="283">
        <v>15462400</v>
      </c>
      <c r="Q437" s="12">
        <v>2000</v>
      </c>
      <c r="R437" s="8">
        <v>16.700554</v>
      </c>
      <c r="S437" s="8"/>
      <c r="T437" s="8"/>
      <c r="U437" s="624"/>
      <c r="V437" s="624"/>
    </row>
    <row r="438" spans="1:22" ht="15.75">
      <c r="A438" s="426" t="s">
        <v>486</v>
      </c>
      <c r="B438" s="426"/>
      <c r="C438" s="430" t="s">
        <v>1034</v>
      </c>
      <c r="D438" s="430" t="s">
        <v>10172</v>
      </c>
      <c r="E438" s="384" t="str">
        <f>INDEX('[58]Form-Input energy (2)'!$E$30:$E$728,MATCH(P438:P1167,'[58]Form-Input energy (2)'!$P$30:$P$727,0))</f>
        <v>Pulivendula</v>
      </c>
      <c r="F438" s="430" t="s">
        <v>1488</v>
      </c>
      <c r="G438" s="460"/>
      <c r="H438" s="467" t="s">
        <v>1072</v>
      </c>
      <c r="I438" s="11" t="s">
        <v>2156</v>
      </c>
      <c r="J438" s="11" t="s">
        <v>2157</v>
      </c>
      <c r="K438" s="11" t="s">
        <v>10252</v>
      </c>
      <c r="L438" s="11" t="s">
        <v>2159</v>
      </c>
      <c r="M438" s="11" t="s">
        <v>2158</v>
      </c>
      <c r="N438" s="11" t="s">
        <v>2158</v>
      </c>
      <c r="O438" s="11" t="s">
        <v>2158</v>
      </c>
      <c r="P438" s="283">
        <v>15462399</v>
      </c>
      <c r="Q438" s="12">
        <v>1600</v>
      </c>
      <c r="R438" s="8">
        <v>16.991260400000002</v>
      </c>
      <c r="S438" s="8"/>
      <c r="T438" s="8"/>
      <c r="U438" s="624"/>
      <c r="V438" s="624"/>
    </row>
    <row r="439" spans="1:22" ht="15.75">
      <c r="A439" s="426" t="s">
        <v>487</v>
      </c>
      <c r="B439" s="426"/>
      <c r="C439" s="430" t="s">
        <v>1034</v>
      </c>
      <c r="D439" s="430" t="s">
        <v>10172</v>
      </c>
      <c r="E439" s="384" t="str">
        <f>INDEX('[58]Form-Input energy (2)'!$E$30:$E$728,MATCH(P439:P1168,'[58]Form-Input energy (2)'!$P$30:$P$727,0))</f>
        <v>Proddatur</v>
      </c>
      <c r="F439" s="430" t="s">
        <v>1491</v>
      </c>
      <c r="G439" s="460"/>
      <c r="H439" s="467" t="s">
        <v>1072</v>
      </c>
      <c r="I439" s="11" t="s">
        <v>2156</v>
      </c>
      <c r="J439" s="11" t="s">
        <v>2157</v>
      </c>
      <c r="K439" s="11" t="s">
        <v>10252</v>
      </c>
      <c r="L439" s="11" t="s">
        <v>2159</v>
      </c>
      <c r="M439" s="11" t="s">
        <v>2158</v>
      </c>
      <c r="N439" s="11" t="s">
        <v>2158</v>
      </c>
      <c r="O439" s="11" t="s">
        <v>2158</v>
      </c>
      <c r="P439" s="283">
        <v>15462194</v>
      </c>
      <c r="Q439" s="12">
        <v>1600</v>
      </c>
      <c r="R439" s="8">
        <v>2.0775548000000001</v>
      </c>
      <c r="S439" s="8"/>
      <c r="T439" s="8"/>
      <c r="U439" s="624"/>
      <c r="V439" s="624"/>
    </row>
    <row r="440" spans="1:22" ht="15.75">
      <c r="A440" s="426" t="s">
        <v>488</v>
      </c>
      <c r="B440" s="426"/>
      <c r="C440" s="430" t="s">
        <v>1034</v>
      </c>
      <c r="D440" s="430" t="s">
        <v>10172</v>
      </c>
      <c r="E440" s="384" t="str">
        <f>INDEX('[58]Form-Input energy (2)'!$E$30:$E$728,MATCH(P440:P1169,'[58]Form-Input energy (2)'!$P$30:$P$727,0))</f>
        <v>Proddatur</v>
      </c>
      <c r="F440" s="430" t="s">
        <v>1491</v>
      </c>
      <c r="G440" s="460"/>
      <c r="H440" s="467" t="s">
        <v>1073</v>
      </c>
      <c r="I440" s="11" t="s">
        <v>2156</v>
      </c>
      <c r="J440" s="11" t="s">
        <v>2157</v>
      </c>
      <c r="K440" s="11" t="s">
        <v>10252</v>
      </c>
      <c r="L440" s="11" t="s">
        <v>2159</v>
      </c>
      <c r="M440" s="11" t="s">
        <v>2158</v>
      </c>
      <c r="N440" s="11" t="s">
        <v>2158</v>
      </c>
      <c r="O440" s="11" t="s">
        <v>2158</v>
      </c>
      <c r="P440" s="283">
        <v>15462401</v>
      </c>
      <c r="Q440" s="12">
        <v>2000</v>
      </c>
      <c r="R440" s="8">
        <v>2.2221571999999998</v>
      </c>
      <c r="S440" s="8"/>
      <c r="T440" s="8"/>
      <c r="U440" s="624"/>
      <c r="V440" s="624"/>
    </row>
    <row r="441" spans="1:22" ht="15.75">
      <c r="A441" s="426" t="s">
        <v>489</v>
      </c>
      <c r="B441" s="426"/>
      <c r="C441" s="430" t="s">
        <v>1034</v>
      </c>
      <c r="D441" s="430" t="s">
        <v>10172</v>
      </c>
      <c r="E441" s="384" t="str">
        <f>INDEX('[58]Form-Input energy (2)'!$E$30:$E$728,MATCH(P441:P1170,'[58]Form-Input energy (2)'!$P$30:$P$727,0))</f>
        <v>HINDUPUR</v>
      </c>
      <c r="F441" s="430" t="s">
        <v>1493</v>
      </c>
      <c r="G441" s="460"/>
      <c r="H441" s="467" t="s">
        <v>1102</v>
      </c>
      <c r="I441" s="11" t="s">
        <v>2156</v>
      </c>
      <c r="J441" s="11" t="s">
        <v>2157</v>
      </c>
      <c r="K441" s="11" t="s">
        <v>10252</v>
      </c>
      <c r="L441" s="11" t="s">
        <v>2159</v>
      </c>
      <c r="M441" s="11" t="s">
        <v>2158</v>
      </c>
      <c r="N441" s="11" t="s">
        <v>2158</v>
      </c>
      <c r="O441" s="11" t="s">
        <v>2158</v>
      </c>
      <c r="P441" s="283"/>
      <c r="Q441" s="12"/>
      <c r="R441" s="8">
        <v>0</v>
      </c>
      <c r="S441" s="8"/>
      <c r="T441" s="8"/>
      <c r="U441" s="624"/>
      <c r="V441" s="624"/>
    </row>
    <row r="442" spans="1:22" ht="15.75">
      <c r="A442" s="426" t="s">
        <v>490</v>
      </c>
      <c r="B442" s="426"/>
      <c r="C442" s="430" t="s">
        <v>1034</v>
      </c>
      <c r="D442" s="430" t="s">
        <v>10172</v>
      </c>
      <c r="E442" s="384" t="str">
        <f>INDEX('[58]Form-Input energy (2)'!$E$30:$E$728,MATCH(P442:P1171,'[58]Form-Input energy (2)'!$P$30:$P$727,0))</f>
        <v>HINDUPUR</v>
      </c>
      <c r="F442" s="430" t="s">
        <v>1493</v>
      </c>
      <c r="G442" s="460"/>
      <c r="H442" s="467" t="s">
        <v>1073</v>
      </c>
      <c r="I442" s="11" t="s">
        <v>2156</v>
      </c>
      <c r="J442" s="11" t="s">
        <v>2157</v>
      </c>
      <c r="K442" s="11" t="s">
        <v>10252</v>
      </c>
      <c r="L442" s="11" t="s">
        <v>2159</v>
      </c>
      <c r="M442" s="11" t="s">
        <v>2158</v>
      </c>
      <c r="N442" s="11" t="s">
        <v>2158</v>
      </c>
      <c r="O442" s="11" t="s">
        <v>2158</v>
      </c>
      <c r="P442" s="283">
        <v>15462200</v>
      </c>
      <c r="Q442" s="12">
        <v>2000</v>
      </c>
      <c r="R442" s="8">
        <v>16.1291616</v>
      </c>
      <c r="S442" s="8"/>
      <c r="T442" s="8"/>
      <c r="U442" s="624"/>
      <c r="V442" s="624"/>
    </row>
    <row r="443" spans="1:22" ht="15.75">
      <c r="A443" s="426" t="s">
        <v>491</v>
      </c>
      <c r="B443" s="426"/>
      <c r="C443" s="430" t="s">
        <v>1034</v>
      </c>
      <c r="D443" s="430" t="s">
        <v>10172</v>
      </c>
      <c r="E443" s="384" t="str">
        <f>INDEX('[58]Form-Input energy (2)'!$E$30:$E$728,MATCH(P443:P1172,'[58]Form-Input energy (2)'!$P$30:$P$727,0))</f>
        <v>HINDUPUR</v>
      </c>
      <c r="F443" s="430" t="s">
        <v>1493</v>
      </c>
      <c r="G443" s="460"/>
      <c r="H443" s="467" t="s">
        <v>1072</v>
      </c>
      <c r="I443" s="11" t="s">
        <v>2156</v>
      </c>
      <c r="J443" s="11" t="s">
        <v>2157</v>
      </c>
      <c r="K443" s="11" t="s">
        <v>10252</v>
      </c>
      <c r="L443" s="11" t="s">
        <v>2159</v>
      </c>
      <c r="M443" s="11" t="s">
        <v>2158</v>
      </c>
      <c r="N443" s="11" t="s">
        <v>2158</v>
      </c>
      <c r="O443" s="11" t="s">
        <v>2158</v>
      </c>
      <c r="P443" s="283">
        <v>15462407</v>
      </c>
      <c r="Q443" s="12">
        <v>1600</v>
      </c>
      <c r="R443" s="8">
        <v>15.151517</v>
      </c>
      <c r="S443" s="8"/>
      <c r="T443" s="8"/>
      <c r="U443" s="624"/>
      <c r="V443" s="624"/>
    </row>
    <row r="444" spans="1:22" ht="30">
      <c r="A444" s="426" t="s">
        <v>492</v>
      </c>
      <c r="B444" s="426"/>
      <c r="C444" s="430" t="s">
        <v>1034</v>
      </c>
      <c r="D444" s="430" t="s">
        <v>10175</v>
      </c>
      <c r="E444" s="384" t="str">
        <f>INDEX('[58]Form-Input energy (2)'!$E$30:$E$728,MATCH(P444:P1173,'[58]Form-Input energy (2)'!$P$30:$P$727,0))</f>
        <v>Proddatur</v>
      </c>
      <c r="F444" s="434" t="s">
        <v>10215</v>
      </c>
      <c r="G444" s="460"/>
      <c r="H444" s="467" t="s">
        <v>1131</v>
      </c>
      <c r="I444" s="11" t="s">
        <v>2156</v>
      </c>
      <c r="J444" s="11" t="s">
        <v>2157</v>
      </c>
      <c r="K444" s="11" t="s">
        <v>10252</v>
      </c>
      <c r="L444" s="11" t="s">
        <v>2159</v>
      </c>
      <c r="M444" s="11" t="s">
        <v>2158</v>
      </c>
      <c r="N444" s="11" t="s">
        <v>2158</v>
      </c>
      <c r="O444" s="11" t="s">
        <v>2158</v>
      </c>
      <c r="P444" s="283" t="s">
        <v>1919</v>
      </c>
      <c r="Q444" s="12">
        <v>1000</v>
      </c>
      <c r="R444" s="8">
        <v>51.617040000000003</v>
      </c>
      <c r="S444" s="8"/>
      <c r="T444" s="8"/>
      <c r="U444" s="624"/>
      <c r="V444" s="624"/>
    </row>
    <row r="445" spans="1:22" ht="15.75">
      <c r="A445" s="426" t="s">
        <v>493</v>
      </c>
      <c r="B445" s="426"/>
      <c r="C445" s="430" t="s">
        <v>1034</v>
      </c>
      <c r="D445" s="430" t="s">
        <v>10172</v>
      </c>
      <c r="E445" s="384" t="str">
        <f>INDEX('[58]Form-Input energy (2)'!$E$30:$E$728,MATCH(P445:P1174,'[58]Form-Input energy (2)'!$P$30:$P$727,0))</f>
        <v>HINDUPUR</v>
      </c>
      <c r="F445" s="430" t="s">
        <v>1499</v>
      </c>
      <c r="G445" s="460"/>
      <c r="H445" s="467" t="s">
        <v>1063</v>
      </c>
      <c r="I445" s="11" t="s">
        <v>2156</v>
      </c>
      <c r="J445" s="11" t="s">
        <v>2157</v>
      </c>
      <c r="K445" s="11" t="s">
        <v>10252</v>
      </c>
      <c r="L445" s="11" t="s">
        <v>2159</v>
      </c>
      <c r="M445" s="11" t="s">
        <v>2158</v>
      </c>
      <c r="N445" s="11" t="s">
        <v>2158</v>
      </c>
      <c r="O445" s="11" t="s">
        <v>2158</v>
      </c>
      <c r="P445" s="283">
        <v>15462403</v>
      </c>
      <c r="Q445" s="12">
        <v>1000</v>
      </c>
      <c r="R445" s="8">
        <v>7.0603314999999895</v>
      </c>
      <c r="S445" s="8"/>
      <c r="T445" s="8"/>
      <c r="U445" s="624"/>
      <c r="V445" s="624"/>
    </row>
    <row r="446" spans="1:22" ht="15.75">
      <c r="A446" s="426" t="s">
        <v>494</v>
      </c>
      <c r="B446" s="426"/>
      <c r="C446" s="430" t="s">
        <v>1034</v>
      </c>
      <c r="D446" s="430" t="s">
        <v>10172</v>
      </c>
      <c r="E446" s="384" t="str">
        <f>INDEX('[58]Form-Input energy (2)'!$E$30:$E$728,MATCH(P446:P1175,'[58]Form-Input energy (2)'!$P$30:$P$727,0))</f>
        <v>HINDUPUR</v>
      </c>
      <c r="F446" s="430" t="s">
        <v>1499</v>
      </c>
      <c r="G446" s="460"/>
      <c r="H446" s="467" t="s">
        <v>1064</v>
      </c>
      <c r="I446" s="11" t="s">
        <v>2156</v>
      </c>
      <c r="J446" s="11" t="s">
        <v>2157</v>
      </c>
      <c r="K446" s="11" t="s">
        <v>10252</v>
      </c>
      <c r="L446" s="11" t="s">
        <v>2159</v>
      </c>
      <c r="M446" s="11" t="s">
        <v>2158</v>
      </c>
      <c r="N446" s="11" t="s">
        <v>2158</v>
      </c>
      <c r="O446" s="11" t="s">
        <v>2158</v>
      </c>
      <c r="P446" s="283">
        <v>15462404</v>
      </c>
      <c r="Q446" s="12">
        <v>1000</v>
      </c>
      <c r="R446" s="8">
        <v>7.3888820999999902</v>
      </c>
      <c r="S446" s="8"/>
      <c r="T446" s="8"/>
      <c r="U446" s="624"/>
      <c r="V446" s="624"/>
    </row>
    <row r="447" spans="1:22" ht="15.75">
      <c r="A447" s="426" t="s">
        <v>495</v>
      </c>
      <c r="B447" s="426"/>
      <c r="C447" s="430" t="s">
        <v>1034</v>
      </c>
      <c r="D447" s="430" t="s">
        <v>10175</v>
      </c>
      <c r="E447" s="384" t="str">
        <f>INDEX('[58]Form-Input energy (2)'!$E$30:$E$728,MATCH(P447:P1176,'[58]Form-Input energy (2)'!$P$30:$P$727,0))</f>
        <v>Pulivendula</v>
      </c>
      <c r="F447" s="430" t="s">
        <v>1499</v>
      </c>
      <c r="G447" s="448"/>
      <c r="H447" s="467" t="s">
        <v>1139</v>
      </c>
      <c r="I447" s="11" t="s">
        <v>2156</v>
      </c>
      <c r="J447" s="11" t="s">
        <v>2157</v>
      </c>
      <c r="K447" s="11" t="s">
        <v>10252</v>
      </c>
      <c r="L447" s="11" t="s">
        <v>2159</v>
      </c>
      <c r="M447" s="11" t="s">
        <v>2158</v>
      </c>
      <c r="N447" s="11" t="s">
        <v>2158</v>
      </c>
      <c r="O447" s="11" t="s">
        <v>2158</v>
      </c>
      <c r="P447" s="283" t="s">
        <v>1923</v>
      </c>
      <c r="Q447" s="12">
        <v>2000</v>
      </c>
      <c r="R447" s="8">
        <v>7.8987993750000012</v>
      </c>
      <c r="S447" s="8"/>
      <c r="T447" s="8"/>
      <c r="U447" s="624"/>
      <c r="V447" s="624"/>
    </row>
    <row r="448" spans="1:22" ht="15.75">
      <c r="A448" s="426" t="s">
        <v>496</v>
      </c>
      <c r="B448" s="426"/>
      <c r="C448" s="430" t="s">
        <v>1034</v>
      </c>
      <c r="D448" s="430" t="s">
        <v>10172</v>
      </c>
      <c r="E448" s="384" t="str">
        <f>INDEX('[58]Form-Input energy (2)'!$E$30:$E$728,MATCH(P448:P1177,'[58]Form-Input energy (2)'!$P$30:$P$727,0))</f>
        <v>HINDUPUR</v>
      </c>
      <c r="F448" s="430" t="s">
        <v>1504</v>
      </c>
      <c r="G448" s="448"/>
      <c r="H448" s="467" t="s">
        <v>1063</v>
      </c>
      <c r="I448" s="11" t="s">
        <v>2156</v>
      </c>
      <c r="J448" s="11" t="s">
        <v>2157</v>
      </c>
      <c r="K448" s="11" t="s">
        <v>10252</v>
      </c>
      <c r="L448" s="11" t="s">
        <v>2159</v>
      </c>
      <c r="M448" s="11" t="s">
        <v>2158</v>
      </c>
      <c r="N448" s="11" t="s">
        <v>2158</v>
      </c>
      <c r="O448" s="11" t="s">
        <v>2158</v>
      </c>
      <c r="P448" s="283">
        <v>15462414</v>
      </c>
      <c r="Q448" s="12">
        <v>1000</v>
      </c>
      <c r="R448" s="8">
        <v>9.8948004999999899</v>
      </c>
      <c r="S448" s="8"/>
      <c r="T448" s="8"/>
      <c r="U448" s="624"/>
      <c r="V448" s="624"/>
    </row>
    <row r="449" spans="1:23" ht="15.75">
      <c r="A449" s="426" t="s">
        <v>497</v>
      </c>
      <c r="B449" s="426"/>
      <c r="C449" s="430" t="s">
        <v>1034</v>
      </c>
      <c r="D449" s="430" t="s">
        <v>10172</v>
      </c>
      <c r="E449" s="384" t="str">
        <f>INDEX('[58]Form-Input energy (2)'!$E$30:$E$728,MATCH(P449:P1178,'[58]Form-Input energy (2)'!$P$30:$P$727,0))</f>
        <v>HINDUPUR</v>
      </c>
      <c r="F449" s="430" t="s">
        <v>1504</v>
      </c>
      <c r="G449" s="448"/>
      <c r="H449" s="467" t="s">
        <v>1064</v>
      </c>
      <c r="I449" s="11" t="s">
        <v>2156</v>
      </c>
      <c r="J449" s="11" t="s">
        <v>2157</v>
      </c>
      <c r="K449" s="11" t="s">
        <v>10252</v>
      </c>
      <c r="L449" s="11" t="s">
        <v>2159</v>
      </c>
      <c r="M449" s="11" t="s">
        <v>2158</v>
      </c>
      <c r="N449" s="11" t="s">
        <v>2158</v>
      </c>
      <c r="O449" s="11" t="s">
        <v>2158</v>
      </c>
      <c r="P449" s="283">
        <v>15462416</v>
      </c>
      <c r="Q449" s="12">
        <v>1000</v>
      </c>
      <c r="R449" s="8">
        <v>10.626646799999989</v>
      </c>
      <c r="S449" s="8"/>
      <c r="T449" s="8"/>
      <c r="U449" s="624"/>
      <c r="V449" s="624"/>
    </row>
    <row r="450" spans="1:23" ht="15.75">
      <c r="A450" s="426" t="s">
        <v>498</v>
      </c>
      <c r="B450" s="426"/>
      <c r="C450" s="430" t="s">
        <v>1034</v>
      </c>
      <c r="D450" s="430" t="s">
        <v>10172</v>
      </c>
      <c r="E450" s="384" t="str">
        <f>INDEX('[58]Form-Input energy (2)'!$E$30:$E$728,MATCH(P450:P1179,'[58]Form-Input energy (2)'!$P$30:$P$727,0))</f>
        <v>KADIRI</v>
      </c>
      <c r="F450" s="430" t="s">
        <v>1504</v>
      </c>
      <c r="G450" s="448"/>
      <c r="H450" s="467" t="s">
        <v>1102</v>
      </c>
      <c r="I450" s="11" t="s">
        <v>2156</v>
      </c>
      <c r="J450" s="11" t="s">
        <v>2157</v>
      </c>
      <c r="K450" s="11" t="s">
        <v>10252</v>
      </c>
      <c r="L450" s="11" t="s">
        <v>2159</v>
      </c>
      <c r="M450" s="11" t="s">
        <v>2158</v>
      </c>
      <c r="N450" s="11" t="s">
        <v>2158</v>
      </c>
      <c r="O450" s="11" t="s">
        <v>2158</v>
      </c>
      <c r="P450" s="283" t="s">
        <v>10343</v>
      </c>
      <c r="Q450" s="12">
        <v>333.33</v>
      </c>
      <c r="R450" s="8">
        <v>10.735434999999999</v>
      </c>
      <c r="S450" s="8"/>
      <c r="T450" s="8"/>
      <c r="U450" s="624"/>
      <c r="V450" s="624"/>
    </row>
    <row r="451" spans="1:23" ht="30">
      <c r="A451" s="426" t="s">
        <v>499</v>
      </c>
      <c r="B451" s="426"/>
      <c r="C451" s="430" t="s">
        <v>1034</v>
      </c>
      <c r="D451" s="430" t="s">
        <v>10176</v>
      </c>
      <c r="E451" s="384" t="str">
        <f>INDEX('[58]Form-Input energy (2)'!$E$30:$E$728,MATCH(P451:P1180,'[58]Form-Input energy (2)'!$P$30:$P$727,0))</f>
        <v>GOOTY</v>
      </c>
      <c r="F451" s="434" t="s">
        <v>1501</v>
      </c>
      <c r="G451" s="448"/>
      <c r="H451" s="467" t="s">
        <v>1087</v>
      </c>
      <c r="I451" s="11" t="s">
        <v>2156</v>
      </c>
      <c r="J451" s="11" t="s">
        <v>2157</v>
      </c>
      <c r="K451" s="11" t="s">
        <v>10252</v>
      </c>
      <c r="L451" s="11" t="s">
        <v>2159</v>
      </c>
      <c r="M451" s="11" t="s">
        <v>2158</v>
      </c>
      <c r="N451" s="11" t="s">
        <v>2158</v>
      </c>
      <c r="O451" s="11" t="s">
        <v>2158</v>
      </c>
      <c r="P451" s="283">
        <v>12287911</v>
      </c>
      <c r="Q451" s="12">
        <v>500</v>
      </c>
      <c r="R451" s="8">
        <v>10.45248625</v>
      </c>
      <c r="S451" s="8"/>
      <c r="T451" s="8"/>
      <c r="U451" s="624"/>
      <c r="V451" s="624"/>
    </row>
    <row r="452" spans="1:23" ht="15.75">
      <c r="A452" s="426" t="s">
        <v>500</v>
      </c>
      <c r="B452" s="426"/>
      <c r="C452" s="430" t="s">
        <v>1034</v>
      </c>
      <c r="D452" s="430" t="s">
        <v>10175</v>
      </c>
      <c r="E452" s="384" t="str">
        <f>INDEX('[58]Form-Input energy (2)'!$E$30:$E$728,MATCH(P452:P1181,'[58]Form-Input energy (2)'!$P$30:$P$727,0))</f>
        <v>Proddatur</v>
      </c>
      <c r="F452" s="430" t="s">
        <v>1487</v>
      </c>
      <c r="G452" s="448"/>
      <c r="H452" s="467" t="s">
        <v>1133</v>
      </c>
      <c r="I452" s="11" t="s">
        <v>2156</v>
      </c>
      <c r="J452" s="11" t="s">
        <v>2157</v>
      </c>
      <c r="K452" s="11" t="s">
        <v>10252</v>
      </c>
      <c r="L452" s="11" t="s">
        <v>2160</v>
      </c>
      <c r="M452" s="11" t="s">
        <v>2158</v>
      </c>
      <c r="N452" s="11" t="s">
        <v>2158</v>
      </c>
      <c r="O452" s="11" t="s">
        <v>2158</v>
      </c>
      <c r="P452" s="283" t="s">
        <v>1921</v>
      </c>
      <c r="Q452" s="12">
        <v>12000</v>
      </c>
      <c r="R452" s="8">
        <v>8.0784000000000009E-2</v>
      </c>
      <c r="S452" s="8"/>
      <c r="T452" s="8"/>
      <c r="U452" s="624"/>
      <c r="V452" s="624"/>
    </row>
    <row r="453" spans="1:23" ht="15.75">
      <c r="A453" s="426" t="s">
        <v>501</v>
      </c>
      <c r="B453" s="426"/>
      <c r="C453" s="430" t="s">
        <v>1034</v>
      </c>
      <c r="D453" s="430" t="s">
        <v>10175</v>
      </c>
      <c r="E453" s="384" t="str">
        <f>INDEX('[58]Form-Input energy (2)'!$E$30:$E$728,MATCH(P453:P1182,'[58]Form-Input energy (2)'!$P$30:$P$727,0))</f>
        <v>Proddatur</v>
      </c>
      <c r="F453" s="430" t="s">
        <v>1487</v>
      </c>
      <c r="G453" s="448"/>
      <c r="H453" s="467" t="s">
        <v>1132</v>
      </c>
      <c r="I453" s="11" t="s">
        <v>2156</v>
      </c>
      <c r="J453" s="11" t="s">
        <v>2157</v>
      </c>
      <c r="K453" s="11" t="s">
        <v>10252</v>
      </c>
      <c r="L453" s="11" t="s">
        <v>2159</v>
      </c>
      <c r="M453" s="11" t="s">
        <v>2158</v>
      </c>
      <c r="N453" s="11" t="s">
        <v>2158</v>
      </c>
      <c r="O453" s="11" t="s">
        <v>2158</v>
      </c>
      <c r="P453" s="283" t="s">
        <v>1920</v>
      </c>
      <c r="Q453" s="12">
        <v>20000</v>
      </c>
      <c r="R453" s="8">
        <v>0.12247999999999999</v>
      </c>
      <c r="S453" s="8"/>
      <c r="T453" s="8"/>
      <c r="U453" s="624"/>
      <c r="V453" s="624"/>
    </row>
    <row r="454" spans="1:23" ht="15.75">
      <c r="A454" s="426" t="s">
        <v>502</v>
      </c>
      <c r="B454" s="426"/>
      <c r="C454" s="430" t="s">
        <v>1034</v>
      </c>
      <c r="D454" s="430" t="s">
        <v>10172</v>
      </c>
      <c r="E454" s="384" t="str">
        <f>INDEX('[58]Form-Input energy (2)'!$E$30:$E$728,MATCH(P454:P1183,'[58]Form-Input energy (2)'!$P$30:$P$727,0))</f>
        <v>Proddatur</v>
      </c>
      <c r="F454" s="430" t="s">
        <v>1492</v>
      </c>
      <c r="G454" s="448"/>
      <c r="H454" s="467" t="s">
        <v>1063</v>
      </c>
      <c r="I454" s="11" t="s">
        <v>2156</v>
      </c>
      <c r="J454" s="11" t="s">
        <v>2157</v>
      </c>
      <c r="K454" s="11" t="s">
        <v>10252</v>
      </c>
      <c r="L454" s="11" t="s">
        <v>2159</v>
      </c>
      <c r="M454" s="11" t="s">
        <v>2158</v>
      </c>
      <c r="N454" s="11" t="s">
        <v>2158</v>
      </c>
      <c r="O454" s="11" t="s">
        <v>2158</v>
      </c>
      <c r="P454" s="283">
        <v>15462405</v>
      </c>
      <c r="Q454" s="12">
        <v>1000</v>
      </c>
      <c r="R454" s="8">
        <v>9.4105924999999893</v>
      </c>
      <c r="S454" s="8"/>
      <c r="T454" s="8"/>
      <c r="U454" s="624"/>
      <c r="V454" s="624"/>
    </row>
    <row r="455" spans="1:23" ht="15.75">
      <c r="A455" s="426" t="s">
        <v>503</v>
      </c>
      <c r="B455" s="426"/>
      <c r="C455" s="430" t="s">
        <v>1034</v>
      </c>
      <c r="D455" s="430" t="s">
        <v>10172</v>
      </c>
      <c r="E455" s="384" t="str">
        <f>INDEX('[58]Form-Input energy (2)'!$E$30:$E$728,MATCH(P455:P1184,'[58]Form-Input energy (2)'!$P$30:$P$727,0))</f>
        <v>Proddatur</v>
      </c>
      <c r="F455" s="430" t="s">
        <v>1492</v>
      </c>
      <c r="G455" s="448"/>
      <c r="H455" s="467" t="s">
        <v>1064</v>
      </c>
      <c r="I455" s="11" t="s">
        <v>2156</v>
      </c>
      <c r="J455" s="11" t="s">
        <v>2157</v>
      </c>
      <c r="K455" s="11" t="s">
        <v>10252</v>
      </c>
      <c r="L455" s="11" t="s">
        <v>2159</v>
      </c>
      <c r="M455" s="11" t="s">
        <v>2158</v>
      </c>
      <c r="N455" s="11" t="s">
        <v>2158</v>
      </c>
      <c r="O455" s="11" t="s">
        <v>2158</v>
      </c>
      <c r="P455" s="283">
        <v>15462427</v>
      </c>
      <c r="Q455" s="12">
        <v>1000</v>
      </c>
      <c r="R455" s="8">
        <v>8.7828872999999987</v>
      </c>
      <c r="S455" s="8"/>
      <c r="T455" s="8"/>
      <c r="U455" s="624"/>
      <c r="V455" s="624"/>
    </row>
    <row r="456" spans="1:23" ht="15.75">
      <c r="A456" s="426" t="s">
        <v>504</v>
      </c>
      <c r="B456" s="426"/>
      <c r="C456" s="430" t="s">
        <v>1034</v>
      </c>
      <c r="D456" s="430" t="s">
        <v>10172</v>
      </c>
      <c r="E456" s="384" t="str">
        <f>INDEX('[58]Form-Input energy (2)'!$E$30:$E$728,MATCH(P456:P1185,'[58]Form-Input energy (2)'!$P$30:$P$727,0))</f>
        <v>Proddatur</v>
      </c>
      <c r="F456" s="430" t="s">
        <v>1492</v>
      </c>
      <c r="G456" s="448"/>
      <c r="H456" s="467" t="s">
        <v>1102</v>
      </c>
      <c r="I456" s="11" t="s">
        <v>2156</v>
      </c>
      <c r="J456" s="11" t="s">
        <v>2157</v>
      </c>
      <c r="K456" s="11" t="s">
        <v>10252</v>
      </c>
      <c r="L456" s="11" t="s">
        <v>2160</v>
      </c>
      <c r="M456" s="11" t="s">
        <v>2158</v>
      </c>
      <c r="N456" s="11" t="s">
        <v>2158</v>
      </c>
      <c r="O456" s="11" t="s">
        <v>2158</v>
      </c>
      <c r="P456" s="283" t="s">
        <v>10344</v>
      </c>
      <c r="Q456" s="12">
        <v>333.33</v>
      </c>
      <c r="R456" s="8">
        <v>9.4593644999999889</v>
      </c>
      <c r="S456" s="8"/>
      <c r="T456" s="8"/>
      <c r="U456" s="624"/>
      <c r="V456" s="624"/>
    </row>
    <row r="457" spans="1:23" ht="15.75">
      <c r="A457" s="426" t="s">
        <v>505</v>
      </c>
      <c r="B457" s="426"/>
      <c r="C457" s="430" t="s">
        <v>1034</v>
      </c>
      <c r="D457" s="430" t="s">
        <v>10175</v>
      </c>
      <c r="E457" s="384" t="str">
        <f>INDEX('[58]Form-Input energy (2)'!$E$30:$E$728,MATCH(P457:P1186,'[58]Form-Input energy (2)'!$P$30:$P$727,0))</f>
        <v>Proddatur</v>
      </c>
      <c r="F457" s="430" t="s">
        <v>1494</v>
      </c>
      <c r="G457" s="448"/>
      <c r="H457" s="467" t="s">
        <v>1137</v>
      </c>
      <c r="I457" s="11" t="s">
        <v>2156</v>
      </c>
      <c r="J457" s="11" t="s">
        <v>2157</v>
      </c>
      <c r="K457" s="11" t="s">
        <v>10252</v>
      </c>
      <c r="L457" s="11" t="s">
        <v>2159</v>
      </c>
      <c r="M457" s="11" t="s">
        <v>2158</v>
      </c>
      <c r="N457" s="11" t="s">
        <v>2158</v>
      </c>
      <c r="O457" s="11" t="s">
        <v>2158</v>
      </c>
      <c r="P457" s="283">
        <v>12287907</v>
      </c>
      <c r="Q457" s="12">
        <v>500</v>
      </c>
      <c r="R457" s="8">
        <v>12.10727445</v>
      </c>
      <c r="S457" s="8"/>
      <c r="T457" s="8"/>
      <c r="U457" s="624"/>
      <c r="V457" s="624"/>
    </row>
    <row r="458" spans="1:23" ht="15.75">
      <c r="A458" s="426" t="s">
        <v>506</v>
      </c>
      <c r="B458" s="426"/>
      <c r="C458" s="430" t="s">
        <v>1034</v>
      </c>
      <c r="D458" s="430" t="s">
        <v>10173</v>
      </c>
      <c r="E458" s="384" t="str">
        <f>INDEX('[58]Form-Input energy (2)'!$E$30:$E$728,MATCH(P458:P1187,'[58]Form-Input energy (2)'!$P$30:$P$727,0))</f>
        <v>Proddatur</v>
      </c>
      <c r="F458" s="430" t="s">
        <v>1506</v>
      </c>
      <c r="G458" s="448"/>
      <c r="H458" s="467" t="s">
        <v>1143</v>
      </c>
      <c r="I458" s="11" t="s">
        <v>2156</v>
      </c>
      <c r="J458" s="11" t="s">
        <v>2157</v>
      </c>
      <c r="K458" s="11" t="s">
        <v>10252</v>
      </c>
      <c r="L458" s="11" t="s">
        <v>2159</v>
      </c>
      <c r="M458" s="11" t="s">
        <v>2158</v>
      </c>
      <c r="N458" s="11" t="s">
        <v>2158</v>
      </c>
      <c r="O458" s="11" t="s">
        <v>2158</v>
      </c>
      <c r="P458" s="283" t="s">
        <v>1925</v>
      </c>
      <c r="Q458" s="12">
        <v>6666.6</v>
      </c>
      <c r="R458" s="8">
        <v>0.1014765179999999</v>
      </c>
      <c r="S458" s="8"/>
      <c r="T458" s="8"/>
      <c r="U458" s="624"/>
      <c r="V458" s="624"/>
    </row>
    <row r="459" spans="1:23" ht="15.75">
      <c r="A459" s="426" t="s">
        <v>507</v>
      </c>
      <c r="B459" s="426"/>
      <c r="C459" s="430" t="s">
        <v>1034</v>
      </c>
      <c r="D459" s="430" t="s">
        <v>10172</v>
      </c>
      <c r="E459" s="384" t="str">
        <f>INDEX('[58]Form-Input energy (2)'!$E$30:$E$728,MATCH(P459:P1188,'[58]Form-Input energy (2)'!$P$30:$P$727,0))</f>
        <v>Kadapa</v>
      </c>
      <c r="F459" s="430" t="s">
        <v>1482</v>
      </c>
      <c r="G459" s="448"/>
      <c r="H459" s="467" t="s">
        <v>1063</v>
      </c>
      <c r="I459" s="11" t="s">
        <v>2156</v>
      </c>
      <c r="J459" s="11" t="s">
        <v>2157</v>
      </c>
      <c r="K459" s="11" t="s">
        <v>10252</v>
      </c>
      <c r="L459" s="11" t="s">
        <v>2159</v>
      </c>
      <c r="M459" s="11" t="s">
        <v>2158</v>
      </c>
      <c r="N459" s="11" t="s">
        <v>2158</v>
      </c>
      <c r="O459" s="11" t="s">
        <v>2158</v>
      </c>
      <c r="P459" s="283" t="s">
        <v>10345</v>
      </c>
      <c r="Q459" s="12">
        <v>1000</v>
      </c>
      <c r="R459" s="8">
        <v>3.6565076459999997</v>
      </c>
      <c r="S459" s="8"/>
      <c r="T459" s="8"/>
      <c r="U459" s="624"/>
      <c r="V459" s="624"/>
    </row>
    <row r="460" spans="1:23" s="81" customFormat="1" ht="18.75" customHeight="1">
      <c r="A460" s="81" t="s">
        <v>508</v>
      </c>
      <c r="C460" s="466" t="s">
        <v>1034</v>
      </c>
      <c r="D460" s="466" t="s">
        <v>10172</v>
      </c>
      <c r="E460" s="384" t="str">
        <f>INDEX('[58]Form-Input energy (2)'!$E$30:$E$728,MATCH(P460:P1189,'[58]Form-Input energy (2)'!$P$30:$P$727,0))</f>
        <v>Kadapa</v>
      </c>
      <c r="F460" s="466" t="s">
        <v>1482</v>
      </c>
      <c r="G460" s="448"/>
      <c r="H460" s="461" t="s">
        <v>1073</v>
      </c>
      <c r="I460" s="11" t="s">
        <v>2156</v>
      </c>
      <c r="J460" s="11" t="s">
        <v>2157</v>
      </c>
      <c r="K460" s="11" t="s">
        <v>10252</v>
      </c>
      <c r="L460" s="11" t="s">
        <v>2159</v>
      </c>
      <c r="M460" s="11" t="s">
        <v>2158</v>
      </c>
      <c r="N460" s="11" t="s">
        <v>2158</v>
      </c>
      <c r="O460" s="11" t="s">
        <v>2158</v>
      </c>
      <c r="P460" s="81" t="s">
        <v>10346</v>
      </c>
      <c r="Q460" s="12">
        <v>2000</v>
      </c>
      <c r="R460" s="81">
        <v>6.9133330799999992</v>
      </c>
      <c r="W460" s="282"/>
    </row>
    <row r="461" spans="1:23" ht="15.75">
      <c r="A461" s="426" t="s">
        <v>509</v>
      </c>
      <c r="B461" s="426"/>
      <c r="C461" s="466" t="s">
        <v>1034</v>
      </c>
      <c r="D461" s="466" t="s">
        <v>10172</v>
      </c>
      <c r="E461" s="384" t="str">
        <f>INDEX('[58]Form-Input energy (2)'!$E$30:$E$728,MATCH(P461:P1190,'[58]Form-Input energy (2)'!$P$30:$P$727,0))</f>
        <v>Pulivendula</v>
      </c>
      <c r="F461" s="466" t="s">
        <v>1489</v>
      </c>
      <c r="G461" s="448"/>
      <c r="H461" s="461" t="s">
        <v>1063</v>
      </c>
      <c r="I461" s="11" t="s">
        <v>2156</v>
      </c>
      <c r="J461" s="11" t="s">
        <v>2157</v>
      </c>
      <c r="K461" s="11" t="s">
        <v>10252</v>
      </c>
      <c r="L461" s="11" t="s">
        <v>2159</v>
      </c>
      <c r="M461" s="11" t="s">
        <v>2158</v>
      </c>
      <c r="N461" s="11" t="s">
        <v>2158</v>
      </c>
      <c r="O461" s="11" t="s">
        <v>2158</v>
      </c>
      <c r="P461" s="283">
        <v>18016902</v>
      </c>
      <c r="Q461" s="12">
        <v>1000</v>
      </c>
      <c r="R461" s="8">
        <v>7.1536983999999899</v>
      </c>
      <c r="S461" s="8"/>
      <c r="T461" s="8"/>
      <c r="U461" s="624"/>
      <c r="V461" s="624"/>
    </row>
    <row r="462" spans="1:23" ht="15.75">
      <c r="A462" s="426" t="s">
        <v>510</v>
      </c>
      <c r="B462" s="426"/>
      <c r="C462" s="430" t="s">
        <v>1034</v>
      </c>
      <c r="D462" s="430" t="s">
        <v>10172</v>
      </c>
      <c r="E462" s="384" t="str">
        <f>INDEX('[58]Form-Input energy (2)'!$E$30:$E$728,MATCH(P462:P1191,'[58]Form-Input energy (2)'!$P$30:$P$727,0))</f>
        <v>Pulivendula</v>
      </c>
      <c r="F462" s="430" t="s">
        <v>1489</v>
      </c>
      <c r="G462" s="448"/>
      <c r="H462" s="467" t="s">
        <v>1073</v>
      </c>
      <c r="I462" s="11" t="s">
        <v>2156</v>
      </c>
      <c r="J462" s="11" t="s">
        <v>2157</v>
      </c>
      <c r="K462" s="11" t="s">
        <v>10252</v>
      </c>
      <c r="L462" s="11" t="s">
        <v>2159</v>
      </c>
      <c r="M462" s="11" t="s">
        <v>2158</v>
      </c>
      <c r="N462" s="11" t="s">
        <v>2158</v>
      </c>
      <c r="O462" s="11" t="s">
        <v>2158</v>
      </c>
      <c r="P462" s="283">
        <v>18016887</v>
      </c>
      <c r="Q462" s="12">
        <v>2000</v>
      </c>
      <c r="R462" s="8">
        <v>11.7620708</v>
      </c>
      <c r="S462" s="8"/>
      <c r="T462" s="8"/>
      <c r="U462" s="624"/>
      <c r="V462" s="624"/>
    </row>
    <row r="463" spans="1:23" ht="15.75">
      <c r="A463" s="426" t="s">
        <v>511</v>
      </c>
      <c r="B463" s="426"/>
      <c r="C463" s="430" t="s">
        <v>1034</v>
      </c>
      <c r="D463" s="430" t="s">
        <v>10172</v>
      </c>
      <c r="E463" s="384" t="str">
        <f>INDEX('[58]Form-Input energy (2)'!$E$30:$E$728,MATCH(P463:P1192,'[58]Form-Input energy (2)'!$P$30:$P$727,0))</f>
        <v>Mydukur</v>
      </c>
      <c r="F463" s="430" t="s">
        <v>1483</v>
      </c>
      <c r="G463" s="460"/>
      <c r="H463" s="467" t="s">
        <v>1130</v>
      </c>
      <c r="I463" s="11" t="s">
        <v>2156</v>
      </c>
      <c r="J463" s="11" t="s">
        <v>2157</v>
      </c>
      <c r="K463" s="11" t="s">
        <v>10252</v>
      </c>
      <c r="L463" s="11" t="s">
        <v>2159</v>
      </c>
      <c r="M463" s="11" t="s">
        <v>2158</v>
      </c>
      <c r="N463" s="11" t="s">
        <v>2158</v>
      </c>
      <c r="O463" s="11" t="s">
        <v>2158</v>
      </c>
      <c r="P463" s="283">
        <v>18117132</v>
      </c>
      <c r="Q463" s="12">
        <v>2</v>
      </c>
      <c r="R463" s="8">
        <v>15.66527599999999</v>
      </c>
      <c r="S463" s="8"/>
      <c r="T463" s="8"/>
      <c r="U463" s="624"/>
      <c r="V463" s="624"/>
    </row>
    <row r="464" spans="1:23" ht="15.75">
      <c r="A464" s="426" t="s">
        <v>512</v>
      </c>
      <c r="B464" s="426"/>
      <c r="C464" s="430" t="s">
        <v>1034</v>
      </c>
      <c r="D464" s="430" t="s">
        <v>10172</v>
      </c>
      <c r="E464" s="384" t="str">
        <f>INDEX('[58]Form-Input energy (2)'!$E$30:$E$728,MATCH(P464:P1193,'[58]Form-Input energy (2)'!$P$30:$P$727,0))</f>
        <v>HINDUPUR</v>
      </c>
      <c r="F464" s="430" t="s">
        <v>1496</v>
      </c>
      <c r="G464" s="460"/>
      <c r="H464" s="467" t="s">
        <v>1063</v>
      </c>
      <c r="I464" s="11" t="s">
        <v>2156</v>
      </c>
      <c r="J464" s="11" t="s">
        <v>2157</v>
      </c>
      <c r="K464" s="11" t="s">
        <v>10252</v>
      </c>
      <c r="L464" s="11" t="s">
        <v>2159</v>
      </c>
      <c r="M464" s="11" t="s">
        <v>2158</v>
      </c>
      <c r="N464" s="11" t="s">
        <v>2158</v>
      </c>
      <c r="O464" s="11" t="s">
        <v>2158</v>
      </c>
      <c r="P464" s="283" t="s">
        <v>10347</v>
      </c>
      <c r="Q464" s="12">
        <v>1000</v>
      </c>
      <c r="R464" s="8">
        <v>1.6672099999999999</v>
      </c>
      <c r="S464" s="8"/>
      <c r="T464" s="8"/>
      <c r="U464" s="624"/>
      <c r="V464" s="624"/>
    </row>
    <row r="465" spans="1:22" ht="15.75">
      <c r="A465" s="426" t="s">
        <v>513</v>
      </c>
      <c r="B465" s="426"/>
      <c r="C465" s="430" t="s">
        <v>1034</v>
      </c>
      <c r="D465" s="430" t="s">
        <v>10172</v>
      </c>
      <c r="E465" s="384" t="str">
        <f>INDEX('[58]Form-Input energy (2)'!$E$30:$E$728,MATCH(P465:P1194,'[58]Form-Input energy (2)'!$P$30:$P$727,0))</f>
        <v>HINDUPUR</v>
      </c>
      <c r="F465" s="430" t="s">
        <v>1496</v>
      </c>
      <c r="G465" s="460"/>
      <c r="H465" s="467" t="s">
        <v>1073</v>
      </c>
      <c r="I465" s="11" t="s">
        <v>2156</v>
      </c>
      <c r="J465" s="11" t="s">
        <v>2157</v>
      </c>
      <c r="K465" s="11" t="s">
        <v>10252</v>
      </c>
      <c r="L465" s="11" t="s">
        <v>2159</v>
      </c>
      <c r="M465" s="11" t="s">
        <v>2158</v>
      </c>
      <c r="N465" s="11" t="s">
        <v>2158</v>
      </c>
      <c r="O465" s="11" t="s">
        <v>2158</v>
      </c>
      <c r="P465" s="283" t="s">
        <v>10348</v>
      </c>
      <c r="Q465" s="12">
        <v>2000</v>
      </c>
      <c r="R465" s="8">
        <v>1.6124099999999999</v>
      </c>
      <c r="S465" s="8"/>
      <c r="T465" s="8"/>
      <c r="U465" s="624"/>
      <c r="V465" s="624"/>
    </row>
    <row r="466" spans="1:22" ht="15.75">
      <c r="A466" s="426" t="s">
        <v>514</v>
      </c>
      <c r="B466" s="426"/>
      <c r="C466" s="430" t="s">
        <v>1034</v>
      </c>
      <c r="D466" s="430" t="s">
        <v>10172</v>
      </c>
      <c r="E466" s="384" t="str">
        <f>INDEX('[58]Form-Input energy (2)'!$E$30:$E$728,MATCH(P466:P1195,'[58]Form-Input energy (2)'!$P$30:$P$727,0))</f>
        <v>KADIRI</v>
      </c>
      <c r="F466" s="430" t="s">
        <v>10216</v>
      </c>
      <c r="G466" s="460"/>
      <c r="H466" s="467" t="s">
        <v>10217</v>
      </c>
      <c r="I466" s="11" t="s">
        <v>2156</v>
      </c>
      <c r="J466" s="11" t="s">
        <v>2157</v>
      </c>
      <c r="K466" s="11" t="s">
        <v>10252</v>
      </c>
      <c r="L466" s="11" t="s">
        <v>2159</v>
      </c>
      <c r="M466" s="11" t="s">
        <v>2158</v>
      </c>
      <c r="N466" s="11" t="s">
        <v>2158</v>
      </c>
      <c r="O466" s="11" t="s">
        <v>2158</v>
      </c>
      <c r="P466" s="283" t="s">
        <v>10349</v>
      </c>
      <c r="Q466" s="12">
        <v>1000</v>
      </c>
      <c r="R466" s="8">
        <v>4.3487799999999996</v>
      </c>
      <c r="S466" s="8"/>
      <c r="T466" s="8"/>
      <c r="U466" s="624"/>
      <c r="V466" s="624"/>
    </row>
    <row r="467" spans="1:22" ht="15.75">
      <c r="A467" s="426" t="s">
        <v>515</v>
      </c>
      <c r="B467" s="426"/>
      <c r="C467" s="430" t="s">
        <v>1034</v>
      </c>
      <c r="D467" s="430" t="s">
        <v>10172</v>
      </c>
      <c r="E467" s="384" t="str">
        <f>INDEX('[58]Form-Input energy (2)'!$E$30:$E$728,MATCH(P467:P1196,'[58]Form-Input energy (2)'!$P$30:$P$727,0))</f>
        <v>KADIRI</v>
      </c>
      <c r="F467" s="430" t="s">
        <v>10216</v>
      </c>
      <c r="G467" s="460"/>
      <c r="H467" s="467" t="s">
        <v>10218</v>
      </c>
      <c r="I467" s="11" t="s">
        <v>2156</v>
      </c>
      <c r="J467" s="11" t="s">
        <v>2157</v>
      </c>
      <c r="K467" s="11" t="s">
        <v>10252</v>
      </c>
      <c r="L467" s="11" t="s">
        <v>2160</v>
      </c>
      <c r="M467" s="11" t="s">
        <v>2158</v>
      </c>
      <c r="N467" s="11" t="s">
        <v>2158</v>
      </c>
      <c r="O467" s="11" t="s">
        <v>2158</v>
      </c>
      <c r="P467" s="283" t="s">
        <v>10350</v>
      </c>
      <c r="Q467" s="12">
        <v>1000</v>
      </c>
      <c r="R467" s="8">
        <v>4.0595299999999996</v>
      </c>
      <c r="S467" s="8"/>
      <c r="T467" s="8"/>
      <c r="U467" s="624"/>
      <c r="V467" s="624"/>
    </row>
    <row r="468" spans="1:22" ht="15.75">
      <c r="A468" s="426" t="s">
        <v>516</v>
      </c>
      <c r="B468" s="426"/>
      <c r="C468" s="430" t="s">
        <v>1034</v>
      </c>
      <c r="D468" s="430" t="s">
        <v>10172</v>
      </c>
      <c r="E468" s="384" t="e">
        <f>INDEX('[58]Form-Input energy (2)'!$E$30:$E$728,MATCH(P468:P1197,'[58]Form-Input energy (2)'!$P$30:$P$727,0))</f>
        <v>#N/A</v>
      </c>
      <c r="F468" s="430" t="s">
        <v>10219</v>
      </c>
      <c r="G468" s="460"/>
      <c r="H468" s="467" t="s">
        <v>10220</v>
      </c>
      <c r="I468" s="11" t="s">
        <v>2156</v>
      </c>
      <c r="J468" s="11" t="s">
        <v>2157</v>
      </c>
      <c r="K468" s="11" t="s">
        <v>10252</v>
      </c>
      <c r="L468" s="11" t="s">
        <v>2159</v>
      </c>
      <c r="M468" s="11" t="s">
        <v>2158</v>
      </c>
      <c r="N468" s="11" t="s">
        <v>2158</v>
      </c>
      <c r="O468" s="11" t="s">
        <v>2158</v>
      </c>
      <c r="P468" s="283" t="s">
        <v>10351</v>
      </c>
      <c r="Q468" s="12"/>
      <c r="R468" s="8">
        <v>8.4702200000000012</v>
      </c>
      <c r="S468" s="8"/>
      <c r="T468" s="8"/>
      <c r="U468" s="624"/>
      <c r="V468" s="624"/>
    </row>
    <row r="469" spans="1:22" ht="15.75">
      <c r="A469" s="426" t="s">
        <v>517</v>
      </c>
      <c r="B469" s="426"/>
      <c r="C469" s="430" t="s">
        <v>1034</v>
      </c>
      <c r="D469" s="430" t="s">
        <v>10172</v>
      </c>
      <c r="E469" s="384" t="e">
        <f>INDEX('[58]Form-Input energy (2)'!$E$30:$E$728,MATCH(P469:P1198,'[58]Form-Input energy (2)'!$P$30:$P$727,0))</f>
        <v>#N/A</v>
      </c>
      <c r="F469" s="430" t="s">
        <v>10219</v>
      </c>
      <c r="G469" s="460"/>
      <c r="H469" s="467" t="s">
        <v>10221</v>
      </c>
      <c r="I469" s="11" t="s">
        <v>2156</v>
      </c>
      <c r="J469" s="11" t="s">
        <v>2157</v>
      </c>
      <c r="K469" s="11" t="s">
        <v>10252</v>
      </c>
      <c r="L469" s="11" t="s">
        <v>2159</v>
      </c>
      <c r="M469" s="11" t="s">
        <v>2158</v>
      </c>
      <c r="N469" s="11" t="s">
        <v>2158</v>
      </c>
      <c r="O469" s="11" t="s">
        <v>2158</v>
      </c>
      <c r="P469" s="283" t="s">
        <v>10352</v>
      </c>
      <c r="Q469" s="12"/>
      <c r="R469" s="8">
        <v>7.99648</v>
      </c>
      <c r="S469" s="8"/>
      <c r="T469" s="8"/>
      <c r="U469" s="624"/>
      <c r="V469" s="624"/>
    </row>
    <row r="470" spans="1:22" ht="15.75">
      <c r="A470" s="426" t="s">
        <v>518</v>
      </c>
      <c r="B470" s="426"/>
      <c r="C470" s="430" t="s">
        <v>1034</v>
      </c>
      <c r="D470" s="430" t="s">
        <v>2089</v>
      </c>
      <c r="E470" s="384" t="str">
        <f>INDEX('[58]Form-Input energy (2)'!$E$30:$E$728,MATCH(P470:P1199,'[58]Form-Input energy (2)'!$P$30:$P$727,0))</f>
        <v>Pulivendula</v>
      </c>
      <c r="F470" s="430" t="s">
        <v>2095</v>
      </c>
      <c r="G470" s="460"/>
      <c r="H470" s="467" t="s">
        <v>1321</v>
      </c>
      <c r="I470" s="11" t="s">
        <v>2156</v>
      </c>
      <c r="J470" s="11" t="s">
        <v>2157</v>
      </c>
      <c r="K470" s="11" t="s">
        <v>10252</v>
      </c>
      <c r="L470" s="11" t="s">
        <v>2160</v>
      </c>
      <c r="M470" s="11" t="s">
        <v>2158</v>
      </c>
      <c r="N470" s="11" t="s">
        <v>2158</v>
      </c>
      <c r="O470" s="11" t="s">
        <v>2158</v>
      </c>
      <c r="P470" s="283" t="s">
        <v>2037</v>
      </c>
      <c r="Q470" s="12">
        <v>1000</v>
      </c>
      <c r="R470" s="8">
        <v>-1.7908E-2</v>
      </c>
      <c r="S470" s="8"/>
      <c r="T470" s="8"/>
      <c r="U470" s="624"/>
      <c r="V470" s="624"/>
    </row>
    <row r="471" spans="1:22" ht="15.75">
      <c r="A471" s="426" t="s">
        <v>519</v>
      </c>
      <c r="B471" s="426"/>
      <c r="C471" s="430" t="s">
        <v>1034</v>
      </c>
      <c r="D471" s="430" t="s">
        <v>2089</v>
      </c>
      <c r="E471" s="384" t="str">
        <f>INDEX('[58]Form-Input energy (2)'!$E$30:$E$728,MATCH(P471:P1200,'[58]Form-Input energy (2)'!$P$30:$P$727,0))</f>
        <v>Pulivendula</v>
      </c>
      <c r="F471" s="430" t="s">
        <v>2095</v>
      </c>
      <c r="G471" s="460"/>
      <c r="H471" s="467" t="s">
        <v>1323</v>
      </c>
      <c r="I471" s="11" t="s">
        <v>2156</v>
      </c>
      <c r="J471" s="11" t="s">
        <v>2157</v>
      </c>
      <c r="K471" s="11" t="s">
        <v>10252</v>
      </c>
      <c r="L471" s="11" t="s">
        <v>2160</v>
      </c>
      <c r="M471" s="11" t="s">
        <v>2158</v>
      </c>
      <c r="N471" s="11" t="s">
        <v>2158</v>
      </c>
      <c r="O471" s="11" t="s">
        <v>2158</v>
      </c>
      <c r="P471" s="279">
        <v>16400221</v>
      </c>
      <c r="Q471" s="12">
        <v>1000</v>
      </c>
      <c r="R471" s="8">
        <v>1.926782</v>
      </c>
      <c r="S471" s="8"/>
      <c r="T471" s="8"/>
      <c r="U471" s="624"/>
      <c r="V471" s="624"/>
    </row>
    <row r="472" spans="1:22" ht="15.75">
      <c r="A472" s="426" t="s">
        <v>520</v>
      </c>
      <c r="B472" s="426"/>
      <c r="C472" s="430" t="s">
        <v>1034</v>
      </c>
      <c r="D472" s="430" t="s">
        <v>2089</v>
      </c>
      <c r="E472" s="384" t="str">
        <f>INDEX('[58]Form-Input energy (2)'!$E$30:$E$728,MATCH(P472:P1201,'[58]Form-Input energy (2)'!$P$30:$P$727,0))</f>
        <v>Pulivendula</v>
      </c>
      <c r="F472" s="430" t="s">
        <v>2095</v>
      </c>
      <c r="G472" s="460"/>
      <c r="H472" s="467" t="s">
        <v>1322</v>
      </c>
      <c r="I472" s="11" t="s">
        <v>2156</v>
      </c>
      <c r="J472" s="11" t="s">
        <v>2157</v>
      </c>
      <c r="K472" s="11" t="s">
        <v>10252</v>
      </c>
      <c r="L472" s="11" t="s">
        <v>2160</v>
      </c>
      <c r="M472" s="11" t="s">
        <v>2158</v>
      </c>
      <c r="N472" s="11" t="s">
        <v>2158</v>
      </c>
      <c r="O472" s="11" t="s">
        <v>2158</v>
      </c>
      <c r="P472" s="279" t="s">
        <v>1988</v>
      </c>
      <c r="Q472" s="12">
        <v>1000</v>
      </c>
      <c r="R472" s="8">
        <v>4.2016062999999999</v>
      </c>
      <c r="S472" s="8"/>
      <c r="T472" s="8"/>
      <c r="U472" s="624"/>
      <c r="V472" s="624"/>
    </row>
    <row r="473" spans="1:22" ht="15.75">
      <c r="A473" s="426" t="s">
        <v>521</v>
      </c>
      <c r="B473" s="426"/>
      <c r="C473" s="430" t="s">
        <v>1034</v>
      </c>
      <c r="D473" s="430" t="s">
        <v>2089</v>
      </c>
      <c r="E473" s="384" t="str">
        <f>INDEX('[58]Form-Input energy (2)'!$E$30:$E$728,MATCH(P473:P1202,'[58]Form-Input energy (2)'!$P$30:$P$727,0))</f>
        <v>Rayachoty</v>
      </c>
      <c r="F473" s="430" t="s">
        <v>2095</v>
      </c>
      <c r="G473" s="460"/>
      <c r="H473" s="467" t="s">
        <v>1315</v>
      </c>
      <c r="I473" s="11" t="s">
        <v>2156</v>
      </c>
      <c r="J473" s="11" t="s">
        <v>2157</v>
      </c>
      <c r="K473" s="11" t="s">
        <v>10252</v>
      </c>
      <c r="L473" s="11" t="s">
        <v>2160</v>
      </c>
      <c r="M473" s="11" t="s">
        <v>2158</v>
      </c>
      <c r="N473" s="11" t="s">
        <v>2158</v>
      </c>
      <c r="O473" s="11" t="s">
        <v>2158</v>
      </c>
      <c r="P473" s="279" t="s">
        <v>1985</v>
      </c>
      <c r="Q473" s="12">
        <v>1000</v>
      </c>
      <c r="R473" s="8">
        <v>5.2385619999999999</v>
      </c>
      <c r="S473" s="8"/>
      <c r="T473" s="8"/>
      <c r="U473" s="624"/>
      <c r="V473" s="624"/>
    </row>
    <row r="474" spans="1:22" ht="15.75">
      <c r="A474" s="426" t="s">
        <v>522</v>
      </c>
      <c r="B474" s="426"/>
      <c r="C474" s="430" t="s">
        <v>1034</v>
      </c>
      <c r="D474" s="430" t="s">
        <v>2089</v>
      </c>
      <c r="E474" s="384" t="str">
        <f>INDEX('[58]Form-Input energy (2)'!$E$30:$E$728,MATCH(P474:P1203,'[58]Form-Input energy (2)'!$P$30:$P$727,0))</f>
        <v>Rayachoty</v>
      </c>
      <c r="F474" s="430" t="s">
        <v>2095</v>
      </c>
      <c r="G474" s="460"/>
      <c r="H474" s="467" t="s">
        <v>1316</v>
      </c>
      <c r="I474" s="11" t="s">
        <v>2156</v>
      </c>
      <c r="J474" s="11" t="s">
        <v>2157</v>
      </c>
      <c r="K474" s="11" t="s">
        <v>10252</v>
      </c>
      <c r="L474" s="11" t="s">
        <v>2160</v>
      </c>
      <c r="M474" s="11" t="s">
        <v>2158</v>
      </c>
      <c r="N474" s="11" t="s">
        <v>2158</v>
      </c>
      <c r="O474" s="11" t="s">
        <v>2158</v>
      </c>
      <c r="P474" s="279" t="s">
        <v>1986</v>
      </c>
      <c r="Q474" s="12">
        <v>1000</v>
      </c>
      <c r="R474" s="8">
        <v>5.3454069999999998</v>
      </c>
      <c r="S474" s="8"/>
      <c r="T474" s="8"/>
      <c r="U474" s="624"/>
      <c r="V474" s="624"/>
    </row>
    <row r="475" spans="1:22" ht="15.75">
      <c r="A475" s="426" t="s">
        <v>523</v>
      </c>
      <c r="B475" s="426"/>
      <c r="C475" s="430" t="s">
        <v>1034</v>
      </c>
      <c r="D475" s="430" t="s">
        <v>2089</v>
      </c>
      <c r="E475" s="384" t="str">
        <f>INDEX('[58]Form-Input energy (2)'!$E$30:$E$728,MATCH(P475:P1204,'[58]Form-Input energy (2)'!$P$30:$P$727,0))</f>
        <v>Pulivendula</v>
      </c>
      <c r="F475" s="430" t="s">
        <v>2095</v>
      </c>
      <c r="G475" s="460"/>
      <c r="H475" s="467" t="s">
        <v>1318</v>
      </c>
      <c r="I475" s="11" t="s">
        <v>2156</v>
      </c>
      <c r="J475" s="11" t="s">
        <v>2157</v>
      </c>
      <c r="K475" s="11" t="s">
        <v>10252</v>
      </c>
      <c r="L475" s="11" t="s">
        <v>2160</v>
      </c>
      <c r="M475" s="11" t="s">
        <v>2158</v>
      </c>
      <c r="N475" s="11" t="s">
        <v>2158</v>
      </c>
      <c r="O475" s="11" t="s">
        <v>2158</v>
      </c>
      <c r="P475" s="279" t="s">
        <v>2038</v>
      </c>
      <c r="Q475" s="12">
        <v>1000</v>
      </c>
      <c r="R475" s="8">
        <v>7.6804699999999997</v>
      </c>
      <c r="S475" s="8"/>
      <c r="T475" s="8"/>
      <c r="U475" s="624"/>
      <c r="V475" s="624"/>
    </row>
    <row r="476" spans="1:22" ht="15.75">
      <c r="A476" s="426" t="s">
        <v>524</v>
      </c>
      <c r="B476" s="426"/>
      <c r="C476" s="430" t="s">
        <v>1034</v>
      </c>
      <c r="D476" s="430" t="s">
        <v>2089</v>
      </c>
      <c r="E476" s="384" t="str">
        <f>INDEX('[58]Form-Input energy (2)'!$E$30:$E$728,MATCH(P476:P1205,'[58]Form-Input energy (2)'!$P$30:$P$727,0))</f>
        <v>Pulivendula</v>
      </c>
      <c r="F476" s="430" t="s">
        <v>2095</v>
      </c>
      <c r="G476" s="460"/>
      <c r="H476" s="467" t="s">
        <v>1319</v>
      </c>
      <c r="I476" s="11" t="s">
        <v>2156</v>
      </c>
      <c r="J476" s="11" t="s">
        <v>2157</v>
      </c>
      <c r="K476" s="11" t="s">
        <v>10252</v>
      </c>
      <c r="L476" s="11" t="s">
        <v>2160</v>
      </c>
      <c r="M476" s="11" t="s">
        <v>2158</v>
      </c>
      <c r="N476" s="11" t="s">
        <v>2158</v>
      </c>
      <c r="O476" s="11" t="s">
        <v>2158</v>
      </c>
      <c r="P476" s="279" t="s">
        <v>2039</v>
      </c>
      <c r="Q476" s="12">
        <v>1000</v>
      </c>
      <c r="R476" s="8">
        <v>6.1071999999999997</v>
      </c>
      <c r="S476" s="8"/>
      <c r="T476" s="8"/>
      <c r="U476" s="624"/>
      <c r="V476" s="624"/>
    </row>
    <row r="477" spans="1:22" ht="15.75">
      <c r="A477" s="426" t="s">
        <v>525</v>
      </c>
      <c r="B477" s="426"/>
      <c r="C477" s="430" t="s">
        <v>1034</v>
      </c>
      <c r="D477" s="430" t="s">
        <v>2089</v>
      </c>
      <c r="E477" s="384" t="str">
        <f>INDEX('[58]Form-Input energy (2)'!$E$30:$E$728,MATCH(P477:P1206,'[58]Form-Input energy (2)'!$P$30:$P$727,0))</f>
        <v>HINDUPUR</v>
      </c>
      <c r="F477" s="430" t="s">
        <v>2095</v>
      </c>
      <c r="G477" s="460"/>
      <c r="H477" s="467" t="s">
        <v>1320</v>
      </c>
      <c r="I477" s="11" t="s">
        <v>2156</v>
      </c>
      <c r="J477" s="11" t="s">
        <v>2157</v>
      </c>
      <c r="K477" s="11" t="s">
        <v>10252</v>
      </c>
      <c r="L477" s="11" t="s">
        <v>2160</v>
      </c>
      <c r="M477" s="11" t="s">
        <v>2158</v>
      </c>
      <c r="N477" s="11" t="s">
        <v>2158</v>
      </c>
      <c r="O477" s="11" t="s">
        <v>2158</v>
      </c>
      <c r="P477" s="279"/>
      <c r="Q477" s="12"/>
      <c r="R477" s="8">
        <v>0</v>
      </c>
      <c r="S477" s="8"/>
      <c r="T477" s="8"/>
      <c r="U477" s="624"/>
      <c r="V477" s="624"/>
    </row>
    <row r="478" spans="1:22" ht="15.75">
      <c r="A478" s="426"/>
      <c r="B478" s="426"/>
      <c r="C478" s="430" t="s">
        <v>1034</v>
      </c>
      <c r="D478" s="430" t="s">
        <v>2089</v>
      </c>
      <c r="E478" s="384" t="str">
        <f>INDEX('[58]Form-Input energy (2)'!$E$30:$E$728,MATCH(P478:P1207,'[58]Form-Input energy (2)'!$P$30:$P$727,0))</f>
        <v>Rayachoty</v>
      </c>
      <c r="F478" s="430" t="s">
        <v>2095</v>
      </c>
      <c r="G478" s="460"/>
      <c r="H478" s="467" t="s">
        <v>1314</v>
      </c>
      <c r="I478" s="11" t="s">
        <v>2156</v>
      </c>
      <c r="J478" s="11" t="s">
        <v>2157</v>
      </c>
      <c r="K478" s="11" t="s">
        <v>10252</v>
      </c>
      <c r="L478" s="11" t="s">
        <v>2160</v>
      </c>
      <c r="M478" s="11" t="s">
        <v>2158</v>
      </c>
      <c r="N478" s="11" t="s">
        <v>2158</v>
      </c>
      <c r="O478" s="11" t="s">
        <v>2158</v>
      </c>
      <c r="P478" s="279" t="s">
        <v>1984</v>
      </c>
      <c r="Q478" s="12">
        <v>1000</v>
      </c>
      <c r="R478" s="8">
        <v>1.0953839999999999</v>
      </c>
      <c r="S478" s="8"/>
      <c r="T478" s="8"/>
      <c r="U478" s="284"/>
      <c r="V478" s="284"/>
    </row>
    <row r="479" spans="1:22" ht="15.75">
      <c r="A479" s="426" t="s">
        <v>526</v>
      </c>
      <c r="B479" s="426"/>
      <c r="C479" s="430" t="s">
        <v>1034</v>
      </c>
      <c r="D479" s="430" t="s">
        <v>2089</v>
      </c>
      <c r="E479" s="384" t="str">
        <f>INDEX('[58]Form-Input energy (2)'!$E$30:$E$728,MATCH(P479:P1208,'[58]Form-Input energy (2)'!$P$30:$P$727,0))</f>
        <v>Rayachoty</v>
      </c>
      <c r="F479" s="430" t="s">
        <v>2095</v>
      </c>
      <c r="G479" s="460"/>
      <c r="H479" s="467" t="s">
        <v>1317</v>
      </c>
      <c r="I479" s="11" t="s">
        <v>2156</v>
      </c>
      <c r="J479" s="11" t="s">
        <v>2157</v>
      </c>
      <c r="K479" s="11" t="s">
        <v>10252</v>
      </c>
      <c r="L479" s="11" t="s">
        <v>2160</v>
      </c>
      <c r="M479" s="11" t="s">
        <v>2158</v>
      </c>
      <c r="N479" s="11" t="s">
        <v>2158</v>
      </c>
      <c r="O479" s="11" t="s">
        <v>2158</v>
      </c>
      <c r="P479" s="283" t="s">
        <v>1987</v>
      </c>
      <c r="Q479" s="12">
        <v>1000</v>
      </c>
      <c r="R479" s="8">
        <v>4.3018789999999996</v>
      </c>
      <c r="S479" s="8"/>
      <c r="T479" s="8"/>
      <c r="U479" s="624"/>
      <c r="V479" s="624"/>
    </row>
    <row r="480" spans="1:22" ht="15.75">
      <c r="A480" s="426" t="s">
        <v>527</v>
      </c>
      <c r="B480" s="426"/>
      <c r="C480" s="430" t="s">
        <v>1034</v>
      </c>
      <c r="D480" s="430" t="s">
        <v>2089</v>
      </c>
      <c r="E480" s="384" t="str">
        <f>INDEX('[58]Form-Input energy (2)'!$E$30:$E$728,MATCH(P480:P1209,'[58]Form-Input energy (2)'!$P$30:$P$727,0))</f>
        <v>Rayachoty</v>
      </c>
      <c r="F480" s="430" t="s">
        <v>2095</v>
      </c>
      <c r="G480" s="460"/>
      <c r="H480" s="467" t="s">
        <v>10222</v>
      </c>
      <c r="I480" s="11" t="s">
        <v>2156</v>
      </c>
      <c r="J480" s="11" t="s">
        <v>2157</v>
      </c>
      <c r="K480" s="11" t="s">
        <v>10252</v>
      </c>
      <c r="L480" s="11" t="s">
        <v>2160</v>
      </c>
      <c r="M480" s="11" t="s">
        <v>2158</v>
      </c>
      <c r="N480" s="11" t="s">
        <v>2158</v>
      </c>
      <c r="O480" s="11" t="s">
        <v>2158</v>
      </c>
      <c r="P480" s="283" t="s">
        <v>10353</v>
      </c>
      <c r="Q480" s="12">
        <v>1000</v>
      </c>
      <c r="R480" s="8">
        <v>5.4871800000000004</v>
      </c>
      <c r="S480" s="8"/>
      <c r="T480" s="8"/>
      <c r="U480" s="624"/>
      <c r="V480" s="624"/>
    </row>
    <row r="481" spans="1:22" ht="15.75">
      <c r="A481" s="426" t="s">
        <v>528</v>
      </c>
      <c r="B481" s="426"/>
      <c r="C481" s="430" t="s">
        <v>1034</v>
      </c>
      <c r="D481" s="384" t="s">
        <v>1392</v>
      </c>
      <c r="E481" s="384"/>
      <c r="F481" s="384" t="s">
        <v>10185</v>
      </c>
      <c r="G481" s="460"/>
      <c r="H481" s="459" t="s">
        <v>1328</v>
      </c>
      <c r="I481" s="11" t="s">
        <v>2156</v>
      </c>
      <c r="J481" s="11" t="s">
        <v>2157</v>
      </c>
      <c r="K481" s="11" t="s">
        <v>10252</v>
      </c>
      <c r="L481" s="11" t="s">
        <v>2160</v>
      </c>
      <c r="M481" s="11" t="s">
        <v>2158</v>
      </c>
      <c r="N481" s="11" t="s">
        <v>2158</v>
      </c>
      <c r="O481" s="11" t="s">
        <v>2158</v>
      </c>
      <c r="P481" s="283"/>
      <c r="Q481" s="12"/>
      <c r="R481" s="8"/>
      <c r="S481" s="8">
        <v>0.83</v>
      </c>
      <c r="T481" s="8"/>
      <c r="U481" s="624"/>
      <c r="V481" s="624"/>
    </row>
    <row r="482" spans="1:22" ht="15.75">
      <c r="A482" s="426" t="s">
        <v>529</v>
      </c>
      <c r="B482" s="426"/>
      <c r="C482" s="430" t="s">
        <v>1034</v>
      </c>
      <c r="D482" s="384" t="s">
        <v>1481</v>
      </c>
      <c r="E482" s="384"/>
      <c r="F482" s="384" t="s">
        <v>10185</v>
      </c>
      <c r="G482" s="460"/>
      <c r="H482" s="459" t="s">
        <v>1324</v>
      </c>
      <c r="I482" s="11" t="s">
        <v>2156</v>
      </c>
      <c r="J482" s="11" t="s">
        <v>2157</v>
      </c>
      <c r="K482" s="11" t="s">
        <v>10252</v>
      </c>
      <c r="L482" s="11" t="s">
        <v>2159</v>
      </c>
      <c r="M482" s="11" t="s">
        <v>2158</v>
      </c>
      <c r="N482" s="11" t="s">
        <v>2158</v>
      </c>
      <c r="O482" s="11" t="s">
        <v>2158</v>
      </c>
      <c r="P482" s="283"/>
      <c r="Q482" s="12"/>
      <c r="R482" s="8"/>
      <c r="S482" s="8">
        <v>0.30499999999999999</v>
      </c>
      <c r="T482" s="8"/>
      <c r="U482" s="624"/>
      <c r="V482" s="624"/>
    </row>
    <row r="483" spans="1:22" ht="15.75">
      <c r="A483" s="426" t="s">
        <v>530</v>
      </c>
      <c r="B483" s="426"/>
      <c r="C483" s="430" t="s">
        <v>1034</v>
      </c>
      <c r="D483" s="384" t="s">
        <v>1481</v>
      </c>
      <c r="E483" s="384"/>
      <c r="F483" s="384" t="s">
        <v>10185</v>
      </c>
      <c r="G483" s="460"/>
      <c r="H483" s="459" t="s">
        <v>1272</v>
      </c>
      <c r="I483" s="11" t="s">
        <v>2156</v>
      </c>
      <c r="J483" s="11" t="s">
        <v>2157</v>
      </c>
      <c r="K483" s="11" t="s">
        <v>10252</v>
      </c>
      <c r="L483" s="11" t="s">
        <v>2160</v>
      </c>
      <c r="M483" s="11" t="s">
        <v>2158</v>
      </c>
      <c r="N483" s="11" t="s">
        <v>2158</v>
      </c>
      <c r="O483" s="11" t="s">
        <v>2158</v>
      </c>
      <c r="P483" s="283"/>
      <c r="Q483" s="12"/>
      <c r="R483" s="8"/>
      <c r="S483" s="8">
        <v>0.03</v>
      </c>
      <c r="T483" s="8"/>
      <c r="U483" s="624"/>
      <c r="V483" s="624"/>
    </row>
    <row r="484" spans="1:22" ht="15.75">
      <c r="A484" s="426" t="s">
        <v>531</v>
      </c>
      <c r="B484" s="426"/>
      <c r="C484" s="430" t="s">
        <v>1034</v>
      </c>
      <c r="D484" s="384"/>
      <c r="E484" s="384"/>
      <c r="F484" s="384" t="s">
        <v>10188</v>
      </c>
      <c r="G484" s="460"/>
      <c r="H484" s="467" t="s">
        <v>10188</v>
      </c>
      <c r="I484" s="11" t="s">
        <v>2156</v>
      </c>
      <c r="J484" s="11" t="s">
        <v>2157</v>
      </c>
      <c r="K484" s="11" t="s">
        <v>10252</v>
      </c>
      <c r="L484" s="11" t="s">
        <v>2160</v>
      </c>
      <c r="M484" s="11" t="s">
        <v>2158</v>
      </c>
      <c r="N484" s="11" t="s">
        <v>2158</v>
      </c>
      <c r="O484" s="11" t="s">
        <v>2158</v>
      </c>
      <c r="P484" s="283"/>
      <c r="Q484" s="12"/>
      <c r="R484" s="8"/>
      <c r="S484" s="8">
        <v>1.1933322999999998</v>
      </c>
      <c r="T484" s="8"/>
      <c r="U484" s="624"/>
      <c r="V484" s="624"/>
    </row>
    <row r="485" spans="1:22" ht="15.75">
      <c r="A485" s="426" t="s">
        <v>532</v>
      </c>
      <c r="B485" s="426"/>
      <c r="C485" s="430" t="s">
        <v>1034</v>
      </c>
      <c r="D485" s="384" t="s">
        <v>10223</v>
      </c>
      <c r="E485" s="446" t="s">
        <v>9834</v>
      </c>
      <c r="F485" s="462" t="s">
        <v>10224</v>
      </c>
      <c r="G485" s="460"/>
      <c r="H485" s="462" t="s">
        <v>10225</v>
      </c>
      <c r="I485" s="11" t="s">
        <v>2156</v>
      </c>
      <c r="J485" s="11" t="s">
        <v>2157</v>
      </c>
      <c r="K485" s="11" t="s">
        <v>10252</v>
      </c>
      <c r="L485" s="11" t="s">
        <v>2159</v>
      </c>
      <c r="M485" s="11" t="s">
        <v>2158</v>
      </c>
      <c r="N485" s="11" t="s">
        <v>2158</v>
      </c>
      <c r="O485" s="11" t="s">
        <v>2158</v>
      </c>
      <c r="P485" s="283" t="s">
        <v>10354</v>
      </c>
      <c r="Q485" s="12"/>
      <c r="R485" s="8"/>
      <c r="S485" s="8">
        <v>3.3765999999999998</v>
      </c>
      <c r="T485" s="8"/>
      <c r="U485" s="624"/>
      <c r="V485" s="624"/>
    </row>
    <row r="486" spans="1:22" ht="15.75">
      <c r="A486" s="426" t="s">
        <v>533</v>
      </c>
      <c r="B486" s="426"/>
      <c r="C486" s="430" t="s">
        <v>1034</v>
      </c>
      <c r="D486" s="384" t="s">
        <v>10192</v>
      </c>
      <c r="E486" s="446" t="s">
        <v>9812</v>
      </c>
      <c r="F486" s="462" t="s">
        <v>3293</v>
      </c>
      <c r="G486" s="460"/>
      <c r="H486" s="462" t="s">
        <v>10226</v>
      </c>
      <c r="I486" s="11" t="s">
        <v>2156</v>
      </c>
      <c r="J486" s="11" t="s">
        <v>2157</v>
      </c>
      <c r="K486" s="11" t="s">
        <v>10252</v>
      </c>
      <c r="L486" s="11" t="s">
        <v>2159</v>
      </c>
      <c r="M486" s="11" t="s">
        <v>2158</v>
      </c>
      <c r="N486" s="11" t="s">
        <v>2158</v>
      </c>
      <c r="O486" s="11" t="s">
        <v>2158</v>
      </c>
      <c r="P486" s="283" t="s">
        <v>10355</v>
      </c>
      <c r="Q486" s="12"/>
      <c r="R486" s="8"/>
      <c r="S486" s="8">
        <v>0.50160000000000005</v>
      </c>
      <c r="T486" s="8"/>
      <c r="U486" s="624"/>
      <c r="V486" s="624"/>
    </row>
    <row r="487" spans="1:22" ht="15.75">
      <c r="A487" s="426" t="s">
        <v>534</v>
      </c>
      <c r="B487" s="426"/>
      <c r="C487" s="430" t="s">
        <v>1034</v>
      </c>
      <c r="D487" s="384" t="s">
        <v>1392</v>
      </c>
      <c r="E487" s="384"/>
      <c r="F487" s="384" t="s">
        <v>1992</v>
      </c>
      <c r="G487" s="460"/>
      <c r="H487" s="459" t="s">
        <v>10227</v>
      </c>
      <c r="I487" s="11" t="s">
        <v>2156</v>
      </c>
      <c r="J487" s="11" t="s">
        <v>2157</v>
      </c>
      <c r="K487" s="11" t="s">
        <v>10252</v>
      </c>
      <c r="L487" s="11" t="s">
        <v>2160</v>
      </c>
      <c r="M487" s="11" t="s">
        <v>2158</v>
      </c>
      <c r="N487" s="11" t="s">
        <v>2158</v>
      </c>
      <c r="O487" s="11" t="s">
        <v>2158</v>
      </c>
      <c r="P487" s="283" t="s">
        <v>10356</v>
      </c>
      <c r="Q487" s="12">
        <v>1000</v>
      </c>
      <c r="R487" s="8"/>
      <c r="S487" s="8">
        <v>0</v>
      </c>
      <c r="T487" s="8"/>
      <c r="U487" s="624"/>
      <c r="V487" s="624"/>
    </row>
    <row r="488" spans="1:22" ht="15.75">
      <c r="A488" s="426" t="s">
        <v>535</v>
      </c>
      <c r="B488" s="426"/>
      <c r="C488" s="430" t="s">
        <v>1034</v>
      </c>
      <c r="D488" s="384" t="s">
        <v>1392</v>
      </c>
      <c r="E488" s="384"/>
      <c r="F488" s="384" t="s">
        <v>1992</v>
      </c>
      <c r="G488" s="460"/>
      <c r="H488" s="459" t="s">
        <v>2059</v>
      </c>
      <c r="I488" s="11" t="s">
        <v>2156</v>
      </c>
      <c r="J488" s="11" t="s">
        <v>2157</v>
      </c>
      <c r="K488" s="11" t="s">
        <v>10252</v>
      </c>
      <c r="L488" s="11" t="s">
        <v>2160</v>
      </c>
      <c r="M488" s="11" t="s">
        <v>2158</v>
      </c>
      <c r="N488" s="11" t="s">
        <v>2158</v>
      </c>
      <c r="O488" s="11" t="s">
        <v>2158</v>
      </c>
      <c r="P488" s="283" t="s">
        <v>2134</v>
      </c>
      <c r="Q488" s="12">
        <v>1000</v>
      </c>
      <c r="R488" s="8"/>
      <c r="S488" s="8">
        <v>0.24332999999999999</v>
      </c>
      <c r="T488" s="8"/>
      <c r="U488" s="624"/>
      <c r="V488" s="624"/>
    </row>
    <row r="489" spans="1:22" ht="15.75">
      <c r="A489" s="426" t="s">
        <v>536</v>
      </c>
      <c r="B489" s="426"/>
      <c r="C489" s="430" t="s">
        <v>1034</v>
      </c>
      <c r="D489" s="384" t="s">
        <v>1392</v>
      </c>
      <c r="E489" s="384"/>
      <c r="F489" s="384" t="s">
        <v>1992</v>
      </c>
      <c r="G489" s="460"/>
      <c r="H489" s="459" t="s">
        <v>1328</v>
      </c>
      <c r="I489" s="11" t="s">
        <v>2156</v>
      </c>
      <c r="J489" s="11" t="s">
        <v>2157</v>
      </c>
      <c r="K489" s="11" t="s">
        <v>10252</v>
      </c>
      <c r="L489" s="11" t="s">
        <v>2160</v>
      </c>
      <c r="M489" s="11" t="s">
        <v>2158</v>
      </c>
      <c r="N489" s="11" t="s">
        <v>2158</v>
      </c>
      <c r="O489" s="11" t="s">
        <v>2158</v>
      </c>
      <c r="P489" s="283" t="s">
        <v>2135</v>
      </c>
      <c r="Q489" s="12">
        <v>1000</v>
      </c>
      <c r="R489" s="8"/>
      <c r="S489" s="8">
        <v>0.52466000000000002</v>
      </c>
      <c r="T489" s="8"/>
      <c r="U489" s="624"/>
      <c r="V489" s="624"/>
    </row>
    <row r="490" spans="1:22" ht="15.75">
      <c r="A490" s="426" t="s">
        <v>537</v>
      </c>
      <c r="B490" s="426"/>
      <c r="C490" s="430" t="s">
        <v>1034</v>
      </c>
      <c r="D490" s="384" t="s">
        <v>1392</v>
      </c>
      <c r="E490" s="384"/>
      <c r="F490" s="384" t="s">
        <v>1992</v>
      </c>
      <c r="G490" s="460"/>
      <c r="H490" s="459" t="s">
        <v>1325</v>
      </c>
      <c r="I490" s="11" t="s">
        <v>2156</v>
      </c>
      <c r="J490" s="11" t="s">
        <v>2157</v>
      </c>
      <c r="K490" s="11" t="s">
        <v>10252</v>
      </c>
      <c r="L490" s="11" t="s">
        <v>2160</v>
      </c>
      <c r="M490" s="11" t="s">
        <v>2158</v>
      </c>
      <c r="N490" s="11" t="s">
        <v>2158</v>
      </c>
      <c r="O490" s="11" t="s">
        <v>2158</v>
      </c>
      <c r="P490" s="283" t="s">
        <v>2136</v>
      </c>
      <c r="Q490" s="12">
        <v>1000</v>
      </c>
      <c r="R490" s="8"/>
      <c r="S490" s="8">
        <v>1.5591699999999999</v>
      </c>
      <c r="T490" s="8"/>
      <c r="U490" s="624"/>
      <c r="V490" s="624"/>
    </row>
    <row r="491" spans="1:22" ht="15.75">
      <c r="A491" s="426" t="s">
        <v>538</v>
      </c>
      <c r="B491" s="426"/>
      <c r="C491" s="430" t="s">
        <v>1034</v>
      </c>
      <c r="D491" s="384" t="s">
        <v>1392</v>
      </c>
      <c r="E491" s="384"/>
      <c r="F491" s="384" t="s">
        <v>1992</v>
      </c>
      <c r="G491" s="460"/>
      <c r="H491" s="459" t="s">
        <v>1327</v>
      </c>
      <c r="I491" s="11" t="s">
        <v>2156</v>
      </c>
      <c r="J491" s="11" t="s">
        <v>2157</v>
      </c>
      <c r="K491" s="11" t="s">
        <v>10252</v>
      </c>
      <c r="L491" s="11" t="s">
        <v>2160</v>
      </c>
      <c r="M491" s="11" t="s">
        <v>2158</v>
      </c>
      <c r="N491" s="11" t="s">
        <v>2158</v>
      </c>
      <c r="O491" s="11" t="s">
        <v>2158</v>
      </c>
      <c r="P491" s="283" t="s">
        <v>2137</v>
      </c>
      <c r="Q491" s="12">
        <v>1000</v>
      </c>
      <c r="R491" s="8"/>
      <c r="S491" s="8">
        <v>0.118743</v>
      </c>
      <c r="T491" s="8"/>
      <c r="U491" s="624"/>
      <c r="V491" s="624"/>
    </row>
    <row r="492" spans="1:22" ht="15.75">
      <c r="A492" s="426" t="s">
        <v>539</v>
      </c>
      <c r="B492" s="426"/>
      <c r="C492" s="430" t="s">
        <v>1034</v>
      </c>
      <c r="D492" s="384" t="s">
        <v>2089</v>
      </c>
      <c r="E492" s="384"/>
      <c r="F492" s="384" t="s">
        <v>1992</v>
      </c>
      <c r="G492" s="460"/>
      <c r="H492" s="459" t="s">
        <v>1326</v>
      </c>
      <c r="I492" s="11" t="s">
        <v>2156</v>
      </c>
      <c r="J492" s="11" t="s">
        <v>2157</v>
      </c>
      <c r="K492" s="11" t="s">
        <v>10252</v>
      </c>
      <c r="L492" s="11" t="s">
        <v>2159</v>
      </c>
      <c r="M492" s="11" t="s">
        <v>2158</v>
      </c>
      <c r="N492" s="11" t="s">
        <v>2158</v>
      </c>
      <c r="O492" s="11" t="s">
        <v>2158</v>
      </c>
      <c r="P492" s="283" t="s">
        <v>2138</v>
      </c>
      <c r="Q492" s="12">
        <v>1000</v>
      </c>
      <c r="R492" s="8"/>
      <c r="S492" s="8">
        <v>0.48855399999999999</v>
      </c>
      <c r="T492" s="8"/>
      <c r="U492" s="624"/>
      <c r="V492" s="624"/>
    </row>
    <row r="493" spans="1:22" ht="15.75">
      <c r="A493" s="426" t="s">
        <v>540</v>
      </c>
      <c r="B493" s="426"/>
      <c r="C493" s="384" t="s">
        <v>1052</v>
      </c>
      <c r="D493" s="384" t="s">
        <v>10175</v>
      </c>
      <c r="E493" s="384" t="s">
        <v>10228</v>
      </c>
      <c r="F493" s="430" t="s">
        <v>1510</v>
      </c>
      <c r="G493" s="466"/>
      <c r="H493" s="434" t="s">
        <v>1149</v>
      </c>
      <c r="I493" s="11" t="s">
        <v>2156</v>
      </c>
      <c r="J493" s="11" t="s">
        <v>2157</v>
      </c>
      <c r="K493" s="11" t="s">
        <v>10252</v>
      </c>
      <c r="L493" s="11" t="s">
        <v>2159</v>
      </c>
      <c r="M493" s="11" t="s">
        <v>2158</v>
      </c>
      <c r="N493" s="11" t="s">
        <v>2158</v>
      </c>
      <c r="O493" s="11" t="s">
        <v>2158</v>
      </c>
      <c r="P493" s="283" t="s">
        <v>1928</v>
      </c>
      <c r="Q493" s="12"/>
      <c r="R493" s="8">
        <v>6.0000000000000002E-5</v>
      </c>
      <c r="S493" s="8"/>
      <c r="T493" s="8"/>
      <c r="U493" s="624"/>
      <c r="V493" s="624"/>
    </row>
    <row r="494" spans="1:22" s="278" customFormat="1" ht="17.25" customHeight="1">
      <c r="A494" s="283" t="s">
        <v>541</v>
      </c>
      <c r="B494" s="283"/>
      <c r="C494" s="384" t="s">
        <v>1052</v>
      </c>
      <c r="D494" s="384" t="s">
        <v>10172</v>
      </c>
      <c r="E494" s="384" t="str">
        <f>INDEX('[58]Form-Input energy (2)'!$E$30:$E$728,MATCH(P494:P1223,'[58]Form-Input energy (2)'!$P$30:$P$727,0))</f>
        <v>Kurnool Town</v>
      </c>
      <c r="F494" s="430" t="s">
        <v>1510</v>
      </c>
      <c r="G494" s="466"/>
      <c r="H494" s="434" t="s">
        <v>1073</v>
      </c>
      <c r="I494" s="11" t="s">
        <v>2156</v>
      </c>
      <c r="J494" s="11" t="s">
        <v>2157</v>
      </c>
      <c r="K494" s="11" t="s">
        <v>10252</v>
      </c>
      <c r="L494" s="11" t="s">
        <v>2159</v>
      </c>
      <c r="M494" s="11" t="s">
        <v>2158</v>
      </c>
      <c r="N494" s="11" t="s">
        <v>2158</v>
      </c>
      <c r="O494" s="11" t="s">
        <v>2158</v>
      </c>
      <c r="P494" s="283">
        <v>15462141</v>
      </c>
      <c r="Q494" s="12">
        <v>2000</v>
      </c>
      <c r="R494" s="395">
        <v>29.65112019999999</v>
      </c>
      <c r="S494" s="283"/>
      <c r="T494" s="283"/>
      <c r="U494" s="283"/>
      <c r="V494" s="283"/>
    </row>
    <row r="495" spans="1:22" ht="15.75">
      <c r="A495" s="426" t="s">
        <v>542</v>
      </c>
      <c r="B495" s="426"/>
      <c r="C495" s="384" t="s">
        <v>1052</v>
      </c>
      <c r="D495" s="384" t="s">
        <v>10172</v>
      </c>
      <c r="E495" s="384" t="str">
        <f>INDEX('[58]Form-Input energy (2)'!$E$30:$E$728,MATCH(P495:P1224,'[58]Form-Input energy (2)'!$P$30:$P$727,0))</f>
        <v>Kurnool Town</v>
      </c>
      <c r="F495" s="430" t="s">
        <v>1510</v>
      </c>
      <c r="G495" s="466"/>
      <c r="H495" s="434" t="s">
        <v>1072</v>
      </c>
      <c r="I495" s="11" t="s">
        <v>2156</v>
      </c>
      <c r="J495" s="11" t="s">
        <v>2157</v>
      </c>
      <c r="K495" s="11" t="s">
        <v>10252</v>
      </c>
      <c r="L495" s="11" t="s">
        <v>2159</v>
      </c>
      <c r="M495" s="11" t="s">
        <v>2158</v>
      </c>
      <c r="N495" s="11" t="s">
        <v>2158</v>
      </c>
      <c r="O495" s="11" t="s">
        <v>2158</v>
      </c>
      <c r="P495" s="283">
        <v>15462288</v>
      </c>
      <c r="Q495" s="12">
        <v>1600</v>
      </c>
      <c r="R495" s="8">
        <v>32.445144999999997</v>
      </c>
      <c r="S495" s="8"/>
      <c r="T495" s="8"/>
      <c r="U495" s="624"/>
      <c r="V495" s="624"/>
    </row>
    <row r="496" spans="1:22" ht="15.75">
      <c r="A496" s="426" t="s">
        <v>543</v>
      </c>
      <c r="B496" s="426"/>
      <c r="C496" s="384" t="s">
        <v>1052</v>
      </c>
      <c r="D496" s="384" t="s">
        <v>10172</v>
      </c>
      <c r="E496" s="384" t="str">
        <f>INDEX('[58]Form-Input energy (2)'!$E$30:$E$728,MATCH(P496:P1225,'[58]Form-Input energy (2)'!$P$30:$P$727,0))</f>
        <v>Kurnool Rurals</v>
      </c>
      <c r="F496" s="430" t="s">
        <v>1530</v>
      </c>
      <c r="G496" s="466"/>
      <c r="H496" s="434" t="s">
        <v>1066</v>
      </c>
      <c r="I496" s="11" t="s">
        <v>2156</v>
      </c>
      <c r="J496" s="11" t="s">
        <v>2157</v>
      </c>
      <c r="K496" s="11" t="s">
        <v>10252</v>
      </c>
      <c r="L496" s="11" t="s">
        <v>2159</v>
      </c>
      <c r="M496" s="11" t="s">
        <v>2158</v>
      </c>
      <c r="N496" s="11" t="s">
        <v>2158</v>
      </c>
      <c r="O496" s="11" t="s">
        <v>2158</v>
      </c>
      <c r="P496" s="283">
        <v>15462037</v>
      </c>
      <c r="Q496" s="12">
        <v>3000</v>
      </c>
      <c r="R496" s="8">
        <v>39.185465600000001</v>
      </c>
      <c r="S496" s="8"/>
      <c r="T496" s="8"/>
      <c r="U496" s="624"/>
      <c r="V496" s="624"/>
    </row>
    <row r="497" spans="1:22" ht="15.75">
      <c r="A497" s="426" t="s">
        <v>544</v>
      </c>
      <c r="B497" s="426"/>
      <c r="C497" s="384" t="s">
        <v>1052</v>
      </c>
      <c r="D497" s="384" t="s">
        <v>10172</v>
      </c>
      <c r="E497" s="384" t="str">
        <f>INDEX('[58]Form-Input energy (2)'!$E$30:$E$728,MATCH(P497:P1226,'[58]Form-Input energy (2)'!$P$30:$P$727,0))</f>
        <v>Kurnool Rurals</v>
      </c>
      <c r="F497" s="430" t="s">
        <v>1530</v>
      </c>
      <c r="G497" s="466"/>
      <c r="H497" s="434" t="s">
        <v>1065</v>
      </c>
      <c r="I497" s="11" t="s">
        <v>2156</v>
      </c>
      <c r="J497" s="11" t="s">
        <v>2157</v>
      </c>
      <c r="K497" s="11" t="s">
        <v>10252</v>
      </c>
      <c r="L497" s="11" t="s">
        <v>2159</v>
      </c>
      <c r="M497" s="11" t="s">
        <v>2158</v>
      </c>
      <c r="N497" s="11" t="s">
        <v>2158</v>
      </c>
      <c r="O497" s="11" t="s">
        <v>2158</v>
      </c>
      <c r="P497" s="283">
        <v>15462036</v>
      </c>
      <c r="Q497" s="12">
        <v>3000</v>
      </c>
      <c r="R497" s="8">
        <v>47.937020700000005</v>
      </c>
      <c r="S497" s="8"/>
      <c r="T497" s="8"/>
      <c r="U497" s="624"/>
      <c r="V497" s="624"/>
    </row>
    <row r="498" spans="1:22" ht="15.75">
      <c r="A498" s="426" t="s">
        <v>545</v>
      </c>
      <c r="B498" s="426"/>
      <c r="C498" s="384" t="s">
        <v>1052</v>
      </c>
      <c r="D498" s="384" t="s">
        <v>10173</v>
      </c>
      <c r="E498" s="384" t="str">
        <f>INDEX('[58]Form-Input energy (2)'!$E$30:$E$728,MATCH(P498:P1227,'[58]Form-Input energy (2)'!$P$30:$P$727,0))</f>
        <v>Nandyal</v>
      </c>
      <c r="F498" s="430" t="s">
        <v>1530</v>
      </c>
      <c r="G498" s="466"/>
      <c r="H498" s="434" t="s">
        <v>1162</v>
      </c>
      <c r="I498" s="11" t="s">
        <v>2156</v>
      </c>
      <c r="J498" s="11" t="s">
        <v>2157</v>
      </c>
      <c r="K498" s="11" t="s">
        <v>10252</v>
      </c>
      <c r="L498" s="11" t="s">
        <v>2159</v>
      </c>
      <c r="M498" s="11" t="s">
        <v>2158</v>
      </c>
      <c r="N498" s="11" t="s">
        <v>2158</v>
      </c>
      <c r="O498" s="11" t="s">
        <v>2158</v>
      </c>
      <c r="P498" s="283" t="s">
        <v>1947</v>
      </c>
      <c r="Q498" s="12">
        <v>2000</v>
      </c>
      <c r="R498" s="8">
        <v>5.0682</v>
      </c>
      <c r="S498" s="8"/>
      <c r="T498" s="8"/>
      <c r="U498" s="624"/>
      <c r="V498" s="624"/>
    </row>
    <row r="499" spans="1:22" ht="15.75">
      <c r="A499" s="426" t="s">
        <v>546</v>
      </c>
      <c r="B499" s="426"/>
      <c r="C499" s="384" t="s">
        <v>1052</v>
      </c>
      <c r="D499" s="384" t="s">
        <v>10172</v>
      </c>
      <c r="E499" s="384" t="str">
        <f>INDEX('[58]Form-Input energy (2)'!$E$30:$E$728,MATCH(P499:P1228,'[58]Form-Input energy (2)'!$P$30:$P$727,0))</f>
        <v>Nandyal</v>
      </c>
      <c r="F499" s="430" t="s">
        <v>1530</v>
      </c>
      <c r="G499" s="466"/>
      <c r="H499" s="434" t="s">
        <v>1067</v>
      </c>
      <c r="I499" s="11" t="s">
        <v>2156</v>
      </c>
      <c r="J499" s="11" t="s">
        <v>2157</v>
      </c>
      <c r="K499" s="11" t="s">
        <v>10252</v>
      </c>
      <c r="L499" s="11" t="s">
        <v>2159</v>
      </c>
      <c r="M499" s="11" t="s">
        <v>2158</v>
      </c>
      <c r="N499" s="11" t="s">
        <v>2158</v>
      </c>
      <c r="O499" s="11" t="s">
        <v>2158</v>
      </c>
      <c r="P499" s="283" t="s">
        <v>10357</v>
      </c>
      <c r="Q499" s="12">
        <v>3000</v>
      </c>
      <c r="R499" s="8">
        <v>42.927</v>
      </c>
      <c r="S499" s="8"/>
      <c r="T499" s="8"/>
      <c r="U499" s="624"/>
      <c r="V499" s="624"/>
    </row>
    <row r="500" spans="1:22" ht="15.75">
      <c r="A500" s="426" t="s">
        <v>547</v>
      </c>
      <c r="B500" s="426"/>
      <c r="C500" s="384" t="s">
        <v>1052</v>
      </c>
      <c r="D500" s="384" t="s">
        <v>10173</v>
      </c>
      <c r="E500" s="384" t="str">
        <f>INDEX('[58]Form-Input energy (2)'!$E$30:$E$728,MATCH(P500:P1229,'[58]Form-Input energy (2)'!$P$30:$P$727,0))</f>
        <v>Dhone</v>
      </c>
      <c r="F500" s="430" t="s">
        <v>1536</v>
      </c>
      <c r="G500" s="466"/>
      <c r="H500" s="434" t="s">
        <v>1166</v>
      </c>
      <c r="I500" s="11" t="s">
        <v>2156</v>
      </c>
      <c r="J500" s="11" t="s">
        <v>2157</v>
      </c>
      <c r="K500" s="11" t="s">
        <v>10252</v>
      </c>
      <c r="L500" s="11" t="s">
        <v>2160</v>
      </c>
      <c r="M500" s="11" t="s">
        <v>2158</v>
      </c>
      <c r="N500" s="11" t="s">
        <v>2158</v>
      </c>
      <c r="O500" s="11" t="s">
        <v>2158</v>
      </c>
      <c r="P500" s="283" t="s">
        <v>1953</v>
      </c>
      <c r="Q500" s="12">
        <v>500</v>
      </c>
      <c r="R500" s="8">
        <v>7.2050999999999998</v>
      </c>
      <c r="S500" s="8"/>
      <c r="T500" s="8"/>
      <c r="U500" s="624"/>
      <c r="V500" s="624"/>
    </row>
    <row r="501" spans="1:22" ht="15.75">
      <c r="A501" s="426" t="s">
        <v>548</v>
      </c>
      <c r="B501" s="426"/>
      <c r="C501" s="384" t="s">
        <v>1052</v>
      </c>
      <c r="D501" s="384" t="s">
        <v>10175</v>
      </c>
      <c r="E501" s="384" t="str">
        <f>INDEX('[58]Form-Input energy (2)'!$E$30:$E$728,MATCH(P501:P1230,'[58]Form-Input energy (2)'!$P$30:$P$727,0))</f>
        <v>Kurnool Town</v>
      </c>
      <c r="F501" s="430" t="s">
        <v>1052</v>
      </c>
      <c r="G501" s="466"/>
      <c r="H501" s="434" t="s">
        <v>1155</v>
      </c>
      <c r="I501" s="11" t="s">
        <v>2156</v>
      </c>
      <c r="J501" s="11" t="s">
        <v>2157</v>
      </c>
      <c r="K501" s="11" t="s">
        <v>10252</v>
      </c>
      <c r="L501" s="11" t="s">
        <v>2160</v>
      </c>
      <c r="M501" s="11" t="s">
        <v>2158</v>
      </c>
      <c r="N501" s="11" t="s">
        <v>2158</v>
      </c>
      <c r="O501" s="11" t="s">
        <v>2158</v>
      </c>
      <c r="P501" s="283" t="s">
        <v>2139</v>
      </c>
      <c r="Q501" s="12">
        <v>3600</v>
      </c>
      <c r="R501" s="8">
        <v>146.690774</v>
      </c>
      <c r="S501" s="8"/>
      <c r="T501" s="8"/>
      <c r="U501" s="624"/>
      <c r="V501" s="624"/>
    </row>
    <row r="502" spans="1:22" ht="15.75">
      <c r="A502" s="426" t="s">
        <v>549</v>
      </c>
      <c r="B502" s="426"/>
      <c r="C502" s="384" t="s">
        <v>1052</v>
      </c>
      <c r="D502" s="384" t="s">
        <v>10172</v>
      </c>
      <c r="E502" s="384" t="str">
        <f>INDEX('[58]Form-Input energy (2)'!$E$30:$E$728,MATCH(P502:P1231,'[58]Form-Input energy (2)'!$P$30:$P$727,0))</f>
        <v>Kurnool Town</v>
      </c>
      <c r="F502" s="430" t="s">
        <v>1052</v>
      </c>
      <c r="G502" s="466"/>
      <c r="H502" s="434" t="s">
        <v>1101</v>
      </c>
      <c r="I502" s="11" t="s">
        <v>2156</v>
      </c>
      <c r="J502" s="11" t="s">
        <v>2157</v>
      </c>
      <c r="K502" s="11" t="s">
        <v>10252</v>
      </c>
      <c r="L502" s="11" t="s">
        <v>2159</v>
      </c>
      <c r="M502" s="11" t="s">
        <v>2158</v>
      </c>
      <c r="N502" s="11" t="s">
        <v>2158</v>
      </c>
      <c r="O502" s="11" t="s">
        <v>2158</v>
      </c>
      <c r="P502" s="283">
        <v>15462074</v>
      </c>
      <c r="Q502" s="12">
        <v>1000</v>
      </c>
      <c r="R502" s="8">
        <v>30.184789100000003</v>
      </c>
      <c r="S502" s="8"/>
      <c r="T502" s="8"/>
      <c r="U502" s="624"/>
      <c r="V502" s="624"/>
    </row>
    <row r="503" spans="1:22" ht="15.75">
      <c r="A503" s="426" t="s">
        <v>550</v>
      </c>
      <c r="B503" s="426"/>
      <c r="C503" s="384" t="s">
        <v>1052</v>
      </c>
      <c r="D503" s="384" t="s">
        <v>10172</v>
      </c>
      <c r="E503" s="384" t="str">
        <f>INDEX('[58]Form-Input energy (2)'!$E$30:$E$728,MATCH(P503:P1232,'[58]Form-Input energy (2)'!$P$30:$P$727,0))</f>
        <v>Kurnool Town</v>
      </c>
      <c r="F503" s="430" t="s">
        <v>1052</v>
      </c>
      <c r="G503" s="466"/>
      <c r="H503" s="434" t="s">
        <v>1156</v>
      </c>
      <c r="I503" s="11" t="s">
        <v>2156</v>
      </c>
      <c r="J503" s="11" t="s">
        <v>2157</v>
      </c>
      <c r="K503" s="11" t="s">
        <v>10252</v>
      </c>
      <c r="L503" s="11" t="s">
        <v>2160</v>
      </c>
      <c r="M503" s="11" t="s">
        <v>2158</v>
      </c>
      <c r="N503" s="11" t="s">
        <v>2158</v>
      </c>
      <c r="O503" s="11" t="s">
        <v>2158</v>
      </c>
      <c r="P503" s="283">
        <v>15462446</v>
      </c>
      <c r="Q503" s="12">
        <v>1000</v>
      </c>
      <c r="R503" s="8">
        <v>16.257358400000001</v>
      </c>
      <c r="S503" s="8"/>
      <c r="T503" s="8"/>
      <c r="U503" s="624"/>
      <c r="V503" s="624"/>
    </row>
    <row r="504" spans="1:22" ht="15.75">
      <c r="A504" s="426" t="s">
        <v>551</v>
      </c>
      <c r="B504" s="426"/>
      <c r="C504" s="384" t="s">
        <v>1052</v>
      </c>
      <c r="D504" s="384" t="s">
        <v>10172</v>
      </c>
      <c r="E504" s="384" t="str">
        <f>INDEX('[58]Form-Input energy (2)'!$E$30:$E$728,MATCH(P504:P1233,'[58]Form-Input energy (2)'!$P$30:$P$727,0))</f>
        <v>Kurnool Town</v>
      </c>
      <c r="F504" s="430" t="s">
        <v>1052</v>
      </c>
      <c r="G504" s="466"/>
      <c r="H504" s="434" t="s">
        <v>1072</v>
      </c>
      <c r="I504" s="11" t="s">
        <v>2156</v>
      </c>
      <c r="J504" s="11" t="s">
        <v>2157</v>
      </c>
      <c r="K504" s="11" t="s">
        <v>10252</v>
      </c>
      <c r="L504" s="11" t="s">
        <v>2159</v>
      </c>
      <c r="M504" s="11" t="s">
        <v>2158</v>
      </c>
      <c r="N504" s="11" t="s">
        <v>2158</v>
      </c>
      <c r="O504" s="11" t="s">
        <v>2158</v>
      </c>
      <c r="P504" s="283">
        <v>15462287</v>
      </c>
      <c r="Q504" s="12">
        <v>1600</v>
      </c>
      <c r="R504" s="8">
        <v>30.264346599999897</v>
      </c>
      <c r="S504" s="8"/>
      <c r="T504" s="8"/>
      <c r="U504" s="624"/>
      <c r="V504" s="624"/>
    </row>
    <row r="505" spans="1:22" ht="15.75">
      <c r="A505" s="426" t="s">
        <v>552</v>
      </c>
      <c r="B505" s="426"/>
      <c r="C505" s="384" t="s">
        <v>1052</v>
      </c>
      <c r="D505" s="384" t="s">
        <v>10175</v>
      </c>
      <c r="E505" s="384" t="str">
        <f>INDEX('[58]Form-Input energy (2)'!$E$30:$E$728,MATCH(P505:P1234,'[58]Form-Input energy (2)'!$P$30:$P$727,0))</f>
        <v>Dhone</v>
      </c>
      <c r="F505" s="430" t="s">
        <v>1519</v>
      </c>
      <c r="G505" s="466"/>
      <c r="H505" s="434" t="s">
        <v>1154</v>
      </c>
      <c r="I505" s="11" t="s">
        <v>2156</v>
      </c>
      <c r="J505" s="11" t="s">
        <v>2157</v>
      </c>
      <c r="K505" s="11" t="s">
        <v>10252</v>
      </c>
      <c r="L505" s="11" t="s">
        <v>2160</v>
      </c>
      <c r="M505" s="11" t="s">
        <v>2158</v>
      </c>
      <c r="N505" s="11" t="s">
        <v>2158</v>
      </c>
      <c r="O505" s="11" t="s">
        <v>2158</v>
      </c>
      <c r="P505" s="283" t="s">
        <v>1936</v>
      </c>
      <c r="Q505" s="12">
        <v>166.67</v>
      </c>
      <c r="R505" s="8">
        <v>1.4407888151999999</v>
      </c>
      <c r="S505" s="8"/>
      <c r="T505" s="8"/>
      <c r="U505" s="624"/>
      <c r="V505" s="624"/>
    </row>
    <row r="506" spans="1:22" ht="15.75">
      <c r="A506" s="426" t="s">
        <v>553</v>
      </c>
      <c r="B506" s="426"/>
      <c r="C506" s="384" t="s">
        <v>1052</v>
      </c>
      <c r="D506" s="384" t="s">
        <v>10172</v>
      </c>
      <c r="E506" s="384" t="str">
        <f>INDEX('[58]Form-Input energy (2)'!$E$30:$E$728,MATCH(P506:P1235,'[58]Form-Input energy (2)'!$P$30:$P$727,0))</f>
        <v>Dhone</v>
      </c>
      <c r="F506" s="430" t="s">
        <v>1519</v>
      </c>
      <c r="G506" s="466"/>
      <c r="H506" s="434" t="s">
        <v>1073</v>
      </c>
      <c r="I506" s="11" t="s">
        <v>2156</v>
      </c>
      <c r="J506" s="11" t="s">
        <v>2157</v>
      </c>
      <c r="K506" s="11" t="s">
        <v>10252</v>
      </c>
      <c r="L506" s="11" t="s">
        <v>2159</v>
      </c>
      <c r="M506" s="11" t="s">
        <v>2158</v>
      </c>
      <c r="N506" s="11" t="s">
        <v>2158</v>
      </c>
      <c r="O506" s="11" t="s">
        <v>2158</v>
      </c>
      <c r="P506" s="283">
        <v>15462437</v>
      </c>
      <c r="Q506" s="12">
        <v>2000</v>
      </c>
      <c r="R506" s="8">
        <v>12.249090799999999</v>
      </c>
      <c r="S506" s="8"/>
      <c r="T506" s="8"/>
      <c r="U506" s="624"/>
      <c r="V506" s="624"/>
    </row>
    <row r="507" spans="1:22" ht="15.75">
      <c r="A507" s="426" t="s">
        <v>554</v>
      </c>
      <c r="B507" s="426"/>
      <c r="C507" s="384" t="s">
        <v>1052</v>
      </c>
      <c r="D507" s="384" t="s">
        <v>10172</v>
      </c>
      <c r="E507" s="384" t="str">
        <f>INDEX('[58]Form-Input energy (2)'!$E$30:$E$728,MATCH(P507:P1236,'[58]Form-Input energy (2)'!$P$30:$P$727,0))</f>
        <v>Dhone</v>
      </c>
      <c r="F507" s="430" t="s">
        <v>1519</v>
      </c>
      <c r="G507" s="466"/>
      <c r="H507" s="434" t="s">
        <v>1072</v>
      </c>
      <c r="I507" s="11" t="s">
        <v>2156</v>
      </c>
      <c r="J507" s="11" t="s">
        <v>2157</v>
      </c>
      <c r="K507" s="11" t="s">
        <v>10252</v>
      </c>
      <c r="L507" s="11" t="s">
        <v>2159</v>
      </c>
      <c r="M507" s="11" t="s">
        <v>2158</v>
      </c>
      <c r="N507" s="11" t="s">
        <v>2158</v>
      </c>
      <c r="O507" s="11" t="s">
        <v>2158</v>
      </c>
      <c r="P507" s="283">
        <v>15462433</v>
      </c>
      <c r="Q507" s="12">
        <v>1600</v>
      </c>
      <c r="R507" s="8">
        <v>11.8218272</v>
      </c>
      <c r="S507" s="8"/>
      <c r="T507" s="8"/>
      <c r="U507" s="624"/>
      <c r="V507" s="624"/>
    </row>
    <row r="508" spans="1:22" ht="15.75">
      <c r="A508" s="426" t="s">
        <v>555</v>
      </c>
      <c r="B508" s="426"/>
      <c r="C508" s="384" t="s">
        <v>1052</v>
      </c>
      <c r="D508" s="384" t="s">
        <v>10172</v>
      </c>
      <c r="E508" s="384" t="str">
        <f>INDEX('[58]Form-Input energy (2)'!$E$30:$E$728,MATCH(P508:P1237,'[58]Form-Input energy (2)'!$P$30:$P$727,0))</f>
        <v>Kurnool Town</v>
      </c>
      <c r="F508" s="430" t="s">
        <v>1511</v>
      </c>
      <c r="G508" s="466"/>
      <c r="H508" s="434" t="s">
        <v>1073</v>
      </c>
      <c r="I508" s="11" t="s">
        <v>2156</v>
      </c>
      <c r="J508" s="11" t="s">
        <v>2157</v>
      </c>
      <c r="K508" s="11" t="s">
        <v>10252</v>
      </c>
      <c r="L508" s="11" t="s">
        <v>2159</v>
      </c>
      <c r="M508" s="11" t="s">
        <v>2158</v>
      </c>
      <c r="N508" s="11" t="s">
        <v>2158</v>
      </c>
      <c r="O508" s="11" t="s">
        <v>2158</v>
      </c>
      <c r="P508" s="283">
        <v>15462220</v>
      </c>
      <c r="Q508" s="12">
        <v>2000</v>
      </c>
      <c r="R508" s="8">
        <v>23.268579799999998</v>
      </c>
      <c r="S508" s="8"/>
      <c r="T508" s="8"/>
      <c r="U508" s="624"/>
      <c r="V508" s="624"/>
    </row>
    <row r="509" spans="1:22" ht="15.75">
      <c r="A509" s="426" t="s">
        <v>556</v>
      </c>
      <c r="B509" s="426"/>
      <c r="C509" s="384" t="s">
        <v>1052</v>
      </c>
      <c r="D509" s="384" t="s">
        <v>10172</v>
      </c>
      <c r="E509" s="384" t="str">
        <f>INDEX('[58]Form-Input energy (2)'!$E$30:$E$728,MATCH(P509:P1238,'[58]Form-Input energy (2)'!$P$30:$P$727,0))</f>
        <v>Kurnool Town</v>
      </c>
      <c r="F509" s="430" t="s">
        <v>1511</v>
      </c>
      <c r="G509" s="466"/>
      <c r="H509" s="434" t="s">
        <v>1072</v>
      </c>
      <c r="I509" s="11" t="s">
        <v>2156</v>
      </c>
      <c r="J509" s="11" t="s">
        <v>2157</v>
      </c>
      <c r="K509" s="11" t="s">
        <v>10252</v>
      </c>
      <c r="L509" s="11" t="s">
        <v>2159</v>
      </c>
      <c r="M509" s="11" t="s">
        <v>2158</v>
      </c>
      <c r="N509" s="11" t="s">
        <v>2158</v>
      </c>
      <c r="O509" s="11" t="s">
        <v>2158</v>
      </c>
      <c r="P509" s="283" t="s">
        <v>1930</v>
      </c>
      <c r="Q509" s="12">
        <v>1600</v>
      </c>
      <c r="R509" s="8">
        <v>22.804376874999999</v>
      </c>
      <c r="S509" s="8"/>
      <c r="T509" s="8"/>
      <c r="U509" s="624"/>
      <c r="V509" s="624"/>
    </row>
    <row r="510" spans="1:22" ht="15.75">
      <c r="A510" s="426" t="s">
        <v>557</v>
      </c>
      <c r="B510" s="426"/>
      <c r="C510" s="384" t="s">
        <v>1052</v>
      </c>
      <c r="D510" s="384" t="s">
        <v>10172</v>
      </c>
      <c r="E510" s="384" t="str">
        <f>INDEX('[58]Form-Input energy (2)'!$E$30:$E$728,MATCH(P510:P1239,'[58]Form-Input energy (2)'!$P$30:$P$727,0))</f>
        <v>Kurnool Town</v>
      </c>
      <c r="F510" s="430" t="s">
        <v>1511</v>
      </c>
      <c r="G510" s="466"/>
      <c r="H510" s="434" t="s">
        <v>1102</v>
      </c>
      <c r="I510" s="11" t="s">
        <v>2156</v>
      </c>
      <c r="J510" s="11" t="s">
        <v>2157</v>
      </c>
      <c r="K510" s="11" t="s">
        <v>10252</v>
      </c>
      <c r="L510" s="11" t="s">
        <v>2160</v>
      </c>
      <c r="M510" s="11" t="s">
        <v>2158</v>
      </c>
      <c r="N510" s="11" t="s">
        <v>2158</v>
      </c>
      <c r="O510" s="11" t="s">
        <v>2158</v>
      </c>
      <c r="P510" s="283">
        <v>15462436</v>
      </c>
      <c r="Q510" s="12">
        <v>333.33</v>
      </c>
      <c r="R510" s="8">
        <v>14.90488969999998</v>
      </c>
      <c r="S510" s="8"/>
      <c r="T510" s="8"/>
      <c r="U510" s="624"/>
      <c r="V510" s="624"/>
    </row>
    <row r="511" spans="1:22" ht="15.75">
      <c r="A511" s="426" t="s">
        <v>558</v>
      </c>
      <c r="B511" s="426"/>
      <c r="C511" s="384" t="s">
        <v>1052</v>
      </c>
      <c r="D511" s="384" t="s">
        <v>10175</v>
      </c>
      <c r="E511" s="384" t="str">
        <f>INDEX('[58]Form-Input energy (2)'!$E$30:$E$728,MATCH(P511:P1240,'[58]Form-Input energy (2)'!$P$30:$P$727,0))</f>
        <v>Adoni</v>
      </c>
      <c r="F511" s="430" t="s">
        <v>1511</v>
      </c>
      <c r="G511" s="466"/>
      <c r="H511" s="434" t="s">
        <v>1150</v>
      </c>
      <c r="I511" s="11" t="s">
        <v>2156</v>
      </c>
      <c r="J511" s="11" t="s">
        <v>2157</v>
      </c>
      <c r="K511" s="11" t="s">
        <v>10252</v>
      </c>
      <c r="L511" s="11" t="s">
        <v>2159</v>
      </c>
      <c r="M511" s="11" t="s">
        <v>2158</v>
      </c>
      <c r="N511" s="11" t="s">
        <v>2158</v>
      </c>
      <c r="O511" s="11" t="s">
        <v>2158</v>
      </c>
      <c r="P511" s="283" t="s">
        <v>1929</v>
      </c>
      <c r="Q511" s="12">
        <v>6000</v>
      </c>
      <c r="R511" s="8">
        <v>7.8799380000000001</v>
      </c>
      <c r="S511" s="8"/>
      <c r="T511" s="8"/>
      <c r="U511" s="624"/>
      <c r="V511" s="624"/>
    </row>
    <row r="512" spans="1:22" ht="15.75">
      <c r="A512" s="426" t="s">
        <v>559</v>
      </c>
      <c r="B512" s="426"/>
      <c r="C512" s="384" t="s">
        <v>1052</v>
      </c>
      <c r="D512" s="384" t="s">
        <v>10172</v>
      </c>
      <c r="E512" s="384" t="str">
        <f>INDEX('[58]Form-Input energy (2)'!$E$30:$E$728,MATCH(P512:P1241,'[58]Form-Input energy (2)'!$P$30:$P$727,0))</f>
        <v>Dhone</v>
      </c>
      <c r="F512" s="430" t="s">
        <v>1520</v>
      </c>
      <c r="G512" s="466"/>
      <c r="H512" s="434" t="s">
        <v>1072</v>
      </c>
      <c r="I512" s="11" t="s">
        <v>2156</v>
      </c>
      <c r="J512" s="11" t="s">
        <v>2157</v>
      </c>
      <c r="K512" s="11" t="s">
        <v>10252</v>
      </c>
      <c r="L512" s="11" t="s">
        <v>2159</v>
      </c>
      <c r="M512" s="11" t="s">
        <v>2158</v>
      </c>
      <c r="N512" s="11" t="s">
        <v>2158</v>
      </c>
      <c r="O512" s="11" t="s">
        <v>2158</v>
      </c>
      <c r="P512" s="283">
        <v>15462218</v>
      </c>
      <c r="Q512" s="12">
        <v>1600</v>
      </c>
      <c r="R512" s="8">
        <v>16.440390699999998</v>
      </c>
      <c r="S512" s="8"/>
      <c r="T512" s="8"/>
      <c r="U512" s="624"/>
      <c r="V512" s="624"/>
    </row>
    <row r="513" spans="1:22" ht="15.75">
      <c r="A513" s="426" t="s">
        <v>560</v>
      </c>
      <c r="B513" s="426"/>
      <c r="C513" s="384" t="s">
        <v>1052</v>
      </c>
      <c r="D513" s="384" t="s">
        <v>10172</v>
      </c>
      <c r="E513" s="384" t="str">
        <f>INDEX('[58]Form-Input energy (2)'!$E$30:$E$728,MATCH(P513:P1242,'[58]Form-Input energy (2)'!$P$30:$P$727,0))</f>
        <v>Dhone</v>
      </c>
      <c r="F513" s="430" t="s">
        <v>1520</v>
      </c>
      <c r="G513" s="466"/>
      <c r="H513" s="434" t="s">
        <v>1073</v>
      </c>
      <c r="I513" s="11" t="s">
        <v>2156</v>
      </c>
      <c r="J513" s="11" t="s">
        <v>2157</v>
      </c>
      <c r="K513" s="11" t="s">
        <v>10252</v>
      </c>
      <c r="L513" s="11" t="s">
        <v>2159</v>
      </c>
      <c r="M513" s="11" t="s">
        <v>2158</v>
      </c>
      <c r="N513" s="11" t="s">
        <v>2158</v>
      </c>
      <c r="O513" s="11" t="s">
        <v>2158</v>
      </c>
      <c r="P513" s="283" t="s">
        <v>10358</v>
      </c>
      <c r="Q513" s="12">
        <v>2000</v>
      </c>
      <c r="R513" s="8">
        <v>17.105080000000001</v>
      </c>
      <c r="S513" s="8"/>
      <c r="T513" s="8"/>
      <c r="U513" s="624"/>
      <c r="V513" s="624"/>
    </row>
    <row r="514" spans="1:22" ht="15.75">
      <c r="A514" s="426" t="s">
        <v>561</v>
      </c>
      <c r="B514" s="426"/>
      <c r="C514" s="384" t="s">
        <v>1052</v>
      </c>
      <c r="D514" s="384" t="s">
        <v>10172</v>
      </c>
      <c r="E514" s="384" t="str">
        <f>INDEX('[58]Form-Input energy (2)'!$E$30:$E$728,MATCH(P514:P1243,'[58]Form-Input energy (2)'!$P$30:$P$727,0))</f>
        <v>Adoni</v>
      </c>
      <c r="F514" s="430" t="s">
        <v>1515</v>
      </c>
      <c r="G514" s="466"/>
      <c r="H514" s="434" t="s">
        <v>1072</v>
      </c>
      <c r="I514" s="11" t="s">
        <v>2156</v>
      </c>
      <c r="J514" s="11" t="s">
        <v>2157</v>
      </c>
      <c r="K514" s="11" t="s">
        <v>10252</v>
      </c>
      <c r="L514" s="11" t="s">
        <v>2159</v>
      </c>
      <c r="M514" s="11" t="s">
        <v>2158</v>
      </c>
      <c r="N514" s="11" t="s">
        <v>2158</v>
      </c>
      <c r="O514" s="11" t="s">
        <v>2158</v>
      </c>
      <c r="P514" s="283">
        <v>15462434</v>
      </c>
      <c r="Q514" s="12">
        <v>1600</v>
      </c>
      <c r="R514" s="8">
        <v>16.471654000000001</v>
      </c>
      <c r="S514" s="8"/>
      <c r="T514" s="8"/>
      <c r="U514" s="624"/>
      <c r="V514" s="624"/>
    </row>
    <row r="515" spans="1:22" ht="15.75">
      <c r="A515" s="426" t="s">
        <v>562</v>
      </c>
      <c r="B515" s="426"/>
      <c r="C515" s="384" t="s">
        <v>1052</v>
      </c>
      <c r="D515" s="384" t="s">
        <v>10172</v>
      </c>
      <c r="E515" s="384" t="str">
        <f>INDEX('[58]Form-Input energy (2)'!$E$30:$E$728,MATCH(P515:P1244,'[58]Form-Input energy (2)'!$P$30:$P$727,0))</f>
        <v>Adoni</v>
      </c>
      <c r="F515" s="430" t="s">
        <v>1515</v>
      </c>
      <c r="G515" s="466"/>
      <c r="H515" s="434" t="s">
        <v>1073</v>
      </c>
      <c r="I515" s="11" t="s">
        <v>2156</v>
      </c>
      <c r="J515" s="11" t="s">
        <v>2157</v>
      </c>
      <c r="K515" s="11" t="s">
        <v>10252</v>
      </c>
      <c r="L515" s="11" t="s">
        <v>2159</v>
      </c>
      <c r="M515" s="11" t="s">
        <v>2158</v>
      </c>
      <c r="N515" s="11" t="s">
        <v>2158</v>
      </c>
      <c r="O515" s="11" t="s">
        <v>2158</v>
      </c>
      <c r="P515" s="283">
        <v>15462443</v>
      </c>
      <c r="Q515" s="12">
        <v>2000</v>
      </c>
      <c r="R515" s="8">
        <v>16.424375199999989</v>
      </c>
      <c r="S515" s="8"/>
      <c r="T515" s="8"/>
      <c r="U515" s="624"/>
      <c r="V515" s="624"/>
    </row>
    <row r="516" spans="1:22" ht="15.75">
      <c r="A516" s="426" t="s">
        <v>563</v>
      </c>
      <c r="B516" s="426"/>
      <c r="C516" s="384" t="s">
        <v>1052</v>
      </c>
      <c r="D516" s="384" t="s">
        <v>10172</v>
      </c>
      <c r="E516" s="384" t="str">
        <f>INDEX('[58]Form-Input energy (2)'!$E$30:$E$728,MATCH(P516:P1245,'[58]Form-Input energy (2)'!$P$30:$P$727,0))</f>
        <v>Adoni</v>
      </c>
      <c r="F516" s="430" t="s">
        <v>1512</v>
      </c>
      <c r="G516" s="466"/>
      <c r="H516" s="434" t="s">
        <v>1065</v>
      </c>
      <c r="I516" s="11" t="s">
        <v>2156</v>
      </c>
      <c r="J516" s="11" t="s">
        <v>2157</v>
      </c>
      <c r="K516" s="11" t="s">
        <v>10252</v>
      </c>
      <c r="L516" s="11" t="s">
        <v>2159</v>
      </c>
      <c r="M516" s="11" t="s">
        <v>2158</v>
      </c>
      <c r="N516" s="11" t="s">
        <v>2158</v>
      </c>
      <c r="O516" s="11" t="s">
        <v>2158</v>
      </c>
      <c r="P516" s="283">
        <v>15462173</v>
      </c>
      <c r="Q516" s="12">
        <v>3000</v>
      </c>
      <c r="R516" s="8">
        <v>26.15455725</v>
      </c>
      <c r="S516" s="8"/>
      <c r="T516" s="8"/>
      <c r="U516" s="624"/>
      <c r="V516" s="624"/>
    </row>
    <row r="517" spans="1:22" ht="15.75">
      <c r="A517" s="426" t="s">
        <v>564</v>
      </c>
      <c r="B517" s="426"/>
      <c r="C517" s="384" t="s">
        <v>1052</v>
      </c>
      <c r="D517" s="384" t="s">
        <v>10172</v>
      </c>
      <c r="E517" s="384" t="str">
        <f>INDEX('[58]Form-Input energy (2)'!$E$30:$E$728,MATCH(P517:P1246,'[58]Form-Input energy (2)'!$P$30:$P$727,0))</f>
        <v>Adoni</v>
      </c>
      <c r="F517" s="430" t="s">
        <v>1512</v>
      </c>
      <c r="G517" s="466"/>
      <c r="H517" s="434" t="s">
        <v>1066</v>
      </c>
      <c r="I517" s="11" t="s">
        <v>2156</v>
      </c>
      <c r="J517" s="11" t="s">
        <v>2157</v>
      </c>
      <c r="K517" s="11" t="s">
        <v>10252</v>
      </c>
      <c r="L517" s="11" t="s">
        <v>2159</v>
      </c>
      <c r="M517" s="11" t="s">
        <v>2158</v>
      </c>
      <c r="N517" s="11" t="s">
        <v>2158</v>
      </c>
      <c r="O517" s="11" t="s">
        <v>2158</v>
      </c>
      <c r="P517" s="283">
        <v>15462174</v>
      </c>
      <c r="Q517" s="12">
        <v>3000</v>
      </c>
      <c r="R517" s="8">
        <v>24.84526455</v>
      </c>
      <c r="S517" s="8"/>
      <c r="T517" s="8"/>
      <c r="U517" s="624"/>
      <c r="V517" s="624"/>
    </row>
    <row r="518" spans="1:22" ht="15.75">
      <c r="A518" s="426" t="s">
        <v>565</v>
      </c>
      <c r="B518" s="426"/>
      <c r="C518" s="384" t="s">
        <v>1052</v>
      </c>
      <c r="D518" s="384" t="s">
        <v>10172</v>
      </c>
      <c r="E518" s="384" t="str">
        <f>INDEX('[58]Form-Input energy (2)'!$E$30:$E$728,MATCH(P518:P1247,'[58]Form-Input energy (2)'!$P$30:$P$727,0))</f>
        <v>Dhone</v>
      </c>
      <c r="F518" s="430" t="s">
        <v>1538</v>
      </c>
      <c r="G518" s="466"/>
      <c r="H518" s="434" t="s">
        <v>1066</v>
      </c>
      <c r="I518" s="11" t="s">
        <v>2156</v>
      </c>
      <c r="J518" s="11" t="s">
        <v>2157</v>
      </c>
      <c r="K518" s="11" t="s">
        <v>10252</v>
      </c>
      <c r="L518" s="11" t="s">
        <v>2159</v>
      </c>
      <c r="M518" s="11" t="s">
        <v>2158</v>
      </c>
      <c r="N518" s="11" t="s">
        <v>2158</v>
      </c>
      <c r="O518" s="11" t="s">
        <v>2158</v>
      </c>
      <c r="P518" s="283">
        <v>15462035</v>
      </c>
      <c r="Q518" s="12">
        <v>3000</v>
      </c>
      <c r="R518" s="8">
        <v>41.452961999999999</v>
      </c>
      <c r="S518" s="8"/>
      <c r="T518" s="8"/>
      <c r="U518" s="624"/>
      <c r="V518" s="624"/>
    </row>
    <row r="519" spans="1:22" ht="15.75">
      <c r="A519" s="426" t="s">
        <v>566</v>
      </c>
      <c r="B519" s="426"/>
      <c r="C519" s="460" t="s">
        <v>1052</v>
      </c>
      <c r="D519" s="460" t="s">
        <v>10172</v>
      </c>
      <c r="E519" s="384" t="str">
        <f>INDEX('[58]Form-Input energy (2)'!$E$30:$E$728,MATCH(P519:P1248,'[58]Form-Input energy (2)'!$P$30:$P$727,0))</f>
        <v>Dhone</v>
      </c>
      <c r="F519" s="466" t="s">
        <v>1538</v>
      </c>
      <c r="G519" s="466"/>
      <c r="H519" s="434" t="s">
        <v>1065</v>
      </c>
      <c r="I519" s="11" t="s">
        <v>2156</v>
      </c>
      <c r="J519" s="11" t="s">
        <v>2157</v>
      </c>
      <c r="K519" s="11" t="s">
        <v>10252</v>
      </c>
      <c r="L519" s="11" t="s">
        <v>2159</v>
      </c>
      <c r="M519" s="11" t="s">
        <v>2158</v>
      </c>
      <c r="N519" s="11" t="s">
        <v>2158</v>
      </c>
      <c r="O519" s="11" t="s">
        <v>2158</v>
      </c>
      <c r="P519" s="283">
        <v>15462217</v>
      </c>
      <c r="Q519" s="12">
        <v>3000</v>
      </c>
      <c r="R519" s="8">
        <v>39.699076949999899</v>
      </c>
      <c r="S519" s="8"/>
      <c r="T519" s="8"/>
      <c r="U519" s="624"/>
      <c r="V519" s="624"/>
    </row>
    <row r="520" spans="1:22" ht="15.75">
      <c r="A520" s="426" t="s">
        <v>567</v>
      </c>
      <c r="B520" s="426"/>
      <c r="C520" s="384" t="s">
        <v>1052</v>
      </c>
      <c r="D520" s="384" t="s">
        <v>10172</v>
      </c>
      <c r="E520" s="384" t="str">
        <f>INDEX('[58]Form-Input energy (2)'!$E$30:$E$728,MATCH(P520:P1249,'[58]Form-Input energy (2)'!$P$30:$P$727,0))</f>
        <v>Adoni</v>
      </c>
      <c r="F520" s="466" t="s">
        <v>1532</v>
      </c>
      <c r="G520" s="466"/>
      <c r="H520" s="434" t="s">
        <v>1072</v>
      </c>
      <c r="I520" s="11" t="s">
        <v>2156</v>
      </c>
      <c r="J520" s="11" t="s">
        <v>2157</v>
      </c>
      <c r="K520" s="11" t="s">
        <v>10252</v>
      </c>
      <c r="L520" s="11" t="s">
        <v>2159</v>
      </c>
      <c r="M520" s="11" t="s">
        <v>2158</v>
      </c>
      <c r="N520" s="11" t="s">
        <v>2158</v>
      </c>
      <c r="O520" s="11" t="s">
        <v>2158</v>
      </c>
      <c r="P520" s="283">
        <v>15462215</v>
      </c>
      <c r="Q520" s="12">
        <v>1600</v>
      </c>
      <c r="R520" s="8">
        <v>7.1850145000000003</v>
      </c>
      <c r="S520" s="8"/>
      <c r="T520" s="8"/>
      <c r="U520" s="624"/>
      <c r="V520" s="624"/>
    </row>
    <row r="521" spans="1:22" ht="15.75">
      <c r="A521" s="426" t="s">
        <v>568</v>
      </c>
      <c r="B521" s="426"/>
      <c r="C521" s="384" t="s">
        <v>1052</v>
      </c>
      <c r="D521" s="384" t="s">
        <v>10172</v>
      </c>
      <c r="E521" s="384" t="str">
        <f>INDEX('[58]Form-Input energy (2)'!$E$30:$E$728,MATCH(P521:P1250,'[58]Form-Input energy (2)'!$P$30:$P$727,0))</f>
        <v>Adoni</v>
      </c>
      <c r="F521" s="466" t="s">
        <v>1532</v>
      </c>
      <c r="G521" s="466"/>
      <c r="H521" s="434" t="s">
        <v>1073</v>
      </c>
      <c r="I521" s="11" t="s">
        <v>2156</v>
      </c>
      <c r="J521" s="11" t="s">
        <v>2157</v>
      </c>
      <c r="K521" s="11" t="s">
        <v>10252</v>
      </c>
      <c r="L521" s="11" t="s">
        <v>2159</v>
      </c>
      <c r="M521" s="11" t="s">
        <v>2158</v>
      </c>
      <c r="N521" s="11" t="s">
        <v>2158</v>
      </c>
      <c r="O521" s="11" t="s">
        <v>2158</v>
      </c>
      <c r="P521" s="283">
        <v>15462441</v>
      </c>
      <c r="Q521" s="12">
        <v>2000</v>
      </c>
      <c r="R521" s="8">
        <v>5.3325671999999997</v>
      </c>
      <c r="S521" s="8"/>
      <c r="T521" s="8"/>
      <c r="U521" s="624"/>
      <c r="V521" s="624"/>
    </row>
    <row r="522" spans="1:22" ht="15.75">
      <c r="A522" s="426" t="s">
        <v>569</v>
      </c>
      <c r="B522" s="426"/>
      <c r="C522" s="384" t="s">
        <v>1052</v>
      </c>
      <c r="D522" s="384" t="s">
        <v>10172</v>
      </c>
      <c r="E522" s="384" t="str">
        <f>INDEX('[58]Form-Input energy (2)'!$E$30:$E$728,MATCH(P522:P1251,'[58]Form-Input energy (2)'!$P$30:$P$727,0))</f>
        <v>Kurnool</v>
      </c>
      <c r="F522" s="430" t="s">
        <v>1521</v>
      </c>
      <c r="G522" s="466"/>
      <c r="H522" s="434" t="s">
        <v>1073</v>
      </c>
      <c r="I522" s="11" t="s">
        <v>2156</v>
      </c>
      <c r="J522" s="11" t="s">
        <v>2157</v>
      </c>
      <c r="K522" s="11" t="s">
        <v>10252</v>
      </c>
      <c r="L522" s="11" t="s">
        <v>2159</v>
      </c>
      <c r="M522" s="11" t="s">
        <v>2158</v>
      </c>
      <c r="N522" s="11" t="s">
        <v>2158</v>
      </c>
      <c r="O522" s="11" t="s">
        <v>2158</v>
      </c>
      <c r="P522" s="283" t="s">
        <v>10359</v>
      </c>
      <c r="Q522" s="12">
        <v>2000</v>
      </c>
      <c r="R522" s="8">
        <v>16.292810000000003</v>
      </c>
      <c r="S522" s="8"/>
      <c r="T522" s="8"/>
      <c r="U522" s="624"/>
      <c r="V522" s="624"/>
    </row>
    <row r="523" spans="1:22" ht="15.75">
      <c r="A523" s="426" t="s">
        <v>570</v>
      </c>
      <c r="B523" s="426"/>
      <c r="C523" s="384" t="s">
        <v>1052</v>
      </c>
      <c r="D523" s="384" t="s">
        <v>10172</v>
      </c>
      <c r="E523" s="384" t="str">
        <f>INDEX('[58]Form-Input energy (2)'!$E$30:$E$728,MATCH(P523:P1252,'[58]Form-Input energy (2)'!$P$30:$P$727,0))</f>
        <v>Kurnool</v>
      </c>
      <c r="F523" s="430" t="s">
        <v>1521</v>
      </c>
      <c r="G523" s="466"/>
      <c r="H523" s="434" t="s">
        <v>1072</v>
      </c>
      <c r="I523" s="11" t="s">
        <v>2156</v>
      </c>
      <c r="J523" s="11" t="s">
        <v>2157</v>
      </c>
      <c r="K523" s="11" t="s">
        <v>10252</v>
      </c>
      <c r="L523" s="11" t="s">
        <v>2159</v>
      </c>
      <c r="M523" s="11" t="s">
        <v>2158</v>
      </c>
      <c r="N523" s="11" t="s">
        <v>2158</v>
      </c>
      <c r="O523" s="11" t="s">
        <v>2158</v>
      </c>
      <c r="P523" s="283">
        <v>15462250</v>
      </c>
      <c r="Q523" s="12">
        <v>1600</v>
      </c>
      <c r="R523" s="8">
        <v>17.382285199999991</v>
      </c>
      <c r="S523" s="8"/>
      <c r="T523" s="8"/>
      <c r="U523" s="624"/>
      <c r="V523" s="624"/>
    </row>
    <row r="524" spans="1:22" ht="15.75">
      <c r="A524" s="426" t="s">
        <v>571</v>
      </c>
      <c r="B524" s="426"/>
      <c r="C524" s="384" t="s">
        <v>1052</v>
      </c>
      <c r="D524" s="384" t="s">
        <v>10172</v>
      </c>
      <c r="E524" s="384" t="str">
        <f>INDEX('[58]Form-Input energy (2)'!$E$30:$E$728,MATCH(P524:P1253,'[58]Form-Input energy (2)'!$P$30:$P$727,0))</f>
        <v>Adoni</v>
      </c>
      <c r="F524" s="430" t="s">
        <v>1516</v>
      </c>
      <c r="G524" s="468"/>
      <c r="H524" s="434" t="s">
        <v>1063</v>
      </c>
      <c r="I524" s="11" t="s">
        <v>2156</v>
      </c>
      <c r="J524" s="11" t="s">
        <v>2157</v>
      </c>
      <c r="K524" s="11" t="s">
        <v>10252</v>
      </c>
      <c r="L524" s="11" t="s">
        <v>2159</v>
      </c>
      <c r="M524" s="11" t="s">
        <v>2158</v>
      </c>
      <c r="N524" s="11" t="s">
        <v>2158</v>
      </c>
      <c r="O524" s="11" t="s">
        <v>2158</v>
      </c>
      <c r="P524" s="283">
        <v>15462430</v>
      </c>
      <c r="Q524" s="12">
        <v>1000</v>
      </c>
      <c r="R524" s="8">
        <v>9.1678484999999998</v>
      </c>
      <c r="S524" s="8"/>
      <c r="T524" s="8"/>
      <c r="U524" s="624"/>
      <c r="V524" s="624"/>
    </row>
    <row r="525" spans="1:22" ht="15.75">
      <c r="A525" s="426" t="s">
        <v>572</v>
      </c>
      <c r="B525" s="426"/>
      <c r="C525" s="384" t="s">
        <v>1052</v>
      </c>
      <c r="D525" s="384" t="s">
        <v>10175</v>
      </c>
      <c r="E525" s="384" t="str">
        <f>INDEX('[58]Form-Input energy (2)'!$E$30:$E$728,MATCH(P525:P1254,'[58]Form-Input energy (2)'!$P$30:$P$727,0))</f>
        <v>Dhone</v>
      </c>
      <c r="F525" s="430" t="s">
        <v>1516</v>
      </c>
      <c r="G525" s="468"/>
      <c r="H525" s="434" t="s">
        <v>1152</v>
      </c>
      <c r="I525" s="11" t="s">
        <v>2156</v>
      </c>
      <c r="J525" s="11" t="s">
        <v>2157</v>
      </c>
      <c r="K525" s="11" t="s">
        <v>10252</v>
      </c>
      <c r="L525" s="11" t="s">
        <v>2159</v>
      </c>
      <c r="M525" s="11" t="s">
        <v>2158</v>
      </c>
      <c r="N525" s="11" t="s">
        <v>2158</v>
      </c>
      <c r="O525" s="11" t="s">
        <v>2158</v>
      </c>
      <c r="P525" s="283">
        <v>7659275</v>
      </c>
      <c r="Q525" s="12">
        <v>3000</v>
      </c>
      <c r="R525" s="8">
        <v>25.373726999999999</v>
      </c>
      <c r="S525" s="8"/>
      <c r="T525" s="8"/>
      <c r="U525" s="624"/>
      <c r="V525" s="624"/>
    </row>
    <row r="526" spans="1:22" ht="15.75">
      <c r="A526" s="426" t="s">
        <v>573</v>
      </c>
      <c r="B526" s="426"/>
      <c r="C526" s="384" t="s">
        <v>1052</v>
      </c>
      <c r="D526" s="384" t="s">
        <v>10172</v>
      </c>
      <c r="E526" s="384" t="str">
        <f>INDEX('[58]Form-Input energy (2)'!$E$30:$E$728,MATCH(P526:P1255,'[58]Form-Input energy (2)'!$P$30:$P$727,0))</f>
        <v>Dhone</v>
      </c>
      <c r="F526" s="430" t="s">
        <v>1516</v>
      </c>
      <c r="G526" s="468"/>
      <c r="H526" s="434" t="s">
        <v>1102</v>
      </c>
      <c r="I526" s="11" t="s">
        <v>2156</v>
      </c>
      <c r="J526" s="11" t="s">
        <v>2157</v>
      </c>
      <c r="K526" s="11" t="s">
        <v>10252</v>
      </c>
      <c r="L526" s="11" t="s">
        <v>2160</v>
      </c>
      <c r="M526" s="11" t="s">
        <v>2158</v>
      </c>
      <c r="N526" s="11" t="s">
        <v>2158</v>
      </c>
      <c r="O526" s="11" t="s">
        <v>2158</v>
      </c>
      <c r="P526" s="283" t="s">
        <v>10360</v>
      </c>
      <c r="Q526" s="12">
        <v>333.33</v>
      </c>
      <c r="R526" s="8">
        <v>9.0575700000000001</v>
      </c>
      <c r="S526" s="8"/>
      <c r="T526" s="8"/>
      <c r="U526" s="624"/>
      <c r="V526" s="624"/>
    </row>
    <row r="527" spans="1:22" ht="15.75">
      <c r="A527" s="426" t="s">
        <v>574</v>
      </c>
      <c r="B527" s="426"/>
      <c r="C527" s="384" t="s">
        <v>1052</v>
      </c>
      <c r="D527" s="384" t="s">
        <v>10172</v>
      </c>
      <c r="E527" s="384" t="str">
        <f>INDEX('[58]Form-Input energy (2)'!$E$30:$E$728,MATCH(P527:P1256,'[58]Form-Input energy (2)'!$P$30:$P$727,0))</f>
        <v>Dhone</v>
      </c>
      <c r="F527" s="430" t="s">
        <v>1516</v>
      </c>
      <c r="G527" s="468"/>
      <c r="H527" s="434" t="s">
        <v>1073</v>
      </c>
      <c r="I527" s="11" t="s">
        <v>2156</v>
      </c>
      <c r="J527" s="11" t="s">
        <v>2157</v>
      </c>
      <c r="K527" s="11" t="s">
        <v>10252</v>
      </c>
      <c r="L527" s="11" t="s">
        <v>2159</v>
      </c>
      <c r="M527" s="11" t="s">
        <v>2158</v>
      </c>
      <c r="N527" s="11" t="s">
        <v>2158</v>
      </c>
      <c r="O527" s="11" t="s">
        <v>2158</v>
      </c>
      <c r="P527" s="283">
        <v>15462431</v>
      </c>
      <c r="Q527" s="12">
        <v>2000</v>
      </c>
      <c r="R527" s="8">
        <v>15.284360799999991</v>
      </c>
      <c r="S527" s="8"/>
      <c r="T527" s="8"/>
      <c r="U527" s="624"/>
      <c r="V527" s="624"/>
    </row>
    <row r="528" spans="1:22" ht="15.75">
      <c r="A528" s="426" t="s">
        <v>575</v>
      </c>
      <c r="B528" s="426"/>
      <c r="C528" s="384" t="s">
        <v>1052</v>
      </c>
      <c r="D528" s="384" t="s">
        <v>10172</v>
      </c>
      <c r="E528" s="384" t="str">
        <f>INDEX('[58]Form-Input energy (2)'!$E$30:$E$728,MATCH(P528:P1257,'[58]Form-Input energy (2)'!$P$30:$P$727,0))</f>
        <v>Kurnool Rurals</v>
      </c>
      <c r="F528" s="430" t="s">
        <v>1529</v>
      </c>
      <c r="G528" s="468"/>
      <c r="H528" s="434" t="s">
        <v>1072</v>
      </c>
      <c r="I528" s="11" t="s">
        <v>2156</v>
      </c>
      <c r="J528" s="11" t="s">
        <v>2157</v>
      </c>
      <c r="K528" s="11" t="s">
        <v>10252</v>
      </c>
      <c r="L528" s="11" t="s">
        <v>2159</v>
      </c>
      <c r="M528" s="11" t="s">
        <v>2158</v>
      </c>
      <c r="N528" s="11" t="s">
        <v>2158</v>
      </c>
      <c r="O528" s="11" t="s">
        <v>2158</v>
      </c>
      <c r="P528" s="283">
        <v>15462214</v>
      </c>
      <c r="Q528" s="12">
        <v>1600</v>
      </c>
      <c r="R528" s="8">
        <v>25.337936199999991</v>
      </c>
      <c r="S528" s="8"/>
      <c r="T528" s="8"/>
      <c r="U528" s="624"/>
      <c r="V528" s="624"/>
    </row>
    <row r="529" spans="1:22" ht="15.75">
      <c r="A529" s="426" t="s">
        <v>576</v>
      </c>
      <c r="B529" s="426"/>
      <c r="C529" s="384" t="s">
        <v>1052</v>
      </c>
      <c r="D529" s="384" t="s">
        <v>10172</v>
      </c>
      <c r="E529" s="384" t="str">
        <f>INDEX('[58]Form-Input energy (2)'!$E$30:$E$728,MATCH(P529:P1258,'[58]Form-Input energy (2)'!$P$30:$P$727,0))</f>
        <v>Kurnool Rurals</v>
      </c>
      <c r="F529" s="430" t="s">
        <v>1529</v>
      </c>
      <c r="G529" s="468"/>
      <c r="H529" s="434" t="s">
        <v>1073</v>
      </c>
      <c r="I529" s="11" t="s">
        <v>2156</v>
      </c>
      <c r="J529" s="11" t="s">
        <v>2157</v>
      </c>
      <c r="K529" s="11" t="s">
        <v>10252</v>
      </c>
      <c r="L529" s="11" t="s">
        <v>2159</v>
      </c>
      <c r="M529" s="11" t="s">
        <v>2158</v>
      </c>
      <c r="N529" s="11" t="s">
        <v>2158</v>
      </c>
      <c r="O529" s="11" t="s">
        <v>2158</v>
      </c>
      <c r="P529" s="283">
        <v>15462435</v>
      </c>
      <c r="Q529" s="12">
        <v>2000</v>
      </c>
      <c r="R529" s="8">
        <v>23.065247200000002</v>
      </c>
      <c r="S529" s="8"/>
      <c r="T529" s="8"/>
      <c r="U529" s="624"/>
      <c r="V529" s="624"/>
    </row>
    <row r="530" spans="1:22" ht="15.75">
      <c r="A530" s="426" t="s">
        <v>577</v>
      </c>
      <c r="B530" s="426"/>
      <c r="C530" s="460" t="s">
        <v>1052</v>
      </c>
      <c r="D530" s="460" t="s">
        <v>10172</v>
      </c>
      <c r="E530" s="384" t="str">
        <f>INDEX('[58]Form-Input energy (2)'!$E$30:$E$728,MATCH(P530:P1259,'[58]Form-Input energy (2)'!$P$30:$P$727,0))</f>
        <v>Dhone</v>
      </c>
      <c r="F530" s="466" t="s">
        <v>1537</v>
      </c>
      <c r="G530" s="468"/>
      <c r="H530" s="465" t="s">
        <v>1063</v>
      </c>
      <c r="I530" s="11" t="s">
        <v>2156</v>
      </c>
      <c r="J530" s="11" t="s">
        <v>2157</v>
      </c>
      <c r="K530" s="11" t="s">
        <v>10252</v>
      </c>
      <c r="L530" s="11" t="s">
        <v>2159</v>
      </c>
      <c r="M530" s="11" t="s">
        <v>2158</v>
      </c>
      <c r="N530" s="11" t="s">
        <v>2158</v>
      </c>
      <c r="O530" s="11" t="s">
        <v>2158</v>
      </c>
      <c r="P530" s="283">
        <v>15462249</v>
      </c>
      <c r="Q530" s="12">
        <v>1000</v>
      </c>
      <c r="R530" s="8">
        <v>3.8040254999999901</v>
      </c>
      <c r="S530" s="8"/>
      <c r="T530" s="8"/>
      <c r="U530" s="624"/>
      <c r="V530" s="624"/>
    </row>
    <row r="531" spans="1:22" ht="15.75">
      <c r="A531" s="426" t="s">
        <v>578</v>
      </c>
      <c r="B531" s="426"/>
      <c r="C531" s="384" t="s">
        <v>1052</v>
      </c>
      <c r="D531" s="384" t="s">
        <v>10172</v>
      </c>
      <c r="E531" s="384" t="str">
        <f>INDEX('[58]Form-Input energy (2)'!$E$30:$E$728,MATCH(P531:P1260,'[58]Form-Input energy (2)'!$P$30:$P$727,0))</f>
        <v>Dhone</v>
      </c>
      <c r="F531" s="430" t="s">
        <v>1537</v>
      </c>
      <c r="G531" s="468"/>
      <c r="H531" s="434" t="s">
        <v>1064</v>
      </c>
      <c r="I531" s="11" t="s">
        <v>2156</v>
      </c>
      <c r="J531" s="11" t="s">
        <v>2157</v>
      </c>
      <c r="K531" s="11" t="s">
        <v>10252</v>
      </c>
      <c r="L531" s="11" t="s">
        <v>2159</v>
      </c>
      <c r="M531" s="11" t="s">
        <v>2158</v>
      </c>
      <c r="N531" s="11" t="s">
        <v>2158</v>
      </c>
      <c r="O531" s="11" t="s">
        <v>2158</v>
      </c>
      <c r="P531" s="283" t="s">
        <v>10361</v>
      </c>
      <c r="Q531" s="12">
        <v>1000</v>
      </c>
      <c r="R531" s="8">
        <v>3.5270849999999996</v>
      </c>
      <c r="S531" s="8"/>
      <c r="T531" s="8"/>
      <c r="U531" s="624"/>
      <c r="V531" s="624"/>
    </row>
    <row r="532" spans="1:22" ht="15.75">
      <c r="A532" s="426" t="s">
        <v>579</v>
      </c>
      <c r="B532" s="426"/>
      <c r="C532" s="384" t="s">
        <v>1052</v>
      </c>
      <c r="D532" s="384" t="s">
        <v>10172</v>
      </c>
      <c r="E532" s="384" t="str">
        <f>INDEX('[58]Form-Input energy (2)'!$E$30:$E$728,MATCH(P532:P1261,'[58]Form-Input energy (2)'!$P$30:$P$727,0))</f>
        <v>Adoni</v>
      </c>
      <c r="F532" s="430" t="s">
        <v>1533</v>
      </c>
      <c r="G532" s="468"/>
      <c r="H532" s="434" t="s">
        <v>1072</v>
      </c>
      <c r="I532" s="11" t="s">
        <v>2156</v>
      </c>
      <c r="J532" s="11" t="s">
        <v>2157</v>
      </c>
      <c r="K532" s="11" t="s">
        <v>10252</v>
      </c>
      <c r="L532" s="11" t="s">
        <v>2159</v>
      </c>
      <c r="M532" s="11" t="s">
        <v>2158</v>
      </c>
      <c r="N532" s="11" t="s">
        <v>2158</v>
      </c>
      <c r="O532" s="11" t="s">
        <v>2158</v>
      </c>
      <c r="P532" s="283">
        <v>15462216</v>
      </c>
      <c r="Q532" s="12">
        <v>1600</v>
      </c>
      <c r="R532" s="8">
        <v>-1.4433992999999998</v>
      </c>
      <c r="S532" s="8"/>
      <c r="T532" s="8"/>
      <c r="U532" s="624"/>
      <c r="V532" s="624"/>
    </row>
    <row r="533" spans="1:22" ht="15.75">
      <c r="A533" s="426" t="s">
        <v>580</v>
      </c>
      <c r="B533" s="426"/>
      <c r="C533" s="384" t="s">
        <v>1052</v>
      </c>
      <c r="D533" s="384" t="s">
        <v>10175</v>
      </c>
      <c r="E533" s="384" t="str">
        <f>INDEX('[58]Form-Input energy (2)'!$E$30:$E$728,MATCH(P533:P1262,'[58]Form-Input energy (2)'!$P$30:$P$727,0))</f>
        <v>Dhone</v>
      </c>
      <c r="F533" s="430" t="s">
        <v>1533</v>
      </c>
      <c r="G533" s="468"/>
      <c r="H533" s="434" t="s">
        <v>1165</v>
      </c>
      <c r="I533" s="11" t="s">
        <v>2156</v>
      </c>
      <c r="J533" s="11" t="s">
        <v>2157</v>
      </c>
      <c r="K533" s="11" t="s">
        <v>10252</v>
      </c>
      <c r="L533" s="11" t="s">
        <v>2160</v>
      </c>
      <c r="M533" s="11" t="s">
        <v>2158</v>
      </c>
      <c r="N533" s="11" t="s">
        <v>2158</v>
      </c>
      <c r="O533" s="11" t="s">
        <v>2158</v>
      </c>
      <c r="P533" s="283" t="s">
        <v>1949</v>
      </c>
      <c r="Q533" s="12">
        <v>1000</v>
      </c>
      <c r="R533" s="8">
        <v>21.83052</v>
      </c>
      <c r="S533" s="8"/>
      <c r="T533" s="8"/>
      <c r="U533" s="624"/>
      <c r="V533" s="624"/>
    </row>
    <row r="534" spans="1:22" ht="15.75">
      <c r="A534" s="426" t="s">
        <v>581</v>
      </c>
      <c r="B534" s="426"/>
      <c r="C534" s="384" t="s">
        <v>1052</v>
      </c>
      <c r="D534" s="384" t="s">
        <v>10172</v>
      </c>
      <c r="E534" s="384" t="str">
        <f>INDEX('[58]Form-Input energy (2)'!$E$30:$E$728,MATCH(P534:P1263,'[58]Form-Input energy (2)'!$P$30:$P$727,0))</f>
        <v>Dhone</v>
      </c>
      <c r="F534" s="430" t="s">
        <v>1533</v>
      </c>
      <c r="G534" s="468"/>
      <c r="H534" s="434" t="s">
        <v>1073</v>
      </c>
      <c r="I534" s="11" t="s">
        <v>2156</v>
      </c>
      <c r="J534" s="11" t="s">
        <v>2157</v>
      </c>
      <c r="K534" s="11" t="s">
        <v>10252</v>
      </c>
      <c r="L534" s="11" t="s">
        <v>2159</v>
      </c>
      <c r="M534" s="11" t="s">
        <v>2158</v>
      </c>
      <c r="N534" s="11" t="s">
        <v>2158</v>
      </c>
      <c r="O534" s="11" t="s">
        <v>2158</v>
      </c>
      <c r="P534" s="283">
        <v>15462219</v>
      </c>
      <c r="Q534" s="12">
        <v>2000</v>
      </c>
      <c r="R534" s="8">
        <v>-1.5505670999999999</v>
      </c>
      <c r="S534" s="8"/>
      <c r="T534" s="8"/>
      <c r="U534" s="624"/>
      <c r="V534" s="624"/>
    </row>
    <row r="535" spans="1:22" ht="15.75">
      <c r="A535" s="426" t="s">
        <v>582</v>
      </c>
      <c r="B535" s="426"/>
      <c r="C535" s="384" t="s">
        <v>1052</v>
      </c>
      <c r="D535" s="384" t="s">
        <v>10173</v>
      </c>
      <c r="E535" s="384" t="str">
        <f>INDEX('[58]Form-Input energy (2)'!$E$30:$E$728,MATCH(P535:P1264,'[58]Form-Input energy (2)'!$P$30:$P$727,0))</f>
        <v>Kurnool Rurals</v>
      </c>
      <c r="F535" s="430" t="s">
        <v>1518</v>
      </c>
      <c r="G535" s="468"/>
      <c r="H535" s="434" t="s">
        <v>1159</v>
      </c>
      <c r="I535" s="11" t="s">
        <v>2156</v>
      </c>
      <c r="J535" s="11" t="s">
        <v>2157</v>
      </c>
      <c r="K535" s="11" t="s">
        <v>10252</v>
      </c>
      <c r="L535" s="11" t="s">
        <v>2159</v>
      </c>
      <c r="M535" s="11" t="s">
        <v>2158</v>
      </c>
      <c r="N535" s="11" t="s">
        <v>2158</v>
      </c>
      <c r="O535" s="11" t="s">
        <v>2158</v>
      </c>
      <c r="P535" s="283" t="s">
        <v>1933</v>
      </c>
      <c r="Q535" s="12">
        <v>200</v>
      </c>
      <c r="R535" s="8">
        <v>10.842606</v>
      </c>
      <c r="S535" s="8"/>
      <c r="T535" s="8"/>
      <c r="U535" s="624"/>
      <c r="V535" s="624"/>
    </row>
    <row r="536" spans="1:22" ht="15.75">
      <c r="A536" s="426" t="s">
        <v>583</v>
      </c>
      <c r="B536" s="426"/>
      <c r="C536" s="384" t="s">
        <v>1052</v>
      </c>
      <c r="D536" s="384" t="s">
        <v>10173</v>
      </c>
      <c r="E536" s="384" t="str">
        <f>INDEX('[58]Form-Input energy (2)'!$E$30:$E$728,MATCH(P536:P1265,'[58]Form-Input energy (2)'!$P$30:$P$727,0))</f>
        <v>Kurnool Rurals</v>
      </c>
      <c r="F536" s="430" t="s">
        <v>1518</v>
      </c>
      <c r="G536" s="468"/>
      <c r="H536" s="434" t="s">
        <v>1160</v>
      </c>
      <c r="I536" s="11" t="s">
        <v>2156</v>
      </c>
      <c r="J536" s="11" t="s">
        <v>2157</v>
      </c>
      <c r="K536" s="11" t="s">
        <v>10252</v>
      </c>
      <c r="L536" s="11" t="s">
        <v>2159</v>
      </c>
      <c r="M536" s="11" t="s">
        <v>2158</v>
      </c>
      <c r="N536" s="11" t="s">
        <v>2158</v>
      </c>
      <c r="O536" s="11" t="s">
        <v>2158</v>
      </c>
      <c r="P536" s="283" t="s">
        <v>1934</v>
      </c>
      <c r="Q536" s="12">
        <v>200</v>
      </c>
      <c r="R536" s="8">
        <v>9.3075519999999994</v>
      </c>
      <c r="S536" s="8"/>
      <c r="T536" s="8"/>
      <c r="U536" s="624"/>
      <c r="V536" s="624"/>
    </row>
    <row r="537" spans="1:22" ht="15.75">
      <c r="A537" s="426" t="s">
        <v>584</v>
      </c>
      <c r="B537" s="426"/>
      <c r="C537" s="384" t="s">
        <v>1052</v>
      </c>
      <c r="D537" s="384" t="s">
        <v>10173</v>
      </c>
      <c r="E537" s="384" t="str">
        <f>INDEX('[58]Form-Input energy (2)'!$E$30:$E$728,MATCH(P537:P1266,'[58]Form-Input energy (2)'!$P$30:$P$727,0))</f>
        <v>Kurnool Rurals</v>
      </c>
      <c r="F537" s="430" t="s">
        <v>1518</v>
      </c>
      <c r="G537" s="466"/>
      <c r="H537" s="434" t="s">
        <v>1161</v>
      </c>
      <c r="I537" s="11" t="s">
        <v>2156</v>
      </c>
      <c r="J537" s="11" t="s">
        <v>2157</v>
      </c>
      <c r="K537" s="11" t="s">
        <v>10252</v>
      </c>
      <c r="L537" s="11" t="s">
        <v>2159</v>
      </c>
      <c r="M537" s="11" t="s">
        <v>2158</v>
      </c>
      <c r="N537" s="11" t="s">
        <v>2158</v>
      </c>
      <c r="O537" s="11" t="s">
        <v>2158</v>
      </c>
      <c r="P537" s="283" t="s">
        <v>1935</v>
      </c>
      <c r="Q537" s="12">
        <v>200</v>
      </c>
      <c r="R537" s="8">
        <v>8.2959999999999994</v>
      </c>
      <c r="S537" s="8"/>
      <c r="T537" s="8"/>
      <c r="U537" s="624"/>
      <c r="V537" s="624"/>
    </row>
    <row r="538" spans="1:22" ht="15.75">
      <c r="A538" s="426" t="s">
        <v>585</v>
      </c>
      <c r="B538" s="426"/>
      <c r="C538" s="384" t="s">
        <v>1052</v>
      </c>
      <c r="D538" s="384" t="s">
        <v>10173</v>
      </c>
      <c r="E538" s="384" t="str">
        <f>INDEX('[58]Form-Input energy (2)'!$E$30:$E$728,MATCH(P538:P1267,'[58]Form-Input energy (2)'!$P$30:$P$727,0))</f>
        <v>Kurnool Rurals</v>
      </c>
      <c r="F538" s="430" t="s">
        <v>1526</v>
      </c>
      <c r="G538" s="468"/>
      <c r="H538" s="434" t="s">
        <v>1159</v>
      </c>
      <c r="I538" s="11" t="s">
        <v>2156</v>
      </c>
      <c r="J538" s="11" t="s">
        <v>2157</v>
      </c>
      <c r="K538" s="11" t="s">
        <v>10252</v>
      </c>
      <c r="L538" s="11" t="s">
        <v>2159</v>
      </c>
      <c r="M538" s="11" t="s">
        <v>2158</v>
      </c>
      <c r="N538" s="11" t="s">
        <v>2158</v>
      </c>
      <c r="O538" s="11" t="s">
        <v>2158</v>
      </c>
      <c r="P538" s="283" t="s">
        <v>1943</v>
      </c>
      <c r="Q538" s="12">
        <v>200</v>
      </c>
      <c r="R538" s="8">
        <v>10.343798</v>
      </c>
      <c r="S538" s="8"/>
      <c r="T538" s="8"/>
      <c r="U538" s="624"/>
      <c r="V538" s="624"/>
    </row>
    <row r="539" spans="1:22" ht="15.75">
      <c r="A539" s="426" t="s">
        <v>586</v>
      </c>
      <c r="B539" s="426"/>
      <c r="C539" s="384" t="s">
        <v>1052</v>
      </c>
      <c r="D539" s="384" t="s">
        <v>10173</v>
      </c>
      <c r="E539" s="384" t="str">
        <f>INDEX('[58]Form-Input energy (2)'!$E$30:$E$728,MATCH(P539:P1268,'[58]Form-Input energy (2)'!$P$30:$P$727,0))</f>
        <v>Kurnool Rurals</v>
      </c>
      <c r="F539" s="430" t="s">
        <v>1526</v>
      </c>
      <c r="G539" s="468"/>
      <c r="H539" s="434" t="s">
        <v>1160</v>
      </c>
      <c r="I539" s="11" t="s">
        <v>2156</v>
      </c>
      <c r="J539" s="11" t="s">
        <v>2157</v>
      </c>
      <c r="K539" s="11" t="s">
        <v>10252</v>
      </c>
      <c r="L539" s="11" t="s">
        <v>2159</v>
      </c>
      <c r="M539" s="11" t="s">
        <v>2158</v>
      </c>
      <c r="N539" s="11" t="s">
        <v>2158</v>
      </c>
      <c r="O539" s="11" t="s">
        <v>2158</v>
      </c>
      <c r="P539" s="283" t="s">
        <v>1944</v>
      </c>
      <c r="Q539" s="12">
        <v>200</v>
      </c>
      <c r="R539" s="8">
        <v>14.129079999999998</v>
      </c>
      <c r="S539" s="8"/>
      <c r="T539" s="8"/>
      <c r="U539" s="624"/>
      <c r="V539" s="624"/>
    </row>
    <row r="540" spans="1:22" ht="15.75">
      <c r="A540" s="426" t="s">
        <v>587</v>
      </c>
      <c r="B540" s="426"/>
      <c r="C540" s="384" t="s">
        <v>1052</v>
      </c>
      <c r="D540" s="384" t="s">
        <v>10173</v>
      </c>
      <c r="E540" s="384" t="str">
        <f>INDEX('[58]Form-Input energy (2)'!$E$30:$E$728,MATCH(P540:P1269,'[58]Form-Input energy (2)'!$P$30:$P$727,0))</f>
        <v>Kurnool Rurals</v>
      </c>
      <c r="F540" s="430" t="s">
        <v>1526</v>
      </c>
      <c r="G540" s="468"/>
      <c r="H540" s="434" t="s">
        <v>1161</v>
      </c>
      <c r="I540" s="11" t="s">
        <v>2156</v>
      </c>
      <c r="J540" s="11" t="s">
        <v>2157</v>
      </c>
      <c r="K540" s="11" t="s">
        <v>10252</v>
      </c>
      <c r="L540" s="11" t="s">
        <v>2159</v>
      </c>
      <c r="M540" s="11" t="s">
        <v>2158</v>
      </c>
      <c r="N540" s="11" t="s">
        <v>2158</v>
      </c>
      <c r="O540" s="11" t="s">
        <v>2158</v>
      </c>
      <c r="P540" s="283" t="s">
        <v>1945</v>
      </c>
      <c r="Q540" s="12">
        <v>200</v>
      </c>
      <c r="R540" s="8">
        <v>13.806728000000001</v>
      </c>
      <c r="S540" s="8"/>
      <c r="T540" s="8"/>
      <c r="U540" s="624"/>
      <c r="V540" s="624"/>
    </row>
    <row r="541" spans="1:22" ht="15.75">
      <c r="A541" s="426" t="s">
        <v>588</v>
      </c>
      <c r="B541" s="426"/>
      <c r="C541" s="384" t="s">
        <v>1052</v>
      </c>
      <c r="D541" s="384" t="s">
        <v>10173</v>
      </c>
      <c r="E541" s="384" t="str">
        <f>INDEX('[58]Form-Input energy (2)'!$E$30:$E$728,MATCH(P541:P1270,'[58]Form-Input energy (2)'!$P$30:$P$727,0))</f>
        <v>Dhone</v>
      </c>
      <c r="F541" s="430" t="s">
        <v>1526</v>
      </c>
      <c r="G541" s="468"/>
      <c r="H541" s="434" t="s">
        <v>1158</v>
      </c>
      <c r="I541" s="11" t="s">
        <v>2156</v>
      </c>
      <c r="J541" s="11" t="s">
        <v>2157</v>
      </c>
      <c r="K541" s="11" t="s">
        <v>10252</v>
      </c>
      <c r="L541" s="11" t="s">
        <v>2159</v>
      </c>
      <c r="M541" s="11" t="s">
        <v>2158</v>
      </c>
      <c r="N541" s="11" t="s">
        <v>2158</v>
      </c>
      <c r="O541" s="11" t="s">
        <v>2158</v>
      </c>
      <c r="P541" s="283" t="s">
        <v>1946</v>
      </c>
      <c r="Q541" s="12">
        <v>200</v>
      </c>
      <c r="R541" s="8">
        <v>0</v>
      </c>
      <c r="S541" s="8"/>
      <c r="T541" s="8"/>
      <c r="U541" s="624"/>
      <c r="V541" s="624"/>
    </row>
    <row r="542" spans="1:22" ht="15.75">
      <c r="A542" s="426" t="s">
        <v>589</v>
      </c>
      <c r="B542" s="426"/>
      <c r="C542" s="384" t="s">
        <v>1052</v>
      </c>
      <c r="D542" s="384" t="s">
        <v>10172</v>
      </c>
      <c r="E542" s="384" t="str">
        <f>INDEX('[58]Form-Input energy (2)'!$E$30:$E$728,MATCH(P542:P1271,'[58]Form-Input energy (2)'!$P$30:$P$727,0))</f>
        <v>Adoni</v>
      </c>
      <c r="F542" s="430" t="s">
        <v>1514</v>
      </c>
      <c r="G542" s="468"/>
      <c r="H542" s="434" t="s">
        <v>10229</v>
      </c>
      <c r="I542" s="11" t="s">
        <v>2156</v>
      </c>
      <c r="J542" s="11" t="s">
        <v>2157</v>
      </c>
      <c r="K542" s="11" t="s">
        <v>10252</v>
      </c>
      <c r="L542" s="11" t="s">
        <v>2159</v>
      </c>
      <c r="M542" s="11" t="s">
        <v>2158</v>
      </c>
      <c r="N542" s="11" t="s">
        <v>2158</v>
      </c>
      <c r="O542" s="11" t="s">
        <v>2158</v>
      </c>
      <c r="P542" s="283">
        <v>15462444</v>
      </c>
      <c r="Q542" s="12">
        <v>1000</v>
      </c>
      <c r="R542" s="8">
        <v>10.18183189999999</v>
      </c>
      <c r="S542" s="8"/>
      <c r="T542" s="8"/>
      <c r="U542" s="624"/>
      <c r="V542" s="624"/>
    </row>
    <row r="543" spans="1:22" ht="15.75">
      <c r="A543" s="426" t="s">
        <v>590</v>
      </c>
      <c r="B543" s="426"/>
      <c r="C543" s="384" t="s">
        <v>1052</v>
      </c>
      <c r="D543" s="384" t="s">
        <v>10175</v>
      </c>
      <c r="E543" s="384" t="str">
        <f>INDEX('[58]Form-Input energy (2)'!$E$30:$E$728,MATCH(P543:P1272,'[58]Form-Input energy (2)'!$P$30:$P$727,0))</f>
        <v>Adoni</v>
      </c>
      <c r="F543" s="430" t="s">
        <v>1514</v>
      </c>
      <c r="G543" s="468"/>
      <c r="H543" s="434" t="s">
        <v>1151</v>
      </c>
      <c r="I543" s="11" t="s">
        <v>2156</v>
      </c>
      <c r="J543" s="11" t="s">
        <v>2157</v>
      </c>
      <c r="K543" s="11" t="s">
        <v>10252</v>
      </c>
      <c r="L543" s="11" t="s">
        <v>2159</v>
      </c>
      <c r="M543" s="11" t="s">
        <v>2158</v>
      </c>
      <c r="N543" s="11" t="s">
        <v>2158</v>
      </c>
      <c r="O543" s="11" t="s">
        <v>2158</v>
      </c>
      <c r="P543" s="283" t="s">
        <v>1931</v>
      </c>
      <c r="Q543" s="12">
        <v>500</v>
      </c>
      <c r="R543" s="8">
        <v>29.048494999999999</v>
      </c>
      <c r="S543" s="8"/>
      <c r="T543" s="8"/>
      <c r="U543" s="624"/>
      <c r="V543" s="624"/>
    </row>
    <row r="544" spans="1:22" ht="15.75">
      <c r="A544" s="426" t="s">
        <v>591</v>
      </c>
      <c r="B544" s="426"/>
      <c r="C544" s="384" t="s">
        <v>1052</v>
      </c>
      <c r="D544" s="384" t="s">
        <v>10172</v>
      </c>
      <c r="E544" s="384" t="str">
        <f>INDEX('[58]Form-Input energy (2)'!$E$30:$E$728,MATCH(P544:P1273,'[58]Form-Input energy (2)'!$P$30:$P$727,0))</f>
        <v>Adoni</v>
      </c>
      <c r="F544" s="430" t="s">
        <v>1514</v>
      </c>
      <c r="G544" s="468"/>
      <c r="H544" s="434" t="s">
        <v>1121</v>
      </c>
      <c r="I544" s="11" t="s">
        <v>2156</v>
      </c>
      <c r="J544" s="11" t="s">
        <v>2157</v>
      </c>
      <c r="K544" s="11" t="s">
        <v>10252</v>
      </c>
      <c r="L544" s="11" t="s">
        <v>2159</v>
      </c>
      <c r="M544" s="11" t="s">
        <v>2158</v>
      </c>
      <c r="N544" s="11" t="s">
        <v>2158</v>
      </c>
      <c r="O544" s="11" t="s">
        <v>2158</v>
      </c>
      <c r="P544" s="283">
        <v>15462445</v>
      </c>
      <c r="Q544" s="12">
        <v>666.67</v>
      </c>
      <c r="R544" s="8">
        <v>17.661787199999999</v>
      </c>
      <c r="S544" s="8"/>
      <c r="T544" s="8"/>
      <c r="U544" s="624"/>
      <c r="V544" s="624"/>
    </row>
    <row r="545" spans="1:22" ht="15.75">
      <c r="A545" s="426" t="s">
        <v>592</v>
      </c>
      <c r="B545" s="426"/>
      <c r="C545" s="384" t="s">
        <v>1052</v>
      </c>
      <c r="D545" s="384" t="s">
        <v>10173</v>
      </c>
      <c r="E545" s="384" t="str">
        <f>INDEX('[58]Form-Input energy (2)'!$E$30:$E$728,MATCH(P545:P1274,'[58]Form-Input energy (2)'!$P$30:$P$727,0))</f>
        <v>Nandyal</v>
      </c>
      <c r="F545" s="430" t="s">
        <v>1517</v>
      </c>
      <c r="G545" s="468"/>
      <c r="H545" s="434" t="s">
        <v>1153</v>
      </c>
      <c r="I545" s="11" t="s">
        <v>2156</v>
      </c>
      <c r="J545" s="11" t="s">
        <v>2157</v>
      </c>
      <c r="K545" s="11" t="s">
        <v>10252</v>
      </c>
      <c r="L545" s="11" t="s">
        <v>2159</v>
      </c>
      <c r="M545" s="11" t="s">
        <v>2158</v>
      </c>
      <c r="N545" s="11" t="s">
        <v>2158</v>
      </c>
      <c r="O545" s="11" t="s">
        <v>2158</v>
      </c>
      <c r="P545" s="283" t="s">
        <v>1932</v>
      </c>
      <c r="Q545" s="12">
        <v>2000</v>
      </c>
      <c r="R545" s="8">
        <v>45.729600000000005</v>
      </c>
      <c r="S545" s="8"/>
      <c r="T545" s="8"/>
      <c r="U545" s="624"/>
      <c r="V545" s="624"/>
    </row>
    <row r="546" spans="1:22" ht="15.75">
      <c r="A546" s="426" t="s">
        <v>593</v>
      </c>
      <c r="B546" s="426"/>
      <c r="C546" s="384" t="s">
        <v>1052</v>
      </c>
      <c r="D546" s="384" t="s">
        <v>10173</v>
      </c>
      <c r="E546" s="384" t="str">
        <f>INDEX('[58]Form-Input energy (2)'!$E$30:$E$728,MATCH(P546:P1275,'[58]Form-Input energy (2)'!$P$30:$P$727,0))</f>
        <v>Kurnool</v>
      </c>
      <c r="F546" s="430" t="s">
        <v>1522</v>
      </c>
      <c r="G546" s="468"/>
      <c r="H546" s="434" t="s">
        <v>1080</v>
      </c>
      <c r="I546" s="11" t="s">
        <v>2156</v>
      </c>
      <c r="J546" s="11" t="s">
        <v>2157</v>
      </c>
      <c r="K546" s="11" t="s">
        <v>10252</v>
      </c>
      <c r="L546" s="11" t="s">
        <v>2160</v>
      </c>
      <c r="M546" s="11" t="s">
        <v>2158</v>
      </c>
      <c r="N546" s="11" t="s">
        <v>2158</v>
      </c>
      <c r="O546" s="11" t="s">
        <v>2158</v>
      </c>
      <c r="P546" s="283" t="s">
        <v>10362</v>
      </c>
      <c r="Q546" s="12">
        <v>125000</v>
      </c>
      <c r="R546" s="8">
        <v>9.3508659999999999</v>
      </c>
      <c r="S546" s="8"/>
      <c r="T546" s="8"/>
      <c r="U546" s="624"/>
      <c r="V546" s="624"/>
    </row>
    <row r="547" spans="1:22" ht="15.75">
      <c r="A547" s="426" t="s">
        <v>594</v>
      </c>
      <c r="B547" s="426"/>
      <c r="C547" s="384" t="s">
        <v>1052</v>
      </c>
      <c r="D547" s="384" t="s">
        <v>10173</v>
      </c>
      <c r="E547" s="384" t="str">
        <f>INDEX('[58]Form-Input energy (2)'!$E$30:$E$728,MATCH(P547:P1276,'[58]Form-Input energy (2)'!$P$30:$P$727,0))</f>
        <v>Kurnool</v>
      </c>
      <c r="F547" s="430" t="s">
        <v>1522</v>
      </c>
      <c r="G547" s="468"/>
      <c r="H547" s="434" t="s">
        <v>1081</v>
      </c>
      <c r="I547" s="11" t="s">
        <v>2156</v>
      </c>
      <c r="J547" s="11" t="s">
        <v>2157</v>
      </c>
      <c r="K547" s="11" t="s">
        <v>10252</v>
      </c>
      <c r="L547" s="11" t="s">
        <v>2160</v>
      </c>
      <c r="M547" s="11" t="s">
        <v>2158</v>
      </c>
      <c r="N547" s="11" t="s">
        <v>2158</v>
      </c>
      <c r="O547" s="11" t="s">
        <v>2158</v>
      </c>
      <c r="P547" s="283" t="s">
        <v>1937</v>
      </c>
      <c r="Q547" s="12">
        <v>1000</v>
      </c>
      <c r="R547" s="8">
        <v>10.617513999999998</v>
      </c>
      <c r="S547" s="8"/>
      <c r="T547" s="8"/>
      <c r="U547" s="624"/>
      <c r="V547" s="624"/>
    </row>
    <row r="548" spans="1:22" ht="15.75">
      <c r="A548" s="426" t="s">
        <v>595</v>
      </c>
      <c r="B548" s="426"/>
      <c r="C548" s="384" t="s">
        <v>1052</v>
      </c>
      <c r="D548" s="384" t="s">
        <v>10173</v>
      </c>
      <c r="E548" s="384" t="str">
        <f>INDEX('[58]Form-Input energy (2)'!$E$30:$E$728,MATCH(P548:P1277,'[58]Form-Input energy (2)'!$P$30:$P$727,0))</f>
        <v>Kurnool</v>
      </c>
      <c r="F548" s="430" t="s">
        <v>1522</v>
      </c>
      <c r="G548" s="468"/>
      <c r="H548" s="434" t="s">
        <v>1093</v>
      </c>
      <c r="I548" s="11" t="s">
        <v>2156</v>
      </c>
      <c r="J548" s="11" t="s">
        <v>2157</v>
      </c>
      <c r="K548" s="11" t="s">
        <v>10252</v>
      </c>
      <c r="L548" s="11" t="s">
        <v>2159</v>
      </c>
      <c r="M548" s="11" t="s">
        <v>2158</v>
      </c>
      <c r="N548" s="11" t="s">
        <v>2158</v>
      </c>
      <c r="O548" s="11" t="s">
        <v>2158</v>
      </c>
      <c r="P548" s="283" t="s">
        <v>1938</v>
      </c>
      <c r="Q548" s="12">
        <v>1000</v>
      </c>
      <c r="R548" s="8">
        <v>8.3537700000000008</v>
      </c>
      <c r="S548" s="8"/>
      <c r="T548" s="8"/>
      <c r="U548" s="624"/>
      <c r="V548" s="624"/>
    </row>
    <row r="549" spans="1:22" ht="15.75">
      <c r="A549" s="426" t="s">
        <v>596</v>
      </c>
      <c r="B549" s="426"/>
      <c r="C549" s="384" t="s">
        <v>1052</v>
      </c>
      <c r="D549" s="384" t="s">
        <v>10173</v>
      </c>
      <c r="E549" s="384" t="str">
        <f>INDEX('[58]Form-Input energy (2)'!$E$30:$E$728,MATCH(P549:P1278,'[58]Form-Input energy (2)'!$P$30:$P$727,0))</f>
        <v>Kurnool Town</v>
      </c>
      <c r="F549" s="430" t="s">
        <v>1524</v>
      </c>
      <c r="G549" s="468"/>
      <c r="H549" s="434" t="s">
        <v>1080</v>
      </c>
      <c r="I549" s="11" t="s">
        <v>2156</v>
      </c>
      <c r="J549" s="11" t="s">
        <v>2157</v>
      </c>
      <c r="K549" s="11" t="s">
        <v>10252</v>
      </c>
      <c r="L549" s="11" t="s">
        <v>2160</v>
      </c>
      <c r="M549" s="11" t="s">
        <v>2158</v>
      </c>
      <c r="N549" s="11" t="s">
        <v>2158</v>
      </c>
      <c r="O549" s="11" t="s">
        <v>2158</v>
      </c>
      <c r="P549" s="283" t="s">
        <v>1941</v>
      </c>
      <c r="Q549" s="12">
        <v>125000</v>
      </c>
      <c r="R549" s="8">
        <v>7.5783700000000005</v>
      </c>
      <c r="S549" s="8"/>
      <c r="T549" s="8"/>
      <c r="U549" s="624"/>
      <c r="V549" s="624"/>
    </row>
    <row r="550" spans="1:22" ht="15.75">
      <c r="A550" s="426" t="s">
        <v>597</v>
      </c>
      <c r="B550" s="426"/>
      <c r="C550" s="384" t="s">
        <v>1052</v>
      </c>
      <c r="D550" s="384" t="s">
        <v>10173</v>
      </c>
      <c r="E550" s="384" t="str">
        <f>INDEX('[58]Form-Input energy (2)'!$E$30:$E$728,MATCH(P550:P1279,'[58]Form-Input energy (2)'!$P$30:$P$727,0))</f>
        <v>Kurnool Town</v>
      </c>
      <c r="F550" s="430" t="s">
        <v>1524</v>
      </c>
      <c r="G550" s="468"/>
      <c r="H550" s="434" t="s">
        <v>1081</v>
      </c>
      <c r="I550" s="11" t="s">
        <v>2156</v>
      </c>
      <c r="J550" s="11" t="s">
        <v>2157</v>
      </c>
      <c r="K550" s="11" t="s">
        <v>10252</v>
      </c>
      <c r="L550" s="11" t="s">
        <v>2160</v>
      </c>
      <c r="M550" s="11" t="s">
        <v>2158</v>
      </c>
      <c r="N550" s="11" t="s">
        <v>2158</v>
      </c>
      <c r="O550" s="11" t="s">
        <v>2158</v>
      </c>
      <c r="P550" s="283" t="s">
        <v>1942</v>
      </c>
      <c r="Q550" s="12">
        <v>1000</v>
      </c>
      <c r="R550" s="8">
        <v>5.7658939999999994</v>
      </c>
      <c r="S550" s="8"/>
      <c r="T550" s="8"/>
      <c r="U550" s="624"/>
      <c r="V550" s="624"/>
    </row>
    <row r="551" spans="1:22" ht="15.75">
      <c r="A551" s="426" t="s">
        <v>598</v>
      </c>
      <c r="B551" s="426"/>
      <c r="C551" s="384" t="s">
        <v>1052</v>
      </c>
      <c r="D551" s="384" t="s">
        <v>10173</v>
      </c>
      <c r="E551" s="384" t="str">
        <f>INDEX('[58]Form-Input energy (2)'!$E$30:$E$728,MATCH(P551:P1280,'[58]Form-Input energy (2)'!$P$30:$P$727,0))</f>
        <v>Kurnool Town</v>
      </c>
      <c r="F551" s="430" t="s">
        <v>1524</v>
      </c>
      <c r="G551" s="468"/>
      <c r="H551" s="434" t="s">
        <v>1093</v>
      </c>
      <c r="I551" s="11" t="s">
        <v>2156</v>
      </c>
      <c r="J551" s="11" t="s">
        <v>2157</v>
      </c>
      <c r="K551" s="11" t="s">
        <v>10252</v>
      </c>
      <c r="L551" s="11" t="s">
        <v>2159</v>
      </c>
      <c r="M551" s="11" t="s">
        <v>2158</v>
      </c>
      <c r="N551" s="11" t="s">
        <v>2158</v>
      </c>
      <c r="O551" s="11" t="s">
        <v>2158</v>
      </c>
      <c r="P551" s="283" t="s">
        <v>10363</v>
      </c>
      <c r="Q551" s="12">
        <v>1000</v>
      </c>
      <c r="R551" s="8">
        <v>15.035722</v>
      </c>
      <c r="S551" s="8"/>
      <c r="T551" s="8"/>
      <c r="U551" s="624"/>
      <c r="V551" s="624"/>
    </row>
    <row r="552" spans="1:22" ht="15.75">
      <c r="A552" s="426" t="s">
        <v>599</v>
      </c>
      <c r="B552" s="426"/>
      <c r="C552" s="384" t="s">
        <v>1052</v>
      </c>
      <c r="D552" s="384" t="s">
        <v>10173</v>
      </c>
      <c r="E552" s="384" t="str">
        <f>INDEX('[58]Form-Input energy (2)'!$E$30:$E$728,MATCH(P552:P1281,'[58]Form-Input energy (2)'!$P$30:$P$727,0))</f>
        <v>Kurnool</v>
      </c>
      <c r="F552" s="430" t="s">
        <v>1523</v>
      </c>
      <c r="G552" s="468"/>
      <c r="H552" s="434" t="s">
        <v>1080</v>
      </c>
      <c r="I552" s="11" t="s">
        <v>2156</v>
      </c>
      <c r="J552" s="11" t="s">
        <v>2157</v>
      </c>
      <c r="K552" s="11" t="s">
        <v>10252</v>
      </c>
      <c r="L552" s="11" t="s">
        <v>2160</v>
      </c>
      <c r="M552" s="11" t="s">
        <v>2158</v>
      </c>
      <c r="N552" s="11" t="s">
        <v>2158</v>
      </c>
      <c r="O552" s="11" t="s">
        <v>2158</v>
      </c>
      <c r="P552" s="283" t="s">
        <v>1939</v>
      </c>
      <c r="Q552" s="12">
        <v>125000</v>
      </c>
      <c r="R552" s="8">
        <v>7.9552480000000001</v>
      </c>
      <c r="S552" s="8"/>
      <c r="T552" s="8"/>
      <c r="U552" s="624"/>
      <c r="V552" s="624"/>
    </row>
    <row r="553" spans="1:22" ht="15.75">
      <c r="A553" s="426" t="s">
        <v>600</v>
      </c>
      <c r="B553" s="426"/>
      <c r="C553" s="384" t="s">
        <v>1052</v>
      </c>
      <c r="D553" s="384" t="s">
        <v>10173</v>
      </c>
      <c r="E553" s="384" t="str">
        <f>INDEX('[58]Form-Input energy (2)'!$E$30:$E$728,MATCH(P553:P1282,'[58]Form-Input energy (2)'!$P$30:$P$727,0))</f>
        <v>Kurnool</v>
      </c>
      <c r="F553" s="430" t="s">
        <v>1523</v>
      </c>
      <c r="G553" s="468"/>
      <c r="H553" s="434" t="s">
        <v>1081</v>
      </c>
      <c r="I553" s="11" t="s">
        <v>2156</v>
      </c>
      <c r="J553" s="11" t="s">
        <v>2157</v>
      </c>
      <c r="K553" s="11" t="s">
        <v>10252</v>
      </c>
      <c r="L553" s="11" t="s">
        <v>2160</v>
      </c>
      <c r="M553" s="11" t="s">
        <v>2158</v>
      </c>
      <c r="N553" s="11" t="s">
        <v>2158</v>
      </c>
      <c r="O553" s="11" t="s">
        <v>2158</v>
      </c>
      <c r="P553" s="283" t="s">
        <v>1940</v>
      </c>
      <c r="Q553" s="12">
        <v>1000</v>
      </c>
      <c r="R553" s="8">
        <v>10.60215</v>
      </c>
      <c r="S553" s="8"/>
      <c r="T553" s="8"/>
      <c r="U553" s="624"/>
      <c r="V553" s="624"/>
    </row>
    <row r="554" spans="1:22" ht="15.75">
      <c r="A554" s="426" t="s">
        <v>601</v>
      </c>
      <c r="B554" s="426"/>
      <c r="C554" s="384" t="s">
        <v>1052</v>
      </c>
      <c r="D554" s="384" t="s">
        <v>10173</v>
      </c>
      <c r="E554" s="384" t="str">
        <f>INDEX('[58]Form-Input energy (2)'!$E$30:$E$728,MATCH(P554:P1283,'[58]Form-Input energy (2)'!$P$30:$P$727,0))</f>
        <v>Kurnool</v>
      </c>
      <c r="F554" s="430" t="s">
        <v>1523</v>
      </c>
      <c r="G554" s="468"/>
      <c r="H554" s="434" t="s">
        <v>1093</v>
      </c>
      <c r="I554" s="11" t="s">
        <v>2156</v>
      </c>
      <c r="J554" s="11" t="s">
        <v>2157</v>
      </c>
      <c r="K554" s="11" t="s">
        <v>10252</v>
      </c>
      <c r="L554" s="11" t="s">
        <v>2159</v>
      </c>
      <c r="M554" s="11" t="s">
        <v>2158</v>
      </c>
      <c r="N554" s="11" t="s">
        <v>2158</v>
      </c>
      <c r="O554" s="11" t="s">
        <v>2158</v>
      </c>
      <c r="P554" s="283" t="s">
        <v>10364</v>
      </c>
      <c r="Q554" s="12">
        <v>1000</v>
      </c>
      <c r="R554" s="8">
        <v>13.567565999999999</v>
      </c>
      <c r="S554" s="8"/>
      <c r="T554" s="8"/>
      <c r="U554" s="624"/>
      <c r="V554" s="624"/>
    </row>
    <row r="555" spans="1:22" ht="15.75">
      <c r="A555" s="426" t="s">
        <v>602</v>
      </c>
      <c r="B555" s="426"/>
      <c r="C555" s="384" t="s">
        <v>1052</v>
      </c>
      <c r="D555" s="384" t="s">
        <v>10173</v>
      </c>
      <c r="E555" s="384" t="str">
        <f>INDEX('[58]Form-Input energy (2)'!$E$30:$E$728,MATCH(P555:P1284,'[58]Form-Input energy (2)'!$P$30:$P$727,0))</f>
        <v>Kurnool</v>
      </c>
      <c r="F555" s="430" t="s">
        <v>1523</v>
      </c>
      <c r="G555" s="468"/>
      <c r="H555" s="434" t="s">
        <v>10230</v>
      </c>
      <c r="I555" s="11" t="s">
        <v>2156</v>
      </c>
      <c r="J555" s="11" t="s">
        <v>2157</v>
      </c>
      <c r="K555" s="11" t="s">
        <v>10252</v>
      </c>
      <c r="L555" s="11" t="s">
        <v>2159</v>
      </c>
      <c r="M555" s="11" t="s">
        <v>2158</v>
      </c>
      <c r="N555" s="11" t="s">
        <v>2158</v>
      </c>
      <c r="O555" s="11" t="s">
        <v>2158</v>
      </c>
      <c r="P555" s="283">
        <v>19006566</v>
      </c>
      <c r="Q555" s="12">
        <v>3000</v>
      </c>
      <c r="R555" s="8">
        <v>11.205968549999991</v>
      </c>
      <c r="S555" s="8"/>
      <c r="T555" s="8"/>
      <c r="U555" s="624"/>
      <c r="V555" s="624"/>
    </row>
    <row r="556" spans="1:22" ht="15.75">
      <c r="A556" s="426" t="s">
        <v>603</v>
      </c>
      <c r="B556" s="426"/>
      <c r="C556" s="384" t="s">
        <v>1052</v>
      </c>
      <c r="D556" s="384" t="s">
        <v>10173</v>
      </c>
      <c r="E556" s="384" t="str">
        <f>INDEX('[58]Form-Input energy (2)'!$E$30:$E$728,MATCH(P556:P1285,'[58]Form-Input energy (2)'!$P$30:$P$727,0))</f>
        <v>Dhone</v>
      </c>
      <c r="F556" s="430" t="s">
        <v>1535</v>
      </c>
      <c r="G556" s="468"/>
      <c r="H556" s="434" t="s">
        <v>1080</v>
      </c>
      <c r="I556" s="11" t="s">
        <v>2156</v>
      </c>
      <c r="J556" s="11" t="s">
        <v>2157</v>
      </c>
      <c r="K556" s="11" t="s">
        <v>10252</v>
      </c>
      <c r="L556" s="11" t="s">
        <v>2160</v>
      </c>
      <c r="M556" s="11" t="s">
        <v>2158</v>
      </c>
      <c r="N556" s="11" t="s">
        <v>2158</v>
      </c>
      <c r="O556" s="11" t="s">
        <v>2158</v>
      </c>
      <c r="P556" s="283" t="s">
        <v>1950</v>
      </c>
      <c r="Q556" s="12">
        <v>125000</v>
      </c>
      <c r="R556" s="8">
        <v>4.495126</v>
      </c>
      <c r="S556" s="8"/>
      <c r="T556" s="8"/>
      <c r="U556" s="624"/>
      <c r="V556" s="624"/>
    </row>
    <row r="557" spans="1:22" ht="15.75">
      <c r="A557" s="426" t="s">
        <v>604</v>
      </c>
      <c r="B557" s="426"/>
      <c r="C557" s="384" t="s">
        <v>1052</v>
      </c>
      <c r="D557" s="384" t="s">
        <v>10173</v>
      </c>
      <c r="E557" s="384" t="str">
        <f>INDEX('[58]Form-Input energy (2)'!$E$30:$E$728,MATCH(P557:P1286,'[58]Form-Input energy (2)'!$P$30:$P$727,0))</f>
        <v>Dhone</v>
      </c>
      <c r="F557" s="430" t="s">
        <v>1535</v>
      </c>
      <c r="G557" s="468"/>
      <c r="H557" s="434" t="s">
        <v>1081</v>
      </c>
      <c r="I557" s="11" t="s">
        <v>2156</v>
      </c>
      <c r="J557" s="11" t="s">
        <v>2157</v>
      </c>
      <c r="K557" s="11" t="s">
        <v>10252</v>
      </c>
      <c r="L557" s="11" t="s">
        <v>2160</v>
      </c>
      <c r="M557" s="11" t="s">
        <v>2158</v>
      </c>
      <c r="N557" s="11" t="s">
        <v>2158</v>
      </c>
      <c r="O557" s="11" t="s">
        <v>2158</v>
      </c>
      <c r="P557" s="283" t="s">
        <v>1951</v>
      </c>
      <c r="Q557" s="12">
        <v>1000</v>
      </c>
      <c r="R557" s="8">
        <v>11.750667999999999</v>
      </c>
      <c r="S557" s="8"/>
      <c r="T557" s="8"/>
      <c r="U557" s="624"/>
      <c r="V557" s="624"/>
    </row>
    <row r="558" spans="1:22" ht="15.75">
      <c r="A558" s="426" t="s">
        <v>605</v>
      </c>
      <c r="B558" s="426"/>
      <c r="C558" s="384" t="s">
        <v>1052</v>
      </c>
      <c r="D558" s="384" t="s">
        <v>10173</v>
      </c>
      <c r="E558" s="384" t="str">
        <f>INDEX('[58]Form-Input energy (2)'!$E$30:$E$728,MATCH(P558:P1287,'[58]Form-Input energy (2)'!$P$30:$P$727,0))</f>
        <v>Dhone</v>
      </c>
      <c r="F558" s="430" t="s">
        <v>1535</v>
      </c>
      <c r="G558" s="468"/>
      <c r="H558" s="434" t="s">
        <v>1093</v>
      </c>
      <c r="I558" s="11" t="s">
        <v>2156</v>
      </c>
      <c r="J558" s="11" t="s">
        <v>2157</v>
      </c>
      <c r="K558" s="11" t="s">
        <v>10252</v>
      </c>
      <c r="L558" s="11" t="s">
        <v>2159</v>
      </c>
      <c r="M558" s="11" t="s">
        <v>2158</v>
      </c>
      <c r="N558" s="11" t="s">
        <v>2158</v>
      </c>
      <c r="O558" s="11" t="s">
        <v>2158</v>
      </c>
      <c r="P558" s="283" t="s">
        <v>1952</v>
      </c>
      <c r="Q558" s="12">
        <v>1000</v>
      </c>
      <c r="R558" s="8">
        <v>14.512186000000002</v>
      </c>
      <c r="S558" s="8"/>
      <c r="T558" s="8"/>
      <c r="U558" s="624"/>
      <c r="V558" s="624"/>
    </row>
    <row r="559" spans="1:22" ht="15.75">
      <c r="A559" s="426" t="s">
        <v>606</v>
      </c>
      <c r="B559" s="426"/>
      <c r="C559" s="384" t="s">
        <v>1052</v>
      </c>
      <c r="D559" s="384" t="s">
        <v>10173</v>
      </c>
      <c r="E559" s="384" t="str">
        <f>INDEX('[58]Form-Input energy (2)'!$E$30:$E$728,MATCH(P559:P1288,'[58]Form-Input energy (2)'!$P$30:$P$727,0))</f>
        <v>Nandyal</v>
      </c>
      <c r="F559" s="430" t="s">
        <v>1531</v>
      </c>
      <c r="G559" s="468"/>
      <c r="H559" s="434" t="s">
        <v>1080</v>
      </c>
      <c r="I559" s="11" t="s">
        <v>2156</v>
      </c>
      <c r="J559" s="11" t="s">
        <v>2157</v>
      </c>
      <c r="K559" s="11" t="s">
        <v>10252</v>
      </c>
      <c r="L559" s="11" t="s">
        <v>2160</v>
      </c>
      <c r="M559" s="11" t="s">
        <v>2158</v>
      </c>
      <c r="N559" s="11" t="s">
        <v>2158</v>
      </c>
      <c r="O559" s="11" t="s">
        <v>2158</v>
      </c>
      <c r="P559" s="283" t="s">
        <v>10365</v>
      </c>
      <c r="Q559" s="12">
        <v>125000</v>
      </c>
      <c r="R559" s="8">
        <v>8.7513500000000004</v>
      </c>
      <c r="S559" s="8"/>
      <c r="T559" s="8"/>
      <c r="U559" s="624"/>
      <c r="V559" s="624"/>
    </row>
    <row r="560" spans="1:22" ht="15.75">
      <c r="A560" s="426" t="s">
        <v>607</v>
      </c>
      <c r="B560" s="426"/>
      <c r="C560" s="384" t="s">
        <v>1052</v>
      </c>
      <c r="D560" s="384" t="s">
        <v>10173</v>
      </c>
      <c r="E560" s="384" t="str">
        <f>INDEX('[58]Form-Input energy (2)'!$E$30:$E$728,MATCH(P560:P1289,'[58]Form-Input energy (2)'!$P$30:$P$727,0))</f>
        <v>Nandyal</v>
      </c>
      <c r="F560" s="430" t="s">
        <v>1531</v>
      </c>
      <c r="G560" s="466"/>
      <c r="H560" s="434" t="s">
        <v>1081</v>
      </c>
      <c r="I560" s="11" t="s">
        <v>2156</v>
      </c>
      <c r="J560" s="11" t="s">
        <v>2157</v>
      </c>
      <c r="K560" s="11" t="s">
        <v>10252</v>
      </c>
      <c r="L560" s="11" t="s">
        <v>2160</v>
      </c>
      <c r="M560" s="11" t="s">
        <v>2158</v>
      </c>
      <c r="N560" s="11" t="s">
        <v>2158</v>
      </c>
      <c r="O560" s="11" t="s">
        <v>2158</v>
      </c>
      <c r="P560" s="283" t="s">
        <v>10366</v>
      </c>
      <c r="Q560" s="12">
        <v>1000</v>
      </c>
      <c r="R560" s="8">
        <v>6.7568479999999997</v>
      </c>
      <c r="S560" s="8"/>
      <c r="T560" s="8"/>
      <c r="U560" s="624"/>
      <c r="V560" s="624"/>
    </row>
    <row r="561" spans="1:22" s="278" customFormat="1">
      <c r="A561" s="283" t="s">
        <v>608</v>
      </c>
      <c r="B561" s="283"/>
      <c r="C561" s="384" t="s">
        <v>1052</v>
      </c>
      <c r="D561" s="384" t="s">
        <v>10173</v>
      </c>
      <c r="E561" s="384" t="str">
        <f>INDEX('[58]Form-Input energy (2)'!$E$30:$E$728,MATCH(P561:P1290,'[58]Form-Input energy (2)'!$P$30:$P$727,0))</f>
        <v>Nandyal</v>
      </c>
      <c r="F561" s="430" t="s">
        <v>1531</v>
      </c>
      <c r="G561" s="466"/>
      <c r="H561" s="434" t="s">
        <v>1093</v>
      </c>
      <c r="I561" s="11" t="s">
        <v>2156</v>
      </c>
      <c r="J561" s="11" t="s">
        <v>2157</v>
      </c>
      <c r="K561" s="11" t="s">
        <v>10252</v>
      </c>
      <c r="L561" s="11" t="s">
        <v>2159</v>
      </c>
      <c r="M561" s="11" t="s">
        <v>2158</v>
      </c>
      <c r="N561" s="11" t="s">
        <v>2158</v>
      </c>
      <c r="O561" s="11" t="s">
        <v>2158</v>
      </c>
      <c r="P561" s="283" t="s">
        <v>10367</v>
      </c>
      <c r="Q561" s="12">
        <v>1000</v>
      </c>
      <c r="R561" s="285">
        <v>6.9624459999999999</v>
      </c>
      <c r="S561" s="283"/>
      <c r="T561" s="283"/>
      <c r="U561" s="283"/>
      <c r="V561" s="283"/>
    </row>
    <row r="562" spans="1:22" ht="15.75">
      <c r="A562" s="426" t="s">
        <v>609</v>
      </c>
      <c r="B562" s="426"/>
      <c r="C562" s="384" t="s">
        <v>1052</v>
      </c>
      <c r="D562" s="384" t="s">
        <v>10176</v>
      </c>
      <c r="E562" s="384" t="str">
        <f>INDEX('[58]Form-Input energy (2)'!$E$30:$E$728,MATCH(P562:P1291,'[58]Form-Input energy (2)'!$P$30:$P$727,0))</f>
        <v>Adoni</v>
      </c>
      <c r="F562" s="430" t="s">
        <v>1531</v>
      </c>
      <c r="G562" s="466"/>
      <c r="H562" s="434" t="s">
        <v>1164</v>
      </c>
      <c r="I562" s="11" t="s">
        <v>2156</v>
      </c>
      <c r="J562" s="11" t="s">
        <v>2157</v>
      </c>
      <c r="K562" s="11" t="s">
        <v>10252</v>
      </c>
      <c r="L562" s="11" t="s">
        <v>2159</v>
      </c>
      <c r="M562" s="11" t="s">
        <v>2158</v>
      </c>
      <c r="N562" s="11" t="s">
        <v>2158</v>
      </c>
      <c r="O562" s="11" t="s">
        <v>2158</v>
      </c>
      <c r="P562" s="283" t="s">
        <v>1948</v>
      </c>
      <c r="Q562" s="12">
        <v>500</v>
      </c>
      <c r="R562" s="8">
        <v>3.9801499999999996</v>
      </c>
      <c r="S562" s="8"/>
      <c r="T562" s="8"/>
      <c r="U562" s="624"/>
      <c r="V562" s="624"/>
    </row>
    <row r="563" spans="1:22" ht="15.75">
      <c r="A563" s="426" t="s">
        <v>610</v>
      </c>
      <c r="B563" s="426"/>
      <c r="C563" s="384" t="s">
        <v>1052</v>
      </c>
      <c r="D563" s="384" t="s">
        <v>10172</v>
      </c>
      <c r="E563" s="384" t="str">
        <f>INDEX('[58]Form-Input energy (2)'!$E$30:$E$728,MATCH(P563:P1292,'[58]Form-Input energy (2)'!$P$30:$P$727,0))</f>
        <v>Adoni</v>
      </c>
      <c r="F563" s="430" t="s">
        <v>1531</v>
      </c>
      <c r="G563" s="466"/>
      <c r="H563" s="434" t="s">
        <v>1163</v>
      </c>
      <c r="I563" s="11" t="s">
        <v>2156</v>
      </c>
      <c r="J563" s="11" t="s">
        <v>2157</v>
      </c>
      <c r="K563" s="11" t="s">
        <v>10252</v>
      </c>
      <c r="L563" s="11" t="s">
        <v>2159</v>
      </c>
      <c r="M563" s="11" t="s">
        <v>2158</v>
      </c>
      <c r="N563" s="11" t="s">
        <v>2158</v>
      </c>
      <c r="O563" s="11" t="s">
        <v>2158</v>
      </c>
      <c r="P563" s="283">
        <v>19006557</v>
      </c>
      <c r="Q563" s="12">
        <v>1500</v>
      </c>
      <c r="R563" s="8">
        <v>41.989936200000002</v>
      </c>
      <c r="S563" s="8"/>
      <c r="T563" s="8"/>
      <c r="U563" s="624"/>
      <c r="V563" s="624"/>
    </row>
    <row r="564" spans="1:22" ht="15.75">
      <c r="A564" s="426" t="s">
        <v>611</v>
      </c>
      <c r="B564" s="426"/>
      <c r="C564" s="384" t="s">
        <v>1052</v>
      </c>
      <c r="D564" s="384" t="s">
        <v>10172</v>
      </c>
      <c r="E564" s="384" t="str">
        <f>INDEX('[58]Form-Input energy (2)'!$E$30:$E$728,MATCH(P564:P1293,'[58]Form-Input energy (2)'!$P$30:$P$727,0))</f>
        <v>Kurnool Rurals</v>
      </c>
      <c r="F564" s="430" t="s">
        <v>1528</v>
      </c>
      <c r="G564" s="466"/>
      <c r="H564" s="434" t="s">
        <v>1064</v>
      </c>
      <c r="I564" s="11" t="s">
        <v>2156</v>
      </c>
      <c r="J564" s="11" t="s">
        <v>2157</v>
      </c>
      <c r="K564" s="11" t="s">
        <v>10252</v>
      </c>
      <c r="L564" s="11" t="s">
        <v>2159</v>
      </c>
      <c r="M564" s="11" t="s">
        <v>2158</v>
      </c>
      <c r="N564" s="11" t="s">
        <v>2158</v>
      </c>
      <c r="O564" s="11" t="s">
        <v>2158</v>
      </c>
      <c r="P564" s="283">
        <v>15462442</v>
      </c>
      <c r="Q564" s="12">
        <v>1000</v>
      </c>
      <c r="R564" s="8">
        <v>8.8076653</v>
      </c>
      <c r="S564" s="8"/>
      <c r="T564" s="8"/>
      <c r="U564" s="624"/>
      <c r="V564" s="624"/>
    </row>
    <row r="565" spans="1:22" ht="15.75">
      <c r="A565" s="426" t="s">
        <v>612</v>
      </c>
      <c r="B565" s="426"/>
      <c r="C565" s="384" t="s">
        <v>1052</v>
      </c>
      <c r="D565" s="384" t="s">
        <v>10172</v>
      </c>
      <c r="E565" s="384" t="str">
        <f>INDEX('[58]Form-Input energy (2)'!$E$30:$E$728,MATCH(P565:P1294,'[58]Form-Input energy (2)'!$P$30:$P$727,0))</f>
        <v>Kurnool Rurals</v>
      </c>
      <c r="F565" s="430" t="s">
        <v>1528</v>
      </c>
      <c r="G565" s="466"/>
      <c r="H565" s="434" t="s">
        <v>1063</v>
      </c>
      <c r="I565" s="11" t="s">
        <v>2156</v>
      </c>
      <c r="J565" s="11" t="s">
        <v>2157</v>
      </c>
      <c r="K565" s="11" t="s">
        <v>10252</v>
      </c>
      <c r="L565" s="11" t="s">
        <v>2159</v>
      </c>
      <c r="M565" s="11" t="s">
        <v>2158</v>
      </c>
      <c r="N565" s="11" t="s">
        <v>2158</v>
      </c>
      <c r="O565" s="11" t="s">
        <v>2158</v>
      </c>
      <c r="P565" s="283">
        <v>15462222</v>
      </c>
      <c r="Q565" s="12">
        <v>1000</v>
      </c>
      <c r="R565" s="8">
        <v>8.2272815500000007</v>
      </c>
      <c r="S565" s="8"/>
      <c r="T565" s="8"/>
      <c r="U565" s="624"/>
      <c r="V565" s="624"/>
    </row>
    <row r="566" spans="1:22" ht="15.75">
      <c r="A566" s="426" t="s">
        <v>613</v>
      </c>
      <c r="B566" s="426"/>
      <c r="C566" s="384" t="s">
        <v>1052</v>
      </c>
      <c r="D566" s="384" t="s">
        <v>10172</v>
      </c>
      <c r="E566" s="384" t="str">
        <f>INDEX('[58]Form-Input energy (2)'!$E$30:$E$728,MATCH(P566:P1295,'[58]Form-Input energy (2)'!$P$30:$P$727,0))</f>
        <v>GOOTY</v>
      </c>
      <c r="F566" s="430" t="s">
        <v>1513</v>
      </c>
      <c r="G566" s="466"/>
      <c r="H566" s="434" t="s">
        <v>1063</v>
      </c>
      <c r="I566" s="11" t="s">
        <v>2156</v>
      </c>
      <c r="J566" s="11" t="s">
        <v>2157</v>
      </c>
      <c r="K566" s="11" t="s">
        <v>10252</v>
      </c>
      <c r="L566" s="11" t="s">
        <v>2159</v>
      </c>
      <c r="M566" s="11" t="s">
        <v>2158</v>
      </c>
      <c r="N566" s="11" t="s">
        <v>2158</v>
      </c>
      <c r="O566" s="11" t="s">
        <v>2158</v>
      </c>
      <c r="P566" s="283" t="s">
        <v>1893</v>
      </c>
      <c r="Q566" s="12">
        <v>125000</v>
      </c>
      <c r="R566" s="8">
        <v>0.92903281249999992</v>
      </c>
      <c r="S566" s="8"/>
      <c r="T566" s="8"/>
      <c r="U566" s="624"/>
      <c r="V566" s="624"/>
    </row>
    <row r="567" spans="1:22" ht="15.75">
      <c r="A567" s="426" t="s">
        <v>614</v>
      </c>
      <c r="B567" s="426"/>
      <c r="C567" s="384" t="s">
        <v>1052</v>
      </c>
      <c r="D567" s="384" t="s">
        <v>10172</v>
      </c>
      <c r="E567" s="384" t="str">
        <f>INDEX('[58]Form-Input energy (2)'!$E$30:$E$728,MATCH(P567:P1296,'[58]Form-Input energy (2)'!$P$30:$P$727,0))</f>
        <v>Adoni</v>
      </c>
      <c r="F567" s="430" t="s">
        <v>1513</v>
      </c>
      <c r="G567" s="466"/>
      <c r="H567" s="434" t="s">
        <v>1064</v>
      </c>
      <c r="I567" s="11" t="s">
        <v>2156</v>
      </c>
      <c r="J567" s="11" t="s">
        <v>2157</v>
      </c>
      <c r="K567" s="11" t="s">
        <v>10252</v>
      </c>
      <c r="L567" s="11" t="s">
        <v>2159</v>
      </c>
      <c r="M567" s="11" t="s">
        <v>2158</v>
      </c>
      <c r="N567" s="11" t="s">
        <v>2158</v>
      </c>
      <c r="O567" s="11" t="s">
        <v>2158</v>
      </c>
      <c r="P567" s="283" t="s">
        <v>10368</v>
      </c>
      <c r="Q567" s="12">
        <v>1000</v>
      </c>
      <c r="R567" s="8">
        <v>0.85073500000000002</v>
      </c>
      <c r="S567" s="8"/>
      <c r="T567" s="8"/>
      <c r="U567" s="624"/>
      <c r="V567" s="624"/>
    </row>
    <row r="568" spans="1:22" ht="15.75">
      <c r="A568" s="426" t="s">
        <v>615</v>
      </c>
      <c r="B568" s="426"/>
      <c r="C568" s="384" t="s">
        <v>1052</v>
      </c>
      <c r="D568" s="384" t="s">
        <v>10172</v>
      </c>
      <c r="E568" s="384" t="str">
        <f>INDEX('[58]Form-Input energy (2)'!$E$30:$E$728,MATCH(P568:P1297,'[58]Form-Input energy (2)'!$P$30:$P$727,0))</f>
        <v>Adoni</v>
      </c>
      <c r="F568" s="430" t="s">
        <v>1513</v>
      </c>
      <c r="G568" s="466"/>
      <c r="H568" s="434" t="s">
        <v>1102</v>
      </c>
      <c r="I568" s="11" t="s">
        <v>2156</v>
      </c>
      <c r="J568" s="11" t="s">
        <v>2157</v>
      </c>
      <c r="K568" s="11" t="s">
        <v>10252</v>
      </c>
      <c r="L568" s="11" t="s">
        <v>2160</v>
      </c>
      <c r="M568" s="11" t="s">
        <v>2158</v>
      </c>
      <c r="N568" s="11" t="s">
        <v>2158</v>
      </c>
      <c r="O568" s="11" t="s">
        <v>2158</v>
      </c>
      <c r="P568" s="283" t="s">
        <v>10369</v>
      </c>
      <c r="Q568" s="12">
        <v>333.33</v>
      </c>
      <c r="R568" s="8">
        <v>0.81255599999999994</v>
      </c>
      <c r="S568" s="8"/>
      <c r="T568" s="8"/>
      <c r="U568" s="624"/>
      <c r="V568" s="624"/>
    </row>
    <row r="569" spans="1:22" ht="15.75">
      <c r="A569" s="426" t="s">
        <v>616</v>
      </c>
      <c r="B569" s="426"/>
      <c r="C569" s="384" t="s">
        <v>1052</v>
      </c>
      <c r="D569" s="384" t="s">
        <v>10173</v>
      </c>
      <c r="E569" s="384" t="str">
        <f>INDEX('[58]Form-Input energy (2)'!$E$30:$E$728,MATCH(P569:P1298,'[58]Form-Input energy (2)'!$P$30:$P$727,0))</f>
        <v>Kurnool Rurals</v>
      </c>
      <c r="F569" s="430" t="s">
        <v>1527</v>
      </c>
      <c r="G569" s="466"/>
      <c r="H569" s="434" t="s">
        <v>1159</v>
      </c>
      <c r="I569" s="11" t="s">
        <v>2156</v>
      </c>
      <c r="J569" s="11" t="s">
        <v>2157</v>
      </c>
      <c r="K569" s="11" t="s">
        <v>10252</v>
      </c>
      <c r="L569" s="11" t="s">
        <v>2159</v>
      </c>
      <c r="M569" s="11" t="s">
        <v>2158</v>
      </c>
      <c r="N569" s="11" t="s">
        <v>2158</v>
      </c>
      <c r="O569" s="11" t="s">
        <v>2158</v>
      </c>
      <c r="P569" s="283" t="s">
        <v>10370</v>
      </c>
      <c r="Q569" s="12">
        <v>200</v>
      </c>
      <c r="R569" s="8">
        <v>6.5887700000000002</v>
      </c>
      <c r="S569" s="8"/>
      <c r="T569" s="8"/>
      <c r="U569" s="624"/>
      <c r="V569" s="624"/>
    </row>
    <row r="570" spans="1:22" ht="15.75">
      <c r="A570" s="426" t="s">
        <v>617</v>
      </c>
      <c r="B570" s="426"/>
      <c r="C570" s="384" t="s">
        <v>1052</v>
      </c>
      <c r="D570" s="384" t="s">
        <v>10173</v>
      </c>
      <c r="E570" s="384" t="str">
        <f>INDEX('[58]Form-Input energy (2)'!$E$30:$E$728,MATCH(P570:P1299,'[58]Form-Input energy (2)'!$P$30:$P$727,0))</f>
        <v>Kurnool Rurals</v>
      </c>
      <c r="F570" s="430" t="s">
        <v>1527</v>
      </c>
      <c r="G570" s="468"/>
      <c r="H570" s="434" t="s">
        <v>1160</v>
      </c>
      <c r="I570" s="11" t="s">
        <v>2156</v>
      </c>
      <c r="J570" s="11" t="s">
        <v>2157</v>
      </c>
      <c r="K570" s="11" t="s">
        <v>10252</v>
      </c>
      <c r="L570" s="11" t="s">
        <v>2159</v>
      </c>
      <c r="M570" s="11" t="s">
        <v>2158</v>
      </c>
      <c r="N570" s="11" t="s">
        <v>2158</v>
      </c>
      <c r="O570" s="11" t="s">
        <v>2158</v>
      </c>
      <c r="P570" s="283" t="s">
        <v>10371</v>
      </c>
      <c r="Q570" s="12">
        <v>200</v>
      </c>
      <c r="R570" s="8">
        <v>15.185320000000001</v>
      </c>
      <c r="S570" s="8"/>
      <c r="T570" s="8"/>
      <c r="U570" s="624"/>
      <c r="V570" s="624"/>
    </row>
    <row r="571" spans="1:22" ht="15.75">
      <c r="A571" s="426" t="s">
        <v>618</v>
      </c>
      <c r="B571" s="426"/>
      <c r="C571" s="384" t="s">
        <v>1052</v>
      </c>
      <c r="D571" s="384" t="s">
        <v>10173</v>
      </c>
      <c r="E571" s="384" t="str">
        <f>INDEX('[58]Form-Input energy (2)'!$E$30:$E$728,MATCH(P571:P1300,'[58]Form-Input energy (2)'!$P$30:$P$727,0))</f>
        <v>Kurnool Rurals</v>
      </c>
      <c r="F571" s="430" t="s">
        <v>1527</v>
      </c>
      <c r="G571" s="466"/>
      <c r="H571" s="434" t="s">
        <v>1161</v>
      </c>
      <c r="I571" s="11" t="s">
        <v>2156</v>
      </c>
      <c r="J571" s="11" t="s">
        <v>2157</v>
      </c>
      <c r="K571" s="11" t="s">
        <v>10252</v>
      </c>
      <c r="L571" s="11" t="s">
        <v>2159</v>
      </c>
      <c r="M571" s="11" t="s">
        <v>2158</v>
      </c>
      <c r="N571" s="11" t="s">
        <v>2158</v>
      </c>
      <c r="O571" s="11" t="s">
        <v>2158</v>
      </c>
      <c r="P571" s="283" t="s">
        <v>10372</v>
      </c>
      <c r="Q571" s="12">
        <v>200</v>
      </c>
      <c r="R571" s="8">
        <v>4.8788299999999998</v>
      </c>
      <c r="S571" s="8"/>
      <c r="T571" s="8"/>
      <c r="U571" s="624"/>
      <c r="V571" s="624"/>
    </row>
    <row r="572" spans="1:22" ht="15.75">
      <c r="A572" s="426" t="s">
        <v>619</v>
      </c>
      <c r="B572" s="426"/>
      <c r="C572" s="384" t="s">
        <v>1052</v>
      </c>
      <c r="D572" s="384" t="s">
        <v>10172</v>
      </c>
      <c r="E572" s="384" t="str">
        <f>INDEX('[58]Form-Input energy (2)'!$E$30:$E$728,MATCH(P572:P1301,'[58]Form-Input energy (2)'!$P$30:$P$727,0))</f>
        <v>Kurnool Town</v>
      </c>
      <c r="F572" s="430" t="s">
        <v>1525</v>
      </c>
      <c r="G572" s="466"/>
      <c r="H572" s="434" t="s">
        <v>1072</v>
      </c>
      <c r="I572" s="11" t="s">
        <v>2156</v>
      </c>
      <c r="J572" s="11" t="s">
        <v>2157</v>
      </c>
      <c r="K572" s="11" t="s">
        <v>10252</v>
      </c>
      <c r="L572" s="11" t="s">
        <v>2159</v>
      </c>
      <c r="M572" s="11" t="s">
        <v>2158</v>
      </c>
      <c r="N572" s="11" t="s">
        <v>2158</v>
      </c>
      <c r="O572" s="11" t="s">
        <v>2158</v>
      </c>
      <c r="P572" s="283" t="s">
        <v>10373</v>
      </c>
      <c r="Q572" s="12">
        <v>1600</v>
      </c>
      <c r="R572" s="8">
        <v>25.573989999999998</v>
      </c>
      <c r="S572" s="8"/>
      <c r="T572" s="8"/>
      <c r="U572" s="624"/>
      <c r="V572" s="624"/>
    </row>
    <row r="573" spans="1:22" ht="15.75">
      <c r="A573" s="426" t="s">
        <v>620</v>
      </c>
      <c r="B573" s="426"/>
      <c r="C573" s="384" t="s">
        <v>1052</v>
      </c>
      <c r="D573" s="384" t="s">
        <v>10175</v>
      </c>
      <c r="E573" s="384" t="str">
        <f>INDEX('[58]Form-Input energy (2)'!$E$30:$E$728,MATCH(P573:P1302,'[58]Form-Input energy (2)'!$P$30:$P$727,0))</f>
        <v>Adoni</v>
      </c>
      <c r="F573" s="430" t="s">
        <v>1525</v>
      </c>
      <c r="G573" s="466"/>
      <c r="H573" s="434" t="s">
        <v>1157</v>
      </c>
      <c r="I573" s="11" t="s">
        <v>2156</v>
      </c>
      <c r="J573" s="11" t="s">
        <v>2157</v>
      </c>
      <c r="K573" s="11" t="s">
        <v>10252</v>
      </c>
      <c r="L573" s="11" t="s">
        <v>2159</v>
      </c>
      <c r="M573" s="11" t="s">
        <v>2158</v>
      </c>
      <c r="N573" s="11" t="s">
        <v>2158</v>
      </c>
      <c r="O573" s="11" t="s">
        <v>2158</v>
      </c>
      <c r="P573" s="283">
        <v>17224185</v>
      </c>
      <c r="Q573" s="12">
        <v>1500</v>
      </c>
      <c r="R573" s="8">
        <v>7.37185679999999</v>
      </c>
      <c r="S573" s="8"/>
      <c r="T573" s="8"/>
      <c r="U573" s="624"/>
      <c r="V573" s="624"/>
    </row>
    <row r="574" spans="1:22" ht="15.75">
      <c r="A574" s="426" t="s">
        <v>621</v>
      </c>
      <c r="B574" s="426"/>
      <c r="C574" s="384" t="s">
        <v>1052</v>
      </c>
      <c r="D574" s="384" t="s">
        <v>10172</v>
      </c>
      <c r="E574" s="384" t="str">
        <f>INDEX('[58]Form-Input energy (2)'!$E$30:$E$728,MATCH(P574:P1303,'[58]Form-Input energy (2)'!$P$30:$P$727,0))</f>
        <v>Adoni</v>
      </c>
      <c r="F574" s="430" t="s">
        <v>1525</v>
      </c>
      <c r="G574" s="466"/>
      <c r="H574" s="434" t="s">
        <v>1073</v>
      </c>
      <c r="I574" s="11" t="s">
        <v>2156</v>
      </c>
      <c r="J574" s="11" t="s">
        <v>2157</v>
      </c>
      <c r="K574" s="11" t="s">
        <v>10252</v>
      </c>
      <c r="L574" s="11" t="s">
        <v>2159</v>
      </c>
      <c r="M574" s="11" t="s">
        <v>2158</v>
      </c>
      <c r="N574" s="11" t="s">
        <v>2158</v>
      </c>
      <c r="O574" s="11" t="s">
        <v>2158</v>
      </c>
      <c r="P574" s="283" t="s">
        <v>10374</v>
      </c>
      <c r="Q574" s="12">
        <v>2000</v>
      </c>
      <c r="R574" s="8">
        <v>24.688469999999999</v>
      </c>
      <c r="S574" s="8"/>
      <c r="T574" s="8"/>
      <c r="U574" s="624"/>
      <c r="V574" s="624"/>
    </row>
    <row r="575" spans="1:22" ht="15.75">
      <c r="A575" s="426" t="s">
        <v>622</v>
      </c>
      <c r="B575" s="426"/>
      <c r="C575" s="384" t="s">
        <v>1052</v>
      </c>
      <c r="D575" s="384" t="s">
        <v>10172</v>
      </c>
      <c r="E575" s="384" t="str">
        <f>INDEX('[58]Form-Input energy (2)'!$E$30:$E$728,MATCH(P575:P1304,'[58]Form-Input energy (2)'!$P$30:$P$727,0))</f>
        <v>Dhone</v>
      </c>
      <c r="F575" s="430" t="s">
        <v>1534</v>
      </c>
      <c r="G575" s="466"/>
      <c r="H575" s="434" t="s">
        <v>1073</v>
      </c>
      <c r="I575" s="11" t="s">
        <v>2156</v>
      </c>
      <c r="J575" s="11" t="s">
        <v>2157</v>
      </c>
      <c r="K575" s="11" t="s">
        <v>10252</v>
      </c>
      <c r="L575" s="11" t="s">
        <v>2159</v>
      </c>
      <c r="M575" s="11" t="s">
        <v>2158</v>
      </c>
      <c r="N575" s="11" t="s">
        <v>2158</v>
      </c>
      <c r="O575" s="11" t="s">
        <v>2158</v>
      </c>
      <c r="P575" s="283">
        <v>18053527</v>
      </c>
      <c r="Q575" s="12">
        <v>2000</v>
      </c>
      <c r="R575" s="8">
        <v>19.478152599999987</v>
      </c>
      <c r="S575" s="8"/>
      <c r="T575" s="8"/>
      <c r="U575" s="624"/>
      <c r="V575" s="624"/>
    </row>
    <row r="576" spans="1:22" ht="15.75">
      <c r="A576" s="426" t="s">
        <v>623</v>
      </c>
      <c r="B576" s="426"/>
      <c r="C576" s="384" t="s">
        <v>1052</v>
      </c>
      <c r="D576" s="384" t="s">
        <v>10172</v>
      </c>
      <c r="E576" s="384" t="str">
        <f>INDEX('[58]Form-Input energy (2)'!$E$30:$E$728,MATCH(P576:P1305,'[58]Form-Input energy (2)'!$P$30:$P$727,0))</f>
        <v>Dhone</v>
      </c>
      <c r="F576" s="430" t="s">
        <v>1534</v>
      </c>
      <c r="G576" s="466"/>
      <c r="H576" s="434" t="s">
        <v>1072</v>
      </c>
      <c r="I576" s="11" t="s">
        <v>2156</v>
      </c>
      <c r="J576" s="11" t="s">
        <v>2157</v>
      </c>
      <c r="K576" s="11" t="s">
        <v>10252</v>
      </c>
      <c r="L576" s="11" t="s">
        <v>2159</v>
      </c>
      <c r="M576" s="11" t="s">
        <v>2158</v>
      </c>
      <c r="N576" s="11" t="s">
        <v>2158</v>
      </c>
      <c r="O576" s="11" t="s">
        <v>2158</v>
      </c>
      <c r="P576" s="283">
        <v>18016896</v>
      </c>
      <c r="Q576" s="12">
        <v>1600</v>
      </c>
      <c r="R576" s="8">
        <v>19.608884799999998</v>
      </c>
      <c r="S576" s="8"/>
      <c r="T576" s="8"/>
      <c r="U576" s="624"/>
      <c r="V576" s="624"/>
    </row>
    <row r="577" spans="1:22" ht="30">
      <c r="A577" s="426" t="s">
        <v>624</v>
      </c>
      <c r="B577" s="426"/>
      <c r="C577" s="447" t="s">
        <v>1052</v>
      </c>
      <c r="D577" s="447" t="s">
        <v>10231</v>
      </c>
      <c r="E577" s="447" t="str">
        <f>INDEX('[58]Form-Input energy (2)'!$E$30:$E$728,MATCH(P577:P1306,'[58]Form-Input energy (2)'!$P$30:$P$727,0))</f>
        <v>Dhone</v>
      </c>
      <c r="F577" s="469" t="s">
        <v>2060</v>
      </c>
      <c r="G577" s="466"/>
      <c r="H577" s="434" t="s">
        <v>2062</v>
      </c>
      <c r="I577" s="11" t="s">
        <v>2156</v>
      </c>
      <c r="J577" s="11" t="s">
        <v>2157</v>
      </c>
      <c r="K577" s="11" t="s">
        <v>10252</v>
      </c>
      <c r="L577" s="11" t="s">
        <v>2160</v>
      </c>
      <c r="M577" s="11" t="s">
        <v>2158</v>
      </c>
      <c r="N577" s="11" t="s">
        <v>2158</v>
      </c>
      <c r="O577" s="11" t="s">
        <v>2158</v>
      </c>
      <c r="P577" s="283" t="s">
        <v>2065</v>
      </c>
      <c r="Q577" s="12">
        <v>1000</v>
      </c>
      <c r="R577" s="8">
        <v>-6.0000000000000002E-6</v>
      </c>
      <c r="S577" s="8"/>
      <c r="T577" s="8"/>
      <c r="U577" s="624"/>
      <c r="V577" s="624"/>
    </row>
    <row r="578" spans="1:22" ht="30">
      <c r="A578" s="426" t="s">
        <v>625</v>
      </c>
      <c r="B578" s="426"/>
      <c r="C578" s="447" t="s">
        <v>1052</v>
      </c>
      <c r="D578" s="447" t="s">
        <v>10231</v>
      </c>
      <c r="E578" s="447" t="str">
        <f>INDEX('[58]Form-Input energy (2)'!$E$30:$E$728,MATCH(P578:P1307,'[58]Form-Input energy (2)'!$P$30:$P$727,0))</f>
        <v>Kurnool</v>
      </c>
      <c r="F578" s="469" t="s">
        <v>2060</v>
      </c>
      <c r="G578" s="466"/>
      <c r="H578" s="434" t="s">
        <v>2061</v>
      </c>
      <c r="I578" s="11" t="s">
        <v>2156</v>
      </c>
      <c r="J578" s="11" t="s">
        <v>2157</v>
      </c>
      <c r="K578" s="11" t="s">
        <v>10252</v>
      </c>
      <c r="L578" s="11" t="s">
        <v>2160</v>
      </c>
      <c r="M578" s="11" t="s">
        <v>2158</v>
      </c>
      <c r="N578" s="11" t="s">
        <v>2158</v>
      </c>
      <c r="O578" s="11" t="s">
        <v>2158</v>
      </c>
      <c r="P578" s="283" t="s">
        <v>2064</v>
      </c>
      <c r="Q578" s="12">
        <v>1000</v>
      </c>
      <c r="R578" s="8">
        <v>0.17432300000000001</v>
      </c>
      <c r="S578" s="8"/>
      <c r="T578" s="8"/>
      <c r="U578" s="624"/>
      <c r="V578" s="624"/>
    </row>
    <row r="579" spans="1:22" ht="30">
      <c r="A579" s="426" t="s">
        <v>626</v>
      </c>
      <c r="B579" s="426"/>
      <c r="C579" s="447" t="s">
        <v>1052</v>
      </c>
      <c r="D579" s="447" t="s">
        <v>10231</v>
      </c>
      <c r="E579" s="447" t="str">
        <f>INDEX('[58]Form-Input energy (2)'!$E$30:$E$728,MATCH(P579:P1308,'[58]Form-Input energy (2)'!$P$30:$P$727,0))</f>
        <v>Dhone</v>
      </c>
      <c r="F579" s="469" t="s">
        <v>2060</v>
      </c>
      <c r="G579" s="466"/>
      <c r="H579" s="434" t="s">
        <v>2063</v>
      </c>
      <c r="I579" s="11" t="s">
        <v>2156</v>
      </c>
      <c r="J579" s="11" t="s">
        <v>2157</v>
      </c>
      <c r="K579" s="11" t="s">
        <v>10252</v>
      </c>
      <c r="L579" s="11" t="s">
        <v>2160</v>
      </c>
      <c r="M579" s="11" t="s">
        <v>2158</v>
      </c>
      <c r="N579" s="11" t="s">
        <v>2158</v>
      </c>
      <c r="O579" s="11" t="s">
        <v>2158</v>
      </c>
      <c r="P579" s="283" t="s">
        <v>2066</v>
      </c>
      <c r="Q579" s="12">
        <v>1000</v>
      </c>
      <c r="R579" s="8">
        <v>0</v>
      </c>
      <c r="S579" s="8"/>
      <c r="T579" s="8"/>
      <c r="U579" s="624"/>
      <c r="V579" s="624"/>
    </row>
    <row r="580" spans="1:22" ht="30">
      <c r="A580" s="426" t="s">
        <v>627</v>
      </c>
      <c r="B580" s="426"/>
      <c r="C580" s="384" t="s">
        <v>1052</v>
      </c>
      <c r="D580" s="384" t="s">
        <v>2089</v>
      </c>
      <c r="E580" s="384" t="str">
        <f>INDEX('[58]Form-Input energy (2)'!$E$30:$E$728,MATCH(P580:P1309,'[58]Form-Input energy (2)'!$P$30:$P$727,0))</f>
        <v>Kurnool Rurals</v>
      </c>
      <c r="F580" s="430" t="s">
        <v>2095</v>
      </c>
      <c r="G580" s="466"/>
      <c r="H580" s="434" t="s">
        <v>1331</v>
      </c>
      <c r="I580" s="11" t="s">
        <v>2156</v>
      </c>
      <c r="J580" s="11" t="s">
        <v>2157</v>
      </c>
      <c r="K580" s="11" t="s">
        <v>10252</v>
      </c>
      <c r="L580" s="11" t="s">
        <v>2160</v>
      </c>
      <c r="M580" s="11" t="s">
        <v>2158</v>
      </c>
      <c r="N580" s="11" t="s">
        <v>2158</v>
      </c>
      <c r="O580" s="11" t="s">
        <v>2158</v>
      </c>
      <c r="P580" s="283">
        <v>20008110</v>
      </c>
      <c r="Q580" s="12">
        <v>1000</v>
      </c>
      <c r="R580" s="8">
        <v>0.36975969999999903</v>
      </c>
      <c r="S580" s="8"/>
      <c r="T580" s="8"/>
      <c r="U580" s="624"/>
      <c r="V580" s="624"/>
    </row>
    <row r="581" spans="1:22" ht="15.75">
      <c r="A581" s="426" t="s">
        <v>628</v>
      </c>
      <c r="B581" s="426"/>
      <c r="C581" s="384" t="s">
        <v>1052</v>
      </c>
      <c r="D581" s="384" t="s">
        <v>2089</v>
      </c>
      <c r="E581" s="384" t="str">
        <f>INDEX('[58]Form-Input energy (2)'!$E$30:$E$728,MATCH(P581:P1310,'[58]Form-Input energy (2)'!$P$30:$P$727,0))</f>
        <v>Nandyal</v>
      </c>
      <c r="F581" s="430" t="s">
        <v>2095</v>
      </c>
      <c r="G581" s="466"/>
      <c r="H581" s="434" t="s">
        <v>1335</v>
      </c>
      <c r="I581" s="11" t="s">
        <v>2156</v>
      </c>
      <c r="J581" s="11" t="s">
        <v>2157</v>
      </c>
      <c r="K581" s="11" t="s">
        <v>10252</v>
      </c>
      <c r="L581" s="11" t="s">
        <v>2160</v>
      </c>
      <c r="M581" s="11" t="s">
        <v>2158</v>
      </c>
      <c r="N581" s="11" t="s">
        <v>2158</v>
      </c>
      <c r="O581" s="11" t="s">
        <v>2158</v>
      </c>
      <c r="P581" s="283" t="s">
        <v>2040</v>
      </c>
      <c r="Q581" s="12">
        <v>1000</v>
      </c>
      <c r="R581" s="8">
        <v>2.8884023000000001</v>
      </c>
      <c r="S581" s="8"/>
      <c r="T581" s="8"/>
      <c r="U581" s="624"/>
      <c r="V581" s="624"/>
    </row>
    <row r="582" spans="1:22" ht="15.75">
      <c r="A582" s="426" t="s">
        <v>629</v>
      </c>
      <c r="B582" s="426"/>
      <c r="C582" s="384" t="s">
        <v>1052</v>
      </c>
      <c r="D582" s="384" t="s">
        <v>2089</v>
      </c>
      <c r="E582" s="384" t="str">
        <f>INDEX('[58]Form-Input energy (2)'!$E$30:$E$728,MATCH(P582:P1311,'[58]Form-Input energy (2)'!$P$30:$P$727,0))</f>
        <v>Kurnool Rurals</v>
      </c>
      <c r="F582" s="430" t="s">
        <v>2095</v>
      </c>
      <c r="G582" s="466"/>
      <c r="H582" s="434" t="s">
        <v>1334</v>
      </c>
      <c r="I582" s="11" t="s">
        <v>2156</v>
      </c>
      <c r="J582" s="11" t="s">
        <v>2157</v>
      </c>
      <c r="K582" s="11" t="s">
        <v>10252</v>
      </c>
      <c r="L582" s="11" t="s">
        <v>2160</v>
      </c>
      <c r="M582" s="11" t="s">
        <v>2158</v>
      </c>
      <c r="N582" s="11" t="s">
        <v>2158</v>
      </c>
      <c r="O582" s="11" t="s">
        <v>2158</v>
      </c>
      <c r="P582" s="283">
        <v>21009498</v>
      </c>
      <c r="Q582" s="12">
        <v>1000</v>
      </c>
      <c r="R582" s="8">
        <v>2.0085981999999989</v>
      </c>
      <c r="S582" s="8"/>
      <c r="T582" s="8"/>
      <c r="U582" s="624"/>
      <c r="V582" s="624"/>
    </row>
    <row r="583" spans="1:22" ht="15.75">
      <c r="A583" s="426" t="s">
        <v>630</v>
      </c>
      <c r="B583" s="426"/>
      <c r="C583" s="384" t="s">
        <v>1052</v>
      </c>
      <c r="D583" s="384" t="s">
        <v>2089</v>
      </c>
      <c r="E583" s="384" t="str">
        <f>INDEX('[58]Form-Input energy (2)'!$E$30:$E$728,MATCH(P583:P1312,'[58]Form-Input energy (2)'!$P$30:$P$727,0))</f>
        <v>Kurnool Rurals</v>
      </c>
      <c r="F583" s="430" t="s">
        <v>2095</v>
      </c>
      <c r="G583" s="466"/>
      <c r="H583" s="434" t="s">
        <v>1333</v>
      </c>
      <c r="I583" s="11" t="s">
        <v>2156</v>
      </c>
      <c r="J583" s="11" t="s">
        <v>2157</v>
      </c>
      <c r="K583" s="11" t="s">
        <v>10252</v>
      </c>
      <c r="L583" s="11" t="s">
        <v>2160</v>
      </c>
      <c r="M583" s="11" t="s">
        <v>2158</v>
      </c>
      <c r="N583" s="11" t="s">
        <v>2158</v>
      </c>
      <c r="O583" s="11" t="s">
        <v>2158</v>
      </c>
      <c r="P583" s="283">
        <v>21009495</v>
      </c>
      <c r="Q583" s="12">
        <v>1000</v>
      </c>
      <c r="R583" s="8">
        <v>2.3398765999999895</v>
      </c>
      <c r="S583" s="8"/>
      <c r="T583" s="8"/>
      <c r="U583" s="624"/>
      <c r="V583" s="624"/>
    </row>
    <row r="584" spans="1:22" ht="15.75">
      <c r="A584" s="426" t="s">
        <v>631</v>
      </c>
      <c r="B584" s="426"/>
      <c r="C584" s="384" t="s">
        <v>1052</v>
      </c>
      <c r="D584" s="384" t="s">
        <v>2089</v>
      </c>
      <c r="E584" s="384" t="str">
        <f>INDEX('[58]Form-Input energy (2)'!$E$30:$E$728,MATCH(P584:P1313,'[58]Form-Input energy (2)'!$P$30:$P$727,0))</f>
        <v>HINDUPUR</v>
      </c>
      <c r="F584" s="430" t="s">
        <v>2095</v>
      </c>
      <c r="G584" s="466"/>
      <c r="H584" s="434" t="s">
        <v>1344</v>
      </c>
      <c r="I584" s="11" t="s">
        <v>2156</v>
      </c>
      <c r="J584" s="11" t="s">
        <v>2157</v>
      </c>
      <c r="K584" s="11" t="s">
        <v>10252</v>
      </c>
      <c r="L584" s="11" t="s">
        <v>2160</v>
      </c>
      <c r="M584" s="11" t="s">
        <v>2158</v>
      </c>
      <c r="N584" s="11" t="s">
        <v>2158</v>
      </c>
      <c r="O584" s="11" t="s">
        <v>2158</v>
      </c>
      <c r="P584" s="283"/>
      <c r="Q584" s="12"/>
      <c r="R584" s="8">
        <v>0</v>
      </c>
      <c r="S584" s="8"/>
      <c r="T584" s="8"/>
      <c r="U584" s="624"/>
      <c r="V584" s="624"/>
    </row>
    <row r="585" spans="1:22" ht="15.75">
      <c r="A585" s="426" t="s">
        <v>632</v>
      </c>
      <c r="B585" s="426"/>
      <c r="C585" s="384" t="s">
        <v>1052</v>
      </c>
      <c r="D585" s="384" t="s">
        <v>2089</v>
      </c>
      <c r="E585" s="384" t="str">
        <f>INDEX('[58]Form-Input energy (2)'!$E$30:$E$728,MATCH(P585:P1314,'[58]Form-Input energy (2)'!$P$30:$P$727,0))</f>
        <v>Nandyal</v>
      </c>
      <c r="F585" s="430" t="s">
        <v>2095</v>
      </c>
      <c r="G585" s="466"/>
      <c r="H585" s="434" t="s">
        <v>1341</v>
      </c>
      <c r="I585" s="11" t="s">
        <v>2156</v>
      </c>
      <c r="J585" s="11" t="s">
        <v>2157</v>
      </c>
      <c r="K585" s="11" t="s">
        <v>10252</v>
      </c>
      <c r="L585" s="11" t="s">
        <v>2160</v>
      </c>
      <c r="M585" s="11" t="s">
        <v>2158</v>
      </c>
      <c r="N585" s="11" t="s">
        <v>2158</v>
      </c>
      <c r="O585" s="11" t="s">
        <v>2158</v>
      </c>
      <c r="P585" s="283" t="s">
        <v>10375</v>
      </c>
      <c r="Q585" s="12">
        <v>1000</v>
      </c>
      <c r="R585" s="8">
        <v>4.2598469999999999E-2</v>
      </c>
      <c r="S585" s="8"/>
      <c r="T585" s="8"/>
      <c r="U585" s="624"/>
      <c r="V585" s="624"/>
    </row>
    <row r="586" spans="1:22" ht="15.75">
      <c r="A586" s="426" t="s">
        <v>633</v>
      </c>
      <c r="B586" s="426"/>
      <c r="C586" s="384" t="s">
        <v>1052</v>
      </c>
      <c r="D586" s="384" t="s">
        <v>2089</v>
      </c>
      <c r="E586" s="384" t="str">
        <f>INDEX('[58]Form-Input energy (2)'!$E$30:$E$728,MATCH(P586:P1315,'[58]Form-Input energy (2)'!$P$30:$P$727,0))</f>
        <v>Kurnool Rurals</v>
      </c>
      <c r="F586" s="430" t="s">
        <v>2095</v>
      </c>
      <c r="G586" s="466"/>
      <c r="H586" s="434" t="s">
        <v>1345</v>
      </c>
      <c r="I586" s="11" t="s">
        <v>2156</v>
      </c>
      <c r="J586" s="11" t="s">
        <v>2157</v>
      </c>
      <c r="K586" s="11" t="s">
        <v>10252</v>
      </c>
      <c r="L586" s="11" t="s">
        <v>2160</v>
      </c>
      <c r="M586" s="11" t="s">
        <v>2158</v>
      </c>
      <c r="N586" s="11" t="s">
        <v>2158</v>
      </c>
      <c r="O586" s="11" t="s">
        <v>2158</v>
      </c>
      <c r="P586" s="283" t="s">
        <v>2041</v>
      </c>
      <c r="Q586" s="12">
        <v>1000</v>
      </c>
      <c r="R586" s="8">
        <v>2.8226278599999999</v>
      </c>
      <c r="S586" s="8"/>
      <c r="T586" s="8"/>
      <c r="U586" s="624"/>
      <c r="V586" s="624"/>
    </row>
    <row r="587" spans="1:22" ht="15.75">
      <c r="A587" s="426" t="s">
        <v>634</v>
      </c>
      <c r="B587" s="426"/>
      <c r="C587" s="384" t="s">
        <v>1052</v>
      </c>
      <c r="D587" s="384" t="s">
        <v>2089</v>
      </c>
      <c r="E587" s="384" t="str">
        <f>INDEX('[58]Form-Input energy (2)'!$E$30:$E$728,MATCH(P587:P1316,'[58]Form-Input energy (2)'!$P$30:$P$727,0))</f>
        <v>HINDUPUR</v>
      </c>
      <c r="F587" s="430" t="s">
        <v>2095</v>
      </c>
      <c r="G587" s="466"/>
      <c r="H587" s="434" t="s">
        <v>1340</v>
      </c>
      <c r="I587" s="11" t="s">
        <v>2156</v>
      </c>
      <c r="J587" s="11" t="s">
        <v>2157</v>
      </c>
      <c r="K587" s="11" t="s">
        <v>10252</v>
      </c>
      <c r="L587" s="11" t="s">
        <v>2160</v>
      </c>
      <c r="M587" s="11" t="s">
        <v>2158</v>
      </c>
      <c r="N587" s="11" t="s">
        <v>2158</v>
      </c>
      <c r="O587" s="11" t="s">
        <v>2158</v>
      </c>
      <c r="P587" s="283"/>
      <c r="Q587" s="12"/>
      <c r="R587" s="8">
        <v>0</v>
      </c>
      <c r="S587" s="8"/>
      <c r="T587" s="8"/>
      <c r="U587" s="624"/>
      <c r="V587" s="624"/>
    </row>
    <row r="588" spans="1:22" ht="15.75">
      <c r="A588" s="426" t="s">
        <v>635</v>
      </c>
      <c r="B588" s="426"/>
      <c r="C588" s="384" t="s">
        <v>1052</v>
      </c>
      <c r="D588" s="384" t="s">
        <v>2089</v>
      </c>
      <c r="E588" s="384" t="str">
        <f>INDEX('[58]Form-Input energy (2)'!$E$30:$E$728,MATCH(P588:P1317,'[58]Form-Input energy (2)'!$P$30:$P$727,0))</f>
        <v>HINDUPUR</v>
      </c>
      <c r="F588" s="430" t="s">
        <v>2095</v>
      </c>
      <c r="G588" s="466"/>
      <c r="H588" s="434" t="s">
        <v>1349</v>
      </c>
      <c r="I588" s="11" t="s">
        <v>2156</v>
      </c>
      <c r="J588" s="11" t="s">
        <v>2157</v>
      </c>
      <c r="K588" s="11" t="s">
        <v>10252</v>
      </c>
      <c r="L588" s="11" t="s">
        <v>2160</v>
      </c>
      <c r="M588" s="11" t="s">
        <v>2158</v>
      </c>
      <c r="N588" s="11" t="s">
        <v>2158</v>
      </c>
      <c r="O588" s="11" t="s">
        <v>2158</v>
      </c>
      <c r="P588" s="283"/>
      <c r="Q588" s="12"/>
      <c r="R588" s="8">
        <v>0</v>
      </c>
      <c r="S588" s="8"/>
      <c r="T588" s="8"/>
      <c r="U588" s="624"/>
      <c r="V588" s="624"/>
    </row>
    <row r="589" spans="1:22" ht="15.75">
      <c r="A589" s="426" t="s">
        <v>636</v>
      </c>
      <c r="B589" s="426"/>
      <c r="C589" s="384" t="s">
        <v>1052</v>
      </c>
      <c r="D589" s="384" t="s">
        <v>2089</v>
      </c>
      <c r="E589" s="384" t="str">
        <f>INDEX('[58]Form-Input energy (2)'!$E$30:$E$728,MATCH(P589:P1318,'[58]Form-Input energy (2)'!$P$30:$P$727,0))</f>
        <v>Dhone</v>
      </c>
      <c r="F589" s="430" t="s">
        <v>2095</v>
      </c>
      <c r="G589" s="466"/>
      <c r="H589" s="434" t="s">
        <v>1339</v>
      </c>
      <c r="I589" s="11" t="s">
        <v>2156</v>
      </c>
      <c r="J589" s="11" t="s">
        <v>2157</v>
      </c>
      <c r="K589" s="11" t="s">
        <v>10252</v>
      </c>
      <c r="L589" s="11" t="s">
        <v>2160</v>
      </c>
      <c r="M589" s="11" t="s">
        <v>2158</v>
      </c>
      <c r="N589" s="11" t="s">
        <v>2158</v>
      </c>
      <c r="O589" s="11" t="s">
        <v>2158</v>
      </c>
      <c r="P589" s="283" t="s">
        <v>2049</v>
      </c>
      <c r="Q589" s="12">
        <v>1000</v>
      </c>
      <c r="R589" s="8">
        <v>9.4752600000000005</v>
      </c>
      <c r="S589" s="8"/>
      <c r="T589" s="8"/>
      <c r="U589" s="624"/>
      <c r="V589" s="624"/>
    </row>
    <row r="590" spans="1:22" ht="15.75">
      <c r="A590" s="426" t="s">
        <v>637</v>
      </c>
      <c r="B590" s="426"/>
      <c r="C590" s="384" t="s">
        <v>1052</v>
      </c>
      <c r="D590" s="384" t="s">
        <v>2089</v>
      </c>
      <c r="E590" s="384" t="str">
        <f>INDEX('[58]Form-Input energy (2)'!$E$30:$E$728,MATCH(P590:P1319,'[58]Form-Input energy (2)'!$P$30:$P$727,0))</f>
        <v>HINDUPUR</v>
      </c>
      <c r="F590" s="430" t="s">
        <v>2095</v>
      </c>
      <c r="G590" s="466"/>
      <c r="H590" s="434" t="s">
        <v>1351</v>
      </c>
      <c r="I590" s="11" t="s">
        <v>2156</v>
      </c>
      <c r="J590" s="11" t="s">
        <v>2157</v>
      </c>
      <c r="K590" s="11" t="s">
        <v>10252</v>
      </c>
      <c r="L590" s="11" t="s">
        <v>2160</v>
      </c>
      <c r="M590" s="11" t="s">
        <v>2158</v>
      </c>
      <c r="N590" s="11" t="s">
        <v>2158</v>
      </c>
      <c r="O590" s="11" t="s">
        <v>2158</v>
      </c>
      <c r="P590" s="283"/>
      <c r="Q590" s="12"/>
      <c r="R590" s="8">
        <v>0</v>
      </c>
      <c r="S590" s="8"/>
      <c r="T590" s="8"/>
      <c r="U590" s="624"/>
      <c r="V590" s="624"/>
    </row>
    <row r="591" spans="1:22" ht="15.75">
      <c r="A591" s="426" t="s">
        <v>638</v>
      </c>
      <c r="B591" s="426"/>
      <c r="C591" s="384" t="s">
        <v>1052</v>
      </c>
      <c r="D591" s="384" t="s">
        <v>2089</v>
      </c>
      <c r="E591" s="384" t="str">
        <f>INDEX('[58]Form-Input energy (2)'!$E$30:$E$728,MATCH(P591:P1320,'[58]Form-Input energy (2)'!$P$30:$P$727,0))</f>
        <v>Dhone</v>
      </c>
      <c r="F591" s="430" t="s">
        <v>2095</v>
      </c>
      <c r="G591" s="466"/>
      <c r="H591" s="434" t="s">
        <v>1350</v>
      </c>
      <c r="I591" s="11" t="s">
        <v>2156</v>
      </c>
      <c r="J591" s="11" t="s">
        <v>2157</v>
      </c>
      <c r="K591" s="11" t="s">
        <v>10252</v>
      </c>
      <c r="L591" s="11" t="s">
        <v>2160</v>
      </c>
      <c r="M591" s="11" t="s">
        <v>2158</v>
      </c>
      <c r="N591" s="11" t="s">
        <v>2158</v>
      </c>
      <c r="O591" s="11" t="s">
        <v>2158</v>
      </c>
      <c r="P591" s="283" t="s">
        <v>2042</v>
      </c>
      <c r="Q591" s="12">
        <v>1000</v>
      </c>
      <c r="R591" s="8">
        <v>11.236033239999989</v>
      </c>
      <c r="S591" s="8"/>
      <c r="T591" s="8"/>
      <c r="U591" s="624"/>
      <c r="V591" s="624"/>
    </row>
    <row r="592" spans="1:22" ht="15.75">
      <c r="A592" s="426" t="s">
        <v>639</v>
      </c>
      <c r="B592" s="426"/>
      <c r="C592" s="384" t="s">
        <v>1052</v>
      </c>
      <c r="D592" s="384" t="s">
        <v>2089</v>
      </c>
      <c r="E592" s="384" t="str">
        <f>INDEX('[58]Form-Input energy (2)'!$E$30:$E$728,MATCH(P592:P1321,'[58]Form-Input energy (2)'!$P$30:$P$727,0))</f>
        <v>HINDUPUR</v>
      </c>
      <c r="F592" s="430" t="s">
        <v>2095</v>
      </c>
      <c r="G592" s="466"/>
      <c r="H592" s="434" t="s">
        <v>1346</v>
      </c>
      <c r="I592" s="11" t="s">
        <v>2156</v>
      </c>
      <c r="J592" s="11" t="s">
        <v>2157</v>
      </c>
      <c r="K592" s="11" t="s">
        <v>10252</v>
      </c>
      <c r="L592" s="11" t="s">
        <v>2160</v>
      </c>
      <c r="M592" s="11" t="s">
        <v>2158</v>
      </c>
      <c r="N592" s="11" t="s">
        <v>2158</v>
      </c>
      <c r="O592" s="11" t="s">
        <v>2158</v>
      </c>
      <c r="P592" s="283"/>
      <c r="Q592" s="12"/>
      <c r="R592" s="8">
        <v>0</v>
      </c>
      <c r="S592" s="8"/>
      <c r="T592" s="8"/>
      <c r="U592" s="624"/>
      <c r="V592" s="624"/>
    </row>
    <row r="593" spans="1:23" ht="15.75">
      <c r="A593" s="426" t="s">
        <v>640</v>
      </c>
      <c r="B593" s="426"/>
      <c r="C593" s="384" t="s">
        <v>1052</v>
      </c>
      <c r="D593" s="384" t="s">
        <v>2089</v>
      </c>
      <c r="E593" s="384" t="str">
        <f>INDEX('[58]Form-Input energy (2)'!$E$30:$E$728,MATCH(P593:P1322,'[58]Form-Input energy (2)'!$P$30:$P$727,0))</f>
        <v>Dhone</v>
      </c>
      <c r="F593" s="430" t="s">
        <v>2095</v>
      </c>
      <c r="G593" s="466"/>
      <c r="H593" s="434" t="s">
        <v>1329</v>
      </c>
      <c r="I593" s="11" t="s">
        <v>2156</v>
      </c>
      <c r="J593" s="11" t="s">
        <v>2157</v>
      </c>
      <c r="K593" s="11" t="s">
        <v>10252</v>
      </c>
      <c r="L593" s="11" t="s">
        <v>2160</v>
      </c>
      <c r="M593" s="11" t="s">
        <v>2158</v>
      </c>
      <c r="N593" s="11" t="s">
        <v>2158</v>
      </c>
      <c r="O593" s="11" t="s">
        <v>2158</v>
      </c>
      <c r="P593" s="283">
        <v>21001249</v>
      </c>
      <c r="Q593" s="12">
        <v>1000</v>
      </c>
      <c r="R593" s="8">
        <v>0.18818750000000001</v>
      </c>
      <c r="S593" s="8"/>
      <c r="T593" s="8"/>
      <c r="U593" s="624"/>
      <c r="V593" s="624"/>
    </row>
    <row r="594" spans="1:23" s="81" customFormat="1">
      <c r="A594" s="81" t="s">
        <v>641</v>
      </c>
      <c r="C594" s="384" t="s">
        <v>1052</v>
      </c>
      <c r="D594" s="384" t="s">
        <v>2089</v>
      </c>
      <c r="E594" s="384" t="s">
        <v>10232</v>
      </c>
      <c r="F594" s="430" t="s">
        <v>2095</v>
      </c>
      <c r="G594" s="466"/>
      <c r="H594" s="434" t="s">
        <v>10233</v>
      </c>
      <c r="I594" s="11" t="s">
        <v>2156</v>
      </c>
      <c r="J594" s="11" t="s">
        <v>2157</v>
      </c>
      <c r="K594" s="11" t="s">
        <v>10252</v>
      </c>
      <c r="L594" s="11" t="s">
        <v>2160</v>
      </c>
      <c r="M594" s="11" t="s">
        <v>2158</v>
      </c>
      <c r="N594" s="11" t="s">
        <v>2158</v>
      </c>
      <c r="O594" s="11" t="s">
        <v>2158</v>
      </c>
      <c r="P594" s="81">
        <v>22010128</v>
      </c>
      <c r="Q594" s="12"/>
      <c r="R594" s="396">
        <v>2.6467567000000001</v>
      </c>
      <c r="W594" s="282"/>
    </row>
    <row r="595" spans="1:23" ht="15.75">
      <c r="A595" s="426" t="s">
        <v>642</v>
      </c>
      <c r="B595" s="426"/>
      <c r="C595" s="384" t="s">
        <v>1052</v>
      </c>
      <c r="D595" s="384" t="s">
        <v>2089</v>
      </c>
      <c r="E595" s="384" t="str">
        <f>INDEX('[58]Form-Input energy (2)'!$E$30:$E$728,MATCH(P595:P1324,'[58]Form-Input energy (2)'!$P$30:$P$727,0))</f>
        <v>Adoni</v>
      </c>
      <c r="F595" s="430" t="s">
        <v>2095</v>
      </c>
      <c r="G595" s="466"/>
      <c r="H595" s="434" t="s">
        <v>1342</v>
      </c>
      <c r="I595" s="11" t="s">
        <v>2156</v>
      </c>
      <c r="J595" s="11" t="s">
        <v>2157</v>
      </c>
      <c r="K595" s="11" t="s">
        <v>10252</v>
      </c>
      <c r="L595" s="11" t="s">
        <v>2160</v>
      </c>
      <c r="M595" s="11" t="s">
        <v>2158</v>
      </c>
      <c r="N595" s="11" t="s">
        <v>2158</v>
      </c>
      <c r="O595" s="11" t="s">
        <v>2158</v>
      </c>
      <c r="P595" s="283">
        <v>15196518</v>
      </c>
      <c r="Q595" s="12">
        <v>1000</v>
      </c>
      <c r="R595" s="8">
        <v>5.1697422999999993</v>
      </c>
      <c r="S595" s="8"/>
      <c r="T595" s="8"/>
      <c r="U595" s="624"/>
      <c r="V595" s="624"/>
    </row>
    <row r="596" spans="1:23" ht="15.75">
      <c r="A596" s="426" t="s">
        <v>643</v>
      </c>
      <c r="B596" s="426"/>
      <c r="C596" s="384" t="s">
        <v>1052</v>
      </c>
      <c r="D596" s="384" t="s">
        <v>2089</v>
      </c>
      <c r="E596" s="384" t="s">
        <v>1511</v>
      </c>
      <c r="F596" s="430" t="s">
        <v>2095</v>
      </c>
      <c r="G596" s="466"/>
      <c r="H596" s="434" t="s">
        <v>1343</v>
      </c>
      <c r="I596" s="11" t="s">
        <v>2156</v>
      </c>
      <c r="J596" s="11" t="s">
        <v>2157</v>
      </c>
      <c r="K596" s="11" t="s">
        <v>10252</v>
      </c>
      <c r="L596" s="11" t="s">
        <v>2160</v>
      </c>
      <c r="M596" s="11" t="s">
        <v>2158</v>
      </c>
      <c r="N596" s="11" t="s">
        <v>2158</v>
      </c>
      <c r="O596" s="11" t="s">
        <v>2158</v>
      </c>
      <c r="P596" s="283">
        <v>15196512</v>
      </c>
      <c r="Q596" s="12"/>
      <c r="R596" s="8">
        <v>5.1571981000000005</v>
      </c>
      <c r="S596" s="8"/>
      <c r="T596" s="8"/>
      <c r="U596" s="624"/>
      <c r="V596" s="624"/>
    </row>
    <row r="597" spans="1:23" ht="15.75">
      <c r="A597" s="426" t="s">
        <v>644</v>
      </c>
      <c r="B597" s="426"/>
      <c r="C597" s="384" t="s">
        <v>1052</v>
      </c>
      <c r="D597" s="384" t="s">
        <v>2089</v>
      </c>
      <c r="E597" s="384" t="s">
        <v>1520</v>
      </c>
      <c r="F597" s="430" t="s">
        <v>2095</v>
      </c>
      <c r="G597" s="466"/>
      <c r="H597" s="434" t="s">
        <v>1352</v>
      </c>
      <c r="I597" s="11" t="s">
        <v>2156</v>
      </c>
      <c r="J597" s="11" t="s">
        <v>2157</v>
      </c>
      <c r="K597" s="11" t="s">
        <v>10252</v>
      </c>
      <c r="L597" s="11" t="s">
        <v>2160</v>
      </c>
      <c r="M597" s="11" t="s">
        <v>2158</v>
      </c>
      <c r="N597" s="11" t="s">
        <v>2158</v>
      </c>
      <c r="O597" s="11" t="s">
        <v>2158</v>
      </c>
      <c r="P597" s="283">
        <v>22009996</v>
      </c>
      <c r="Q597" s="12"/>
      <c r="R597" s="8">
        <v>2.6078336999999991</v>
      </c>
      <c r="S597" s="8"/>
      <c r="T597" s="8"/>
      <c r="U597" s="624"/>
      <c r="V597" s="624"/>
    </row>
    <row r="598" spans="1:23" ht="15.75">
      <c r="A598" s="426" t="s">
        <v>645</v>
      </c>
      <c r="B598" s="426"/>
      <c r="C598" s="384" t="s">
        <v>1052</v>
      </c>
      <c r="D598" s="384" t="s">
        <v>2089</v>
      </c>
      <c r="E598" s="384" t="str">
        <f>INDEX('[58]Form-Input energy (2)'!$E$30:$E$728,MATCH(P598:P1327,'[58]Form-Input energy (2)'!$P$30:$P$727,0))</f>
        <v>Adoni</v>
      </c>
      <c r="F598" s="430" t="s">
        <v>2095</v>
      </c>
      <c r="G598" s="466"/>
      <c r="H598" s="434" t="s">
        <v>1336</v>
      </c>
      <c r="I598" s="11" t="s">
        <v>2156</v>
      </c>
      <c r="J598" s="11" t="s">
        <v>2157</v>
      </c>
      <c r="K598" s="11" t="s">
        <v>10252</v>
      </c>
      <c r="L598" s="11" t="s">
        <v>2160</v>
      </c>
      <c r="M598" s="11" t="s">
        <v>2158</v>
      </c>
      <c r="N598" s="11" t="s">
        <v>2158</v>
      </c>
      <c r="O598" s="11" t="s">
        <v>2158</v>
      </c>
      <c r="P598" s="283" t="s">
        <v>2044</v>
      </c>
      <c r="Q598" s="12">
        <v>1000</v>
      </c>
      <c r="R598" s="8">
        <v>7.6932700000000001</v>
      </c>
      <c r="S598" s="8"/>
      <c r="T598" s="8"/>
      <c r="U598" s="624"/>
      <c r="V598" s="624"/>
    </row>
    <row r="599" spans="1:23" ht="15.75">
      <c r="A599" s="426" t="s">
        <v>646</v>
      </c>
      <c r="B599" s="426"/>
      <c r="C599" s="384" t="s">
        <v>1052</v>
      </c>
      <c r="D599" s="384" t="s">
        <v>2089</v>
      </c>
      <c r="E599" s="384" t="str">
        <f>INDEX('[58]Form-Input energy (2)'!$E$30:$E$728,MATCH(P599:P1328,'[58]Form-Input energy (2)'!$P$30:$P$727,0))</f>
        <v>Adoni</v>
      </c>
      <c r="F599" s="430" t="s">
        <v>2095</v>
      </c>
      <c r="G599" s="466"/>
      <c r="H599" s="434" t="s">
        <v>1337</v>
      </c>
      <c r="I599" s="11" t="s">
        <v>2156</v>
      </c>
      <c r="J599" s="11" t="s">
        <v>2157</v>
      </c>
      <c r="K599" s="11" t="s">
        <v>10252</v>
      </c>
      <c r="L599" s="11" t="s">
        <v>2160</v>
      </c>
      <c r="M599" s="11" t="s">
        <v>2158</v>
      </c>
      <c r="N599" s="11" t="s">
        <v>2158</v>
      </c>
      <c r="O599" s="11" t="s">
        <v>2158</v>
      </c>
      <c r="P599" s="283" t="s">
        <v>10376</v>
      </c>
      <c r="Q599" s="12">
        <v>1000</v>
      </c>
      <c r="R599" s="8">
        <v>8.5800200000000011</v>
      </c>
      <c r="S599" s="8"/>
      <c r="T599" s="8"/>
      <c r="U599" s="624"/>
      <c r="V599" s="624"/>
    </row>
    <row r="600" spans="1:23" ht="15.75">
      <c r="A600" s="426" t="s">
        <v>647</v>
      </c>
      <c r="B600" s="426"/>
      <c r="C600" s="384" t="s">
        <v>1052</v>
      </c>
      <c r="D600" s="384" t="s">
        <v>2089</v>
      </c>
      <c r="E600" s="384" t="str">
        <f>INDEX('[58]Form-Input energy (2)'!$E$30:$E$728,MATCH(P600:P1329,'[58]Form-Input energy (2)'!$P$30:$P$727,0))</f>
        <v>Adoni</v>
      </c>
      <c r="F600" s="430" t="s">
        <v>2095</v>
      </c>
      <c r="G600" s="466"/>
      <c r="H600" s="434" t="s">
        <v>1338</v>
      </c>
      <c r="I600" s="11" t="s">
        <v>2156</v>
      </c>
      <c r="J600" s="11" t="s">
        <v>2157</v>
      </c>
      <c r="K600" s="11" t="s">
        <v>10252</v>
      </c>
      <c r="L600" s="11" t="s">
        <v>2160</v>
      </c>
      <c r="M600" s="11" t="s">
        <v>2158</v>
      </c>
      <c r="N600" s="11" t="s">
        <v>2158</v>
      </c>
      <c r="O600" s="11" t="s">
        <v>2158</v>
      </c>
      <c r="P600" s="283" t="s">
        <v>2047</v>
      </c>
      <c r="Q600" s="12">
        <v>1000</v>
      </c>
      <c r="R600" s="8">
        <v>2.4835510000000003</v>
      </c>
      <c r="S600" s="8"/>
      <c r="T600" s="8"/>
      <c r="U600" s="624"/>
      <c r="V600" s="624"/>
    </row>
    <row r="601" spans="1:23" ht="15.75">
      <c r="A601" s="426" t="s">
        <v>648</v>
      </c>
      <c r="B601" s="426"/>
      <c r="C601" s="384" t="s">
        <v>1052</v>
      </c>
      <c r="D601" s="384" t="s">
        <v>2089</v>
      </c>
      <c r="E601" s="384" t="str">
        <f>INDEX('[58]Form-Input energy (2)'!$E$30:$E$728,MATCH(P601:P1330,'[58]Form-Input energy (2)'!$P$30:$P$727,0))</f>
        <v>GOOTY</v>
      </c>
      <c r="F601" s="430" t="s">
        <v>2095</v>
      </c>
      <c r="G601" s="466"/>
      <c r="H601" s="434" t="s">
        <v>1353</v>
      </c>
      <c r="I601" s="11" t="s">
        <v>2156</v>
      </c>
      <c r="J601" s="11" t="s">
        <v>2157</v>
      </c>
      <c r="K601" s="11" t="s">
        <v>10252</v>
      </c>
      <c r="L601" s="11" t="s">
        <v>2160</v>
      </c>
      <c r="M601" s="11" t="s">
        <v>2158</v>
      </c>
      <c r="N601" s="11" t="s">
        <v>2158</v>
      </c>
      <c r="O601" s="11" t="s">
        <v>2158</v>
      </c>
      <c r="P601" s="279" t="s">
        <v>1893</v>
      </c>
      <c r="Q601" s="12">
        <v>125000</v>
      </c>
      <c r="R601" s="8">
        <v>3.1844099999999997</v>
      </c>
      <c r="S601" s="8"/>
      <c r="T601" s="8"/>
      <c r="U601" s="624"/>
      <c r="V601" s="624"/>
    </row>
    <row r="602" spans="1:23" ht="15.75">
      <c r="A602" s="426" t="s">
        <v>649</v>
      </c>
      <c r="B602" s="426"/>
      <c r="C602" s="384" t="s">
        <v>1052</v>
      </c>
      <c r="D602" s="384" t="s">
        <v>2089</v>
      </c>
      <c r="E602" s="384" t="str">
        <f>INDEX('[58]Form-Input energy (2)'!$E$30:$E$728,MATCH(P602:P1331,'[58]Form-Input energy (2)'!$P$30:$P$727,0))</f>
        <v>Dhone</v>
      </c>
      <c r="F602" s="430" t="s">
        <v>2095</v>
      </c>
      <c r="G602" s="466"/>
      <c r="H602" s="434" t="s">
        <v>1330</v>
      </c>
      <c r="I602" s="11" t="s">
        <v>2156</v>
      </c>
      <c r="J602" s="11" t="s">
        <v>2157</v>
      </c>
      <c r="K602" s="11" t="s">
        <v>10252</v>
      </c>
      <c r="L602" s="11" t="s">
        <v>2160</v>
      </c>
      <c r="M602" s="11" t="s">
        <v>2158</v>
      </c>
      <c r="N602" s="11" t="s">
        <v>2158</v>
      </c>
      <c r="O602" s="11" t="s">
        <v>2158</v>
      </c>
      <c r="P602" s="279" t="s">
        <v>2043</v>
      </c>
      <c r="Q602" s="12">
        <v>1000</v>
      </c>
      <c r="R602" s="8">
        <v>9.7402300000000004</v>
      </c>
      <c r="S602" s="8"/>
      <c r="T602" s="8"/>
      <c r="U602" s="624"/>
      <c r="V602" s="624"/>
    </row>
    <row r="603" spans="1:23" ht="15.75">
      <c r="A603" s="426" t="s">
        <v>650</v>
      </c>
      <c r="B603" s="426"/>
      <c r="C603" s="384" t="s">
        <v>1052</v>
      </c>
      <c r="D603" s="384" t="s">
        <v>2089</v>
      </c>
      <c r="E603" s="384" t="str">
        <f>INDEX('[58]Form-Input energy (2)'!$E$30:$E$728,MATCH(P603:P1332,'[58]Form-Input energy (2)'!$P$30:$P$727,0))</f>
        <v>GOOTY</v>
      </c>
      <c r="F603" s="430" t="s">
        <v>2095</v>
      </c>
      <c r="G603" s="466"/>
      <c r="H603" s="434" t="s">
        <v>1348</v>
      </c>
      <c r="I603" s="11" t="s">
        <v>2156</v>
      </c>
      <c r="J603" s="11" t="s">
        <v>2157</v>
      </c>
      <c r="K603" s="11" t="s">
        <v>10252</v>
      </c>
      <c r="L603" s="11" t="s">
        <v>2160</v>
      </c>
      <c r="M603" s="11" t="s">
        <v>2158</v>
      </c>
      <c r="N603" s="11" t="s">
        <v>2158</v>
      </c>
      <c r="O603" s="11" t="s">
        <v>2158</v>
      </c>
      <c r="P603" s="279" t="s">
        <v>1893</v>
      </c>
      <c r="Q603" s="12">
        <v>125000</v>
      </c>
      <c r="R603" s="8">
        <v>0.94246890000000016</v>
      </c>
      <c r="S603" s="8"/>
      <c r="T603" s="8"/>
      <c r="U603" s="624"/>
      <c r="V603" s="624"/>
    </row>
    <row r="604" spans="1:23" ht="15.75">
      <c r="A604" s="426" t="s">
        <v>651</v>
      </c>
      <c r="B604" s="426"/>
      <c r="C604" s="384" t="s">
        <v>1052</v>
      </c>
      <c r="D604" s="384" t="s">
        <v>2089</v>
      </c>
      <c r="E604" s="384" t="str">
        <f>INDEX('[58]Form-Input energy (2)'!$E$30:$E$728,MATCH(P604:P1333,'[58]Form-Input energy (2)'!$P$30:$P$727,0))</f>
        <v>Nandyal</v>
      </c>
      <c r="F604" s="430" t="s">
        <v>2095</v>
      </c>
      <c r="G604" s="466"/>
      <c r="H604" s="434" t="s">
        <v>10234</v>
      </c>
      <c r="I604" s="11" t="s">
        <v>2156</v>
      </c>
      <c r="J604" s="11" t="s">
        <v>2157</v>
      </c>
      <c r="K604" s="11" t="s">
        <v>10252</v>
      </c>
      <c r="L604" s="11" t="s">
        <v>2160</v>
      </c>
      <c r="M604" s="11" t="s">
        <v>2158</v>
      </c>
      <c r="N604" s="11" t="s">
        <v>2158</v>
      </c>
      <c r="O604" s="11" t="s">
        <v>2158</v>
      </c>
      <c r="P604" s="279" t="s">
        <v>10377</v>
      </c>
      <c r="Q604" s="12">
        <v>1000</v>
      </c>
      <c r="R604" s="8">
        <v>2.7280224999999998</v>
      </c>
      <c r="S604" s="8"/>
      <c r="T604" s="8"/>
      <c r="U604" s="624"/>
      <c r="V604" s="624"/>
    </row>
    <row r="605" spans="1:23" ht="15.75">
      <c r="A605" s="426" t="s">
        <v>652</v>
      </c>
      <c r="B605" s="426"/>
      <c r="C605" s="384" t="s">
        <v>1052</v>
      </c>
      <c r="D605" s="384" t="s">
        <v>2089</v>
      </c>
      <c r="E605" s="384" t="str">
        <f>INDEX('[58]Form-Input energy (2)'!$E$30:$E$728,MATCH(P605:P1334,'[58]Form-Input energy (2)'!$P$30:$P$727,0))</f>
        <v>Adoni</v>
      </c>
      <c r="F605" s="430" t="s">
        <v>2095</v>
      </c>
      <c r="G605" s="466"/>
      <c r="H605" s="434" t="s">
        <v>10235</v>
      </c>
      <c r="I605" s="11" t="s">
        <v>2156</v>
      </c>
      <c r="J605" s="11" t="s">
        <v>2157</v>
      </c>
      <c r="K605" s="11" t="s">
        <v>10252</v>
      </c>
      <c r="L605" s="11" t="s">
        <v>2160</v>
      </c>
      <c r="M605" s="11" t="s">
        <v>2158</v>
      </c>
      <c r="N605" s="11" t="s">
        <v>2158</v>
      </c>
      <c r="O605" s="11" t="s">
        <v>2158</v>
      </c>
      <c r="P605" s="279" t="s">
        <v>2045</v>
      </c>
      <c r="Q605" s="12">
        <v>1000</v>
      </c>
      <c r="R605" s="8">
        <v>10.90836</v>
      </c>
      <c r="S605" s="8"/>
      <c r="T605" s="8"/>
      <c r="U605" s="624"/>
      <c r="V605" s="624"/>
    </row>
    <row r="606" spans="1:23" ht="15.75">
      <c r="A606" s="426" t="s">
        <v>653</v>
      </c>
      <c r="B606" s="426"/>
      <c r="C606" s="460" t="s">
        <v>1052</v>
      </c>
      <c r="D606" s="384" t="s">
        <v>2089</v>
      </c>
      <c r="E606" s="384" t="str">
        <f>INDEX('[58]Form-Input energy (2)'!$E$30:$E$728,MATCH(P606:P1335,'[58]Form-Input energy (2)'!$P$30:$P$727,0))</f>
        <v>Adoni</v>
      </c>
      <c r="F606" s="466" t="s">
        <v>2095</v>
      </c>
      <c r="G606" s="466"/>
      <c r="H606" s="465" t="s">
        <v>10236</v>
      </c>
      <c r="I606" s="11" t="s">
        <v>2156</v>
      </c>
      <c r="J606" s="11" t="s">
        <v>2157</v>
      </c>
      <c r="K606" s="11" t="s">
        <v>10252</v>
      </c>
      <c r="L606" s="11" t="s">
        <v>2160</v>
      </c>
      <c r="M606" s="11" t="s">
        <v>2158</v>
      </c>
      <c r="N606" s="11" t="s">
        <v>2158</v>
      </c>
      <c r="O606" s="11" t="s">
        <v>2158</v>
      </c>
      <c r="P606" s="279" t="s">
        <v>2046</v>
      </c>
      <c r="Q606" s="12">
        <v>1000</v>
      </c>
      <c r="R606" s="8">
        <v>9.7360500000000005</v>
      </c>
      <c r="S606" s="8"/>
      <c r="T606" s="8"/>
      <c r="U606" s="624"/>
      <c r="V606" s="624"/>
    </row>
    <row r="607" spans="1:23" ht="15.75">
      <c r="A607" s="426"/>
      <c r="B607" s="426"/>
      <c r="C607" s="460" t="s">
        <v>1052</v>
      </c>
      <c r="D607" s="384" t="s">
        <v>2089</v>
      </c>
      <c r="E607" s="384" t="str">
        <f>INDEX('[58]Form-Input energy (2)'!$E$30:$E$728,MATCH(P607:P1336,'[58]Form-Input energy (2)'!$P$30:$P$727,0))</f>
        <v>Adoni</v>
      </c>
      <c r="F607" s="466" t="s">
        <v>2095</v>
      </c>
      <c r="G607" s="466"/>
      <c r="H607" s="465" t="s">
        <v>10237</v>
      </c>
      <c r="I607" s="11" t="s">
        <v>2156</v>
      </c>
      <c r="J607" s="11" t="s">
        <v>2157</v>
      </c>
      <c r="K607" s="11" t="s">
        <v>10252</v>
      </c>
      <c r="L607" s="11" t="s">
        <v>2160</v>
      </c>
      <c r="M607" s="11" t="s">
        <v>2158</v>
      </c>
      <c r="N607" s="11" t="s">
        <v>2158</v>
      </c>
      <c r="O607" s="11" t="s">
        <v>2158</v>
      </c>
      <c r="P607" s="279" t="s">
        <v>2048</v>
      </c>
      <c r="Q607" s="12">
        <v>1000</v>
      </c>
      <c r="R607" s="8">
        <v>3.4304109999999999</v>
      </c>
      <c r="S607" s="8"/>
      <c r="T607" s="8"/>
      <c r="U607" s="284"/>
      <c r="V607" s="284"/>
    </row>
    <row r="608" spans="1:23" ht="15.75">
      <c r="A608" s="426" t="s">
        <v>654</v>
      </c>
      <c r="B608" s="426"/>
      <c r="C608" s="460" t="s">
        <v>1052</v>
      </c>
      <c r="D608" s="384" t="s">
        <v>2089</v>
      </c>
      <c r="E608" s="384" t="str">
        <f>INDEX('[58]Form-Input energy (2)'!$E$30:$E$728,MATCH(P608:P1337,'[58]Form-Input energy (2)'!$P$30:$P$727,0))</f>
        <v>Kurnool Town</v>
      </c>
      <c r="F608" s="466" t="s">
        <v>2095</v>
      </c>
      <c r="G608" s="466"/>
      <c r="H608" s="465" t="s">
        <v>1347</v>
      </c>
      <c r="I608" s="11" t="s">
        <v>2156</v>
      </c>
      <c r="J608" s="11" t="s">
        <v>2157</v>
      </c>
      <c r="K608" s="11" t="s">
        <v>10252</v>
      </c>
      <c r="L608" s="11" t="s">
        <v>2160</v>
      </c>
      <c r="M608" s="11" t="s">
        <v>2158</v>
      </c>
      <c r="N608" s="11" t="s">
        <v>2158</v>
      </c>
      <c r="O608" s="11" t="s">
        <v>2158</v>
      </c>
      <c r="P608" s="279">
        <v>17250976</v>
      </c>
      <c r="Q608" s="12">
        <v>1000</v>
      </c>
      <c r="R608" s="8">
        <v>1.234046</v>
      </c>
      <c r="S608" s="8"/>
      <c r="T608" s="8"/>
      <c r="U608" s="624"/>
      <c r="V608" s="624"/>
    </row>
    <row r="609" spans="1:22" ht="15.75">
      <c r="A609" s="426" t="s">
        <v>655</v>
      </c>
      <c r="B609" s="426"/>
      <c r="C609" s="460" t="s">
        <v>1052</v>
      </c>
      <c r="D609" s="384" t="s">
        <v>2089</v>
      </c>
      <c r="E609" s="384" t="str">
        <f>INDEX('[58]Form-Input energy (2)'!$E$30:$E$728,MATCH(P609:P1338,'[58]Form-Input energy (2)'!$P$30:$P$727,0))</f>
        <v>GOOTY</v>
      </c>
      <c r="F609" s="466" t="s">
        <v>2095</v>
      </c>
      <c r="G609" s="466"/>
      <c r="H609" s="465" t="s">
        <v>1332</v>
      </c>
      <c r="I609" s="11" t="s">
        <v>2156</v>
      </c>
      <c r="J609" s="11" t="s">
        <v>2157</v>
      </c>
      <c r="K609" s="11" t="s">
        <v>10252</v>
      </c>
      <c r="L609" s="11" t="s">
        <v>2160</v>
      </c>
      <c r="M609" s="11" t="s">
        <v>2158</v>
      </c>
      <c r="N609" s="11" t="s">
        <v>2158</v>
      </c>
      <c r="O609" s="11" t="s">
        <v>2158</v>
      </c>
      <c r="P609" s="279" t="s">
        <v>1893</v>
      </c>
      <c r="Q609" s="12">
        <v>125000</v>
      </c>
      <c r="R609" s="8">
        <v>2.8910849999999999</v>
      </c>
      <c r="S609" s="8"/>
      <c r="T609" s="8"/>
      <c r="U609" s="624"/>
      <c r="V609" s="624"/>
    </row>
    <row r="610" spans="1:22" ht="15.75">
      <c r="A610" s="426" t="s">
        <v>656</v>
      </c>
      <c r="B610" s="426"/>
      <c r="C610" s="460" t="s">
        <v>1052</v>
      </c>
      <c r="D610" s="384" t="s">
        <v>1481</v>
      </c>
      <c r="E610" s="384"/>
      <c r="F610" s="460" t="s">
        <v>10185</v>
      </c>
      <c r="G610" s="460"/>
      <c r="H610" s="459" t="s">
        <v>1272</v>
      </c>
      <c r="I610" s="11" t="s">
        <v>2156</v>
      </c>
      <c r="J610" s="11" t="s">
        <v>2157</v>
      </c>
      <c r="K610" s="11" t="s">
        <v>10252</v>
      </c>
      <c r="L610" s="11" t="s">
        <v>2160</v>
      </c>
      <c r="M610" s="11" t="s">
        <v>2158</v>
      </c>
      <c r="N610" s="11" t="s">
        <v>2158</v>
      </c>
      <c r="O610" s="11" t="s">
        <v>2158</v>
      </c>
      <c r="P610" s="279">
        <v>16351142</v>
      </c>
      <c r="Q610" s="12">
        <v>1000</v>
      </c>
      <c r="R610" s="8"/>
      <c r="S610" s="8">
        <v>3.7999999999999999E-2</v>
      </c>
      <c r="T610" s="8"/>
      <c r="U610" s="624"/>
      <c r="V610" s="624"/>
    </row>
    <row r="611" spans="1:22" ht="15.75">
      <c r="A611" s="426" t="s">
        <v>657</v>
      </c>
      <c r="B611" s="426"/>
      <c r="C611" s="460" t="s">
        <v>1052</v>
      </c>
      <c r="D611" s="384" t="s">
        <v>2089</v>
      </c>
      <c r="E611" s="384"/>
      <c r="F611" s="460" t="s">
        <v>10185</v>
      </c>
      <c r="G611" s="460"/>
      <c r="H611" s="459" t="s">
        <v>10238</v>
      </c>
      <c r="I611" s="11" t="s">
        <v>2156</v>
      </c>
      <c r="J611" s="11" t="s">
        <v>2157</v>
      </c>
      <c r="K611" s="11" t="s">
        <v>10252</v>
      </c>
      <c r="L611" s="11" t="s">
        <v>2159</v>
      </c>
      <c r="M611" s="11" t="s">
        <v>2158</v>
      </c>
      <c r="N611" s="11" t="s">
        <v>2158</v>
      </c>
      <c r="O611" s="11" t="s">
        <v>2158</v>
      </c>
      <c r="P611" s="279" t="s">
        <v>2042</v>
      </c>
      <c r="Q611" s="12">
        <v>1000</v>
      </c>
      <c r="R611" s="8"/>
      <c r="S611" s="8">
        <v>0.872</v>
      </c>
      <c r="T611" s="8"/>
      <c r="U611" s="624"/>
      <c r="V611" s="624"/>
    </row>
    <row r="612" spans="1:22" ht="15.75">
      <c r="A612" s="426" t="s">
        <v>658</v>
      </c>
      <c r="B612" s="426"/>
      <c r="C612" s="460" t="s">
        <v>1052</v>
      </c>
      <c r="D612" s="384" t="s">
        <v>10213</v>
      </c>
      <c r="E612" s="384"/>
      <c r="F612" s="460" t="s">
        <v>10186</v>
      </c>
      <c r="G612" s="460"/>
      <c r="H612" s="436" t="s">
        <v>1356</v>
      </c>
      <c r="I612" s="11" t="s">
        <v>2156</v>
      </c>
      <c r="J612" s="11" t="s">
        <v>2157</v>
      </c>
      <c r="K612" s="11" t="s">
        <v>10252</v>
      </c>
      <c r="L612" s="11" t="s">
        <v>2159</v>
      </c>
      <c r="M612" s="11" t="s">
        <v>2158</v>
      </c>
      <c r="N612" s="11" t="s">
        <v>2158</v>
      </c>
      <c r="O612" s="11" t="s">
        <v>2158</v>
      </c>
      <c r="P612" s="279"/>
      <c r="Q612" s="12"/>
      <c r="R612" s="8"/>
      <c r="S612" s="8">
        <v>4.4273709999999999</v>
      </c>
      <c r="T612" s="8"/>
      <c r="U612" s="624"/>
      <c r="V612" s="624"/>
    </row>
    <row r="613" spans="1:22" ht="15.75">
      <c r="A613" s="426" t="s">
        <v>659</v>
      </c>
      <c r="B613" s="426"/>
      <c r="C613" s="460" t="s">
        <v>1052</v>
      </c>
      <c r="D613" s="384"/>
      <c r="E613" s="384"/>
      <c r="F613" s="384" t="s">
        <v>10188</v>
      </c>
      <c r="G613" s="460"/>
      <c r="H613" s="467" t="s">
        <v>10188</v>
      </c>
      <c r="I613" s="11" t="s">
        <v>2156</v>
      </c>
      <c r="J613" s="11" t="s">
        <v>2157</v>
      </c>
      <c r="K613" s="11" t="s">
        <v>10252</v>
      </c>
      <c r="L613" s="11" t="s">
        <v>2159</v>
      </c>
      <c r="M613" s="11" t="s">
        <v>2158</v>
      </c>
      <c r="N613" s="11" t="s">
        <v>2158</v>
      </c>
      <c r="O613" s="11" t="s">
        <v>2158</v>
      </c>
      <c r="P613" s="279"/>
      <c r="Q613" s="12"/>
      <c r="R613" s="8"/>
      <c r="S613" s="8">
        <v>0.37043561999999997</v>
      </c>
      <c r="T613" s="8"/>
      <c r="U613" s="624"/>
      <c r="V613" s="624"/>
    </row>
    <row r="614" spans="1:22" ht="15.75">
      <c r="A614" s="426" t="s">
        <v>660</v>
      </c>
      <c r="B614" s="426"/>
      <c r="C614" s="430" t="s">
        <v>1034</v>
      </c>
      <c r="D614" s="384" t="s">
        <v>10223</v>
      </c>
      <c r="E614" s="446" t="s">
        <v>10239</v>
      </c>
      <c r="F614" s="462" t="s">
        <v>10224</v>
      </c>
      <c r="G614" s="460"/>
      <c r="H614" s="462" t="s">
        <v>10225</v>
      </c>
      <c r="I614" s="11" t="s">
        <v>2156</v>
      </c>
      <c r="J614" s="11" t="s">
        <v>2157</v>
      </c>
      <c r="K614" s="11" t="s">
        <v>10252</v>
      </c>
      <c r="L614" s="11" t="s">
        <v>2159</v>
      </c>
      <c r="M614" s="11" t="s">
        <v>2158</v>
      </c>
      <c r="N614" s="11" t="s">
        <v>2158</v>
      </c>
      <c r="O614" s="11" t="s">
        <v>2158</v>
      </c>
      <c r="P614" s="279" t="s">
        <v>10354</v>
      </c>
      <c r="Q614" s="12"/>
      <c r="R614" s="8">
        <v>3.3765999999999998</v>
      </c>
      <c r="S614" s="8"/>
      <c r="T614" s="8"/>
      <c r="U614" s="624"/>
      <c r="V614" s="624"/>
    </row>
    <row r="615" spans="1:22" ht="15.75">
      <c r="A615" s="426" t="s">
        <v>661</v>
      </c>
      <c r="B615" s="426"/>
      <c r="C615" s="430" t="s">
        <v>1034</v>
      </c>
      <c r="D615" s="384" t="s">
        <v>10192</v>
      </c>
      <c r="E615" s="446" t="s">
        <v>10240</v>
      </c>
      <c r="F615" s="462" t="s">
        <v>3293</v>
      </c>
      <c r="G615" s="460"/>
      <c r="H615" s="462" t="s">
        <v>10226</v>
      </c>
      <c r="I615" s="11" t="s">
        <v>2156</v>
      </c>
      <c r="J615" s="11" t="s">
        <v>2157</v>
      </c>
      <c r="K615" s="11" t="s">
        <v>10252</v>
      </c>
      <c r="L615" s="11" t="s">
        <v>2159</v>
      </c>
      <c r="M615" s="11" t="s">
        <v>2158</v>
      </c>
      <c r="N615" s="11" t="s">
        <v>2158</v>
      </c>
      <c r="O615" s="11" t="s">
        <v>2158</v>
      </c>
      <c r="P615" s="279" t="s">
        <v>10355</v>
      </c>
      <c r="Q615" s="12"/>
      <c r="R615" s="8">
        <v>0.50160000000000005</v>
      </c>
      <c r="S615" s="8"/>
      <c r="T615" s="8"/>
      <c r="U615" s="624"/>
      <c r="V615" s="624"/>
    </row>
    <row r="616" spans="1:22" ht="15.75">
      <c r="A616" s="426" t="s">
        <v>662</v>
      </c>
      <c r="B616" s="426"/>
      <c r="C616" s="458" t="s">
        <v>1043</v>
      </c>
      <c r="D616" s="384" t="s">
        <v>10189</v>
      </c>
      <c r="E616" s="384" t="s">
        <v>1048</v>
      </c>
      <c r="F616" s="462" t="s">
        <v>10190</v>
      </c>
      <c r="G616" s="460"/>
      <c r="H616" s="462" t="s">
        <v>10191</v>
      </c>
      <c r="I616" s="11" t="s">
        <v>2156</v>
      </c>
      <c r="J616" s="11" t="s">
        <v>2157</v>
      </c>
      <c r="K616" s="11" t="s">
        <v>10252</v>
      </c>
      <c r="L616" s="11" t="s">
        <v>2159</v>
      </c>
      <c r="M616" s="11" t="s">
        <v>2158</v>
      </c>
      <c r="N616" s="11" t="s">
        <v>2158</v>
      </c>
      <c r="O616" s="11" t="s">
        <v>2158</v>
      </c>
      <c r="P616" s="279" t="s">
        <v>10289</v>
      </c>
      <c r="Q616" s="12"/>
      <c r="R616" s="8">
        <v>1.67292</v>
      </c>
      <c r="S616" s="8"/>
      <c r="T616" s="8"/>
      <c r="U616" s="624"/>
      <c r="V616" s="624"/>
    </row>
    <row r="617" spans="1:22" ht="15.75">
      <c r="A617" s="426" t="s">
        <v>663</v>
      </c>
      <c r="B617" s="426"/>
      <c r="C617" s="458" t="s">
        <v>1043</v>
      </c>
      <c r="D617" s="384" t="s">
        <v>10192</v>
      </c>
      <c r="E617" s="384" t="s">
        <v>1048</v>
      </c>
      <c r="F617" s="462" t="s">
        <v>10193</v>
      </c>
      <c r="G617" s="460"/>
      <c r="H617" s="462" t="s">
        <v>9977</v>
      </c>
      <c r="I617" s="11" t="s">
        <v>2156</v>
      </c>
      <c r="J617" s="11" t="s">
        <v>2157</v>
      </c>
      <c r="K617" s="11" t="s">
        <v>10252</v>
      </c>
      <c r="L617" s="11" t="s">
        <v>2159</v>
      </c>
      <c r="M617" s="11" t="s">
        <v>2158</v>
      </c>
      <c r="N617" s="11" t="s">
        <v>2158</v>
      </c>
      <c r="O617" s="11" t="s">
        <v>2158</v>
      </c>
      <c r="P617" s="279" t="s">
        <v>10290</v>
      </c>
      <c r="Q617" s="12"/>
      <c r="R617" s="8">
        <v>0.47860000000000003</v>
      </c>
      <c r="S617" s="8"/>
      <c r="T617" s="8"/>
      <c r="U617" s="624"/>
      <c r="V617" s="624"/>
    </row>
    <row r="618" spans="1:22" ht="15.75">
      <c r="A618" s="426" t="s">
        <v>664</v>
      </c>
      <c r="B618" s="426"/>
      <c r="C618" s="460" t="s">
        <v>1052</v>
      </c>
      <c r="D618" s="384"/>
      <c r="E618" s="384"/>
      <c r="F618" s="460" t="s">
        <v>1992</v>
      </c>
      <c r="G618" s="460"/>
      <c r="H618" s="470" t="s">
        <v>1357</v>
      </c>
      <c r="I618" s="11" t="s">
        <v>2156</v>
      </c>
      <c r="J618" s="11" t="s">
        <v>2157</v>
      </c>
      <c r="K618" s="11" t="s">
        <v>10252</v>
      </c>
      <c r="L618" s="11" t="s">
        <v>2160</v>
      </c>
      <c r="M618" s="11" t="s">
        <v>2158</v>
      </c>
      <c r="N618" s="11" t="s">
        <v>2158</v>
      </c>
      <c r="O618" s="11" t="s">
        <v>2158</v>
      </c>
      <c r="P618" s="279" t="s">
        <v>2140</v>
      </c>
      <c r="Q618" s="12">
        <v>1000</v>
      </c>
      <c r="R618" s="8"/>
      <c r="S618" s="8">
        <v>36.080111000000002</v>
      </c>
      <c r="T618" s="8"/>
      <c r="U618" s="624"/>
      <c r="V618" s="624"/>
    </row>
    <row r="619" spans="1:22" s="278" customFormat="1">
      <c r="A619" s="283" t="s">
        <v>665</v>
      </c>
      <c r="B619" s="283"/>
      <c r="C619" s="460" t="s">
        <v>1052</v>
      </c>
      <c r="D619" s="384"/>
      <c r="E619" s="384"/>
      <c r="F619" s="460" t="s">
        <v>1992</v>
      </c>
      <c r="G619" s="460"/>
      <c r="H619" s="459" t="s">
        <v>1355</v>
      </c>
      <c r="I619" s="11" t="s">
        <v>2156</v>
      </c>
      <c r="J619" s="11" t="s">
        <v>2157</v>
      </c>
      <c r="K619" s="11" t="s">
        <v>10252</v>
      </c>
      <c r="L619" s="11" t="s">
        <v>2160</v>
      </c>
      <c r="M619" s="11" t="s">
        <v>2158</v>
      </c>
      <c r="N619" s="11" t="s">
        <v>2158</v>
      </c>
      <c r="O619" s="11" t="s">
        <v>2158</v>
      </c>
      <c r="P619" s="283" t="s">
        <v>2141</v>
      </c>
      <c r="Q619" s="12">
        <v>1000</v>
      </c>
      <c r="R619" s="283"/>
      <c r="S619" s="285">
        <v>2.7816589999999999</v>
      </c>
      <c r="T619" s="283"/>
      <c r="U619" s="283"/>
      <c r="V619" s="283"/>
    </row>
    <row r="620" spans="1:22" ht="15.75">
      <c r="A620" s="426" t="s">
        <v>666</v>
      </c>
      <c r="B620" s="426"/>
      <c r="C620" s="460" t="s">
        <v>1052</v>
      </c>
      <c r="D620" s="384"/>
      <c r="E620" s="384"/>
      <c r="F620" s="460" t="s">
        <v>1992</v>
      </c>
      <c r="G620" s="460"/>
      <c r="H620" s="459" t="s">
        <v>1354</v>
      </c>
      <c r="I620" s="11" t="s">
        <v>2156</v>
      </c>
      <c r="J620" s="11" t="s">
        <v>2157</v>
      </c>
      <c r="K620" s="11" t="s">
        <v>10252</v>
      </c>
      <c r="L620" s="11" t="s">
        <v>2160</v>
      </c>
      <c r="M620" s="11" t="s">
        <v>2158</v>
      </c>
      <c r="N620" s="11" t="s">
        <v>2158</v>
      </c>
      <c r="O620" s="11" t="s">
        <v>2158</v>
      </c>
      <c r="P620" s="279" t="s">
        <v>2142</v>
      </c>
      <c r="Q620" s="12">
        <v>1000</v>
      </c>
      <c r="R620" s="8"/>
      <c r="S620" s="8">
        <v>1.758278</v>
      </c>
      <c r="T620" s="8"/>
      <c r="U620" s="624"/>
      <c r="V620" s="624"/>
    </row>
    <row r="621" spans="1:22" ht="15.75">
      <c r="A621" s="426" t="s">
        <v>667</v>
      </c>
      <c r="B621" s="426"/>
      <c r="C621" s="460" t="s">
        <v>1052</v>
      </c>
      <c r="D621" s="384"/>
      <c r="E621" s="384"/>
      <c r="F621" s="460" t="s">
        <v>1992</v>
      </c>
      <c r="G621" s="460"/>
      <c r="H621" s="459" t="s">
        <v>2067</v>
      </c>
      <c r="I621" s="11" t="s">
        <v>2156</v>
      </c>
      <c r="J621" s="11" t="s">
        <v>2157</v>
      </c>
      <c r="K621" s="11" t="s">
        <v>10252</v>
      </c>
      <c r="L621" s="11" t="s">
        <v>2160</v>
      </c>
      <c r="M621" s="11" t="s">
        <v>2158</v>
      </c>
      <c r="N621" s="11" t="s">
        <v>2158</v>
      </c>
      <c r="O621" s="11" t="s">
        <v>2158</v>
      </c>
      <c r="P621" s="279" t="s">
        <v>2143</v>
      </c>
      <c r="Q621" s="12">
        <v>1000</v>
      </c>
      <c r="R621" s="8"/>
      <c r="S621" s="8">
        <v>1.108589</v>
      </c>
      <c r="T621" s="8"/>
      <c r="U621" s="624"/>
      <c r="V621" s="624"/>
    </row>
    <row r="622" spans="1:22" ht="15.75">
      <c r="A622" s="426" t="s">
        <v>668</v>
      </c>
      <c r="B622" s="426"/>
      <c r="C622" s="430" t="s">
        <v>1013</v>
      </c>
      <c r="D622" s="430" t="s">
        <v>10172</v>
      </c>
      <c r="E622" s="384" t="str">
        <f>INDEX('[58]Form-Input energy (2)'!$E$30:$E$728,MATCH(P622:P1351,'[58]Form-Input energy (2)'!$P$30:$P$727,0))</f>
        <v>Naidupet</v>
      </c>
      <c r="F622" s="430" t="s">
        <v>1013</v>
      </c>
      <c r="G622" s="448"/>
      <c r="H622" s="434" t="s">
        <v>1065</v>
      </c>
      <c r="I622" s="11" t="s">
        <v>2156</v>
      </c>
      <c r="J622" s="11" t="s">
        <v>2157</v>
      </c>
      <c r="K622" s="11" t="s">
        <v>10252</v>
      </c>
      <c r="L622" s="11" t="s">
        <v>2159</v>
      </c>
      <c r="M622" s="11" t="s">
        <v>2158</v>
      </c>
      <c r="N622" s="11" t="s">
        <v>2158</v>
      </c>
      <c r="O622" s="11" t="s">
        <v>2158</v>
      </c>
      <c r="P622" s="279">
        <v>15462076</v>
      </c>
      <c r="Q622" s="12">
        <v>3000</v>
      </c>
      <c r="R622" s="8">
        <v>30.530875649999992</v>
      </c>
      <c r="S622" s="8"/>
      <c r="T622" s="8"/>
      <c r="U622" s="624"/>
      <c r="V622" s="624"/>
    </row>
    <row r="623" spans="1:22" ht="15.75">
      <c r="A623" s="426" t="s">
        <v>669</v>
      </c>
      <c r="B623" s="426"/>
      <c r="C623" s="430" t="s">
        <v>1013</v>
      </c>
      <c r="D623" s="430" t="s">
        <v>10172</v>
      </c>
      <c r="E623" s="384" t="str">
        <f>INDEX('[58]Form-Input energy (2)'!$E$30:$E$728,MATCH(P623:P1352,'[58]Form-Input energy (2)'!$P$30:$P$727,0))</f>
        <v>Naidupet</v>
      </c>
      <c r="F623" s="430" t="s">
        <v>1013</v>
      </c>
      <c r="G623" s="448"/>
      <c r="H623" s="434" t="s">
        <v>1066</v>
      </c>
      <c r="I623" s="11" t="s">
        <v>2156</v>
      </c>
      <c r="J623" s="11" t="s">
        <v>2157</v>
      </c>
      <c r="K623" s="11" t="s">
        <v>10252</v>
      </c>
      <c r="L623" s="11" t="s">
        <v>2159</v>
      </c>
      <c r="M623" s="11" t="s">
        <v>2158</v>
      </c>
      <c r="N623" s="11" t="s">
        <v>2158</v>
      </c>
      <c r="O623" s="11" t="s">
        <v>2158</v>
      </c>
      <c r="P623" s="279">
        <v>15462062</v>
      </c>
      <c r="Q623" s="12">
        <v>3000</v>
      </c>
      <c r="R623" s="8">
        <v>32.454625499999793</v>
      </c>
      <c r="S623" s="8"/>
      <c r="T623" s="8"/>
      <c r="U623" s="624"/>
      <c r="V623" s="624"/>
    </row>
    <row r="624" spans="1:22" ht="15.75">
      <c r="A624" s="426" t="s">
        <v>670</v>
      </c>
      <c r="B624" s="426"/>
      <c r="C624" s="430" t="s">
        <v>1013</v>
      </c>
      <c r="D624" s="430" t="s">
        <v>10172</v>
      </c>
      <c r="E624" s="384" t="str">
        <f>INDEX('[58]Form-Input energy (2)'!$E$30:$E$728,MATCH(P624:P1353,'[58]Form-Input energy (2)'!$P$30:$P$727,0))</f>
        <v>Naidupet</v>
      </c>
      <c r="F624" s="430" t="s">
        <v>1013</v>
      </c>
      <c r="G624" s="448"/>
      <c r="H624" s="434" t="s">
        <v>1067</v>
      </c>
      <c r="I624" s="11" t="s">
        <v>2156</v>
      </c>
      <c r="J624" s="11" t="s">
        <v>2157</v>
      </c>
      <c r="K624" s="11" t="s">
        <v>10252</v>
      </c>
      <c r="L624" s="11" t="s">
        <v>2159</v>
      </c>
      <c r="M624" s="11" t="s">
        <v>2158</v>
      </c>
      <c r="N624" s="11" t="s">
        <v>2158</v>
      </c>
      <c r="O624" s="11" t="s">
        <v>2158</v>
      </c>
      <c r="P624" s="279" t="s">
        <v>10378</v>
      </c>
      <c r="Q624" s="12">
        <v>3000</v>
      </c>
      <c r="R624" s="8">
        <v>35.940858499999997</v>
      </c>
      <c r="S624" s="8"/>
      <c r="T624" s="8"/>
      <c r="U624" s="624"/>
      <c r="V624" s="624"/>
    </row>
    <row r="625" spans="1:22" ht="15.75">
      <c r="A625" s="426" t="s">
        <v>671</v>
      </c>
      <c r="B625" s="426"/>
      <c r="C625" s="430" t="s">
        <v>1013</v>
      </c>
      <c r="D625" s="430" t="s">
        <v>10176</v>
      </c>
      <c r="E625" s="384" t="str">
        <f>INDEX('[58]Form-Input energy (2)'!$E$30:$E$728,MATCH(P625:P1354,'[58]Form-Input energy (2)'!$P$30:$P$727,0))</f>
        <v>Naidupet</v>
      </c>
      <c r="F625" s="430" t="s">
        <v>1558</v>
      </c>
      <c r="G625" s="448"/>
      <c r="H625" s="434" t="s">
        <v>1185</v>
      </c>
      <c r="I625" s="11" t="s">
        <v>2156</v>
      </c>
      <c r="J625" s="11" t="s">
        <v>2157</v>
      </c>
      <c r="K625" s="11" t="s">
        <v>10252</v>
      </c>
      <c r="L625" s="11" t="s">
        <v>2159</v>
      </c>
      <c r="M625" s="11" t="s">
        <v>2158</v>
      </c>
      <c r="N625" s="11" t="s">
        <v>2158</v>
      </c>
      <c r="O625" s="11" t="s">
        <v>2158</v>
      </c>
      <c r="P625" s="279">
        <v>11075701</v>
      </c>
      <c r="Q625" s="12">
        <v>500</v>
      </c>
      <c r="R625" s="8">
        <v>6.9130199999999995</v>
      </c>
      <c r="S625" s="8"/>
      <c r="T625" s="8"/>
      <c r="U625" s="624"/>
      <c r="V625" s="624"/>
    </row>
    <row r="626" spans="1:22" ht="15.75">
      <c r="A626" s="426" t="s">
        <v>672</v>
      </c>
      <c r="B626" s="426"/>
      <c r="C626" s="430" t="s">
        <v>1013</v>
      </c>
      <c r="D626" s="430" t="s">
        <v>10176</v>
      </c>
      <c r="E626" s="384" t="str">
        <f>INDEX('[58]Form-Input energy (2)'!$E$30:$E$728,MATCH(P626:P1355,'[58]Form-Input energy (2)'!$P$30:$P$727,0))</f>
        <v>Naidupet</v>
      </c>
      <c r="F626" s="430" t="s">
        <v>1558</v>
      </c>
      <c r="G626" s="448"/>
      <c r="H626" s="434" t="s">
        <v>1186</v>
      </c>
      <c r="I626" s="11" t="s">
        <v>2156</v>
      </c>
      <c r="J626" s="11" t="s">
        <v>2157</v>
      </c>
      <c r="K626" s="11" t="s">
        <v>10252</v>
      </c>
      <c r="L626" s="11" t="s">
        <v>2159</v>
      </c>
      <c r="M626" s="11" t="s">
        <v>2158</v>
      </c>
      <c r="N626" s="11" t="s">
        <v>2158</v>
      </c>
      <c r="O626" s="11" t="s">
        <v>2158</v>
      </c>
      <c r="P626" s="279" t="s">
        <v>1959</v>
      </c>
      <c r="Q626" s="12">
        <v>1000</v>
      </c>
      <c r="R626" s="8">
        <v>2.6509671875</v>
      </c>
      <c r="S626" s="8"/>
      <c r="T626" s="8"/>
      <c r="U626" s="624"/>
      <c r="V626" s="624"/>
    </row>
    <row r="627" spans="1:22" ht="15.75">
      <c r="A627" s="426" t="s">
        <v>673</v>
      </c>
      <c r="B627" s="426"/>
      <c r="C627" s="430" t="s">
        <v>1013</v>
      </c>
      <c r="D627" s="430" t="s">
        <v>10172</v>
      </c>
      <c r="E627" s="384" t="str">
        <f>INDEX('[58]Form-Input energy (2)'!$E$30:$E$728,MATCH(P627:P1356,'[58]Form-Input energy (2)'!$P$30:$P$727,0))</f>
        <v>Naidupet</v>
      </c>
      <c r="F627" s="430" t="s">
        <v>1558</v>
      </c>
      <c r="G627" s="448"/>
      <c r="H627" s="434" t="s">
        <v>1065</v>
      </c>
      <c r="I627" s="11" t="s">
        <v>2156</v>
      </c>
      <c r="J627" s="11" t="s">
        <v>2157</v>
      </c>
      <c r="K627" s="11" t="s">
        <v>10252</v>
      </c>
      <c r="L627" s="11" t="s">
        <v>2159</v>
      </c>
      <c r="M627" s="11" t="s">
        <v>2158</v>
      </c>
      <c r="N627" s="11" t="s">
        <v>2158</v>
      </c>
      <c r="O627" s="11" t="s">
        <v>2158</v>
      </c>
      <c r="P627" s="279">
        <v>15462040</v>
      </c>
      <c r="Q627" s="12">
        <v>3000</v>
      </c>
      <c r="R627" s="8">
        <v>33.433343999999998</v>
      </c>
      <c r="S627" s="8"/>
      <c r="T627" s="8"/>
      <c r="U627" s="624"/>
      <c r="V627" s="624"/>
    </row>
    <row r="628" spans="1:22" ht="15.75">
      <c r="A628" s="426" t="s">
        <v>674</v>
      </c>
      <c r="B628" s="426"/>
      <c r="C628" s="430" t="s">
        <v>1013</v>
      </c>
      <c r="D628" s="430" t="s">
        <v>10172</v>
      </c>
      <c r="E628" s="384" t="str">
        <f>INDEX('[58]Form-Input energy (2)'!$E$30:$E$728,MATCH(P628:P1357,'[58]Form-Input energy (2)'!$P$30:$P$727,0))</f>
        <v>Naidupet</v>
      </c>
      <c r="F628" s="430" t="s">
        <v>1558</v>
      </c>
      <c r="G628" s="448"/>
      <c r="H628" s="434" t="s">
        <v>1066</v>
      </c>
      <c r="I628" s="11" t="s">
        <v>2156</v>
      </c>
      <c r="J628" s="11" t="s">
        <v>2157</v>
      </c>
      <c r="K628" s="11" t="s">
        <v>10252</v>
      </c>
      <c r="L628" s="11" t="s">
        <v>2159</v>
      </c>
      <c r="M628" s="11" t="s">
        <v>2158</v>
      </c>
      <c r="N628" s="11" t="s">
        <v>2158</v>
      </c>
      <c r="O628" s="11" t="s">
        <v>2158</v>
      </c>
      <c r="P628" s="279">
        <v>15462041</v>
      </c>
      <c r="Q628" s="12">
        <v>3000</v>
      </c>
      <c r="R628" s="8">
        <v>35.950646849999998</v>
      </c>
      <c r="S628" s="8"/>
      <c r="T628" s="8"/>
      <c r="U628" s="624"/>
      <c r="V628" s="624"/>
    </row>
    <row r="629" spans="1:22" ht="15.75">
      <c r="A629" s="426" t="s">
        <v>675</v>
      </c>
      <c r="B629" s="426"/>
      <c r="C629" s="430" t="s">
        <v>1013</v>
      </c>
      <c r="D629" s="430" t="s">
        <v>10172</v>
      </c>
      <c r="E629" s="384" t="str">
        <f>INDEX('[58]Form-Input energy (2)'!$E$30:$E$728,MATCH(P629:P1358,'[58]Form-Input energy (2)'!$P$30:$P$727,0))</f>
        <v>Naidupet</v>
      </c>
      <c r="F629" s="430" t="s">
        <v>1553</v>
      </c>
      <c r="G629" s="448"/>
      <c r="H629" s="434" t="s">
        <v>1072</v>
      </c>
      <c r="I629" s="11" t="s">
        <v>2156</v>
      </c>
      <c r="J629" s="11" t="s">
        <v>2157</v>
      </c>
      <c r="K629" s="11" t="s">
        <v>10252</v>
      </c>
      <c r="L629" s="11" t="s">
        <v>2159</v>
      </c>
      <c r="M629" s="11" t="s">
        <v>2158</v>
      </c>
      <c r="N629" s="11" t="s">
        <v>2158</v>
      </c>
      <c r="O629" s="11" t="s">
        <v>2158</v>
      </c>
      <c r="P629" s="279" t="s">
        <v>10379</v>
      </c>
      <c r="Q629" s="12">
        <v>1600</v>
      </c>
      <c r="R629" s="8">
        <v>25.155587499999999</v>
      </c>
      <c r="S629" s="8"/>
      <c r="T629" s="8"/>
      <c r="U629" s="624"/>
      <c r="V629" s="624"/>
    </row>
    <row r="630" spans="1:22" s="278" customFormat="1">
      <c r="A630" s="283" t="s">
        <v>676</v>
      </c>
      <c r="B630" s="283"/>
      <c r="C630" s="430" t="s">
        <v>1013</v>
      </c>
      <c r="D630" s="430" t="s">
        <v>10172</v>
      </c>
      <c r="E630" s="384" t="str">
        <f>INDEX('[58]Form-Input energy (2)'!$E$30:$E$728,MATCH(P630:P1359,'[58]Form-Input energy (2)'!$P$30:$P$727,0))</f>
        <v>Naidupet</v>
      </c>
      <c r="F630" s="430" t="s">
        <v>1553</v>
      </c>
      <c r="G630" s="448"/>
      <c r="H630" s="434" t="s">
        <v>1073</v>
      </c>
      <c r="I630" s="11" t="s">
        <v>2156</v>
      </c>
      <c r="J630" s="11" t="s">
        <v>2157</v>
      </c>
      <c r="K630" s="11" t="s">
        <v>10252</v>
      </c>
      <c r="L630" s="11" t="s">
        <v>2159</v>
      </c>
      <c r="M630" s="11" t="s">
        <v>2158</v>
      </c>
      <c r="N630" s="11" t="s">
        <v>2158</v>
      </c>
      <c r="O630" s="11" t="s">
        <v>2158</v>
      </c>
      <c r="P630" s="283" t="s">
        <v>10380</v>
      </c>
      <c r="Q630" s="12">
        <v>2000</v>
      </c>
      <c r="R630" s="285">
        <v>23.600915624999999</v>
      </c>
      <c r="S630" s="283"/>
      <c r="T630" s="283"/>
      <c r="U630" s="283"/>
      <c r="V630" s="283"/>
    </row>
    <row r="631" spans="1:22" ht="15.75">
      <c r="A631" s="426" t="s">
        <v>677</v>
      </c>
      <c r="B631" s="426"/>
      <c r="C631" s="430" t="s">
        <v>1013</v>
      </c>
      <c r="D631" s="430" t="s">
        <v>10172</v>
      </c>
      <c r="E631" s="384" t="str">
        <f>INDEX('[58]Form-Input energy (2)'!$E$30:$E$728,MATCH(P631:P1360,'[58]Form-Input energy (2)'!$P$30:$P$727,0))</f>
        <v>Naidupet</v>
      </c>
      <c r="F631" s="430" t="s">
        <v>1553</v>
      </c>
      <c r="G631" s="448"/>
      <c r="H631" s="434" t="s">
        <v>1067</v>
      </c>
      <c r="I631" s="11" t="s">
        <v>2156</v>
      </c>
      <c r="J631" s="11" t="s">
        <v>2157</v>
      </c>
      <c r="K631" s="11" t="s">
        <v>10252</v>
      </c>
      <c r="L631" s="11" t="s">
        <v>2159</v>
      </c>
      <c r="M631" s="11" t="s">
        <v>2158</v>
      </c>
      <c r="N631" s="11" t="s">
        <v>2158</v>
      </c>
      <c r="O631" s="11" t="s">
        <v>2158</v>
      </c>
      <c r="P631" s="279">
        <v>15462068</v>
      </c>
      <c r="Q631" s="12">
        <v>3000</v>
      </c>
      <c r="R631" s="8">
        <v>36.290168399999899</v>
      </c>
      <c r="S631" s="8"/>
      <c r="T631" s="8"/>
      <c r="U631" s="624"/>
      <c r="V631" s="624"/>
    </row>
    <row r="632" spans="1:22" ht="15.75">
      <c r="A632" s="426" t="s">
        <v>678</v>
      </c>
      <c r="B632" s="426"/>
      <c r="C632" s="430" t="s">
        <v>1013</v>
      </c>
      <c r="D632" s="430" t="s">
        <v>10172</v>
      </c>
      <c r="E632" s="384" t="str">
        <f>INDEX('[58]Form-Input energy (2)'!$E$30:$E$728,MATCH(P632:P1361,'[58]Form-Input energy (2)'!$P$30:$P$727,0))</f>
        <v>Gudur</v>
      </c>
      <c r="F632" s="430" t="s">
        <v>1553</v>
      </c>
      <c r="G632" s="448"/>
      <c r="H632" s="434" t="s">
        <v>1172</v>
      </c>
      <c r="I632" s="11" t="s">
        <v>2156</v>
      </c>
      <c r="J632" s="11" t="s">
        <v>2157</v>
      </c>
      <c r="K632" s="11" t="s">
        <v>10252</v>
      </c>
      <c r="L632" s="11" t="s">
        <v>2160</v>
      </c>
      <c r="M632" s="11" t="s">
        <v>2158</v>
      </c>
      <c r="N632" s="11" t="s">
        <v>2158</v>
      </c>
      <c r="O632" s="11" t="s">
        <v>2158</v>
      </c>
      <c r="P632" s="279">
        <v>11075695</v>
      </c>
      <c r="Q632" s="12">
        <v>1000</v>
      </c>
      <c r="R632" s="8">
        <v>26.974703999999999</v>
      </c>
      <c r="S632" s="8"/>
      <c r="T632" s="8"/>
      <c r="U632" s="624"/>
      <c r="V632" s="624"/>
    </row>
    <row r="633" spans="1:22" ht="15.75">
      <c r="A633" s="426" t="s">
        <v>679</v>
      </c>
      <c r="B633" s="426"/>
      <c r="C633" s="430" t="s">
        <v>1013</v>
      </c>
      <c r="D633" s="430" t="s">
        <v>10175</v>
      </c>
      <c r="E633" s="384" t="str">
        <f>INDEX('[58]Form-Input energy (2)'!$E$30:$E$728,MATCH(P633:P1362,'[58]Form-Input energy (2)'!$P$30:$P$727,0))</f>
        <v>Naidupet</v>
      </c>
      <c r="F633" s="430" t="s">
        <v>1560</v>
      </c>
      <c r="G633" s="448"/>
      <c r="H633" s="434" t="s">
        <v>1187</v>
      </c>
      <c r="I633" s="11" t="s">
        <v>2156</v>
      </c>
      <c r="J633" s="11" t="s">
        <v>2157</v>
      </c>
      <c r="K633" s="11" t="s">
        <v>10252</v>
      </c>
      <c r="L633" s="11" t="s">
        <v>2160</v>
      </c>
      <c r="M633" s="11" t="s">
        <v>2158</v>
      </c>
      <c r="N633" s="11" t="s">
        <v>2158</v>
      </c>
      <c r="O633" s="11" t="s">
        <v>2158</v>
      </c>
      <c r="P633" s="279" t="s">
        <v>1960</v>
      </c>
      <c r="Q633" s="12">
        <v>1000</v>
      </c>
      <c r="R633" s="8">
        <v>8.8908681999999999</v>
      </c>
      <c r="S633" s="8"/>
      <c r="T633" s="8"/>
      <c r="U633" s="624"/>
      <c r="V633" s="624"/>
    </row>
    <row r="634" spans="1:22" ht="15.75">
      <c r="A634" s="426" t="s">
        <v>680</v>
      </c>
      <c r="B634" s="426"/>
      <c r="C634" s="430" t="s">
        <v>1013</v>
      </c>
      <c r="D634" s="430" t="s">
        <v>10172</v>
      </c>
      <c r="E634" s="384" t="str">
        <f>INDEX('[58]Form-Input energy (2)'!$E$30:$E$728,MATCH(P634:P1363,'[58]Form-Input energy (2)'!$P$30:$P$727,0))</f>
        <v>Naidupet</v>
      </c>
      <c r="F634" s="430" t="s">
        <v>1560</v>
      </c>
      <c r="G634" s="448"/>
      <c r="H634" s="434" t="s">
        <v>1065</v>
      </c>
      <c r="I634" s="11" t="s">
        <v>2156</v>
      </c>
      <c r="J634" s="11" t="s">
        <v>2157</v>
      </c>
      <c r="K634" s="11" t="s">
        <v>10252</v>
      </c>
      <c r="L634" s="11" t="s">
        <v>2159</v>
      </c>
      <c r="M634" s="11" t="s">
        <v>2158</v>
      </c>
      <c r="N634" s="11" t="s">
        <v>2158</v>
      </c>
      <c r="O634" s="11" t="s">
        <v>2158</v>
      </c>
      <c r="P634" s="279">
        <v>15462334</v>
      </c>
      <c r="Q634" s="12">
        <v>3000</v>
      </c>
      <c r="R634" s="8">
        <v>27.780275999999901</v>
      </c>
      <c r="S634" s="8"/>
      <c r="T634" s="8"/>
      <c r="U634" s="624"/>
      <c r="V634" s="624"/>
    </row>
    <row r="635" spans="1:22" ht="15.75">
      <c r="A635" s="426" t="s">
        <v>681</v>
      </c>
      <c r="B635" s="426"/>
      <c r="C635" s="430" t="s">
        <v>1013</v>
      </c>
      <c r="D635" s="430" t="s">
        <v>10172</v>
      </c>
      <c r="E635" s="384" t="str">
        <f>INDEX('[58]Form-Input energy (2)'!$E$30:$E$728,MATCH(P635:P1364,'[58]Form-Input energy (2)'!$P$30:$P$727,0))</f>
        <v>Naidupet</v>
      </c>
      <c r="F635" s="430" t="s">
        <v>1560</v>
      </c>
      <c r="G635" s="448"/>
      <c r="H635" s="434" t="s">
        <v>1073</v>
      </c>
      <c r="I635" s="11" t="s">
        <v>2156</v>
      </c>
      <c r="J635" s="11" t="s">
        <v>2157</v>
      </c>
      <c r="K635" s="11" t="s">
        <v>10252</v>
      </c>
      <c r="L635" s="11" t="s">
        <v>2159</v>
      </c>
      <c r="M635" s="11" t="s">
        <v>2158</v>
      </c>
      <c r="N635" s="11" t="s">
        <v>2158</v>
      </c>
      <c r="O635" s="11" t="s">
        <v>2158</v>
      </c>
      <c r="P635" s="279">
        <v>11075704</v>
      </c>
      <c r="Q635" s="12">
        <v>2000</v>
      </c>
      <c r="R635" s="8">
        <v>19.121639999999999</v>
      </c>
      <c r="S635" s="8"/>
      <c r="T635" s="8"/>
      <c r="U635" s="624"/>
      <c r="V635" s="624"/>
    </row>
    <row r="636" spans="1:22" ht="15.75">
      <c r="A636" s="426" t="s">
        <v>682</v>
      </c>
      <c r="B636" s="426"/>
      <c r="C636" s="430" t="s">
        <v>1013</v>
      </c>
      <c r="D636" s="430" t="s">
        <v>10194</v>
      </c>
      <c r="E636" s="384" t="str">
        <f>INDEX('[58]Form-Input energy (2)'!$E$30:$E$728,MATCH(P636:P1365,'[58]Form-Input energy (2)'!$P$30:$P$727,0))</f>
        <v>Naidupet</v>
      </c>
      <c r="F636" s="430" t="s">
        <v>1557</v>
      </c>
      <c r="G636" s="448"/>
      <c r="H636" s="434" t="s">
        <v>1184</v>
      </c>
      <c r="I636" s="11" t="s">
        <v>2156</v>
      </c>
      <c r="J636" s="11" t="s">
        <v>2157</v>
      </c>
      <c r="K636" s="11" t="s">
        <v>10252</v>
      </c>
      <c r="L636" s="11" t="s">
        <v>2160</v>
      </c>
      <c r="M636" s="11" t="s">
        <v>2158</v>
      </c>
      <c r="N636" s="11" t="s">
        <v>2158</v>
      </c>
      <c r="O636" s="11" t="s">
        <v>2158</v>
      </c>
      <c r="P636" s="279">
        <v>15462332</v>
      </c>
      <c r="Q636" s="12">
        <v>1000</v>
      </c>
      <c r="R636" s="8">
        <v>7.2436281000000005</v>
      </c>
      <c r="S636" s="8"/>
      <c r="T636" s="8"/>
      <c r="U636" s="624"/>
      <c r="V636" s="624"/>
    </row>
    <row r="637" spans="1:22" ht="15.75">
      <c r="A637" s="426" t="s">
        <v>683</v>
      </c>
      <c r="B637" s="426"/>
      <c r="C637" s="430" t="s">
        <v>1013</v>
      </c>
      <c r="D637" s="430" t="s">
        <v>10194</v>
      </c>
      <c r="E637" s="384" t="str">
        <f>INDEX('[58]Form-Input energy (2)'!$E$30:$E$728,MATCH(P637:P1366,'[58]Form-Input energy (2)'!$P$30:$P$727,0))</f>
        <v>Naidupet</v>
      </c>
      <c r="F637" s="430" t="s">
        <v>1557</v>
      </c>
      <c r="G637" s="448"/>
      <c r="H637" s="434" t="s">
        <v>10241</v>
      </c>
      <c r="I637" s="11" t="s">
        <v>2156</v>
      </c>
      <c r="J637" s="11" t="s">
        <v>2157</v>
      </c>
      <c r="K637" s="11" t="s">
        <v>10252</v>
      </c>
      <c r="L637" s="11" t="s">
        <v>2159</v>
      </c>
      <c r="M637" s="11" t="s">
        <v>2158</v>
      </c>
      <c r="N637" s="11" t="s">
        <v>2158</v>
      </c>
      <c r="O637" s="11" t="s">
        <v>2158</v>
      </c>
      <c r="P637" s="279">
        <v>15462333</v>
      </c>
      <c r="Q637" s="12"/>
      <c r="R637" s="8">
        <v>1.8658397</v>
      </c>
      <c r="S637" s="8"/>
      <c r="T637" s="8"/>
      <c r="U637" s="624"/>
      <c r="V637" s="624"/>
    </row>
    <row r="638" spans="1:22" ht="15.75">
      <c r="A638" s="426" t="s">
        <v>684</v>
      </c>
      <c r="B638" s="426"/>
      <c r="C638" s="430" t="s">
        <v>1013</v>
      </c>
      <c r="D638" s="430" t="s">
        <v>10172</v>
      </c>
      <c r="E638" s="384" t="str">
        <f>INDEX('[58]Form-Input energy (2)'!$E$30:$E$728,MATCH(P638:P1367,'[58]Form-Input energy (2)'!$P$30:$P$727,0))</f>
        <v>Nellore Rurals</v>
      </c>
      <c r="F638" s="430" t="s">
        <v>1547</v>
      </c>
      <c r="G638" s="448"/>
      <c r="H638" s="434" t="s">
        <v>1102</v>
      </c>
      <c r="I638" s="11" t="s">
        <v>2156</v>
      </c>
      <c r="J638" s="11" t="s">
        <v>2157</v>
      </c>
      <c r="K638" s="11" t="s">
        <v>10252</v>
      </c>
      <c r="L638" s="11" t="s">
        <v>2160</v>
      </c>
      <c r="M638" s="11" t="s">
        <v>2158</v>
      </c>
      <c r="N638" s="11" t="s">
        <v>2158</v>
      </c>
      <c r="O638" s="11" t="s">
        <v>2158</v>
      </c>
      <c r="P638" s="279">
        <v>15462042</v>
      </c>
      <c r="Q638" s="12">
        <v>333.33</v>
      </c>
      <c r="R638" s="8">
        <v>12.22844785</v>
      </c>
      <c r="S638" s="8"/>
      <c r="T638" s="8"/>
      <c r="U638" s="624"/>
      <c r="V638" s="624"/>
    </row>
    <row r="639" spans="1:22" ht="15.75">
      <c r="A639" s="426" t="s">
        <v>685</v>
      </c>
      <c r="B639" s="426"/>
      <c r="C639" s="430" t="s">
        <v>1013</v>
      </c>
      <c r="D639" s="430" t="s">
        <v>10176</v>
      </c>
      <c r="E639" s="384" t="str">
        <f>INDEX('[58]Form-Input energy (2)'!$E$30:$E$728,MATCH(P639:P1368,'[58]Form-Input energy (2)'!$P$30:$P$727,0))</f>
        <v>Gudur</v>
      </c>
      <c r="F639" s="430" t="s">
        <v>1547</v>
      </c>
      <c r="G639" s="448"/>
      <c r="H639" s="434" t="s">
        <v>1169</v>
      </c>
      <c r="I639" s="11" t="s">
        <v>2156</v>
      </c>
      <c r="J639" s="11" t="s">
        <v>2157</v>
      </c>
      <c r="K639" s="11" t="s">
        <v>10252</v>
      </c>
      <c r="L639" s="11" t="s">
        <v>2159</v>
      </c>
      <c r="M639" s="11" t="s">
        <v>2158</v>
      </c>
      <c r="N639" s="11" t="s">
        <v>2158</v>
      </c>
      <c r="O639" s="11" t="s">
        <v>2158</v>
      </c>
      <c r="P639" s="279">
        <v>11075711</v>
      </c>
      <c r="Q639" s="12">
        <v>166.67</v>
      </c>
      <c r="R639" s="8">
        <v>7.7813759999999998</v>
      </c>
      <c r="S639" s="8"/>
      <c r="T639" s="8"/>
      <c r="U639" s="624"/>
      <c r="V639" s="624"/>
    </row>
    <row r="640" spans="1:22" ht="15.75">
      <c r="A640" s="426" t="s">
        <v>686</v>
      </c>
      <c r="B640" s="426"/>
      <c r="C640" s="430" t="s">
        <v>1013</v>
      </c>
      <c r="D640" s="430" t="s">
        <v>10176</v>
      </c>
      <c r="E640" s="384" t="str">
        <f>INDEX('[58]Form-Input energy (2)'!$E$30:$E$728,MATCH(P640:P1369,'[58]Form-Input energy (2)'!$P$30:$P$727,0))</f>
        <v>Gudur</v>
      </c>
      <c r="F640" s="430" t="s">
        <v>1547</v>
      </c>
      <c r="G640" s="448"/>
      <c r="H640" s="434" t="s">
        <v>1170</v>
      </c>
      <c r="I640" s="11" t="s">
        <v>2156</v>
      </c>
      <c r="J640" s="11" t="s">
        <v>2157</v>
      </c>
      <c r="K640" s="11" t="s">
        <v>10252</v>
      </c>
      <c r="L640" s="11" t="s">
        <v>2159</v>
      </c>
      <c r="M640" s="11" t="s">
        <v>2158</v>
      </c>
      <c r="N640" s="11" t="s">
        <v>2158</v>
      </c>
      <c r="O640" s="11" t="s">
        <v>2158</v>
      </c>
      <c r="P640" s="279">
        <v>11075734</v>
      </c>
      <c r="Q640" s="12">
        <v>166.67</v>
      </c>
      <c r="R640" s="8">
        <v>1.6553879999999999</v>
      </c>
      <c r="S640" s="8"/>
      <c r="T640" s="8"/>
      <c r="U640" s="624"/>
      <c r="V640" s="624"/>
    </row>
    <row r="641" spans="1:22" ht="15.75">
      <c r="A641" s="426" t="s">
        <v>687</v>
      </c>
      <c r="B641" s="426"/>
      <c r="C641" s="430" t="s">
        <v>1013</v>
      </c>
      <c r="D641" s="430" t="s">
        <v>10172</v>
      </c>
      <c r="E641" s="384" t="str">
        <f>INDEX('[58]Form-Input energy (2)'!$E$30:$E$728,MATCH(P641:P1370,'[58]Form-Input energy (2)'!$P$30:$P$727,0))</f>
        <v>Gudur</v>
      </c>
      <c r="F641" s="430" t="s">
        <v>1547</v>
      </c>
      <c r="G641" s="448"/>
      <c r="H641" s="434" t="s">
        <v>1168</v>
      </c>
      <c r="I641" s="11" t="s">
        <v>2156</v>
      </c>
      <c r="J641" s="11" t="s">
        <v>2157</v>
      </c>
      <c r="K641" s="11" t="s">
        <v>10252</v>
      </c>
      <c r="L641" s="11" t="s">
        <v>2159</v>
      </c>
      <c r="M641" s="11" t="s">
        <v>2158</v>
      </c>
      <c r="N641" s="11" t="s">
        <v>2158</v>
      </c>
      <c r="O641" s="11" t="s">
        <v>2158</v>
      </c>
      <c r="P641" s="279">
        <v>15462039</v>
      </c>
      <c r="Q641" s="12">
        <v>2000</v>
      </c>
      <c r="R641" s="8">
        <v>10.500810799999989</v>
      </c>
      <c r="S641" s="8"/>
      <c r="T641" s="8"/>
      <c r="U641" s="624"/>
      <c r="V641" s="624"/>
    </row>
    <row r="642" spans="1:22" ht="15.75">
      <c r="A642" s="426" t="s">
        <v>688</v>
      </c>
      <c r="B642" s="426"/>
      <c r="C642" s="430" t="s">
        <v>1013</v>
      </c>
      <c r="D642" s="430" t="s">
        <v>10175</v>
      </c>
      <c r="E642" s="384" t="str">
        <f>INDEX('[58]Form-Input energy (2)'!$E$30:$E$728,MATCH(P642:P1371,'[58]Form-Input energy (2)'!$P$30:$P$727,0))</f>
        <v>Gudur</v>
      </c>
      <c r="F642" s="430" t="s">
        <v>1547</v>
      </c>
      <c r="G642" s="448"/>
      <c r="H642" s="434" t="s">
        <v>1171</v>
      </c>
      <c r="I642" s="11" t="s">
        <v>2156</v>
      </c>
      <c r="J642" s="11" t="s">
        <v>2157</v>
      </c>
      <c r="K642" s="11" t="s">
        <v>10252</v>
      </c>
      <c r="L642" s="11" t="s">
        <v>2160</v>
      </c>
      <c r="M642" s="11" t="s">
        <v>2158</v>
      </c>
      <c r="N642" s="11" t="s">
        <v>2158</v>
      </c>
      <c r="O642" s="11" t="s">
        <v>2158</v>
      </c>
      <c r="P642" s="279" t="s">
        <v>1955</v>
      </c>
      <c r="Q642" s="12">
        <v>1000</v>
      </c>
      <c r="R642" s="8">
        <v>15.656634375000001</v>
      </c>
      <c r="S642" s="8"/>
      <c r="T642" s="8"/>
      <c r="U642" s="624"/>
      <c r="V642" s="624"/>
    </row>
    <row r="643" spans="1:22" ht="15.75">
      <c r="A643" s="426" t="s">
        <v>689</v>
      </c>
      <c r="B643" s="426"/>
      <c r="C643" s="430" t="s">
        <v>1013</v>
      </c>
      <c r="D643" s="430" t="s">
        <v>10172</v>
      </c>
      <c r="E643" s="384" t="str">
        <f>INDEX('[58]Form-Input energy (2)'!$E$30:$E$728,MATCH(P643:P1372,'[58]Form-Input energy (2)'!$P$30:$P$727,0))</f>
        <v>Gudur</v>
      </c>
      <c r="F643" s="430" t="s">
        <v>1547</v>
      </c>
      <c r="G643" s="448"/>
      <c r="H643" s="434" t="s">
        <v>1172</v>
      </c>
      <c r="I643" s="11" t="s">
        <v>2156</v>
      </c>
      <c r="J643" s="11" t="s">
        <v>2157</v>
      </c>
      <c r="K643" s="11" t="s">
        <v>10252</v>
      </c>
      <c r="L643" s="11" t="s">
        <v>2160</v>
      </c>
      <c r="M643" s="11" t="s">
        <v>2158</v>
      </c>
      <c r="N643" s="11" t="s">
        <v>2158</v>
      </c>
      <c r="O643" s="11" t="s">
        <v>2158</v>
      </c>
      <c r="P643" s="279" t="s">
        <v>10381</v>
      </c>
      <c r="Q643" s="12">
        <v>1000</v>
      </c>
      <c r="R643" s="8">
        <v>20.591349999999998</v>
      </c>
      <c r="S643" s="8"/>
      <c r="T643" s="8"/>
      <c r="U643" s="624"/>
      <c r="V643" s="624"/>
    </row>
    <row r="644" spans="1:22" ht="15.75">
      <c r="A644" s="426" t="s">
        <v>690</v>
      </c>
      <c r="B644" s="426"/>
      <c r="C644" s="466" t="s">
        <v>1013</v>
      </c>
      <c r="D644" s="466" t="s">
        <v>10172</v>
      </c>
      <c r="E644" s="384" t="str">
        <f>INDEX('[58]Form-Input energy (2)'!$E$30:$E$728,MATCH(P644:P1373,'[58]Form-Input energy (2)'!$P$30:$P$727,0))</f>
        <v>Gudur</v>
      </c>
      <c r="F644" s="466" t="s">
        <v>1547</v>
      </c>
      <c r="G644" s="448"/>
      <c r="H644" s="465" t="s">
        <v>1072</v>
      </c>
      <c r="I644" s="11" t="s">
        <v>2156</v>
      </c>
      <c r="J644" s="11" t="s">
        <v>2157</v>
      </c>
      <c r="K644" s="11" t="s">
        <v>10252</v>
      </c>
      <c r="L644" s="11" t="s">
        <v>2159</v>
      </c>
      <c r="M644" s="11" t="s">
        <v>2158</v>
      </c>
      <c r="N644" s="11" t="s">
        <v>2158</v>
      </c>
      <c r="O644" s="11" t="s">
        <v>2158</v>
      </c>
      <c r="P644" s="279">
        <v>15462038</v>
      </c>
      <c r="Q644" s="12">
        <v>1600</v>
      </c>
      <c r="R644" s="8">
        <v>22.014727199999999</v>
      </c>
      <c r="S644" s="8"/>
      <c r="T644" s="8"/>
      <c r="U644" s="624"/>
      <c r="V644" s="624"/>
    </row>
    <row r="645" spans="1:22" ht="15.75">
      <c r="A645" s="426" t="s">
        <v>691</v>
      </c>
      <c r="B645" s="426"/>
      <c r="C645" s="430" t="s">
        <v>1013</v>
      </c>
      <c r="D645" s="430" t="s">
        <v>10172</v>
      </c>
      <c r="E645" s="384" t="str">
        <f>INDEX('[58]Form-Input energy (2)'!$E$30:$E$728,MATCH(P645:P1374,'[58]Form-Input energy (2)'!$P$30:$P$727,0))</f>
        <v>Gudur</v>
      </c>
      <c r="F645" s="430" t="s">
        <v>1543</v>
      </c>
      <c r="G645" s="448"/>
      <c r="H645" s="434" t="s">
        <v>1066</v>
      </c>
      <c r="I645" s="11" t="s">
        <v>2156</v>
      </c>
      <c r="J645" s="11" t="s">
        <v>2157</v>
      </c>
      <c r="K645" s="11" t="s">
        <v>10252</v>
      </c>
      <c r="L645" s="11" t="s">
        <v>2159</v>
      </c>
      <c r="M645" s="11" t="s">
        <v>2158</v>
      </c>
      <c r="N645" s="11" t="s">
        <v>2158</v>
      </c>
      <c r="O645" s="11" t="s">
        <v>2158</v>
      </c>
      <c r="P645" s="279">
        <v>15462071</v>
      </c>
      <c r="Q645" s="12">
        <v>3000</v>
      </c>
      <c r="R645" s="8">
        <v>12.406176299999979</v>
      </c>
      <c r="S645" s="8"/>
      <c r="T645" s="8"/>
      <c r="U645" s="624"/>
      <c r="V645" s="624"/>
    </row>
    <row r="646" spans="1:22" ht="15.75">
      <c r="A646" s="426" t="s">
        <v>692</v>
      </c>
      <c r="B646" s="426"/>
      <c r="C646" s="430" t="s">
        <v>1013</v>
      </c>
      <c r="D646" s="430" t="s">
        <v>10172</v>
      </c>
      <c r="E646" s="384" t="str">
        <f>INDEX('[58]Form-Input energy (2)'!$E$30:$E$728,MATCH(P646:P1375,'[58]Form-Input energy (2)'!$P$30:$P$727,0))</f>
        <v>Gudur</v>
      </c>
      <c r="F646" s="430" t="s">
        <v>1543</v>
      </c>
      <c r="G646" s="448"/>
      <c r="H646" s="434" t="s">
        <v>1065</v>
      </c>
      <c r="I646" s="11" t="s">
        <v>2156</v>
      </c>
      <c r="J646" s="11" t="s">
        <v>2157</v>
      </c>
      <c r="K646" s="11" t="s">
        <v>10252</v>
      </c>
      <c r="L646" s="11" t="s">
        <v>2159</v>
      </c>
      <c r="M646" s="11" t="s">
        <v>2158</v>
      </c>
      <c r="N646" s="11" t="s">
        <v>2158</v>
      </c>
      <c r="O646" s="11" t="s">
        <v>2158</v>
      </c>
      <c r="P646" s="279">
        <v>15462070</v>
      </c>
      <c r="Q646" s="12">
        <v>3000</v>
      </c>
      <c r="R646" s="8">
        <v>12.271273949999999</v>
      </c>
      <c r="S646" s="8"/>
      <c r="T646" s="8"/>
      <c r="U646" s="624"/>
      <c r="V646" s="624"/>
    </row>
    <row r="647" spans="1:22" ht="15.75">
      <c r="A647" s="426" t="s">
        <v>693</v>
      </c>
      <c r="B647" s="426"/>
      <c r="C647" s="430" t="s">
        <v>1013</v>
      </c>
      <c r="D647" s="430" t="s">
        <v>10172</v>
      </c>
      <c r="E647" s="384" t="str">
        <f>INDEX('[58]Form-Input energy (2)'!$E$30:$E$728,MATCH(P647:P1376,'[58]Form-Input energy (2)'!$P$30:$P$727,0))</f>
        <v>Nellore Rurals</v>
      </c>
      <c r="F647" s="430" t="s">
        <v>1545</v>
      </c>
      <c r="G647" s="448"/>
      <c r="H647" s="434" t="s">
        <v>1065</v>
      </c>
      <c r="I647" s="11" t="s">
        <v>2156</v>
      </c>
      <c r="J647" s="11" t="s">
        <v>2157</v>
      </c>
      <c r="K647" s="11" t="s">
        <v>10252</v>
      </c>
      <c r="L647" s="11" t="s">
        <v>2159</v>
      </c>
      <c r="M647" s="11" t="s">
        <v>2158</v>
      </c>
      <c r="N647" s="11" t="s">
        <v>2158</v>
      </c>
      <c r="O647" s="11" t="s">
        <v>2158</v>
      </c>
      <c r="P647" s="279">
        <v>15462368</v>
      </c>
      <c r="Q647" s="12">
        <v>3000</v>
      </c>
      <c r="R647" s="8">
        <v>20.913083999999987</v>
      </c>
      <c r="S647" s="8"/>
      <c r="T647" s="8"/>
      <c r="U647" s="624"/>
      <c r="V647" s="624"/>
    </row>
    <row r="648" spans="1:22" ht="15.75">
      <c r="A648" s="426" t="s">
        <v>694</v>
      </c>
      <c r="B648" s="426"/>
      <c r="C648" s="430" t="s">
        <v>1013</v>
      </c>
      <c r="D648" s="430" t="s">
        <v>10172</v>
      </c>
      <c r="E648" s="384" t="s">
        <v>9468</v>
      </c>
      <c r="F648" s="430" t="s">
        <v>1545</v>
      </c>
      <c r="G648" s="448"/>
      <c r="H648" s="434" t="s">
        <v>1066</v>
      </c>
      <c r="I648" s="11" t="s">
        <v>2156</v>
      </c>
      <c r="J648" s="11" t="s">
        <v>2157</v>
      </c>
      <c r="K648" s="11" t="s">
        <v>10252</v>
      </c>
      <c r="L648" s="11" t="s">
        <v>2159</v>
      </c>
      <c r="M648" s="11" t="s">
        <v>2158</v>
      </c>
      <c r="N648" s="11" t="s">
        <v>2158</v>
      </c>
      <c r="O648" s="11" t="s">
        <v>2158</v>
      </c>
      <c r="P648" s="279">
        <v>15462369</v>
      </c>
      <c r="Q648" s="12"/>
      <c r="R648" s="8">
        <v>23.596952999999999</v>
      </c>
      <c r="S648" s="8"/>
      <c r="T648" s="8"/>
      <c r="U648" s="624"/>
      <c r="V648" s="624"/>
    </row>
    <row r="649" spans="1:22" ht="15.75">
      <c r="A649" s="426" t="s">
        <v>695</v>
      </c>
      <c r="B649" s="426"/>
      <c r="C649" s="430" t="s">
        <v>1013</v>
      </c>
      <c r="D649" s="430" t="s">
        <v>10176</v>
      </c>
      <c r="E649" s="384" t="str">
        <f>INDEX('[58]Form-Input energy (2)'!$E$30:$E$728,MATCH(P649:P1378,'[58]Form-Input energy (2)'!$P$30:$P$727,0))</f>
        <v>Gudur</v>
      </c>
      <c r="F649" s="430" t="s">
        <v>1549</v>
      </c>
      <c r="G649" s="448"/>
      <c r="H649" s="434" t="s">
        <v>1173</v>
      </c>
      <c r="I649" s="11" t="s">
        <v>2156</v>
      </c>
      <c r="J649" s="11" t="s">
        <v>2157</v>
      </c>
      <c r="K649" s="11" t="s">
        <v>10252</v>
      </c>
      <c r="L649" s="11" t="s">
        <v>2159</v>
      </c>
      <c r="M649" s="11" t="s">
        <v>2158</v>
      </c>
      <c r="N649" s="11" t="s">
        <v>2158</v>
      </c>
      <c r="O649" s="11" t="s">
        <v>2158</v>
      </c>
      <c r="P649" s="80">
        <v>12287772</v>
      </c>
      <c r="Q649" s="12">
        <v>333.33</v>
      </c>
      <c r="R649" s="8">
        <v>13.090220796482999</v>
      </c>
      <c r="S649" s="8"/>
      <c r="T649" s="8"/>
      <c r="U649" s="624"/>
      <c r="V649" s="624"/>
    </row>
    <row r="650" spans="1:22" ht="15.75">
      <c r="A650" s="426" t="s">
        <v>696</v>
      </c>
      <c r="B650" s="426"/>
      <c r="C650" s="430" t="s">
        <v>1013</v>
      </c>
      <c r="D650" s="430" t="s">
        <v>10175</v>
      </c>
      <c r="E650" s="384" t="str">
        <f>INDEX('[58]Form-Input energy (2)'!$E$30:$E$728,MATCH(P650:P1379,'[58]Form-Input energy (2)'!$P$30:$P$727,0))</f>
        <v>Kavali</v>
      </c>
      <c r="F650" s="430" t="s">
        <v>1549</v>
      </c>
      <c r="G650" s="448"/>
      <c r="H650" s="434" t="s">
        <v>1174</v>
      </c>
      <c r="I650" s="11" t="s">
        <v>2156</v>
      </c>
      <c r="J650" s="11" t="s">
        <v>2157</v>
      </c>
      <c r="K650" s="11" t="s">
        <v>10252</v>
      </c>
      <c r="L650" s="11" t="s">
        <v>2159</v>
      </c>
      <c r="M650" s="11" t="s">
        <v>2158</v>
      </c>
      <c r="N650" s="11" t="s">
        <v>2158</v>
      </c>
      <c r="O650" s="11" t="s">
        <v>2158</v>
      </c>
      <c r="P650" s="279">
        <v>12287791</v>
      </c>
      <c r="Q650" s="12">
        <v>333.33</v>
      </c>
      <c r="R650" s="8">
        <v>3.8964550683929997</v>
      </c>
      <c r="S650" s="8"/>
      <c r="T650" s="8"/>
      <c r="U650" s="624"/>
      <c r="V650" s="624"/>
    </row>
    <row r="651" spans="1:22" ht="15.75">
      <c r="A651" s="426" t="s">
        <v>697</v>
      </c>
      <c r="B651" s="426"/>
      <c r="C651" s="466" t="s">
        <v>1013</v>
      </c>
      <c r="D651" s="466" t="s">
        <v>10172</v>
      </c>
      <c r="E651" s="384" t="str">
        <f>INDEX('[58]Form-Input energy (2)'!$E$30:$E$728,MATCH(P651:P1380,'[58]Form-Input energy (2)'!$P$30:$P$727,0))</f>
        <v>Kavali</v>
      </c>
      <c r="F651" s="466" t="s">
        <v>1549</v>
      </c>
      <c r="G651" s="448"/>
      <c r="H651" s="465" t="s">
        <v>1072</v>
      </c>
      <c r="I651" s="11" t="s">
        <v>2156</v>
      </c>
      <c r="J651" s="11" t="s">
        <v>2157</v>
      </c>
      <c r="K651" s="11" t="s">
        <v>10252</v>
      </c>
      <c r="L651" s="11" t="s">
        <v>2159</v>
      </c>
      <c r="M651" s="11" t="s">
        <v>2158</v>
      </c>
      <c r="N651" s="11" t="s">
        <v>2158</v>
      </c>
      <c r="O651" s="11" t="s">
        <v>2158</v>
      </c>
      <c r="P651" s="279">
        <v>15462380</v>
      </c>
      <c r="Q651" s="12">
        <v>1600</v>
      </c>
      <c r="R651" s="8">
        <v>14.34514939999999</v>
      </c>
      <c r="S651" s="8"/>
      <c r="T651" s="8"/>
      <c r="U651" s="624"/>
      <c r="V651" s="624"/>
    </row>
    <row r="652" spans="1:22" ht="15.75">
      <c r="A652" s="426" t="s">
        <v>698</v>
      </c>
      <c r="B652" s="426"/>
      <c r="C652" s="430" t="s">
        <v>1013</v>
      </c>
      <c r="D652" s="430" t="s">
        <v>10172</v>
      </c>
      <c r="E652" s="384" t="str">
        <f>INDEX('[58]Form-Input energy (2)'!$E$30:$E$728,MATCH(P652:P1381,'[58]Form-Input energy (2)'!$P$30:$P$727,0))</f>
        <v>Kavali</v>
      </c>
      <c r="F652" s="430" t="s">
        <v>1549</v>
      </c>
      <c r="G652" s="448"/>
      <c r="H652" s="434" t="s">
        <v>1066</v>
      </c>
      <c r="I652" s="11" t="s">
        <v>2156</v>
      </c>
      <c r="J652" s="11" t="s">
        <v>2157</v>
      </c>
      <c r="K652" s="11" t="s">
        <v>10252</v>
      </c>
      <c r="L652" s="11" t="s">
        <v>2159</v>
      </c>
      <c r="M652" s="11" t="s">
        <v>2158</v>
      </c>
      <c r="N652" s="11" t="s">
        <v>2158</v>
      </c>
      <c r="O652" s="11" t="s">
        <v>2158</v>
      </c>
      <c r="P652" s="279" t="s">
        <v>10382</v>
      </c>
      <c r="Q652" s="12">
        <v>3000</v>
      </c>
      <c r="R652" s="8">
        <v>23.253285000000002</v>
      </c>
      <c r="S652" s="8"/>
      <c r="T652" s="8"/>
      <c r="U652" s="624"/>
      <c r="V652" s="624"/>
    </row>
    <row r="653" spans="1:22" ht="15.75">
      <c r="A653" s="426" t="s">
        <v>699</v>
      </c>
      <c r="B653" s="426"/>
      <c r="C653" s="430" t="s">
        <v>1013</v>
      </c>
      <c r="D653" s="430" t="s">
        <v>10172</v>
      </c>
      <c r="E653" s="384" t="str">
        <f>INDEX('[58]Form-Input energy (2)'!$E$30:$E$728,MATCH(P653:P1382,'[58]Form-Input energy (2)'!$P$30:$P$727,0))</f>
        <v>Kavali</v>
      </c>
      <c r="F653" s="430" t="s">
        <v>1549</v>
      </c>
      <c r="G653" s="448"/>
      <c r="H653" s="434" t="s">
        <v>1067</v>
      </c>
      <c r="I653" s="11" t="s">
        <v>2156</v>
      </c>
      <c r="J653" s="11" t="s">
        <v>2157</v>
      </c>
      <c r="K653" s="11" t="s">
        <v>10252</v>
      </c>
      <c r="L653" s="11" t="s">
        <v>2159</v>
      </c>
      <c r="M653" s="11" t="s">
        <v>2158</v>
      </c>
      <c r="N653" s="11" t="s">
        <v>2158</v>
      </c>
      <c r="O653" s="11" t="s">
        <v>2158</v>
      </c>
      <c r="P653" s="279" t="s">
        <v>10383</v>
      </c>
      <c r="Q653" s="12">
        <v>3000</v>
      </c>
      <c r="R653" s="8">
        <v>22.198801187500003</v>
      </c>
      <c r="S653" s="8"/>
      <c r="T653" s="8"/>
      <c r="U653" s="624"/>
      <c r="V653" s="624"/>
    </row>
    <row r="654" spans="1:22" ht="15.75">
      <c r="A654" s="426" t="s">
        <v>700</v>
      </c>
      <c r="B654" s="426"/>
      <c r="C654" s="430" t="s">
        <v>1013</v>
      </c>
      <c r="D654" s="430" t="s">
        <v>10172</v>
      </c>
      <c r="E654" s="384" t="str">
        <f>INDEX('[58]Form-Input energy (2)'!$E$30:$E$728,MATCH(P654:P1383,'[58]Form-Input energy (2)'!$P$30:$P$727,0))</f>
        <v>Naidupet</v>
      </c>
      <c r="F654" s="430" t="s">
        <v>1559</v>
      </c>
      <c r="G654" s="448"/>
      <c r="H654" s="434" t="s">
        <v>1063</v>
      </c>
      <c r="I654" s="11" t="s">
        <v>2156</v>
      </c>
      <c r="J654" s="11" t="s">
        <v>2157</v>
      </c>
      <c r="K654" s="11" t="s">
        <v>10252</v>
      </c>
      <c r="L654" s="11" t="s">
        <v>2159</v>
      </c>
      <c r="M654" s="11" t="s">
        <v>2158</v>
      </c>
      <c r="N654" s="11" t="s">
        <v>2158</v>
      </c>
      <c r="O654" s="11" t="s">
        <v>2158</v>
      </c>
      <c r="P654" s="279">
        <v>15462069</v>
      </c>
      <c r="Q654" s="12">
        <v>1000</v>
      </c>
      <c r="R654" s="8">
        <v>3.6656640499999988</v>
      </c>
      <c r="S654" s="8"/>
      <c r="T654" s="8"/>
      <c r="U654" s="624"/>
      <c r="V654" s="624"/>
    </row>
    <row r="655" spans="1:22" ht="15.75">
      <c r="A655" s="426" t="s">
        <v>701</v>
      </c>
      <c r="B655" s="426"/>
      <c r="C655" s="430" t="s">
        <v>1013</v>
      </c>
      <c r="D655" s="430" t="s">
        <v>10172</v>
      </c>
      <c r="E655" s="384" t="str">
        <f>INDEX('[58]Form-Input energy (2)'!$E$30:$E$728,MATCH(P655:P1384,'[58]Form-Input energy (2)'!$P$30:$P$727,0))</f>
        <v>Naidupet</v>
      </c>
      <c r="F655" s="430" t="s">
        <v>1559</v>
      </c>
      <c r="G655" s="448"/>
      <c r="H655" s="434" t="s">
        <v>1064</v>
      </c>
      <c r="I655" s="11" t="s">
        <v>2156</v>
      </c>
      <c r="J655" s="11" t="s">
        <v>2157</v>
      </c>
      <c r="K655" s="11" t="s">
        <v>10252</v>
      </c>
      <c r="L655" s="11" t="s">
        <v>2159</v>
      </c>
      <c r="M655" s="11" t="s">
        <v>2158</v>
      </c>
      <c r="N655" s="11" t="s">
        <v>2158</v>
      </c>
      <c r="O655" s="11" t="s">
        <v>2158</v>
      </c>
      <c r="P655" s="279" t="s">
        <v>10384</v>
      </c>
      <c r="Q655" s="12">
        <v>1000</v>
      </c>
      <c r="R655" s="8">
        <v>3.5998796874999996</v>
      </c>
      <c r="S655" s="8"/>
      <c r="T655" s="8"/>
      <c r="U655" s="624"/>
      <c r="V655" s="624"/>
    </row>
    <row r="656" spans="1:22" ht="15.75">
      <c r="A656" s="426" t="s">
        <v>702</v>
      </c>
      <c r="B656" s="426"/>
      <c r="C656" s="430" t="s">
        <v>1013</v>
      </c>
      <c r="D656" s="430" t="s">
        <v>10172</v>
      </c>
      <c r="E656" s="384" t="str">
        <f>INDEX('[58]Form-Input energy (2)'!$E$30:$E$728,MATCH(P656:P1385,'[58]Form-Input energy (2)'!$P$30:$P$727,0))</f>
        <v>Naidupet</v>
      </c>
      <c r="F656" s="430" t="s">
        <v>1559</v>
      </c>
      <c r="G656" s="448"/>
      <c r="H656" s="434" t="s">
        <v>1067</v>
      </c>
      <c r="I656" s="11" t="s">
        <v>2156</v>
      </c>
      <c r="J656" s="11" t="s">
        <v>2157</v>
      </c>
      <c r="K656" s="11" t="s">
        <v>10252</v>
      </c>
      <c r="L656" s="11" t="s">
        <v>2159</v>
      </c>
      <c r="M656" s="11" t="s">
        <v>2158</v>
      </c>
      <c r="N656" s="11" t="s">
        <v>2158</v>
      </c>
      <c r="O656" s="11" t="s">
        <v>2158</v>
      </c>
      <c r="P656" s="279" t="s">
        <v>10385</v>
      </c>
      <c r="Q656" s="12">
        <v>3000</v>
      </c>
      <c r="R656" s="8">
        <v>9.2150999999999996</v>
      </c>
      <c r="S656" s="8"/>
      <c r="T656" s="8"/>
      <c r="U656" s="624"/>
      <c r="V656" s="624"/>
    </row>
    <row r="657" spans="1:22" ht="15.75">
      <c r="A657" s="426" t="s">
        <v>703</v>
      </c>
      <c r="B657" s="426"/>
      <c r="C657" s="430" t="s">
        <v>1013</v>
      </c>
      <c r="D657" s="430" t="s">
        <v>10172</v>
      </c>
      <c r="E657" s="384" t="str">
        <f>INDEX('[58]Form-Input energy (2)'!$E$30:$E$728,MATCH(P657:P1386,'[58]Form-Input energy (2)'!$P$30:$P$727,0))</f>
        <v>Gudur</v>
      </c>
      <c r="F657" s="430" t="s">
        <v>1554</v>
      </c>
      <c r="G657" s="448"/>
      <c r="H657" s="434" t="s">
        <v>1072</v>
      </c>
      <c r="I657" s="11" t="s">
        <v>2156</v>
      </c>
      <c r="J657" s="11" t="s">
        <v>2157</v>
      </c>
      <c r="K657" s="11" t="s">
        <v>10252</v>
      </c>
      <c r="L657" s="11" t="s">
        <v>2159</v>
      </c>
      <c r="M657" s="11" t="s">
        <v>2158</v>
      </c>
      <c r="N657" s="11" t="s">
        <v>2158</v>
      </c>
      <c r="O657" s="11" t="s">
        <v>2158</v>
      </c>
      <c r="P657" s="279" t="s">
        <v>10386</v>
      </c>
      <c r="Q657" s="12">
        <v>1600</v>
      </c>
      <c r="R657" s="8">
        <v>15.165592</v>
      </c>
      <c r="S657" s="8"/>
      <c r="T657" s="8"/>
      <c r="U657" s="624"/>
      <c r="V657" s="624"/>
    </row>
    <row r="658" spans="1:22" ht="15.75">
      <c r="A658" s="426" t="s">
        <v>704</v>
      </c>
      <c r="B658" s="426"/>
      <c r="C658" s="430" t="s">
        <v>1013</v>
      </c>
      <c r="D658" s="430" t="s">
        <v>10176</v>
      </c>
      <c r="E658" s="384" t="str">
        <f>INDEX('[58]Form-Input energy (2)'!$E$30:$E$728,MATCH(P658:P1387,'[58]Form-Input energy (2)'!$P$30:$P$727,0))</f>
        <v>Kavali</v>
      </c>
      <c r="F658" s="430" t="s">
        <v>1554</v>
      </c>
      <c r="G658" s="448"/>
      <c r="H658" s="434" t="s">
        <v>1182</v>
      </c>
      <c r="I658" s="11" t="s">
        <v>2156</v>
      </c>
      <c r="J658" s="11" t="s">
        <v>2157</v>
      </c>
      <c r="K658" s="11" t="s">
        <v>10252</v>
      </c>
      <c r="L658" s="11" t="s">
        <v>2160</v>
      </c>
      <c r="M658" s="11" t="s">
        <v>2158</v>
      </c>
      <c r="N658" s="11" t="s">
        <v>2158</v>
      </c>
      <c r="O658" s="11" t="s">
        <v>2158</v>
      </c>
      <c r="P658" s="279">
        <v>12287773</v>
      </c>
      <c r="Q658" s="12">
        <v>166.67</v>
      </c>
      <c r="R658" s="8">
        <v>6.8071657072579903</v>
      </c>
      <c r="S658" s="8"/>
      <c r="T658" s="8"/>
      <c r="U658" s="624"/>
      <c r="V658" s="624"/>
    </row>
    <row r="659" spans="1:22" ht="15.75">
      <c r="A659" s="426" t="s">
        <v>705</v>
      </c>
      <c r="B659" s="426"/>
      <c r="C659" s="430" t="s">
        <v>1013</v>
      </c>
      <c r="D659" s="430" t="s">
        <v>10176</v>
      </c>
      <c r="E659" s="384" t="str">
        <f>INDEX('[58]Form-Input energy (2)'!$E$30:$E$728,MATCH(P659:P1388,'[58]Form-Input energy (2)'!$P$30:$P$727,0))</f>
        <v>Kavali</v>
      </c>
      <c r="F659" s="430" t="s">
        <v>1554</v>
      </c>
      <c r="G659" s="448"/>
      <c r="H659" s="434" t="s">
        <v>1183</v>
      </c>
      <c r="I659" s="11" t="s">
        <v>2156</v>
      </c>
      <c r="J659" s="11" t="s">
        <v>2157</v>
      </c>
      <c r="K659" s="11" t="s">
        <v>10252</v>
      </c>
      <c r="L659" s="11" t="s">
        <v>2160</v>
      </c>
      <c r="M659" s="11" t="s">
        <v>2158</v>
      </c>
      <c r="N659" s="11" t="s">
        <v>2158</v>
      </c>
      <c r="O659" s="11" t="s">
        <v>2158</v>
      </c>
      <c r="P659" s="279">
        <v>12287776</v>
      </c>
      <c r="Q659" s="12">
        <v>166.67</v>
      </c>
      <c r="R659" s="8">
        <v>6.4298138103709999</v>
      </c>
      <c r="S659" s="8"/>
      <c r="T659" s="8"/>
      <c r="U659" s="624"/>
      <c r="V659" s="624"/>
    </row>
    <row r="660" spans="1:22" ht="15.75">
      <c r="A660" s="426" t="s">
        <v>706</v>
      </c>
      <c r="B660" s="426"/>
      <c r="C660" s="430" t="s">
        <v>1013</v>
      </c>
      <c r="D660" s="430" t="s">
        <v>10172</v>
      </c>
      <c r="E660" s="384" t="str">
        <f>INDEX('[58]Form-Input energy (2)'!$E$30:$E$728,MATCH(P660:P1389,'[58]Form-Input energy (2)'!$P$30:$P$727,0))</f>
        <v>Kavali</v>
      </c>
      <c r="F660" s="430" t="s">
        <v>1554</v>
      </c>
      <c r="G660" s="448"/>
      <c r="H660" s="434" t="s">
        <v>1073</v>
      </c>
      <c r="I660" s="11" t="s">
        <v>2156</v>
      </c>
      <c r="J660" s="11" t="s">
        <v>2157</v>
      </c>
      <c r="K660" s="11" t="s">
        <v>10252</v>
      </c>
      <c r="L660" s="11" t="s">
        <v>2159</v>
      </c>
      <c r="M660" s="11" t="s">
        <v>2158</v>
      </c>
      <c r="N660" s="11" t="s">
        <v>2158</v>
      </c>
      <c r="O660" s="11" t="s">
        <v>2158</v>
      </c>
      <c r="P660" s="279" t="s">
        <v>10387</v>
      </c>
      <c r="Q660" s="12">
        <v>2000</v>
      </c>
      <c r="R660" s="8">
        <v>16.834690250000001</v>
      </c>
      <c r="S660" s="8"/>
      <c r="T660" s="8"/>
      <c r="U660" s="624"/>
      <c r="V660" s="624"/>
    </row>
    <row r="661" spans="1:22" ht="15.75">
      <c r="A661" s="426" t="s">
        <v>707</v>
      </c>
      <c r="B661" s="426"/>
      <c r="C661" s="430" t="s">
        <v>1013</v>
      </c>
      <c r="D661" s="430" t="s">
        <v>10172</v>
      </c>
      <c r="E661" s="384" t="str">
        <f>INDEX('[58]Form-Input energy (2)'!$E$30:$E$728,MATCH(P661:P1390,'[58]Form-Input energy (2)'!$P$30:$P$727,0))</f>
        <v>GOOTY</v>
      </c>
      <c r="F661" s="430" t="s">
        <v>1554</v>
      </c>
      <c r="G661" s="448"/>
      <c r="H661" s="434" t="s">
        <v>1101</v>
      </c>
      <c r="I661" s="11" t="s">
        <v>2156</v>
      </c>
      <c r="J661" s="11" t="s">
        <v>2157</v>
      </c>
      <c r="K661" s="11" t="s">
        <v>10252</v>
      </c>
      <c r="L661" s="11" t="s">
        <v>2159</v>
      </c>
      <c r="M661" s="11" t="s">
        <v>2158</v>
      </c>
      <c r="N661" s="11" t="s">
        <v>2158</v>
      </c>
      <c r="O661" s="11" t="s">
        <v>2158</v>
      </c>
      <c r="P661" s="245" t="s">
        <v>1893</v>
      </c>
      <c r="Q661" s="12">
        <v>125000</v>
      </c>
      <c r="R661" s="8">
        <v>16.58734025</v>
      </c>
      <c r="S661" s="8"/>
      <c r="T661" s="8"/>
      <c r="U661" s="624"/>
      <c r="V661" s="624"/>
    </row>
    <row r="662" spans="1:22" ht="15.75">
      <c r="A662" s="426" t="s">
        <v>708</v>
      </c>
      <c r="B662" s="426"/>
      <c r="C662" s="430" t="s">
        <v>1013</v>
      </c>
      <c r="D662" s="430" t="s">
        <v>10172</v>
      </c>
      <c r="E662" s="384" t="str">
        <f>INDEX('[58]Form-Input energy (2)'!$E$30:$E$728,MATCH(P662:P1391,'[58]Form-Input energy (2)'!$P$30:$P$727,0))</f>
        <v>Naidupet</v>
      </c>
      <c r="F662" s="430" t="s">
        <v>1541</v>
      </c>
      <c r="G662" s="448"/>
      <c r="H662" s="434" t="s">
        <v>1073</v>
      </c>
      <c r="I662" s="11" t="s">
        <v>2156</v>
      </c>
      <c r="J662" s="11" t="s">
        <v>2157</v>
      </c>
      <c r="K662" s="11" t="s">
        <v>10252</v>
      </c>
      <c r="L662" s="11" t="s">
        <v>2159</v>
      </c>
      <c r="M662" s="11" t="s">
        <v>2158</v>
      </c>
      <c r="N662" s="11" t="s">
        <v>2158</v>
      </c>
      <c r="O662" s="11" t="s">
        <v>2158</v>
      </c>
      <c r="P662" s="245" t="s">
        <v>10388</v>
      </c>
      <c r="Q662" s="12">
        <v>2000</v>
      </c>
      <c r="R662" s="8">
        <v>17.859092</v>
      </c>
      <c r="S662" s="8"/>
      <c r="T662" s="8"/>
      <c r="U662" s="624"/>
      <c r="V662" s="624"/>
    </row>
    <row r="663" spans="1:22" ht="15.75">
      <c r="A663" s="426" t="s">
        <v>709</v>
      </c>
      <c r="B663" s="426"/>
      <c r="C663" s="430" t="s">
        <v>1013</v>
      </c>
      <c r="D663" s="430" t="s">
        <v>10172</v>
      </c>
      <c r="E663" s="384" t="s">
        <v>1552</v>
      </c>
      <c r="F663" s="430" t="s">
        <v>1541</v>
      </c>
      <c r="G663" s="448"/>
      <c r="H663" s="434" t="s">
        <v>1065</v>
      </c>
      <c r="I663" s="11" t="s">
        <v>2156</v>
      </c>
      <c r="J663" s="11" t="s">
        <v>2157</v>
      </c>
      <c r="K663" s="11" t="s">
        <v>10252</v>
      </c>
      <c r="L663" s="11" t="s">
        <v>2159</v>
      </c>
      <c r="M663" s="11" t="s">
        <v>2158</v>
      </c>
      <c r="N663" s="11" t="s">
        <v>2158</v>
      </c>
      <c r="O663" s="11" t="s">
        <v>2158</v>
      </c>
      <c r="P663" s="245" t="s">
        <v>10389</v>
      </c>
      <c r="Q663" s="12"/>
      <c r="R663" s="8">
        <v>26.715269999999997</v>
      </c>
      <c r="S663" s="8"/>
      <c r="T663" s="8"/>
      <c r="U663" s="624"/>
      <c r="V663" s="624"/>
    </row>
    <row r="664" spans="1:22" ht="15.75">
      <c r="A664" s="426" t="s">
        <v>710</v>
      </c>
      <c r="B664" s="426"/>
      <c r="C664" s="430" t="s">
        <v>1013</v>
      </c>
      <c r="D664" s="430" t="s">
        <v>10176</v>
      </c>
      <c r="E664" s="384" t="str">
        <f>INDEX('[58]Form-Input energy (2)'!$E$30:$E$728,MATCH(P664:P1393,'[58]Form-Input energy (2)'!$P$30:$P$727,0))</f>
        <v>Gudur</v>
      </c>
      <c r="F664" s="430" t="s">
        <v>1544</v>
      </c>
      <c r="G664" s="448"/>
      <c r="H664" s="434" t="s">
        <v>1087</v>
      </c>
      <c r="I664" s="11" t="s">
        <v>2156</v>
      </c>
      <c r="J664" s="11" t="s">
        <v>2157</v>
      </c>
      <c r="K664" s="11" t="s">
        <v>10252</v>
      </c>
      <c r="L664" s="11" t="s">
        <v>2159</v>
      </c>
      <c r="M664" s="11" t="s">
        <v>2158</v>
      </c>
      <c r="N664" s="11" t="s">
        <v>2158</v>
      </c>
      <c r="O664" s="11" t="s">
        <v>2158</v>
      </c>
      <c r="P664" s="245" t="s">
        <v>10390</v>
      </c>
      <c r="Q664" s="12">
        <v>500</v>
      </c>
      <c r="R664" s="8">
        <v>4.7027445999999902</v>
      </c>
      <c r="S664" s="8"/>
      <c r="T664" s="8"/>
      <c r="U664" s="624"/>
      <c r="V664" s="624"/>
    </row>
    <row r="665" spans="1:22" ht="15.75">
      <c r="A665" s="426" t="s">
        <v>711</v>
      </c>
      <c r="B665" s="426"/>
      <c r="C665" s="430" t="s">
        <v>1013</v>
      </c>
      <c r="D665" s="430" t="s">
        <v>10172</v>
      </c>
      <c r="E665" s="384" t="str">
        <f>INDEX('[58]Form-Input energy (2)'!$E$30:$E$728,MATCH(P665:P1394,'[58]Form-Input energy (2)'!$P$30:$P$727,0))</f>
        <v>HINDUPUR</v>
      </c>
      <c r="F665" s="430" t="s">
        <v>1544</v>
      </c>
      <c r="G665" s="448"/>
      <c r="H665" s="434" t="s">
        <v>1073</v>
      </c>
      <c r="I665" s="11" t="s">
        <v>2156</v>
      </c>
      <c r="J665" s="11" t="s">
        <v>2157</v>
      </c>
      <c r="K665" s="11" t="s">
        <v>10252</v>
      </c>
      <c r="L665" s="11" t="s">
        <v>2159</v>
      </c>
      <c r="M665" s="11" t="s">
        <v>2158</v>
      </c>
      <c r="N665" s="11" t="s">
        <v>2158</v>
      </c>
      <c r="O665" s="11" t="s">
        <v>2158</v>
      </c>
      <c r="P665" s="245"/>
      <c r="Q665" s="12">
        <v>3000</v>
      </c>
      <c r="R665" s="8">
        <v>0</v>
      </c>
      <c r="S665" s="8"/>
      <c r="T665" s="8"/>
      <c r="U665" s="624"/>
      <c r="V665" s="624"/>
    </row>
    <row r="666" spans="1:22" ht="15.75">
      <c r="A666" s="426" t="s">
        <v>712</v>
      </c>
      <c r="B666" s="426"/>
      <c r="C666" s="430" t="s">
        <v>1013</v>
      </c>
      <c r="D666" s="430" t="s">
        <v>10172</v>
      </c>
      <c r="E666" s="384" t="str">
        <f>INDEX('[58]Form-Input energy (2)'!$E$30:$E$728,MATCH(P666:P1395,'[58]Form-Input energy (2)'!$P$30:$P$727,0))</f>
        <v>Nellore Rurals</v>
      </c>
      <c r="F666" s="430" t="s">
        <v>1544</v>
      </c>
      <c r="G666" s="448"/>
      <c r="H666" s="434" t="s">
        <v>1072</v>
      </c>
      <c r="I666" s="11" t="s">
        <v>2156</v>
      </c>
      <c r="J666" s="11" t="s">
        <v>2157</v>
      </c>
      <c r="K666" s="11" t="s">
        <v>10252</v>
      </c>
      <c r="L666" s="11" t="s">
        <v>2159</v>
      </c>
      <c r="M666" s="11" t="s">
        <v>2158</v>
      </c>
      <c r="N666" s="11" t="s">
        <v>2158</v>
      </c>
      <c r="O666" s="11" t="s">
        <v>2158</v>
      </c>
      <c r="P666" s="279" t="s">
        <v>10391</v>
      </c>
      <c r="Q666" s="12">
        <v>1600</v>
      </c>
      <c r="R666" s="8">
        <v>29.760147499999999</v>
      </c>
      <c r="S666" s="8"/>
      <c r="T666" s="8"/>
      <c r="U666" s="624"/>
      <c r="V666" s="624"/>
    </row>
    <row r="667" spans="1:22" ht="15.75">
      <c r="A667" s="426" t="s">
        <v>713</v>
      </c>
      <c r="B667" s="426"/>
      <c r="C667" s="430" t="s">
        <v>1013</v>
      </c>
      <c r="D667" s="430" t="s">
        <v>10172</v>
      </c>
      <c r="E667" s="384" t="str">
        <f>INDEX('[58]Form-Input energy (2)'!$E$30:$E$728,MATCH(P667:P1396,'[58]Form-Input energy (2)'!$P$30:$P$727,0))</f>
        <v>Nellore Rurals</v>
      </c>
      <c r="F667" s="430" t="s">
        <v>1544</v>
      </c>
      <c r="G667" s="448"/>
      <c r="H667" s="434" t="s">
        <v>1067</v>
      </c>
      <c r="I667" s="11" t="s">
        <v>2156</v>
      </c>
      <c r="J667" s="11" t="s">
        <v>2157</v>
      </c>
      <c r="K667" s="11" t="s">
        <v>10252</v>
      </c>
      <c r="L667" s="11" t="s">
        <v>2159</v>
      </c>
      <c r="M667" s="11" t="s">
        <v>2158</v>
      </c>
      <c r="N667" s="11" t="s">
        <v>2158</v>
      </c>
      <c r="O667" s="11" t="s">
        <v>2158</v>
      </c>
      <c r="P667" s="245" t="s">
        <v>10392</v>
      </c>
      <c r="Q667" s="12">
        <v>3000</v>
      </c>
      <c r="R667" s="8">
        <v>46.121535000000002</v>
      </c>
      <c r="S667" s="8"/>
      <c r="T667" s="8"/>
      <c r="U667" s="624"/>
      <c r="V667" s="624"/>
    </row>
    <row r="668" spans="1:22" ht="15.75">
      <c r="A668" s="426" t="s">
        <v>714</v>
      </c>
      <c r="B668" s="426"/>
      <c r="C668" s="430" t="s">
        <v>1013</v>
      </c>
      <c r="D668" s="430" t="s">
        <v>10175</v>
      </c>
      <c r="E668" s="384" t="str">
        <f>INDEX('[58]Form-Input energy (2)'!$E$30:$E$728,MATCH(P668:P1397,'[58]Form-Input energy (2)'!$P$30:$P$727,0))</f>
        <v>HINDUPUR</v>
      </c>
      <c r="F668" s="430" t="s">
        <v>1552</v>
      </c>
      <c r="G668" s="448"/>
      <c r="H668" s="434" t="s">
        <v>1180</v>
      </c>
      <c r="I668" s="11" t="s">
        <v>2156</v>
      </c>
      <c r="J668" s="11" t="s">
        <v>2157</v>
      </c>
      <c r="K668" s="11" t="s">
        <v>10252</v>
      </c>
      <c r="L668" s="11" t="s">
        <v>2159</v>
      </c>
      <c r="M668" s="11" t="s">
        <v>2158</v>
      </c>
      <c r="N668" s="11" t="s">
        <v>2158</v>
      </c>
      <c r="O668" s="11" t="s">
        <v>2158</v>
      </c>
      <c r="P668" s="279"/>
      <c r="Q668" s="12">
        <v>3000</v>
      </c>
      <c r="R668" s="8">
        <v>0</v>
      </c>
      <c r="S668" s="8"/>
      <c r="T668" s="8"/>
      <c r="U668" s="624"/>
      <c r="V668" s="624"/>
    </row>
    <row r="669" spans="1:22" ht="15.75">
      <c r="A669" s="426" t="s">
        <v>715</v>
      </c>
      <c r="B669" s="426"/>
      <c r="C669" s="430" t="s">
        <v>1013</v>
      </c>
      <c r="D669" s="430" t="s">
        <v>10175</v>
      </c>
      <c r="E669" s="384" t="str">
        <f>INDEX('[58]Form-Input energy (2)'!$E$30:$E$728,MATCH(P669:P1398,'[58]Form-Input energy (2)'!$P$30:$P$727,0))</f>
        <v>Naidupet</v>
      </c>
      <c r="F669" s="430" t="s">
        <v>1552</v>
      </c>
      <c r="G669" s="448"/>
      <c r="H669" s="434" t="s">
        <v>1181</v>
      </c>
      <c r="I669" s="11" t="s">
        <v>2156</v>
      </c>
      <c r="J669" s="11" t="s">
        <v>2157</v>
      </c>
      <c r="K669" s="11" t="s">
        <v>10252</v>
      </c>
      <c r="L669" s="11" t="s">
        <v>2159</v>
      </c>
      <c r="M669" s="11" t="s">
        <v>2158</v>
      </c>
      <c r="N669" s="11" t="s">
        <v>2158</v>
      </c>
      <c r="O669" s="11" t="s">
        <v>2158</v>
      </c>
      <c r="P669" s="245" t="s">
        <v>1958</v>
      </c>
      <c r="Q669" s="12">
        <v>1000</v>
      </c>
      <c r="R669" s="8">
        <v>19.31934</v>
      </c>
      <c r="S669" s="8"/>
      <c r="T669" s="8"/>
      <c r="U669" s="624"/>
      <c r="V669" s="624"/>
    </row>
    <row r="670" spans="1:22" ht="15.75">
      <c r="A670" s="426" t="s">
        <v>716</v>
      </c>
      <c r="B670" s="426"/>
      <c r="C670" s="430" t="s">
        <v>1013</v>
      </c>
      <c r="D670" s="430" t="s">
        <v>10172</v>
      </c>
      <c r="E670" s="384" t="str">
        <f>INDEX('[58]Form-Input energy (2)'!$E$30:$E$728,MATCH(P670:P1399,'[58]Form-Input energy (2)'!$P$30:$P$727,0))</f>
        <v>Naidupet</v>
      </c>
      <c r="F670" s="430" t="s">
        <v>1552</v>
      </c>
      <c r="G670" s="448"/>
      <c r="H670" s="434" t="s">
        <v>1072</v>
      </c>
      <c r="I670" s="11" t="s">
        <v>2156</v>
      </c>
      <c r="J670" s="11" t="s">
        <v>2157</v>
      </c>
      <c r="K670" s="11" t="s">
        <v>10252</v>
      </c>
      <c r="L670" s="11" t="s">
        <v>2159</v>
      </c>
      <c r="M670" s="11" t="s">
        <v>2158</v>
      </c>
      <c r="N670" s="11" t="s">
        <v>2158</v>
      </c>
      <c r="O670" s="11" t="s">
        <v>2158</v>
      </c>
      <c r="P670" s="245">
        <v>15462059</v>
      </c>
      <c r="Q670" s="12">
        <v>1600</v>
      </c>
      <c r="R670" s="8">
        <v>7.5209158999999897</v>
      </c>
      <c r="S670" s="8"/>
      <c r="T670" s="8"/>
      <c r="U670" s="624"/>
      <c r="V670" s="624"/>
    </row>
    <row r="671" spans="1:22" ht="15.75">
      <c r="A671" s="426" t="s">
        <v>717</v>
      </c>
      <c r="B671" s="426"/>
      <c r="C671" s="430" t="s">
        <v>1013</v>
      </c>
      <c r="D671" s="430" t="s">
        <v>10175</v>
      </c>
      <c r="E671" s="384" t="str">
        <f>INDEX('[58]Form-Input energy (2)'!$E$30:$E$728,MATCH(P671:P1400,'[58]Form-Input energy (2)'!$P$30:$P$727,0))</f>
        <v>Naidupet</v>
      </c>
      <c r="F671" s="430" t="s">
        <v>1552</v>
      </c>
      <c r="G671" s="448"/>
      <c r="H671" s="434" t="s">
        <v>1179</v>
      </c>
      <c r="I671" s="11" t="s">
        <v>2156</v>
      </c>
      <c r="J671" s="11" t="s">
        <v>2157</v>
      </c>
      <c r="K671" s="11" t="s">
        <v>10252</v>
      </c>
      <c r="L671" s="11" t="s">
        <v>2160</v>
      </c>
      <c r="M671" s="11" t="s">
        <v>2158</v>
      </c>
      <c r="N671" s="11" t="s">
        <v>2158</v>
      </c>
      <c r="O671" s="11" t="s">
        <v>2158</v>
      </c>
      <c r="P671" s="245" t="s">
        <v>1957</v>
      </c>
      <c r="Q671" s="12">
        <v>1000</v>
      </c>
      <c r="R671" s="8">
        <v>8.5601700000000012</v>
      </c>
      <c r="S671" s="8"/>
      <c r="T671" s="8"/>
      <c r="U671" s="624"/>
      <c r="V671" s="624"/>
    </row>
    <row r="672" spans="1:22" ht="15.75">
      <c r="A672" s="426" t="s">
        <v>718</v>
      </c>
      <c r="B672" s="426"/>
      <c r="C672" s="430" t="s">
        <v>1013</v>
      </c>
      <c r="D672" s="430" t="s">
        <v>10172</v>
      </c>
      <c r="E672" s="384" t="str">
        <f>INDEX('[58]Form-Input energy (2)'!$E$30:$E$728,MATCH(P672:P1401,'[58]Form-Input energy (2)'!$P$30:$P$727,0))</f>
        <v>Naidupet</v>
      </c>
      <c r="F672" s="430" t="s">
        <v>1552</v>
      </c>
      <c r="G672" s="468"/>
      <c r="H672" s="434" t="s">
        <v>1066</v>
      </c>
      <c r="I672" s="11" t="s">
        <v>2156</v>
      </c>
      <c r="J672" s="11" t="s">
        <v>2157</v>
      </c>
      <c r="K672" s="11" t="s">
        <v>10252</v>
      </c>
      <c r="L672" s="11" t="s">
        <v>2159</v>
      </c>
      <c r="M672" s="11" t="s">
        <v>2158</v>
      </c>
      <c r="N672" s="11" t="s">
        <v>2158</v>
      </c>
      <c r="O672" s="11" t="s">
        <v>2158</v>
      </c>
      <c r="P672" s="245">
        <v>15462060</v>
      </c>
      <c r="Q672" s="12">
        <v>3000</v>
      </c>
      <c r="R672" s="8">
        <v>12.182265449999999</v>
      </c>
      <c r="S672" s="8"/>
      <c r="T672" s="8"/>
      <c r="U672" s="624"/>
      <c r="V672" s="624"/>
    </row>
    <row r="673" spans="1:22" ht="15.75">
      <c r="A673" s="426" t="s">
        <v>719</v>
      </c>
      <c r="B673" s="426"/>
      <c r="C673" s="430" t="s">
        <v>1013</v>
      </c>
      <c r="D673" s="430" t="s">
        <v>10175</v>
      </c>
      <c r="E673" s="384" t="str">
        <f>INDEX('[58]Form-Input energy (2)'!$E$30:$E$728,MATCH(P673:P1402,'[58]Form-Input energy (2)'!$P$30:$P$727,0))</f>
        <v>Naidupet</v>
      </c>
      <c r="F673" s="430" t="s">
        <v>1552</v>
      </c>
      <c r="G673" s="468"/>
      <c r="H673" s="434" t="s">
        <v>10242</v>
      </c>
      <c r="I673" s="11" t="s">
        <v>2156</v>
      </c>
      <c r="J673" s="11" t="s">
        <v>2157</v>
      </c>
      <c r="K673" s="11" t="s">
        <v>10252</v>
      </c>
      <c r="L673" s="11" t="s">
        <v>2160</v>
      </c>
      <c r="M673" s="11" t="s">
        <v>2158</v>
      </c>
      <c r="N673" s="11" t="s">
        <v>2158</v>
      </c>
      <c r="O673" s="11" t="s">
        <v>2158</v>
      </c>
      <c r="P673" s="245" t="s">
        <v>10393</v>
      </c>
      <c r="Q673" s="12">
        <v>500</v>
      </c>
      <c r="R673" s="8">
        <v>31.732060000000001</v>
      </c>
      <c r="S673" s="8"/>
      <c r="T673" s="8"/>
      <c r="U673" s="624"/>
      <c r="V673" s="624"/>
    </row>
    <row r="674" spans="1:22" ht="15.75">
      <c r="A674" s="426" t="s">
        <v>720</v>
      </c>
      <c r="B674" s="426"/>
      <c r="C674" s="430" t="s">
        <v>1013</v>
      </c>
      <c r="D674" s="430" t="s">
        <v>10172</v>
      </c>
      <c r="E674" s="384" t="str">
        <f>INDEX('[58]Form-Input energy (2)'!$E$30:$E$728,MATCH(P674:P1403,'[58]Form-Input energy (2)'!$P$30:$P$727,0))</f>
        <v>Naidupet</v>
      </c>
      <c r="F674" s="430" t="s">
        <v>1540</v>
      </c>
      <c r="G674" s="468"/>
      <c r="H674" s="434" t="s">
        <v>1063</v>
      </c>
      <c r="I674" s="11" t="s">
        <v>2156</v>
      </c>
      <c r="J674" s="11" t="s">
        <v>2157</v>
      </c>
      <c r="K674" s="11" t="s">
        <v>10252</v>
      </c>
      <c r="L674" s="11" t="s">
        <v>2159</v>
      </c>
      <c r="M674" s="11" t="s">
        <v>2158</v>
      </c>
      <c r="N674" s="11" t="s">
        <v>2158</v>
      </c>
      <c r="O674" s="11" t="s">
        <v>2158</v>
      </c>
      <c r="P674" s="245" t="s">
        <v>10394</v>
      </c>
      <c r="Q674" s="12">
        <v>1000</v>
      </c>
      <c r="R674" s="8">
        <v>11.970429687500001</v>
      </c>
      <c r="S674" s="8"/>
      <c r="T674" s="8"/>
      <c r="U674" s="624"/>
      <c r="V674" s="624"/>
    </row>
    <row r="675" spans="1:22" ht="15.75">
      <c r="A675" s="426" t="s">
        <v>721</v>
      </c>
      <c r="B675" s="426"/>
      <c r="C675" s="430" t="s">
        <v>1013</v>
      </c>
      <c r="D675" s="430" t="s">
        <v>10172</v>
      </c>
      <c r="E675" s="384" t="str">
        <f>INDEX('[58]Form-Input energy (2)'!$E$30:$E$728,MATCH(P675:P1404,'[58]Form-Input energy (2)'!$P$30:$P$727,0))</f>
        <v>Naidupet</v>
      </c>
      <c r="F675" s="430" t="s">
        <v>1540</v>
      </c>
      <c r="G675" s="468"/>
      <c r="H675" s="434" t="s">
        <v>1064</v>
      </c>
      <c r="I675" s="11" t="s">
        <v>2156</v>
      </c>
      <c r="J675" s="11" t="s">
        <v>2157</v>
      </c>
      <c r="K675" s="11" t="s">
        <v>10252</v>
      </c>
      <c r="L675" s="11" t="s">
        <v>2159</v>
      </c>
      <c r="M675" s="11" t="s">
        <v>2158</v>
      </c>
      <c r="N675" s="11" t="s">
        <v>2158</v>
      </c>
      <c r="O675" s="11" t="s">
        <v>2158</v>
      </c>
      <c r="P675" s="245" t="s">
        <v>10395</v>
      </c>
      <c r="Q675" s="12">
        <v>1000</v>
      </c>
      <c r="R675" s="8">
        <v>11.37194375</v>
      </c>
      <c r="S675" s="8"/>
      <c r="T675" s="8"/>
      <c r="U675" s="624"/>
      <c r="V675" s="624"/>
    </row>
    <row r="676" spans="1:22" ht="15.75">
      <c r="A676" s="426" t="s">
        <v>722</v>
      </c>
      <c r="B676" s="426"/>
      <c r="C676" s="430" t="s">
        <v>1013</v>
      </c>
      <c r="D676" s="430" t="s">
        <v>10172</v>
      </c>
      <c r="E676" s="384" t="str">
        <f>INDEX('[58]Form-Input energy (2)'!$E$30:$E$728,MATCH(P676:P1405,'[58]Form-Input energy (2)'!$P$30:$P$727,0))</f>
        <v>Naidupet</v>
      </c>
      <c r="F676" s="430" t="s">
        <v>1540</v>
      </c>
      <c r="G676" s="468"/>
      <c r="H676" s="434" t="s">
        <v>1102</v>
      </c>
      <c r="I676" s="11" t="s">
        <v>2156</v>
      </c>
      <c r="J676" s="11" t="s">
        <v>2157</v>
      </c>
      <c r="K676" s="11" t="s">
        <v>10252</v>
      </c>
      <c r="L676" s="11" t="s">
        <v>2160</v>
      </c>
      <c r="M676" s="11" t="s">
        <v>2158</v>
      </c>
      <c r="N676" s="11" t="s">
        <v>2158</v>
      </c>
      <c r="O676" s="11" t="s">
        <v>2158</v>
      </c>
      <c r="P676" s="245" t="s">
        <v>10396</v>
      </c>
      <c r="Q676" s="12">
        <v>333.33</v>
      </c>
      <c r="R676" s="8">
        <v>11.261467187500001</v>
      </c>
      <c r="S676" s="8"/>
      <c r="T676" s="8"/>
      <c r="U676" s="624"/>
      <c r="V676" s="624"/>
    </row>
    <row r="677" spans="1:22" ht="15.75">
      <c r="A677" s="426" t="s">
        <v>723</v>
      </c>
      <c r="B677" s="426"/>
      <c r="C677" s="430" t="s">
        <v>1013</v>
      </c>
      <c r="D677" s="430" t="s">
        <v>10176</v>
      </c>
      <c r="E677" s="384" t="str">
        <f>INDEX('[58]Form-Input energy (2)'!$E$30:$E$728,MATCH(P677:P1406,'[58]Form-Input energy (2)'!$P$30:$P$727,0))</f>
        <v>Naidupet</v>
      </c>
      <c r="F677" s="430" t="s">
        <v>1540</v>
      </c>
      <c r="G677" s="468"/>
      <c r="H677" s="434" t="s">
        <v>1087</v>
      </c>
      <c r="I677" s="11" t="s">
        <v>2156</v>
      </c>
      <c r="J677" s="11" t="s">
        <v>2157</v>
      </c>
      <c r="K677" s="11" t="s">
        <v>10252</v>
      </c>
      <c r="L677" s="11" t="s">
        <v>2159</v>
      </c>
      <c r="M677" s="11" t="s">
        <v>2158</v>
      </c>
      <c r="N677" s="11" t="s">
        <v>2158</v>
      </c>
      <c r="O677" s="11" t="s">
        <v>2158</v>
      </c>
      <c r="P677" s="245" t="s">
        <v>10397</v>
      </c>
      <c r="Q677" s="12">
        <v>500</v>
      </c>
      <c r="R677" s="8">
        <v>3.4160124499999998</v>
      </c>
      <c r="S677" s="8"/>
      <c r="T677" s="8"/>
      <c r="U677" s="624"/>
      <c r="V677" s="624"/>
    </row>
    <row r="678" spans="1:22" ht="15.75">
      <c r="A678" s="426" t="s">
        <v>724</v>
      </c>
      <c r="B678" s="426"/>
      <c r="C678" s="430" t="s">
        <v>1013</v>
      </c>
      <c r="D678" s="430" t="s">
        <v>10175</v>
      </c>
      <c r="E678" s="384" t="str">
        <f>INDEX('[58]Form-Input energy (2)'!$E$30:$E$728,MATCH(P678:P1407,'[58]Form-Input energy (2)'!$P$30:$P$727,0))</f>
        <v>HINDUPUR</v>
      </c>
      <c r="F678" s="430" t="s">
        <v>1550</v>
      </c>
      <c r="G678" s="468"/>
      <c r="H678" s="434" t="s">
        <v>1175</v>
      </c>
      <c r="I678" s="11" t="s">
        <v>2156</v>
      </c>
      <c r="J678" s="11" t="s">
        <v>2157</v>
      </c>
      <c r="K678" s="11" t="s">
        <v>10252</v>
      </c>
      <c r="L678" s="11" t="s">
        <v>2159</v>
      </c>
      <c r="M678" s="11" t="s">
        <v>2158</v>
      </c>
      <c r="N678" s="11" t="s">
        <v>2158</v>
      </c>
      <c r="O678" s="11" t="s">
        <v>2158</v>
      </c>
      <c r="P678" s="245"/>
      <c r="Q678" s="12">
        <v>3000</v>
      </c>
      <c r="R678" s="8">
        <v>0</v>
      </c>
      <c r="S678" s="8"/>
      <c r="T678" s="8"/>
      <c r="U678" s="624"/>
      <c r="V678" s="624"/>
    </row>
    <row r="679" spans="1:22" ht="15.75">
      <c r="A679" s="426" t="s">
        <v>725</v>
      </c>
      <c r="B679" s="426"/>
      <c r="C679" s="430" t="s">
        <v>1013</v>
      </c>
      <c r="D679" s="430" t="s">
        <v>10172</v>
      </c>
      <c r="E679" s="384" t="str">
        <f>INDEX('[58]Form-Input energy (2)'!$E$30:$E$728,MATCH(P679:P1408,'[58]Form-Input energy (2)'!$P$30:$P$727,0))</f>
        <v>Gudur</v>
      </c>
      <c r="F679" s="430" t="s">
        <v>1551</v>
      </c>
      <c r="G679" s="468"/>
      <c r="H679" s="434" t="s">
        <v>1065</v>
      </c>
      <c r="I679" s="11" t="s">
        <v>2156</v>
      </c>
      <c r="J679" s="11" t="s">
        <v>2157</v>
      </c>
      <c r="K679" s="11" t="s">
        <v>10252</v>
      </c>
      <c r="L679" s="11" t="s">
        <v>2159</v>
      </c>
      <c r="M679" s="11" t="s">
        <v>2158</v>
      </c>
      <c r="N679" s="11" t="s">
        <v>2158</v>
      </c>
      <c r="O679" s="11" t="s">
        <v>2158</v>
      </c>
      <c r="P679" s="245" t="s">
        <v>10398</v>
      </c>
      <c r="Q679" s="12">
        <v>3000</v>
      </c>
      <c r="R679" s="8">
        <v>22.615948687500001</v>
      </c>
      <c r="S679" s="8"/>
      <c r="T679" s="8"/>
      <c r="U679" s="624"/>
      <c r="V679" s="624"/>
    </row>
    <row r="680" spans="1:22" ht="15.75">
      <c r="A680" s="426" t="s">
        <v>726</v>
      </c>
      <c r="B680" s="426"/>
      <c r="C680" s="430" t="s">
        <v>1013</v>
      </c>
      <c r="D680" s="430" t="s">
        <v>10172</v>
      </c>
      <c r="E680" s="384" t="str">
        <f>INDEX('[58]Form-Input energy (2)'!$E$30:$E$728,MATCH(P680:P1409,'[58]Form-Input energy (2)'!$P$30:$P$727,0))</f>
        <v>Gudur</v>
      </c>
      <c r="F680" s="430" t="s">
        <v>1551</v>
      </c>
      <c r="G680" s="468"/>
      <c r="H680" s="434" t="s">
        <v>1073</v>
      </c>
      <c r="I680" s="11" t="s">
        <v>2156</v>
      </c>
      <c r="J680" s="11" t="s">
        <v>2157</v>
      </c>
      <c r="K680" s="11" t="s">
        <v>10252</v>
      </c>
      <c r="L680" s="11" t="s">
        <v>2159</v>
      </c>
      <c r="M680" s="11" t="s">
        <v>2158</v>
      </c>
      <c r="N680" s="11" t="s">
        <v>2158</v>
      </c>
      <c r="O680" s="11" t="s">
        <v>2158</v>
      </c>
      <c r="P680" s="245" t="s">
        <v>10399</v>
      </c>
      <c r="Q680" s="12">
        <v>2000</v>
      </c>
      <c r="R680" s="8">
        <v>13.773190874999999</v>
      </c>
      <c r="S680" s="8"/>
      <c r="T680" s="8"/>
      <c r="U680" s="624"/>
      <c r="V680" s="624"/>
    </row>
    <row r="681" spans="1:22" ht="15.75">
      <c r="A681" s="426" t="s">
        <v>727</v>
      </c>
      <c r="B681" s="426"/>
      <c r="C681" s="430" t="s">
        <v>1013</v>
      </c>
      <c r="D681" s="430" t="s">
        <v>10175</v>
      </c>
      <c r="E681" s="384" t="str">
        <f>INDEX('[58]Form-Input energy (2)'!$E$30:$E$728,MATCH(P681:P1410,'[58]Form-Input energy (2)'!$P$30:$P$727,0))</f>
        <v>Gudur</v>
      </c>
      <c r="F681" s="430" t="s">
        <v>1551</v>
      </c>
      <c r="G681" s="468"/>
      <c r="H681" s="434" t="s">
        <v>1178</v>
      </c>
      <c r="I681" s="11" t="s">
        <v>2156</v>
      </c>
      <c r="J681" s="11" t="s">
        <v>2157</v>
      </c>
      <c r="K681" s="11" t="s">
        <v>10252</v>
      </c>
      <c r="L681" s="11" t="s">
        <v>2159</v>
      </c>
      <c r="M681" s="11" t="s">
        <v>2158</v>
      </c>
      <c r="N681" s="11" t="s">
        <v>2158</v>
      </c>
      <c r="O681" s="11" t="s">
        <v>2158</v>
      </c>
      <c r="P681" s="245" t="s">
        <v>1895</v>
      </c>
      <c r="Q681" s="12">
        <v>1000</v>
      </c>
      <c r="R681" s="8">
        <v>17.605753749999998</v>
      </c>
      <c r="S681" s="8"/>
      <c r="T681" s="8"/>
      <c r="U681" s="624"/>
      <c r="V681" s="624"/>
    </row>
    <row r="682" spans="1:22" ht="15.75">
      <c r="A682" s="426" t="s">
        <v>728</v>
      </c>
      <c r="B682" s="426"/>
      <c r="C682" s="430" t="s">
        <v>1013</v>
      </c>
      <c r="D682" s="430" t="s">
        <v>10175</v>
      </c>
      <c r="E682" s="384" t="str">
        <f>INDEX('[58]Form-Input energy (2)'!$E$30:$E$728,MATCH(P682:P1411,'[58]Form-Input energy (2)'!$P$30:$P$727,0))</f>
        <v>Gudur</v>
      </c>
      <c r="F682" s="430" t="s">
        <v>1551</v>
      </c>
      <c r="G682" s="468"/>
      <c r="H682" s="434" t="s">
        <v>1177</v>
      </c>
      <c r="I682" s="11" t="s">
        <v>2156</v>
      </c>
      <c r="J682" s="11" t="s">
        <v>2157</v>
      </c>
      <c r="K682" s="11" t="s">
        <v>10252</v>
      </c>
      <c r="L682" s="11" t="s">
        <v>2159</v>
      </c>
      <c r="M682" s="11" t="s">
        <v>2158</v>
      </c>
      <c r="N682" s="11" t="s">
        <v>2158</v>
      </c>
      <c r="O682" s="11" t="s">
        <v>2158</v>
      </c>
      <c r="P682" s="245" t="s">
        <v>1894</v>
      </c>
      <c r="Q682" s="12">
        <v>250</v>
      </c>
      <c r="R682" s="8">
        <v>28.8804625</v>
      </c>
      <c r="S682" s="8"/>
      <c r="T682" s="8"/>
      <c r="U682" s="624"/>
      <c r="V682" s="624"/>
    </row>
    <row r="683" spans="1:22" ht="15.75">
      <c r="A683" s="426" t="s">
        <v>729</v>
      </c>
      <c r="B683" s="426"/>
      <c r="C683" s="430" t="s">
        <v>1013</v>
      </c>
      <c r="D683" s="430" t="s">
        <v>10175</v>
      </c>
      <c r="E683" s="384" t="str">
        <f>INDEX('[58]Form-Input energy (2)'!$E$30:$E$728,MATCH(P683:P1412,'[58]Form-Input energy (2)'!$P$30:$P$727,0))</f>
        <v>Gudur</v>
      </c>
      <c r="F683" s="430" t="s">
        <v>1551</v>
      </c>
      <c r="G683" s="468"/>
      <c r="H683" s="434" t="s">
        <v>1176</v>
      </c>
      <c r="I683" s="11" t="s">
        <v>2156</v>
      </c>
      <c r="J683" s="11" t="s">
        <v>2157</v>
      </c>
      <c r="K683" s="11" t="s">
        <v>10252</v>
      </c>
      <c r="L683" s="11" t="s">
        <v>2159</v>
      </c>
      <c r="M683" s="11" t="s">
        <v>2158</v>
      </c>
      <c r="N683" s="11" t="s">
        <v>2158</v>
      </c>
      <c r="O683" s="11" t="s">
        <v>2158</v>
      </c>
      <c r="P683" s="82" t="s">
        <v>1956</v>
      </c>
      <c r="Q683" s="12">
        <v>1000</v>
      </c>
      <c r="R683" s="8">
        <v>19.22719</v>
      </c>
      <c r="S683" s="8"/>
      <c r="T683" s="8"/>
      <c r="U683" s="624"/>
      <c r="V683" s="624"/>
    </row>
    <row r="684" spans="1:22" ht="15.75">
      <c r="A684" s="426" t="s">
        <v>730</v>
      </c>
      <c r="B684" s="426"/>
      <c r="C684" s="430" t="s">
        <v>1013</v>
      </c>
      <c r="D684" s="430" t="s">
        <v>10172</v>
      </c>
      <c r="E684" s="384" t="str">
        <f>INDEX('[58]Form-Input energy (2)'!$E$30:$E$728,MATCH(P684:P1413,'[58]Form-Input energy (2)'!$P$30:$P$727,0))</f>
        <v>Kavali</v>
      </c>
      <c r="F684" s="430" t="s">
        <v>1556</v>
      </c>
      <c r="G684" s="468"/>
      <c r="H684" s="434" t="s">
        <v>1063</v>
      </c>
      <c r="I684" s="11" t="s">
        <v>2156</v>
      </c>
      <c r="J684" s="11" t="s">
        <v>2157</v>
      </c>
      <c r="K684" s="11" t="s">
        <v>10252</v>
      </c>
      <c r="L684" s="11" t="s">
        <v>2159</v>
      </c>
      <c r="M684" s="11" t="s">
        <v>2158</v>
      </c>
      <c r="N684" s="11" t="s">
        <v>2158</v>
      </c>
      <c r="O684" s="11" t="s">
        <v>2158</v>
      </c>
      <c r="P684" s="82" t="s">
        <v>10400</v>
      </c>
      <c r="Q684" s="12">
        <v>1000</v>
      </c>
      <c r="R684" s="8">
        <v>1.7705199999999999</v>
      </c>
      <c r="S684" s="8"/>
      <c r="T684" s="8"/>
      <c r="U684" s="624"/>
      <c r="V684" s="624"/>
    </row>
    <row r="685" spans="1:22" ht="15.75">
      <c r="A685" s="426" t="s">
        <v>731</v>
      </c>
      <c r="B685" s="426"/>
      <c r="C685" s="430" t="s">
        <v>1013</v>
      </c>
      <c r="D685" s="430" t="s">
        <v>10172</v>
      </c>
      <c r="E685" s="384" t="str">
        <f>INDEX('[58]Form-Input energy (2)'!$E$30:$E$728,MATCH(P685:P1414,'[58]Form-Input energy (2)'!$P$30:$P$727,0))</f>
        <v>Kavali</v>
      </c>
      <c r="F685" s="430" t="s">
        <v>1556</v>
      </c>
      <c r="G685" s="468"/>
      <c r="H685" s="434" t="s">
        <v>1064</v>
      </c>
      <c r="I685" s="11" t="s">
        <v>2156</v>
      </c>
      <c r="J685" s="11" t="s">
        <v>2157</v>
      </c>
      <c r="K685" s="11" t="s">
        <v>10252</v>
      </c>
      <c r="L685" s="11" t="s">
        <v>2159</v>
      </c>
      <c r="M685" s="11" t="s">
        <v>2158</v>
      </c>
      <c r="N685" s="11" t="s">
        <v>2158</v>
      </c>
      <c r="O685" s="11" t="s">
        <v>2158</v>
      </c>
      <c r="P685" s="82" t="s">
        <v>10401</v>
      </c>
      <c r="Q685" s="12">
        <v>1000</v>
      </c>
      <c r="R685" s="8">
        <v>1.7157399999999998</v>
      </c>
      <c r="S685" s="8"/>
      <c r="T685" s="8"/>
      <c r="U685" s="624"/>
      <c r="V685" s="624"/>
    </row>
    <row r="686" spans="1:22" ht="15.75">
      <c r="A686" s="426" t="s">
        <v>732</v>
      </c>
      <c r="B686" s="426"/>
      <c r="C686" s="430" t="s">
        <v>1013</v>
      </c>
      <c r="D686" s="430" t="s">
        <v>10172</v>
      </c>
      <c r="E686" s="384" t="str">
        <f>INDEX('[58]Form-Input energy (2)'!$E$30:$E$728,MATCH(P686:P1415,'[58]Form-Input energy (2)'!$P$30:$P$727,0))</f>
        <v>GOOTY</v>
      </c>
      <c r="F686" s="430" t="s">
        <v>1556</v>
      </c>
      <c r="G686" s="468"/>
      <c r="H686" s="434" t="s">
        <v>1102</v>
      </c>
      <c r="I686" s="11" t="s">
        <v>2156</v>
      </c>
      <c r="J686" s="11" t="s">
        <v>2157</v>
      </c>
      <c r="K686" s="11" t="s">
        <v>10252</v>
      </c>
      <c r="L686" s="11" t="s">
        <v>2160</v>
      </c>
      <c r="M686" s="11" t="s">
        <v>2158</v>
      </c>
      <c r="N686" s="11" t="s">
        <v>2158</v>
      </c>
      <c r="O686" s="11" t="s">
        <v>2158</v>
      </c>
      <c r="P686" s="82" t="s">
        <v>1893</v>
      </c>
      <c r="Q686" s="12">
        <v>125000</v>
      </c>
      <c r="R686" s="8">
        <v>3.5073499999999997</v>
      </c>
      <c r="S686" s="8"/>
      <c r="T686" s="8"/>
      <c r="U686" s="624"/>
      <c r="V686" s="624"/>
    </row>
    <row r="687" spans="1:22" ht="15.75">
      <c r="A687" s="426" t="s">
        <v>733</v>
      </c>
      <c r="B687" s="426"/>
      <c r="C687" s="430" t="s">
        <v>1013</v>
      </c>
      <c r="D687" s="430" t="s">
        <v>10172</v>
      </c>
      <c r="E687" s="384" t="str">
        <f>INDEX('[58]Form-Input energy (2)'!$E$30:$E$728,MATCH(P687:P1416,'[58]Form-Input energy (2)'!$P$30:$P$727,0))</f>
        <v>Kavali</v>
      </c>
      <c r="F687" s="430" t="s">
        <v>1555</v>
      </c>
      <c r="G687" s="468"/>
      <c r="H687" s="434" t="s">
        <v>1072</v>
      </c>
      <c r="I687" s="11" t="s">
        <v>2156</v>
      </c>
      <c r="J687" s="11" t="s">
        <v>2157</v>
      </c>
      <c r="K687" s="11" t="s">
        <v>10252</v>
      </c>
      <c r="L687" s="11" t="s">
        <v>2159</v>
      </c>
      <c r="M687" s="11" t="s">
        <v>2158</v>
      </c>
      <c r="N687" s="11" t="s">
        <v>2158</v>
      </c>
      <c r="O687" s="11" t="s">
        <v>2158</v>
      </c>
      <c r="P687" s="82">
        <v>18088450</v>
      </c>
      <c r="Q687" s="12">
        <v>1600</v>
      </c>
      <c r="R687" s="8">
        <v>9.530470600000001</v>
      </c>
      <c r="S687" s="8"/>
      <c r="T687" s="8"/>
      <c r="U687" s="624"/>
      <c r="V687" s="624"/>
    </row>
    <row r="688" spans="1:22" ht="15.75">
      <c r="A688" s="426" t="s">
        <v>734</v>
      </c>
      <c r="B688" s="426"/>
      <c r="C688" s="430" t="s">
        <v>1013</v>
      </c>
      <c r="D688" s="430" t="s">
        <v>10172</v>
      </c>
      <c r="E688" s="384" t="str">
        <f>INDEX('[58]Form-Input energy (2)'!$E$30:$E$728,MATCH(P688:P1417,'[58]Form-Input energy (2)'!$P$30:$P$727,0))</f>
        <v>Kavali</v>
      </c>
      <c r="F688" s="430" t="s">
        <v>1555</v>
      </c>
      <c r="G688" s="468"/>
      <c r="H688" s="434" t="s">
        <v>1073</v>
      </c>
      <c r="I688" s="11" t="s">
        <v>2156</v>
      </c>
      <c r="J688" s="11" t="s">
        <v>2157</v>
      </c>
      <c r="K688" s="11" t="s">
        <v>10252</v>
      </c>
      <c r="L688" s="11" t="s">
        <v>2159</v>
      </c>
      <c r="M688" s="11" t="s">
        <v>2158</v>
      </c>
      <c r="N688" s="11" t="s">
        <v>2158</v>
      </c>
      <c r="O688" s="11" t="s">
        <v>2158</v>
      </c>
      <c r="P688" s="82">
        <v>18053536</v>
      </c>
      <c r="Q688" s="12">
        <v>2000</v>
      </c>
      <c r="R688" s="8">
        <v>10.035644130000001</v>
      </c>
      <c r="S688" s="8"/>
      <c r="T688" s="8"/>
      <c r="U688" s="624"/>
      <c r="V688" s="624"/>
    </row>
    <row r="689" spans="1:22" ht="15.75">
      <c r="A689" s="426" t="s">
        <v>735</v>
      </c>
      <c r="B689" s="426"/>
      <c r="C689" s="430" t="s">
        <v>1013</v>
      </c>
      <c r="D689" s="430" t="s">
        <v>10172</v>
      </c>
      <c r="E689" s="384" t="str">
        <f>INDEX('[58]Form-Input energy (2)'!$E$30:$E$728,MATCH(P689:P1418,'[58]Form-Input energy (2)'!$P$30:$P$727,0))</f>
        <v>Naidupet</v>
      </c>
      <c r="F689" s="430" t="s">
        <v>1561</v>
      </c>
      <c r="G689" s="468"/>
      <c r="H689" s="434" t="s">
        <v>1063</v>
      </c>
      <c r="I689" s="11" t="s">
        <v>2156</v>
      </c>
      <c r="J689" s="11" t="s">
        <v>2157</v>
      </c>
      <c r="K689" s="11" t="s">
        <v>10252</v>
      </c>
      <c r="L689" s="11" t="s">
        <v>2159</v>
      </c>
      <c r="M689" s="11" t="s">
        <v>2158</v>
      </c>
      <c r="N689" s="11" t="s">
        <v>2158</v>
      </c>
      <c r="O689" s="11" t="s">
        <v>2158</v>
      </c>
      <c r="P689" s="82">
        <v>18088507</v>
      </c>
      <c r="Q689" s="12">
        <v>1000</v>
      </c>
      <c r="R689" s="8">
        <v>9.5168674000000006</v>
      </c>
      <c r="S689" s="8"/>
      <c r="T689" s="8"/>
      <c r="U689" s="624"/>
      <c r="V689" s="624"/>
    </row>
    <row r="690" spans="1:22" ht="15.75">
      <c r="A690" s="426" t="s">
        <v>736</v>
      </c>
      <c r="B690" s="426"/>
      <c r="C690" s="430" t="s">
        <v>1013</v>
      </c>
      <c r="D690" s="430" t="s">
        <v>10172</v>
      </c>
      <c r="E690" s="384" t="str">
        <f>INDEX('[58]Form-Input energy (2)'!$E$30:$E$728,MATCH(P690:P1419,'[58]Form-Input energy (2)'!$P$30:$P$727,0))</f>
        <v>Naidupet</v>
      </c>
      <c r="F690" s="430" t="s">
        <v>1561</v>
      </c>
      <c r="G690" s="468"/>
      <c r="H690" s="434" t="s">
        <v>1073</v>
      </c>
      <c r="I690" s="11" t="s">
        <v>2156</v>
      </c>
      <c r="J690" s="11" t="s">
        <v>2157</v>
      </c>
      <c r="K690" s="11" t="s">
        <v>10252</v>
      </c>
      <c r="L690" s="11" t="s">
        <v>2159</v>
      </c>
      <c r="M690" s="11" t="s">
        <v>2158</v>
      </c>
      <c r="N690" s="11" t="s">
        <v>2158</v>
      </c>
      <c r="O690" s="11" t="s">
        <v>2158</v>
      </c>
      <c r="P690" s="82">
        <v>18053502</v>
      </c>
      <c r="Q690" s="12">
        <v>2000</v>
      </c>
      <c r="R690" s="8">
        <v>17.398102999999999</v>
      </c>
      <c r="S690" s="8"/>
      <c r="T690" s="8"/>
      <c r="U690" s="624"/>
      <c r="V690" s="624"/>
    </row>
    <row r="691" spans="1:22" ht="15.75">
      <c r="A691" s="426" t="s">
        <v>737</v>
      </c>
      <c r="B691" s="426"/>
      <c r="C691" s="430" t="s">
        <v>1013</v>
      </c>
      <c r="D691" s="430" t="s">
        <v>10172</v>
      </c>
      <c r="E691" s="384" t="str">
        <f>INDEX('[58]Form-Input energy (2)'!$E$30:$E$728,MATCH(P691:P1420,'[58]Form-Input energy (2)'!$P$30:$P$727,0))</f>
        <v>Naidupet</v>
      </c>
      <c r="F691" s="430" t="s">
        <v>1539</v>
      </c>
      <c r="G691" s="468"/>
      <c r="H691" s="434" t="s">
        <v>1065</v>
      </c>
      <c r="I691" s="11" t="s">
        <v>2156</v>
      </c>
      <c r="J691" s="11" t="s">
        <v>2157</v>
      </c>
      <c r="K691" s="11" t="s">
        <v>10252</v>
      </c>
      <c r="L691" s="11" t="s">
        <v>2159</v>
      </c>
      <c r="M691" s="11" t="s">
        <v>2158</v>
      </c>
      <c r="N691" s="11" t="s">
        <v>2158</v>
      </c>
      <c r="O691" s="11" t="s">
        <v>2158</v>
      </c>
      <c r="P691" s="283" t="s">
        <v>10402</v>
      </c>
      <c r="Q691" s="12">
        <v>3000</v>
      </c>
      <c r="R691" s="8">
        <v>0.51049800000000001</v>
      </c>
      <c r="S691" s="8"/>
      <c r="T691" s="8"/>
      <c r="U691" s="624"/>
      <c r="V691" s="624"/>
    </row>
    <row r="692" spans="1:22" ht="15.75">
      <c r="A692" s="426" t="s">
        <v>738</v>
      </c>
      <c r="B692" s="426"/>
      <c r="C692" s="430" t="s">
        <v>1013</v>
      </c>
      <c r="D692" s="430" t="s">
        <v>10172</v>
      </c>
      <c r="E692" s="384" t="str">
        <f>INDEX('[58]Form-Input energy (2)'!$E$30:$E$728,MATCH(P692:P1421,'[58]Form-Input energy (2)'!$P$30:$P$727,0))</f>
        <v>Naidupet</v>
      </c>
      <c r="F692" s="430" t="s">
        <v>1539</v>
      </c>
      <c r="G692" s="468"/>
      <c r="H692" s="434" t="s">
        <v>1116</v>
      </c>
      <c r="I692" s="11" t="s">
        <v>2156</v>
      </c>
      <c r="J692" s="11" t="s">
        <v>2157</v>
      </c>
      <c r="K692" s="11" t="s">
        <v>10252</v>
      </c>
      <c r="L692" s="11" t="s">
        <v>2159</v>
      </c>
      <c r="M692" s="11" t="s">
        <v>2158</v>
      </c>
      <c r="N692" s="11" t="s">
        <v>2158</v>
      </c>
      <c r="O692" s="11" t="s">
        <v>2158</v>
      </c>
      <c r="P692" s="283" t="s">
        <v>10403</v>
      </c>
      <c r="Q692" s="12">
        <v>2000</v>
      </c>
      <c r="R692" s="8">
        <v>0.29169</v>
      </c>
      <c r="S692" s="8"/>
      <c r="T692" s="8"/>
      <c r="U692" s="624"/>
      <c r="V692" s="624"/>
    </row>
    <row r="693" spans="1:22" ht="15.75">
      <c r="A693" s="426" t="s">
        <v>739</v>
      </c>
      <c r="B693" s="426"/>
      <c r="C693" s="430" t="s">
        <v>1013</v>
      </c>
      <c r="D693" s="430" t="s">
        <v>10172</v>
      </c>
      <c r="E693" s="384" t="str">
        <f>INDEX('[58]Form-Input energy (2)'!$E$30:$E$728,MATCH(P693:P1422,'[58]Form-Input energy (2)'!$P$30:$P$727,0))</f>
        <v>Naidupet</v>
      </c>
      <c r="F693" s="430" t="s">
        <v>1539</v>
      </c>
      <c r="G693" s="468"/>
      <c r="H693" s="434" t="s">
        <v>1167</v>
      </c>
      <c r="I693" s="11" t="s">
        <v>2156</v>
      </c>
      <c r="J693" s="11" t="s">
        <v>2157</v>
      </c>
      <c r="K693" s="11" t="s">
        <v>10252</v>
      </c>
      <c r="L693" s="11" t="s">
        <v>2160</v>
      </c>
      <c r="M693" s="11" t="s">
        <v>2158</v>
      </c>
      <c r="N693" s="11" t="s">
        <v>2158</v>
      </c>
      <c r="O693" s="11" t="s">
        <v>2158</v>
      </c>
      <c r="P693" s="283" t="s">
        <v>1954</v>
      </c>
      <c r="Q693" s="12">
        <v>4000</v>
      </c>
      <c r="R693" s="8">
        <v>0.29611999999999999</v>
      </c>
      <c r="S693" s="8"/>
      <c r="T693" s="8"/>
      <c r="U693" s="624"/>
      <c r="V693" s="624"/>
    </row>
    <row r="694" spans="1:22" ht="15.75">
      <c r="A694" s="426" t="s">
        <v>740</v>
      </c>
      <c r="B694" s="426"/>
      <c r="C694" s="430" t="s">
        <v>1013</v>
      </c>
      <c r="D694" s="430" t="s">
        <v>10172</v>
      </c>
      <c r="E694" s="384" t="str">
        <f>INDEX('[58]Form-Input energy (2)'!$E$30:$E$728,MATCH(P694:P1423,'[58]Form-Input energy (2)'!$P$30:$P$727,0))</f>
        <v>Naidupet</v>
      </c>
      <c r="F694" s="430" t="s">
        <v>1542</v>
      </c>
      <c r="G694" s="468"/>
      <c r="H694" s="434" t="s">
        <v>1063</v>
      </c>
      <c r="I694" s="11" t="s">
        <v>2156</v>
      </c>
      <c r="J694" s="11" t="s">
        <v>2157</v>
      </c>
      <c r="K694" s="11" t="s">
        <v>10252</v>
      </c>
      <c r="L694" s="11" t="s">
        <v>2159</v>
      </c>
      <c r="M694" s="11" t="s">
        <v>2158</v>
      </c>
      <c r="N694" s="11" t="s">
        <v>2158</v>
      </c>
      <c r="O694" s="11" t="s">
        <v>2158</v>
      </c>
      <c r="P694" s="283">
        <v>18129722</v>
      </c>
      <c r="Q694" s="12">
        <v>1000</v>
      </c>
      <c r="R694" s="8">
        <v>-4.2534808000000002</v>
      </c>
      <c r="S694" s="8"/>
      <c r="T694" s="8"/>
      <c r="U694" s="624"/>
      <c r="V694" s="624"/>
    </row>
    <row r="695" spans="1:22" ht="15.75">
      <c r="A695" s="426" t="s">
        <v>741</v>
      </c>
      <c r="B695" s="426"/>
      <c r="C695" s="430" t="s">
        <v>1013</v>
      </c>
      <c r="D695" s="430" t="s">
        <v>10172</v>
      </c>
      <c r="E695" s="384" t="str">
        <f>INDEX('[58]Form-Input energy (2)'!$E$30:$E$728,MATCH(P695:P1424,'[58]Form-Input energy (2)'!$P$30:$P$727,0))</f>
        <v>Gudur</v>
      </c>
      <c r="F695" s="430" t="s">
        <v>1542</v>
      </c>
      <c r="G695" s="468"/>
      <c r="H695" s="434" t="s">
        <v>1168</v>
      </c>
      <c r="I695" s="11" t="s">
        <v>2156</v>
      </c>
      <c r="J695" s="11" t="s">
        <v>2157</v>
      </c>
      <c r="K695" s="11" t="s">
        <v>10252</v>
      </c>
      <c r="L695" s="11" t="s">
        <v>2159</v>
      </c>
      <c r="M695" s="11" t="s">
        <v>2158</v>
      </c>
      <c r="N695" s="11" t="s">
        <v>2158</v>
      </c>
      <c r="O695" s="11" t="s">
        <v>2158</v>
      </c>
      <c r="P695" s="283">
        <v>18129720</v>
      </c>
      <c r="Q695" s="12">
        <v>2000</v>
      </c>
      <c r="R695" s="8">
        <v>-7.3772681999999996</v>
      </c>
      <c r="S695" s="8"/>
      <c r="T695" s="8"/>
      <c r="U695" s="624"/>
      <c r="V695" s="624"/>
    </row>
    <row r="696" spans="1:22" ht="15.75">
      <c r="A696" s="426" t="s">
        <v>742</v>
      </c>
      <c r="B696" s="426"/>
      <c r="C696" s="430" t="s">
        <v>1013</v>
      </c>
      <c r="D696" s="430" t="s">
        <v>10172</v>
      </c>
      <c r="E696" s="384" t="str">
        <f>INDEX('[58]Form-Input energy (2)'!$E$30:$E$728,MATCH(P696:P1425,'[58]Form-Input energy (2)'!$P$30:$P$727,0))</f>
        <v>Gudur</v>
      </c>
      <c r="F696" s="466" t="s">
        <v>1548</v>
      </c>
      <c r="G696" s="468"/>
      <c r="H696" s="434" t="s">
        <v>1072</v>
      </c>
      <c r="I696" s="11" t="s">
        <v>2156</v>
      </c>
      <c r="J696" s="11" t="s">
        <v>2157</v>
      </c>
      <c r="K696" s="11" t="s">
        <v>10252</v>
      </c>
      <c r="L696" s="11" t="s">
        <v>2159</v>
      </c>
      <c r="M696" s="11" t="s">
        <v>2158</v>
      </c>
      <c r="N696" s="11" t="s">
        <v>2158</v>
      </c>
      <c r="O696" s="11" t="s">
        <v>2158</v>
      </c>
      <c r="P696" s="283">
        <v>18117175</v>
      </c>
      <c r="Q696" s="12">
        <v>1600</v>
      </c>
      <c r="R696" s="8">
        <v>20.599999400000002</v>
      </c>
      <c r="S696" s="8"/>
      <c r="T696" s="8"/>
      <c r="U696" s="624"/>
      <c r="V696" s="624"/>
    </row>
    <row r="697" spans="1:22" ht="15.75">
      <c r="A697" s="426" t="s">
        <v>743</v>
      </c>
      <c r="B697" s="426"/>
      <c r="C697" s="430" t="s">
        <v>1013</v>
      </c>
      <c r="D697" s="430" t="s">
        <v>10172</v>
      </c>
      <c r="E697" s="384" t="str">
        <f>INDEX('[58]Form-Input energy (2)'!$E$30:$E$728,MATCH(P697:P1426,'[58]Form-Input energy (2)'!$P$30:$P$727,0))</f>
        <v>Nellore Rurals</v>
      </c>
      <c r="F697" s="466" t="s">
        <v>1546</v>
      </c>
      <c r="G697" s="468"/>
      <c r="H697" s="434" t="s">
        <v>1073</v>
      </c>
      <c r="I697" s="11" t="s">
        <v>2156</v>
      </c>
      <c r="J697" s="11" t="s">
        <v>2157</v>
      </c>
      <c r="K697" s="11" t="s">
        <v>10252</v>
      </c>
      <c r="L697" s="11" t="s">
        <v>2159</v>
      </c>
      <c r="M697" s="11" t="s">
        <v>2158</v>
      </c>
      <c r="N697" s="11" t="s">
        <v>2158</v>
      </c>
      <c r="O697" s="11" t="s">
        <v>2158</v>
      </c>
      <c r="P697" s="283" t="s">
        <v>10404</v>
      </c>
      <c r="Q697" s="12">
        <v>2000</v>
      </c>
      <c r="R697" s="8">
        <v>10.04293</v>
      </c>
      <c r="S697" s="8"/>
      <c r="T697" s="8"/>
      <c r="U697" s="624"/>
      <c r="V697" s="624"/>
    </row>
    <row r="698" spans="1:22" ht="15.75">
      <c r="A698" s="426" t="s">
        <v>744</v>
      </c>
      <c r="B698" s="426"/>
      <c r="C698" s="430" t="s">
        <v>1013</v>
      </c>
      <c r="D698" s="430" t="s">
        <v>10172</v>
      </c>
      <c r="E698" s="384" t="str">
        <f>INDEX('[58]Form-Input energy (2)'!$E$30:$E$728,MATCH(P698:P1427,'[58]Form-Input energy (2)'!$P$30:$P$727,0))</f>
        <v>Nellore Rurals</v>
      </c>
      <c r="F698" s="430" t="s">
        <v>1546</v>
      </c>
      <c r="G698" s="468"/>
      <c r="H698" s="434" t="s">
        <v>1072</v>
      </c>
      <c r="I698" s="11" t="s">
        <v>2156</v>
      </c>
      <c r="J698" s="11" t="s">
        <v>2157</v>
      </c>
      <c r="K698" s="11" t="s">
        <v>10252</v>
      </c>
      <c r="L698" s="11" t="s">
        <v>2159</v>
      </c>
      <c r="M698" s="11" t="s">
        <v>2158</v>
      </c>
      <c r="N698" s="11" t="s">
        <v>2158</v>
      </c>
      <c r="O698" s="11" t="s">
        <v>2158</v>
      </c>
      <c r="P698" s="283" t="s">
        <v>10405</v>
      </c>
      <c r="Q698" s="12">
        <v>1600</v>
      </c>
      <c r="R698" s="8">
        <v>10.39899</v>
      </c>
      <c r="S698" s="8"/>
      <c r="T698" s="8"/>
      <c r="U698" s="624"/>
      <c r="V698" s="624"/>
    </row>
    <row r="699" spans="1:22" ht="15.75">
      <c r="A699" s="426" t="s">
        <v>745</v>
      </c>
      <c r="B699" s="426"/>
      <c r="C699" s="430" t="s">
        <v>1013</v>
      </c>
      <c r="D699" s="430" t="s">
        <v>10172</v>
      </c>
      <c r="E699" s="384" t="str">
        <f>INDEX('[58]Form-Input energy (2)'!$E$30:$E$728,MATCH(P699:P1428,'[58]Form-Input energy (2)'!$P$30:$P$727,0))</f>
        <v>Naidupet</v>
      </c>
      <c r="F699" s="430" t="s">
        <v>10243</v>
      </c>
      <c r="G699" s="468"/>
      <c r="H699" s="434" t="s">
        <v>1072</v>
      </c>
      <c r="I699" s="11" t="s">
        <v>2156</v>
      </c>
      <c r="J699" s="11" t="s">
        <v>2157</v>
      </c>
      <c r="K699" s="11" t="s">
        <v>10252</v>
      </c>
      <c r="L699" s="11" t="s">
        <v>2159</v>
      </c>
      <c r="M699" s="11" t="s">
        <v>2158</v>
      </c>
      <c r="N699" s="11" t="s">
        <v>2158</v>
      </c>
      <c r="O699" s="11" t="s">
        <v>2158</v>
      </c>
      <c r="P699" s="283">
        <v>18117174</v>
      </c>
      <c r="Q699" s="12">
        <v>1600</v>
      </c>
      <c r="R699" s="8">
        <v>10.8446374</v>
      </c>
      <c r="S699" s="8"/>
      <c r="T699" s="8"/>
      <c r="U699" s="624"/>
      <c r="V699" s="624"/>
    </row>
    <row r="700" spans="1:22" ht="15.75">
      <c r="A700" s="426" t="s">
        <v>746</v>
      </c>
      <c r="B700" s="426"/>
      <c r="C700" s="466" t="s">
        <v>1013</v>
      </c>
      <c r="D700" s="430" t="s">
        <v>10175</v>
      </c>
      <c r="E700" s="384" t="str">
        <f>INDEX('[58]Form-Input energy (2)'!$E$30:$E$728,MATCH(P700:P1429,'[58]Form-Input energy (2)'!$P$30:$P$727,0))</f>
        <v>Kavali</v>
      </c>
      <c r="F700" s="466" t="s">
        <v>10244</v>
      </c>
      <c r="G700" s="468"/>
      <c r="H700" s="465" t="s">
        <v>10245</v>
      </c>
      <c r="I700" s="11" t="s">
        <v>2156</v>
      </c>
      <c r="J700" s="11" t="s">
        <v>2157</v>
      </c>
      <c r="K700" s="11" t="s">
        <v>10252</v>
      </c>
      <c r="L700" s="11" t="s">
        <v>2160</v>
      </c>
      <c r="M700" s="11" t="s">
        <v>2158</v>
      </c>
      <c r="N700" s="11" t="s">
        <v>2158</v>
      </c>
      <c r="O700" s="11" t="s">
        <v>2158</v>
      </c>
      <c r="P700" s="283" t="s">
        <v>10406</v>
      </c>
      <c r="Q700" s="12">
        <v>1000</v>
      </c>
      <c r="R700" s="8">
        <v>2.9578700000000002</v>
      </c>
      <c r="S700" s="8"/>
      <c r="T700" s="8"/>
      <c r="U700" s="624"/>
      <c r="V700" s="624"/>
    </row>
    <row r="701" spans="1:22" ht="15.75">
      <c r="A701" s="426" t="s">
        <v>747</v>
      </c>
      <c r="B701" s="426"/>
      <c r="C701" s="466" t="s">
        <v>1013</v>
      </c>
      <c r="D701" s="430" t="s">
        <v>10175</v>
      </c>
      <c r="E701" s="384" t="str">
        <f>INDEX('[58]Form-Input energy (2)'!$E$30:$E$728,MATCH(P701:P1430,'[58]Form-Input energy (2)'!$P$30:$P$727,0))</f>
        <v>Nellore Rurals</v>
      </c>
      <c r="F701" s="466" t="s">
        <v>10244</v>
      </c>
      <c r="G701" s="468"/>
      <c r="H701" s="465" t="s">
        <v>10246</v>
      </c>
      <c r="I701" s="11" t="s">
        <v>2156</v>
      </c>
      <c r="J701" s="11" t="s">
        <v>2157</v>
      </c>
      <c r="K701" s="11" t="s">
        <v>10252</v>
      </c>
      <c r="L701" s="11" t="e">
        <v>#N/A</v>
      </c>
      <c r="M701" s="11" t="s">
        <v>2158</v>
      </c>
      <c r="N701" s="11" t="s">
        <v>2158</v>
      </c>
      <c r="O701" s="11" t="s">
        <v>2158</v>
      </c>
      <c r="P701" s="283" t="s">
        <v>10407</v>
      </c>
      <c r="Q701" s="12">
        <v>1000</v>
      </c>
      <c r="R701" s="8">
        <v>15.46098090999998</v>
      </c>
      <c r="S701" s="8"/>
      <c r="T701" s="8"/>
      <c r="U701" s="624"/>
      <c r="V701" s="624"/>
    </row>
    <row r="702" spans="1:22" ht="15.75">
      <c r="A702" s="426" t="s">
        <v>748</v>
      </c>
      <c r="B702" s="426"/>
      <c r="C702" s="466" t="s">
        <v>1013</v>
      </c>
      <c r="D702" s="430" t="s">
        <v>2089</v>
      </c>
      <c r="E702" s="384" t="str">
        <f>INDEX('[58]Form-Input energy (2)'!$E$30:$E$728,MATCH(P702:P1431,'[58]Form-Input energy (2)'!$P$30:$P$727,0))</f>
        <v>HINDUPUR</v>
      </c>
      <c r="F702" s="466" t="s">
        <v>2095</v>
      </c>
      <c r="G702" s="468"/>
      <c r="H702" s="465" t="s">
        <v>1367</v>
      </c>
      <c r="I702" s="11" t="s">
        <v>2156</v>
      </c>
      <c r="J702" s="11" t="s">
        <v>2157</v>
      </c>
      <c r="K702" s="11" t="s">
        <v>10252</v>
      </c>
      <c r="L702" s="11" t="s">
        <v>2160</v>
      </c>
      <c r="M702" s="11" t="s">
        <v>2158</v>
      </c>
      <c r="N702" s="11" t="s">
        <v>2158</v>
      </c>
      <c r="O702" s="11" t="s">
        <v>2158</v>
      </c>
      <c r="P702" s="283"/>
      <c r="Q702" s="12">
        <v>3000</v>
      </c>
      <c r="R702" s="8">
        <v>0</v>
      </c>
      <c r="S702" s="8"/>
      <c r="T702" s="8"/>
      <c r="U702" s="624"/>
      <c r="V702" s="624"/>
    </row>
    <row r="703" spans="1:22" ht="15.75">
      <c r="A703" s="426" t="s">
        <v>749</v>
      </c>
      <c r="B703" s="426"/>
      <c r="C703" s="466" t="s">
        <v>1013</v>
      </c>
      <c r="D703" s="430" t="s">
        <v>2089</v>
      </c>
      <c r="E703" s="384" t="str">
        <f>INDEX('[58]Form-Input energy (2)'!$E$30:$E$728,MATCH(P703:P1432,'[58]Form-Input energy (2)'!$P$30:$P$727,0))</f>
        <v>Athmakur</v>
      </c>
      <c r="F703" s="466" t="s">
        <v>2095</v>
      </c>
      <c r="G703" s="468"/>
      <c r="H703" s="465" t="s">
        <v>1363</v>
      </c>
      <c r="I703" s="11" t="s">
        <v>2156</v>
      </c>
      <c r="J703" s="11" t="s">
        <v>2157</v>
      </c>
      <c r="K703" s="11" t="s">
        <v>10252</v>
      </c>
      <c r="L703" s="11" t="s">
        <v>2160</v>
      </c>
      <c r="M703" s="11" t="s">
        <v>2158</v>
      </c>
      <c r="N703" s="11" t="s">
        <v>2158</v>
      </c>
      <c r="O703" s="11" t="s">
        <v>2158</v>
      </c>
      <c r="P703" s="82" t="s">
        <v>2050</v>
      </c>
      <c r="Q703" s="12">
        <v>1000</v>
      </c>
      <c r="R703" s="8">
        <v>-9.2688999999999994E-2</v>
      </c>
      <c r="S703" s="8"/>
      <c r="T703" s="8"/>
      <c r="U703" s="624"/>
      <c r="V703" s="624"/>
    </row>
    <row r="704" spans="1:22" ht="15.75">
      <c r="A704" s="426" t="s">
        <v>750</v>
      </c>
      <c r="B704" s="426"/>
      <c r="C704" s="466" t="s">
        <v>1013</v>
      </c>
      <c r="D704" s="430" t="s">
        <v>2089</v>
      </c>
      <c r="E704" s="384" t="str">
        <f>INDEX('[58]Form-Input energy (2)'!$E$30:$E$728,MATCH(P704:P1433,'[58]Form-Input energy (2)'!$P$30:$P$727,0))</f>
        <v>NELLORE RURALS</v>
      </c>
      <c r="F704" s="466" t="s">
        <v>2095</v>
      </c>
      <c r="G704" s="468"/>
      <c r="H704" s="465" t="s">
        <v>1368</v>
      </c>
      <c r="I704" s="11" t="s">
        <v>2156</v>
      </c>
      <c r="J704" s="11" t="s">
        <v>2157</v>
      </c>
      <c r="K704" s="11" t="s">
        <v>10252</v>
      </c>
      <c r="L704" s="11" t="s">
        <v>2160</v>
      </c>
      <c r="M704" s="11" t="s">
        <v>2158</v>
      </c>
      <c r="N704" s="11" t="s">
        <v>2158</v>
      </c>
      <c r="O704" s="11" t="s">
        <v>2158</v>
      </c>
      <c r="P704" s="82">
        <v>12093020</v>
      </c>
      <c r="Q704" s="12">
        <v>1000</v>
      </c>
      <c r="R704" s="8">
        <v>0.31852849999999988</v>
      </c>
      <c r="S704" s="8"/>
      <c r="T704" s="8"/>
      <c r="U704" s="624"/>
      <c r="V704" s="624"/>
    </row>
    <row r="705" spans="1:22" ht="15.75">
      <c r="A705" s="426" t="s">
        <v>751</v>
      </c>
      <c r="B705" s="426"/>
      <c r="C705" s="466" t="s">
        <v>1013</v>
      </c>
      <c r="D705" s="430" t="s">
        <v>2089</v>
      </c>
      <c r="E705" s="384" t="str">
        <f>INDEX('[58]Form-Input energy (2)'!$E$30:$E$728,MATCH(P705:P1434,'[58]Form-Input energy (2)'!$P$30:$P$727,0))</f>
        <v>Athmakur</v>
      </c>
      <c r="F705" s="466" t="s">
        <v>2095</v>
      </c>
      <c r="G705" s="468"/>
      <c r="H705" s="465" t="s">
        <v>1359</v>
      </c>
      <c r="I705" s="11" t="s">
        <v>2156</v>
      </c>
      <c r="J705" s="11" t="s">
        <v>2157</v>
      </c>
      <c r="K705" s="11" t="s">
        <v>10252</v>
      </c>
      <c r="L705" s="11" t="s">
        <v>2160</v>
      </c>
      <c r="M705" s="11" t="s">
        <v>2158</v>
      </c>
      <c r="N705" s="11" t="s">
        <v>2158</v>
      </c>
      <c r="O705" s="11" t="s">
        <v>2158</v>
      </c>
      <c r="P705" s="82" t="s">
        <v>2051</v>
      </c>
      <c r="Q705" s="12">
        <v>1000</v>
      </c>
      <c r="R705" s="8">
        <v>7.44950431</v>
      </c>
      <c r="S705" s="8"/>
      <c r="T705" s="8"/>
      <c r="U705" s="624"/>
      <c r="V705" s="624"/>
    </row>
    <row r="706" spans="1:22" ht="15.75">
      <c r="A706" s="426" t="s">
        <v>752</v>
      </c>
      <c r="B706" s="426"/>
      <c r="C706" s="466" t="s">
        <v>1013</v>
      </c>
      <c r="D706" s="430" t="s">
        <v>2089</v>
      </c>
      <c r="E706" s="384" t="str">
        <f>INDEX('[58]Form-Input energy (2)'!$E$30:$E$728,MATCH(P706:P1435,'[58]Form-Input energy (2)'!$P$30:$P$727,0))</f>
        <v>Athmakur</v>
      </c>
      <c r="F706" s="466" t="s">
        <v>2095</v>
      </c>
      <c r="G706" s="468"/>
      <c r="H706" s="465" t="s">
        <v>1360</v>
      </c>
      <c r="I706" s="11" t="s">
        <v>2156</v>
      </c>
      <c r="J706" s="11" t="s">
        <v>2157</v>
      </c>
      <c r="K706" s="11" t="s">
        <v>10252</v>
      </c>
      <c r="L706" s="11" t="s">
        <v>2160</v>
      </c>
      <c r="M706" s="11" t="s">
        <v>2158</v>
      </c>
      <c r="N706" s="11" t="s">
        <v>2158</v>
      </c>
      <c r="O706" s="11" t="s">
        <v>2158</v>
      </c>
      <c r="P706" s="82" t="s">
        <v>2052</v>
      </c>
      <c r="Q706" s="12">
        <v>1000</v>
      </c>
      <c r="R706" s="8">
        <v>7.1276834200000003</v>
      </c>
      <c r="S706" s="8"/>
      <c r="T706" s="8"/>
      <c r="U706" s="624"/>
      <c r="V706" s="624"/>
    </row>
    <row r="707" spans="1:22" ht="15.75">
      <c r="A707" s="426" t="s">
        <v>753</v>
      </c>
      <c r="B707" s="426"/>
      <c r="C707" s="466" t="s">
        <v>1013</v>
      </c>
      <c r="D707" s="430" t="s">
        <v>2089</v>
      </c>
      <c r="E707" s="384" t="str">
        <f>INDEX('[58]Form-Input energy (2)'!$E$30:$E$728,MATCH(P707:P1436,'[58]Form-Input energy (2)'!$P$30:$P$727,0))</f>
        <v>HINDUPUR</v>
      </c>
      <c r="F707" s="466" t="s">
        <v>2095</v>
      </c>
      <c r="G707" s="468"/>
      <c r="H707" s="465" t="s">
        <v>1364</v>
      </c>
      <c r="I707" s="11" t="s">
        <v>2156</v>
      </c>
      <c r="J707" s="11" t="s">
        <v>2157</v>
      </c>
      <c r="K707" s="11" t="s">
        <v>10252</v>
      </c>
      <c r="L707" s="11" t="s">
        <v>2160</v>
      </c>
      <c r="M707" s="11" t="s">
        <v>2158</v>
      </c>
      <c r="N707" s="11" t="s">
        <v>2158</v>
      </c>
      <c r="O707" s="11" t="s">
        <v>2158</v>
      </c>
      <c r="P707" s="82"/>
      <c r="Q707" s="12">
        <v>3000</v>
      </c>
      <c r="R707" s="8">
        <v>0</v>
      </c>
      <c r="S707" s="8"/>
      <c r="T707" s="8"/>
      <c r="U707" s="624"/>
      <c r="V707" s="624"/>
    </row>
    <row r="708" spans="1:22" ht="15.75">
      <c r="A708" s="426" t="s">
        <v>754</v>
      </c>
      <c r="B708" s="426"/>
      <c r="C708" s="466" t="s">
        <v>1013</v>
      </c>
      <c r="D708" s="430" t="s">
        <v>2089</v>
      </c>
      <c r="E708" s="384" t="str">
        <f>INDEX('[58]Form-Input energy (2)'!$E$30:$E$728,MATCH(P708:P1437,'[58]Form-Input energy (2)'!$P$30:$P$727,0))</f>
        <v>Athmakur</v>
      </c>
      <c r="F708" s="466" t="s">
        <v>2095</v>
      </c>
      <c r="G708" s="468"/>
      <c r="H708" s="465" t="s">
        <v>1358</v>
      </c>
      <c r="I708" s="11" t="s">
        <v>2156</v>
      </c>
      <c r="J708" s="11" t="s">
        <v>2157</v>
      </c>
      <c r="K708" s="11" t="s">
        <v>10252</v>
      </c>
      <c r="L708" s="11" t="s">
        <v>2160</v>
      </c>
      <c r="M708" s="11" t="s">
        <v>2158</v>
      </c>
      <c r="N708" s="11" t="s">
        <v>2158</v>
      </c>
      <c r="O708" s="11" t="s">
        <v>2158</v>
      </c>
      <c r="P708" s="82" t="s">
        <v>1989</v>
      </c>
      <c r="Q708" s="12">
        <v>1000</v>
      </c>
      <c r="R708" s="8">
        <v>4.5581999999999994</v>
      </c>
      <c r="S708" s="8"/>
      <c r="T708" s="8"/>
      <c r="U708" s="624"/>
      <c r="V708" s="624"/>
    </row>
    <row r="709" spans="1:22" ht="15.75">
      <c r="A709" s="426" t="s">
        <v>755</v>
      </c>
      <c r="B709" s="426"/>
      <c r="C709" s="466" t="s">
        <v>1013</v>
      </c>
      <c r="D709" s="430" t="s">
        <v>2089</v>
      </c>
      <c r="E709" s="384" t="str">
        <f>INDEX('[58]Form-Input energy (2)'!$E$30:$E$728,MATCH(P709:P1438,'[58]Form-Input energy (2)'!$P$30:$P$727,0))</f>
        <v>Athmakur</v>
      </c>
      <c r="F709" s="466" t="s">
        <v>2095</v>
      </c>
      <c r="G709" s="468"/>
      <c r="H709" s="465" t="s">
        <v>1361</v>
      </c>
      <c r="I709" s="11" t="s">
        <v>2156</v>
      </c>
      <c r="J709" s="11" t="s">
        <v>2157</v>
      </c>
      <c r="K709" s="11" t="s">
        <v>10252</v>
      </c>
      <c r="L709" s="11" t="s">
        <v>2160</v>
      </c>
      <c r="M709" s="11" t="s">
        <v>2158</v>
      </c>
      <c r="N709" s="11" t="s">
        <v>2158</v>
      </c>
      <c r="O709" s="11" t="s">
        <v>2158</v>
      </c>
      <c r="P709" s="82" t="s">
        <v>2053</v>
      </c>
      <c r="Q709" s="12">
        <v>1000</v>
      </c>
      <c r="R709" s="8">
        <v>4.8752979999999999</v>
      </c>
      <c r="S709" s="8"/>
      <c r="T709" s="8"/>
      <c r="U709" s="624"/>
      <c r="V709" s="624"/>
    </row>
    <row r="710" spans="1:22" ht="15.75">
      <c r="A710" s="426" t="s">
        <v>756</v>
      </c>
      <c r="B710" s="426"/>
      <c r="C710" s="466" t="s">
        <v>1013</v>
      </c>
      <c r="D710" s="430" t="s">
        <v>2089</v>
      </c>
      <c r="E710" s="384" t="str">
        <f>INDEX('[58]Form-Input energy (2)'!$E$30:$E$728,MATCH(P710:P1439,'[58]Form-Input energy (2)'!$P$30:$P$727,0))</f>
        <v>Athmakur</v>
      </c>
      <c r="F710" s="466" t="s">
        <v>2095</v>
      </c>
      <c r="G710" s="468"/>
      <c r="H710" s="465" t="s">
        <v>1362</v>
      </c>
      <c r="I710" s="11" t="s">
        <v>2156</v>
      </c>
      <c r="J710" s="11" t="s">
        <v>2157</v>
      </c>
      <c r="K710" s="11" t="s">
        <v>10252</v>
      </c>
      <c r="L710" s="11" t="s">
        <v>2160</v>
      </c>
      <c r="M710" s="11" t="s">
        <v>2158</v>
      </c>
      <c r="N710" s="11" t="s">
        <v>2158</v>
      </c>
      <c r="O710" s="11" t="s">
        <v>2158</v>
      </c>
      <c r="P710" s="82" t="s">
        <v>2054</v>
      </c>
      <c r="Q710" s="12">
        <v>1000</v>
      </c>
      <c r="R710" s="8">
        <v>12.133043000000001</v>
      </c>
      <c r="S710" s="8"/>
      <c r="T710" s="8"/>
      <c r="U710" s="624"/>
      <c r="V710" s="624"/>
    </row>
    <row r="711" spans="1:22" ht="15.75">
      <c r="A711" s="426" t="s">
        <v>757</v>
      </c>
      <c r="B711" s="426"/>
      <c r="C711" s="466" t="s">
        <v>1013</v>
      </c>
      <c r="D711" s="430" t="s">
        <v>2089</v>
      </c>
      <c r="E711" s="384" t="str">
        <f>INDEX('[58]Form-Input energy (2)'!$E$30:$E$728,MATCH(P711:P1440,'[58]Form-Input energy (2)'!$P$30:$P$727,0))</f>
        <v>Gudur</v>
      </c>
      <c r="F711" s="466" t="s">
        <v>2095</v>
      </c>
      <c r="G711" s="468"/>
      <c r="H711" s="465" t="s">
        <v>1365</v>
      </c>
      <c r="I711" s="11" t="s">
        <v>2156</v>
      </c>
      <c r="J711" s="11" t="s">
        <v>2157</v>
      </c>
      <c r="K711" s="11" t="s">
        <v>10252</v>
      </c>
      <c r="L711" s="11" t="s">
        <v>2160</v>
      </c>
      <c r="M711" s="11" t="s">
        <v>2158</v>
      </c>
      <c r="N711" s="11" t="s">
        <v>2158</v>
      </c>
      <c r="O711" s="11" t="s">
        <v>2158</v>
      </c>
      <c r="P711" s="82" t="s">
        <v>2068</v>
      </c>
      <c r="Q711" s="12">
        <v>1000</v>
      </c>
      <c r="R711" s="8">
        <v>8.4505039999999987</v>
      </c>
      <c r="S711" s="8"/>
      <c r="T711" s="8"/>
      <c r="U711" s="624"/>
      <c r="V711" s="624"/>
    </row>
    <row r="712" spans="1:22" ht="15.75">
      <c r="A712" s="426" t="s">
        <v>758</v>
      </c>
      <c r="B712" s="426"/>
      <c r="C712" s="466" t="s">
        <v>1013</v>
      </c>
      <c r="D712" s="430" t="s">
        <v>2089</v>
      </c>
      <c r="E712" s="384" t="str">
        <f>INDEX('[58]Form-Input energy (2)'!$E$30:$E$728,MATCH(P712:P1441,'[58]Form-Input energy (2)'!$P$30:$P$727,0))</f>
        <v>Athmakur</v>
      </c>
      <c r="F712" s="466" t="s">
        <v>2095</v>
      </c>
      <c r="G712" s="468"/>
      <c r="H712" s="465" t="s">
        <v>1366</v>
      </c>
      <c r="I712" s="11" t="s">
        <v>2156</v>
      </c>
      <c r="J712" s="11" t="s">
        <v>2157</v>
      </c>
      <c r="K712" s="11" t="s">
        <v>10252</v>
      </c>
      <c r="L712" s="11" t="s">
        <v>2160</v>
      </c>
      <c r="M712" s="11" t="s">
        <v>2158</v>
      </c>
      <c r="N712" s="11" t="s">
        <v>2158</v>
      </c>
      <c r="O712" s="11" t="s">
        <v>2158</v>
      </c>
      <c r="P712" s="82" t="s">
        <v>1990</v>
      </c>
      <c r="Q712" s="12">
        <v>1000</v>
      </c>
      <c r="R712" s="8">
        <v>3.3330552999999901</v>
      </c>
      <c r="S712" s="8"/>
      <c r="T712" s="8"/>
      <c r="U712" s="624"/>
      <c r="V712" s="624"/>
    </row>
    <row r="713" spans="1:22" ht="15.75">
      <c r="A713" s="426" t="s">
        <v>759</v>
      </c>
      <c r="B713" s="426"/>
      <c r="C713" s="466" t="s">
        <v>1013</v>
      </c>
      <c r="D713" s="430" t="s">
        <v>2089</v>
      </c>
      <c r="E713" s="384" t="s">
        <v>1017</v>
      </c>
      <c r="F713" s="466" t="s">
        <v>2095</v>
      </c>
      <c r="G713" s="468"/>
      <c r="H713" s="465" t="s">
        <v>10247</v>
      </c>
      <c r="I713" s="11" t="s">
        <v>2156</v>
      </c>
      <c r="J713" s="11" t="s">
        <v>2157</v>
      </c>
      <c r="K713" s="11" t="s">
        <v>10252</v>
      </c>
      <c r="L713" s="11" t="s">
        <v>2160</v>
      </c>
      <c r="M713" s="11" t="s">
        <v>2158</v>
      </c>
      <c r="N713" s="11" t="s">
        <v>2158</v>
      </c>
      <c r="O713" s="11" t="s">
        <v>2158</v>
      </c>
      <c r="P713" s="82" t="s">
        <v>10408</v>
      </c>
      <c r="Q713" s="12"/>
      <c r="R713" s="8">
        <v>0.41209299999999999</v>
      </c>
      <c r="S713" s="8"/>
      <c r="T713" s="8"/>
      <c r="U713" s="624"/>
      <c r="V713" s="624"/>
    </row>
    <row r="714" spans="1:22" ht="15.75">
      <c r="A714" s="426" t="s">
        <v>760</v>
      </c>
      <c r="B714" s="426"/>
      <c r="C714" s="466" t="s">
        <v>1013</v>
      </c>
      <c r="D714" s="430" t="s">
        <v>2089</v>
      </c>
      <c r="E714" s="384" t="s">
        <v>1017</v>
      </c>
      <c r="F714" s="466" t="s">
        <v>2095</v>
      </c>
      <c r="G714" s="468"/>
      <c r="H714" s="465" t="s">
        <v>10248</v>
      </c>
      <c r="I714" s="11" t="s">
        <v>2156</v>
      </c>
      <c r="J714" s="11" t="s">
        <v>2157</v>
      </c>
      <c r="K714" s="11" t="s">
        <v>10252</v>
      </c>
      <c r="L714" s="11" t="s">
        <v>2160</v>
      </c>
      <c r="M714" s="11" t="s">
        <v>2158</v>
      </c>
      <c r="N714" s="11" t="s">
        <v>2158</v>
      </c>
      <c r="O714" s="11" t="s">
        <v>2158</v>
      </c>
      <c r="P714" s="82" t="s">
        <v>10409</v>
      </c>
      <c r="Q714" s="12"/>
      <c r="R714" s="8">
        <v>0.47858079999999903</v>
      </c>
      <c r="S714" s="8"/>
      <c r="T714" s="8"/>
      <c r="U714" s="624"/>
      <c r="V714" s="624"/>
    </row>
    <row r="715" spans="1:22" ht="15.75">
      <c r="A715" s="426" t="s">
        <v>761</v>
      </c>
      <c r="B715" s="426"/>
      <c r="C715" s="466" t="s">
        <v>1013</v>
      </c>
      <c r="D715" s="384" t="s">
        <v>10213</v>
      </c>
      <c r="E715" s="448"/>
      <c r="F715" s="460" t="s">
        <v>10185</v>
      </c>
      <c r="G715" s="468"/>
      <c r="H715" s="459" t="s">
        <v>1378</v>
      </c>
      <c r="I715" s="11" t="s">
        <v>2156</v>
      </c>
      <c r="J715" s="11" t="s">
        <v>2157</v>
      </c>
      <c r="K715" s="11" t="s">
        <v>10252</v>
      </c>
      <c r="L715" s="11" t="s">
        <v>2160</v>
      </c>
      <c r="M715" s="11" t="s">
        <v>2158</v>
      </c>
      <c r="N715" s="11" t="s">
        <v>2158</v>
      </c>
      <c r="O715" s="11" t="s">
        <v>2158</v>
      </c>
      <c r="P715" s="82" t="s">
        <v>2150</v>
      </c>
      <c r="Q715" s="12">
        <v>1000</v>
      </c>
      <c r="R715" s="8"/>
      <c r="S715" s="8">
        <v>2.2240000000000002</v>
      </c>
      <c r="T715" s="8"/>
      <c r="U715" s="624"/>
      <c r="V715" s="624"/>
    </row>
    <row r="716" spans="1:22" ht="15" customHeight="1">
      <c r="A716" s="426" t="s">
        <v>762</v>
      </c>
      <c r="B716" s="426"/>
      <c r="C716" s="466" t="s">
        <v>1013</v>
      </c>
      <c r="D716" s="384" t="s">
        <v>1481</v>
      </c>
      <c r="E716" s="448"/>
      <c r="F716" s="460" t="s">
        <v>10185</v>
      </c>
      <c r="G716" s="468"/>
      <c r="H716" s="459" t="s">
        <v>1272</v>
      </c>
      <c r="I716" s="11" t="s">
        <v>2156</v>
      </c>
      <c r="J716" s="11" t="s">
        <v>2157</v>
      </c>
      <c r="K716" s="11" t="s">
        <v>10252</v>
      </c>
      <c r="L716" s="11" t="s">
        <v>2160</v>
      </c>
      <c r="M716" s="11" t="s">
        <v>2158</v>
      </c>
      <c r="N716" s="11" t="s">
        <v>2158</v>
      </c>
      <c r="O716" s="11" t="s">
        <v>2158</v>
      </c>
      <c r="P716" s="82" t="s">
        <v>2151</v>
      </c>
      <c r="Q716" s="12">
        <v>1</v>
      </c>
      <c r="R716" s="8"/>
      <c r="S716" s="8">
        <v>3.6999999999999998E-2</v>
      </c>
      <c r="T716" s="8"/>
      <c r="U716" s="624"/>
      <c r="V716" s="624"/>
    </row>
    <row r="717" spans="1:22" ht="15.75">
      <c r="A717" s="426" t="s">
        <v>763</v>
      </c>
      <c r="B717" s="426"/>
      <c r="C717" s="466" t="s">
        <v>1013</v>
      </c>
      <c r="D717" s="384" t="s">
        <v>2089</v>
      </c>
      <c r="E717" s="448"/>
      <c r="F717" s="460" t="s">
        <v>10185</v>
      </c>
      <c r="G717" s="468"/>
      <c r="H717" s="459" t="s">
        <v>1377</v>
      </c>
      <c r="I717" s="11" t="s">
        <v>2156</v>
      </c>
      <c r="J717" s="11" t="s">
        <v>2157</v>
      </c>
      <c r="K717" s="11" t="s">
        <v>10252</v>
      </c>
      <c r="L717" s="11" t="s">
        <v>2160</v>
      </c>
      <c r="M717" s="11" t="s">
        <v>2158</v>
      </c>
      <c r="N717" s="11" t="s">
        <v>2158</v>
      </c>
      <c r="O717" s="11" t="s">
        <v>2158</v>
      </c>
      <c r="P717" s="82" t="s">
        <v>2152</v>
      </c>
      <c r="Q717" s="12">
        <v>500</v>
      </c>
      <c r="R717" s="8"/>
      <c r="S717" s="8">
        <v>1.2709999999999999</v>
      </c>
      <c r="T717" s="8"/>
      <c r="U717" s="625"/>
      <c r="V717" s="625"/>
    </row>
    <row r="718" spans="1:22" ht="15.75">
      <c r="A718" s="426" t="s">
        <v>764</v>
      </c>
      <c r="B718" s="426"/>
      <c r="C718" s="466" t="s">
        <v>1013</v>
      </c>
      <c r="D718" s="384" t="s">
        <v>2089</v>
      </c>
      <c r="E718" s="448"/>
      <c r="F718" s="460" t="s">
        <v>10185</v>
      </c>
      <c r="G718" s="468"/>
      <c r="H718" s="459" t="s">
        <v>1369</v>
      </c>
      <c r="I718" s="11" t="s">
        <v>2156</v>
      </c>
      <c r="J718" s="11" t="s">
        <v>2157</v>
      </c>
      <c r="K718" s="11" t="s">
        <v>10252</v>
      </c>
      <c r="L718" s="11" t="s">
        <v>2160</v>
      </c>
      <c r="M718" s="11" t="s">
        <v>2158</v>
      </c>
      <c r="N718" s="11" t="s">
        <v>2158</v>
      </c>
      <c r="O718" s="11" t="s">
        <v>2158</v>
      </c>
      <c r="P718" s="82" t="s">
        <v>2147</v>
      </c>
      <c r="Q718" s="12">
        <v>666.66</v>
      </c>
      <c r="R718" s="8"/>
      <c r="S718" s="8">
        <v>1.708</v>
      </c>
      <c r="T718" s="8"/>
      <c r="U718" s="625"/>
      <c r="V718" s="625"/>
    </row>
    <row r="719" spans="1:22" ht="15.75">
      <c r="A719" s="426" t="s">
        <v>765</v>
      </c>
      <c r="B719" s="426"/>
      <c r="C719" s="466" t="s">
        <v>1013</v>
      </c>
      <c r="D719" s="384" t="s">
        <v>1392</v>
      </c>
      <c r="E719" s="448"/>
      <c r="F719" s="460" t="s">
        <v>10185</v>
      </c>
      <c r="G719" s="468"/>
      <c r="H719" s="459" t="s">
        <v>1373</v>
      </c>
      <c r="I719" s="11" t="s">
        <v>2156</v>
      </c>
      <c r="J719" s="11" t="s">
        <v>2157</v>
      </c>
      <c r="K719" s="11" t="s">
        <v>10252</v>
      </c>
      <c r="L719" s="11" t="s">
        <v>2160</v>
      </c>
      <c r="M719" s="11" t="s">
        <v>2158</v>
      </c>
      <c r="N719" s="11" t="s">
        <v>2158</v>
      </c>
      <c r="O719" s="11" t="s">
        <v>2158</v>
      </c>
      <c r="P719" s="82" t="s">
        <v>2153</v>
      </c>
      <c r="Q719" s="12">
        <v>1000</v>
      </c>
      <c r="R719" s="8"/>
      <c r="S719" s="8">
        <v>3.246632</v>
      </c>
      <c r="T719" s="8"/>
      <c r="U719" s="625"/>
      <c r="V719" s="625"/>
    </row>
    <row r="720" spans="1:22" ht="15.75" customHeight="1">
      <c r="A720" s="111" t="s">
        <v>766</v>
      </c>
      <c r="B720" s="286"/>
      <c r="C720" s="466" t="s">
        <v>1013</v>
      </c>
      <c r="D720" s="384" t="s">
        <v>1392</v>
      </c>
      <c r="E720" s="448"/>
      <c r="F720" s="460" t="s">
        <v>10185</v>
      </c>
      <c r="G720" s="468"/>
      <c r="H720" s="459" t="s">
        <v>1370</v>
      </c>
      <c r="I720" s="11" t="s">
        <v>2156</v>
      </c>
      <c r="J720" s="11" t="s">
        <v>2157</v>
      </c>
      <c r="K720" s="11" t="s">
        <v>10252</v>
      </c>
      <c r="L720" s="11" t="s">
        <v>2160</v>
      </c>
      <c r="M720" s="11" t="s">
        <v>2158</v>
      </c>
      <c r="N720" s="11" t="s">
        <v>2158</v>
      </c>
      <c r="O720" s="11" t="s">
        <v>2158</v>
      </c>
      <c r="P720" s="286" t="s">
        <v>2155</v>
      </c>
      <c r="Q720" s="12">
        <v>1000</v>
      </c>
      <c r="R720" s="370"/>
      <c r="S720" s="370">
        <v>2.411</v>
      </c>
      <c r="T720" s="370"/>
      <c r="U720" s="370"/>
      <c r="V720" s="370"/>
    </row>
    <row r="721" spans="1:22" ht="15.75" customHeight="1">
      <c r="A721" s="111" t="s">
        <v>767</v>
      </c>
      <c r="B721" s="287"/>
      <c r="C721" s="466" t="s">
        <v>1013</v>
      </c>
      <c r="D721" s="384" t="s">
        <v>2089</v>
      </c>
      <c r="E721" s="448"/>
      <c r="F721" s="460" t="s">
        <v>10185</v>
      </c>
      <c r="G721" s="468"/>
      <c r="H721" s="459" t="s">
        <v>1378</v>
      </c>
      <c r="I721" s="11" t="s">
        <v>2156</v>
      </c>
      <c r="J721" s="11" t="s">
        <v>2157</v>
      </c>
      <c r="K721" s="11" t="s">
        <v>10252</v>
      </c>
      <c r="L721" s="11" t="s">
        <v>2160</v>
      </c>
      <c r="M721" s="11" t="s">
        <v>2158</v>
      </c>
      <c r="N721" s="11" t="s">
        <v>2158</v>
      </c>
      <c r="O721" s="11" t="s">
        <v>2158</v>
      </c>
      <c r="P721" s="287" t="s">
        <v>2154</v>
      </c>
      <c r="Q721" s="12">
        <v>1000</v>
      </c>
      <c r="R721" s="387"/>
      <c r="S721" s="370">
        <v>3.0760000000000001</v>
      </c>
      <c r="T721" s="387"/>
      <c r="U721" s="387"/>
      <c r="V721" s="387"/>
    </row>
    <row r="722" spans="1:22" ht="40.5">
      <c r="A722" s="388"/>
      <c r="B722" s="388"/>
      <c r="C722" s="466" t="s">
        <v>1013</v>
      </c>
      <c r="D722" s="384" t="s">
        <v>10209</v>
      </c>
      <c r="E722" s="384" t="s">
        <v>10210</v>
      </c>
      <c r="F722" s="460" t="s">
        <v>10211</v>
      </c>
      <c r="G722" s="460"/>
      <c r="H722" s="385" t="s">
        <v>10212</v>
      </c>
      <c r="I722" s="11" t="s">
        <v>2156</v>
      </c>
      <c r="J722" s="11" t="s">
        <v>2157</v>
      </c>
      <c r="K722" s="11" t="s">
        <v>10252</v>
      </c>
      <c r="L722" s="11" t="s">
        <v>2159</v>
      </c>
      <c r="M722" s="11" t="s">
        <v>2158</v>
      </c>
      <c r="N722" s="11" t="s">
        <v>2158</v>
      </c>
      <c r="O722" s="11" t="s">
        <v>2158</v>
      </c>
      <c r="P722" s="388"/>
      <c r="Q722" s="12"/>
      <c r="R722" s="388"/>
      <c r="S722" s="390">
        <v>2.66</v>
      </c>
      <c r="T722" s="388"/>
      <c r="U722" s="388"/>
      <c r="V722" s="388"/>
    </row>
    <row r="723" spans="1:22">
      <c r="A723" s="388"/>
      <c r="B723" s="388"/>
      <c r="C723" s="466" t="s">
        <v>1013</v>
      </c>
      <c r="D723" s="384"/>
      <c r="E723" s="448"/>
      <c r="F723" s="384" t="s">
        <v>10188</v>
      </c>
      <c r="G723" s="460"/>
      <c r="H723" s="467" t="s">
        <v>10188</v>
      </c>
      <c r="I723" s="11" t="s">
        <v>2156</v>
      </c>
      <c r="J723" s="11" t="s">
        <v>2157</v>
      </c>
      <c r="K723" s="11" t="s">
        <v>10252</v>
      </c>
      <c r="L723" s="11" t="s">
        <v>2159</v>
      </c>
      <c r="M723" s="11" t="s">
        <v>2158</v>
      </c>
      <c r="N723" s="11" t="s">
        <v>2158</v>
      </c>
      <c r="O723" s="11" t="s">
        <v>2158</v>
      </c>
      <c r="P723" s="388"/>
      <c r="Q723" s="12"/>
      <c r="R723" s="388"/>
      <c r="S723" s="390">
        <v>0.44264463999999998</v>
      </c>
      <c r="T723" s="388"/>
      <c r="U723" s="388"/>
      <c r="V723" s="388"/>
    </row>
    <row r="724" spans="1:22" ht="30">
      <c r="A724" s="431" t="s">
        <v>776</v>
      </c>
      <c r="B724" s="431"/>
      <c r="C724" s="466" t="s">
        <v>1013</v>
      </c>
      <c r="D724" s="384" t="s">
        <v>2089</v>
      </c>
      <c r="E724" s="448"/>
      <c r="F724" s="460"/>
      <c r="G724" s="468"/>
      <c r="H724" s="459" t="s">
        <v>1372</v>
      </c>
      <c r="I724" s="11" t="s">
        <v>2156</v>
      </c>
      <c r="J724" s="11" t="s">
        <v>2157</v>
      </c>
      <c r="K724" s="11" t="s">
        <v>10252</v>
      </c>
      <c r="L724" s="11" t="s">
        <v>2160</v>
      </c>
      <c r="M724" s="11" t="s">
        <v>2158</v>
      </c>
      <c r="N724" s="11" t="s">
        <v>2158</v>
      </c>
      <c r="O724" s="11" t="s">
        <v>2158</v>
      </c>
      <c r="P724" s="388" t="s">
        <v>2144</v>
      </c>
      <c r="Q724" s="12">
        <v>1000</v>
      </c>
      <c r="R724" s="388"/>
      <c r="S724" s="390">
        <v>0.53657299999999997</v>
      </c>
      <c r="T724" s="388"/>
      <c r="U724" s="388"/>
      <c r="V724" s="388"/>
    </row>
    <row r="725" spans="1:22" ht="15" customHeight="1">
      <c r="A725" s="83"/>
      <c r="B725" s="83"/>
      <c r="C725" s="466" t="s">
        <v>1013</v>
      </c>
      <c r="D725" s="384" t="s">
        <v>2089</v>
      </c>
      <c r="E725" s="448"/>
      <c r="F725" s="460"/>
      <c r="G725" s="468"/>
      <c r="H725" s="459" t="s">
        <v>10249</v>
      </c>
      <c r="I725" s="11" t="s">
        <v>2156</v>
      </c>
      <c r="J725" s="11" t="s">
        <v>2157</v>
      </c>
      <c r="K725" s="11" t="s">
        <v>10252</v>
      </c>
      <c r="L725" s="11" t="s">
        <v>2160</v>
      </c>
      <c r="M725" s="11" t="s">
        <v>2158</v>
      </c>
      <c r="N725" s="11" t="s">
        <v>2158</v>
      </c>
      <c r="O725" s="11" t="s">
        <v>2158</v>
      </c>
      <c r="P725" s="388" t="s">
        <v>10410</v>
      </c>
      <c r="Q725" s="12">
        <v>1000</v>
      </c>
      <c r="R725" s="388"/>
      <c r="S725" s="390">
        <v>6.6883999999999999E-2</v>
      </c>
      <c r="T725" s="388"/>
      <c r="U725" s="388"/>
      <c r="V725" s="388"/>
    </row>
    <row r="726" spans="1:22" ht="15" customHeight="1">
      <c r="A726" s="84"/>
      <c r="B726" s="84"/>
      <c r="C726" s="466" t="s">
        <v>1013</v>
      </c>
      <c r="D726" s="384" t="s">
        <v>1392</v>
      </c>
      <c r="E726" s="448"/>
      <c r="F726" s="460"/>
      <c r="G726" s="468"/>
      <c r="H726" s="459" t="s">
        <v>10250</v>
      </c>
      <c r="I726" s="11" t="s">
        <v>2156</v>
      </c>
      <c r="J726" s="11" t="s">
        <v>2157</v>
      </c>
      <c r="K726" s="11" t="s">
        <v>10252</v>
      </c>
      <c r="L726" s="11" t="s">
        <v>2160</v>
      </c>
      <c r="M726" s="11" t="s">
        <v>2158</v>
      </c>
      <c r="N726" s="11" t="s">
        <v>2158</v>
      </c>
      <c r="O726" s="11" t="s">
        <v>2158</v>
      </c>
      <c r="P726" s="388" t="s">
        <v>10411</v>
      </c>
      <c r="Q726" s="12">
        <v>1000</v>
      </c>
      <c r="R726" s="388"/>
      <c r="S726" s="390">
        <v>0.22872000000000001</v>
      </c>
      <c r="T726" s="388"/>
      <c r="U726" s="388"/>
      <c r="V726" s="388"/>
    </row>
    <row r="727" spans="1:22" ht="15" customHeight="1">
      <c r="A727" s="85"/>
      <c r="B727" s="85"/>
      <c r="C727" s="466" t="s">
        <v>1013</v>
      </c>
      <c r="D727" s="468" t="s">
        <v>2089</v>
      </c>
      <c r="E727" s="448"/>
      <c r="F727" s="468"/>
      <c r="G727" s="468"/>
      <c r="H727" s="459" t="s">
        <v>1371</v>
      </c>
      <c r="I727" s="11" t="s">
        <v>2156</v>
      </c>
      <c r="J727" s="11" t="s">
        <v>2157</v>
      </c>
      <c r="K727" s="11" t="s">
        <v>10252</v>
      </c>
      <c r="L727" s="11" t="s">
        <v>2160</v>
      </c>
      <c r="M727" s="11" t="s">
        <v>2158</v>
      </c>
      <c r="N727" s="11" t="s">
        <v>2158</v>
      </c>
      <c r="O727" s="11" t="s">
        <v>2158</v>
      </c>
      <c r="P727" s="388" t="s">
        <v>2145</v>
      </c>
      <c r="Q727" s="12">
        <v>2000</v>
      </c>
      <c r="R727" s="388"/>
      <c r="S727" s="390">
        <v>0.27148499999999998</v>
      </c>
      <c r="T727" s="388"/>
      <c r="U727" s="388"/>
      <c r="V727" s="388"/>
    </row>
    <row r="728" spans="1:22" ht="15" customHeight="1">
      <c r="A728" s="86"/>
      <c r="B728" s="86"/>
      <c r="C728" s="466" t="s">
        <v>1013</v>
      </c>
      <c r="D728" s="468" t="s">
        <v>1392</v>
      </c>
      <c r="E728" s="448"/>
      <c r="F728" s="468"/>
      <c r="G728" s="468"/>
      <c r="H728" s="459" t="s">
        <v>1376</v>
      </c>
      <c r="I728" s="11" t="s">
        <v>2156</v>
      </c>
      <c r="J728" s="11" t="s">
        <v>2157</v>
      </c>
      <c r="K728" s="11" t="s">
        <v>10252</v>
      </c>
      <c r="L728" s="11" t="s">
        <v>2160</v>
      </c>
      <c r="M728" s="11" t="s">
        <v>2158</v>
      </c>
      <c r="N728" s="11" t="s">
        <v>2158</v>
      </c>
      <c r="O728" s="11" t="s">
        <v>2158</v>
      </c>
      <c r="P728" s="388" t="s">
        <v>2146</v>
      </c>
      <c r="Q728" s="12">
        <v>1000</v>
      </c>
      <c r="R728" s="388"/>
      <c r="S728" s="390">
        <v>1.031666</v>
      </c>
      <c r="T728" s="388"/>
      <c r="U728" s="388"/>
      <c r="V728" s="388"/>
    </row>
    <row r="729" spans="1:22" ht="15" customHeight="1">
      <c r="A729" s="87">
        <v>0</v>
      </c>
      <c r="B729" s="87"/>
      <c r="C729" s="466" t="s">
        <v>1013</v>
      </c>
      <c r="D729" s="448" t="s">
        <v>2089</v>
      </c>
      <c r="E729" s="448"/>
      <c r="F729" s="448"/>
      <c r="G729" s="448"/>
      <c r="H729" s="459" t="s">
        <v>10251</v>
      </c>
      <c r="I729" s="11" t="s">
        <v>2156</v>
      </c>
      <c r="J729" s="11" t="s">
        <v>2157</v>
      </c>
      <c r="K729" s="11" t="s">
        <v>10252</v>
      </c>
      <c r="L729" s="11" t="s">
        <v>2160</v>
      </c>
      <c r="M729" s="11" t="s">
        <v>2158</v>
      </c>
      <c r="N729" s="11" t="s">
        <v>2158</v>
      </c>
      <c r="O729" s="11" t="s">
        <v>2158</v>
      </c>
      <c r="P729" s="388" t="s">
        <v>10412</v>
      </c>
      <c r="Q729" s="12">
        <v>1000</v>
      </c>
      <c r="R729" s="388"/>
      <c r="S729" s="390">
        <v>3.8207999999999999E-2</v>
      </c>
      <c r="T729" s="388"/>
      <c r="U729" s="388"/>
      <c r="V729" s="388"/>
    </row>
    <row r="730" spans="1:22" ht="15" customHeight="1">
      <c r="A730" s="88"/>
      <c r="B730" s="88"/>
      <c r="C730" s="466" t="s">
        <v>1013</v>
      </c>
      <c r="D730" s="448" t="s">
        <v>2089</v>
      </c>
      <c r="E730" s="448"/>
      <c r="F730" s="448"/>
      <c r="G730" s="448"/>
      <c r="H730" s="459" t="s">
        <v>1375</v>
      </c>
      <c r="I730" s="11" t="s">
        <v>2156</v>
      </c>
      <c r="J730" s="11" t="s">
        <v>2157</v>
      </c>
      <c r="K730" s="11" t="s">
        <v>10252</v>
      </c>
      <c r="L730" s="11" t="s">
        <v>2160</v>
      </c>
      <c r="M730" s="11" t="s">
        <v>2158</v>
      </c>
      <c r="N730" s="11" t="s">
        <v>2158</v>
      </c>
      <c r="O730" s="11" t="s">
        <v>2158</v>
      </c>
      <c r="P730" s="87" t="s">
        <v>2148</v>
      </c>
      <c r="Q730" s="12">
        <v>1000</v>
      </c>
      <c r="R730" s="87"/>
      <c r="S730" s="389">
        <v>0.27333200000000002</v>
      </c>
      <c r="T730" s="87"/>
      <c r="U730" s="87"/>
      <c r="V730" s="87"/>
    </row>
    <row r="731" spans="1:22" ht="15.75" customHeight="1">
      <c r="A731" s="432"/>
      <c r="B731" s="432"/>
      <c r="C731" s="466" t="s">
        <v>1013</v>
      </c>
      <c r="D731" s="448" t="s">
        <v>2089</v>
      </c>
      <c r="E731" s="449"/>
      <c r="F731" s="449"/>
      <c r="G731" s="286"/>
      <c r="H731" s="428" t="s">
        <v>1374</v>
      </c>
      <c r="I731" s="11" t="s">
        <v>2156</v>
      </c>
      <c r="J731" s="11" t="s">
        <v>2157</v>
      </c>
      <c r="K731" s="11" t="s">
        <v>10252</v>
      </c>
      <c r="L731" s="11" t="s">
        <v>2160</v>
      </c>
      <c r="M731" s="11" t="s">
        <v>2158</v>
      </c>
      <c r="N731" s="11" t="s">
        <v>2158</v>
      </c>
      <c r="O731" s="11" t="s">
        <v>2158</v>
      </c>
      <c r="P731" s="87" t="s">
        <v>2149</v>
      </c>
      <c r="Q731" s="12">
        <v>1000</v>
      </c>
      <c r="R731" s="87"/>
      <c r="S731" s="389">
        <v>7.0677000000000004E-2</v>
      </c>
      <c r="T731" s="87"/>
      <c r="U731" s="87"/>
      <c r="V731" s="87"/>
    </row>
    <row r="732" spans="1:22" s="286" customFormat="1" ht="15.75" customHeight="1">
      <c r="A732" s="427"/>
      <c r="B732" s="427"/>
      <c r="C732" s="427"/>
      <c r="D732" s="427"/>
      <c r="E732" s="450"/>
      <c r="F732" s="427"/>
      <c r="G732" s="427"/>
      <c r="H732" s="437"/>
      <c r="R732" s="286">
        <f>SUM(R30:R731)</f>
        <v>7854.6547396476881</v>
      </c>
      <c r="S732" s="286">
        <f>SUM(S30:S731)</f>
        <v>201.84794471249998</v>
      </c>
    </row>
    <row r="733" spans="1:22" s="386" customFormat="1" ht="15.75" customHeight="1">
      <c r="E733" s="451"/>
      <c r="H733" s="438"/>
      <c r="R733" s="386">
        <f>R732-S732</f>
        <v>7652.806794935188</v>
      </c>
    </row>
    <row r="734" spans="1:22">
      <c r="A734" s="130"/>
      <c r="B734" s="131"/>
      <c r="C734" s="131"/>
      <c r="D734" s="131"/>
      <c r="E734" s="452"/>
      <c r="F734" s="131"/>
      <c r="G734" s="131"/>
      <c r="H734" s="439"/>
      <c r="I734" s="131"/>
      <c r="J734" s="131"/>
      <c r="K734" s="131"/>
      <c r="L734" s="131"/>
      <c r="M734" s="131"/>
      <c r="N734" s="131"/>
      <c r="O734" s="131"/>
      <c r="P734" s="131"/>
      <c r="Q734" s="131"/>
      <c r="R734" s="131"/>
      <c r="S734" s="131"/>
      <c r="T734" s="131"/>
      <c r="U734" s="131"/>
      <c r="V734" s="132"/>
    </row>
    <row r="735" spans="1:22" s="640" customFormat="1" ht="31.5" customHeight="1">
      <c r="A735" s="640" t="s">
        <v>829</v>
      </c>
      <c r="B735" s="641"/>
      <c r="C735" s="641"/>
      <c r="D735" s="641"/>
      <c r="E735" s="641"/>
      <c r="F735" s="641"/>
      <c r="G735" s="641"/>
      <c r="H735" s="641"/>
      <c r="I735" s="641"/>
      <c r="J735" s="641"/>
      <c r="K735" s="641"/>
      <c r="L735" s="641"/>
      <c r="M735" s="641"/>
      <c r="N735" s="641"/>
      <c r="O735" s="641"/>
      <c r="P735" s="641"/>
      <c r="Q735" s="641"/>
      <c r="R735" s="641"/>
      <c r="S735" s="641"/>
      <c r="T735" s="641"/>
      <c r="U735" s="641"/>
      <c r="V735" s="641"/>
    </row>
    <row r="736" spans="1:22" s="89" customFormat="1" ht="19.5" customHeight="1">
      <c r="A736" s="215"/>
      <c r="B736" s="216"/>
      <c r="C736" s="216"/>
      <c r="D736" s="216"/>
      <c r="E736" s="453"/>
      <c r="F736" s="216"/>
      <c r="G736" s="216"/>
      <c r="H736" s="216"/>
      <c r="I736" s="216"/>
      <c r="J736" s="216"/>
      <c r="K736" s="216"/>
      <c r="L736" s="216"/>
      <c r="M736" s="216"/>
      <c r="N736" s="216"/>
      <c r="O736" s="216"/>
      <c r="P736" s="216"/>
      <c r="Q736" s="216"/>
      <c r="R736" s="216"/>
      <c r="S736" s="216"/>
      <c r="T736" s="216"/>
      <c r="U736" s="216"/>
      <c r="V736" s="217"/>
    </row>
    <row r="737" spans="1:22" s="90" customFormat="1" ht="24" customHeight="1">
      <c r="A737" s="215"/>
      <c r="B737" s="216"/>
      <c r="C737" s="216"/>
      <c r="D737" s="216"/>
      <c r="E737" s="453"/>
      <c r="F737" s="216"/>
      <c r="G737" s="216"/>
      <c r="H737" s="216"/>
      <c r="I737" s="216"/>
      <c r="J737" s="216"/>
      <c r="K737" s="216"/>
      <c r="L737" s="216"/>
      <c r="M737" s="216"/>
      <c r="N737" s="216"/>
      <c r="O737" s="216"/>
      <c r="P737" s="216"/>
      <c r="Q737" s="216"/>
      <c r="R737" s="216"/>
      <c r="S737" s="216"/>
      <c r="T737" s="216"/>
      <c r="U737" s="216"/>
      <c r="V737" s="217"/>
    </row>
    <row r="738" spans="1:22" s="90" customFormat="1" ht="35.1" customHeight="1">
      <c r="A738" s="91" t="s">
        <v>14</v>
      </c>
      <c r="B738" s="92"/>
      <c r="C738" s="92"/>
      <c r="D738" s="92"/>
      <c r="E738" s="454"/>
      <c r="F738" s="133"/>
      <c r="G738" s="133"/>
      <c r="H738" s="440"/>
      <c r="I738" s="133"/>
      <c r="J738" s="133"/>
      <c r="K738" s="133"/>
      <c r="L738" s="133"/>
      <c r="M738" s="133"/>
      <c r="N738" s="133"/>
      <c r="O738" s="133"/>
      <c r="P738" s="133"/>
      <c r="Q738" s="133"/>
      <c r="R738" s="133"/>
      <c r="S738" s="133"/>
      <c r="T738" s="133"/>
      <c r="U738" s="133"/>
      <c r="V738" s="134"/>
    </row>
    <row r="739" spans="1:22" s="90" customFormat="1" ht="16.5">
      <c r="A739" s="93"/>
      <c r="B739" s="94"/>
      <c r="C739" s="133"/>
      <c r="D739" s="133"/>
      <c r="E739" s="455"/>
      <c r="F739" s="135"/>
      <c r="G739" s="133"/>
      <c r="H739" s="440"/>
      <c r="I739" s="133"/>
      <c r="J739" s="133"/>
      <c r="K739" s="133"/>
      <c r="L739" s="133"/>
      <c r="M739" s="133"/>
      <c r="N739" s="133"/>
      <c r="O739" s="133"/>
      <c r="P739" s="133"/>
      <c r="Q739" s="133"/>
      <c r="R739" s="95" t="s">
        <v>15</v>
      </c>
      <c r="S739" s="133"/>
      <c r="T739" s="133"/>
      <c r="U739" s="133"/>
      <c r="V739" s="134"/>
    </row>
    <row r="740" spans="1:22" s="90" customFormat="1" ht="16.5">
      <c r="A740" s="93"/>
      <c r="B740" s="94"/>
      <c r="C740" s="133"/>
      <c r="D740" s="133"/>
      <c r="E740" s="454"/>
      <c r="F740" s="135"/>
      <c r="G740" s="135"/>
      <c r="H740" s="441"/>
      <c r="I740" s="135"/>
      <c r="J740" s="135"/>
      <c r="K740" s="135"/>
      <c r="L740" s="135"/>
      <c r="M740" s="135"/>
      <c r="N740" s="135"/>
      <c r="O740" s="135"/>
      <c r="P740" s="133"/>
      <c r="Q740" s="133"/>
      <c r="R740" s="96" t="s">
        <v>823</v>
      </c>
      <c r="S740" s="133"/>
      <c r="T740" s="133"/>
      <c r="U740" s="133"/>
      <c r="V740" s="134"/>
    </row>
    <row r="741" spans="1:22" s="90" customFormat="1" ht="16.5">
      <c r="A741" s="97" t="s">
        <v>810</v>
      </c>
      <c r="B741" s="94"/>
      <c r="C741" s="133"/>
      <c r="D741" s="133"/>
      <c r="E741" s="455"/>
      <c r="F741" s="133"/>
      <c r="G741" s="135"/>
      <c r="H741" s="441"/>
      <c r="I741" s="135"/>
      <c r="J741" s="135"/>
      <c r="K741" s="135"/>
      <c r="L741" s="135"/>
      <c r="M741" s="135"/>
      <c r="N741" s="135"/>
      <c r="O741" s="135"/>
      <c r="P741" s="133"/>
      <c r="Q741" s="133"/>
      <c r="R741" s="96" t="s">
        <v>16</v>
      </c>
      <c r="S741" s="133"/>
      <c r="T741" s="133"/>
      <c r="U741" s="133"/>
      <c r="V741" s="134"/>
    </row>
    <row r="742" spans="1:22" s="90" customFormat="1" ht="16.5">
      <c r="A742" s="91" t="s">
        <v>824</v>
      </c>
      <c r="B742" s="94"/>
      <c r="C742" s="98"/>
      <c r="D742" s="99"/>
      <c r="E742" s="454"/>
      <c r="F742" s="135"/>
      <c r="G742" s="135"/>
      <c r="H742" s="441"/>
      <c r="I742" s="135"/>
      <c r="J742" s="135"/>
      <c r="K742" s="135"/>
      <c r="L742" s="135"/>
      <c r="M742" s="135"/>
      <c r="N742" s="135"/>
      <c r="O742" s="135"/>
      <c r="P742" s="133"/>
      <c r="Q742" s="133"/>
      <c r="R742" s="133"/>
      <c r="S742" s="133"/>
      <c r="T742" s="133"/>
      <c r="U742" s="133"/>
      <c r="V742" s="134"/>
    </row>
    <row r="743" spans="1:22" s="90" customFormat="1" ht="16.5">
      <c r="A743" s="91" t="s">
        <v>17</v>
      </c>
      <c r="B743" s="94"/>
      <c r="C743" s="94"/>
      <c r="D743" s="94"/>
      <c r="E743" s="455"/>
      <c r="F743" s="135"/>
      <c r="G743" s="135"/>
      <c r="H743" s="441"/>
      <c r="I743" s="135"/>
      <c r="J743" s="135"/>
      <c r="K743" s="135"/>
      <c r="L743" s="135"/>
      <c r="M743" s="135"/>
      <c r="N743" s="135"/>
      <c r="O743" s="135"/>
      <c r="P743" s="133"/>
      <c r="Q743" s="133"/>
      <c r="R743" s="133"/>
      <c r="S743" s="133"/>
      <c r="T743" s="133"/>
      <c r="U743" s="133"/>
      <c r="V743" s="134"/>
    </row>
    <row r="744" spans="1:22" s="90" customFormat="1" ht="35.1" customHeight="1">
      <c r="A744" s="91"/>
      <c r="B744" s="94"/>
      <c r="C744" s="94"/>
      <c r="D744" s="94"/>
      <c r="E744" s="455"/>
      <c r="F744" s="135"/>
      <c r="G744" s="135"/>
      <c r="H744" s="441"/>
      <c r="I744" s="135"/>
      <c r="J744" s="135"/>
      <c r="K744" s="135"/>
      <c r="L744" s="135"/>
      <c r="M744" s="135"/>
      <c r="N744" s="135"/>
      <c r="O744" s="135"/>
      <c r="P744" s="133"/>
      <c r="Q744" s="133"/>
      <c r="R744" s="133"/>
      <c r="S744" s="133"/>
      <c r="T744" s="133"/>
      <c r="U744" s="133"/>
      <c r="V744" s="134"/>
    </row>
    <row r="745" spans="1:22" s="90" customFormat="1" ht="35.1" customHeight="1">
      <c r="A745" s="100"/>
      <c r="B745" s="101"/>
      <c r="C745" s="101"/>
      <c r="D745" s="99"/>
      <c r="E745" s="455"/>
      <c r="F745" s="135"/>
      <c r="G745" s="135"/>
      <c r="H745" s="441"/>
      <c r="I745" s="135"/>
      <c r="J745" s="135"/>
      <c r="K745" s="135"/>
      <c r="L745" s="135"/>
      <c r="M745" s="135"/>
      <c r="N745" s="135"/>
      <c r="O745" s="135"/>
      <c r="P745" s="133"/>
      <c r="Q745" s="133"/>
      <c r="R745" s="133"/>
      <c r="S745" s="133"/>
      <c r="T745" s="133"/>
      <c r="U745" s="133"/>
      <c r="V745" s="134"/>
    </row>
    <row r="746" spans="1:22" s="90" customFormat="1" ht="16.5">
      <c r="A746" s="91" t="s">
        <v>18</v>
      </c>
      <c r="B746" s="101"/>
      <c r="C746" s="101"/>
      <c r="D746" s="101"/>
      <c r="E746" s="455"/>
      <c r="F746" s="135"/>
      <c r="G746" s="135"/>
      <c r="H746" s="441"/>
      <c r="I746" s="135"/>
      <c r="J746" s="135"/>
      <c r="K746" s="135"/>
      <c r="L746" s="135"/>
      <c r="M746" s="135"/>
      <c r="N746" s="135"/>
      <c r="O746" s="135"/>
      <c r="P746" s="133"/>
      <c r="Q746" s="133"/>
      <c r="R746" s="133"/>
      <c r="S746" s="133"/>
      <c r="T746" s="133"/>
      <c r="U746" s="133"/>
      <c r="V746" s="134"/>
    </row>
    <row r="747" spans="1:22">
      <c r="A747" s="130"/>
      <c r="B747" s="131"/>
      <c r="C747" s="131"/>
      <c r="D747" s="131"/>
      <c r="E747" s="452"/>
      <c r="F747" s="131"/>
      <c r="G747" s="131"/>
      <c r="H747" s="439"/>
      <c r="I747" s="131"/>
      <c r="J747" s="131"/>
      <c r="K747" s="131"/>
      <c r="L747" s="131"/>
      <c r="M747" s="131"/>
      <c r="N747" s="131"/>
      <c r="O747" s="131"/>
      <c r="P747" s="131"/>
      <c r="Q747" s="131"/>
      <c r="R747" s="131"/>
      <c r="S747" s="131"/>
      <c r="T747" s="131"/>
      <c r="U747" s="131"/>
      <c r="V747" s="132"/>
    </row>
    <row r="748" spans="1:22">
      <c r="A748" s="136"/>
      <c r="B748" s="137"/>
      <c r="C748" s="137"/>
      <c r="D748" s="137"/>
      <c r="E748" s="456"/>
      <c r="F748" s="137"/>
      <c r="G748" s="137"/>
      <c r="H748" s="442"/>
      <c r="I748" s="137"/>
      <c r="J748" s="137"/>
      <c r="K748" s="137"/>
      <c r="L748" s="137"/>
      <c r="M748" s="137"/>
      <c r="N748" s="137"/>
      <c r="O748" s="137"/>
      <c r="P748" s="137"/>
      <c r="Q748" s="137"/>
      <c r="R748" s="137"/>
      <c r="S748" s="137"/>
      <c r="T748" s="137"/>
      <c r="U748" s="137"/>
      <c r="V748" s="138"/>
    </row>
    <row r="749" spans="1:22"/>
    <row r="750" spans="1:22"/>
    <row r="751" spans="1:22"/>
    <row r="752" spans="1:2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sheetData>
  <mergeCells count="744">
    <mergeCell ref="A735:XFD735"/>
    <mergeCell ref="B5:Q5"/>
    <mergeCell ref="S5:V5"/>
    <mergeCell ref="B6:Q6"/>
    <mergeCell ref="S6:V6"/>
    <mergeCell ref="B7:Q7"/>
    <mergeCell ref="S7:V7"/>
    <mergeCell ref="A1:V1"/>
    <mergeCell ref="A2:V2"/>
    <mergeCell ref="B3:Q3"/>
    <mergeCell ref="S3:V3"/>
    <mergeCell ref="B4:Q4"/>
    <mergeCell ref="S4:V4"/>
    <mergeCell ref="B17:Q17"/>
    <mergeCell ref="S17:V17"/>
    <mergeCell ref="B18:Q18"/>
    <mergeCell ref="S18:V18"/>
    <mergeCell ref="B19:Q19"/>
    <mergeCell ref="S19:V19"/>
    <mergeCell ref="B8:Q8"/>
    <mergeCell ref="S8:V8"/>
    <mergeCell ref="B9:Q9"/>
    <mergeCell ref="S9:V9"/>
    <mergeCell ref="B10:Q10"/>
    <mergeCell ref="S10:V10"/>
    <mergeCell ref="B14:Q14"/>
    <mergeCell ref="S14:V14"/>
    <mergeCell ref="B15:Q15"/>
    <mergeCell ref="S15:V15"/>
    <mergeCell ref="B16:Q16"/>
    <mergeCell ref="S16:V16"/>
    <mergeCell ref="B11:Q11"/>
    <mergeCell ref="S11:V11"/>
    <mergeCell ref="B12:Q12"/>
    <mergeCell ref="S12:V12"/>
    <mergeCell ref="B13:Q13"/>
    <mergeCell ref="S13:V13"/>
    <mergeCell ref="B25:Q25"/>
    <mergeCell ref="S25:V25"/>
    <mergeCell ref="B20:Q20"/>
    <mergeCell ref="S20:V20"/>
    <mergeCell ref="B21:Q21"/>
    <mergeCell ref="S21:V21"/>
    <mergeCell ref="B22:Q22"/>
    <mergeCell ref="S22:V22"/>
    <mergeCell ref="B23:Q23"/>
    <mergeCell ref="S23:V23"/>
    <mergeCell ref="B24:Q24"/>
    <mergeCell ref="S24:V24"/>
    <mergeCell ref="U30:V30"/>
    <mergeCell ref="U31:V31"/>
    <mergeCell ref="U32:V32"/>
    <mergeCell ref="U33:V33"/>
    <mergeCell ref="U34:V34"/>
    <mergeCell ref="I28:I29"/>
    <mergeCell ref="J28:J29"/>
    <mergeCell ref="L28:L29"/>
    <mergeCell ref="M28:O28"/>
    <mergeCell ref="P28:S28"/>
    <mergeCell ref="T28:T29"/>
    <mergeCell ref="A26:V26"/>
    <mergeCell ref="A27:V27"/>
    <mergeCell ref="A28:A29"/>
    <mergeCell ref="B28:B29"/>
    <mergeCell ref="C28:C29"/>
    <mergeCell ref="D28:D29"/>
    <mergeCell ref="E28:E29"/>
    <mergeCell ref="F28:F29"/>
    <mergeCell ref="G28:G29"/>
    <mergeCell ref="H28:H29"/>
    <mergeCell ref="U28:V29"/>
    <mergeCell ref="U50:V50"/>
    <mergeCell ref="U51:V51"/>
    <mergeCell ref="U52:V52"/>
    <mergeCell ref="U41:V41"/>
    <mergeCell ref="U42:V42"/>
    <mergeCell ref="U43:V43"/>
    <mergeCell ref="U44:V44"/>
    <mergeCell ref="U45:V45"/>
    <mergeCell ref="U46:V46"/>
    <mergeCell ref="U72:V72"/>
    <mergeCell ref="U73:V73"/>
    <mergeCell ref="U74:V74"/>
    <mergeCell ref="U75:V75"/>
    <mergeCell ref="U76:V76"/>
    <mergeCell ref="U77:V77"/>
    <mergeCell ref="U35:V35"/>
    <mergeCell ref="U36:V36"/>
    <mergeCell ref="U37:V37"/>
    <mergeCell ref="U38:V38"/>
    <mergeCell ref="U39:V39"/>
    <mergeCell ref="U40:V40"/>
    <mergeCell ref="U66:V66"/>
    <mergeCell ref="U67:V67"/>
    <mergeCell ref="U68:V68"/>
    <mergeCell ref="U53:V53"/>
    <mergeCell ref="U54:V54"/>
    <mergeCell ref="U55:V55"/>
    <mergeCell ref="U56:V56"/>
    <mergeCell ref="U57:V57"/>
    <mergeCell ref="U58:V58"/>
    <mergeCell ref="U47:V47"/>
    <mergeCell ref="U48:V48"/>
    <mergeCell ref="U49:V49"/>
    <mergeCell ref="U69:V69"/>
    <mergeCell ref="U70:V70"/>
    <mergeCell ref="U71:V71"/>
    <mergeCell ref="U59:V59"/>
    <mergeCell ref="U60:V60"/>
    <mergeCell ref="U61:V61"/>
    <mergeCell ref="U62:V62"/>
    <mergeCell ref="U63:V63"/>
    <mergeCell ref="U65:V65"/>
    <mergeCell ref="U78:V78"/>
    <mergeCell ref="U79:V79"/>
    <mergeCell ref="U80:V80"/>
    <mergeCell ref="U103:V103"/>
    <mergeCell ref="U104:V104"/>
    <mergeCell ref="U105:V105"/>
    <mergeCell ref="U90:V90"/>
    <mergeCell ref="U91:V91"/>
    <mergeCell ref="U92:V92"/>
    <mergeCell ref="U93:V93"/>
    <mergeCell ref="U94:V94"/>
    <mergeCell ref="U95:V95"/>
    <mergeCell ref="U81:V81"/>
    <mergeCell ref="U82:V82"/>
    <mergeCell ref="U83:V83"/>
    <mergeCell ref="U109:V109"/>
    <mergeCell ref="U110:V110"/>
    <mergeCell ref="U111:V111"/>
    <mergeCell ref="U112:V112"/>
    <mergeCell ref="U113:V113"/>
    <mergeCell ref="U114:V114"/>
    <mergeCell ref="U84:V84"/>
    <mergeCell ref="U85:V85"/>
    <mergeCell ref="U86:V86"/>
    <mergeCell ref="U87:V87"/>
    <mergeCell ref="U88:V88"/>
    <mergeCell ref="U89:V89"/>
    <mergeCell ref="U106:V106"/>
    <mergeCell ref="U107:V107"/>
    <mergeCell ref="U108:V108"/>
    <mergeCell ref="U97:V97"/>
    <mergeCell ref="U98:V98"/>
    <mergeCell ref="U99:V99"/>
    <mergeCell ref="U100:V100"/>
    <mergeCell ref="U101:V101"/>
    <mergeCell ref="U102:V102"/>
    <mergeCell ref="U115:V115"/>
    <mergeCell ref="U116:V116"/>
    <mergeCell ref="U117:V117"/>
    <mergeCell ref="U139:V139"/>
    <mergeCell ref="U140:V140"/>
    <mergeCell ref="U141:V141"/>
    <mergeCell ref="U127:V127"/>
    <mergeCell ref="U128:V128"/>
    <mergeCell ref="U129:V129"/>
    <mergeCell ref="U130:V130"/>
    <mergeCell ref="U131:V131"/>
    <mergeCell ref="U132:V132"/>
    <mergeCell ref="U118:V118"/>
    <mergeCell ref="U119:V119"/>
    <mergeCell ref="U120:V120"/>
    <mergeCell ref="U121:V121"/>
    <mergeCell ref="U122:V122"/>
    <mergeCell ref="U123:V123"/>
    <mergeCell ref="U124:V124"/>
    <mergeCell ref="U125:V125"/>
    <mergeCell ref="U126:V126"/>
    <mergeCell ref="U142:V142"/>
    <mergeCell ref="U143:V143"/>
    <mergeCell ref="U144:V144"/>
    <mergeCell ref="U133:V133"/>
    <mergeCell ref="U134:V134"/>
    <mergeCell ref="U135:V135"/>
    <mergeCell ref="U136:V136"/>
    <mergeCell ref="U137:V137"/>
    <mergeCell ref="U138:V138"/>
    <mergeCell ref="U145:V145"/>
    <mergeCell ref="U146:V146"/>
    <mergeCell ref="U147:V147"/>
    <mergeCell ref="U148:V148"/>
    <mergeCell ref="U149:V149"/>
    <mergeCell ref="U150:V150"/>
    <mergeCell ref="U151:V151"/>
    <mergeCell ref="U152:V152"/>
    <mergeCell ref="U153:V153"/>
    <mergeCell ref="U178:V178"/>
    <mergeCell ref="U179:V179"/>
    <mergeCell ref="U180:V180"/>
    <mergeCell ref="U169:V169"/>
    <mergeCell ref="U170:V170"/>
    <mergeCell ref="U171:V171"/>
    <mergeCell ref="U172:V172"/>
    <mergeCell ref="U173:V173"/>
    <mergeCell ref="U174:V174"/>
    <mergeCell ref="U175:V175"/>
    <mergeCell ref="U176:V176"/>
    <mergeCell ref="U177:V177"/>
    <mergeCell ref="U163:V163"/>
    <mergeCell ref="U164:V164"/>
    <mergeCell ref="U165:V165"/>
    <mergeCell ref="U166:V166"/>
    <mergeCell ref="U167:V167"/>
    <mergeCell ref="U168:V168"/>
    <mergeCell ref="U154:V154"/>
    <mergeCell ref="U155:V155"/>
    <mergeCell ref="U156:V156"/>
    <mergeCell ref="U157:V157"/>
    <mergeCell ref="U158:V158"/>
    <mergeCell ref="U159:V159"/>
    <mergeCell ref="U160:V160"/>
    <mergeCell ref="U161:V161"/>
    <mergeCell ref="U162:V162"/>
    <mergeCell ref="U208:V208"/>
    <mergeCell ref="U181:V181"/>
    <mergeCell ref="U182:V182"/>
    <mergeCell ref="U183:V183"/>
    <mergeCell ref="U184:V184"/>
    <mergeCell ref="U185:V185"/>
    <mergeCell ref="U186:V186"/>
    <mergeCell ref="U199:V199"/>
    <mergeCell ref="U200:V200"/>
    <mergeCell ref="U201:V201"/>
    <mergeCell ref="U194:V194"/>
    <mergeCell ref="U195:V195"/>
    <mergeCell ref="U196:V196"/>
    <mergeCell ref="U197:V197"/>
    <mergeCell ref="U198:V198"/>
    <mergeCell ref="U187:V187"/>
    <mergeCell ref="U188:V188"/>
    <mergeCell ref="U189:V189"/>
    <mergeCell ref="U190:V190"/>
    <mergeCell ref="U191:V191"/>
    <mergeCell ref="U192:V192"/>
    <mergeCell ref="U202:V202"/>
    <mergeCell ref="U203:V203"/>
    <mergeCell ref="U204:V204"/>
    <mergeCell ref="U221:V221"/>
    <mergeCell ref="U222:V222"/>
    <mergeCell ref="U223:V223"/>
    <mergeCell ref="U224:V224"/>
    <mergeCell ref="U225:V225"/>
    <mergeCell ref="U226:V226"/>
    <mergeCell ref="U212:V212"/>
    <mergeCell ref="U213:V213"/>
    <mergeCell ref="U214:V214"/>
    <mergeCell ref="U215:V215"/>
    <mergeCell ref="U216:V216"/>
    <mergeCell ref="U217:V217"/>
    <mergeCell ref="U218:V218"/>
    <mergeCell ref="U219:V219"/>
    <mergeCell ref="U220:V220"/>
    <mergeCell ref="U209:V209"/>
    <mergeCell ref="U210:V210"/>
    <mergeCell ref="U211:V211"/>
    <mergeCell ref="U205:V205"/>
    <mergeCell ref="U206:V206"/>
    <mergeCell ref="U207:V207"/>
    <mergeCell ref="U249:V249"/>
    <mergeCell ref="U250:V250"/>
    <mergeCell ref="U236:V236"/>
    <mergeCell ref="U237:V237"/>
    <mergeCell ref="U238:V238"/>
    <mergeCell ref="U227:V227"/>
    <mergeCell ref="U228:V228"/>
    <mergeCell ref="U229:V229"/>
    <mergeCell ref="U230:V230"/>
    <mergeCell ref="U231:V231"/>
    <mergeCell ref="U232:V232"/>
    <mergeCell ref="U239:V239"/>
    <mergeCell ref="U240:V240"/>
    <mergeCell ref="U241:V241"/>
    <mergeCell ref="U242:V242"/>
    <mergeCell ref="U243:V243"/>
    <mergeCell ref="U244:V244"/>
    <mergeCell ref="U245:V245"/>
    <mergeCell ref="U246:V246"/>
    <mergeCell ref="U247:V247"/>
    <mergeCell ref="U248:V248"/>
    <mergeCell ref="U233:V233"/>
    <mergeCell ref="U234:V234"/>
    <mergeCell ref="U235:V235"/>
    <mergeCell ref="U257:V257"/>
    <mergeCell ref="U258:V258"/>
    <mergeCell ref="U259:V259"/>
    <mergeCell ref="U260:V260"/>
    <mergeCell ref="U261:V261"/>
    <mergeCell ref="U251:V251"/>
    <mergeCell ref="U252:V252"/>
    <mergeCell ref="U253:V253"/>
    <mergeCell ref="U254:V254"/>
    <mergeCell ref="U255:V255"/>
    <mergeCell ref="U256:V256"/>
    <mergeCell ref="U262:V262"/>
    <mergeCell ref="U263:V263"/>
    <mergeCell ref="U264:V264"/>
    <mergeCell ref="U265:V265"/>
    <mergeCell ref="U266:V266"/>
    <mergeCell ref="U267:V267"/>
    <mergeCell ref="U280:V280"/>
    <mergeCell ref="U281:V281"/>
    <mergeCell ref="U282:V282"/>
    <mergeCell ref="U274:V274"/>
    <mergeCell ref="U275:V275"/>
    <mergeCell ref="U276:V276"/>
    <mergeCell ref="U277:V277"/>
    <mergeCell ref="U278:V278"/>
    <mergeCell ref="U279:V279"/>
    <mergeCell ref="U268:V268"/>
    <mergeCell ref="U269:V269"/>
    <mergeCell ref="U270:V270"/>
    <mergeCell ref="U271:V271"/>
    <mergeCell ref="U272:V272"/>
    <mergeCell ref="U273:V273"/>
    <mergeCell ref="U304:V304"/>
    <mergeCell ref="U305:V305"/>
    <mergeCell ref="U306:V306"/>
    <mergeCell ref="U292:V292"/>
    <mergeCell ref="U293:V293"/>
    <mergeCell ref="U294:V294"/>
    <mergeCell ref="U295:V295"/>
    <mergeCell ref="U296:V296"/>
    <mergeCell ref="U297:V297"/>
    <mergeCell ref="U283:V283"/>
    <mergeCell ref="U284:V284"/>
    <mergeCell ref="U285:V285"/>
    <mergeCell ref="U310:V310"/>
    <mergeCell ref="U311:V311"/>
    <mergeCell ref="U312:V312"/>
    <mergeCell ref="U313:V313"/>
    <mergeCell ref="U314:V314"/>
    <mergeCell ref="U315:V315"/>
    <mergeCell ref="U286:V286"/>
    <mergeCell ref="U287:V287"/>
    <mergeCell ref="U288:V288"/>
    <mergeCell ref="U289:V289"/>
    <mergeCell ref="U290:V290"/>
    <mergeCell ref="U291:V291"/>
    <mergeCell ref="U307:V307"/>
    <mergeCell ref="U308:V308"/>
    <mergeCell ref="U309:V309"/>
    <mergeCell ref="U298:V298"/>
    <mergeCell ref="U299:V299"/>
    <mergeCell ref="U300:V300"/>
    <mergeCell ref="U301:V301"/>
    <mergeCell ref="U302:V302"/>
    <mergeCell ref="U303:V303"/>
    <mergeCell ref="U316:V316"/>
    <mergeCell ref="U317:V317"/>
    <mergeCell ref="U318:V318"/>
    <mergeCell ref="U340:V340"/>
    <mergeCell ref="U341:V341"/>
    <mergeCell ref="U342:V342"/>
    <mergeCell ref="U328:V328"/>
    <mergeCell ref="U329:V329"/>
    <mergeCell ref="U330:V330"/>
    <mergeCell ref="U331:V331"/>
    <mergeCell ref="U332:V332"/>
    <mergeCell ref="U333:V333"/>
    <mergeCell ref="U319:V319"/>
    <mergeCell ref="U320:V320"/>
    <mergeCell ref="U321:V321"/>
    <mergeCell ref="U346:V346"/>
    <mergeCell ref="U347:V347"/>
    <mergeCell ref="U348:V348"/>
    <mergeCell ref="U349:V349"/>
    <mergeCell ref="U350:V350"/>
    <mergeCell ref="U351:V351"/>
    <mergeCell ref="U322:V322"/>
    <mergeCell ref="U323:V323"/>
    <mergeCell ref="U324:V324"/>
    <mergeCell ref="U325:V325"/>
    <mergeCell ref="U326:V326"/>
    <mergeCell ref="U327:V327"/>
    <mergeCell ref="U343:V343"/>
    <mergeCell ref="U344:V344"/>
    <mergeCell ref="U345:V345"/>
    <mergeCell ref="U334:V334"/>
    <mergeCell ref="U335:V335"/>
    <mergeCell ref="U336:V336"/>
    <mergeCell ref="U337:V337"/>
    <mergeCell ref="U338:V338"/>
    <mergeCell ref="U339:V339"/>
    <mergeCell ref="U352:V352"/>
    <mergeCell ref="U353:V353"/>
    <mergeCell ref="U354:V354"/>
    <mergeCell ref="U376:V376"/>
    <mergeCell ref="U377:V377"/>
    <mergeCell ref="U378:V378"/>
    <mergeCell ref="U364:V364"/>
    <mergeCell ref="U365:V365"/>
    <mergeCell ref="U366:V366"/>
    <mergeCell ref="U367:V367"/>
    <mergeCell ref="U368:V368"/>
    <mergeCell ref="U369:V369"/>
    <mergeCell ref="U355:V355"/>
    <mergeCell ref="U356:V356"/>
    <mergeCell ref="U357:V357"/>
    <mergeCell ref="U382:V382"/>
    <mergeCell ref="U384:V384"/>
    <mergeCell ref="U385:V385"/>
    <mergeCell ref="U386:V386"/>
    <mergeCell ref="U387:V387"/>
    <mergeCell ref="U358:V358"/>
    <mergeCell ref="U359:V359"/>
    <mergeCell ref="U360:V360"/>
    <mergeCell ref="U361:V361"/>
    <mergeCell ref="U362:V362"/>
    <mergeCell ref="U363:V363"/>
    <mergeCell ref="U379:V379"/>
    <mergeCell ref="U380:V380"/>
    <mergeCell ref="U381:V381"/>
    <mergeCell ref="U370:V370"/>
    <mergeCell ref="U371:V371"/>
    <mergeCell ref="U372:V372"/>
    <mergeCell ref="U373:V373"/>
    <mergeCell ref="U374:V374"/>
    <mergeCell ref="U375:V375"/>
    <mergeCell ref="U388:V388"/>
    <mergeCell ref="U389:V389"/>
    <mergeCell ref="U390:V390"/>
    <mergeCell ref="U412:V412"/>
    <mergeCell ref="U413:V413"/>
    <mergeCell ref="U414:V414"/>
    <mergeCell ref="U400:V400"/>
    <mergeCell ref="U401:V401"/>
    <mergeCell ref="U402:V402"/>
    <mergeCell ref="U403:V403"/>
    <mergeCell ref="U404:V404"/>
    <mergeCell ref="U405:V405"/>
    <mergeCell ref="U391:V391"/>
    <mergeCell ref="U392:V392"/>
    <mergeCell ref="U393:V393"/>
    <mergeCell ref="U394:V394"/>
    <mergeCell ref="U395:V395"/>
    <mergeCell ref="U396:V396"/>
    <mergeCell ref="U397:V397"/>
    <mergeCell ref="U398:V398"/>
    <mergeCell ref="U399:V399"/>
    <mergeCell ref="U415:V415"/>
    <mergeCell ref="U416:V416"/>
    <mergeCell ref="U417:V417"/>
    <mergeCell ref="U406:V406"/>
    <mergeCell ref="U407:V407"/>
    <mergeCell ref="U408:V408"/>
    <mergeCell ref="U409:V409"/>
    <mergeCell ref="U410:V410"/>
    <mergeCell ref="U411:V411"/>
    <mergeCell ref="U418:V418"/>
    <mergeCell ref="U419:V419"/>
    <mergeCell ref="U420:V420"/>
    <mergeCell ref="U421:V421"/>
    <mergeCell ref="U422:V422"/>
    <mergeCell ref="U423:V423"/>
    <mergeCell ref="U424:V424"/>
    <mergeCell ref="U425:V425"/>
    <mergeCell ref="U426:V426"/>
    <mergeCell ref="U451:V451"/>
    <mergeCell ref="U452:V452"/>
    <mergeCell ref="U453:V453"/>
    <mergeCell ref="U442:V442"/>
    <mergeCell ref="U443:V443"/>
    <mergeCell ref="U444:V444"/>
    <mergeCell ref="U445:V445"/>
    <mergeCell ref="U446:V446"/>
    <mergeCell ref="U447:V447"/>
    <mergeCell ref="U448:V448"/>
    <mergeCell ref="U449:V449"/>
    <mergeCell ref="U450:V450"/>
    <mergeCell ref="U436:V436"/>
    <mergeCell ref="U437:V437"/>
    <mergeCell ref="U438:V438"/>
    <mergeCell ref="U439:V439"/>
    <mergeCell ref="U440:V440"/>
    <mergeCell ref="U441:V441"/>
    <mergeCell ref="U427:V427"/>
    <mergeCell ref="U428:V428"/>
    <mergeCell ref="U429:V429"/>
    <mergeCell ref="U430:V430"/>
    <mergeCell ref="U431:V431"/>
    <mergeCell ref="U432:V432"/>
    <mergeCell ref="U433:V433"/>
    <mergeCell ref="U434:V434"/>
    <mergeCell ref="U435:V435"/>
    <mergeCell ref="U454:V454"/>
    <mergeCell ref="U455:V455"/>
    <mergeCell ref="U456:V456"/>
    <mergeCell ref="U457:V457"/>
    <mergeCell ref="U458:V458"/>
    <mergeCell ref="U459:V459"/>
    <mergeCell ref="U484:V484"/>
    <mergeCell ref="U485:V485"/>
    <mergeCell ref="U486:V486"/>
    <mergeCell ref="U466:V466"/>
    <mergeCell ref="U467:V467"/>
    <mergeCell ref="U468:V468"/>
    <mergeCell ref="U469:V469"/>
    <mergeCell ref="U470:V470"/>
    <mergeCell ref="U471:V471"/>
    <mergeCell ref="U461:V461"/>
    <mergeCell ref="U462:V462"/>
    <mergeCell ref="U463:V463"/>
    <mergeCell ref="U464:V464"/>
    <mergeCell ref="U465:V465"/>
    <mergeCell ref="U487:V487"/>
    <mergeCell ref="U488:V488"/>
    <mergeCell ref="U489:V489"/>
    <mergeCell ref="U479:V479"/>
    <mergeCell ref="U480:V480"/>
    <mergeCell ref="U481:V481"/>
    <mergeCell ref="U482:V482"/>
    <mergeCell ref="U483:V483"/>
    <mergeCell ref="U472:V472"/>
    <mergeCell ref="U473:V473"/>
    <mergeCell ref="U474:V474"/>
    <mergeCell ref="U475:V475"/>
    <mergeCell ref="U476:V476"/>
    <mergeCell ref="U477:V477"/>
    <mergeCell ref="U490:V490"/>
    <mergeCell ref="U491:V491"/>
    <mergeCell ref="U492:V492"/>
    <mergeCell ref="U493:V493"/>
    <mergeCell ref="U495:V495"/>
    <mergeCell ref="U520:V520"/>
    <mergeCell ref="U521:V521"/>
    <mergeCell ref="U522:V522"/>
    <mergeCell ref="U523:V523"/>
    <mergeCell ref="U502:V502"/>
    <mergeCell ref="U503:V503"/>
    <mergeCell ref="U504:V504"/>
    <mergeCell ref="U505:V505"/>
    <mergeCell ref="U506:V506"/>
    <mergeCell ref="U507:V507"/>
    <mergeCell ref="U496:V496"/>
    <mergeCell ref="U497:V497"/>
    <mergeCell ref="U498:V498"/>
    <mergeCell ref="U499:V499"/>
    <mergeCell ref="U500:V500"/>
    <mergeCell ref="U501:V501"/>
    <mergeCell ref="U524:V524"/>
    <mergeCell ref="U525:V525"/>
    <mergeCell ref="U514:V514"/>
    <mergeCell ref="U515:V515"/>
    <mergeCell ref="U516:V516"/>
    <mergeCell ref="U517:V517"/>
    <mergeCell ref="U518:V518"/>
    <mergeCell ref="U519:V519"/>
    <mergeCell ref="U508:V508"/>
    <mergeCell ref="U509:V509"/>
    <mergeCell ref="U510:V510"/>
    <mergeCell ref="U511:V511"/>
    <mergeCell ref="U512:V512"/>
    <mergeCell ref="U513:V513"/>
    <mergeCell ref="U541:V541"/>
    <mergeCell ref="U542:V542"/>
    <mergeCell ref="U543:V543"/>
    <mergeCell ref="U532:V532"/>
    <mergeCell ref="U533:V533"/>
    <mergeCell ref="U534:V534"/>
    <mergeCell ref="U535:V535"/>
    <mergeCell ref="U536:V536"/>
    <mergeCell ref="U537:V537"/>
    <mergeCell ref="U526:V526"/>
    <mergeCell ref="U527:V527"/>
    <mergeCell ref="U528:V528"/>
    <mergeCell ref="U529:V529"/>
    <mergeCell ref="U530:V530"/>
    <mergeCell ref="U531:V531"/>
    <mergeCell ref="U538:V538"/>
    <mergeCell ref="U539:V539"/>
    <mergeCell ref="U540:V540"/>
    <mergeCell ref="U562:V562"/>
    <mergeCell ref="U563:V563"/>
    <mergeCell ref="U564:V564"/>
    <mergeCell ref="U565:V565"/>
    <mergeCell ref="U566:V566"/>
    <mergeCell ref="U567:V567"/>
    <mergeCell ref="U544:V544"/>
    <mergeCell ref="U545:V545"/>
    <mergeCell ref="U546:V546"/>
    <mergeCell ref="U547:V547"/>
    <mergeCell ref="U548:V548"/>
    <mergeCell ref="U549:V549"/>
    <mergeCell ref="U559:V559"/>
    <mergeCell ref="U560:V560"/>
    <mergeCell ref="U550:V550"/>
    <mergeCell ref="U551:V551"/>
    <mergeCell ref="U552:V552"/>
    <mergeCell ref="U553:V553"/>
    <mergeCell ref="U554:V554"/>
    <mergeCell ref="U555:V555"/>
    <mergeCell ref="U556:V556"/>
    <mergeCell ref="U557:V557"/>
    <mergeCell ref="U558:V558"/>
    <mergeCell ref="U596:V596"/>
    <mergeCell ref="U597:V597"/>
    <mergeCell ref="U598:V598"/>
    <mergeCell ref="U579:V579"/>
    <mergeCell ref="U580:V580"/>
    <mergeCell ref="U581:V581"/>
    <mergeCell ref="U582:V582"/>
    <mergeCell ref="U583:V583"/>
    <mergeCell ref="U584:V584"/>
    <mergeCell ref="U591:V591"/>
    <mergeCell ref="U592:V592"/>
    <mergeCell ref="U593:V593"/>
    <mergeCell ref="U595:V595"/>
    <mergeCell ref="U585:V585"/>
    <mergeCell ref="U586:V586"/>
    <mergeCell ref="U587:V587"/>
    <mergeCell ref="U588:V588"/>
    <mergeCell ref="U589:V589"/>
    <mergeCell ref="U590:V590"/>
    <mergeCell ref="U573:V573"/>
    <mergeCell ref="U574:V574"/>
    <mergeCell ref="U575:V575"/>
    <mergeCell ref="U576:V576"/>
    <mergeCell ref="U577:V577"/>
    <mergeCell ref="U578:V578"/>
    <mergeCell ref="U568:V568"/>
    <mergeCell ref="U569:V569"/>
    <mergeCell ref="U570:V570"/>
    <mergeCell ref="U571:V571"/>
    <mergeCell ref="U572:V572"/>
    <mergeCell ref="U609:V609"/>
    <mergeCell ref="U610:V610"/>
    <mergeCell ref="U611:V611"/>
    <mergeCell ref="U612:V612"/>
    <mergeCell ref="U613:V613"/>
    <mergeCell ref="U614:V614"/>
    <mergeCell ref="U599:V599"/>
    <mergeCell ref="U600:V600"/>
    <mergeCell ref="U601:V601"/>
    <mergeCell ref="U602:V602"/>
    <mergeCell ref="U603:V603"/>
    <mergeCell ref="U604:V604"/>
    <mergeCell ref="U605:V605"/>
    <mergeCell ref="U606:V606"/>
    <mergeCell ref="U608:V608"/>
    <mergeCell ref="U639:V639"/>
    <mergeCell ref="U640:V640"/>
    <mergeCell ref="U627:V627"/>
    <mergeCell ref="U628:V628"/>
    <mergeCell ref="U629:V629"/>
    <mergeCell ref="U631:V631"/>
    <mergeCell ref="U621:V621"/>
    <mergeCell ref="U622:V622"/>
    <mergeCell ref="U623:V623"/>
    <mergeCell ref="U624:V624"/>
    <mergeCell ref="U625:V625"/>
    <mergeCell ref="U626:V626"/>
    <mergeCell ref="U615:V615"/>
    <mergeCell ref="U616:V616"/>
    <mergeCell ref="U617:V617"/>
    <mergeCell ref="U618:V618"/>
    <mergeCell ref="U620:V620"/>
    <mergeCell ref="U653:V653"/>
    <mergeCell ref="U654:V654"/>
    <mergeCell ref="U655:V655"/>
    <mergeCell ref="U641:V641"/>
    <mergeCell ref="U642:V642"/>
    <mergeCell ref="U643:V643"/>
    <mergeCell ref="U632:V632"/>
    <mergeCell ref="U633:V633"/>
    <mergeCell ref="U634:V634"/>
    <mergeCell ref="U635:V635"/>
    <mergeCell ref="U636:V636"/>
    <mergeCell ref="U637:V637"/>
    <mergeCell ref="U644:V644"/>
    <mergeCell ref="U645:V645"/>
    <mergeCell ref="U646:V646"/>
    <mergeCell ref="U647:V647"/>
    <mergeCell ref="U648:V648"/>
    <mergeCell ref="U649:V649"/>
    <mergeCell ref="U638:V638"/>
    <mergeCell ref="U650:V650"/>
    <mergeCell ref="U651:V651"/>
    <mergeCell ref="U652:V652"/>
    <mergeCell ref="U674:V674"/>
    <mergeCell ref="U675:V675"/>
    <mergeCell ref="U676:V676"/>
    <mergeCell ref="U662:V662"/>
    <mergeCell ref="U663:V663"/>
    <mergeCell ref="U664:V664"/>
    <mergeCell ref="U665:V665"/>
    <mergeCell ref="U666:V666"/>
    <mergeCell ref="U667:V667"/>
    <mergeCell ref="U680:V680"/>
    <mergeCell ref="U681:V681"/>
    <mergeCell ref="U682:V682"/>
    <mergeCell ref="U683:V683"/>
    <mergeCell ref="U684:V684"/>
    <mergeCell ref="U685:V685"/>
    <mergeCell ref="U656:V656"/>
    <mergeCell ref="U657:V657"/>
    <mergeCell ref="U658:V658"/>
    <mergeCell ref="U659:V659"/>
    <mergeCell ref="U660:V660"/>
    <mergeCell ref="U661:V661"/>
    <mergeCell ref="U677:V677"/>
    <mergeCell ref="U678:V678"/>
    <mergeCell ref="U679:V679"/>
    <mergeCell ref="U668:V668"/>
    <mergeCell ref="U669:V669"/>
    <mergeCell ref="U670:V670"/>
    <mergeCell ref="U671:V671"/>
    <mergeCell ref="U672:V672"/>
    <mergeCell ref="U673:V673"/>
    <mergeCell ref="U703:V703"/>
    <mergeCell ref="U689:V689"/>
    <mergeCell ref="U690:V690"/>
    <mergeCell ref="U691:V691"/>
    <mergeCell ref="U692:V692"/>
    <mergeCell ref="U693:V693"/>
    <mergeCell ref="U694:V694"/>
    <mergeCell ref="U695:V695"/>
    <mergeCell ref="U696:V696"/>
    <mergeCell ref="U697:V697"/>
    <mergeCell ref="U686:V686"/>
    <mergeCell ref="U687:V687"/>
    <mergeCell ref="U688:V688"/>
    <mergeCell ref="U716:V716"/>
    <mergeCell ref="U717:V717"/>
    <mergeCell ref="U718:V718"/>
    <mergeCell ref="U719:V719"/>
    <mergeCell ref="U713:V713"/>
    <mergeCell ref="U714:V714"/>
    <mergeCell ref="U715:V715"/>
    <mergeCell ref="U704:V704"/>
    <mergeCell ref="U705:V705"/>
    <mergeCell ref="U706:V706"/>
    <mergeCell ref="U707:V707"/>
    <mergeCell ref="U708:V708"/>
    <mergeCell ref="U709:V709"/>
    <mergeCell ref="U710:V710"/>
    <mergeCell ref="U711:V711"/>
    <mergeCell ref="U712:V712"/>
    <mergeCell ref="U698:V698"/>
    <mergeCell ref="U699:V699"/>
    <mergeCell ref="U700:V700"/>
    <mergeCell ref="U701:V701"/>
    <mergeCell ref="U702:V702"/>
  </mergeCells>
  <dataValidations count="2">
    <dataValidation type="list" allowBlank="1" showInputMessage="1" showErrorMessage="1" prompt="Please select yes or no_x000a_" sqref="R11:R12">
      <formula1>"Yes, No"</formula1>
    </dataValidation>
    <dataValidation type="list" allowBlank="1" showInputMessage="1" showErrorMessage="1" prompt="Please select yes or no_x000a_" sqref="S11:T12">
      <formula1>#REF!</formula1>
    </dataValidation>
  </dataValidations>
  <printOptions horizontalCentered="1"/>
  <pageMargins left="0.74803149606299213" right="0.19685039370078741" top="0.39370078740157483" bottom="0.19685039370078741" header="0.31496062992125984" footer="0.31496062992125984"/>
  <pageSetup paperSize="5" scale="58" orientation="landscape" r:id="rId1"/>
  <rowBreaks count="6" manualBreakCount="6">
    <brk id="54" max="21" man="1"/>
    <brk id="114" max="21" man="1"/>
    <brk id="168" max="21" man="1"/>
    <brk id="223" max="21" man="1"/>
    <brk id="655" max="21" man="1"/>
    <brk id="710"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8576"/>
  <sheetViews>
    <sheetView zoomScale="82" zoomScaleNormal="82" workbookViewId="0">
      <pane ySplit="3" topLeftCell="A4" activePane="bottomLeft" state="frozen"/>
      <selection pane="bottomLeft" activeCell="F21" sqref="F21"/>
    </sheetView>
  </sheetViews>
  <sheetFormatPr defaultColWidth="0" defaultRowHeight="15" zeroHeight="1"/>
  <cols>
    <col min="1" max="1" width="9.140625" style="74" customWidth="1"/>
    <col min="2" max="2" width="18" style="74" customWidth="1"/>
    <col min="3" max="3" width="15.140625" style="74" customWidth="1"/>
    <col min="4" max="4" width="18.42578125" style="74" customWidth="1"/>
    <col min="5" max="5" width="21.42578125" style="74" customWidth="1"/>
    <col min="6" max="6" width="46" style="74" customWidth="1"/>
    <col min="7" max="7" width="20.5703125" style="394" customWidth="1"/>
    <col min="8" max="8" width="47.28515625" style="74" bestFit="1" customWidth="1"/>
    <col min="9" max="9" width="32.42578125" style="74" bestFit="1" customWidth="1"/>
    <col min="10" max="10" width="19.140625" style="74" customWidth="1"/>
    <col min="11" max="11" width="18" style="74" customWidth="1"/>
    <col min="12" max="16" width="17" style="74" customWidth="1"/>
    <col min="17" max="17" width="25.140625" style="74" customWidth="1"/>
    <col min="18" max="18" width="0" style="74" hidden="1" customWidth="1"/>
    <col min="19" max="16384" width="9.140625" style="74" hidden="1"/>
  </cols>
  <sheetData>
    <row r="1" spans="1:17" s="102" customFormat="1" ht="26.25">
      <c r="A1" s="655" t="s">
        <v>981</v>
      </c>
      <c r="B1" s="656"/>
      <c r="C1" s="656"/>
      <c r="D1" s="656"/>
      <c r="E1" s="656"/>
      <c r="F1" s="656"/>
      <c r="G1" s="656"/>
      <c r="H1" s="656"/>
      <c r="I1" s="656"/>
      <c r="J1" s="656"/>
      <c r="K1" s="656"/>
      <c r="L1" s="656"/>
      <c r="M1" s="656"/>
      <c r="N1" s="656"/>
      <c r="O1" s="656"/>
      <c r="P1" s="656"/>
      <c r="Q1" s="656"/>
    </row>
    <row r="2" spans="1:17" s="102" customFormat="1">
      <c r="A2" s="657" t="s">
        <v>2839</v>
      </c>
      <c r="B2" s="658"/>
      <c r="C2" s="658"/>
      <c r="D2" s="658"/>
      <c r="E2" s="658"/>
      <c r="F2" s="658"/>
      <c r="G2" s="658"/>
      <c r="H2" s="658"/>
      <c r="I2" s="658"/>
      <c r="J2" s="658"/>
      <c r="K2" s="658"/>
      <c r="L2" s="658"/>
      <c r="M2" s="658"/>
      <c r="N2" s="658"/>
      <c r="O2" s="658"/>
      <c r="P2" s="658"/>
      <c r="Q2" s="658"/>
    </row>
    <row r="3" spans="1:17" ht="75">
      <c r="A3" s="106" t="s">
        <v>835</v>
      </c>
      <c r="B3" s="106" t="s">
        <v>820</v>
      </c>
      <c r="C3" s="106" t="s">
        <v>841</v>
      </c>
      <c r="D3" s="106" t="s">
        <v>843</v>
      </c>
      <c r="E3" s="106" t="s">
        <v>844</v>
      </c>
      <c r="F3" s="106" t="s">
        <v>836</v>
      </c>
      <c r="G3" s="392" t="s">
        <v>838</v>
      </c>
      <c r="H3" s="106" t="s">
        <v>69</v>
      </c>
      <c r="I3" s="106" t="s">
        <v>886</v>
      </c>
      <c r="J3" s="106" t="s">
        <v>887</v>
      </c>
      <c r="K3" s="106" t="s">
        <v>842</v>
      </c>
      <c r="L3" s="106" t="s">
        <v>845</v>
      </c>
      <c r="M3" s="107" t="s">
        <v>866</v>
      </c>
      <c r="N3" s="107" t="s">
        <v>2812</v>
      </c>
      <c r="O3" s="107" t="s">
        <v>2813</v>
      </c>
      <c r="P3" s="107" t="s">
        <v>888</v>
      </c>
      <c r="Q3" s="107" t="s">
        <v>837</v>
      </c>
    </row>
    <row r="4" spans="1:17" customFormat="1">
      <c r="A4" s="103">
        <v>1</v>
      </c>
      <c r="B4" s="105"/>
      <c r="C4" s="105" t="s">
        <v>1049</v>
      </c>
      <c r="D4" s="105" t="s">
        <v>1048</v>
      </c>
      <c r="E4" s="105" t="s">
        <v>1048</v>
      </c>
      <c r="F4" s="104" t="str">
        <f t="shared" ref="F4" si="0">F3</f>
        <v>Name of the Station</v>
      </c>
      <c r="G4" s="393">
        <v>307233140203</v>
      </c>
      <c r="H4" s="104" t="s">
        <v>2869</v>
      </c>
      <c r="I4" s="104" t="s">
        <v>2870</v>
      </c>
      <c r="J4" s="104"/>
      <c r="K4" s="378">
        <v>2.5847000000000002</v>
      </c>
      <c r="L4" s="378">
        <v>2.5847000000000002</v>
      </c>
      <c r="M4" s="378">
        <v>2.5599129999999999</v>
      </c>
      <c r="N4" s="379">
        <v>0.95898943784579782</v>
      </c>
      <c r="O4" s="104"/>
      <c r="P4" s="104"/>
      <c r="Q4" s="108"/>
    </row>
    <row r="5" spans="1:17" customFormat="1">
      <c r="A5" s="103">
        <v>2</v>
      </c>
      <c r="B5" s="105"/>
      <c r="C5" s="105" t="s">
        <v>1049</v>
      </c>
      <c r="D5" s="105" t="s">
        <v>1048</v>
      </c>
      <c r="E5" s="105" t="s">
        <v>1048</v>
      </c>
      <c r="F5" s="104" t="s">
        <v>2199</v>
      </c>
      <c r="G5" s="393">
        <v>307233140106</v>
      </c>
      <c r="H5" s="104" t="s">
        <v>2398</v>
      </c>
      <c r="I5" s="104" t="s">
        <v>2871</v>
      </c>
      <c r="J5" s="104"/>
      <c r="K5" s="378">
        <v>0.40500999999999998</v>
      </c>
      <c r="L5" s="378">
        <v>0.40500999999999998</v>
      </c>
      <c r="M5" s="378">
        <v>0.40116499999999999</v>
      </c>
      <c r="N5" s="379">
        <v>0.94935927507962448</v>
      </c>
      <c r="O5" s="104"/>
      <c r="P5" s="104"/>
      <c r="Q5" s="108"/>
    </row>
    <row r="6" spans="1:17" customFormat="1">
      <c r="A6" s="103">
        <v>3</v>
      </c>
      <c r="B6" s="105"/>
      <c r="C6" s="105" t="s">
        <v>1049</v>
      </c>
      <c r="D6" s="105" t="s">
        <v>1048</v>
      </c>
      <c r="E6" s="105" t="s">
        <v>5138</v>
      </c>
      <c r="F6" s="104" t="s">
        <v>2872</v>
      </c>
      <c r="G6" s="393">
        <v>307211240202</v>
      </c>
      <c r="H6" s="104" t="s">
        <v>2873</v>
      </c>
      <c r="I6" s="104" t="s">
        <v>2874</v>
      </c>
      <c r="J6" s="104"/>
      <c r="K6" s="378">
        <v>0.79696</v>
      </c>
      <c r="L6" s="378">
        <v>0.79696</v>
      </c>
      <c r="M6" s="378">
        <v>0.789412</v>
      </c>
      <c r="N6" s="379">
        <v>0.9470989761092149</v>
      </c>
      <c r="O6" s="104"/>
      <c r="P6" s="104"/>
      <c r="Q6" s="108"/>
    </row>
    <row r="7" spans="1:17" customFormat="1">
      <c r="A7" s="103">
        <v>4</v>
      </c>
      <c r="B7" s="105"/>
      <c r="C7" s="105" t="s">
        <v>1049</v>
      </c>
      <c r="D7" s="105" t="s">
        <v>1048</v>
      </c>
      <c r="E7" s="105" t="s">
        <v>5138</v>
      </c>
      <c r="F7" s="104" t="s">
        <v>2875</v>
      </c>
      <c r="G7" s="393">
        <v>307211440404</v>
      </c>
      <c r="H7" s="104" t="s">
        <v>2876</v>
      </c>
      <c r="I7" s="104" t="s">
        <v>2874</v>
      </c>
      <c r="J7" s="104"/>
      <c r="K7" s="378">
        <v>1.1719999999999999</v>
      </c>
      <c r="L7" s="378">
        <v>1.1719999999999999</v>
      </c>
      <c r="M7" s="378">
        <v>1.1620409999999999</v>
      </c>
      <c r="N7" s="379">
        <v>0.84974402730375875</v>
      </c>
      <c r="O7" s="104"/>
      <c r="P7" s="104"/>
      <c r="Q7" s="108"/>
    </row>
    <row r="8" spans="1:17" customFormat="1">
      <c r="A8" s="103">
        <v>5</v>
      </c>
      <c r="B8" s="105"/>
      <c r="C8" s="105" t="s">
        <v>1049</v>
      </c>
      <c r="D8" s="105" t="s">
        <v>1048</v>
      </c>
      <c r="E8" s="105" t="s">
        <v>5140</v>
      </c>
      <c r="F8" s="104" t="s">
        <v>2877</v>
      </c>
      <c r="G8" s="393">
        <v>307222340504</v>
      </c>
      <c r="H8" s="104" t="s">
        <v>2878</v>
      </c>
      <c r="I8" s="104" t="s">
        <v>2879</v>
      </c>
      <c r="J8" s="104"/>
      <c r="K8" s="378">
        <v>1.4462999999999999</v>
      </c>
      <c r="L8" s="378">
        <v>1.4462999999999999</v>
      </c>
      <c r="M8" s="378">
        <v>1.433047</v>
      </c>
      <c r="N8" s="379">
        <v>0.91633824241166839</v>
      </c>
      <c r="O8" s="104"/>
      <c r="P8" s="104"/>
      <c r="Q8" s="108"/>
    </row>
    <row r="9" spans="1:17" customFormat="1">
      <c r="A9" s="103">
        <v>6</v>
      </c>
      <c r="B9" s="105"/>
      <c r="C9" s="105" t="s">
        <v>1049</v>
      </c>
      <c r="D9" s="105" t="s">
        <v>1048</v>
      </c>
      <c r="E9" s="105" t="s">
        <v>5140</v>
      </c>
      <c r="F9" s="104" t="s">
        <v>2880</v>
      </c>
      <c r="G9" s="393">
        <v>307222240105</v>
      </c>
      <c r="H9" s="104" t="s">
        <v>2537</v>
      </c>
      <c r="I9" s="104" t="s">
        <v>2879</v>
      </c>
      <c r="J9" s="104"/>
      <c r="K9" s="378">
        <v>1.3391</v>
      </c>
      <c r="L9" s="378">
        <v>1.3391</v>
      </c>
      <c r="M9" s="378">
        <v>1.3269709999999999</v>
      </c>
      <c r="N9" s="379">
        <v>0.90575759838698056</v>
      </c>
      <c r="O9" s="104"/>
      <c r="P9" s="104"/>
      <c r="Q9" s="108"/>
    </row>
    <row r="10" spans="1:17" customFormat="1">
      <c r="A10" s="103">
        <v>7</v>
      </c>
      <c r="B10" s="105"/>
      <c r="C10" s="105" t="s">
        <v>1049</v>
      </c>
      <c r="D10" s="105" t="s">
        <v>1047</v>
      </c>
      <c r="E10" s="105" t="s">
        <v>4140</v>
      </c>
      <c r="F10" s="104" t="s">
        <v>2881</v>
      </c>
      <c r="G10" s="393">
        <v>307322340304</v>
      </c>
      <c r="H10" s="104" t="s">
        <v>2882</v>
      </c>
      <c r="I10" s="104" t="s">
        <v>2871</v>
      </c>
      <c r="J10" s="104"/>
      <c r="K10" s="378">
        <v>0.217</v>
      </c>
      <c r="L10" s="378">
        <v>0.217</v>
      </c>
      <c r="M10" s="378">
        <v>0.21523800000000001</v>
      </c>
      <c r="N10" s="379">
        <v>0.8119815668202699</v>
      </c>
      <c r="O10" s="104"/>
      <c r="P10" s="104"/>
      <c r="Q10" s="108"/>
    </row>
    <row r="11" spans="1:17" customFormat="1">
      <c r="A11" s="103">
        <v>8</v>
      </c>
      <c r="B11" s="105"/>
      <c r="C11" s="105" t="s">
        <v>1049</v>
      </c>
      <c r="D11" s="105" t="s">
        <v>1047</v>
      </c>
      <c r="E11" s="105" t="s">
        <v>4541</v>
      </c>
      <c r="F11" s="104" t="str">
        <f t="shared" ref="F11:F12" si="1">F10</f>
        <v>33/11 KV Mandalapalli SS</v>
      </c>
      <c r="G11" s="393">
        <v>307333140603</v>
      </c>
      <c r="H11" s="104" t="s">
        <v>2883</v>
      </c>
      <c r="I11" s="104" t="s">
        <v>2874</v>
      </c>
      <c r="J11" s="104"/>
      <c r="K11" s="378">
        <v>7.7829999999999996E-2</v>
      </c>
      <c r="L11" s="378">
        <v>7.7829999999999996E-2</v>
      </c>
      <c r="M11" s="378">
        <v>7.7133000000000007E-2</v>
      </c>
      <c r="N11" s="379">
        <v>0.89554156494923465</v>
      </c>
      <c r="O11" s="104"/>
      <c r="P11" s="104"/>
      <c r="Q11" s="108"/>
    </row>
    <row r="12" spans="1:17" customFormat="1">
      <c r="A12" s="103">
        <v>9</v>
      </c>
      <c r="B12" s="105"/>
      <c r="C12" s="105" t="s">
        <v>1049</v>
      </c>
      <c r="D12" s="105" t="s">
        <v>1045</v>
      </c>
      <c r="E12" s="105" t="s">
        <v>5113</v>
      </c>
      <c r="F12" s="104" t="str">
        <f t="shared" si="1"/>
        <v>33/11 KV Mandalapalli SS</v>
      </c>
      <c r="G12" s="393">
        <v>307621440204</v>
      </c>
      <c r="H12" s="104" t="s">
        <v>2884</v>
      </c>
      <c r="I12" s="104" t="s">
        <v>2871</v>
      </c>
      <c r="J12" s="104"/>
      <c r="K12" s="378">
        <v>9.1700000000000004E-2</v>
      </c>
      <c r="L12" s="378">
        <v>9.1700000000000004E-2</v>
      </c>
      <c r="M12" s="378">
        <v>9.1000999999999999E-2</v>
      </c>
      <c r="N12" s="379">
        <v>0.76226826608506559</v>
      </c>
      <c r="O12" s="104"/>
      <c r="P12" s="104"/>
      <c r="Q12" s="108"/>
    </row>
    <row r="13" spans="1:17" customFormat="1">
      <c r="A13" s="103">
        <v>10</v>
      </c>
      <c r="B13" s="105"/>
      <c r="C13" s="105" t="s">
        <v>1041</v>
      </c>
      <c r="D13" s="105" t="s">
        <v>1041</v>
      </c>
      <c r="E13" s="105" t="s">
        <v>4103</v>
      </c>
      <c r="F13" s="104" t="s">
        <v>2885</v>
      </c>
      <c r="G13" s="393">
        <v>306111240202</v>
      </c>
      <c r="H13" s="104" t="s">
        <v>2886</v>
      </c>
      <c r="I13" s="104" t="s">
        <v>2871</v>
      </c>
      <c r="J13" s="104"/>
      <c r="K13" s="378">
        <v>0.67469999999999997</v>
      </c>
      <c r="L13" s="378">
        <v>0.67469999999999997</v>
      </c>
      <c r="M13" s="378">
        <v>0.66893199999999997</v>
      </c>
      <c r="N13" s="379">
        <v>0.85489847339558256</v>
      </c>
      <c r="O13" s="104"/>
      <c r="P13" s="104"/>
      <c r="Q13" s="108"/>
    </row>
    <row r="14" spans="1:17" customFormat="1">
      <c r="A14" s="103">
        <v>11</v>
      </c>
      <c r="B14" s="105"/>
      <c r="C14" s="105" t="s">
        <v>1041</v>
      </c>
      <c r="D14" s="105" t="s">
        <v>1040</v>
      </c>
      <c r="E14" s="105" t="s">
        <v>4426</v>
      </c>
      <c r="F14" s="104" t="s">
        <v>2212</v>
      </c>
      <c r="G14" s="393">
        <v>306621140106</v>
      </c>
      <c r="H14" s="104" t="s">
        <v>2446</v>
      </c>
      <c r="I14" s="104" t="s">
        <v>2887</v>
      </c>
      <c r="J14" s="104"/>
      <c r="K14" s="378">
        <v>5.6493000000000002E-2</v>
      </c>
      <c r="L14" s="378">
        <v>5.6493000000000002E-2</v>
      </c>
      <c r="M14" s="378">
        <v>5.6008000000000002E-2</v>
      </c>
      <c r="N14" s="379">
        <v>0.85851344414352093</v>
      </c>
      <c r="O14" s="104"/>
      <c r="P14" s="104"/>
      <c r="Q14" s="108"/>
    </row>
    <row r="15" spans="1:17" customFormat="1">
      <c r="A15" s="103">
        <v>12</v>
      </c>
      <c r="B15" s="105"/>
      <c r="C15" s="105" t="s">
        <v>1041</v>
      </c>
      <c r="D15" s="105" t="s">
        <v>1040</v>
      </c>
      <c r="E15" s="105" t="s">
        <v>4426</v>
      </c>
      <c r="F15" s="104" t="s">
        <v>2888</v>
      </c>
      <c r="G15" s="393">
        <v>306621240204</v>
      </c>
      <c r="H15" s="104" t="s">
        <v>2889</v>
      </c>
      <c r="I15" s="104" t="s">
        <v>2870</v>
      </c>
      <c r="J15" s="104"/>
      <c r="K15" s="378">
        <v>0.28270000000000001</v>
      </c>
      <c r="L15" s="378">
        <v>0.28270000000000001</v>
      </c>
      <c r="M15" s="378">
        <v>0.280391</v>
      </c>
      <c r="N15" s="379">
        <v>0.81676689069685382</v>
      </c>
      <c r="O15" s="104"/>
      <c r="P15" s="104"/>
      <c r="Q15" s="108"/>
    </row>
    <row r="16" spans="1:17" customFormat="1">
      <c r="A16" s="103">
        <v>13</v>
      </c>
      <c r="B16" s="105"/>
      <c r="C16" s="105" t="s">
        <v>1041</v>
      </c>
      <c r="D16" s="105" t="s">
        <v>1040</v>
      </c>
      <c r="E16" s="105" t="s">
        <v>1040</v>
      </c>
      <c r="F16" s="104" t="s">
        <v>2890</v>
      </c>
      <c r="G16" s="393">
        <v>306611240304</v>
      </c>
      <c r="H16" s="104" t="s">
        <v>2891</v>
      </c>
      <c r="I16" s="104" t="s">
        <v>2871</v>
      </c>
      <c r="J16" s="104"/>
      <c r="K16" s="378">
        <v>0.22423199999999999</v>
      </c>
      <c r="L16" s="378">
        <v>0.22423199999999999</v>
      </c>
      <c r="M16" s="378">
        <v>0.22233</v>
      </c>
      <c r="N16" s="379">
        <v>0.84822862035748114</v>
      </c>
      <c r="O16" s="104"/>
      <c r="P16" s="104"/>
      <c r="Q16" s="108"/>
    </row>
    <row r="17" spans="1:17" customFormat="1">
      <c r="A17" s="103">
        <v>14</v>
      </c>
      <c r="B17" s="105"/>
      <c r="C17" s="105" t="s">
        <v>1041</v>
      </c>
      <c r="D17" s="105" t="s">
        <v>1040</v>
      </c>
      <c r="E17" s="105" t="s">
        <v>1040</v>
      </c>
      <c r="F17" s="104" t="s">
        <v>2892</v>
      </c>
      <c r="G17" s="393">
        <v>306112240204</v>
      </c>
      <c r="H17" s="104" t="s">
        <v>2893</v>
      </c>
      <c r="I17" s="104" t="s">
        <v>2894</v>
      </c>
      <c r="J17" s="104"/>
      <c r="K17" s="378">
        <v>1.4360999999999999</v>
      </c>
      <c r="L17" s="378">
        <v>1.4360999999999999</v>
      </c>
      <c r="M17" s="378">
        <v>1.4241000000000001</v>
      </c>
      <c r="N17" s="379">
        <v>0.83559640693543547</v>
      </c>
      <c r="O17" s="104"/>
      <c r="P17" s="104"/>
      <c r="Q17" s="108"/>
    </row>
    <row r="18" spans="1:17" customFormat="1">
      <c r="A18" s="103">
        <v>15</v>
      </c>
      <c r="B18" s="105"/>
      <c r="C18" s="105" t="s">
        <v>1041</v>
      </c>
      <c r="D18" s="105" t="s">
        <v>1040</v>
      </c>
      <c r="E18" s="105" t="s">
        <v>4766</v>
      </c>
      <c r="F18" s="104" t="s">
        <v>2895</v>
      </c>
      <c r="G18" s="393">
        <v>306631440604</v>
      </c>
      <c r="H18" s="104" t="s">
        <v>2896</v>
      </c>
      <c r="I18" s="104" t="s">
        <v>2871</v>
      </c>
      <c r="J18" s="104"/>
      <c r="K18" s="378">
        <v>0.91220000000000001</v>
      </c>
      <c r="L18" s="378">
        <v>0.91220000000000001</v>
      </c>
      <c r="M18" s="378">
        <v>0.90463199999999999</v>
      </c>
      <c r="N18" s="379">
        <v>0.82964262223196883</v>
      </c>
      <c r="O18" s="104"/>
      <c r="P18" s="104"/>
      <c r="Q18" s="108"/>
    </row>
    <row r="19" spans="1:17" customFormat="1">
      <c r="A19" s="103">
        <v>16</v>
      </c>
      <c r="B19" s="105"/>
      <c r="C19" s="105" t="s">
        <v>1041</v>
      </c>
      <c r="D19" s="105" t="s">
        <v>1040</v>
      </c>
      <c r="E19" s="105" t="s">
        <v>4766</v>
      </c>
      <c r="F19" s="104" t="s">
        <v>2897</v>
      </c>
      <c r="G19" s="393">
        <v>306631140504</v>
      </c>
      <c r="H19" s="104" t="s">
        <v>2898</v>
      </c>
      <c r="I19" s="104" t="s">
        <v>2871</v>
      </c>
      <c r="J19" s="104"/>
      <c r="K19" s="378">
        <v>1.9699999999999999E-2</v>
      </c>
      <c r="L19" s="378">
        <v>1.9699999999999999E-2</v>
      </c>
      <c r="M19" s="378">
        <v>1.9442000000000001E-2</v>
      </c>
      <c r="N19" s="379">
        <v>1.3096446700507505</v>
      </c>
      <c r="O19" s="104"/>
      <c r="P19" s="104"/>
      <c r="Q19" s="108"/>
    </row>
    <row r="20" spans="1:17" customFormat="1">
      <c r="A20" s="103">
        <v>17</v>
      </c>
      <c r="B20" s="105"/>
      <c r="C20" s="105" t="s">
        <v>1041</v>
      </c>
      <c r="D20" s="105" t="s">
        <v>1039</v>
      </c>
      <c r="E20" s="105" t="s">
        <v>3293</v>
      </c>
      <c r="F20" s="104" t="s">
        <v>2899</v>
      </c>
      <c r="G20" s="393">
        <v>306221440401</v>
      </c>
      <c r="H20" s="104" t="s">
        <v>2900</v>
      </c>
      <c r="I20" s="104" t="s">
        <v>2871</v>
      </c>
      <c r="J20" s="104"/>
      <c r="K20" s="378">
        <v>0.87729999999999997</v>
      </c>
      <c r="L20" s="378">
        <v>0.87729999999999997</v>
      </c>
      <c r="M20" s="378">
        <v>0.87032799999999999</v>
      </c>
      <c r="N20" s="379">
        <v>0.79471104525247682</v>
      </c>
      <c r="O20" s="104"/>
      <c r="P20" s="104"/>
      <c r="Q20" s="108"/>
    </row>
    <row r="21" spans="1:17" customFormat="1">
      <c r="A21" s="103">
        <v>18</v>
      </c>
      <c r="B21" s="105"/>
      <c r="C21" s="105" t="s">
        <v>1041</v>
      </c>
      <c r="D21" s="105" t="s">
        <v>1039</v>
      </c>
      <c r="E21" s="105" t="s">
        <v>4118</v>
      </c>
      <c r="F21" s="104" t="s">
        <v>2901</v>
      </c>
      <c r="G21" s="393">
        <v>306231340604</v>
      </c>
      <c r="H21" s="104" t="s">
        <v>2902</v>
      </c>
      <c r="I21" s="104" t="s">
        <v>2871</v>
      </c>
      <c r="J21" s="104"/>
      <c r="K21" s="378">
        <v>0.1164</v>
      </c>
      <c r="L21" s="378">
        <v>0.1164</v>
      </c>
      <c r="M21" s="378">
        <v>0.115562</v>
      </c>
      <c r="N21" s="379">
        <v>0.71993127147766778</v>
      </c>
      <c r="O21" s="104"/>
      <c r="P21" s="104"/>
      <c r="Q21" s="108"/>
    </row>
    <row r="22" spans="1:17" customFormat="1">
      <c r="A22" s="103">
        <v>19</v>
      </c>
      <c r="B22" s="105"/>
      <c r="C22" s="105" t="s">
        <v>1041</v>
      </c>
      <c r="D22" s="105" t="s">
        <v>1039</v>
      </c>
      <c r="E22" s="105" t="s">
        <v>4118</v>
      </c>
      <c r="F22" s="104" t="s">
        <v>2903</v>
      </c>
      <c r="G22" s="393">
        <v>306231340504</v>
      </c>
      <c r="H22" s="104" t="s">
        <v>2904</v>
      </c>
      <c r="I22" s="104" t="s">
        <v>2871</v>
      </c>
      <c r="J22" s="104"/>
      <c r="K22" s="378">
        <v>0.35870999999999997</v>
      </c>
      <c r="L22" s="378">
        <v>0.35870999999999997</v>
      </c>
      <c r="M22" s="378">
        <v>0.35583199999999998</v>
      </c>
      <c r="N22" s="379">
        <v>0.80231942237461784</v>
      </c>
      <c r="O22" s="104"/>
      <c r="P22" s="104"/>
      <c r="Q22" s="108"/>
    </row>
    <row r="23" spans="1:17" customFormat="1">
      <c r="A23" s="103">
        <v>20</v>
      </c>
      <c r="B23" s="105"/>
      <c r="C23" s="105" t="s">
        <v>1041</v>
      </c>
      <c r="D23" s="105" t="s">
        <v>1038</v>
      </c>
      <c r="E23" s="105" t="s">
        <v>1038</v>
      </c>
      <c r="F23" s="104" t="s">
        <v>2905</v>
      </c>
      <c r="G23" s="393">
        <v>306511340504</v>
      </c>
      <c r="H23" s="104" t="s">
        <v>2492</v>
      </c>
      <c r="I23" s="104" t="s">
        <v>2879</v>
      </c>
      <c r="J23" s="104"/>
      <c r="K23" s="378">
        <v>1.143</v>
      </c>
      <c r="L23" s="378">
        <v>1.143</v>
      </c>
      <c r="M23" s="378">
        <v>1.133988</v>
      </c>
      <c r="N23" s="379">
        <v>0.78845144356955543</v>
      </c>
      <c r="O23" s="104"/>
      <c r="P23" s="104"/>
      <c r="Q23" s="108"/>
    </row>
    <row r="24" spans="1:17" customFormat="1">
      <c r="A24" s="103">
        <v>21</v>
      </c>
      <c r="B24" s="105"/>
      <c r="C24" s="105" t="s">
        <v>1041</v>
      </c>
      <c r="D24" s="105" t="s">
        <v>1038</v>
      </c>
      <c r="E24" s="105" t="s">
        <v>1038</v>
      </c>
      <c r="F24" s="104" t="s">
        <v>2906</v>
      </c>
      <c r="G24" s="393">
        <v>306511340303</v>
      </c>
      <c r="H24" s="104" t="s">
        <v>2907</v>
      </c>
      <c r="I24" s="104" t="s">
        <v>2879</v>
      </c>
      <c r="J24" s="104"/>
      <c r="K24" s="378">
        <v>1.4157999999999999</v>
      </c>
      <c r="L24" s="378">
        <v>1.4157999999999999</v>
      </c>
      <c r="M24" s="378">
        <v>1.405017</v>
      </c>
      <c r="N24" s="379">
        <v>0.76161887272213502</v>
      </c>
      <c r="O24" s="104"/>
      <c r="P24" s="104"/>
      <c r="Q24" s="108"/>
    </row>
    <row r="25" spans="1:17" customFormat="1">
      <c r="A25" s="103">
        <v>22</v>
      </c>
      <c r="B25" s="105"/>
      <c r="C25" s="105" t="s">
        <v>1041</v>
      </c>
      <c r="D25" s="105" t="s">
        <v>1038</v>
      </c>
      <c r="E25" s="105" t="s">
        <v>1038</v>
      </c>
      <c r="F25" s="104" t="s">
        <v>2908</v>
      </c>
      <c r="G25" s="393">
        <v>306511240506</v>
      </c>
      <c r="H25" s="104" t="s">
        <v>2909</v>
      </c>
      <c r="I25" s="104" t="s">
        <v>2894</v>
      </c>
      <c r="J25" s="104"/>
      <c r="K25" s="378">
        <v>0.32927000000000001</v>
      </c>
      <c r="L25" s="378">
        <v>0.32927000000000001</v>
      </c>
      <c r="M25" s="378">
        <v>0.32674999999999998</v>
      </c>
      <c r="N25" s="379">
        <v>0.76532936495885506</v>
      </c>
      <c r="O25" s="104"/>
      <c r="P25" s="104"/>
      <c r="Q25" s="108"/>
    </row>
    <row r="26" spans="1:17" customFormat="1">
      <c r="A26" s="103">
        <v>23</v>
      </c>
      <c r="B26" s="105"/>
      <c r="C26" s="105" t="s">
        <v>1041</v>
      </c>
      <c r="D26" s="105" t="s">
        <v>1038</v>
      </c>
      <c r="E26" s="105" t="s">
        <v>3029</v>
      </c>
      <c r="F26" s="104" t="s">
        <v>2910</v>
      </c>
      <c r="G26" s="393">
        <v>306512141201</v>
      </c>
      <c r="H26" s="104" t="s">
        <v>2911</v>
      </c>
      <c r="I26" s="104" t="s">
        <v>2871</v>
      </c>
      <c r="J26" s="104"/>
      <c r="K26" s="378">
        <v>0.39800000000000002</v>
      </c>
      <c r="L26" s="378">
        <v>0.39800000000000002</v>
      </c>
      <c r="M26" s="378">
        <v>0.393951</v>
      </c>
      <c r="N26" s="379">
        <v>1.0173366834170916</v>
      </c>
      <c r="O26" s="104"/>
      <c r="P26" s="104"/>
      <c r="Q26" s="108"/>
    </row>
    <row r="27" spans="1:17" customFormat="1">
      <c r="A27" s="103">
        <v>24</v>
      </c>
      <c r="B27" s="105"/>
      <c r="C27" s="105" t="s">
        <v>1041</v>
      </c>
      <c r="D27" s="105" t="s">
        <v>1037</v>
      </c>
      <c r="E27" s="105" t="s">
        <v>3843</v>
      </c>
      <c r="F27" s="104" t="s">
        <v>2912</v>
      </c>
      <c r="G27" s="393">
        <v>306331340101</v>
      </c>
      <c r="H27" s="104" t="s">
        <v>2913</v>
      </c>
      <c r="I27" s="104" t="s">
        <v>2871</v>
      </c>
      <c r="J27" s="104"/>
      <c r="K27" s="378">
        <v>0.83040000000000003</v>
      </c>
      <c r="L27" s="378">
        <v>0.83040000000000003</v>
      </c>
      <c r="M27" s="378">
        <v>0.82417499999999999</v>
      </c>
      <c r="N27" s="379">
        <v>0.74963872832370371</v>
      </c>
      <c r="O27" s="104"/>
      <c r="P27" s="104"/>
      <c r="Q27" s="108"/>
    </row>
    <row r="28" spans="1:17" customFormat="1">
      <c r="A28" s="103">
        <v>25</v>
      </c>
      <c r="B28" s="105"/>
      <c r="C28" s="105" t="s">
        <v>3869</v>
      </c>
      <c r="D28" s="105" t="s">
        <v>3869</v>
      </c>
      <c r="E28" s="105" t="s">
        <v>4576</v>
      </c>
      <c r="F28" s="104" t="s">
        <v>2914</v>
      </c>
      <c r="G28" s="393">
        <v>308122540201</v>
      </c>
      <c r="H28" s="104" t="s">
        <v>2915</v>
      </c>
      <c r="I28" s="104" t="s">
        <v>2874</v>
      </c>
      <c r="J28" s="104"/>
      <c r="K28" s="378">
        <v>1.940801</v>
      </c>
      <c r="L28" s="378">
        <v>1.940801</v>
      </c>
      <c r="M28" s="378">
        <v>1.9260819999999998</v>
      </c>
      <c r="N28" s="379">
        <v>0.75839820775031286</v>
      </c>
      <c r="O28" s="104"/>
      <c r="P28" s="104"/>
      <c r="Q28" s="108"/>
    </row>
    <row r="29" spans="1:17" customFormat="1">
      <c r="A29" s="103">
        <v>26</v>
      </c>
      <c r="B29" s="105"/>
      <c r="C29" s="105" t="s">
        <v>5408</v>
      </c>
      <c r="D29" s="105" t="s">
        <v>1020</v>
      </c>
      <c r="E29" s="105" t="s">
        <v>1020</v>
      </c>
      <c r="F29" s="104" t="s">
        <v>2282</v>
      </c>
      <c r="G29" s="393">
        <v>304111140205</v>
      </c>
      <c r="H29" s="104" t="s">
        <v>2916</v>
      </c>
      <c r="I29" s="104" t="s">
        <v>2887</v>
      </c>
      <c r="J29" s="104"/>
      <c r="K29" s="378">
        <v>3.1800799999999998</v>
      </c>
      <c r="L29" s="378">
        <v>3.1800799999999998</v>
      </c>
      <c r="M29" s="378">
        <v>3.1290639999999996</v>
      </c>
      <c r="N29" s="379">
        <v>1.6042363714120453</v>
      </c>
      <c r="O29" s="104"/>
      <c r="P29" s="104"/>
      <c r="Q29" s="108"/>
    </row>
    <row r="30" spans="1:17" customFormat="1">
      <c r="A30" s="103">
        <v>27</v>
      </c>
      <c r="B30" s="105"/>
      <c r="C30" s="105" t="s">
        <v>5408</v>
      </c>
      <c r="D30" s="105" t="s">
        <v>1019</v>
      </c>
      <c r="E30" s="105" t="s">
        <v>5280</v>
      </c>
      <c r="F30" s="104" t="s">
        <v>2917</v>
      </c>
      <c r="G30" s="393">
        <v>304221140103</v>
      </c>
      <c r="H30" s="104" t="s">
        <v>2918</v>
      </c>
      <c r="I30" s="104" t="s">
        <v>2874</v>
      </c>
      <c r="J30" s="104"/>
      <c r="K30" s="378">
        <v>3.4953999999999999E-2</v>
      </c>
      <c r="L30" s="378">
        <v>3.4953999999999999E-2</v>
      </c>
      <c r="M30" s="378">
        <v>3.4395000000000002E-2</v>
      </c>
      <c r="N30" s="379">
        <v>1.5992447216341392</v>
      </c>
      <c r="O30" s="104"/>
      <c r="P30" s="104"/>
      <c r="Q30" s="108"/>
    </row>
    <row r="31" spans="1:17" customFormat="1">
      <c r="A31" s="103">
        <v>28</v>
      </c>
      <c r="B31" s="105"/>
      <c r="C31" s="105" t="s">
        <v>5408</v>
      </c>
      <c r="D31" s="105" t="s">
        <v>1018</v>
      </c>
      <c r="E31" s="105" t="s">
        <v>1018</v>
      </c>
      <c r="F31" s="104" t="s">
        <v>2919</v>
      </c>
      <c r="G31" s="393">
        <v>304611440104</v>
      </c>
      <c r="H31" s="104" t="s">
        <v>2920</v>
      </c>
      <c r="I31" s="104" t="s">
        <v>2871</v>
      </c>
      <c r="J31" s="104"/>
      <c r="K31" s="378">
        <v>1.8023</v>
      </c>
      <c r="L31" s="378">
        <v>1.8023</v>
      </c>
      <c r="M31" s="378">
        <v>1.7735449999999999</v>
      </c>
      <c r="N31" s="379">
        <v>1.5954613549353653</v>
      </c>
      <c r="O31" s="104"/>
      <c r="P31" s="104"/>
      <c r="Q31" s="108"/>
    </row>
    <row r="32" spans="1:17" customFormat="1">
      <c r="A32" s="103">
        <v>29</v>
      </c>
      <c r="B32" s="105"/>
      <c r="C32" s="105" t="s">
        <v>5408</v>
      </c>
      <c r="D32" s="105" t="s">
        <v>1018</v>
      </c>
      <c r="E32" s="105" t="s">
        <v>4480</v>
      </c>
      <c r="F32" s="104" t="s">
        <v>2921</v>
      </c>
      <c r="G32" s="393">
        <v>304621240404</v>
      </c>
      <c r="H32" s="104" t="s">
        <v>2922</v>
      </c>
      <c r="I32" s="104" t="s">
        <v>2871</v>
      </c>
      <c r="J32" s="104"/>
      <c r="K32" s="378">
        <v>2.06</v>
      </c>
      <c r="L32" s="378">
        <v>2.06</v>
      </c>
      <c r="M32" s="378">
        <v>2.0280960000000001</v>
      </c>
      <c r="N32" s="379">
        <v>1.5487378640776666</v>
      </c>
      <c r="O32" s="104"/>
      <c r="P32" s="104"/>
      <c r="Q32" s="108"/>
    </row>
    <row r="33" spans="1:17" customFormat="1">
      <c r="A33" s="103">
        <v>30</v>
      </c>
      <c r="B33" s="105"/>
      <c r="C33" s="105" t="s">
        <v>5408</v>
      </c>
      <c r="D33" s="105" t="s">
        <v>1018</v>
      </c>
      <c r="E33" s="105" t="s">
        <v>4480</v>
      </c>
      <c r="F33" s="104" t="s">
        <v>2923</v>
      </c>
      <c r="G33" s="393">
        <v>304621140305</v>
      </c>
      <c r="H33" s="104" t="s">
        <v>2924</v>
      </c>
      <c r="I33" s="104" t="s">
        <v>2871</v>
      </c>
      <c r="J33" s="104"/>
      <c r="K33" s="378">
        <v>0.63739999999999997</v>
      </c>
      <c r="L33" s="378">
        <v>0.63739999999999997</v>
      </c>
      <c r="M33" s="378">
        <v>0.627332</v>
      </c>
      <c r="N33" s="379">
        <v>1.5795418889237474</v>
      </c>
      <c r="O33" s="104"/>
      <c r="P33" s="104"/>
      <c r="Q33" s="108"/>
    </row>
    <row r="34" spans="1:17" customFormat="1">
      <c r="A34" s="103">
        <v>31</v>
      </c>
      <c r="B34" s="105"/>
      <c r="C34" s="105" t="s">
        <v>5408</v>
      </c>
      <c r="D34" s="105" t="s">
        <v>1018</v>
      </c>
      <c r="E34" s="105" t="s">
        <v>4480</v>
      </c>
      <c r="F34" s="104" t="s">
        <v>2925</v>
      </c>
      <c r="G34" s="393">
        <v>304621440206</v>
      </c>
      <c r="H34" s="104" t="s">
        <v>2926</v>
      </c>
      <c r="I34" s="104" t="s">
        <v>2870</v>
      </c>
      <c r="J34" s="104"/>
      <c r="K34" s="378">
        <v>0.93410000000000004</v>
      </c>
      <c r="L34" s="378">
        <v>0.93410000000000004</v>
      </c>
      <c r="M34" s="378">
        <v>0.91931000000000007</v>
      </c>
      <c r="N34" s="379">
        <v>1.5833422545765945</v>
      </c>
      <c r="O34" s="104"/>
      <c r="P34" s="104"/>
      <c r="Q34" s="108"/>
    </row>
    <row r="35" spans="1:17" customFormat="1">
      <c r="A35" s="103">
        <v>32</v>
      </c>
      <c r="B35" s="105"/>
      <c r="C35" s="105" t="s">
        <v>5408</v>
      </c>
      <c r="D35" s="105" t="s">
        <v>3976</v>
      </c>
      <c r="E35" s="105" t="s">
        <v>3865</v>
      </c>
      <c r="F35" s="104" t="s">
        <v>2306</v>
      </c>
      <c r="G35" s="393">
        <v>304321140206</v>
      </c>
      <c r="H35" s="104" t="s">
        <v>2927</v>
      </c>
      <c r="I35" s="104" t="s">
        <v>2887</v>
      </c>
      <c r="J35" s="104"/>
      <c r="K35" s="378">
        <v>0.39910000000000001</v>
      </c>
      <c r="L35" s="378">
        <v>0.39910000000000001</v>
      </c>
      <c r="M35" s="378">
        <v>0.393951</v>
      </c>
      <c r="N35" s="379">
        <v>1.2901528438987757</v>
      </c>
      <c r="O35" s="104"/>
      <c r="P35" s="104"/>
      <c r="Q35" s="108"/>
    </row>
    <row r="36" spans="1:17" customFormat="1">
      <c r="A36" s="103">
        <v>33</v>
      </c>
      <c r="B36" s="105"/>
      <c r="C36" s="105" t="s">
        <v>5408</v>
      </c>
      <c r="D36" s="105" t="s">
        <v>3976</v>
      </c>
      <c r="E36" s="105" t="s">
        <v>3865</v>
      </c>
      <c r="F36" s="104" t="s">
        <v>2312</v>
      </c>
      <c r="G36" s="393">
        <v>304321340401</v>
      </c>
      <c r="H36" s="104" t="s">
        <v>2674</v>
      </c>
      <c r="I36" s="104" t="s">
        <v>2887</v>
      </c>
      <c r="J36" s="104"/>
      <c r="K36" s="378">
        <v>0.59199999999999997</v>
      </c>
      <c r="L36" s="378">
        <v>0.59199999999999997</v>
      </c>
      <c r="M36" s="378">
        <v>0.58360800000000002</v>
      </c>
      <c r="N36" s="379">
        <v>1.4175675675675601</v>
      </c>
      <c r="O36" s="104"/>
      <c r="P36" s="104"/>
      <c r="Q36" s="108"/>
    </row>
    <row r="37" spans="1:17" customFormat="1">
      <c r="A37" s="103">
        <v>34</v>
      </c>
      <c r="B37" s="105"/>
      <c r="C37" s="105" t="s">
        <v>5408</v>
      </c>
      <c r="D37" s="105" t="s">
        <v>3976</v>
      </c>
      <c r="E37" s="105" t="s">
        <v>3865</v>
      </c>
      <c r="F37" s="104" t="s">
        <v>2310</v>
      </c>
      <c r="G37" s="393">
        <v>304321340206</v>
      </c>
      <c r="H37" s="104" t="s">
        <v>2928</v>
      </c>
      <c r="I37" s="104" t="s">
        <v>2887</v>
      </c>
      <c r="J37" s="104"/>
      <c r="K37" s="378">
        <v>4.2621000000000002</v>
      </c>
      <c r="L37" s="378">
        <v>4.2621000000000002</v>
      </c>
      <c r="M37" s="378">
        <v>4.1946950000000003</v>
      </c>
      <c r="N37" s="379">
        <v>1.5814973839187241</v>
      </c>
      <c r="O37" s="104"/>
      <c r="P37" s="104"/>
      <c r="Q37" s="108"/>
    </row>
    <row r="38" spans="1:17" customFormat="1">
      <c r="A38" s="103">
        <v>35</v>
      </c>
      <c r="B38" s="105"/>
      <c r="C38" s="105" t="s">
        <v>5408</v>
      </c>
      <c r="D38" s="105" t="s">
        <v>3976</v>
      </c>
      <c r="E38" s="105" t="s">
        <v>4062</v>
      </c>
      <c r="F38" s="104" t="s">
        <v>2929</v>
      </c>
      <c r="G38" s="393">
        <v>304312140203</v>
      </c>
      <c r="H38" s="104" t="s">
        <v>2930</v>
      </c>
      <c r="I38" s="104" t="s">
        <v>2887</v>
      </c>
      <c r="J38" s="104"/>
      <c r="K38" s="378">
        <v>0.80100000000000005</v>
      </c>
      <c r="L38" s="378">
        <v>0.80100000000000005</v>
      </c>
      <c r="M38" s="378">
        <v>0.78939700000000002</v>
      </c>
      <c r="N38" s="379">
        <v>1.4485642946317141</v>
      </c>
      <c r="O38" s="104"/>
      <c r="P38" s="104"/>
      <c r="Q38" s="108"/>
    </row>
    <row r="39" spans="1:17" customFormat="1">
      <c r="A39" s="103">
        <v>36</v>
      </c>
      <c r="B39" s="105"/>
      <c r="C39" s="105" t="s">
        <v>5408</v>
      </c>
      <c r="D39" s="105" t="s">
        <v>3976</v>
      </c>
      <c r="E39" s="105" t="s">
        <v>4062</v>
      </c>
      <c r="F39" s="104" t="str">
        <f t="shared" ref="F39:F41" si="2">F38</f>
        <v>33/11KV SS SARASWATHY NAGAR INDOOR SS</v>
      </c>
      <c r="G39" s="393">
        <v>304312140201</v>
      </c>
      <c r="H39" s="104" t="s">
        <v>2931</v>
      </c>
      <c r="I39" s="104" t="s">
        <v>2887</v>
      </c>
      <c r="J39" s="104"/>
      <c r="K39" s="378">
        <v>0.41749999999999998</v>
      </c>
      <c r="L39" s="378">
        <v>0.41749999999999998</v>
      </c>
      <c r="M39" s="378">
        <v>0.41103900000000004</v>
      </c>
      <c r="N39" s="379">
        <v>1.5475449101796261</v>
      </c>
      <c r="O39" s="104"/>
      <c r="P39" s="104"/>
      <c r="Q39" s="108"/>
    </row>
    <row r="40" spans="1:17" customFormat="1">
      <c r="A40" s="103">
        <v>37</v>
      </c>
      <c r="B40" s="105"/>
      <c r="C40" s="105" t="s">
        <v>5408</v>
      </c>
      <c r="D40" s="105" t="s">
        <v>3976</v>
      </c>
      <c r="E40" s="105" t="s">
        <v>4062</v>
      </c>
      <c r="F40" s="104" t="str">
        <f t="shared" si="2"/>
        <v>33/11KV SS SARASWATHY NAGAR INDOOR SS</v>
      </c>
      <c r="G40" s="393">
        <v>304312140204</v>
      </c>
      <c r="H40" s="104" t="s">
        <v>2614</v>
      </c>
      <c r="I40" s="104" t="s">
        <v>2887</v>
      </c>
      <c r="J40" s="104"/>
      <c r="K40" s="378">
        <v>0.64370000000000005</v>
      </c>
      <c r="L40" s="378">
        <v>0.64370000000000005</v>
      </c>
      <c r="M40" s="378">
        <v>0.633691</v>
      </c>
      <c r="N40" s="379">
        <v>1.5549168867484924</v>
      </c>
      <c r="O40" s="104"/>
      <c r="P40" s="104"/>
      <c r="Q40" s="108"/>
    </row>
    <row r="41" spans="1:17" customFormat="1">
      <c r="A41" s="103">
        <v>38</v>
      </c>
      <c r="B41" s="105"/>
      <c r="C41" s="105" t="s">
        <v>5408</v>
      </c>
      <c r="D41" s="105" t="s">
        <v>3976</v>
      </c>
      <c r="E41" s="105" t="s">
        <v>4062</v>
      </c>
      <c r="F41" s="104" t="str">
        <f t="shared" si="2"/>
        <v>33/11KV SS SARASWATHY NAGAR INDOOR SS</v>
      </c>
      <c r="G41" s="393">
        <v>304312140202</v>
      </c>
      <c r="H41" s="104" t="s">
        <v>2932</v>
      </c>
      <c r="I41" s="104" t="s">
        <v>2887</v>
      </c>
      <c r="J41" s="104"/>
      <c r="K41" s="378">
        <v>2.2315</v>
      </c>
      <c r="L41" s="378">
        <v>2.2315</v>
      </c>
      <c r="M41" s="378">
        <v>2.1967149999999998</v>
      </c>
      <c r="N41" s="379">
        <v>1.5588169392785252</v>
      </c>
      <c r="O41" s="104"/>
      <c r="P41" s="104"/>
      <c r="Q41" s="108"/>
    </row>
    <row r="42" spans="1:17" customFormat="1">
      <c r="A42" s="103">
        <v>39</v>
      </c>
      <c r="B42" s="105"/>
      <c r="C42" s="105" t="s">
        <v>5408</v>
      </c>
      <c r="D42" s="105" t="s">
        <v>3976</v>
      </c>
      <c r="E42" s="105" t="s">
        <v>4062</v>
      </c>
      <c r="F42" s="104" t="s">
        <v>2304</v>
      </c>
      <c r="G42" s="393">
        <v>304312340105</v>
      </c>
      <c r="H42" s="104" t="s">
        <v>2933</v>
      </c>
      <c r="I42" s="104" t="s">
        <v>2887</v>
      </c>
      <c r="J42" s="104"/>
      <c r="K42" s="378">
        <v>0.71799999999999997</v>
      </c>
      <c r="L42" s="378">
        <v>0.71799999999999997</v>
      </c>
      <c r="M42" s="378">
        <v>0.707812</v>
      </c>
      <c r="N42" s="379">
        <v>1.4189415041782696</v>
      </c>
      <c r="O42" s="104"/>
      <c r="P42" s="104"/>
      <c r="Q42" s="108"/>
    </row>
    <row r="43" spans="1:17" customFormat="1">
      <c r="A43" s="103">
        <v>40</v>
      </c>
      <c r="B43" s="105"/>
      <c r="C43" s="105" t="s">
        <v>5408</v>
      </c>
      <c r="D43" s="105" t="s">
        <v>3976</v>
      </c>
      <c r="E43" s="105" t="s">
        <v>4062</v>
      </c>
      <c r="F43" s="104" t="str">
        <f>F42</f>
        <v>33/11KV Kotamitta SS</v>
      </c>
      <c r="G43" s="393">
        <v>304312340106</v>
      </c>
      <c r="H43" s="104" t="s">
        <v>2934</v>
      </c>
      <c r="I43" s="104" t="s">
        <v>2887</v>
      </c>
      <c r="J43" s="104"/>
      <c r="K43" s="378">
        <v>0.57950000000000002</v>
      </c>
      <c r="L43" s="378">
        <v>0.57950000000000002</v>
      </c>
      <c r="M43" s="378">
        <v>0.57059100000000007</v>
      </c>
      <c r="N43" s="379">
        <v>1.5373597929249256</v>
      </c>
      <c r="O43" s="104"/>
      <c r="P43" s="104"/>
      <c r="Q43" s="108"/>
    </row>
    <row r="44" spans="1:17" customFormat="1">
      <c r="A44" s="103">
        <v>41</v>
      </c>
      <c r="B44" s="105"/>
      <c r="C44" s="105" t="s">
        <v>1381</v>
      </c>
      <c r="D44" s="105" t="s">
        <v>1032</v>
      </c>
      <c r="E44" s="105" t="s">
        <v>3933</v>
      </c>
      <c r="F44" s="104" t="s">
        <v>2935</v>
      </c>
      <c r="G44" s="393">
        <v>305611140104</v>
      </c>
      <c r="H44" s="104" t="s">
        <v>2936</v>
      </c>
      <c r="I44" s="104" t="s">
        <v>2874</v>
      </c>
      <c r="J44" s="104"/>
      <c r="K44" s="378">
        <v>1.3130999999999999</v>
      </c>
      <c r="L44" s="378">
        <v>1.3130999999999999</v>
      </c>
      <c r="M44" s="378">
        <v>1.2928189999999999</v>
      </c>
      <c r="N44" s="379">
        <v>1.5445129845404002</v>
      </c>
      <c r="O44" s="104"/>
      <c r="P44" s="104"/>
      <c r="Q44" s="108"/>
    </row>
    <row r="45" spans="1:17" customFormat="1">
      <c r="A45" s="103">
        <v>42</v>
      </c>
      <c r="B45" s="105"/>
      <c r="C45" s="105" t="s">
        <v>1381</v>
      </c>
      <c r="D45" s="105" t="s">
        <v>3526</v>
      </c>
      <c r="E45" s="105" t="s">
        <v>4408</v>
      </c>
      <c r="F45" s="104" t="s">
        <v>2937</v>
      </c>
      <c r="G45" s="393" t="s">
        <v>2938</v>
      </c>
      <c r="H45" s="104" t="s">
        <v>2939</v>
      </c>
      <c r="I45" s="104" t="s">
        <v>2871</v>
      </c>
      <c r="J45" s="104"/>
      <c r="K45" s="378">
        <v>0.79840999999999995</v>
      </c>
      <c r="L45" s="378">
        <v>0.79840999999999995</v>
      </c>
      <c r="M45" s="378">
        <v>0.78605100000000006</v>
      </c>
      <c r="N45" s="379">
        <v>1.547951553712992</v>
      </c>
      <c r="O45" s="104"/>
      <c r="P45" s="104"/>
      <c r="Q45" s="108"/>
    </row>
    <row r="46" spans="1:17" customFormat="1">
      <c r="A46" s="103">
        <v>43</v>
      </c>
      <c r="B46" s="105"/>
      <c r="C46" s="105" t="s">
        <v>1381</v>
      </c>
      <c r="D46" s="105" t="s">
        <v>3526</v>
      </c>
      <c r="E46" s="105" t="s">
        <v>4408</v>
      </c>
      <c r="F46" s="104" t="s">
        <v>2940</v>
      </c>
      <c r="G46" s="393" t="s">
        <v>2941</v>
      </c>
      <c r="H46" s="104" t="s">
        <v>2942</v>
      </c>
      <c r="I46" s="104" t="s">
        <v>2871</v>
      </c>
      <c r="J46" s="104"/>
      <c r="K46" s="378">
        <v>0.50434299999999999</v>
      </c>
      <c r="L46" s="378">
        <v>0.50434299999999999</v>
      </c>
      <c r="M46" s="378">
        <v>0.49653599999999998</v>
      </c>
      <c r="N46" s="379">
        <v>1.5479544674953372</v>
      </c>
      <c r="O46" s="104"/>
      <c r="P46" s="104"/>
      <c r="Q46" s="108"/>
    </row>
    <row r="47" spans="1:17" customFormat="1">
      <c r="A47" s="103">
        <v>44</v>
      </c>
      <c r="B47" s="105"/>
      <c r="C47" s="105" t="s">
        <v>1381</v>
      </c>
      <c r="D47" s="105" t="s">
        <v>3526</v>
      </c>
      <c r="E47" s="105" t="s">
        <v>4760</v>
      </c>
      <c r="F47" s="104" t="s">
        <v>2943</v>
      </c>
      <c r="G47" s="393" t="s">
        <v>2944</v>
      </c>
      <c r="H47" s="104" t="s">
        <v>2945</v>
      </c>
      <c r="I47" s="104" t="s">
        <v>2870</v>
      </c>
      <c r="J47" s="104"/>
      <c r="K47" s="378">
        <v>2.2210000000000001</v>
      </c>
      <c r="L47" s="378">
        <v>2.2210000000000001</v>
      </c>
      <c r="M47" s="378">
        <v>2.1856800000000001</v>
      </c>
      <c r="N47" s="379">
        <v>1.5902746510580827</v>
      </c>
      <c r="O47" s="104"/>
      <c r="P47" s="104"/>
      <c r="Q47" s="108"/>
    </row>
    <row r="48" spans="1:17" customFormat="1">
      <c r="A48" s="103">
        <v>45</v>
      </c>
      <c r="B48" s="105"/>
      <c r="C48" s="105" t="s">
        <v>1381</v>
      </c>
      <c r="D48" s="105" t="s">
        <v>1028</v>
      </c>
      <c r="E48" s="105" t="s">
        <v>5370</v>
      </c>
      <c r="F48" s="104" t="s">
        <v>2946</v>
      </c>
      <c r="G48" s="393">
        <v>305331340604</v>
      </c>
      <c r="H48" s="104" t="s">
        <v>2947</v>
      </c>
      <c r="I48" s="104" t="s">
        <v>2871</v>
      </c>
      <c r="J48" s="104"/>
      <c r="K48" s="378">
        <v>6.7000000000000004E-2</v>
      </c>
      <c r="L48" s="378">
        <v>6.7000000000000004E-2</v>
      </c>
      <c r="M48" s="378">
        <v>6.6164000000000001E-2</v>
      </c>
      <c r="N48" s="379">
        <v>1.2477611940298556</v>
      </c>
      <c r="O48" s="104"/>
      <c r="P48" s="104"/>
      <c r="Q48" s="108"/>
    </row>
    <row r="49" spans="1:17" customFormat="1">
      <c r="A49" s="103">
        <v>46</v>
      </c>
      <c r="B49" s="105"/>
      <c r="C49" s="105" t="s">
        <v>1381</v>
      </c>
      <c r="D49" s="105" t="s">
        <v>1028</v>
      </c>
      <c r="E49" s="105" t="s">
        <v>5370</v>
      </c>
      <c r="F49" s="104" t="s">
        <v>2948</v>
      </c>
      <c r="G49" s="393">
        <v>305331140105</v>
      </c>
      <c r="H49" s="104" t="s">
        <v>2949</v>
      </c>
      <c r="I49" s="104" t="s">
        <v>2874</v>
      </c>
      <c r="J49" s="104"/>
      <c r="K49" s="378">
        <v>0.41073300000000001</v>
      </c>
      <c r="L49" s="378">
        <v>0.41073300000000001</v>
      </c>
      <c r="M49" s="378">
        <v>0.40658499999999997</v>
      </c>
      <c r="N49" s="379">
        <v>1.0099018096914638</v>
      </c>
      <c r="O49" s="104"/>
      <c r="P49" s="104"/>
      <c r="Q49" s="108"/>
    </row>
    <row r="50" spans="1:17" customFormat="1">
      <c r="A50" s="103">
        <v>47</v>
      </c>
      <c r="B50" s="105"/>
      <c r="C50" s="105" t="s">
        <v>1381</v>
      </c>
      <c r="D50" s="105" t="s">
        <v>1027</v>
      </c>
      <c r="E50" s="105" t="s">
        <v>5190</v>
      </c>
      <c r="F50" s="104" t="str">
        <f t="shared" ref="F50:F52" si="3">F49</f>
        <v>33/11 KV Chinnatayyur SUB STATION</v>
      </c>
      <c r="G50" s="393">
        <v>305421240102</v>
      </c>
      <c r="H50" s="104" t="s">
        <v>2950</v>
      </c>
      <c r="I50" s="104" t="s">
        <v>2887</v>
      </c>
      <c r="J50" s="104"/>
      <c r="K50" s="378">
        <v>3.61E-2</v>
      </c>
      <c r="L50" s="378">
        <v>3.61E-2</v>
      </c>
      <c r="M50" s="378">
        <v>3.5638000000000003E-2</v>
      </c>
      <c r="N50" s="379">
        <v>1.2797783933517926</v>
      </c>
      <c r="O50" s="104"/>
      <c r="P50" s="104"/>
      <c r="Q50" s="108"/>
    </row>
    <row r="51" spans="1:17" customFormat="1">
      <c r="A51" s="103">
        <v>48</v>
      </c>
      <c r="B51" s="105"/>
      <c r="C51" s="105" t="s">
        <v>1381</v>
      </c>
      <c r="D51" s="105" t="s">
        <v>1027</v>
      </c>
      <c r="E51" s="105" t="s">
        <v>5327</v>
      </c>
      <c r="F51" s="104" t="str">
        <f t="shared" si="3"/>
        <v>33/11 KV Chinnatayyur SUB STATION</v>
      </c>
      <c r="G51" s="393">
        <v>305422340604</v>
      </c>
      <c r="H51" s="104" t="s">
        <v>2951</v>
      </c>
      <c r="I51" s="104" t="s">
        <v>2874</v>
      </c>
      <c r="J51" s="104"/>
      <c r="K51" s="378">
        <v>9.3799999999999994E-2</v>
      </c>
      <c r="L51" s="378">
        <v>9.3799999999999994E-2</v>
      </c>
      <c r="M51" s="378">
        <v>9.2757999999999993E-2</v>
      </c>
      <c r="N51" s="379">
        <v>1.1108742004264407</v>
      </c>
      <c r="O51" s="104"/>
      <c r="P51" s="104"/>
      <c r="Q51" s="108"/>
    </row>
    <row r="52" spans="1:17" customFormat="1">
      <c r="A52" s="103">
        <v>49</v>
      </c>
      <c r="B52" s="105"/>
      <c r="C52" s="105" t="s">
        <v>1381</v>
      </c>
      <c r="D52" s="105" t="s">
        <v>1027</v>
      </c>
      <c r="E52" s="105" t="s">
        <v>5327</v>
      </c>
      <c r="F52" s="104" t="str">
        <f t="shared" si="3"/>
        <v>33/11 KV Chinnatayyur SUB STATION</v>
      </c>
      <c r="G52" s="393">
        <v>305422340601</v>
      </c>
      <c r="H52" s="104" t="s">
        <v>2952</v>
      </c>
      <c r="I52" s="104" t="s">
        <v>2874</v>
      </c>
      <c r="J52" s="104"/>
      <c r="K52" s="378">
        <v>9.8599999999999993E-2</v>
      </c>
      <c r="L52" s="378">
        <v>9.8599999999999993E-2</v>
      </c>
      <c r="M52" s="378">
        <v>9.7514000000000003E-2</v>
      </c>
      <c r="N52" s="379">
        <v>1.1014198782961357</v>
      </c>
      <c r="O52" s="104"/>
      <c r="P52" s="104"/>
      <c r="Q52" s="108"/>
    </row>
    <row r="53" spans="1:17" customFormat="1">
      <c r="A53" s="103">
        <v>50</v>
      </c>
      <c r="B53" s="105"/>
      <c r="C53" s="105" t="s">
        <v>1381</v>
      </c>
      <c r="D53" s="105" t="s">
        <v>1026</v>
      </c>
      <c r="E53" s="105" t="s">
        <v>4159</v>
      </c>
      <c r="F53" s="104" t="s">
        <v>2953</v>
      </c>
      <c r="G53" s="393">
        <v>305511140205</v>
      </c>
      <c r="H53" s="104" t="s">
        <v>2954</v>
      </c>
      <c r="I53" s="104" t="s">
        <v>2871</v>
      </c>
      <c r="J53" s="104"/>
      <c r="K53" s="378">
        <v>1.38E-2</v>
      </c>
      <c r="L53" s="378">
        <v>1.38E-2</v>
      </c>
      <c r="M53" s="378">
        <v>1.3464E-2</v>
      </c>
      <c r="N53" s="379">
        <v>2.4347826086956488</v>
      </c>
      <c r="O53" s="104"/>
      <c r="P53" s="104"/>
      <c r="Q53" s="108"/>
    </row>
    <row r="54" spans="1:17" customFormat="1">
      <c r="A54" s="103">
        <v>51</v>
      </c>
      <c r="B54" s="105"/>
      <c r="C54" s="105" t="s">
        <v>1381</v>
      </c>
      <c r="D54" s="105" t="s">
        <v>1026</v>
      </c>
      <c r="E54" s="105" t="s">
        <v>4159</v>
      </c>
      <c r="F54" s="104" t="str">
        <f>F53</f>
        <v>33/11 KV Thukivakam SUB STATION</v>
      </c>
      <c r="G54" s="393">
        <v>305511140206</v>
      </c>
      <c r="H54" s="104" t="s">
        <v>2955</v>
      </c>
      <c r="I54" s="104" t="s">
        <v>2871</v>
      </c>
      <c r="J54" s="104"/>
      <c r="K54" s="378">
        <v>1.6245000000000001</v>
      </c>
      <c r="L54" s="378">
        <v>1.6245000000000001</v>
      </c>
      <c r="M54" s="378">
        <v>1.6082430000000001</v>
      </c>
      <c r="N54" s="379">
        <v>1.0007386888273293</v>
      </c>
      <c r="O54" s="104"/>
      <c r="P54" s="104"/>
      <c r="Q54" s="108"/>
    </row>
    <row r="55" spans="1:17" customFormat="1">
      <c r="A55" s="103">
        <v>52</v>
      </c>
      <c r="B55" s="105"/>
      <c r="C55" s="105" t="s">
        <v>1381</v>
      </c>
      <c r="D55" s="105" t="s">
        <v>1026</v>
      </c>
      <c r="E55" s="105" t="s">
        <v>4573</v>
      </c>
      <c r="F55" s="104" t="s">
        <v>2956</v>
      </c>
      <c r="G55" s="393">
        <v>305512440203</v>
      </c>
      <c r="H55" s="104" t="s">
        <v>2957</v>
      </c>
      <c r="I55" s="104" t="s">
        <v>2887</v>
      </c>
      <c r="J55" s="104"/>
      <c r="K55" s="378">
        <v>1.883999</v>
      </c>
      <c r="L55" s="378">
        <v>1.883999</v>
      </c>
      <c r="M55" s="378">
        <v>1.865216</v>
      </c>
      <c r="N55" s="379">
        <v>0.99697505147295695</v>
      </c>
      <c r="O55" s="104"/>
      <c r="P55" s="104"/>
      <c r="Q55" s="108"/>
    </row>
    <row r="56" spans="1:17" customFormat="1">
      <c r="A56" s="103">
        <v>53</v>
      </c>
      <c r="B56" s="105"/>
      <c r="C56" s="105" t="s">
        <v>1381</v>
      </c>
      <c r="D56" s="105" t="s">
        <v>1026</v>
      </c>
      <c r="E56" s="105" t="s">
        <v>4573</v>
      </c>
      <c r="F56" s="104" t="str">
        <f t="shared" ref="F56:F59" si="4">F55</f>
        <v>33/11KV SS RAVINDRANAGAR</v>
      </c>
      <c r="G56" s="393">
        <v>305512440201</v>
      </c>
      <c r="H56" s="104" t="s">
        <v>2958</v>
      </c>
      <c r="I56" s="104" t="s">
        <v>2887</v>
      </c>
      <c r="J56" s="104"/>
      <c r="K56" s="378">
        <v>0.38479999999999998</v>
      </c>
      <c r="L56" s="378">
        <v>0.38479999999999998</v>
      </c>
      <c r="M56" s="378">
        <v>0.38108500000000001</v>
      </c>
      <c r="N56" s="379">
        <v>0.96543659043658236</v>
      </c>
      <c r="O56" s="104"/>
      <c r="P56" s="104"/>
      <c r="Q56" s="108"/>
    </row>
    <row r="57" spans="1:17" customFormat="1">
      <c r="A57" s="103">
        <v>54</v>
      </c>
      <c r="B57" s="105"/>
      <c r="C57" s="105" t="s">
        <v>1381</v>
      </c>
      <c r="D57" s="105" t="s">
        <v>1026</v>
      </c>
      <c r="E57" s="105" t="s">
        <v>4573</v>
      </c>
      <c r="F57" s="104" t="str">
        <f t="shared" si="4"/>
        <v>33/11KV SS RAVINDRANAGAR</v>
      </c>
      <c r="G57" s="393">
        <v>305512440202</v>
      </c>
      <c r="H57" s="104" t="s">
        <v>2959</v>
      </c>
      <c r="I57" s="104" t="s">
        <v>2887</v>
      </c>
      <c r="J57" s="104"/>
      <c r="K57" s="378">
        <v>5.8700000000000002E-2</v>
      </c>
      <c r="L57" s="378">
        <v>5.8700000000000002E-2</v>
      </c>
      <c r="M57" s="378">
        <v>5.7923000000000002E-2</v>
      </c>
      <c r="N57" s="379">
        <v>1.3236797274275978</v>
      </c>
      <c r="O57" s="104"/>
      <c r="P57" s="104"/>
      <c r="Q57" s="108"/>
    </row>
    <row r="58" spans="1:17" customFormat="1">
      <c r="A58" s="103">
        <v>55</v>
      </c>
      <c r="B58" s="105"/>
      <c r="C58" s="105" t="s">
        <v>1381</v>
      </c>
      <c r="D58" s="105" t="s">
        <v>1026</v>
      </c>
      <c r="E58" s="105" t="s">
        <v>4573</v>
      </c>
      <c r="F58" s="104" t="str">
        <f t="shared" si="4"/>
        <v>33/11KV SS RAVINDRANAGAR</v>
      </c>
      <c r="G58" s="393">
        <v>305512440204</v>
      </c>
      <c r="H58" s="104" t="s">
        <v>2960</v>
      </c>
      <c r="I58" s="104" t="s">
        <v>2887</v>
      </c>
      <c r="J58" s="104"/>
      <c r="K58" s="378">
        <v>0.59360000000000002</v>
      </c>
      <c r="L58" s="378">
        <v>0.59360000000000002</v>
      </c>
      <c r="M58" s="378">
        <v>0.58756599999999992</v>
      </c>
      <c r="N58" s="379">
        <v>1.0165094339622802</v>
      </c>
      <c r="O58" s="104"/>
      <c r="P58" s="104"/>
      <c r="Q58" s="108"/>
    </row>
    <row r="59" spans="1:17" customFormat="1">
      <c r="A59" s="103">
        <v>56</v>
      </c>
      <c r="B59" s="105"/>
      <c r="C59" s="105" t="s">
        <v>1381</v>
      </c>
      <c r="D59" s="105" t="s">
        <v>1026</v>
      </c>
      <c r="E59" s="105" t="s">
        <v>4573</v>
      </c>
      <c r="F59" s="104" t="str">
        <f t="shared" si="4"/>
        <v>33/11KV SS RAVINDRANAGAR</v>
      </c>
      <c r="G59" s="393">
        <v>305522440407</v>
      </c>
      <c r="H59" s="104" t="s">
        <v>2961</v>
      </c>
      <c r="I59" s="104" t="s">
        <v>2887</v>
      </c>
      <c r="J59" s="104"/>
      <c r="K59" s="378">
        <v>0.77749999999999997</v>
      </c>
      <c r="L59" s="378">
        <v>0.77749999999999997</v>
      </c>
      <c r="M59" s="378">
        <v>0.76975800000000005</v>
      </c>
      <c r="N59" s="379">
        <v>0.99575562700963549</v>
      </c>
      <c r="O59" s="104"/>
      <c r="P59" s="104"/>
      <c r="Q59" s="108"/>
    </row>
    <row r="60" spans="1:17" customFormat="1">
      <c r="A60" s="103">
        <v>57</v>
      </c>
      <c r="B60" s="105"/>
      <c r="C60" s="105" t="s">
        <v>1381</v>
      </c>
      <c r="D60" s="105" t="s">
        <v>1026</v>
      </c>
      <c r="E60" s="105" t="s">
        <v>4573</v>
      </c>
      <c r="F60" s="104" t="s">
        <v>2962</v>
      </c>
      <c r="G60" s="393">
        <v>305522440405</v>
      </c>
      <c r="H60" s="104" t="s">
        <v>2963</v>
      </c>
      <c r="I60" s="104" t="s">
        <v>2887</v>
      </c>
      <c r="J60" s="104"/>
      <c r="K60" s="378">
        <v>2.5849000000000002</v>
      </c>
      <c r="L60" s="378">
        <v>2.5849000000000002</v>
      </c>
      <c r="M60" s="378">
        <v>2.5599129999999999</v>
      </c>
      <c r="N60" s="379">
        <v>0.966652481720775</v>
      </c>
      <c r="O60" s="104"/>
      <c r="P60" s="104"/>
      <c r="Q60" s="108"/>
    </row>
    <row r="61" spans="1:17" customFormat="1">
      <c r="A61" s="103">
        <v>58</v>
      </c>
      <c r="B61" s="105"/>
      <c r="C61" s="105" t="s">
        <v>1041</v>
      </c>
      <c r="D61" s="105" t="s">
        <v>1040</v>
      </c>
      <c r="E61" s="105" t="s">
        <v>4426</v>
      </c>
      <c r="F61" s="104" t="s">
        <v>2213</v>
      </c>
      <c r="G61" s="393">
        <v>306621140404</v>
      </c>
      <c r="H61" s="104" t="s">
        <v>2964</v>
      </c>
      <c r="I61" s="104" t="s">
        <v>2887</v>
      </c>
      <c r="J61" s="104"/>
      <c r="K61" s="378">
        <v>1.9686999999999999</v>
      </c>
      <c r="L61" s="378">
        <v>1.9686999999999999</v>
      </c>
      <c r="M61" s="378">
        <v>1.4234329999999999</v>
      </c>
      <c r="N61" s="379">
        <v>27.696804998222174</v>
      </c>
      <c r="O61" s="104"/>
      <c r="P61" s="104"/>
      <c r="Q61" s="108"/>
    </row>
    <row r="62" spans="1:17" customFormat="1">
      <c r="A62" s="103">
        <v>59</v>
      </c>
      <c r="B62" s="105"/>
      <c r="C62" s="105" t="s">
        <v>1041</v>
      </c>
      <c r="D62" s="105" t="s">
        <v>1038</v>
      </c>
      <c r="E62" s="105" t="s">
        <v>1038</v>
      </c>
      <c r="F62" s="104" t="s">
        <v>2965</v>
      </c>
      <c r="G62" s="393">
        <v>306511341504</v>
      </c>
      <c r="H62" s="104" t="s">
        <v>2966</v>
      </c>
      <c r="I62" s="104" t="s">
        <v>2871</v>
      </c>
      <c r="J62" s="104"/>
      <c r="K62" s="378">
        <v>0.70669999999999999</v>
      </c>
      <c r="L62" s="378">
        <v>0.70669999999999999</v>
      </c>
      <c r="M62" s="378">
        <v>0.51692199999999999</v>
      </c>
      <c r="N62" s="379">
        <v>26.854110655157776</v>
      </c>
      <c r="O62" s="104"/>
      <c r="P62" s="104"/>
      <c r="Q62" s="108"/>
    </row>
    <row r="63" spans="1:17" customFormat="1">
      <c r="A63" s="103">
        <v>60</v>
      </c>
      <c r="B63" s="105"/>
      <c r="C63" s="105" t="s">
        <v>1041</v>
      </c>
      <c r="D63" s="105" t="str">
        <f t="shared" ref="D63:F78" si="5">D62</f>
        <v>PULIVENDULA</v>
      </c>
      <c r="E63" s="105" t="str">
        <f t="shared" si="5"/>
        <v>PULIVENDULA</v>
      </c>
      <c r="F63" s="104" t="s">
        <v>2967</v>
      </c>
      <c r="G63" s="393">
        <v>306521140804</v>
      </c>
      <c r="H63" s="104" t="s">
        <v>2968</v>
      </c>
      <c r="I63" s="104" t="s">
        <v>2871</v>
      </c>
      <c r="J63" s="104"/>
      <c r="K63" s="378">
        <v>0.20979999999999999</v>
      </c>
      <c r="L63" s="378">
        <v>0.20979999999999999</v>
      </c>
      <c r="M63" s="378">
        <v>0.15504299999999999</v>
      </c>
      <c r="N63" s="379">
        <v>26.099618684461394</v>
      </c>
      <c r="O63" s="104"/>
      <c r="P63" s="104"/>
      <c r="Q63" s="108"/>
    </row>
    <row r="64" spans="1:17" customFormat="1">
      <c r="A64" s="103">
        <v>61</v>
      </c>
      <c r="B64" s="105"/>
      <c r="C64" s="105" t="s">
        <v>1041</v>
      </c>
      <c r="D64" s="105" t="str">
        <f t="shared" si="5"/>
        <v>PULIVENDULA</v>
      </c>
      <c r="E64" s="105" t="str">
        <f t="shared" si="5"/>
        <v>PULIVENDULA</v>
      </c>
      <c r="F64" s="104" t="s">
        <v>2969</v>
      </c>
      <c r="G64" s="393">
        <v>306521340504</v>
      </c>
      <c r="H64" s="104" t="s">
        <v>2970</v>
      </c>
      <c r="I64" s="104" t="s">
        <v>2871</v>
      </c>
      <c r="J64" s="104"/>
      <c r="K64" s="378">
        <v>1.1405000000000001</v>
      </c>
      <c r="L64" s="378">
        <v>1.1405000000000001</v>
      </c>
      <c r="M64" s="378">
        <v>0.85837300000000005</v>
      </c>
      <c r="N64" s="379">
        <v>24.737132836475233</v>
      </c>
      <c r="O64" s="104"/>
      <c r="P64" s="104"/>
      <c r="Q64" s="108"/>
    </row>
    <row r="65" spans="1:17" customFormat="1">
      <c r="A65" s="103">
        <v>62</v>
      </c>
      <c r="B65" s="105"/>
      <c r="C65" s="105" t="s">
        <v>5408</v>
      </c>
      <c r="D65" s="105" t="str">
        <f t="shared" si="5"/>
        <v>PULIVENDULA</v>
      </c>
      <c r="E65" s="105" t="str">
        <f t="shared" si="5"/>
        <v>PULIVENDULA</v>
      </c>
      <c r="F65" s="104" t="s">
        <v>2971</v>
      </c>
      <c r="G65" s="393">
        <v>304621240106</v>
      </c>
      <c r="H65" s="104" t="s">
        <v>2972</v>
      </c>
      <c r="I65" s="104" t="s">
        <v>2871</v>
      </c>
      <c r="J65" s="104"/>
      <c r="K65" s="378">
        <v>0.23863000000000001</v>
      </c>
      <c r="L65" s="378">
        <v>0.23863000000000001</v>
      </c>
      <c r="M65" s="378">
        <v>0.181427</v>
      </c>
      <c r="N65" s="379">
        <v>23.971420190252694</v>
      </c>
      <c r="O65" s="104"/>
      <c r="P65" s="104"/>
      <c r="Q65" s="108"/>
    </row>
    <row r="66" spans="1:17" customFormat="1">
      <c r="A66" s="103">
        <v>63</v>
      </c>
      <c r="B66" s="105"/>
      <c r="C66" s="105" t="s">
        <v>1381</v>
      </c>
      <c r="D66" s="105" t="str">
        <f t="shared" si="5"/>
        <v>PULIVENDULA</v>
      </c>
      <c r="E66" s="105" t="str">
        <f t="shared" si="5"/>
        <v>PULIVENDULA</v>
      </c>
      <c r="F66" s="104" t="s">
        <v>2973</v>
      </c>
      <c r="G66" s="393">
        <v>305211540503</v>
      </c>
      <c r="H66" s="104" t="s">
        <v>2974</v>
      </c>
      <c r="I66" s="104" t="s">
        <v>2871</v>
      </c>
      <c r="J66" s="104"/>
      <c r="K66" s="378">
        <v>0.15529999999999999</v>
      </c>
      <c r="L66" s="378">
        <v>0.15529999999999999</v>
      </c>
      <c r="M66" s="378">
        <v>0.11978999999999999</v>
      </c>
      <c r="N66" s="379">
        <v>22.86542176432711</v>
      </c>
      <c r="O66" s="104"/>
      <c r="P66" s="104"/>
      <c r="Q66" s="108"/>
    </row>
    <row r="67" spans="1:17" customFormat="1">
      <c r="A67" s="103">
        <v>64</v>
      </c>
      <c r="B67" s="105"/>
      <c r="C67" s="105" t="s">
        <v>1381</v>
      </c>
      <c r="D67" s="105" t="str">
        <f t="shared" si="5"/>
        <v>PULIVENDULA</v>
      </c>
      <c r="E67" s="105" t="str">
        <f t="shared" si="5"/>
        <v>PULIVENDULA</v>
      </c>
      <c r="F67" s="104" t="s">
        <v>2975</v>
      </c>
      <c r="G67" s="393">
        <v>305331340107</v>
      </c>
      <c r="H67" s="104" t="s">
        <v>2976</v>
      </c>
      <c r="I67" s="104" t="s">
        <v>2870</v>
      </c>
      <c r="J67" s="104"/>
      <c r="K67" s="378">
        <v>0.65010000000000001</v>
      </c>
      <c r="L67" s="378">
        <v>0.65010000000000001</v>
      </c>
      <c r="M67" s="378">
        <v>0.50218099999999999</v>
      </c>
      <c r="N67" s="379">
        <v>22.75326872788802</v>
      </c>
      <c r="O67" s="104"/>
      <c r="P67" s="104"/>
      <c r="Q67" s="108"/>
    </row>
    <row r="68" spans="1:17" customFormat="1">
      <c r="A68" s="103">
        <v>65</v>
      </c>
      <c r="B68" s="105"/>
      <c r="C68" s="105" t="s">
        <v>1041</v>
      </c>
      <c r="D68" s="105" t="str">
        <f t="shared" si="5"/>
        <v>PULIVENDULA</v>
      </c>
      <c r="E68" s="105" t="str">
        <f t="shared" si="5"/>
        <v>PULIVENDULA</v>
      </c>
      <c r="F68" s="104" t="s">
        <v>2977</v>
      </c>
      <c r="G68" s="393">
        <v>306221340404</v>
      </c>
      <c r="H68" s="104" t="s">
        <v>2978</v>
      </c>
      <c r="I68" s="104" t="s">
        <v>2894</v>
      </c>
      <c r="J68" s="104"/>
      <c r="K68" s="378">
        <v>0.87939999999999996</v>
      </c>
      <c r="L68" s="378">
        <v>0.87939999999999996</v>
      </c>
      <c r="M68" s="378">
        <v>0.68005700000000002</v>
      </c>
      <c r="N68" s="379">
        <v>22.668069138048665</v>
      </c>
      <c r="O68" s="104"/>
      <c r="P68" s="104"/>
      <c r="Q68" s="108"/>
    </row>
    <row r="69" spans="1:17" customFormat="1">
      <c r="A69" s="103">
        <v>66</v>
      </c>
      <c r="B69" s="105"/>
      <c r="C69" s="105" t="s">
        <v>1041</v>
      </c>
      <c r="D69" s="105" t="str">
        <f t="shared" si="5"/>
        <v>PULIVENDULA</v>
      </c>
      <c r="E69" s="105" t="str">
        <f t="shared" si="5"/>
        <v>PULIVENDULA</v>
      </c>
      <c r="F69" s="104" t="s">
        <v>2979</v>
      </c>
      <c r="G69" s="393">
        <v>306521240406</v>
      </c>
      <c r="H69" s="104" t="s">
        <v>2909</v>
      </c>
      <c r="I69" s="104" t="s">
        <v>2894</v>
      </c>
      <c r="J69" s="104"/>
      <c r="K69" s="378">
        <v>0.34910000000000002</v>
      </c>
      <c r="L69" s="378">
        <v>0.34910000000000002</v>
      </c>
      <c r="M69" s="378">
        <v>0.27331</v>
      </c>
      <c r="N69" s="379">
        <v>21.710111715840739</v>
      </c>
      <c r="O69" s="104"/>
      <c r="P69" s="104"/>
      <c r="Q69" s="108"/>
    </row>
    <row r="70" spans="1:17" customFormat="1">
      <c r="A70" s="103">
        <v>67</v>
      </c>
      <c r="B70" s="105"/>
      <c r="C70" s="105" t="s">
        <v>1041</v>
      </c>
      <c r="D70" s="105" t="str">
        <f t="shared" si="5"/>
        <v>PULIVENDULA</v>
      </c>
      <c r="E70" s="105" t="str">
        <f t="shared" si="5"/>
        <v>PULIVENDULA</v>
      </c>
      <c r="F70" s="104" t="s">
        <v>2243</v>
      </c>
      <c r="G70" s="393">
        <v>306411440204</v>
      </c>
      <c r="H70" s="104" t="s">
        <v>2980</v>
      </c>
      <c r="I70" s="104" t="s">
        <v>2887</v>
      </c>
      <c r="J70" s="104"/>
      <c r="K70" s="378">
        <v>7.4999999999999997E-3</v>
      </c>
      <c r="L70" s="378">
        <v>7.4999999999999997E-3</v>
      </c>
      <c r="M70" s="378">
        <v>5.9559999999999995E-3</v>
      </c>
      <c r="N70" s="379">
        <v>20.58666666666667</v>
      </c>
      <c r="O70" s="104"/>
      <c r="P70" s="104"/>
      <c r="Q70" s="108"/>
    </row>
    <row r="71" spans="1:17" customFormat="1">
      <c r="A71" s="103">
        <v>68</v>
      </c>
      <c r="B71" s="105"/>
      <c r="C71" s="105" t="s">
        <v>1041</v>
      </c>
      <c r="D71" s="105" t="str">
        <f t="shared" si="5"/>
        <v>PULIVENDULA</v>
      </c>
      <c r="E71" s="105" t="str">
        <f t="shared" si="5"/>
        <v>PULIVENDULA</v>
      </c>
      <c r="F71" s="104" t="s">
        <v>2981</v>
      </c>
      <c r="G71" s="393">
        <v>306521140902</v>
      </c>
      <c r="H71" s="104" t="s">
        <v>2982</v>
      </c>
      <c r="I71" s="104" t="s">
        <v>2871</v>
      </c>
      <c r="J71" s="104"/>
      <c r="K71" s="378">
        <v>0.1356</v>
      </c>
      <c r="L71" s="378">
        <v>0.1356</v>
      </c>
      <c r="M71" s="378">
        <v>0.121729</v>
      </c>
      <c r="N71" s="379">
        <v>10.229351032448374</v>
      </c>
      <c r="O71" s="104"/>
      <c r="P71" s="104"/>
      <c r="Q71" s="108"/>
    </row>
    <row r="72" spans="1:17" customFormat="1">
      <c r="A72" s="103">
        <v>69</v>
      </c>
      <c r="B72" s="105"/>
      <c r="C72" s="105" t="s">
        <v>1041</v>
      </c>
      <c r="D72" s="105" t="str">
        <f t="shared" si="5"/>
        <v>PULIVENDULA</v>
      </c>
      <c r="E72" s="105" t="str">
        <f t="shared" si="5"/>
        <v>PULIVENDULA</v>
      </c>
      <c r="F72" s="104" t="s">
        <v>2233</v>
      </c>
      <c r="G72" s="393">
        <v>306511140207</v>
      </c>
      <c r="H72" s="104" t="s">
        <v>2983</v>
      </c>
      <c r="I72" s="104" t="s">
        <v>2894</v>
      </c>
      <c r="J72" s="104"/>
      <c r="K72" s="378">
        <v>0.59724999999999995</v>
      </c>
      <c r="L72" s="378">
        <v>0.59724999999999995</v>
      </c>
      <c r="M72" s="378">
        <v>0.53577799999999998</v>
      </c>
      <c r="N72" s="379">
        <v>10.292507325240683</v>
      </c>
      <c r="O72" s="104"/>
      <c r="P72" s="104"/>
      <c r="Q72" s="108"/>
    </row>
    <row r="73" spans="1:17" customFormat="1">
      <c r="A73" s="103">
        <v>70</v>
      </c>
      <c r="B73" s="105"/>
      <c r="C73" s="105" t="s">
        <v>1041</v>
      </c>
      <c r="D73" s="105" t="str">
        <f t="shared" si="5"/>
        <v>PULIVENDULA</v>
      </c>
      <c r="E73" s="105" t="str">
        <f t="shared" si="5"/>
        <v>PULIVENDULA</v>
      </c>
      <c r="F73" s="104" t="str">
        <f>F72</f>
        <v>33/11KV PULIVENDULA SubStation</v>
      </c>
      <c r="G73" s="393">
        <v>306111240203</v>
      </c>
      <c r="H73" s="104" t="s">
        <v>2984</v>
      </c>
      <c r="I73" s="104" t="s">
        <v>2871</v>
      </c>
      <c r="J73" s="104"/>
      <c r="K73" s="378">
        <v>0.44819999999999999</v>
      </c>
      <c r="L73" s="378">
        <v>0.44819999999999999</v>
      </c>
      <c r="M73" s="378">
        <v>0.40258300000000002</v>
      </c>
      <c r="N73" s="379">
        <v>10.177822400713959</v>
      </c>
      <c r="O73" s="104"/>
      <c r="P73" s="104"/>
      <c r="Q73" s="108"/>
    </row>
    <row r="74" spans="1:17" customFormat="1">
      <c r="A74" s="103">
        <v>71</v>
      </c>
      <c r="B74" s="105"/>
      <c r="C74" s="105" t="s">
        <v>1381</v>
      </c>
      <c r="D74" s="105" t="str">
        <f t="shared" si="5"/>
        <v>PULIVENDULA</v>
      </c>
      <c r="E74" s="105" t="str">
        <f t="shared" si="5"/>
        <v>PULIVENDULA</v>
      </c>
      <c r="F74" s="104" t="s">
        <v>2985</v>
      </c>
      <c r="G74" s="393">
        <v>305422340602</v>
      </c>
      <c r="H74" s="104" t="s">
        <v>2986</v>
      </c>
      <c r="I74" s="104" t="s">
        <v>2874</v>
      </c>
      <c r="J74" s="104"/>
      <c r="K74" s="378">
        <v>0.111</v>
      </c>
      <c r="L74" s="378">
        <v>0.111</v>
      </c>
      <c r="M74" s="378">
        <v>9.9849999999999994E-2</v>
      </c>
      <c r="N74" s="379">
        <v>10.04504504504505</v>
      </c>
      <c r="O74" s="104"/>
      <c r="P74" s="104"/>
      <c r="Q74" s="108"/>
    </row>
    <row r="75" spans="1:17" customFormat="1">
      <c r="A75" s="103">
        <v>72</v>
      </c>
      <c r="B75" s="105"/>
      <c r="C75" s="105" t="s">
        <v>1049</v>
      </c>
      <c r="D75" s="105" t="str">
        <f t="shared" si="5"/>
        <v>PULIVENDULA</v>
      </c>
      <c r="E75" s="105" t="str">
        <f t="shared" si="5"/>
        <v>PULIVENDULA</v>
      </c>
      <c r="F75" s="104" t="s">
        <v>2987</v>
      </c>
      <c r="G75" s="393">
        <v>307133440303</v>
      </c>
      <c r="H75" s="104" t="s">
        <v>2988</v>
      </c>
      <c r="I75" s="104" t="s">
        <v>2870</v>
      </c>
      <c r="J75" s="104"/>
      <c r="K75" s="378">
        <v>0.31169999999999998</v>
      </c>
      <c r="L75" s="378">
        <v>0.31169999999999998</v>
      </c>
      <c r="M75" s="378">
        <v>0.280358</v>
      </c>
      <c r="N75" s="379">
        <v>10.055181264035927</v>
      </c>
      <c r="O75" s="104"/>
      <c r="P75" s="104"/>
      <c r="Q75" s="108"/>
    </row>
    <row r="76" spans="1:17" customFormat="1">
      <c r="A76" s="103">
        <v>73</v>
      </c>
      <c r="B76" s="105"/>
      <c r="C76" s="105" t="s">
        <v>1041</v>
      </c>
      <c r="D76" s="105" t="str">
        <f t="shared" si="5"/>
        <v>PULIVENDULA</v>
      </c>
      <c r="E76" s="105" t="str">
        <f t="shared" si="5"/>
        <v>PULIVENDULA</v>
      </c>
      <c r="F76" s="104" t="s">
        <v>2989</v>
      </c>
      <c r="G76" s="393">
        <v>306521241103</v>
      </c>
      <c r="H76" s="104" t="s">
        <v>2990</v>
      </c>
      <c r="I76" s="104" t="s">
        <v>2871</v>
      </c>
      <c r="J76" s="104"/>
      <c r="K76" s="378">
        <v>0.1547</v>
      </c>
      <c r="L76" s="378">
        <v>0.1547</v>
      </c>
      <c r="M76" s="378">
        <v>0.139377</v>
      </c>
      <c r="N76" s="379">
        <v>9.904977375565613</v>
      </c>
      <c r="O76" s="104"/>
      <c r="P76" s="104"/>
      <c r="Q76" s="108"/>
    </row>
    <row r="77" spans="1:17" customFormat="1">
      <c r="A77" s="103">
        <v>74</v>
      </c>
      <c r="B77" s="105"/>
      <c r="C77" s="105" t="s">
        <v>1041</v>
      </c>
      <c r="D77" s="105" t="str">
        <f t="shared" si="5"/>
        <v>PULIVENDULA</v>
      </c>
      <c r="E77" s="105" t="str">
        <f t="shared" si="5"/>
        <v>PULIVENDULA</v>
      </c>
      <c r="F77" s="104" t="str">
        <f t="shared" si="5"/>
        <v>33/11KV SS GOLLALAGUDUR</v>
      </c>
      <c r="G77" s="393">
        <v>306231140102</v>
      </c>
      <c r="H77" s="104" t="s">
        <v>2991</v>
      </c>
      <c r="I77" s="104" t="s">
        <v>2871</v>
      </c>
      <c r="J77" s="104"/>
      <c r="K77" s="378">
        <v>1.05071</v>
      </c>
      <c r="L77" s="378">
        <v>1.05071</v>
      </c>
      <c r="M77" s="378">
        <v>0.946156</v>
      </c>
      <c r="N77" s="379">
        <v>9.9507951765948768</v>
      </c>
      <c r="O77" s="104"/>
      <c r="P77" s="104"/>
      <c r="Q77" s="108"/>
    </row>
    <row r="78" spans="1:17" customFormat="1">
      <c r="A78" s="103">
        <v>75</v>
      </c>
      <c r="B78" s="105"/>
      <c r="C78" s="105" t="s">
        <v>5408</v>
      </c>
      <c r="D78" s="105" t="str">
        <f t="shared" si="5"/>
        <v>PULIVENDULA</v>
      </c>
      <c r="E78" s="105" t="str">
        <f t="shared" si="5"/>
        <v>PULIVENDULA</v>
      </c>
      <c r="F78" s="104" t="str">
        <f t="shared" si="5"/>
        <v>33/11KV SS GOLLALAGUDUR</v>
      </c>
      <c r="G78" s="393">
        <v>304251340206</v>
      </c>
      <c r="H78" s="104" t="s">
        <v>2992</v>
      </c>
      <c r="I78" s="104" t="s">
        <v>2871</v>
      </c>
      <c r="J78" s="104"/>
      <c r="K78" s="378">
        <v>0.30599999999999999</v>
      </c>
      <c r="L78" s="378">
        <v>0.30599999999999999</v>
      </c>
      <c r="M78" s="378">
        <v>0.27655000000000002</v>
      </c>
      <c r="N78" s="379">
        <v>9.6241830065359402</v>
      </c>
      <c r="O78" s="104"/>
      <c r="P78" s="104"/>
      <c r="Q78" s="108"/>
    </row>
    <row r="79" spans="1:17" customFormat="1">
      <c r="A79" s="103">
        <v>76</v>
      </c>
      <c r="B79" s="105"/>
      <c r="C79" s="105" t="s">
        <v>1041</v>
      </c>
      <c r="D79" s="105" t="str">
        <f t="shared" ref="D79:E113" si="6">D78</f>
        <v>PULIVENDULA</v>
      </c>
      <c r="E79" s="105" t="str">
        <f t="shared" si="6"/>
        <v>PULIVENDULA</v>
      </c>
      <c r="F79" s="104" t="s">
        <v>2993</v>
      </c>
      <c r="G79" s="393">
        <v>306521340401</v>
      </c>
      <c r="H79" s="104" t="s">
        <v>2396</v>
      </c>
      <c r="I79" s="104" t="s">
        <v>2871</v>
      </c>
      <c r="J79" s="104"/>
      <c r="K79" s="378">
        <v>0.69473700000000005</v>
      </c>
      <c r="L79" s="378">
        <v>0.69473700000000005</v>
      </c>
      <c r="M79" s="378">
        <v>0.62597899999999995</v>
      </c>
      <c r="N79" s="379">
        <v>9.8969825991706362</v>
      </c>
      <c r="O79" s="104"/>
      <c r="P79" s="104"/>
      <c r="Q79" s="108"/>
    </row>
    <row r="80" spans="1:17" customFormat="1">
      <c r="A80" s="103">
        <v>77</v>
      </c>
      <c r="B80" s="105"/>
      <c r="C80" s="105" t="s">
        <v>1381</v>
      </c>
      <c r="D80" s="105" t="str">
        <f t="shared" si="6"/>
        <v>PULIVENDULA</v>
      </c>
      <c r="E80" s="105" t="str">
        <f t="shared" si="6"/>
        <v>PULIVENDULA</v>
      </c>
      <c r="F80" s="104" t="s">
        <v>2994</v>
      </c>
      <c r="G80" s="393">
        <v>305121440605</v>
      </c>
      <c r="H80" s="104" t="s">
        <v>2995</v>
      </c>
      <c r="I80" s="104" t="s">
        <v>2871</v>
      </c>
      <c r="J80" s="104"/>
      <c r="K80" s="378">
        <v>0.25800000000000001</v>
      </c>
      <c r="L80" s="378">
        <v>0.25800000000000001</v>
      </c>
      <c r="M80" s="378">
        <v>0.23339599999999999</v>
      </c>
      <c r="N80" s="379">
        <v>9.5364341085271374</v>
      </c>
      <c r="O80" s="104"/>
      <c r="P80" s="104"/>
      <c r="Q80" s="108"/>
    </row>
    <row r="81" spans="1:17" customFormat="1">
      <c r="A81" s="103">
        <v>78</v>
      </c>
      <c r="B81" s="105"/>
      <c r="C81" s="105" t="s">
        <v>1381</v>
      </c>
      <c r="D81" s="105" t="str">
        <f t="shared" si="6"/>
        <v>PULIVENDULA</v>
      </c>
      <c r="E81" s="105" t="str">
        <f t="shared" si="6"/>
        <v>PULIVENDULA</v>
      </c>
      <c r="F81" s="104" t="str">
        <f>F80</f>
        <v>33/11 KV THALAPULAPALLI SUB STATION</v>
      </c>
      <c r="G81" s="393" t="s">
        <v>2996</v>
      </c>
      <c r="H81" s="104" t="s">
        <v>2739</v>
      </c>
      <c r="I81" s="104" t="s">
        <v>2887</v>
      </c>
      <c r="J81" s="104"/>
      <c r="K81" s="378">
        <v>1.3019000000000001</v>
      </c>
      <c r="L81" s="378">
        <v>1.3019000000000001</v>
      </c>
      <c r="M81" s="378">
        <v>1.1732469999999999</v>
      </c>
      <c r="N81" s="379">
        <v>9.8819417774022664</v>
      </c>
      <c r="O81" s="104"/>
      <c r="P81" s="104"/>
      <c r="Q81" s="108"/>
    </row>
    <row r="82" spans="1:17" customFormat="1">
      <c r="A82" s="103">
        <v>79</v>
      </c>
      <c r="B82" s="105"/>
      <c r="C82" s="105" t="s">
        <v>1381</v>
      </c>
      <c r="D82" s="105" t="str">
        <f t="shared" si="6"/>
        <v>PULIVENDULA</v>
      </c>
      <c r="E82" s="105" t="str">
        <f t="shared" si="6"/>
        <v>PULIVENDULA</v>
      </c>
      <c r="F82" s="104" t="s">
        <v>2997</v>
      </c>
      <c r="G82" s="393">
        <v>305331240604</v>
      </c>
      <c r="H82" s="104" t="s">
        <v>2516</v>
      </c>
      <c r="I82" s="104" t="s">
        <v>2874</v>
      </c>
      <c r="J82" s="104"/>
      <c r="K82" s="378">
        <v>1.9549300000000001</v>
      </c>
      <c r="L82" s="378">
        <v>1.9549300000000001</v>
      </c>
      <c r="M82" s="378">
        <v>1.762788</v>
      </c>
      <c r="N82" s="379">
        <v>9.8285872128413825</v>
      </c>
      <c r="O82" s="104"/>
      <c r="P82" s="104"/>
      <c r="Q82" s="108"/>
    </row>
    <row r="83" spans="1:17" customFormat="1">
      <c r="A83" s="103">
        <v>80</v>
      </c>
      <c r="B83" s="105"/>
      <c r="C83" s="105" t="s">
        <v>1041</v>
      </c>
      <c r="D83" s="105" t="str">
        <f t="shared" si="6"/>
        <v>PULIVENDULA</v>
      </c>
      <c r="E83" s="105" t="str">
        <f t="shared" si="6"/>
        <v>PULIVENDULA</v>
      </c>
      <c r="F83" s="104" t="s">
        <v>2998</v>
      </c>
      <c r="G83" s="393">
        <v>306521140301</v>
      </c>
      <c r="H83" s="104" t="s">
        <v>2999</v>
      </c>
      <c r="I83" s="104" t="s">
        <v>2871</v>
      </c>
      <c r="J83" s="104"/>
      <c r="K83" s="378">
        <v>0.28318399999999999</v>
      </c>
      <c r="L83" s="378">
        <v>0.28318399999999999</v>
      </c>
      <c r="M83" s="378">
        <v>0.23397499999999999</v>
      </c>
      <c r="N83" s="379">
        <v>17.377041075766993</v>
      </c>
      <c r="O83" s="104"/>
      <c r="P83" s="104"/>
      <c r="Q83" s="108"/>
    </row>
    <row r="84" spans="1:17" customFormat="1">
      <c r="A84" s="103">
        <v>81</v>
      </c>
      <c r="B84" s="105"/>
      <c r="C84" s="105" t="s">
        <v>1381</v>
      </c>
      <c r="D84" s="105" t="str">
        <f t="shared" si="6"/>
        <v>PULIVENDULA</v>
      </c>
      <c r="E84" s="105" t="str">
        <f t="shared" si="6"/>
        <v>PULIVENDULA</v>
      </c>
      <c r="F84" s="104" t="s">
        <v>2337</v>
      </c>
      <c r="G84" s="393" t="s">
        <v>3000</v>
      </c>
      <c r="H84" s="104" t="s">
        <v>2737</v>
      </c>
      <c r="I84" s="104" t="s">
        <v>2887</v>
      </c>
      <c r="J84" s="104"/>
      <c r="K84" s="378">
        <v>0.63717999999999997</v>
      </c>
      <c r="L84" s="378">
        <v>0.63717999999999997</v>
      </c>
      <c r="M84" s="378">
        <v>0.52692099999999997</v>
      </c>
      <c r="N84" s="379">
        <v>17.304215449323582</v>
      </c>
      <c r="O84" s="104"/>
      <c r="P84" s="104"/>
      <c r="Q84" s="108"/>
    </row>
    <row r="85" spans="1:17" customFormat="1">
      <c r="A85" s="103">
        <v>82</v>
      </c>
      <c r="B85" s="105"/>
      <c r="C85" s="105" t="s">
        <v>1381</v>
      </c>
      <c r="D85" s="105" t="str">
        <f t="shared" si="6"/>
        <v>PULIVENDULA</v>
      </c>
      <c r="E85" s="105" t="str">
        <f t="shared" si="6"/>
        <v>PULIVENDULA</v>
      </c>
      <c r="F85" s="104" t="str">
        <f>F84</f>
        <v>33/11 KV Punganur SUB STATION</v>
      </c>
      <c r="G85" s="393" t="s">
        <v>3001</v>
      </c>
      <c r="H85" s="104" t="s">
        <v>2740</v>
      </c>
      <c r="I85" s="104" t="s">
        <v>2887</v>
      </c>
      <c r="J85" s="104"/>
      <c r="K85" s="378">
        <v>0.47149999999999997</v>
      </c>
      <c r="L85" s="378">
        <v>0.47149999999999997</v>
      </c>
      <c r="M85" s="378">
        <v>0.39002399999999998</v>
      </c>
      <c r="N85" s="379">
        <v>17.28016967126193</v>
      </c>
      <c r="O85" s="104"/>
      <c r="P85" s="104"/>
      <c r="Q85" s="108"/>
    </row>
    <row r="86" spans="1:17" customFormat="1">
      <c r="A86" s="103">
        <v>83</v>
      </c>
      <c r="B86" s="105"/>
      <c r="C86" s="105" t="s">
        <v>1381</v>
      </c>
      <c r="D86" s="105" t="str">
        <f t="shared" si="6"/>
        <v>PULIVENDULA</v>
      </c>
      <c r="E86" s="105" t="str">
        <f t="shared" si="6"/>
        <v>PULIVENDULA</v>
      </c>
      <c r="F86" s="104" t="str">
        <f>F85</f>
        <v>33/11 KV Punganur SUB STATION</v>
      </c>
      <c r="G86" s="393" t="s">
        <v>3002</v>
      </c>
      <c r="H86" s="104" t="s">
        <v>2738</v>
      </c>
      <c r="I86" s="104" t="s">
        <v>2887</v>
      </c>
      <c r="J86" s="104"/>
      <c r="K86" s="378">
        <v>0.251778</v>
      </c>
      <c r="L86" s="378">
        <v>0.251778</v>
      </c>
      <c r="M86" s="378">
        <v>0.20893</v>
      </c>
      <c r="N86" s="379">
        <v>17.018166797734509</v>
      </c>
      <c r="O86" s="104"/>
      <c r="P86" s="104"/>
      <c r="Q86" s="108"/>
    </row>
    <row r="87" spans="1:17" customFormat="1">
      <c r="A87" s="103">
        <v>84</v>
      </c>
      <c r="B87" s="105"/>
      <c r="C87" s="105" t="s">
        <v>1381</v>
      </c>
      <c r="D87" s="105" t="str">
        <f t="shared" si="6"/>
        <v>PULIVENDULA</v>
      </c>
      <c r="E87" s="105" t="str">
        <f t="shared" si="6"/>
        <v>PULIVENDULA</v>
      </c>
      <c r="F87" s="104" t="str">
        <f>F86</f>
        <v>33/11 KV Punganur SUB STATION</v>
      </c>
      <c r="G87" s="393" t="s">
        <v>3003</v>
      </c>
      <c r="H87" s="104" t="s">
        <v>2736</v>
      </c>
      <c r="I87" s="104" t="s">
        <v>2887</v>
      </c>
      <c r="J87" s="104"/>
      <c r="K87" s="378">
        <v>0.65939999999999999</v>
      </c>
      <c r="L87" s="378">
        <v>0.65939999999999999</v>
      </c>
      <c r="M87" s="378">
        <v>0.54734700000000003</v>
      </c>
      <c r="N87" s="379">
        <v>16.993175614194715</v>
      </c>
      <c r="O87" s="104"/>
      <c r="P87" s="104"/>
      <c r="Q87" s="108"/>
    </row>
    <row r="88" spans="1:17" customFormat="1">
      <c r="A88" s="103">
        <v>85</v>
      </c>
      <c r="B88" s="105"/>
      <c r="C88" s="105" t="s">
        <v>1041</v>
      </c>
      <c r="D88" s="105" t="str">
        <f t="shared" si="6"/>
        <v>PULIVENDULA</v>
      </c>
      <c r="E88" s="105" t="str">
        <f t="shared" si="6"/>
        <v>PULIVENDULA</v>
      </c>
      <c r="F88" s="104" t="s">
        <v>3004</v>
      </c>
      <c r="G88" s="393">
        <v>306521140701</v>
      </c>
      <c r="H88" s="104" t="s">
        <v>3005</v>
      </c>
      <c r="I88" s="104" t="s">
        <v>2871</v>
      </c>
      <c r="J88" s="104"/>
      <c r="K88" s="378">
        <v>0.21049999999999999</v>
      </c>
      <c r="L88" s="378">
        <v>0.21049999999999999</v>
      </c>
      <c r="M88" s="378">
        <v>0.17510999999999999</v>
      </c>
      <c r="N88" s="379">
        <v>16.812351543942995</v>
      </c>
      <c r="O88" s="104"/>
      <c r="P88" s="104"/>
      <c r="Q88" s="108"/>
    </row>
    <row r="89" spans="1:17" customFormat="1">
      <c r="A89" s="103">
        <v>86</v>
      </c>
      <c r="B89" s="105"/>
      <c r="C89" s="105" t="s">
        <v>1041</v>
      </c>
      <c r="D89" s="105" t="str">
        <f t="shared" si="6"/>
        <v>PULIVENDULA</v>
      </c>
      <c r="E89" s="105" t="str">
        <f t="shared" si="6"/>
        <v>PULIVENDULA</v>
      </c>
      <c r="F89" s="104" t="s">
        <v>3006</v>
      </c>
      <c r="G89" s="393">
        <v>306512240103</v>
      </c>
      <c r="H89" s="104" t="s">
        <v>3007</v>
      </c>
      <c r="I89" s="104" t="s">
        <v>2871</v>
      </c>
      <c r="J89" s="104"/>
      <c r="K89" s="378">
        <v>0.77431399999999995</v>
      </c>
      <c r="L89" s="378">
        <v>0.77431399999999995</v>
      </c>
      <c r="M89" s="378">
        <v>0.64493500000000004</v>
      </c>
      <c r="N89" s="379">
        <v>16.708854547379993</v>
      </c>
      <c r="O89" s="104"/>
      <c r="P89" s="104"/>
      <c r="Q89" s="108"/>
    </row>
    <row r="90" spans="1:17" customFormat="1">
      <c r="A90" s="103">
        <v>87</v>
      </c>
      <c r="B90" s="105"/>
      <c r="C90" s="105" t="s">
        <v>5408</v>
      </c>
      <c r="D90" s="105" t="str">
        <f t="shared" si="6"/>
        <v>PULIVENDULA</v>
      </c>
      <c r="E90" s="105" t="str">
        <f t="shared" si="6"/>
        <v>PULIVENDULA</v>
      </c>
      <c r="F90" s="104" t="str">
        <f>F89</f>
        <v>33/11KV GOTUR SubStation</v>
      </c>
      <c r="G90" s="393">
        <v>304111440105</v>
      </c>
      <c r="H90" s="104" t="s">
        <v>3008</v>
      </c>
      <c r="I90" s="104" t="s">
        <v>2874</v>
      </c>
      <c r="J90" s="104"/>
      <c r="K90" s="378">
        <v>0.23330000000000001</v>
      </c>
      <c r="L90" s="378">
        <v>0.23330000000000001</v>
      </c>
      <c r="M90" s="378">
        <v>0.18404100000000001</v>
      </c>
      <c r="N90" s="379">
        <v>21.114016288041146</v>
      </c>
      <c r="O90" s="104"/>
      <c r="P90" s="104"/>
      <c r="Q90" s="108"/>
    </row>
    <row r="91" spans="1:17" customFormat="1">
      <c r="A91" s="103">
        <v>88</v>
      </c>
      <c r="B91" s="105"/>
      <c r="C91" s="105" t="s">
        <v>1041</v>
      </c>
      <c r="D91" s="105" t="str">
        <f t="shared" si="6"/>
        <v>PULIVENDULA</v>
      </c>
      <c r="E91" s="105" t="str">
        <f t="shared" si="6"/>
        <v>PULIVENDULA</v>
      </c>
      <c r="F91" s="104" t="s">
        <v>2969</v>
      </c>
      <c r="G91" s="393">
        <v>306521340502</v>
      </c>
      <c r="H91" s="104" t="s">
        <v>3009</v>
      </c>
      <c r="I91" s="104" t="s">
        <v>2871</v>
      </c>
      <c r="J91" s="104"/>
      <c r="K91" s="378">
        <v>0.87909999999999999</v>
      </c>
      <c r="L91" s="378">
        <v>0.87909999999999999</v>
      </c>
      <c r="M91" s="378">
        <v>0.69342899999999996</v>
      </c>
      <c r="N91" s="379">
        <v>21.120577863724264</v>
      </c>
      <c r="O91" s="104"/>
      <c r="P91" s="104"/>
      <c r="Q91" s="108"/>
    </row>
    <row r="92" spans="1:17" customFormat="1">
      <c r="A92" s="103">
        <v>89</v>
      </c>
      <c r="B92" s="105"/>
      <c r="C92" s="105" t="s">
        <v>1381</v>
      </c>
      <c r="D92" s="105" t="str">
        <f t="shared" si="6"/>
        <v>PULIVENDULA</v>
      </c>
      <c r="E92" s="105" t="str">
        <f t="shared" si="6"/>
        <v>PULIVENDULA</v>
      </c>
      <c r="F92" s="104" t="str">
        <f>F91</f>
        <v>33/11KV IDUPULAPAYA SubStation</v>
      </c>
      <c r="G92" s="393" t="s">
        <v>3010</v>
      </c>
      <c r="H92" s="104" t="s">
        <v>2742</v>
      </c>
      <c r="I92" s="104" t="s">
        <v>2887</v>
      </c>
      <c r="J92" s="104"/>
      <c r="K92" s="378">
        <v>0.55027000000000004</v>
      </c>
      <c r="L92" s="378">
        <v>0.55027000000000004</v>
      </c>
      <c r="M92" s="378">
        <v>0.43585000000000002</v>
      </c>
      <c r="N92" s="379">
        <v>20.793428680465954</v>
      </c>
      <c r="O92" s="104"/>
      <c r="P92" s="104"/>
      <c r="Q92" s="108"/>
    </row>
    <row r="93" spans="1:17" customFormat="1">
      <c r="A93" s="103">
        <v>90</v>
      </c>
      <c r="B93" s="105"/>
      <c r="C93" s="105" t="s">
        <v>1041</v>
      </c>
      <c r="D93" s="105" t="str">
        <f t="shared" si="6"/>
        <v>PULIVENDULA</v>
      </c>
      <c r="E93" s="105" t="str">
        <f t="shared" si="6"/>
        <v>PULIVENDULA</v>
      </c>
      <c r="F93" s="104" t="s">
        <v>2903</v>
      </c>
      <c r="G93" s="393">
        <v>306231340501</v>
      </c>
      <c r="H93" s="104" t="s">
        <v>3011</v>
      </c>
      <c r="I93" s="104" t="s">
        <v>2871</v>
      </c>
      <c r="J93" s="104"/>
      <c r="K93" s="378">
        <v>0.1002</v>
      </c>
      <c r="L93" s="378">
        <v>0.1002</v>
      </c>
      <c r="M93" s="378">
        <v>7.9302999999999998E-2</v>
      </c>
      <c r="N93" s="379">
        <v>20.855289421157682</v>
      </c>
      <c r="O93" s="104"/>
      <c r="P93" s="104"/>
      <c r="Q93" s="108"/>
    </row>
    <row r="94" spans="1:17" customFormat="1">
      <c r="A94" s="103">
        <v>91</v>
      </c>
      <c r="B94" s="105"/>
      <c r="C94" s="105" t="s">
        <v>1381</v>
      </c>
      <c r="D94" s="105" t="str">
        <f t="shared" si="6"/>
        <v>PULIVENDULA</v>
      </c>
      <c r="E94" s="105" t="str">
        <f t="shared" si="6"/>
        <v>PULIVENDULA</v>
      </c>
      <c r="F94" s="104" t="s">
        <v>2338</v>
      </c>
      <c r="G94" s="393" t="s">
        <v>3012</v>
      </c>
      <c r="H94" s="104" t="s">
        <v>2741</v>
      </c>
      <c r="I94" s="104" t="s">
        <v>2887</v>
      </c>
      <c r="J94" s="104"/>
      <c r="K94" s="378">
        <v>1.8114699999999999</v>
      </c>
      <c r="L94" s="378">
        <v>1.8114699999999999</v>
      </c>
      <c r="M94" s="378">
        <v>1.4453669999999998</v>
      </c>
      <c r="N94" s="379">
        <v>20.210271216194585</v>
      </c>
      <c r="O94" s="104"/>
      <c r="P94" s="104"/>
      <c r="Q94" s="108"/>
    </row>
    <row r="95" spans="1:17" customFormat="1">
      <c r="A95" s="103">
        <v>92</v>
      </c>
      <c r="B95" s="105"/>
      <c r="C95" s="105" t="s">
        <v>1381</v>
      </c>
      <c r="D95" s="105" t="str">
        <f t="shared" si="6"/>
        <v>PULIVENDULA</v>
      </c>
      <c r="E95" s="105" t="str">
        <f t="shared" si="6"/>
        <v>PULIVENDULA</v>
      </c>
      <c r="F95" s="104" t="s">
        <v>3013</v>
      </c>
      <c r="G95" s="393" t="s">
        <v>3014</v>
      </c>
      <c r="H95" s="104" t="s">
        <v>2516</v>
      </c>
      <c r="I95" s="104" t="s">
        <v>2874</v>
      </c>
      <c r="J95" s="104"/>
      <c r="K95" s="378">
        <v>0.6149</v>
      </c>
      <c r="L95" s="378">
        <v>0.6149</v>
      </c>
      <c r="M95" s="378">
        <v>0.49238100000000001</v>
      </c>
      <c r="N95" s="379">
        <v>19.925028459912177</v>
      </c>
      <c r="O95" s="104"/>
      <c r="P95" s="104"/>
      <c r="Q95" s="108"/>
    </row>
    <row r="96" spans="1:17" customFormat="1">
      <c r="A96" s="103">
        <v>93</v>
      </c>
      <c r="B96" s="105"/>
      <c r="C96" s="105" t="s">
        <v>1041</v>
      </c>
      <c r="D96" s="105" t="str">
        <f t="shared" si="6"/>
        <v>PULIVENDULA</v>
      </c>
      <c r="E96" s="105" t="str">
        <f t="shared" si="6"/>
        <v>PULIVENDULA</v>
      </c>
      <c r="F96" s="104" t="s">
        <v>3015</v>
      </c>
      <c r="G96" s="393">
        <v>306111340107</v>
      </c>
      <c r="H96" s="104" t="s">
        <v>3016</v>
      </c>
      <c r="I96" s="104" t="s">
        <v>2879</v>
      </c>
      <c r="J96" s="104"/>
      <c r="K96" s="378">
        <v>0.76907700000000001</v>
      </c>
      <c r="L96" s="378">
        <v>0.76907700000000001</v>
      </c>
      <c r="M96" s="378">
        <v>0.61646800000000002</v>
      </c>
      <c r="N96" s="379">
        <v>19.84313664301494</v>
      </c>
      <c r="O96" s="104"/>
      <c r="P96" s="104"/>
      <c r="Q96" s="108"/>
    </row>
    <row r="97" spans="1:17" customFormat="1">
      <c r="A97" s="103">
        <v>94</v>
      </c>
      <c r="B97" s="105"/>
      <c r="C97" s="105" t="s">
        <v>1041</v>
      </c>
      <c r="D97" s="105" t="str">
        <f t="shared" si="6"/>
        <v>PULIVENDULA</v>
      </c>
      <c r="E97" s="105" t="str">
        <f t="shared" si="6"/>
        <v>PULIVENDULA</v>
      </c>
      <c r="F97" s="104" t="s">
        <v>3017</v>
      </c>
      <c r="G97" s="393">
        <v>306512240501</v>
      </c>
      <c r="H97" s="104" t="s">
        <v>3018</v>
      </c>
      <c r="I97" s="104" t="s">
        <v>2871</v>
      </c>
      <c r="J97" s="104"/>
      <c r="K97" s="378">
        <v>0.19650000000000001</v>
      </c>
      <c r="L97" s="378">
        <v>0.19650000000000001</v>
      </c>
      <c r="M97" s="378">
        <v>0.15948599999999999</v>
      </c>
      <c r="N97" s="379">
        <v>18.836641221374055</v>
      </c>
      <c r="O97" s="104"/>
      <c r="P97" s="104"/>
      <c r="Q97" s="108"/>
    </row>
    <row r="98" spans="1:17" customFormat="1">
      <c r="A98" s="103">
        <v>95</v>
      </c>
      <c r="B98" s="105"/>
      <c r="C98" s="105" t="s">
        <v>1381</v>
      </c>
      <c r="D98" s="105" t="str">
        <f t="shared" si="6"/>
        <v>PULIVENDULA</v>
      </c>
      <c r="E98" s="105" t="str">
        <f t="shared" si="6"/>
        <v>PULIVENDULA</v>
      </c>
      <c r="F98" s="104" t="s">
        <v>3019</v>
      </c>
      <c r="G98" s="393">
        <v>305721240105</v>
      </c>
      <c r="H98" s="104" t="s">
        <v>3020</v>
      </c>
      <c r="I98" s="104" t="s">
        <v>2871</v>
      </c>
      <c r="J98" s="104"/>
      <c r="K98" s="378">
        <v>0.6321</v>
      </c>
      <c r="L98" s="378">
        <v>0.6321</v>
      </c>
      <c r="M98" s="378">
        <v>0.51321899999999998</v>
      </c>
      <c r="N98" s="379">
        <v>18.807308970099669</v>
      </c>
      <c r="O98" s="104"/>
      <c r="P98" s="104"/>
      <c r="Q98" s="108"/>
    </row>
    <row r="99" spans="1:17" customFormat="1">
      <c r="A99" s="103">
        <v>96</v>
      </c>
      <c r="B99" s="105"/>
      <c r="C99" s="105" t="s">
        <v>1041</v>
      </c>
      <c r="D99" s="105" t="str">
        <f t="shared" si="6"/>
        <v>PULIVENDULA</v>
      </c>
      <c r="E99" s="105" t="str">
        <f t="shared" si="6"/>
        <v>PULIVENDULA</v>
      </c>
      <c r="F99" s="104" t="s">
        <v>3021</v>
      </c>
      <c r="G99" s="393">
        <v>306331240503</v>
      </c>
      <c r="H99" s="104" t="s">
        <v>3022</v>
      </c>
      <c r="I99" s="104" t="s">
        <v>2871</v>
      </c>
      <c r="J99" s="104"/>
      <c r="K99" s="378">
        <v>0.121223</v>
      </c>
      <c r="L99" s="378">
        <v>0.121223</v>
      </c>
      <c r="M99" s="378">
        <v>9.8533999999999997E-2</v>
      </c>
      <c r="N99" s="379">
        <v>18.716745172120802</v>
      </c>
      <c r="O99" s="104"/>
      <c r="P99" s="104"/>
      <c r="Q99" s="108"/>
    </row>
    <row r="100" spans="1:17" customFormat="1">
      <c r="A100" s="103">
        <v>97</v>
      </c>
      <c r="B100" s="105"/>
      <c r="C100" s="105" t="s">
        <v>1041</v>
      </c>
      <c r="D100" s="105" t="str">
        <f t="shared" si="6"/>
        <v>PULIVENDULA</v>
      </c>
      <c r="E100" s="105" t="str">
        <f t="shared" si="6"/>
        <v>PULIVENDULA</v>
      </c>
      <c r="F100" s="104" t="s">
        <v>3023</v>
      </c>
      <c r="G100" s="393">
        <v>306231340403</v>
      </c>
      <c r="H100" s="104" t="s">
        <v>3024</v>
      </c>
      <c r="I100" s="104" t="s">
        <v>2871</v>
      </c>
      <c r="J100" s="104"/>
      <c r="K100" s="378">
        <v>0.37730000000000002</v>
      </c>
      <c r="L100" s="378">
        <v>0.37730000000000002</v>
      </c>
      <c r="M100" s="378">
        <v>0.33003700000000002</v>
      </c>
      <c r="N100" s="379">
        <v>12.526636628677442</v>
      </c>
      <c r="O100" s="104"/>
      <c r="P100" s="104"/>
      <c r="Q100" s="108"/>
    </row>
    <row r="101" spans="1:17" customFormat="1">
      <c r="A101" s="103">
        <v>98</v>
      </c>
      <c r="B101" s="105"/>
      <c r="C101" s="105" t="s">
        <v>1041</v>
      </c>
      <c r="D101" s="105" t="str">
        <f t="shared" si="6"/>
        <v>PULIVENDULA</v>
      </c>
      <c r="E101" s="105" t="str">
        <f t="shared" si="6"/>
        <v>PULIVENDULA</v>
      </c>
      <c r="F101" s="104" t="s">
        <v>3025</v>
      </c>
      <c r="G101" s="393">
        <v>306521140202</v>
      </c>
      <c r="H101" s="104" t="s">
        <v>3026</v>
      </c>
      <c r="I101" s="104" t="s">
        <v>2871</v>
      </c>
      <c r="J101" s="104"/>
      <c r="K101" s="378">
        <v>1.10595</v>
      </c>
      <c r="L101" s="378">
        <v>1.10595</v>
      </c>
      <c r="M101" s="378">
        <v>0.96770400000000012</v>
      </c>
      <c r="N101" s="379">
        <v>12.500203445002022</v>
      </c>
      <c r="O101" s="104"/>
      <c r="P101" s="104"/>
      <c r="Q101" s="108"/>
    </row>
    <row r="102" spans="1:17" customFormat="1">
      <c r="A102" s="103">
        <v>99</v>
      </c>
      <c r="B102" s="105"/>
      <c r="C102" s="105" t="s">
        <v>1381</v>
      </c>
      <c r="D102" s="105" t="str">
        <f t="shared" si="6"/>
        <v>PULIVENDULA</v>
      </c>
      <c r="E102" s="105" t="str">
        <f t="shared" si="6"/>
        <v>PULIVENDULA</v>
      </c>
      <c r="F102" s="104" t="str">
        <f>F101</f>
        <v>33/11KV G.V.Palli SubStation</v>
      </c>
      <c r="G102" s="393" t="s">
        <v>3027</v>
      </c>
      <c r="H102" s="104" t="s">
        <v>3028</v>
      </c>
      <c r="I102" s="104" t="s">
        <v>2871</v>
      </c>
      <c r="J102" s="104"/>
      <c r="K102" s="378">
        <v>0.58699999999999997</v>
      </c>
      <c r="L102" s="378">
        <v>0.58699999999999997</v>
      </c>
      <c r="M102" s="378">
        <v>0.51286100000000001</v>
      </c>
      <c r="N102" s="379">
        <v>12.630153321976142</v>
      </c>
      <c r="O102" s="104"/>
      <c r="P102" s="104"/>
      <c r="Q102" s="108"/>
    </row>
    <row r="103" spans="1:17" customFormat="1">
      <c r="A103" s="103">
        <v>100</v>
      </c>
      <c r="B103" s="105"/>
      <c r="C103" s="105" t="s">
        <v>1041</v>
      </c>
      <c r="D103" s="105" t="str">
        <f t="shared" si="6"/>
        <v>PULIVENDULA</v>
      </c>
      <c r="E103" s="105" t="s">
        <v>3029</v>
      </c>
      <c r="F103" s="104" t="s">
        <v>3030</v>
      </c>
      <c r="G103" s="393">
        <v>306512141001</v>
      </c>
      <c r="H103" s="104" t="s">
        <v>3031</v>
      </c>
      <c r="I103" s="104" t="s">
        <v>2871</v>
      </c>
      <c r="J103" s="104"/>
      <c r="K103" s="378">
        <v>0.38690000000000002</v>
      </c>
      <c r="L103" s="378">
        <v>0.38690000000000002</v>
      </c>
      <c r="M103" s="378">
        <v>0.338449</v>
      </c>
      <c r="N103" s="379">
        <v>12.522874127681577</v>
      </c>
      <c r="O103" s="104"/>
      <c r="P103" s="104"/>
      <c r="Q103" s="108"/>
    </row>
    <row r="104" spans="1:17" customFormat="1">
      <c r="A104" s="103">
        <v>101</v>
      </c>
      <c r="B104" s="105"/>
      <c r="C104" s="105" t="s">
        <v>1381</v>
      </c>
      <c r="D104" s="105" t="str">
        <f t="shared" si="6"/>
        <v>PULIVENDULA</v>
      </c>
      <c r="E104" s="105" t="str">
        <f>E103</f>
        <v>PULIVENDULA(RURALS)</v>
      </c>
      <c r="F104" s="104" t="s">
        <v>3032</v>
      </c>
      <c r="G104" s="393">
        <v>305112240502</v>
      </c>
      <c r="H104" s="104" t="s">
        <v>3033</v>
      </c>
      <c r="I104" s="104" t="s">
        <v>2887</v>
      </c>
      <c r="J104" s="104"/>
      <c r="K104" s="378">
        <v>1.82298</v>
      </c>
      <c r="L104" s="378">
        <v>1.82298</v>
      </c>
      <c r="M104" s="378">
        <v>1.5956900000000001</v>
      </c>
      <c r="N104" s="379">
        <v>12.468046824430328</v>
      </c>
      <c r="O104" s="104"/>
      <c r="P104" s="104"/>
      <c r="Q104" s="108"/>
    </row>
    <row r="105" spans="1:17" customFormat="1">
      <c r="A105" s="103">
        <v>102</v>
      </c>
      <c r="B105" s="105"/>
      <c r="C105" s="105" t="s">
        <v>1041</v>
      </c>
      <c r="D105" s="105" t="str">
        <f t="shared" si="6"/>
        <v>PULIVENDULA</v>
      </c>
      <c r="E105" s="105" t="str">
        <f t="shared" si="6"/>
        <v>PULIVENDULA(RURALS)</v>
      </c>
      <c r="F105" s="104" t="s">
        <v>3034</v>
      </c>
      <c r="G105" s="393">
        <v>306512240601</v>
      </c>
      <c r="H105" s="104" t="s">
        <v>3035</v>
      </c>
      <c r="I105" s="104" t="s">
        <v>2871</v>
      </c>
      <c r="J105" s="104"/>
      <c r="K105" s="378">
        <v>0.90739999999999998</v>
      </c>
      <c r="L105" s="378">
        <v>0.90739999999999998</v>
      </c>
      <c r="M105" s="378">
        <v>0.79539400000000005</v>
      </c>
      <c r="N105" s="379">
        <v>12.34361913158474</v>
      </c>
      <c r="O105" s="104"/>
      <c r="P105" s="104"/>
      <c r="Q105" s="108"/>
    </row>
    <row r="106" spans="1:17" customFormat="1">
      <c r="A106" s="103">
        <v>103</v>
      </c>
      <c r="B106" s="105"/>
      <c r="C106" s="105" t="s">
        <v>1041</v>
      </c>
      <c r="D106" s="105" t="str">
        <f t="shared" si="6"/>
        <v>PULIVENDULA</v>
      </c>
      <c r="E106" s="105" t="str">
        <f t="shared" si="6"/>
        <v>PULIVENDULA(RURALS)</v>
      </c>
      <c r="F106" s="104" t="s">
        <v>3036</v>
      </c>
      <c r="G106" s="393">
        <v>306521140507</v>
      </c>
      <c r="H106" s="104" t="s">
        <v>3037</v>
      </c>
      <c r="I106" s="104" t="s">
        <v>2871</v>
      </c>
      <c r="J106" s="104"/>
      <c r="K106" s="378">
        <v>0.13</v>
      </c>
      <c r="L106" s="378">
        <v>0.13</v>
      </c>
      <c r="M106" s="378">
        <v>0.11482100000000001</v>
      </c>
      <c r="N106" s="379">
        <v>11.676153846153845</v>
      </c>
      <c r="O106" s="104"/>
      <c r="P106" s="104"/>
      <c r="Q106" s="108"/>
    </row>
    <row r="107" spans="1:17" customFormat="1">
      <c r="A107" s="103">
        <v>104</v>
      </c>
      <c r="B107" s="105"/>
      <c r="C107" s="105" t="s">
        <v>1041</v>
      </c>
      <c r="D107" s="105" t="str">
        <f t="shared" si="6"/>
        <v>PULIVENDULA</v>
      </c>
      <c r="E107" s="105" t="str">
        <f t="shared" si="6"/>
        <v>PULIVENDULA(RURALS)</v>
      </c>
      <c r="F107" s="104" t="s">
        <v>3038</v>
      </c>
      <c r="G107" s="393">
        <v>306521241004</v>
      </c>
      <c r="H107" s="104" t="s">
        <v>3039</v>
      </c>
      <c r="I107" s="104" t="s">
        <v>2871</v>
      </c>
      <c r="J107" s="104"/>
      <c r="K107" s="378">
        <v>0.36399999999999999</v>
      </c>
      <c r="L107" s="378">
        <v>0.36399999999999999</v>
      </c>
      <c r="M107" s="378">
        <v>0.32045200000000001</v>
      </c>
      <c r="N107" s="379">
        <v>11.963736263736259</v>
      </c>
      <c r="O107" s="104"/>
      <c r="P107" s="104"/>
      <c r="Q107" s="108"/>
    </row>
    <row r="108" spans="1:17" customFormat="1">
      <c r="A108" s="103">
        <v>105</v>
      </c>
      <c r="B108" s="105"/>
      <c r="C108" s="105" t="s">
        <v>1041</v>
      </c>
      <c r="D108" s="105" t="str">
        <f t="shared" si="6"/>
        <v>PULIVENDULA</v>
      </c>
      <c r="E108" s="105" t="str">
        <f t="shared" si="6"/>
        <v>PULIVENDULA(RURALS)</v>
      </c>
      <c r="F108" s="104" t="s">
        <v>3040</v>
      </c>
      <c r="G108" s="393">
        <v>306321240603</v>
      </c>
      <c r="H108" s="104" t="s">
        <v>2516</v>
      </c>
      <c r="I108" s="104" t="s">
        <v>2874</v>
      </c>
      <c r="J108" s="104"/>
      <c r="K108" s="378">
        <v>1.4455</v>
      </c>
      <c r="L108" s="378">
        <v>1.4455</v>
      </c>
      <c r="M108" s="378">
        <v>1.2704599999999999</v>
      </c>
      <c r="N108" s="379">
        <v>12.109304738844697</v>
      </c>
      <c r="O108" s="104"/>
      <c r="P108" s="104"/>
      <c r="Q108" s="108"/>
    </row>
    <row r="109" spans="1:17" customFormat="1">
      <c r="A109" s="103">
        <v>106</v>
      </c>
      <c r="B109" s="105"/>
      <c r="C109" s="105" t="s">
        <v>1041</v>
      </c>
      <c r="D109" s="105" t="str">
        <f t="shared" si="6"/>
        <v>PULIVENDULA</v>
      </c>
      <c r="E109" s="105" t="str">
        <f t="shared" si="6"/>
        <v>PULIVENDULA(RURALS)</v>
      </c>
      <c r="F109" s="104" t="s">
        <v>3041</v>
      </c>
      <c r="G109" s="393">
        <v>306421340104</v>
      </c>
      <c r="H109" s="104" t="s">
        <v>3042</v>
      </c>
      <c r="I109" s="104" t="s">
        <v>2871</v>
      </c>
      <c r="J109" s="104"/>
      <c r="K109" s="378">
        <v>0.18659999999999999</v>
      </c>
      <c r="L109" s="378">
        <v>0.18659999999999999</v>
      </c>
      <c r="M109" s="378">
        <v>0.16392499999999999</v>
      </c>
      <c r="N109" s="379">
        <v>12.151661307609862</v>
      </c>
      <c r="O109" s="104"/>
      <c r="P109" s="104"/>
      <c r="Q109" s="108"/>
    </row>
    <row r="110" spans="1:17" customFormat="1">
      <c r="A110" s="103">
        <v>107</v>
      </c>
      <c r="B110" s="105"/>
      <c r="C110" s="105" t="s">
        <v>5408</v>
      </c>
      <c r="D110" s="105" t="str">
        <f t="shared" si="6"/>
        <v>PULIVENDULA</v>
      </c>
      <c r="E110" s="105" t="str">
        <f t="shared" si="6"/>
        <v>PULIVENDULA(RURALS)</v>
      </c>
      <c r="F110" s="104" t="str">
        <f>F109</f>
        <v>33/11KV Matli SubStation</v>
      </c>
      <c r="G110" s="393">
        <v>304211240102</v>
      </c>
      <c r="H110" s="104" t="s">
        <v>2653</v>
      </c>
      <c r="I110" s="104" t="s">
        <v>2871</v>
      </c>
      <c r="J110" s="104"/>
      <c r="K110" s="378">
        <v>1.7959000000000001</v>
      </c>
      <c r="L110" s="378">
        <v>1.7959000000000001</v>
      </c>
      <c r="M110" s="378">
        <v>1.5808659999999999</v>
      </c>
      <c r="N110" s="379">
        <v>11.973606548248798</v>
      </c>
      <c r="O110" s="104"/>
      <c r="P110" s="104"/>
      <c r="Q110" s="108"/>
    </row>
    <row r="111" spans="1:17" customFormat="1">
      <c r="A111" s="103">
        <v>108</v>
      </c>
      <c r="B111" s="105"/>
      <c r="C111" s="105" t="s">
        <v>1041</v>
      </c>
      <c r="D111" s="105" t="str">
        <f t="shared" si="6"/>
        <v>PULIVENDULA</v>
      </c>
      <c r="E111" s="105" t="str">
        <f t="shared" si="6"/>
        <v>PULIVENDULA(RURALS)</v>
      </c>
      <c r="F111" s="104" t="s">
        <v>2241</v>
      </c>
      <c r="G111" s="393">
        <v>306411140102</v>
      </c>
      <c r="H111" s="104" t="s">
        <v>2516</v>
      </c>
      <c r="I111" s="104" t="s">
        <v>2887</v>
      </c>
      <c r="J111" s="104"/>
      <c r="K111" s="378">
        <v>1.35537</v>
      </c>
      <c r="L111" s="378">
        <v>1.35537</v>
      </c>
      <c r="M111" s="378">
        <v>1.1937089999999999</v>
      </c>
      <c r="N111" s="379">
        <v>11.927444166537555</v>
      </c>
      <c r="O111" s="104"/>
      <c r="P111" s="104"/>
      <c r="Q111" s="108"/>
    </row>
    <row r="112" spans="1:17" customFormat="1">
      <c r="A112" s="103">
        <v>109</v>
      </c>
      <c r="B112" s="105"/>
      <c r="C112" s="105" t="s">
        <v>1041</v>
      </c>
      <c r="D112" s="105" t="str">
        <f t="shared" si="6"/>
        <v>PULIVENDULA</v>
      </c>
      <c r="E112" s="105" t="str">
        <f t="shared" si="6"/>
        <v>PULIVENDULA(RURALS)</v>
      </c>
      <c r="F112" s="104" t="s">
        <v>3043</v>
      </c>
      <c r="G112" s="393">
        <v>306512140202</v>
      </c>
      <c r="H112" s="104" t="s">
        <v>3044</v>
      </c>
      <c r="I112" s="104" t="s">
        <v>2871</v>
      </c>
      <c r="J112" s="104"/>
      <c r="K112" s="378">
        <v>0.29559999999999997</v>
      </c>
      <c r="L112" s="378">
        <v>0.29559999999999997</v>
      </c>
      <c r="M112" s="378">
        <v>0.20801</v>
      </c>
      <c r="N112" s="379">
        <v>29.631258457374827</v>
      </c>
      <c r="O112" s="104"/>
      <c r="P112" s="104"/>
      <c r="Q112" s="108"/>
    </row>
    <row r="113" spans="1:17" customFormat="1">
      <c r="A113" s="103">
        <v>110</v>
      </c>
      <c r="B113" s="105"/>
      <c r="C113" s="105" t="s">
        <v>1041</v>
      </c>
      <c r="D113" s="105" t="str">
        <f t="shared" si="6"/>
        <v>PULIVENDULA</v>
      </c>
      <c r="E113" s="105" t="str">
        <f t="shared" si="6"/>
        <v>PULIVENDULA(RURALS)</v>
      </c>
      <c r="F113" s="104" t="str">
        <f>F112</f>
        <v>33/11KV Gurijala SubStation</v>
      </c>
      <c r="G113" s="393">
        <v>306511341501</v>
      </c>
      <c r="H113" s="104" t="s">
        <v>3045</v>
      </c>
      <c r="I113" s="104" t="s">
        <v>2871</v>
      </c>
      <c r="J113" s="104"/>
      <c r="K113" s="378">
        <v>0.10556</v>
      </c>
      <c r="L113" s="378">
        <v>0.10556</v>
      </c>
      <c r="M113" s="378">
        <v>7.5342999999999993E-2</v>
      </c>
      <c r="N113" s="379">
        <v>28.625426297840097</v>
      </c>
      <c r="O113" s="104"/>
      <c r="P113" s="104"/>
      <c r="Q113" s="108"/>
    </row>
    <row r="114" spans="1:17" customFormat="1">
      <c r="A114" s="103">
        <v>111</v>
      </c>
      <c r="B114" s="105"/>
      <c r="C114" s="105" t="s">
        <v>1049</v>
      </c>
      <c r="D114" s="105" t="str">
        <f t="shared" ref="D114:F145" si="7">D113</f>
        <v>PULIVENDULA</v>
      </c>
      <c r="E114" s="105" t="str">
        <f t="shared" si="7"/>
        <v>PULIVENDULA(RURALS)</v>
      </c>
      <c r="F114" s="104" t="s">
        <v>2209</v>
      </c>
      <c r="G114" s="393">
        <v>307211140202</v>
      </c>
      <c r="H114" s="104" t="s">
        <v>2436</v>
      </c>
      <c r="I114" s="104" t="s">
        <v>2887</v>
      </c>
      <c r="J114" s="104"/>
      <c r="K114" s="378">
        <v>1.9688000000000001</v>
      </c>
      <c r="L114" s="378">
        <v>1.9688000000000001</v>
      </c>
      <c r="M114" s="378">
        <v>1.4234329999999999</v>
      </c>
      <c r="N114" s="379">
        <v>27.700477448191798</v>
      </c>
      <c r="O114" s="104"/>
      <c r="P114" s="104"/>
      <c r="Q114" s="108"/>
    </row>
    <row r="115" spans="1:17" customFormat="1">
      <c r="A115" s="103">
        <v>112</v>
      </c>
      <c r="B115" s="105"/>
      <c r="C115" s="105" t="s">
        <v>1381</v>
      </c>
      <c r="D115" s="105" t="str">
        <f t="shared" si="7"/>
        <v>PULIVENDULA</v>
      </c>
      <c r="E115" s="105" t="str">
        <f t="shared" si="7"/>
        <v>PULIVENDULA(RURALS)</v>
      </c>
      <c r="F115" s="104" t="str">
        <f>F114</f>
        <v>33/11KV Sai Nagar SubStation</v>
      </c>
      <c r="G115" s="393" t="s">
        <v>3046</v>
      </c>
      <c r="H115" s="104" t="s">
        <v>3047</v>
      </c>
      <c r="I115" s="104" t="s">
        <v>2871</v>
      </c>
      <c r="J115" s="104"/>
      <c r="K115" s="378">
        <v>0.70679999999999998</v>
      </c>
      <c r="L115" s="378">
        <v>0.70679999999999998</v>
      </c>
      <c r="M115" s="378">
        <v>0.51692199999999999</v>
      </c>
      <c r="N115" s="379">
        <v>26.864459535936614</v>
      </c>
      <c r="O115" s="104"/>
      <c r="P115" s="104"/>
      <c r="Q115" s="108"/>
    </row>
    <row r="116" spans="1:17" customFormat="1">
      <c r="A116" s="103">
        <v>113</v>
      </c>
      <c r="B116" s="105"/>
      <c r="C116" s="105" t="s">
        <v>1041</v>
      </c>
      <c r="D116" s="105" t="str">
        <f t="shared" si="7"/>
        <v>PULIVENDULA</v>
      </c>
      <c r="E116" s="105" t="str">
        <f t="shared" si="7"/>
        <v>PULIVENDULA(RURALS)</v>
      </c>
      <c r="F116" s="104" t="s">
        <v>3048</v>
      </c>
      <c r="G116" s="393">
        <v>306231240204</v>
      </c>
      <c r="H116" s="104" t="s">
        <v>3049</v>
      </c>
      <c r="I116" s="104" t="s">
        <v>2894</v>
      </c>
      <c r="J116" s="104"/>
      <c r="K116" s="378">
        <v>0.2099</v>
      </c>
      <c r="L116" s="378">
        <v>0.2099</v>
      </c>
      <c r="M116" s="378">
        <v>0.15504299999999999</v>
      </c>
      <c r="N116" s="379">
        <v>26.134826107670328</v>
      </c>
      <c r="O116" s="104"/>
      <c r="P116" s="104"/>
      <c r="Q116" s="108"/>
    </row>
    <row r="117" spans="1:17" customFormat="1">
      <c r="A117" s="103">
        <v>114</v>
      </c>
      <c r="B117" s="105"/>
      <c r="C117" s="105" t="s">
        <v>1041</v>
      </c>
      <c r="D117" s="105" t="str">
        <f t="shared" si="7"/>
        <v>PULIVENDULA</v>
      </c>
      <c r="E117" s="105" t="str">
        <f t="shared" si="7"/>
        <v>PULIVENDULA(RURALS)</v>
      </c>
      <c r="F117" s="104" t="s">
        <v>3050</v>
      </c>
      <c r="G117" s="393">
        <v>306411340401</v>
      </c>
      <c r="H117" s="104" t="s">
        <v>3051</v>
      </c>
      <c r="I117" s="104" t="s">
        <v>2871</v>
      </c>
      <c r="J117" s="104"/>
      <c r="K117" s="378">
        <v>1.1406000000000001</v>
      </c>
      <c r="L117" s="378">
        <v>1.1406000000000001</v>
      </c>
      <c r="M117" s="378">
        <v>0.85837300000000005</v>
      </c>
      <c r="N117" s="379">
        <v>24.743731369454672</v>
      </c>
      <c r="O117" s="104"/>
      <c r="P117" s="104"/>
      <c r="Q117" s="108"/>
    </row>
    <row r="118" spans="1:17" customFormat="1">
      <c r="A118" s="103">
        <v>115</v>
      </c>
      <c r="B118" s="105"/>
      <c r="C118" s="105" t="s">
        <v>1381</v>
      </c>
      <c r="D118" s="105" t="str">
        <f t="shared" si="7"/>
        <v>PULIVENDULA</v>
      </c>
      <c r="E118" s="105" t="str">
        <f t="shared" si="7"/>
        <v>PULIVENDULA(RURALS)</v>
      </c>
      <c r="F118" s="104" t="s">
        <v>3052</v>
      </c>
      <c r="G118" s="393" t="s">
        <v>3053</v>
      </c>
      <c r="H118" s="104" t="s">
        <v>3054</v>
      </c>
      <c r="I118" s="104" t="s">
        <v>2871</v>
      </c>
      <c r="J118" s="104"/>
      <c r="K118" s="378">
        <v>0.23863999999999999</v>
      </c>
      <c r="L118" s="378">
        <v>0.23863999999999999</v>
      </c>
      <c r="M118" s="378">
        <v>0.181427</v>
      </c>
      <c r="N118" s="379">
        <v>23.974606101240354</v>
      </c>
      <c r="O118" s="104"/>
      <c r="P118" s="104"/>
      <c r="Q118" s="108"/>
    </row>
    <row r="119" spans="1:17" customFormat="1">
      <c r="A119" s="103">
        <v>116</v>
      </c>
      <c r="B119" s="105"/>
      <c r="C119" s="105" t="s">
        <v>1381</v>
      </c>
      <c r="D119" s="105" t="str">
        <f t="shared" si="7"/>
        <v>PULIVENDULA</v>
      </c>
      <c r="E119" s="105" t="str">
        <f t="shared" si="7"/>
        <v>PULIVENDULA(RURALS)</v>
      </c>
      <c r="F119" s="104" t="s">
        <v>3055</v>
      </c>
      <c r="G119" s="393">
        <v>305422140105</v>
      </c>
      <c r="H119" s="104" t="s">
        <v>3056</v>
      </c>
      <c r="I119" s="104" t="s">
        <v>2871</v>
      </c>
      <c r="J119" s="104"/>
      <c r="K119" s="378">
        <v>0.15540000000000001</v>
      </c>
      <c r="L119" s="378">
        <v>0.15540000000000001</v>
      </c>
      <c r="M119" s="378">
        <v>0.11978999999999999</v>
      </c>
      <c r="N119" s="379">
        <v>22.915057915057922</v>
      </c>
      <c r="O119" s="104"/>
      <c r="P119" s="104"/>
      <c r="Q119" s="108"/>
    </row>
    <row r="120" spans="1:17" customFormat="1">
      <c r="A120" s="103">
        <v>117</v>
      </c>
      <c r="B120" s="105"/>
      <c r="C120" s="105" t="s">
        <v>1041</v>
      </c>
      <c r="D120" s="105" t="str">
        <f t="shared" si="7"/>
        <v>PULIVENDULA</v>
      </c>
      <c r="E120" s="105" t="str">
        <f t="shared" si="7"/>
        <v>PULIVENDULA(RURALS)</v>
      </c>
      <c r="F120" s="104" t="s">
        <v>3057</v>
      </c>
      <c r="G120" s="393">
        <v>306331140202</v>
      </c>
      <c r="H120" s="104" t="s">
        <v>3058</v>
      </c>
      <c r="I120" s="104" t="s">
        <v>2871</v>
      </c>
      <c r="J120" s="104"/>
      <c r="K120" s="378">
        <v>0.6502</v>
      </c>
      <c r="L120" s="378">
        <v>0.6502</v>
      </c>
      <c r="M120" s="378">
        <v>0.50218099999999999</v>
      </c>
      <c r="N120" s="379">
        <v>22.765149184866196</v>
      </c>
      <c r="O120" s="104"/>
      <c r="P120" s="104"/>
      <c r="Q120" s="108"/>
    </row>
    <row r="121" spans="1:17" customFormat="1">
      <c r="A121" s="103">
        <v>118</v>
      </c>
      <c r="B121" s="105"/>
      <c r="C121" s="105" t="s">
        <v>1041</v>
      </c>
      <c r="D121" s="105" t="str">
        <f t="shared" si="7"/>
        <v>PULIVENDULA</v>
      </c>
      <c r="E121" s="105" t="str">
        <f t="shared" si="7"/>
        <v>PULIVENDULA(RURALS)</v>
      </c>
      <c r="F121" s="104" t="s">
        <v>3059</v>
      </c>
      <c r="G121" s="393">
        <v>306231140303</v>
      </c>
      <c r="H121" s="104" t="s">
        <v>3060</v>
      </c>
      <c r="I121" s="104" t="s">
        <v>2871</v>
      </c>
      <c r="J121" s="104"/>
      <c r="K121" s="378">
        <v>0.87949999999999995</v>
      </c>
      <c r="L121" s="378">
        <v>0.87949999999999995</v>
      </c>
      <c r="M121" s="378">
        <v>0.68005700000000002</v>
      </c>
      <c r="N121" s="379">
        <v>22.676861853325747</v>
      </c>
      <c r="O121" s="104"/>
      <c r="P121" s="104"/>
      <c r="Q121" s="108"/>
    </row>
    <row r="122" spans="1:17" customFormat="1">
      <c r="A122" s="103">
        <v>119</v>
      </c>
      <c r="B122" s="105"/>
      <c r="C122" s="105" t="s">
        <v>1041</v>
      </c>
      <c r="D122" s="105" t="str">
        <f t="shared" si="7"/>
        <v>PULIVENDULA</v>
      </c>
      <c r="E122" s="105" t="str">
        <f t="shared" si="7"/>
        <v>PULIVENDULA(RURALS)</v>
      </c>
      <c r="F122" s="104" t="s">
        <v>3061</v>
      </c>
      <c r="G122" s="393">
        <v>306411340601</v>
      </c>
      <c r="H122" s="104" t="s">
        <v>3062</v>
      </c>
      <c r="I122" s="104" t="s">
        <v>2871</v>
      </c>
      <c r="J122" s="104"/>
      <c r="K122" s="378">
        <v>0.34920000000000001</v>
      </c>
      <c r="L122" s="378">
        <v>0.34920000000000001</v>
      </c>
      <c r="M122" s="378">
        <v>0.27331</v>
      </c>
      <c r="N122" s="379">
        <v>21.73253150057274</v>
      </c>
      <c r="O122" s="104"/>
      <c r="P122" s="104"/>
      <c r="Q122" s="108"/>
    </row>
    <row r="123" spans="1:17" customFormat="1">
      <c r="A123" s="103">
        <v>120</v>
      </c>
      <c r="B123" s="105"/>
      <c r="C123" s="105" t="s">
        <v>1041</v>
      </c>
      <c r="D123" s="105" t="str">
        <f t="shared" si="7"/>
        <v>PULIVENDULA</v>
      </c>
      <c r="E123" s="105" t="str">
        <f t="shared" si="7"/>
        <v>PULIVENDULA(RURALS)</v>
      </c>
      <c r="F123" s="104" t="s">
        <v>3063</v>
      </c>
      <c r="G123" s="393">
        <v>306331240403</v>
      </c>
      <c r="H123" s="104" t="s">
        <v>3064</v>
      </c>
      <c r="I123" s="104" t="s">
        <v>2894</v>
      </c>
      <c r="J123" s="104"/>
      <c r="K123" s="378">
        <v>7.6E-3</v>
      </c>
      <c r="L123" s="378">
        <v>7.6E-3</v>
      </c>
      <c r="M123" s="378">
        <v>5.9559999999999995E-3</v>
      </c>
      <c r="N123" s="379">
        <v>21.631578947368428</v>
      </c>
      <c r="O123" s="104"/>
      <c r="P123" s="104"/>
      <c r="Q123" s="108"/>
    </row>
    <row r="124" spans="1:17" customFormat="1">
      <c r="A124" s="103">
        <v>121</v>
      </c>
      <c r="B124" s="105"/>
      <c r="C124" s="105" t="s">
        <v>1041</v>
      </c>
      <c r="D124" s="105" t="str">
        <f t="shared" si="7"/>
        <v>PULIVENDULA</v>
      </c>
      <c r="E124" s="105" t="str">
        <f t="shared" si="7"/>
        <v>PULIVENDULA(RURALS)</v>
      </c>
      <c r="F124" s="104" t="s">
        <v>3065</v>
      </c>
      <c r="G124" s="393">
        <v>306631440301</v>
      </c>
      <c r="H124" s="104" t="s">
        <v>3066</v>
      </c>
      <c r="I124" s="104" t="s">
        <v>2871</v>
      </c>
      <c r="J124" s="104"/>
      <c r="K124" s="378">
        <v>0.2336</v>
      </c>
      <c r="L124" s="378">
        <v>0.2336</v>
      </c>
      <c r="M124" s="378">
        <v>0.18404100000000001</v>
      </c>
      <c r="N124" s="379">
        <v>21.21532534246575</v>
      </c>
      <c r="O124" s="104"/>
      <c r="P124" s="104"/>
      <c r="Q124" s="108"/>
    </row>
    <row r="125" spans="1:17" customFormat="1">
      <c r="A125" s="103">
        <v>122</v>
      </c>
      <c r="B125" s="105"/>
      <c r="C125" s="105" t="s">
        <v>1041</v>
      </c>
      <c r="D125" s="105" t="str">
        <f t="shared" si="7"/>
        <v>PULIVENDULA</v>
      </c>
      <c r="E125" s="105" t="str">
        <f t="shared" si="7"/>
        <v>PULIVENDULA(RURALS)</v>
      </c>
      <c r="F125" s="104" t="s">
        <v>3067</v>
      </c>
      <c r="G125" s="393">
        <v>306512140602</v>
      </c>
      <c r="H125" s="104" t="s">
        <v>3068</v>
      </c>
      <c r="I125" s="104" t="s">
        <v>2871</v>
      </c>
      <c r="J125" s="104"/>
      <c r="K125" s="378">
        <v>0.87919999999999998</v>
      </c>
      <c r="L125" s="378">
        <v>0.87919999999999998</v>
      </c>
      <c r="M125" s="378">
        <v>0.69342899999999996</v>
      </c>
      <c r="N125" s="379">
        <v>21.129549590536854</v>
      </c>
      <c r="O125" s="104"/>
      <c r="P125" s="104"/>
      <c r="Q125" s="108"/>
    </row>
    <row r="126" spans="1:17" customFormat="1">
      <c r="A126" s="103">
        <v>123</v>
      </c>
      <c r="B126" s="105"/>
      <c r="C126" s="105" t="s">
        <v>1041</v>
      </c>
      <c r="D126" s="105" t="str">
        <f t="shared" si="7"/>
        <v>PULIVENDULA</v>
      </c>
      <c r="E126" s="105" t="str">
        <f t="shared" si="7"/>
        <v>PULIVENDULA(RURALS)</v>
      </c>
      <c r="F126" s="104" t="s">
        <v>3069</v>
      </c>
      <c r="G126" s="393">
        <v>306221340304</v>
      </c>
      <c r="H126" s="104" t="s">
        <v>3070</v>
      </c>
      <c r="I126" s="104" t="s">
        <v>2871</v>
      </c>
      <c r="J126" s="104"/>
      <c r="K126" s="378">
        <v>0.55027999999999999</v>
      </c>
      <c r="L126" s="378">
        <v>0.55027999999999999</v>
      </c>
      <c r="M126" s="378">
        <v>0.43585000000000002</v>
      </c>
      <c r="N126" s="379">
        <v>20.794868067165805</v>
      </c>
      <c r="O126" s="104"/>
      <c r="P126" s="104"/>
      <c r="Q126" s="108"/>
    </row>
    <row r="127" spans="1:17" customFormat="1">
      <c r="A127" s="103">
        <v>124</v>
      </c>
      <c r="B127" s="105"/>
      <c r="C127" s="105" t="s">
        <v>1041</v>
      </c>
      <c r="D127" s="105" t="str">
        <f t="shared" si="7"/>
        <v>PULIVENDULA</v>
      </c>
      <c r="E127" s="105" t="str">
        <f t="shared" si="7"/>
        <v>PULIVENDULA(RURALS)</v>
      </c>
      <c r="F127" s="104" t="s">
        <v>2236</v>
      </c>
      <c r="G127" s="393">
        <v>306511240402</v>
      </c>
      <c r="H127" s="104" t="s">
        <v>2516</v>
      </c>
      <c r="I127" s="104" t="s">
        <v>2871</v>
      </c>
      <c r="J127" s="104"/>
      <c r="K127" s="378">
        <v>0.10009999999999999</v>
      </c>
      <c r="L127" s="378">
        <v>0.10009999999999999</v>
      </c>
      <c r="M127" s="378">
        <v>7.9302999999999998E-2</v>
      </c>
      <c r="N127" s="379">
        <v>20.776223776223773</v>
      </c>
      <c r="O127" s="104"/>
      <c r="P127" s="104"/>
      <c r="Q127" s="108"/>
    </row>
    <row r="128" spans="1:17" customFormat="1">
      <c r="A128" s="103">
        <v>125</v>
      </c>
      <c r="B128" s="105"/>
      <c r="C128" s="105" t="s">
        <v>5408</v>
      </c>
      <c r="D128" s="105" t="str">
        <f t="shared" si="7"/>
        <v>PULIVENDULA</v>
      </c>
      <c r="E128" s="105" t="str">
        <f t="shared" si="7"/>
        <v>PULIVENDULA(RURALS)</v>
      </c>
      <c r="F128" s="104" t="s">
        <v>3071</v>
      </c>
      <c r="G128" s="393">
        <v>304251340201</v>
      </c>
      <c r="H128" s="104" t="s">
        <v>3072</v>
      </c>
      <c r="I128" s="104" t="s">
        <v>2874</v>
      </c>
      <c r="J128" s="104"/>
      <c r="K128" s="378">
        <v>1.81148</v>
      </c>
      <c r="L128" s="378">
        <v>1.81148</v>
      </c>
      <c r="M128" s="378">
        <v>1.4453669999999998</v>
      </c>
      <c r="N128" s="379">
        <v>20.21071168326452</v>
      </c>
      <c r="O128" s="104"/>
      <c r="P128" s="104"/>
      <c r="Q128" s="108"/>
    </row>
    <row r="129" spans="1:17" customFormat="1">
      <c r="A129" s="103">
        <v>126</v>
      </c>
      <c r="B129" s="105"/>
      <c r="C129" s="105" t="s">
        <v>5408</v>
      </c>
      <c r="D129" s="105" t="str">
        <f t="shared" si="7"/>
        <v>PULIVENDULA</v>
      </c>
      <c r="E129" s="105" t="str">
        <f t="shared" si="7"/>
        <v>PULIVENDULA(RURALS)</v>
      </c>
      <c r="F129" s="104" t="str">
        <f>F128</f>
        <v>33/11KV Ramathirtham Sub Station</v>
      </c>
      <c r="G129" s="393">
        <v>304111440104</v>
      </c>
      <c r="H129" s="104" t="s">
        <v>3073</v>
      </c>
      <c r="I129" s="104" t="s">
        <v>2871</v>
      </c>
      <c r="J129" s="104"/>
      <c r="K129" s="378">
        <v>0.61480000000000001</v>
      </c>
      <c r="L129" s="378">
        <v>0.61480000000000001</v>
      </c>
      <c r="M129" s="378">
        <v>0.49238100000000001</v>
      </c>
      <c r="N129" s="379">
        <v>19.912003903708523</v>
      </c>
      <c r="O129" s="104"/>
      <c r="P129" s="104"/>
      <c r="Q129" s="108"/>
    </row>
    <row r="130" spans="1:17" customFormat="1">
      <c r="A130" s="103">
        <v>127</v>
      </c>
      <c r="B130" s="105"/>
      <c r="C130" s="105" t="s">
        <v>5408</v>
      </c>
      <c r="D130" s="105" t="str">
        <f t="shared" si="7"/>
        <v>PULIVENDULA</v>
      </c>
      <c r="E130" s="105" t="str">
        <f t="shared" si="7"/>
        <v>PULIVENDULA(RURALS)</v>
      </c>
      <c r="F130" s="104" t="s">
        <v>3074</v>
      </c>
      <c r="G130" s="393">
        <v>304121340107</v>
      </c>
      <c r="H130" s="104" t="s">
        <v>3075</v>
      </c>
      <c r="I130" s="104" t="s">
        <v>2874</v>
      </c>
      <c r="J130" s="104"/>
      <c r="K130" s="378">
        <v>0.76907800000000004</v>
      </c>
      <c r="L130" s="378">
        <v>0.76907800000000004</v>
      </c>
      <c r="M130" s="378">
        <v>0.61646800000000002</v>
      </c>
      <c r="N130" s="379">
        <v>19.843240867636315</v>
      </c>
      <c r="O130" s="104"/>
      <c r="P130" s="104"/>
      <c r="Q130" s="108"/>
    </row>
    <row r="131" spans="1:17" customFormat="1">
      <c r="A131" s="103">
        <v>128</v>
      </c>
      <c r="B131" s="105"/>
      <c r="C131" s="105" t="s">
        <v>1041</v>
      </c>
      <c r="D131" s="105" t="str">
        <f t="shared" si="7"/>
        <v>PULIVENDULA</v>
      </c>
      <c r="E131" s="105" t="str">
        <f t="shared" si="7"/>
        <v>PULIVENDULA(RURALS)</v>
      </c>
      <c r="F131" s="104" t="s">
        <v>2908</v>
      </c>
      <c r="G131" s="393">
        <v>306511240501</v>
      </c>
      <c r="H131" s="104" t="s">
        <v>3076</v>
      </c>
      <c r="I131" s="104" t="s">
        <v>2871</v>
      </c>
      <c r="J131" s="104"/>
      <c r="K131" s="378">
        <v>0.1966</v>
      </c>
      <c r="L131" s="378">
        <v>0.1966</v>
      </c>
      <c r="M131" s="378">
        <v>0.15948599999999999</v>
      </c>
      <c r="N131" s="379">
        <v>18.877924720244156</v>
      </c>
      <c r="O131" s="104"/>
      <c r="P131" s="104"/>
      <c r="Q131" s="108"/>
    </row>
    <row r="132" spans="1:17" customFormat="1">
      <c r="A132" s="103">
        <v>129</v>
      </c>
      <c r="B132" s="105"/>
      <c r="C132" s="105" t="s">
        <v>1381</v>
      </c>
      <c r="D132" s="105" t="str">
        <f t="shared" si="7"/>
        <v>PULIVENDULA</v>
      </c>
      <c r="E132" s="105" t="str">
        <f t="shared" si="7"/>
        <v>PULIVENDULA(RURALS)</v>
      </c>
      <c r="F132" s="104" t="s">
        <v>3077</v>
      </c>
      <c r="G132" s="393">
        <v>305211440202</v>
      </c>
      <c r="H132" s="104" t="s">
        <v>2396</v>
      </c>
      <c r="I132" s="104" t="s">
        <v>2874</v>
      </c>
      <c r="J132" s="104"/>
      <c r="K132" s="378">
        <v>0.63219999999999998</v>
      </c>
      <c r="L132" s="378">
        <v>0.63219999999999998</v>
      </c>
      <c r="M132" s="378">
        <v>0.51321899999999998</v>
      </c>
      <c r="N132" s="379">
        <v>18.820151850680165</v>
      </c>
      <c r="O132" s="104"/>
      <c r="P132" s="104"/>
      <c r="Q132" s="108"/>
    </row>
    <row r="133" spans="1:17" customFormat="1">
      <c r="A133" s="103">
        <v>130</v>
      </c>
      <c r="B133" s="105"/>
      <c r="C133" s="105" t="s">
        <v>5408</v>
      </c>
      <c r="D133" s="105" t="str">
        <f t="shared" si="7"/>
        <v>PULIVENDULA</v>
      </c>
      <c r="E133" s="105" t="str">
        <f t="shared" si="7"/>
        <v>PULIVENDULA(RURALS)</v>
      </c>
      <c r="F133" s="104" t="s">
        <v>3078</v>
      </c>
      <c r="G133" s="393">
        <v>304111440503</v>
      </c>
      <c r="H133" s="104" t="s">
        <v>3079</v>
      </c>
      <c r="I133" s="104" t="s">
        <v>2874</v>
      </c>
      <c r="J133" s="104"/>
      <c r="K133" s="378">
        <v>0.121222</v>
      </c>
      <c r="L133" s="378">
        <v>0.121222</v>
      </c>
      <c r="M133" s="378">
        <v>9.8533999999999997E-2</v>
      </c>
      <c r="N133" s="379">
        <v>18.716074639916847</v>
      </c>
      <c r="O133" s="104"/>
      <c r="P133" s="104"/>
      <c r="Q133" s="108"/>
    </row>
    <row r="134" spans="1:17" customFormat="1">
      <c r="A134" s="103">
        <v>131</v>
      </c>
      <c r="B134" s="105"/>
      <c r="C134" s="105" t="s">
        <v>1041</v>
      </c>
      <c r="D134" s="105" t="str">
        <f t="shared" si="7"/>
        <v>PULIVENDULA</v>
      </c>
      <c r="E134" s="105" t="str">
        <f t="shared" si="7"/>
        <v>PULIVENDULA(RURALS)</v>
      </c>
      <c r="F134" s="104" t="s">
        <v>3080</v>
      </c>
      <c r="G134" s="393">
        <v>306521140103</v>
      </c>
      <c r="H134" s="104" t="s">
        <v>3081</v>
      </c>
      <c r="I134" s="104" t="s">
        <v>2871</v>
      </c>
      <c r="J134" s="104"/>
      <c r="K134" s="378">
        <v>0.26569999999999999</v>
      </c>
      <c r="L134" s="378">
        <v>0.26569999999999999</v>
      </c>
      <c r="M134" s="378">
        <v>0.21613399999999999</v>
      </c>
      <c r="N134" s="379">
        <v>18.654873917952578</v>
      </c>
      <c r="O134" s="104"/>
      <c r="P134" s="104"/>
      <c r="Q134" s="108"/>
    </row>
    <row r="135" spans="1:17" customFormat="1">
      <c r="A135" s="103">
        <v>132</v>
      </c>
      <c r="B135" s="105"/>
      <c r="C135" s="105" t="s">
        <v>1381</v>
      </c>
      <c r="D135" s="105" t="str">
        <f t="shared" si="7"/>
        <v>PULIVENDULA</v>
      </c>
      <c r="E135" s="105" t="str">
        <f t="shared" si="7"/>
        <v>PULIVENDULA(RURALS)</v>
      </c>
      <c r="F135" s="104" t="s">
        <v>3082</v>
      </c>
      <c r="G135" s="393" t="s">
        <v>3083</v>
      </c>
      <c r="H135" s="104" t="s">
        <v>3084</v>
      </c>
      <c r="I135" s="104" t="s">
        <v>2871</v>
      </c>
      <c r="J135" s="104"/>
      <c r="K135" s="378">
        <v>3.4500000000000003E-2</v>
      </c>
      <c r="L135" s="378">
        <v>3.4500000000000003E-2</v>
      </c>
      <c r="M135" s="378">
        <v>2.8070999999999999E-2</v>
      </c>
      <c r="N135" s="379">
        <v>18.634782608695662</v>
      </c>
      <c r="O135" s="104"/>
      <c r="P135" s="104"/>
      <c r="Q135" s="108"/>
    </row>
    <row r="136" spans="1:17" customFormat="1">
      <c r="A136" s="103">
        <v>133</v>
      </c>
      <c r="B136" s="105"/>
      <c r="C136" s="105" t="s">
        <v>1041</v>
      </c>
      <c r="D136" s="105" t="str">
        <f t="shared" si="7"/>
        <v>PULIVENDULA</v>
      </c>
      <c r="E136" s="105" t="str">
        <f t="shared" si="7"/>
        <v>PULIVENDULA(RURALS)</v>
      </c>
      <c r="F136" s="104" t="s">
        <v>3085</v>
      </c>
      <c r="G136" s="393">
        <v>306231140101</v>
      </c>
      <c r="H136" s="104" t="s">
        <v>3086</v>
      </c>
      <c r="I136" s="104" t="s">
        <v>2871</v>
      </c>
      <c r="J136" s="104"/>
      <c r="K136" s="378">
        <v>1.0302</v>
      </c>
      <c r="L136" s="378">
        <v>1.0302</v>
      </c>
      <c r="M136" s="378">
        <v>0.83843400000000001</v>
      </c>
      <c r="N136" s="379">
        <v>18.614443797320906</v>
      </c>
      <c r="O136" s="104"/>
      <c r="P136" s="104"/>
      <c r="Q136" s="108"/>
    </row>
    <row r="137" spans="1:17" customFormat="1">
      <c r="A137" s="103">
        <v>134</v>
      </c>
      <c r="B137" s="105"/>
      <c r="C137" s="105" t="s">
        <v>1049</v>
      </c>
      <c r="D137" s="105" t="str">
        <f t="shared" si="7"/>
        <v>PULIVENDULA</v>
      </c>
      <c r="E137" s="105" t="str">
        <f t="shared" si="7"/>
        <v>PULIVENDULA(RURALS)</v>
      </c>
      <c r="F137" s="104" t="str">
        <f t="shared" si="7"/>
        <v>33/11KV Chilamkur SubStation</v>
      </c>
      <c r="G137" s="393">
        <v>307211140101</v>
      </c>
      <c r="H137" s="104" t="s">
        <v>2432</v>
      </c>
      <c r="I137" s="104" t="s">
        <v>2887</v>
      </c>
      <c r="J137" s="104"/>
      <c r="K137" s="378">
        <v>2.2147999999999999</v>
      </c>
      <c r="L137" s="378">
        <v>2.2147999999999999</v>
      </c>
      <c r="M137" s="378">
        <v>1.802549</v>
      </c>
      <c r="N137" s="379">
        <v>18.613463969658657</v>
      </c>
      <c r="O137" s="104"/>
      <c r="P137" s="104"/>
      <c r="Q137" s="108"/>
    </row>
    <row r="138" spans="1:17" customFormat="1">
      <c r="A138" s="103">
        <v>135</v>
      </c>
      <c r="B138" s="105"/>
      <c r="C138" s="105" t="s">
        <v>5408</v>
      </c>
      <c r="D138" s="105" t="str">
        <f t="shared" si="7"/>
        <v>PULIVENDULA</v>
      </c>
      <c r="E138" s="105" t="str">
        <f t="shared" si="7"/>
        <v>PULIVENDULA(RURALS)</v>
      </c>
      <c r="F138" s="104" t="str">
        <f t="shared" si="7"/>
        <v>33/11KV Chilamkur SubStation</v>
      </c>
      <c r="G138" s="393">
        <v>304511340404</v>
      </c>
      <c r="H138" s="104" t="s">
        <v>3087</v>
      </c>
      <c r="I138" s="104" t="s">
        <v>2887</v>
      </c>
      <c r="J138" s="104"/>
      <c r="K138" s="378">
        <v>1.3936200000000001</v>
      </c>
      <c r="L138" s="378">
        <v>1.3936200000000001</v>
      </c>
      <c r="M138" s="378">
        <v>1.1353880000000001</v>
      </c>
      <c r="N138" s="379">
        <v>18.529584822261448</v>
      </c>
      <c r="O138" s="104"/>
      <c r="P138" s="104"/>
      <c r="Q138" s="108"/>
    </row>
    <row r="139" spans="1:17" customFormat="1">
      <c r="A139" s="103">
        <v>136</v>
      </c>
      <c r="B139" s="105"/>
      <c r="C139" s="105" t="s">
        <v>1381</v>
      </c>
      <c r="D139" s="105" t="str">
        <f t="shared" si="7"/>
        <v>PULIVENDULA</v>
      </c>
      <c r="E139" s="105" t="str">
        <f t="shared" si="7"/>
        <v>PULIVENDULA(RURALS)</v>
      </c>
      <c r="F139" s="104" t="s">
        <v>3088</v>
      </c>
      <c r="G139" s="393">
        <v>305331240504</v>
      </c>
      <c r="H139" s="104" t="s">
        <v>3089</v>
      </c>
      <c r="I139" s="104" t="s">
        <v>2871</v>
      </c>
      <c r="J139" s="104"/>
      <c r="K139" s="378">
        <v>0.26019999999999999</v>
      </c>
      <c r="L139" s="378">
        <v>0.26019999999999999</v>
      </c>
      <c r="M139" s="378">
        <v>0.21199799999999999</v>
      </c>
      <c r="N139" s="379">
        <v>18.524980784012296</v>
      </c>
      <c r="O139" s="104"/>
      <c r="P139" s="104"/>
      <c r="Q139" s="108"/>
    </row>
    <row r="140" spans="1:17" customFormat="1">
      <c r="A140" s="103">
        <v>137</v>
      </c>
      <c r="B140" s="105"/>
      <c r="C140" s="105" t="s">
        <v>1041</v>
      </c>
      <c r="D140" s="105" t="str">
        <f t="shared" si="7"/>
        <v>PULIVENDULA</v>
      </c>
      <c r="E140" s="105" t="str">
        <f t="shared" si="7"/>
        <v>PULIVENDULA(RURALS)</v>
      </c>
      <c r="F140" s="104" t="s">
        <v>2239</v>
      </c>
      <c r="G140" s="393">
        <v>306311240304</v>
      </c>
      <c r="H140" s="104" t="s">
        <v>2510</v>
      </c>
      <c r="I140" s="104" t="s">
        <v>2871</v>
      </c>
      <c r="J140" s="104"/>
      <c r="K140" s="378">
        <v>0.20630000000000001</v>
      </c>
      <c r="L140" s="378">
        <v>0.20630000000000001</v>
      </c>
      <c r="M140" s="378">
        <v>0.168188</v>
      </c>
      <c r="N140" s="379">
        <v>18.474066892874458</v>
      </c>
      <c r="O140" s="104"/>
      <c r="P140" s="104"/>
      <c r="Q140" s="108"/>
    </row>
    <row r="141" spans="1:17" customFormat="1">
      <c r="A141" s="103">
        <v>138</v>
      </c>
      <c r="B141" s="105"/>
      <c r="C141" s="105" t="s">
        <v>1381</v>
      </c>
      <c r="D141" s="105" t="str">
        <f t="shared" si="7"/>
        <v>PULIVENDULA</v>
      </c>
      <c r="E141" s="105" t="str">
        <f t="shared" si="7"/>
        <v>PULIVENDULA(RURALS)</v>
      </c>
      <c r="F141" s="104" t="s">
        <v>3090</v>
      </c>
      <c r="G141" s="393">
        <v>305213540101</v>
      </c>
      <c r="H141" s="104" t="s">
        <v>3091</v>
      </c>
      <c r="I141" s="104" t="s">
        <v>2871</v>
      </c>
      <c r="J141" s="104"/>
      <c r="K141" s="378">
        <v>2.5399999999999999E-2</v>
      </c>
      <c r="L141" s="378">
        <v>2.5399999999999999E-2</v>
      </c>
      <c r="M141" s="378">
        <v>2.0753000000000001E-2</v>
      </c>
      <c r="N141" s="379">
        <v>18.295275590551174</v>
      </c>
      <c r="O141" s="104"/>
      <c r="P141" s="104"/>
      <c r="Q141" s="108"/>
    </row>
    <row r="142" spans="1:17" customFormat="1">
      <c r="A142" s="103">
        <v>139</v>
      </c>
      <c r="B142" s="105"/>
      <c r="C142" s="105" t="s">
        <v>1041</v>
      </c>
      <c r="D142" s="105" t="str">
        <f t="shared" si="7"/>
        <v>PULIVENDULA</v>
      </c>
      <c r="E142" s="105" t="str">
        <f t="shared" si="7"/>
        <v>PULIVENDULA(RURALS)</v>
      </c>
      <c r="F142" s="104" t="s">
        <v>3092</v>
      </c>
      <c r="G142" s="393">
        <v>306231140401</v>
      </c>
      <c r="H142" s="104" t="s">
        <v>3093</v>
      </c>
      <c r="I142" s="104" t="s">
        <v>2871</v>
      </c>
      <c r="J142" s="104"/>
      <c r="K142" s="378">
        <v>0.61729999999999996</v>
      </c>
      <c r="L142" s="378">
        <v>0.61729999999999996</v>
      </c>
      <c r="M142" s="378">
        <v>0.50520699999999996</v>
      </c>
      <c r="N142" s="379">
        <v>18.158593876559209</v>
      </c>
      <c r="O142" s="104"/>
      <c r="P142" s="104"/>
      <c r="Q142" s="108"/>
    </row>
    <row r="143" spans="1:17" customFormat="1">
      <c r="A143" s="103">
        <v>140</v>
      </c>
      <c r="B143" s="105"/>
      <c r="C143" s="105" t="s">
        <v>1041</v>
      </c>
      <c r="D143" s="105" t="str">
        <f t="shared" si="7"/>
        <v>PULIVENDULA</v>
      </c>
      <c r="E143" s="105" t="str">
        <f t="shared" si="7"/>
        <v>PULIVENDULA(RURALS)</v>
      </c>
      <c r="F143" s="104" t="s">
        <v>3094</v>
      </c>
      <c r="G143" s="393">
        <v>306512240406</v>
      </c>
      <c r="H143" s="104" t="s">
        <v>3095</v>
      </c>
      <c r="I143" s="104" t="s">
        <v>2879</v>
      </c>
      <c r="J143" s="104"/>
      <c r="K143" s="378">
        <v>3.8E-3</v>
      </c>
      <c r="L143" s="378">
        <v>3.8E-3</v>
      </c>
      <c r="M143" s="378">
        <v>3.1340000000000001E-3</v>
      </c>
      <c r="N143" s="379">
        <v>17.526315789473681</v>
      </c>
      <c r="O143" s="104"/>
      <c r="P143" s="104"/>
      <c r="Q143" s="108"/>
    </row>
    <row r="144" spans="1:17" customFormat="1">
      <c r="A144" s="103">
        <v>141</v>
      </c>
      <c r="B144" s="105"/>
      <c r="C144" s="105" t="s">
        <v>1041</v>
      </c>
      <c r="D144" s="105" t="str">
        <f t="shared" si="7"/>
        <v>PULIVENDULA</v>
      </c>
      <c r="E144" s="105" t="str">
        <f t="shared" si="7"/>
        <v>PULIVENDULA(RURALS)</v>
      </c>
      <c r="F144" s="104" t="str">
        <f>F143</f>
        <v>33/11KV THONDUR SubStation</v>
      </c>
      <c r="G144" s="393">
        <v>306631140306</v>
      </c>
      <c r="H144" s="104" t="s">
        <v>3096</v>
      </c>
      <c r="I144" s="104" t="s">
        <v>2871</v>
      </c>
      <c r="J144" s="104"/>
      <c r="K144" s="378">
        <v>1.9561999999999999</v>
      </c>
      <c r="L144" s="378">
        <v>1.9561999999999999</v>
      </c>
      <c r="M144" s="378">
        <v>1.613936</v>
      </c>
      <c r="N144" s="379">
        <v>17.496370514262342</v>
      </c>
      <c r="O144" s="104"/>
      <c r="P144" s="104"/>
      <c r="Q144" s="108"/>
    </row>
    <row r="145" spans="1:17" customFormat="1">
      <c r="A145" s="103">
        <v>142</v>
      </c>
      <c r="B145" s="105"/>
      <c r="C145" s="105" t="s">
        <v>1041</v>
      </c>
      <c r="D145" s="105" t="str">
        <f t="shared" si="7"/>
        <v>PULIVENDULA</v>
      </c>
      <c r="E145" s="105" t="str">
        <f t="shared" si="7"/>
        <v>PULIVENDULA(RURALS)</v>
      </c>
      <c r="F145" s="104" t="s">
        <v>3097</v>
      </c>
      <c r="G145" s="393">
        <v>306231440402</v>
      </c>
      <c r="H145" s="104" t="s">
        <v>3098</v>
      </c>
      <c r="I145" s="104" t="s">
        <v>2871</v>
      </c>
      <c r="J145" s="104"/>
      <c r="K145" s="378">
        <v>0.28318500000000002</v>
      </c>
      <c r="L145" s="378">
        <v>0.28318500000000002</v>
      </c>
      <c r="M145" s="378">
        <v>0.23397499999999999</v>
      </c>
      <c r="N145" s="379">
        <v>17.377332838956875</v>
      </c>
      <c r="O145" s="104"/>
      <c r="P145" s="104"/>
      <c r="Q145" s="108"/>
    </row>
    <row r="146" spans="1:17" customFormat="1">
      <c r="A146" s="103">
        <v>143</v>
      </c>
      <c r="B146" s="105"/>
      <c r="C146" s="105" t="s">
        <v>5408</v>
      </c>
      <c r="D146" s="105" t="str">
        <f t="shared" ref="D146:E177" si="8">D145</f>
        <v>PULIVENDULA</v>
      </c>
      <c r="E146" s="105" t="str">
        <f t="shared" si="8"/>
        <v>PULIVENDULA(RURALS)</v>
      </c>
      <c r="F146" s="104" t="str">
        <f>F145</f>
        <v>33/11KV Pandillapalli SubStation</v>
      </c>
      <c r="G146" s="393">
        <v>304621440202</v>
      </c>
      <c r="H146" s="104" t="s">
        <v>3099</v>
      </c>
      <c r="I146" s="104" t="s">
        <v>2871</v>
      </c>
      <c r="J146" s="104"/>
      <c r="K146" s="378">
        <v>0.63719000000000003</v>
      </c>
      <c r="L146" s="378">
        <v>0.63719000000000003</v>
      </c>
      <c r="M146" s="378">
        <v>0.52692099999999997</v>
      </c>
      <c r="N146" s="379">
        <v>17.305513269197579</v>
      </c>
      <c r="O146" s="104"/>
      <c r="P146" s="104"/>
      <c r="Q146" s="108"/>
    </row>
    <row r="147" spans="1:17" customFormat="1">
      <c r="A147" s="103">
        <v>144</v>
      </c>
      <c r="B147" s="105"/>
      <c r="C147" s="105" t="s">
        <v>1041</v>
      </c>
      <c r="D147" s="105" t="str">
        <f t="shared" si="8"/>
        <v>PULIVENDULA</v>
      </c>
      <c r="E147" s="105" t="str">
        <f t="shared" si="8"/>
        <v>PULIVENDULA(RURALS)</v>
      </c>
      <c r="F147" s="104" t="s">
        <v>2236</v>
      </c>
      <c r="G147" s="393">
        <v>306511240403</v>
      </c>
      <c r="H147" s="104" t="s">
        <v>3100</v>
      </c>
      <c r="I147" s="104" t="s">
        <v>2887</v>
      </c>
      <c r="J147" s="104"/>
      <c r="K147" s="378">
        <v>0.47160000000000002</v>
      </c>
      <c r="L147" s="378">
        <v>0.47160000000000002</v>
      </c>
      <c r="M147" s="378">
        <v>0.39002399999999998</v>
      </c>
      <c r="N147" s="379">
        <v>17.297709923664129</v>
      </c>
      <c r="O147" s="104"/>
      <c r="P147" s="104"/>
      <c r="Q147" s="108"/>
    </row>
    <row r="148" spans="1:17" customFormat="1">
      <c r="A148" s="103">
        <v>145</v>
      </c>
      <c r="B148" s="105"/>
      <c r="C148" s="105" t="s">
        <v>5408</v>
      </c>
      <c r="D148" s="105" t="str">
        <f t="shared" si="8"/>
        <v>PULIVENDULA</v>
      </c>
      <c r="E148" s="105" t="str">
        <f t="shared" si="8"/>
        <v>PULIVENDULA(RURALS)</v>
      </c>
      <c r="F148" s="104" t="str">
        <f>F147</f>
        <v>33/11KV Pedda Ranga Puram SubStation</v>
      </c>
      <c r="G148" s="393">
        <v>304621440306</v>
      </c>
      <c r="H148" s="104" t="s">
        <v>3101</v>
      </c>
      <c r="I148" s="104" t="s">
        <v>2871</v>
      </c>
      <c r="J148" s="104"/>
      <c r="K148" s="378">
        <v>0.25177899999999998</v>
      </c>
      <c r="L148" s="378">
        <v>0.25177899999999998</v>
      </c>
      <c r="M148" s="378">
        <v>0.20893</v>
      </c>
      <c r="N148" s="379">
        <v>17.018496379761604</v>
      </c>
      <c r="O148" s="104"/>
      <c r="P148" s="104"/>
      <c r="Q148" s="108"/>
    </row>
    <row r="149" spans="1:17" customFormat="1">
      <c r="A149" s="103">
        <v>146</v>
      </c>
      <c r="B149" s="105"/>
      <c r="C149" s="105" t="s">
        <v>1381</v>
      </c>
      <c r="D149" s="105" t="str">
        <f t="shared" si="8"/>
        <v>PULIVENDULA</v>
      </c>
      <c r="E149" s="105" t="str">
        <f t="shared" si="8"/>
        <v>PULIVENDULA(RURALS)</v>
      </c>
      <c r="F149" s="104" t="s">
        <v>3102</v>
      </c>
      <c r="G149" s="393">
        <v>305521340303</v>
      </c>
      <c r="H149" s="104" t="s">
        <v>3103</v>
      </c>
      <c r="I149" s="104" t="s">
        <v>2871</v>
      </c>
      <c r="J149" s="104"/>
      <c r="K149" s="378">
        <v>0.65959999999999996</v>
      </c>
      <c r="L149" s="378">
        <v>0.65959999999999996</v>
      </c>
      <c r="M149" s="378">
        <v>0.54734700000000003</v>
      </c>
      <c r="N149" s="379">
        <v>17.018344451182525</v>
      </c>
      <c r="O149" s="104"/>
      <c r="P149" s="104"/>
      <c r="Q149" s="108"/>
    </row>
    <row r="150" spans="1:17" customFormat="1">
      <c r="A150" s="103">
        <v>147</v>
      </c>
      <c r="B150" s="105"/>
      <c r="C150" s="105" t="s">
        <v>1381</v>
      </c>
      <c r="D150" s="105" t="str">
        <f t="shared" si="8"/>
        <v>PULIVENDULA</v>
      </c>
      <c r="E150" s="105" t="str">
        <f t="shared" si="8"/>
        <v>PULIVENDULA(RURALS)</v>
      </c>
      <c r="F150" s="104" t="s">
        <v>3104</v>
      </c>
      <c r="G150" s="393">
        <v>305213240203</v>
      </c>
      <c r="H150" s="104" t="s">
        <v>3105</v>
      </c>
      <c r="I150" s="104" t="s">
        <v>2871</v>
      </c>
      <c r="J150" s="104"/>
      <c r="K150" s="378">
        <v>0.21079999999999999</v>
      </c>
      <c r="L150" s="378">
        <v>0.21079999999999999</v>
      </c>
      <c r="M150" s="378">
        <v>0.17510999999999999</v>
      </c>
      <c r="N150" s="379">
        <v>16.930740037950663</v>
      </c>
      <c r="O150" s="104"/>
      <c r="P150" s="104"/>
      <c r="Q150" s="108"/>
    </row>
    <row r="151" spans="1:17" customFormat="1">
      <c r="A151" s="103">
        <v>148</v>
      </c>
      <c r="B151" s="105"/>
      <c r="C151" s="105" t="s">
        <v>5408</v>
      </c>
      <c r="D151" s="105" t="str">
        <f t="shared" si="8"/>
        <v>PULIVENDULA</v>
      </c>
      <c r="E151" s="105" t="str">
        <f t="shared" si="8"/>
        <v>PULIVENDULA(RURALS)</v>
      </c>
      <c r="F151" s="104" t="str">
        <f>F150</f>
        <v>33/11 KV Mudiveedu SUB STATION</v>
      </c>
      <c r="G151" s="393">
        <v>304621440203</v>
      </c>
      <c r="H151" s="104" t="s">
        <v>3106</v>
      </c>
      <c r="I151" s="104" t="s">
        <v>2871</v>
      </c>
      <c r="J151" s="104"/>
      <c r="K151" s="378">
        <v>0.77431899999999998</v>
      </c>
      <c r="L151" s="378">
        <v>0.77431899999999998</v>
      </c>
      <c r="M151" s="378">
        <v>0.64493500000000004</v>
      </c>
      <c r="N151" s="379">
        <v>16.709392382209394</v>
      </c>
      <c r="O151" s="104"/>
      <c r="P151" s="104"/>
      <c r="Q151" s="108"/>
    </row>
    <row r="152" spans="1:17" customFormat="1">
      <c r="A152" s="103">
        <v>149</v>
      </c>
      <c r="B152" s="105"/>
      <c r="C152" s="105" t="s">
        <v>1041</v>
      </c>
      <c r="D152" s="105" t="str">
        <f t="shared" si="8"/>
        <v>PULIVENDULA</v>
      </c>
      <c r="E152" s="105" t="str">
        <f t="shared" si="8"/>
        <v>PULIVENDULA(RURALS)</v>
      </c>
      <c r="F152" s="104" t="s">
        <v>3107</v>
      </c>
      <c r="G152" s="393">
        <v>306221240401</v>
      </c>
      <c r="H152" s="104" t="s">
        <v>3108</v>
      </c>
      <c r="I152" s="104" t="s">
        <v>2871</v>
      </c>
      <c r="J152" s="104"/>
      <c r="K152" s="378">
        <v>1.4541999999999999</v>
      </c>
      <c r="L152" s="378">
        <v>1.4541999999999999</v>
      </c>
      <c r="M152" s="378">
        <v>1.213436</v>
      </c>
      <c r="N152" s="379">
        <v>16.55645715857516</v>
      </c>
      <c r="O152" s="104"/>
      <c r="P152" s="104"/>
      <c r="Q152" s="108"/>
    </row>
    <row r="153" spans="1:17" customFormat="1">
      <c r="A153" s="103">
        <v>150</v>
      </c>
      <c r="B153" s="105"/>
      <c r="C153" s="105" t="s">
        <v>1041</v>
      </c>
      <c r="D153" s="105" t="str">
        <f t="shared" si="8"/>
        <v>PULIVENDULA</v>
      </c>
      <c r="E153" s="105" t="str">
        <f t="shared" si="8"/>
        <v>PULIVENDULA(RURALS)</v>
      </c>
      <c r="F153" s="104" t="str">
        <f>F152</f>
        <v>33/11KV Mylavaram SubStation</v>
      </c>
      <c r="G153" s="393">
        <v>306112240306</v>
      </c>
      <c r="H153" s="104" t="s">
        <v>3109</v>
      </c>
      <c r="I153" s="104" t="s">
        <v>2871</v>
      </c>
      <c r="J153" s="104"/>
      <c r="K153" s="378">
        <v>0.50760000000000005</v>
      </c>
      <c r="L153" s="378">
        <v>0.50760000000000005</v>
      </c>
      <c r="M153" s="378">
        <v>0.42537599999999998</v>
      </c>
      <c r="N153" s="379">
        <v>16.198581560283699</v>
      </c>
      <c r="O153" s="104"/>
      <c r="P153" s="104"/>
      <c r="Q153" s="108"/>
    </row>
    <row r="154" spans="1:17" customFormat="1">
      <c r="A154" s="103">
        <v>151</v>
      </c>
      <c r="B154" s="105"/>
      <c r="C154" s="105" t="s">
        <v>1381</v>
      </c>
      <c r="D154" s="105" t="str">
        <f t="shared" si="8"/>
        <v>PULIVENDULA</v>
      </c>
      <c r="E154" s="105" t="str">
        <f t="shared" si="8"/>
        <v>PULIVENDULA(RURALS)</v>
      </c>
      <c r="F154" s="104" t="s">
        <v>2339</v>
      </c>
      <c r="G154" s="393" t="s">
        <v>3110</v>
      </c>
      <c r="H154" s="104" t="s">
        <v>2743</v>
      </c>
      <c r="I154" s="104" t="s">
        <v>2887</v>
      </c>
      <c r="J154" s="104"/>
      <c r="K154" s="378">
        <v>0.72360000000000002</v>
      </c>
      <c r="L154" s="378">
        <v>0.72360000000000002</v>
      </c>
      <c r="M154" s="378">
        <v>0.60816899999999996</v>
      </c>
      <c r="N154" s="379">
        <v>15.952321724709792</v>
      </c>
      <c r="O154" s="104"/>
      <c r="P154" s="104"/>
      <c r="Q154" s="108"/>
    </row>
    <row r="155" spans="1:17" customFormat="1">
      <c r="A155" s="103">
        <v>152</v>
      </c>
      <c r="B155" s="105"/>
      <c r="C155" s="105" t="s">
        <v>1041</v>
      </c>
      <c r="D155" s="105" t="str">
        <f t="shared" si="8"/>
        <v>PULIVENDULA</v>
      </c>
      <c r="E155" s="105" t="str">
        <f t="shared" si="8"/>
        <v>PULIVENDULA(RURALS)</v>
      </c>
      <c r="F155" s="104" t="s">
        <v>3111</v>
      </c>
      <c r="G155" s="393">
        <v>306421340203</v>
      </c>
      <c r="H155" s="104" t="s">
        <v>3112</v>
      </c>
      <c r="I155" s="104" t="s">
        <v>2871</v>
      </c>
      <c r="J155" s="104"/>
      <c r="K155" s="378">
        <v>9.7600000000000006E-2</v>
      </c>
      <c r="L155" s="378">
        <v>9.7600000000000006E-2</v>
      </c>
      <c r="M155" s="378">
        <v>8.2177E-2</v>
      </c>
      <c r="N155" s="379">
        <v>15.80225409836066</v>
      </c>
      <c r="O155" s="104"/>
      <c r="P155" s="104"/>
      <c r="Q155" s="108"/>
    </row>
    <row r="156" spans="1:17" customFormat="1">
      <c r="A156" s="103">
        <v>153</v>
      </c>
      <c r="B156" s="105"/>
      <c r="C156" s="105" t="s">
        <v>1041</v>
      </c>
      <c r="D156" s="105" t="str">
        <f t="shared" si="8"/>
        <v>PULIVENDULA</v>
      </c>
      <c r="E156" s="105" t="str">
        <f t="shared" si="8"/>
        <v>PULIVENDULA(RURALS)</v>
      </c>
      <c r="F156" s="104" t="s">
        <v>2215</v>
      </c>
      <c r="G156" s="393">
        <v>306221140105</v>
      </c>
      <c r="H156" s="104" t="s">
        <v>3113</v>
      </c>
      <c r="I156" s="104" t="s">
        <v>2887</v>
      </c>
      <c r="J156" s="104"/>
      <c r="K156" s="378">
        <v>1.0626</v>
      </c>
      <c r="L156" s="378">
        <v>1.0626</v>
      </c>
      <c r="M156" s="378">
        <v>0.89618799999999998</v>
      </c>
      <c r="N156" s="379">
        <v>15.660831921701487</v>
      </c>
      <c r="O156" s="104"/>
      <c r="P156" s="104"/>
      <c r="Q156" s="108"/>
    </row>
    <row r="157" spans="1:17" customFormat="1">
      <c r="A157" s="103">
        <v>154</v>
      </c>
      <c r="B157" s="105"/>
      <c r="C157" s="105" t="s">
        <v>1041</v>
      </c>
      <c r="D157" s="105" t="str">
        <f t="shared" si="8"/>
        <v>PULIVENDULA</v>
      </c>
      <c r="E157" s="105" t="str">
        <f t="shared" si="8"/>
        <v>PULIVENDULA(RURALS)</v>
      </c>
      <c r="F157" s="104" t="s">
        <v>3114</v>
      </c>
      <c r="G157" s="393">
        <v>306112240303</v>
      </c>
      <c r="H157" s="104" t="s">
        <v>3115</v>
      </c>
      <c r="I157" s="104" t="s">
        <v>2871</v>
      </c>
      <c r="J157" s="104"/>
      <c r="K157" s="378">
        <v>1.573054</v>
      </c>
      <c r="L157" s="378">
        <v>1.573054</v>
      </c>
      <c r="M157" s="378">
        <v>1.3267979999999999</v>
      </c>
      <c r="N157" s="379">
        <v>15.65464376938109</v>
      </c>
      <c r="O157" s="104"/>
      <c r="P157" s="104"/>
      <c r="Q157" s="108"/>
    </row>
    <row r="158" spans="1:17" customFormat="1">
      <c r="A158" s="103">
        <v>155</v>
      </c>
      <c r="B158" s="105"/>
      <c r="C158" s="105" t="s">
        <v>1041</v>
      </c>
      <c r="D158" s="105" t="str">
        <f t="shared" si="8"/>
        <v>PULIVENDULA</v>
      </c>
      <c r="E158" s="105" t="str">
        <f t="shared" si="8"/>
        <v>PULIVENDULA(RURALS)</v>
      </c>
      <c r="F158" s="104" t="s">
        <v>2238</v>
      </c>
      <c r="G158" s="393">
        <v>306311140201</v>
      </c>
      <c r="H158" s="104" t="s">
        <v>2508</v>
      </c>
      <c r="I158" s="104" t="s">
        <v>2887</v>
      </c>
      <c r="J158" s="104"/>
      <c r="K158" s="378">
        <v>0.31459999999999999</v>
      </c>
      <c r="L158" s="378">
        <v>0.31459999999999999</v>
      </c>
      <c r="M158" s="378">
        <v>0.265602</v>
      </c>
      <c r="N158" s="379">
        <v>15.57469802924348</v>
      </c>
      <c r="O158" s="104"/>
      <c r="P158" s="104"/>
      <c r="Q158" s="108"/>
    </row>
    <row r="159" spans="1:17" customFormat="1">
      <c r="A159" s="103">
        <v>156</v>
      </c>
      <c r="B159" s="105"/>
      <c r="C159" s="105" t="s">
        <v>5408</v>
      </c>
      <c r="D159" s="105" t="str">
        <f t="shared" si="8"/>
        <v>PULIVENDULA</v>
      </c>
      <c r="E159" s="105" t="str">
        <f t="shared" si="8"/>
        <v>PULIVENDULA(RURALS)</v>
      </c>
      <c r="F159" s="104" t="str">
        <f>F158</f>
        <v>33/11KV Saraswathipuram SubStation</v>
      </c>
      <c r="G159" s="393">
        <v>304251340105</v>
      </c>
      <c r="H159" s="104" t="s">
        <v>3116</v>
      </c>
      <c r="I159" s="104" t="s">
        <v>2874</v>
      </c>
      <c r="J159" s="104"/>
      <c r="K159" s="378">
        <v>1.5624499999999999</v>
      </c>
      <c r="L159" s="378">
        <v>1.5624499999999999</v>
      </c>
      <c r="M159" s="378">
        <v>1.3197680000000001</v>
      </c>
      <c r="N159" s="379">
        <v>15.532145028640906</v>
      </c>
      <c r="O159" s="104"/>
      <c r="P159" s="104"/>
      <c r="Q159" s="108"/>
    </row>
    <row r="160" spans="1:17" customFormat="1">
      <c r="A160" s="103">
        <v>157</v>
      </c>
      <c r="B160" s="105"/>
      <c r="C160" s="105" t="s">
        <v>1041</v>
      </c>
      <c r="D160" s="105" t="str">
        <f t="shared" si="8"/>
        <v>PULIVENDULA</v>
      </c>
      <c r="E160" s="105" t="str">
        <f t="shared" si="8"/>
        <v>PULIVENDULA(RURALS)</v>
      </c>
      <c r="F160" s="104" t="s">
        <v>3117</v>
      </c>
      <c r="G160" s="393">
        <v>306111240704</v>
      </c>
      <c r="H160" s="104" t="s">
        <v>3118</v>
      </c>
      <c r="I160" s="104" t="s">
        <v>2871</v>
      </c>
      <c r="J160" s="104"/>
      <c r="K160" s="378">
        <v>0.18340000000000001</v>
      </c>
      <c r="L160" s="378">
        <v>0.18340000000000001</v>
      </c>
      <c r="M160" s="378">
        <v>0.15492</v>
      </c>
      <c r="N160" s="379">
        <v>15.528898582333699</v>
      </c>
      <c r="O160" s="104"/>
      <c r="P160" s="104"/>
      <c r="Q160" s="108"/>
    </row>
    <row r="161" spans="1:17" customFormat="1">
      <c r="A161" s="103">
        <v>158</v>
      </c>
      <c r="B161" s="105"/>
      <c r="C161" s="105" t="s">
        <v>1041</v>
      </c>
      <c r="D161" s="105" t="str">
        <f t="shared" si="8"/>
        <v>PULIVENDULA</v>
      </c>
      <c r="E161" s="105" t="str">
        <f t="shared" si="8"/>
        <v>PULIVENDULA(RURALS)</v>
      </c>
      <c r="F161" s="104" t="s">
        <v>3119</v>
      </c>
      <c r="G161" s="393">
        <v>306421140303</v>
      </c>
      <c r="H161" s="104" t="s">
        <v>3120</v>
      </c>
      <c r="I161" s="104" t="s">
        <v>2871</v>
      </c>
      <c r="J161" s="104"/>
      <c r="K161" s="378">
        <v>0.32019999999999998</v>
      </c>
      <c r="L161" s="378">
        <v>0.32019999999999998</v>
      </c>
      <c r="M161" s="378">
        <v>0.270478</v>
      </c>
      <c r="N161" s="379">
        <v>15.528419737663956</v>
      </c>
      <c r="O161" s="104"/>
      <c r="P161" s="104"/>
      <c r="Q161" s="108"/>
    </row>
    <row r="162" spans="1:17" customFormat="1">
      <c r="A162" s="103">
        <v>159</v>
      </c>
      <c r="B162" s="105"/>
      <c r="C162" s="105" t="s">
        <v>1041</v>
      </c>
      <c r="D162" s="105" t="str">
        <f t="shared" si="8"/>
        <v>PULIVENDULA</v>
      </c>
      <c r="E162" s="105" t="str">
        <f t="shared" si="8"/>
        <v>PULIVENDULA(RURALS)</v>
      </c>
      <c r="F162" s="104" t="s">
        <v>3121</v>
      </c>
      <c r="G162" s="393">
        <v>306311240603</v>
      </c>
      <c r="H162" s="104" t="s">
        <v>3122</v>
      </c>
      <c r="I162" s="104" t="s">
        <v>2879</v>
      </c>
      <c r="J162" s="104"/>
      <c r="K162" s="378">
        <v>9.7799999999999998E-2</v>
      </c>
      <c r="L162" s="378">
        <v>9.7799999999999998E-2</v>
      </c>
      <c r="M162" s="378">
        <v>8.2649E-2</v>
      </c>
      <c r="N162" s="379">
        <v>15.491820040899793</v>
      </c>
      <c r="O162" s="104"/>
      <c r="P162" s="104"/>
      <c r="Q162" s="108"/>
    </row>
    <row r="163" spans="1:17" customFormat="1">
      <c r="A163" s="103">
        <v>160</v>
      </c>
      <c r="B163" s="105"/>
      <c r="C163" s="105" t="s">
        <v>1041</v>
      </c>
      <c r="D163" s="105" t="str">
        <f t="shared" si="8"/>
        <v>PULIVENDULA</v>
      </c>
      <c r="E163" s="105" t="str">
        <f t="shared" si="8"/>
        <v>PULIVENDULA(RURALS)</v>
      </c>
      <c r="F163" s="104" t="s">
        <v>3123</v>
      </c>
      <c r="G163" s="393">
        <v>306311540104</v>
      </c>
      <c r="H163" s="104" t="s">
        <v>2524</v>
      </c>
      <c r="I163" s="104" t="s">
        <v>2871</v>
      </c>
      <c r="J163" s="104"/>
      <c r="K163" s="378">
        <v>1.6302000000000001</v>
      </c>
      <c r="L163" s="378">
        <v>1.6302000000000001</v>
      </c>
      <c r="M163" s="378">
        <v>1.3778490000000001</v>
      </c>
      <c r="N163" s="379">
        <v>15.479757085020241</v>
      </c>
      <c r="O163" s="104"/>
      <c r="P163" s="104"/>
      <c r="Q163" s="108"/>
    </row>
    <row r="164" spans="1:17" customFormat="1">
      <c r="A164" s="103">
        <v>161</v>
      </c>
      <c r="B164" s="105"/>
      <c r="C164" s="105" t="s">
        <v>1041</v>
      </c>
      <c r="D164" s="105" t="str">
        <f t="shared" si="8"/>
        <v>PULIVENDULA</v>
      </c>
      <c r="E164" s="105" t="str">
        <f t="shared" si="8"/>
        <v>PULIVENDULA(RURALS)</v>
      </c>
      <c r="F164" s="104" t="s">
        <v>3124</v>
      </c>
      <c r="G164" s="393">
        <v>306521240102</v>
      </c>
      <c r="H164" s="104" t="s">
        <v>3125</v>
      </c>
      <c r="I164" s="104" t="s">
        <v>2871</v>
      </c>
      <c r="J164" s="104"/>
      <c r="K164" s="378">
        <v>0.1361</v>
      </c>
      <c r="L164" s="378">
        <v>0.1361</v>
      </c>
      <c r="M164" s="378">
        <v>0.11525299999999999</v>
      </c>
      <c r="N164" s="379">
        <v>15.317413666421754</v>
      </c>
      <c r="O164" s="104"/>
      <c r="P164" s="104"/>
      <c r="Q164" s="108"/>
    </row>
    <row r="165" spans="1:17" customFormat="1">
      <c r="A165" s="103">
        <v>162</v>
      </c>
      <c r="B165" s="105"/>
      <c r="C165" s="105" t="s">
        <v>1041</v>
      </c>
      <c r="D165" s="105" t="str">
        <f t="shared" si="8"/>
        <v>PULIVENDULA</v>
      </c>
      <c r="E165" s="105" t="str">
        <f t="shared" si="8"/>
        <v>PULIVENDULA(RURALS)</v>
      </c>
      <c r="F165" s="104" t="s">
        <v>3126</v>
      </c>
      <c r="G165" s="393">
        <v>306421240302</v>
      </c>
      <c r="H165" s="104" t="s">
        <v>3127</v>
      </c>
      <c r="I165" s="104" t="s">
        <v>2871</v>
      </c>
      <c r="J165" s="104"/>
      <c r="K165" s="378">
        <v>6.0199999999999997E-2</v>
      </c>
      <c r="L165" s="378">
        <v>6.0199999999999997E-2</v>
      </c>
      <c r="M165" s="378">
        <v>5.1006000000000003E-2</v>
      </c>
      <c r="N165" s="379">
        <v>15.272425249169425</v>
      </c>
      <c r="O165" s="104"/>
      <c r="P165" s="104"/>
      <c r="Q165" s="108"/>
    </row>
    <row r="166" spans="1:17" customFormat="1">
      <c r="A166" s="103">
        <v>163</v>
      </c>
      <c r="B166" s="105"/>
      <c r="C166" s="105" t="s">
        <v>1041</v>
      </c>
      <c r="D166" s="105" t="str">
        <f t="shared" si="8"/>
        <v>PULIVENDULA</v>
      </c>
      <c r="E166" s="105" t="str">
        <f t="shared" si="8"/>
        <v>PULIVENDULA(RURALS)</v>
      </c>
      <c r="F166" s="104" t="s">
        <v>2885</v>
      </c>
      <c r="G166" s="393">
        <v>306111240201</v>
      </c>
      <c r="H166" s="104" t="s">
        <v>2798</v>
      </c>
      <c r="I166" s="104" t="s">
        <v>2871</v>
      </c>
      <c r="J166" s="104"/>
      <c r="K166" s="378">
        <v>0.504</v>
      </c>
      <c r="L166" s="378">
        <v>0.504</v>
      </c>
      <c r="M166" s="378">
        <v>0.42752499999999999</v>
      </c>
      <c r="N166" s="379">
        <v>15.173611111111112</v>
      </c>
      <c r="O166" s="104"/>
      <c r="P166" s="104"/>
      <c r="Q166" s="108"/>
    </row>
    <row r="167" spans="1:17" customFormat="1">
      <c r="A167" s="103">
        <v>164</v>
      </c>
      <c r="B167" s="105"/>
      <c r="C167" s="105" t="s">
        <v>1041</v>
      </c>
      <c r="D167" s="105" t="str">
        <f t="shared" si="8"/>
        <v>PULIVENDULA</v>
      </c>
      <c r="E167" s="105" t="str">
        <f t="shared" si="8"/>
        <v>PULIVENDULA(RURALS)</v>
      </c>
      <c r="F167" s="104" t="s">
        <v>2236</v>
      </c>
      <c r="G167" s="393">
        <v>306511240401</v>
      </c>
      <c r="H167" s="104" t="s">
        <v>3128</v>
      </c>
      <c r="I167" s="104" t="s">
        <v>2871</v>
      </c>
      <c r="J167" s="104"/>
      <c r="K167" s="378">
        <v>9.9199999999999997E-2</v>
      </c>
      <c r="L167" s="378">
        <v>9.9199999999999997E-2</v>
      </c>
      <c r="M167" s="378">
        <v>8.4397E-2</v>
      </c>
      <c r="N167" s="379">
        <v>14.922379032258062</v>
      </c>
      <c r="O167" s="104"/>
      <c r="P167" s="104"/>
      <c r="Q167" s="108"/>
    </row>
    <row r="168" spans="1:17" customFormat="1">
      <c r="A168" s="103">
        <v>165</v>
      </c>
      <c r="B168" s="105"/>
      <c r="C168" s="105" t="s">
        <v>1041</v>
      </c>
      <c r="D168" s="105" t="str">
        <f t="shared" si="8"/>
        <v>PULIVENDULA</v>
      </c>
      <c r="E168" s="105" t="str">
        <f t="shared" si="8"/>
        <v>PULIVENDULA(RURALS)</v>
      </c>
      <c r="F168" s="104" t="s">
        <v>3129</v>
      </c>
      <c r="G168" s="393">
        <v>306512240304</v>
      </c>
      <c r="H168" s="104" t="s">
        <v>3130</v>
      </c>
      <c r="I168" s="104" t="s">
        <v>2871</v>
      </c>
      <c r="J168" s="104"/>
      <c r="K168" s="378">
        <v>0.10299999999999999</v>
      </c>
      <c r="L168" s="378">
        <v>0.10299999999999999</v>
      </c>
      <c r="M168" s="378">
        <v>8.7637999999999994E-2</v>
      </c>
      <c r="N168" s="379">
        <v>14.91456310679612</v>
      </c>
      <c r="O168" s="104"/>
      <c r="P168" s="104"/>
      <c r="Q168" s="108"/>
    </row>
    <row r="169" spans="1:17" customFormat="1">
      <c r="A169" s="103">
        <v>166</v>
      </c>
      <c r="B169" s="105"/>
      <c r="C169" s="105" t="s">
        <v>1041</v>
      </c>
      <c r="D169" s="105" t="str">
        <f t="shared" si="8"/>
        <v>PULIVENDULA</v>
      </c>
      <c r="E169" s="105" t="str">
        <f t="shared" si="8"/>
        <v>PULIVENDULA(RURALS)</v>
      </c>
      <c r="F169" s="104" t="s">
        <v>3131</v>
      </c>
      <c r="G169" s="393">
        <v>306421240502</v>
      </c>
      <c r="H169" s="104" t="s">
        <v>3132</v>
      </c>
      <c r="I169" s="104" t="s">
        <v>2871</v>
      </c>
      <c r="J169" s="104"/>
      <c r="K169" s="378">
        <v>0.13569999999999999</v>
      </c>
      <c r="L169" s="378">
        <v>0.13569999999999999</v>
      </c>
      <c r="M169" s="378">
        <v>0.11546099999999999</v>
      </c>
      <c r="N169" s="379">
        <v>14.914517317612377</v>
      </c>
      <c r="O169" s="104"/>
      <c r="P169" s="104"/>
      <c r="Q169" s="108"/>
    </row>
    <row r="170" spans="1:17" customFormat="1">
      <c r="A170" s="103">
        <v>167</v>
      </c>
      <c r="B170" s="105"/>
      <c r="C170" s="105" t="s">
        <v>1041</v>
      </c>
      <c r="D170" s="105" t="str">
        <f t="shared" si="8"/>
        <v>PULIVENDULA</v>
      </c>
      <c r="E170" s="105" t="str">
        <f t="shared" si="8"/>
        <v>PULIVENDULA(RURALS)</v>
      </c>
      <c r="F170" s="104" t="s">
        <v>3133</v>
      </c>
      <c r="G170" s="393">
        <v>306631440404</v>
      </c>
      <c r="H170" s="104" t="s">
        <v>3134</v>
      </c>
      <c r="I170" s="104" t="s">
        <v>2871</v>
      </c>
      <c r="J170" s="104"/>
      <c r="K170" s="378">
        <v>0.15179999999999999</v>
      </c>
      <c r="L170" s="378">
        <v>0.15179999999999999</v>
      </c>
      <c r="M170" s="378">
        <v>0.129163</v>
      </c>
      <c r="N170" s="379">
        <v>14.912384716732538</v>
      </c>
      <c r="O170" s="104"/>
      <c r="P170" s="104"/>
      <c r="Q170" s="108"/>
    </row>
    <row r="171" spans="1:17" customFormat="1">
      <c r="A171" s="103">
        <v>168</v>
      </c>
      <c r="B171" s="105"/>
      <c r="C171" s="105" t="s">
        <v>5408</v>
      </c>
      <c r="D171" s="105" t="str">
        <f t="shared" si="8"/>
        <v>PULIVENDULA</v>
      </c>
      <c r="E171" s="105" t="str">
        <f t="shared" si="8"/>
        <v>PULIVENDULA(RURALS)</v>
      </c>
      <c r="F171" s="104" t="str">
        <f>F170</f>
        <v>33/11KV Varikuntla SubStation</v>
      </c>
      <c r="G171" s="393">
        <v>304631240304</v>
      </c>
      <c r="H171" s="104" t="s">
        <v>3135</v>
      </c>
      <c r="I171" s="104" t="s">
        <v>2887</v>
      </c>
      <c r="J171" s="104"/>
      <c r="K171" s="378">
        <v>9.2399999999999999E-3</v>
      </c>
      <c r="L171" s="378">
        <v>9.2399999999999999E-3</v>
      </c>
      <c r="M171" s="378">
        <v>7.8709999999999995E-3</v>
      </c>
      <c r="N171" s="379">
        <v>14.816017316017321</v>
      </c>
      <c r="O171" s="104"/>
      <c r="P171" s="104"/>
      <c r="Q171" s="108"/>
    </row>
    <row r="172" spans="1:17" customFormat="1">
      <c r="A172" s="103">
        <v>169</v>
      </c>
      <c r="B172" s="105"/>
      <c r="C172" s="105" t="s">
        <v>1041</v>
      </c>
      <c r="D172" s="105" t="str">
        <f t="shared" si="8"/>
        <v>PULIVENDULA</v>
      </c>
      <c r="E172" s="105" t="str">
        <f t="shared" si="8"/>
        <v>PULIVENDULA(RURALS)</v>
      </c>
      <c r="F172" s="104" t="s">
        <v>3136</v>
      </c>
      <c r="G172" s="393">
        <v>306421240403</v>
      </c>
      <c r="H172" s="104" t="s">
        <v>3137</v>
      </c>
      <c r="I172" s="104" t="s">
        <v>2871</v>
      </c>
      <c r="J172" s="104"/>
      <c r="K172" s="378">
        <v>0.29859999999999998</v>
      </c>
      <c r="L172" s="378">
        <v>0.29859999999999998</v>
      </c>
      <c r="M172" s="378">
        <v>0.25436300000000001</v>
      </c>
      <c r="N172" s="379">
        <v>14.814802411252504</v>
      </c>
      <c r="O172" s="104"/>
      <c r="P172" s="104"/>
      <c r="Q172" s="108"/>
    </row>
    <row r="173" spans="1:17" customFormat="1">
      <c r="A173" s="103">
        <v>170</v>
      </c>
      <c r="B173" s="105"/>
      <c r="C173" s="105" t="s">
        <v>5408</v>
      </c>
      <c r="D173" s="105" t="str">
        <f t="shared" si="8"/>
        <v>PULIVENDULA</v>
      </c>
      <c r="E173" s="105" t="str">
        <f t="shared" si="8"/>
        <v>PULIVENDULA(RURALS)</v>
      </c>
      <c r="F173" s="104" t="s">
        <v>3138</v>
      </c>
      <c r="G173" s="393">
        <v>304121340601</v>
      </c>
      <c r="H173" s="104" t="s">
        <v>3139</v>
      </c>
      <c r="I173" s="104" t="s">
        <v>2871</v>
      </c>
      <c r="J173" s="104"/>
      <c r="K173" s="378">
        <v>1.2525999999999999</v>
      </c>
      <c r="L173" s="378">
        <v>1.2525999999999999</v>
      </c>
      <c r="M173" s="378">
        <v>1.0677380000000001</v>
      </c>
      <c r="N173" s="379">
        <v>14.758262813348225</v>
      </c>
      <c r="O173" s="104"/>
      <c r="P173" s="104"/>
      <c r="Q173" s="108"/>
    </row>
    <row r="174" spans="1:17" customFormat="1">
      <c r="A174" s="103">
        <v>171</v>
      </c>
      <c r="B174" s="105"/>
      <c r="C174" s="105" t="s">
        <v>1381</v>
      </c>
      <c r="D174" s="105" t="str">
        <f t="shared" si="8"/>
        <v>PULIVENDULA</v>
      </c>
      <c r="E174" s="105" t="str">
        <f t="shared" si="8"/>
        <v>PULIVENDULA(RURALS)</v>
      </c>
      <c r="F174" s="104" t="s">
        <v>2329</v>
      </c>
      <c r="G174" s="393">
        <v>305211240201</v>
      </c>
      <c r="H174" s="104" t="s">
        <v>2488</v>
      </c>
      <c r="I174" s="104" t="s">
        <v>2887</v>
      </c>
      <c r="J174" s="104"/>
      <c r="K174" s="378">
        <v>1.1841999999999999</v>
      </c>
      <c r="L174" s="378">
        <v>1.1841999999999999</v>
      </c>
      <c r="M174" s="378">
        <v>1.0103499999999999</v>
      </c>
      <c r="N174" s="379">
        <v>14.680797162641451</v>
      </c>
      <c r="O174" s="104"/>
      <c r="P174" s="104"/>
      <c r="Q174" s="108"/>
    </row>
    <row r="175" spans="1:17" customFormat="1">
      <c r="A175" s="103">
        <v>172</v>
      </c>
      <c r="B175" s="105"/>
      <c r="C175" s="105" t="s">
        <v>1041</v>
      </c>
      <c r="D175" s="105" t="str">
        <f t="shared" si="8"/>
        <v>PULIVENDULA</v>
      </c>
      <c r="E175" s="105" t="str">
        <f t="shared" si="8"/>
        <v>PULIVENDULA(RURALS)</v>
      </c>
      <c r="F175" s="104" t="s">
        <v>3140</v>
      </c>
      <c r="G175" s="393">
        <v>306621340102</v>
      </c>
      <c r="H175" s="104" t="s">
        <v>3141</v>
      </c>
      <c r="I175" s="104" t="s">
        <v>2871</v>
      </c>
      <c r="J175" s="104"/>
      <c r="K175" s="378">
        <v>0.84019999999999995</v>
      </c>
      <c r="L175" s="378">
        <v>0.84019999999999995</v>
      </c>
      <c r="M175" s="378">
        <v>0.71814100000000003</v>
      </c>
      <c r="N175" s="379">
        <v>14.527374434658405</v>
      </c>
      <c r="O175" s="104"/>
      <c r="P175" s="104"/>
      <c r="Q175" s="108"/>
    </row>
    <row r="176" spans="1:17" customFormat="1">
      <c r="A176" s="103">
        <v>173</v>
      </c>
      <c r="B176" s="105"/>
      <c r="C176" s="105" t="s">
        <v>1041</v>
      </c>
      <c r="D176" s="105" t="str">
        <f t="shared" si="8"/>
        <v>PULIVENDULA</v>
      </c>
      <c r="E176" s="105" t="str">
        <f t="shared" si="8"/>
        <v>PULIVENDULA(RURALS)</v>
      </c>
      <c r="F176" s="104" t="s">
        <v>3142</v>
      </c>
      <c r="G176" s="393">
        <v>306212140505</v>
      </c>
      <c r="H176" s="104" t="s">
        <v>2491</v>
      </c>
      <c r="I176" s="104" t="s">
        <v>2871</v>
      </c>
      <c r="J176" s="104"/>
      <c r="K176" s="378">
        <v>1.1020000000000001</v>
      </c>
      <c r="L176" s="378">
        <v>1.1020000000000001</v>
      </c>
      <c r="M176" s="378">
        <v>0.944581</v>
      </c>
      <c r="N176" s="379">
        <v>14.284845735027229</v>
      </c>
      <c r="O176" s="104"/>
      <c r="P176" s="104"/>
      <c r="Q176" s="108"/>
    </row>
    <row r="177" spans="1:17" customFormat="1">
      <c r="A177" s="103">
        <v>174</v>
      </c>
      <c r="B177" s="105"/>
      <c r="C177" s="105" t="s">
        <v>1041</v>
      </c>
      <c r="D177" s="105" t="str">
        <f t="shared" si="8"/>
        <v>PULIVENDULA</v>
      </c>
      <c r="E177" s="105" t="str">
        <f t="shared" si="8"/>
        <v>PULIVENDULA(RURALS)</v>
      </c>
      <c r="F177" s="104" t="s">
        <v>3143</v>
      </c>
      <c r="G177" s="393">
        <v>306311340104</v>
      </c>
      <c r="H177" s="104" t="s">
        <v>3144</v>
      </c>
      <c r="I177" s="104" t="s">
        <v>2879</v>
      </c>
      <c r="J177" s="104"/>
      <c r="K177" s="378">
        <v>7.85E-2</v>
      </c>
      <c r="L177" s="378">
        <v>7.85E-2</v>
      </c>
      <c r="M177" s="378">
        <v>6.7363000000000006E-2</v>
      </c>
      <c r="N177" s="379">
        <v>14.187261146496807</v>
      </c>
      <c r="O177" s="104"/>
      <c r="P177" s="104"/>
      <c r="Q177" s="108"/>
    </row>
    <row r="178" spans="1:17" customFormat="1">
      <c r="A178" s="103">
        <v>175</v>
      </c>
      <c r="B178" s="105"/>
      <c r="C178" s="105" t="s">
        <v>5408</v>
      </c>
      <c r="D178" s="105" t="str">
        <f t="shared" ref="D178:F209" si="9">D177</f>
        <v>PULIVENDULA</v>
      </c>
      <c r="E178" s="105" t="str">
        <f t="shared" si="9"/>
        <v>PULIVENDULA(RURALS)</v>
      </c>
      <c r="F178" s="104" t="s">
        <v>2917</v>
      </c>
      <c r="G178" s="393">
        <v>304221140102</v>
      </c>
      <c r="H178" s="104" t="s">
        <v>3145</v>
      </c>
      <c r="I178" s="104" t="s">
        <v>2871</v>
      </c>
      <c r="J178" s="104"/>
      <c r="K178" s="378">
        <v>0.47220000000000001</v>
      </c>
      <c r="L178" s="378">
        <v>0.47220000000000001</v>
      </c>
      <c r="M178" s="378">
        <v>0.40587400000000001</v>
      </c>
      <c r="N178" s="379">
        <v>14.046166878441339</v>
      </c>
      <c r="O178" s="104"/>
      <c r="P178" s="104"/>
      <c r="Q178" s="108"/>
    </row>
    <row r="179" spans="1:17" customFormat="1">
      <c r="A179" s="103">
        <v>176</v>
      </c>
      <c r="B179" s="105"/>
      <c r="C179" s="105" t="s">
        <v>5408</v>
      </c>
      <c r="D179" s="105" t="str">
        <f t="shared" si="9"/>
        <v>PULIVENDULA</v>
      </c>
      <c r="E179" s="105" t="str">
        <f t="shared" si="9"/>
        <v>PULIVENDULA(RURALS)</v>
      </c>
      <c r="F179" s="104" t="str">
        <f t="shared" si="9"/>
        <v>33/11KV Dagadarthy Sub Station</v>
      </c>
      <c r="G179" s="393">
        <v>304111440303</v>
      </c>
      <c r="H179" s="104" t="s">
        <v>3146</v>
      </c>
      <c r="I179" s="104" t="s">
        <v>2874</v>
      </c>
      <c r="J179" s="104"/>
      <c r="K179" s="378">
        <v>0.21032000000000001</v>
      </c>
      <c r="L179" s="378">
        <v>0.21032000000000001</v>
      </c>
      <c r="M179" s="378">
        <v>0.18096999999999999</v>
      </c>
      <c r="N179" s="379">
        <v>13.95492582731077</v>
      </c>
      <c r="O179" s="104"/>
      <c r="P179" s="104"/>
      <c r="Q179" s="108"/>
    </row>
    <row r="180" spans="1:17" customFormat="1">
      <c r="A180" s="103">
        <v>177</v>
      </c>
      <c r="B180" s="105"/>
      <c r="C180" s="105" t="s">
        <v>1041</v>
      </c>
      <c r="D180" s="105" t="str">
        <f t="shared" si="9"/>
        <v>PULIVENDULA</v>
      </c>
      <c r="E180" s="105" t="str">
        <f t="shared" si="9"/>
        <v>PULIVENDULA(RURALS)</v>
      </c>
      <c r="F180" s="104" t="str">
        <f t="shared" si="9"/>
        <v>33/11KV Dagadarthy Sub Station</v>
      </c>
      <c r="G180" s="393">
        <v>306311140203</v>
      </c>
      <c r="H180" s="104" t="s">
        <v>2509</v>
      </c>
      <c r="I180" s="104" t="s">
        <v>2887</v>
      </c>
      <c r="J180" s="104"/>
      <c r="K180" s="378">
        <v>0.53220000000000001</v>
      </c>
      <c r="L180" s="378">
        <v>0.53220000000000001</v>
      </c>
      <c r="M180" s="378">
        <v>0.457984</v>
      </c>
      <c r="N180" s="379">
        <v>13.945133408493049</v>
      </c>
      <c r="O180" s="104"/>
      <c r="P180" s="104"/>
      <c r="Q180" s="108"/>
    </row>
    <row r="181" spans="1:17" customFormat="1">
      <c r="A181" s="103">
        <v>178</v>
      </c>
      <c r="B181" s="105"/>
      <c r="C181" s="105" t="s">
        <v>1041</v>
      </c>
      <c r="D181" s="105" t="str">
        <f t="shared" si="9"/>
        <v>PULIVENDULA</v>
      </c>
      <c r="E181" s="105" t="str">
        <f t="shared" si="9"/>
        <v>PULIVENDULA(RURALS)</v>
      </c>
      <c r="F181" s="104" t="s">
        <v>3147</v>
      </c>
      <c r="G181" s="393">
        <v>306212140203</v>
      </c>
      <c r="H181" s="104" t="s">
        <v>3148</v>
      </c>
      <c r="I181" s="104" t="s">
        <v>2871</v>
      </c>
      <c r="J181" s="104"/>
      <c r="K181" s="378">
        <v>0.12753300000000001</v>
      </c>
      <c r="L181" s="378">
        <v>0.12753300000000001</v>
      </c>
      <c r="M181" s="378">
        <v>0.109804</v>
      </c>
      <c r="N181" s="379">
        <v>13.90150000392056</v>
      </c>
      <c r="O181" s="104"/>
      <c r="P181" s="104"/>
      <c r="Q181" s="108"/>
    </row>
    <row r="182" spans="1:17" customFormat="1">
      <c r="A182" s="103">
        <v>179</v>
      </c>
      <c r="B182" s="105"/>
      <c r="C182" s="105" t="s">
        <v>1381</v>
      </c>
      <c r="D182" s="105" t="str">
        <f t="shared" si="9"/>
        <v>PULIVENDULA</v>
      </c>
      <c r="E182" s="105" t="str">
        <f t="shared" si="9"/>
        <v>PULIVENDULA(RURALS)</v>
      </c>
      <c r="F182" s="104" t="s">
        <v>3149</v>
      </c>
      <c r="G182" s="393">
        <v>305721240504</v>
      </c>
      <c r="H182" s="104" t="s">
        <v>3150</v>
      </c>
      <c r="I182" s="104" t="s">
        <v>2871</v>
      </c>
      <c r="J182" s="104"/>
      <c r="K182" s="378">
        <v>1.086E-2</v>
      </c>
      <c r="L182" s="378">
        <v>1.086E-2</v>
      </c>
      <c r="M182" s="378">
        <v>9.3600000000000003E-3</v>
      </c>
      <c r="N182" s="379">
        <v>13.812154696132591</v>
      </c>
      <c r="O182" s="104"/>
      <c r="P182" s="104"/>
      <c r="Q182" s="108"/>
    </row>
    <row r="183" spans="1:17" customFormat="1">
      <c r="A183" s="103">
        <v>180</v>
      </c>
      <c r="B183" s="105"/>
      <c r="C183" s="105" t="s">
        <v>1041</v>
      </c>
      <c r="D183" s="105" t="str">
        <f t="shared" si="9"/>
        <v>PULIVENDULA</v>
      </c>
      <c r="E183" s="105" t="str">
        <f t="shared" si="9"/>
        <v>PULIVENDULA(RURALS)</v>
      </c>
      <c r="F183" s="104" t="s">
        <v>3151</v>
      </c>
      <c r="G183" s="393">
        <v>306411340103</v>
      </c>
      <c r="H183" s="104" t="s">
        <v>3152</v>
      </c>
      <c r="I183" s="104" t="s">
        <v>2871</v>
      </c>
      <c r="J183" s="104"/>
      <c r="K183" s="378">
        <v>0.81440000000000001</v>
      </c>
      <c r="L183" s="378">
        <v>0.81440000000000001</v>
      </c>
      <c r="M183" s="378">
        <v>0.70221699999999998</v>
      </c>
      <c r="N183" s="379">
        <v>13.77492632612967</v>
      </c>
      <c r="O183" s="104"/>
      <c r="P183" s="104"/>
      <c r="Q183" s="108"/>
    </row>
    <row r="184" spans="1:17" customFormat="1">
      <c r="A184" s="103">
        <v>181</v>
      </c>
      <c r="B184" s="105"/>
      <c r="C184" s="105" t="s">
        <v>5408</v>
      </c>
      <c r="D184" s="105" t="str">
        <f t="shared" si="9"/>
        <v>PULIVENDULA</v>
      </c>
      <c r="E184" s="105" t="str">
        <f t="shared" si="9"/>
        <v>PULIVENDULA(RURALS)</v>
      </c>
      <c r="F184" s="104" t="str">
        <f>F183</f>
        <v>33/11KV G. Reddivaripalli SubStation</v>
      </c>
      <c r="G184" s="393">
        <v>304231340401</v>
      </c>
      <c r="H184" s="104" t="s">
        <v>3153</v>
      </c>
      <c r="I184" s="104" t="s">
        <v>2874</v>
      </c>
      <c r="J184" s="104"/>
      <c r="K184" s="378">
        <v>1.679756</v>
      </c>
      <c r="L184" s="378">
        <v>1.679756</v>
      </c>
      <c r="M184" s="378">
        <v>1.451163</v>
      </c>
      <c r="N184" s="379">
        <v>13.608702692533919</v>
      </c>
      <c r="O184" s="104"/>
      <c r="P184" s="104"/>
      <c r="Q184" s="108"/>
    </row>
    <row r="185" spans="1:17" customFormat="1">
      <c r="A185" s="103">
        <v>182</v>
      </c>
      <c r="B185" s="105"/>
      <c r="C185" s="105" t="s">
        <v>1041</v>
      </c>
      <c r="D185" s="105" t="str">
        <f t="shared" si="9"/>
        <v>PULIVENDULA</v>
      </c>
      <c r="E185" s="105" t="str">
        <f t="shared" si="9"/>
        <v>PULIVENDULA(RURALS)</v>
      </c>
      <c r="F185" s="104" t="s">
        <v>3154</v>
      </c>
      <c r="G185" s="393">
        <v>306511340401</v>
      </c>
      <c r="H185" s="104" t="s">
        <v>3155</v>
      </c>
      <c r="I185" s="104" t="s">
        <v>2871</v>
      </c>
      <c r="J185" s="104"/>
      <c r="K185" s="378">
        <v>0.28739999999999999</v>
      </c>
      <c r="L185" s="378">
        <v>0.28739999999999999</v>
      </c>
      <c r="M185" s="378">
        <v>0.24843199999999999</v>
      </c>
      <c r="N185" s="379">
        <v>13.558803061934588</v>
      </c>
      <c r="O185" s="104"/>
      <c r="P185" s="104"/>
      <c r="Q185" s="108"/>
    </row>
    <row r="186" spans="1:17" customFormat="1">
      <c r="A186" s="103">
        <v>183</v>
      </c>
      <c r="B186" s="105"/>
      <c r="C186" s="105" t="s">
        <v>5408</v>
      </c>
      <c r="D186" s="105" t="str">
        <f t="shared" si="9"/>
        <v>PULIVENDULA</v>
      </c>
      <c r="E186" s="105" t="str">
        <f t="shared" si="9"/>
        <v>PULIVENDULA(RURALS)</v>
      </c>
      <c r="F186" s="104" t="str">
        <f>F185</f>
        <v>33/11KV Lingala SubStation</v>
      </c>
      <c r="G186" s="393">
        <v>304121340103</v>
      </c>
      <c r="H186" s="104" t="s">
        <v>3156</v>
      </c>
      <c r="I186" s="104" t="s">
        <v>2871</v>
      </c>
      <c r="J186" s="104"/>
      <c r="K186" s="378">
        <v>1.2814000000000001</v>
      </c>
      <c r="L186" s="378">
        <v>1.2814000000000001</v>
      </c>
      <c r="M186" s="378">
        <v>1.1093040000000001</v>
      </c>
      <c r="N186" s="379">
        <v>13.430310597783675</v>
      </c>
      <c r="O186" s="104"/>
      <c r="P186" s="104"/>
      <c r="Q186" s="108"/>
    </row>
    <row r="187" spans="1:17" customFormat="1">
      <c r="A187" s="103">
        <v>184</v>
      </c>
      <c r="B187" s="105"/>
      <c r="C187" s="105" t="s">
        <v>1041</v>
      </c>
      <c r="D187" s="105" t="str">
        <f t="shared" si="9"/>
        <v>PULIVENDULA</v>
      </c>
      <c r="E187" s="105" t="str">
        <f t="shared" si="9"/>
        <v>PULIVENDULA(RURALS)</v>
      </c>
      <c r="F187" s="104" t="s">
        <v>3157</v>
      </c>
      <c r="G187" s="393">
        <v>306511340603</v>
      </c>
      <c r="H187" s="104" t="s">
        <v>3158</v>
      </c>
      <c r="I187" s="104" t="s">
        <v>2879</v>
      </c>
      <c r="J187" s="104"/>
      <c r="K187" s="378">
        <v>0.79844999999999999</v>
      </c>
      <c r="L187" s="378">
        <v>0.79844999999999999</v>
      </c>
      <c r="M187" s="378">
        <v>0.69316</v>
      </c>
      <c r="N187" s="379">
        <v>13.186799423883775</v>
      </c>
      <c r="O187" s="104"/>
      <c r="P187" s="104"/>
      <c r="Q187" s="108"/>
    </row>
    <row r="188" spans="1:17" customFormat="1">
      <c r="A188" s="103">
        <v>185</v>
      </c>
      <c r="B188" s="105"/>
      <c r="C188" s="105" t="s">
        <v>1041</v>
      </c>
      <c r="D188" s="105" t="str">
        <f t="shared" si="9"/>
        <v>PULIVENDULA</v>
      </c>
      <c r="E188" s="105" t="str">
        <f t="shared" si="9"/>
        <v>PULIVENDULA(RURALS)</v>
      </c>
      <c r="F188" s="104" t="s">
        <v>3159</v>
      </c>
      <c r="G188" s="393">
        <v>306521240204</v>
      </c>
      <c r="H188" s="104" t="s">
        <v>3160</v>
      </c>
      <c r="I188" s="104" t="s">
        <v>2871</v>
      </c>
      <c r="J188" s="104"/>
      <c r="K188" s="378">
        <v>9.9599999999999994E-2</v>
      </c>
      <c r="L188" s="378">
        <v>9.9599999999999994E-2</v>
      </c>
      <c r="M188" s="378">
        <v>8.6493E-2</v>
      </c>
      <c r="N188" s="379">
        <v>13.159638554216862</v>
      </c>
      <c r="O188" s="104"/>
      <c r="P188" s="104"/>
      <c r="Q188" s="108"/>
    </row>
    <row r="189" spans="1:17" customFormat="1">
      <c r="A189" s="103">
        <v>186</v>
      </c>
      <c r="B189" s="105"/>
      <c r="C189" s="105" t="s">
        <v>1041</v>
      </c>
      <c r="D189" s="105" t="str">
        <f t="shared" si="9"/>
        <v>PULIVENDULA</v>
      </c>
      <c r="E189" s="105" t="str">
        <f t="shared" si="9"/>
        <v>PULIVENDULA(RURALS)</v>
      </c>
      <c r="F189" s="104" t="s">
        <v>3107</v>
      </c>
      <c r="G189" s="393">
        <v>306221240402</v>
      </c>
      <c r="H189" s="104" t="s">
        <v>3161</v>
      </c>
      <c r="I189" s="104" t="s">
        <v>2871</v>
      </c>
      <c r="J189" s="104"/>
      <c r="K189" s="378">
        <v>0.98740000000000006</v>
      </c>
      <c r="L189" s="378">
        <v>0.98740000000000006</v>
      </c>
      <c r="M189" s="378">
        <v>0.85966900000000002</v>
      </c>
      <c r="N189" s="379">
        <v>12.936094794409565</v>
      </c>
      <c r="O189" s="104"/>
      <c r="P189" s="104"/>
      <c r="Q189" s="108"/>
    </row>
    <row r="190" spans="1:17" customFormat="1">
      <c r="A190" s="103">
        <v>187</v>
      </c>
      <c r="B190" s="105"/>
      <c r="C190" s="105" t="s">
        <v>1041</v>
      </c>
      <c r="D190" s="105" t="str">
        <f t="shared" si="9"/>
        <v>PULIVENDULA</v>
      </c>
      <c r="E190" s="105" t="str">
        <f t="shared" si="9"/>
        <v>PULIVENDULA(RURALS)</v>
      </c>
      <c r="F190" s="104" t="s">
        <v>3162</v>
      </c>
      <c r="G190" s="393">
        <v>306212140101</v>
      </c>
      <c r="H190" s="104" t="s">
        <v>3163</v>
      </c>
      <c r="I190" s="104" t="s">
        <v>2871</v>
      </c>
      <c r="J190" s="104"/>
      <c r="K190" s="378">
        <v>0.34639999999999999</v>
      </c>
      <c r="L190" s="378">
        <v>0.34639999999999999</v>
      </c>
      <c r="M190" s="378">
        <v>0.30176900000000001</v>
      </c>
      <c r="N190" s="379">
        <v>12.884237875288676</v>
      </c>
      <c r="O190" s="104"/>
      <c r="P190" s="104"/>
      <c r="Q190" s="108"/>
    </row>
    <row r="191" spans="1:17" customFormat="1">
      <c r="A191" s="103">
        <v>188</v>
      </c>
      <c r="B191" s="105"/>
      <c r="C191" s="105" t="s">
        <v>1041</v>
      </c>
      <c r="D191" s="105" t="str">
        <f t="shared" si="9"/>
        <v>PULIVENDULA</v>
      </c>
      <c r="E191" s="105" t="str">
        <f t="shared" si="9"/>
        <v>PULIVENDULA(RURALS)</v>
      </c>
      <c r="F191" s="104" t="s">
        <v>2214</v>
      </c>
      <c r="G191" s="393">
        <v>306621240304</v>
      </c>
      <c r="H191" s="104" t="s">
        <v>3164</v>
      </c>
      <c r="I191" s="104" t="s">
        <v>2887</v>
      </c>
      <c r="J191" s="104"/>
      <c r="K191" s="378">
        <v>0.72750000000000004</v>
      </c>
      <c r="L191" s="378">
        <v>0.72750000000000004</v>
      </c>
      <c r="M191" s="378">
        <v>0.63436199999999998</v>
      </c>
      <c r="N191" s="379">
        <v>12.802474226804131</v>
      </c>
      <c r="O191" s="104"/>
      <c r="P191" s="104"/>
      <c r="Q191" s="108"/>
    </row>
    <row r="192" spans="1:17" customFormat="1">
      <c r="A192" s="103">
        <v>189</v>
      </c>
      <c r="B192" s="105"/>
      <c r="C192" s="105" t="s">
        <v>5408</v>
      </c>
      <c r="D192" s="105" t="str">
        <f t="shared" si="9"/>
        <v>PULIVENDULA</v>
      </c>
      <c r="E192" s="105" t="str">
        <f t="shared" si="9"/>
        <v>PULIVENDULA(RURALS)</v>
      </c>
      <c r="F192" s="104" t="str">
        <f t="shared" si="9"/>
        <v>33/11 KV SS SRINIVASA PURAM</v>
      </c>
      <c r="G192" s="393">
        <v>304231440403</v>
      </c>
      <c r="H192" s="104" t="s">
        <v>3165</v>
      </c>
      <c r="I192" s="104" t="s">
        <v>2874</v>
      </c>
      <c r="J192" s="104"/>
      <c r="K192" s="378">
        <v>0.46666000000000002</v>
      </c>
      <c r="L192" s="378">
        <v>0.46666000000000002</v>
      </c>
      <c r="M192" s="378">
        <v>0.40693099999999999</v>
      </c>
      <c r="N192" s="379">
        <v>12.799254275061077</v>
      </c>
      <c r="O192" s="104"/>
      <c r="P192" s="104"/>
      <c r="Q192" s="108"/>
    </row>
    <row r="193" spans="1:17" customFormat="1">
      <c r="A193" s="103">
        <v>190</v>
      </c>
      <c r="B193" s="105"/>
      <c r="C193" s="105" t="s">
        <v>5408</v>
      </c>
      <c r="D193" s="105" t="str">
        <f t="shared" si="9"/>
        <v>PULIVENDULA</v>
      </c>
      <c r="E193" s="105" t="str">
        <f t="shared" si="9"/>
        <v>PULIVENDULA(RURALS)</v>
      </c>
      <c r="F193" s="104" t="str">
        <f t="shared" si="9"/>
        <v>33/11 KV SS SRINIVASA PURAM</v>
      </c>
      <c r="G193" s="393">
        <v>304251340102</v>
      </c>
      <c r="H193" s="104" t="s">
        <v>3166</v>
      </c>
      <c r="I193" s="104" t="s">
        <v>2874</v>
      </c>
      <c r="J193" s="104"/>
      <c r="K193" s="378">
        <v>1.6763999999999999</v>
      </c>
      <c r="L193" s="378">
        <v>1.6763999999999999</v>
      </c>
      <c r="M193" s="378">
        <v>1.462162</v>
      </c>
      <c r="N193" s="379">
        <v>12.779646862324023</v>
      </c>
      <c r="O193" s="104"/>
      <c r="P193" s="104"/>
      <c r="Q193" s="108"/>
    </row>
    <row r="194" spans="1:17" customFormat="1">
      <c r="A194" s="103">
        <v>191</v>
      </c>
      <c r="B194" s="105"/>
      <c r="C194" s="105" t="s">
        <v>1041</v>
      </c>
      <c r="D194" s="105" t="str">
        <f t="shared" si="9"/>
        <v>PULIVENDULA</v>
      </c>
      <c r="E194" s="105" t="str">
        <f t="shared" si="9"/>
        <v>PULIVENDULA(RURALS)</v>
      </c>
      <c r="F194" s="104" t="str">
        <f t="shared" si="9"/>
        <v>33/11 KV SS SRINIVASA PURAM</v>
      </c>
      <c r="G194" s="393">
        <v>306111140105</v>
      </c>
      <c r="H194" s="104" t="s">
        <v>3167</v>
      </c>
      <c r="I194" s="104" t="s">
        <v>2871</v>
      </c>
      <c r="J194" s="104"/>
      <c r="K194" s="378">
        <v>1.4146000000000001</v>
      </c>
      <c r="L194" s="378">
        <v>1.4146000000000001</v>
      </c>
      <c r="M194" s="378">
        <v>1.2338880000000001</v>
      </c>
      <c r="N194" s="379">
        <v>12.774777322211223</v>
      </c>
      <c r="O194" s="104"/>
      <c r="P194" s="104"/>
      <c r="Q194" s="108"/>
    </row>
    <row r="195" spans="1:17" customFormat="1">
      <c r="A195" s="103">
        <v>192</v>
      </c>
      <c r="B195" s="105"/>
      <c r="C195" s="105" t="s">
        <v>5408</v>
      </c>
      <c r="D195" s="105" t="str">
        <f t="shared" si="9"/>
        <v>PULIVENDULA</v>
      </c>
      <c r="E195" s="105" t="str">
        <f t="shared" si="9"/>
        <v>PULIVENDULA(RURALS)</v>
      </c>
      <c r="F195" s="104" t="s">
        <v>3168</v>
      </c>
      <c r="G195" s="393">
        <v>304231440401</v>
      </c>
      <c r="H195" s="104" t="s">
        <v>3169</v>
      </c>
      <c r="I195" s="104" t="s">
        <v>2871</v>
      </c>
      <c r="J195" s="104"/>
      <c r="K195" s="378">
        <v>0.46233999999999997</v>
      </c>
      <c r="L195" s="378">
        <v>0.46233999999999997</v>
      </c>
      <c r="M195" s="378">
        <v>0.40345199999999998</v>
      </c>
      <c r="N195" s="379">
        <v>12.736946835662067</v>
      </c>
      <c r="O195" s="104"/>
      <c r="P195" s="104"/>
      <c r="Q195" s="108"/>
    </row>
    <row r="196" spans="1:17" customFormat="1">
      <c r="A196" s="103">
        <v>193</v>
      </c>
      <c r="B196" s="105"/>
      <c r="C196" s="105" t="s">
        <v>1041</v>
      </c>
      <c r="D196" s="105" t="str">
        <f t="shared" si="9"/>
        <v>PULIVENDULA</v>
      </c>
      <c r="E196" s="105" t="str">
        <f t="shared" si="9"/>
        <v>PULIVENDULA(RURALS)</v>
      </c>
      <c r="F196" s="104" t="s">
        <v>2232</v>
      </c>
      <c r="G196" s="393">
        <v>306511140104</v>
      </c>
      <c r="H196" s="104" t="s">
        <v>3170</v>
      </c>
      <c r="I196" s="104" t="s">
        <v>2871</v>
      </c>
      <c r="J196" s="104"/>
      <c r="K196" s="378">
        <v>0.37740000000000001</v>
      </c>
      <c r="L196" s="378">
        <v>0.37740000000000001</v>
      </c>
      <c r="M196" s="378">
        <v>0.33003700000000002</v>
      </c>
      <c r="N196" s="379">
        <v>12.549814520402752</v>
      </c>
      <c r="O196" s="104"/>
      <c r="P196" s="104"/>
      <c r="Q196" s="108"/>
    </row>
    <row r="197" spans="1:17" customFormat="1">
      <c r="A197" s="103">
        <v>194</v>
      </c>
      <c r="B197" s="105"/>
      <c r="C197" s="105" t="s">
        <v>1041</v>
      </c>
      <c r="D197" s="105" t="str">
        <f t="shared" si="9"/>
        <v>PULIVENDULA</v>
      </c>
      <c r="E197" s="105" t="str">
        <f t="shared" si="9"/>
        <v>PULIVENDULA(RURALS)</v>
      </c>
      <c r="F197" s="104" t="s">
        <v>2219</v>
      </c>
      <c r="G197" s="393">
        <v>306113240202</v>
      </c>
      <c r="H197" s="104" t="s">
        <v>3171</v>
      </c>
      <c r="I197" s="104" t="s">
        <v>2871</v>
      </c>
      <c r="J197" s="104"/>
      <c r="K197" s="378">
        <v>1.10598</v>
      </c>
      <c r="L197" s="378">
        <v>1.10598</v>
      </c>
      <c r="M197" s="378">
        <v>0.96770400000000012</v>
      </c>
      <c r="N197" s="379">
        <v>12.502576900124762</v>
      </c>
      <c r="O197" s="104"/>
      <c r="P197" s="104"/>
      <c r="Q197" s="108"/>
    </row>
    <row r="198" spans="1:17" customFormat="1">
      <c r="A198" s="103">
        <v>195</v>
      </c>
      <c r="B198" s="105"/>
      <c r="C198" s="105" t="s">
        <v>1041</v>
      </c>
      <c r="D198" s="105" t="str">
        <f t="shared" si="9"/>
        <v>PULIVENDULA</v>
      </c>
      <c r="E198" s="105" t="str">
        <f t="shared" si="9"/>
        <v>PULIVENDULA(RURALS)</v>
      </c>
      <c r="F198" s="104" t="s">
        <v>3172</v>
      </c>
      <c r="G198" s="393">
        <v>306421240103</v>
      </c>
      <c r="H198" s="104" t="s">
        <v>3173</v>
      </c>
      <c r="I198" s="104" t="s">
        <v>2871</v>
      </c>
      <c r="J198" s="104"/>
      <c r="K198" s="378">
        <v>0.58599999999999997</v>
      </c>
      <c r="L198" s="378">
        <v>0.58599999999999997</v>
      </c>
      <c r="M198" s="378">
        <v>0.51286100000000001</v>
      </c>
      <c r="N198" s="379">
        <v>12.481058020477809</v>
      </c>
      <c r="O198" s="104"/>
      <c r="P198" s="104"/>
      <c r="Q198" s="108"/>
    </row>
    <row r="199" spans="1:17" customFormat="1">
      <c r="A199" s="103">
        <v>196</v>
      </c>
      <c r="B199" s="105"/>
      <c r="C199" s="105" t="s">
        <v>1041</v>
      </c>
      <c r="D199" s="105" t="str">
        <f t="shared" si="9"/>
        <v>PULIVENDULA</v>
      </c>
      <c r="E199" s="105" t="str">
        <f t="shared" si="9"/>
        <v>PULIVENDULA(RURALS)</v>
      </c>
      <c r="F199" s="104" t="s">
        <v>3048</v>
      </c>
      <c r="G199" s="393">
        <v>306231240201</v>
      </c>
      <c r="H199" s="104" t="s">
        <v>3174</v>
      </c>
      <c r="I199" s="104" t="s">
        <v>2871</v>
      </c>
      <c r="J199" s="104"/>
      <c r="K199" s="378">
        <v>0.38669999999999999</v>
      </c>
      <c r="L199" s="378">
        <v>0.38669999999999999</v>
      </c>
      <c r="M199" s="378">
        <v>0.338449</v>
      </c>
      <c r="N199" s="379">
        <v>12.477631238686318</v>
      </c>
      <c r="O199" s="104"/>
      <c r="P199" s="104"/>
      <c r="Q199" s="108"/>
    </row>
    <row r="200" spans="1:17" customFormat="1">
      <c r="A200" s="103">
        <v>197</v>
      </c>
      <c r="B200" s="105"/>
      <c r="C200" s="105" t="s">
        <v>1041</v>
      </c>
      <c r="D200" s="105" t="str">
        <f t="shared" si="9"/>
        <v>PULIVENDULA</v>
      </c>
      <c r="E200" s="105" t="s">
        <v>3175</v>
      </c>
      <c r="F200" s="104" t="s">
        <v>3176</v>
      </c>
      <c r="G200" s="393">
        <v>306112140101</v>
      </c>
      <c r="H200" s="104" t="s">
        <v>3177</v>
      </c>
      <c r="I200" s="104" t="s">
        <v>2871</v>
      </c>
      <c r="J200" s="104"/>
      <c r="K200" s="378">
        <v>1.8229200000000001</v>
      </c>
      <c r="L200" s="378">
        <v>1.8229200000000001</v>
      </c>
      <c r="M200" s="378">
        <v>1.5956900000000001</v>
      </c>
      <c r="N200" s="379">
        <v>12.465165777982579</v>
      </c>
      <c r="O200" s="104"/>
      <c r="P200" s="104"/>
      <c r="Q200" s="108"/>
    </row>
    <row r="201" spans="1:17" customFormat="1">
      <c r="A201" s="103">
        <v>198</v>
      </c>
      <c r="B201" s="105"/>
      <c r="C201" s="105" t="s">
        <v>1041</v>
      </c>
      <c r="D201" s="105" t="str">
        <f t="shared" si="9"/>
        <v>PULIVENDULA</v>
      </c>
      <c r="E201" s="105" t="str">
        <f>E200</f>
        <v>KADAPA OCC2</v>
      </c>
      <c r="F201" s="104" t="str">
        <f>F200</f>
        <v>33/11KV CHENNUR SubStation</v>
      </c>
      <c r="G201" s="393">
        <v>306111240802</v>
      </c>
      <c r="H201" s="104" t="s">
        <v>3178</v>
      </c>
      <c r="I201" s="104" t="s">
        <v>2871</v>
      </c>
      <c r="J201" s="104"/>
      <c r="K201" s="378">
        <v>0.90749999999999997</v>
      </c>
      <c r="L201" s="378">
        <v>0.90749999999999997</v>
      </c>
      <c r="M201" s="378">
        <v>0.79539400000000005</v>
      </c>
      <c r="N201" s="379">
        <v>12.353278236914592</v>
      </c>
      <c r="O201" s="104"/>
      <c r="P201" s="104"/>
      <c r="Q201" s="108"/>
    </row>
    <row r="202" spans="1:17" customFormat="1">
      <c r="A202" s="103">
        <v>199</v>
      </c>
      <c r="B202" s="105"/>
      <c r="C202" s="105" t="s">
        <v>1381</v>
      </c>
      <c r="D202" s="105" t="str">
        <f t="shared" si="9"/>
        <v>PULIVENDULA</v>
      </c>
      <c r="E202" s="105" t="str">
        <f t="shared" si="9"/>
        <v>KADAPA OCC2</v>
      </c>
      <c r="F202" s="104" t="s">
        <v>3179</v>
      </c>
      <c r="G202" s="393" t="s">
        <v>3180</v>
      </c>
      <c r="H202" s="104" t="s">
        <v>3181</v>
      </c>
      <c r="I202" s="104" t="s">
        <v>2871</v>
      </c>
      <c r="J202" s="104"/>
      <c r="K202" s="378">
        <v>0.13100000000000001</v>
      </c>
      <c r="L202" s="378">
        <v>0.13100000000000001</v>
      </c>
      <c r="M202" s="378">
        <v>0.11482100000000001</v>
      </c>
      <c r="N202" s="379">
        <v>12.350381679389312</v>
      </c>
      <c r="O202" s="104"/>
      <c r="P202" s="104"/>
      <c r="Q202" s="108"/>
    </row>
    <row r="203" spans="1:17" customFormat="1">
      <c r="A203" s="103">
        <v>200</v>
      </c>
      <c r="B203" s="105"/>
      <c r="C203" s="105" t="s">
        <v>5408</v>
      </c>
      <c r="D203" s="105" t="str">
        <f t="shared" si="9"/>
        <v>PULIVENDULA</v>
      </c>
      <c r="E203" s="105" t="str">
        <f t="shared" si="9"/>
        <v>KADAPA OCC2</v>
      </c>
      <c r="F203" s="104" t="str">
        <f t="shared" si="9"/>
        <v>33/11 KV Peddapuram SUB STATION</v>
      </c>
      <c r="G203" s="393">
        <v>304111440502</v>
      </c>
      <c r="H203" s="104" t="s">
        <v>3182</v>
      </c>
      <c r="I203" s="104" t="s">
        <v>2874</v>
      </c>
      <c r="J203" s="104"/>
      <c r="K203" s="378">
        <v>0.36499999999999999</v>
      </c>
      <c r="L203" s="378">
        <v>0.36499999999999999</v>
      </c>
      <c r="M203" s="378">
        <v>0.32045200000000001</v>
      </c>
      <c r="N203" s="379">
        <v>12.204931506849309</v>
      </c>
      <c r="O203" s="104"/>
      <c r="P203" s="104"/>
      <c r="Q203" s="108"/>
    </row>
    <row r="204" spans="1:17" customFormat="1">
      <c r="A204" s="103">
        <v>201</v>
      </c>
      <c r="B204" s="105"/>
      <c r="C204" s="105" t="s">
        <v>1041</v>
      </c>
      <c r="D204" s="105" t="str">
        <f t="shared" si="9"/>
        <v>PULIVENDULA</v>
      </c>
      <c r="E204" s="105" t="str">
        <f t="shared" si="9"/>
        <v>KADAPA OCC2</v>
      </c>
      <c r="F204" s="104" t="str">
        <f t="shared" si="9"/>
        <v>33/11 KV Peddapuram SUB STATION</v>
      </c>
      <c r="G204" s="393">
        <v>306211340103</v>
      </c>
      <c r="H204" s="104" t="s">
        <v>3183</v>
      </c>
      <c r="I204" s="104" t="s">
        <v>2887</v>
      </c>
      <c r="J204" s="104"/>
      <c r="K204" s="378">
        <v>1.4454</v>
      </c>
      <c r="L204" s="378">
        <v>1.4454</v>
      </c>
      <c r="M204" s="378">
        <v>1.2704599999999999</v>
      </c>
      <c r="N204" s="379">
        <v>12.103224021032247</v>
      </c>
      <c r="O204" s="104"/>
      <c r="P204" s="104"/>
      <c r="Q204" s="108"/>
    </row>
    <row r="205" spans="1:17" customFormat="1">
      <c r="A205" s="103">
        <v>202</v>
      </c>
      <c r="B205" s="105"/>
      <c r="C205" s="105" t="s">
        <v>5408</v>
      </c>
      <c r="D205" s="105" t="str">
        <f t="shared" si="9"/>
        <v>PULIVENDULA</v>
      </c>
      <c r="E205" s="105" t="str">
        <f t="shared" si="9"/>
        <v>KADAPA OCC2</v>
      </c>
      <c r="F205" s="104" t="s">
        <v>2282</v>
      </c>
      <c r="G205" s="393">
        <v>304111140202</v>
      </c>
      <c r="H205" s="104" t="s">
        <v>2516</v>
      </c>
      <c r="I205" s="104" t="s">
        <v>2874</v>
      </c>
      <c r="J205" s="104"/>
      <c r="K205" s="378">
        <v>0.18640000000000001</v>
      </c>
      <c r="L205" s="378">
        <v>0.18640000000000001</v>
      </c>
      <c r="M205" s="378">
        <v>0.16392499999999999</v>
      </c>
      <c r="N205" s="379">
        <v>12.057403433476406</v>
      </c>
      <c r="O205" s="104"/>
      <c r="P205" s="104"/>
      <c r="Q205" s="108"/>
    </row>
    <row r="206" spans="1:17" customFormat="1">
      <c r="A206" s="103">
        <v>203</v>
      </c>
      <c r="B206" s="105"/>
      <c r="C206" s="105" t="s">
        <v>1041</v>
      </c>
      <c r="D206" s="105" t="str">
        <f t="shared" si="9"/>
        <v>PULIVENDULA</v>
      </c>
      <c r="E206" s="105" t="str">
        <f t="shared" si="9"/>
        <v>KADAPA OCC2</v>
      </c>
      <c r="F206" s="104" t="str">
        <f>F205</f>
        <v>33/11KV Gudur(Adivi Colony)-NELCAST</v>
      </c>
      <c r="G206" s="393">
        <v>306621140104</v>
      </c>
      <c r="H206" s="104" t="s">
        <v>2445</v>
      </c>
      <c r="I206" s="104" t="s">
        <v>2887</v>
      </c>
      <c r="J206" s="104"/>
      <c r="K206" s="378">
        <v>1.7958000000000001</v>
      </c>
      <c r="L206" s="378">
        <v>1.7958000000000001</v>
      </c>
      <c r="M206" s="378">
        <v>1.5808659999999999</v>
      </c>
      <c r="N206" s="379">
        <v>11.968704755540715</v>
      </c>
      <c r="O206" s="104"/>
      <c r="P206" s="104"/>
      <c r="Q206" s="108"/>
    </row>
    <row r="207" spans="1:17" customFormat="1">
      <c r="A207" s="103">
        <v>204</v>
      </c>
      <c r="B207" s="105"/>
      <c r="C207" s="105" t="s">
        <v>1041</v>
      </c>
      <c r="D207" s="105" t="str">
        <f t="shared" si="9"/>
        <v>PULIVENDULA</v>
      </c>
      <c r="E207" s="105" t="str">
        <f t="shared" si="9"/>
        <v>KADAPA OCC2</v>
      </c>
      <c r="F207" s="104" t="s">
        <v>2967</v>
      </c>
      <c r="G207" s="393">
        <v>306521140803</v>
      </c>
      <c r="H207" s="104" t="s">
        <v>3184</v>
      </c>
      <c r="I207" s="104" t="s">
        <v>2871</v>
      </c>
      <c r="J207" s="104"/>
      <c r="K207" s="378">
        <v>1.35538</v>
      </c>
      <c r="L207" s="378">
        <v>1.35538</v>
      </c>
      <c r="M207" s="378">
        <v>1.1937089999999999</v>
      </c>
      <c r="N207" s="379">
        <v>11.92809396626777</v>
      </c>
      <c r="O207" s="104"/>
      <c r="P207" s="104"/>
      <c r="Q207" s="108"/>
    </row>
    <row r="208" spans="1:17" customFormat="1">
      <c r="A208" s="103">
        <v>205</v>
      </c>
      <c r="B208" s="105"/>
      <c r="C208" s="105" t="s">
        <v>1041</v>
      </c>
      <c r="D208" s="105" t="str">
        <f t="shared" si="9"/>
        <v>PULIVENDULA</v>
      </c>
      <c r="E208" s="105" t="str">
        <f t="shared" si="9"/>
        <v>KADAPA OCC2</v>
      </c>
      <c r="F208" s="104" t="s">
        <v>2228</v>
      </c>
      <c r="G208" s="393">
        <v>306211340102</v>
      </c>
      <c r="H208" s="104" t="s">
        <v>3185</v>
      </c>
      <c r="I208" s="104" t="s">
        <v>2887</v>
      </c>
      <c r="J208" s="104"/>
      <c r="K208" s="378">
        <v>0.99080000000000001</v>
      </c>
      <c r="L208" s="378">
        <v>0.99080000000000001</v>
      </c>
      <c r="M208" s="378">
        <v>0.87264999999999993</v>
      </c>
      <c r="N208" s="379">
        <v>11.924707307226493</v>
      </c>
      <c r="O208" s="104"/>
      <c r="P208" s="104"/>
      <c r="Q208" s="108"/>
    </row>
    <row r="209" spans="1:17" customFormat="1">
      <c r="A209" s="103">
        <v>206</v>
      </c>
      <c r="B209" s="105"/>
      <c r="C209" s="105" t="s">
        <v>1041</v>
      </c>
      <c r="D209" s="105" t="str">
        <f t="shared" si="9"/>
        <v>PULIVENDULA</v>
      </c>
      <c r="E209" s="105" t="str">
        <f t="shared" si="9"/>
        <v>KADAPA OCC2</v>
      </c>
      <c r="F209" s="104" t="s">
        <v>3186</v>
      </c>
      <c r="G209" s="393">
        <v>306421340403</v>
      </c>
      <c r="H209" s="104" t="s">
        <v>3187</v>
      </c>
      <c r="I209" s="104" t="s">
        <v>2871</v>
      </c>
      <c r="J209" s="104"/>
      <c r="K209" s="378">
        <v>3.8100000000000002E-2</v>
      </c>
      <c r="L209" s="378">
        <v>3.8100000000000002E-2</v>
      </c>
      <c r="M209" s="378">
        <v>3.3576000000000002E-2</v>
      </c>
      <c r="N209" s="379">
        <v>11.874015748031496</v>
      </c>
      <c r="O209" s="104"/>
      <c r="P209" s="104"/>
      <c r="Q209" s="108"/>
    </row>
    <row r="210" spans="1:17" customFormat="1">
      <c r="A210" s="103">
        <v>207</v>
      </c>
      <c r="B210" s="105"/>
      <c r="C210" s="105" t="s">
        <v>1041</v>
      </c>
      <c r="D210" s="105" t="str">
        <f t="shared" ref="D210:F241" si="10">D209</f>
        <v>PULIVENDULA</v>
      </c>
      <c r="E210" s="105" t="str">
        <f t="shared" si="10"/>
        <v>KADAPA OCC2</v>
      </c>
      <c r="F210" s="104" t="str">
        <f t="shared" si="10"/>
        <v>33/11KV GADIKOTA SubStation</v>
      </c>
      <c r="G210" s="393">
        <v>306321241002</v>
      </c>
      <c r="H210" s="104" t="s">
        <v>2516</v>
      </c>
      <c r="I210" s="104" t="s">
        <v>2874</v>
      </c>
      <c r="J210" s="104"/>
      <c r="K210" s="378">
        <v>0.68759999999999999</v>
      </c>
      <c r="L210" s="378">
        <v>0.68759999999999999</v>
      </c>
      <c r="M210" s="378">
        <v>0.60596300000000003</v>
      </c>
      <c r="N210" s="379">
        <v>11.87274578243164</v>
      </c>
      <c r="O210" s="104"/>
      <c r="P210" s="104"/>
      <c r="Q210" s="108"/>
    </row>
    <row r="211" spans="1:17" customFormat="1">
      <c r="A211" s="103">
        <v>208</v>
      </c>
      <c r="B211" s="105"/>
      <c r="C211" s="105" t="s">
        <v>5408</v>
      </c>
      <c r="D211" s="105" t="str">
        <f t="shared" si="10"/>
        <v>PULIVENDULA</v>
      </c>
      <c r="E211" s="105" t="str">
        <f t="shared" si="10"/>
        <v>KADAPA OCC2</v>
      </c>
      <c r="F211" s="104" t="str">
        <f t="shared" si="10"/>
        <v>33/11KV GADIKOTA SubStation</v>
      </c>
      <c r="G211" s="393">
        <v>304621440401</v>
      </c>
      <c r="H211" s="104" t="s">
        <v>3188</v>
      </c>
      <c r="I211" s="104" t="s">
        <v>2871</v>
      </c>
      <c r="J211" s="104"/>
      <c r="K211" s="378">
        <v>0.520119</v>
      </c>
      <c r="L211" s="378">
        <v>0.520119</v>
      </c>
      <c r="M211" s="378">
        <v>0.45851200000000003</v>
      </c>
      <c r="N211" s="379">
        <v>11.844789365510579</v>
      </c>
      <c r="O211" s="104"/>
      <c r="P211" s="104"/>
      <c r="Q211" s="108"/>
    </row>
    <row r="212" spans="1:17" customFormat="1">
      <c r="A212" s="103">
        <v>209</v>
      </c>
      <c r="B212" s="105"/>
      <c r="C212" s="105" t="s">
        <v>5408</v>
      </c>
      <c r="D212" s="105" t="str">
        <f t="shared" si="10"/>
        <v>PULIVENDULA</v>
      </c>
      <c r="E212" s="105" t="str">
        <f t="shared" si="10"/>
        <v>KADAPA OCC2</v>
      </c>
      <c r="F212" s="104" t="str">
        <f t="shared" si="10"/>
        <v>33/11KV GADIKOTA SubStation</v>
      </c>
      <c r="G212" s="393">
        <v>304111440301</v>
      </c>
      <c r="H212" s="104" t="s">
        <v>3189</v>
      </c>
      <c r="I212" s="104" t="s">
        <v>2874</v>
      </c>
      <c r="J212" s="104"/>
      <c r="K212" s="378">
        <v>0.1368</v>
      </c>
      <c r="L212" s="378">
        <v>0.1368</v>
      </c>
      <c r="M212" s="378">
        <v>0.120601</v>
      </c>
      <c r="N212" s="379">
        <v>11.841374269005851</v>
      </c>
      <c r="O212" s="104"/>
      <c r="P212" s="104"/>
      <c r="Q212" s="108"/>
    </row>
    <row r="213" spans="1:17" customFormat="1">
      <c r="A213" s="103">
        <v>210</v>
      </c>
      <c r="B213" s="105"/>
      <c r="C213" s="105" t="s">
        <v>5408</v>
      </c>
      <c r="D213" s="105" t="str">
        <f t="shared" si="10"/>
        <v>PULIVENDULA</v>
      </c>
      <c r="E213" s="105" t="str">
        <f t="shared" si="10"/>
        <v>KADAPA OCC2</v>
      </c>
      <c r="F213" s="104" t="s">
        <v>3190</v>
      </c>
      <c r="G213" s="393">
        <v>304511440103</v>
      </c>
      <c r="H213" s="104" t="s">
        <v>3191</v>
      </c>
      <c r="I213" s="104" t="s">
        <v>2871</v>
      </c>
      <c r="J213" s="104"/>
      <c r="K213" s="378">
        <v>1.3476999999999999</v>
      </c>
      <c r="L213" s="378">
        <v>1.3476999999999999</v>
      </c>
      <c r="M213" s="378">
        <v>1.1885669999999999</v>
      </c>
      <c r="N213" s="379">
        <v>11.807746531127105</v>
      </c>
      <c r="O213" s="104"/>
      <c r="P213" s="104"/>
      <c r="Q213" s="108"/>
    </row>
    <row r="214" spans="1:17" customFormat="1">
      <c r="A214" s="103">
        <v>211</v>
      </c>
      <c r="B214" s="105"/>
      <c r="C214" s="105" t="s">
        <v>1041</v>
      </c>
      <c r="D214" s="105" t="str">
        <f t="shared" si="10"/>
        <v>PULIVENDULA</v>
      </c>
      <c r="E214" s="105" t="str">
        <f t="shared" si="10"/>
        <v>KADAPA OCC2</v>
      </c>
      <c r="F214" s="104" t="s">
        <v>3192</v>
      </c>
      <c r="G214" s="393">
        <v>306412340203</v>
      </c>
      <c r="H214" s="104" t="s">
        <v>3193</v>
      </c>
      <c r="I214" s="104" t="s">
        <v>2871</v>
      </c>
      <c r="J214" s="104"/>
      <c r="K214" s="378">
        <v>0.36459999999999998</v>
      </c>
      <c r="L214" s="378">
        <v>0.36459999999999998</v>
      </c>
      <c r="M214" s="378">
        <v>0.32172500000000004</v>
      </c>
      <c r="N214" s="379">
        <v>11.759462424574862</v>
      </c>
      <c r="O214" s="104"/>
      <c r="P214" s="104"/>
      <c r="Q214" s="108"/>
    </row>
    <row r="215" spans="1:17" customFormat="1">
      <c r="A215" s="103">
        <v>212</v>
      </c>
      <c r="B215" s="105"/>
      <c r="C215" s="105" t="s">
        <v>1381</v>
      </c>
      <c r="D215" s="105" t="str">
        <f t="shared" si="10"/>
        <v>PULIVENDULA</v>
      </c>
      <c r="E215" s="105" t="str">
        <f t="shared" si="10"/>
        <v>KADAPA OCC2</v>
      </c>
      <c r="F215" s="104" t="s">
        <v>3102</v>
      </c>
      <c r="G215" s="393">
        <v>305521340304</v>
      </c>
      <c r="H215" s="104" t="s">
        <v>3194</v>
      </c>
      <c r="I215" s="104" t="s">
        <v>2871</v>
      </c>
      <c r="J215" s="104"/>
      <c r="K215" s="378">
        <v>0.20380000000000001</v>
      </c>
      <c r="L215" s="378">
        <v>0.20380000000000001</v>
      </c>
      <c r="M215" s="378">
        <v>0.179955</v>
      </c>
      <c r="N215" s="379">
        <v>11.70019627085378</v>
      </c>
      <c r="O215" s="104"/>
      <c r="P215" s="104"/>
      <c r="Q215" s="108"/>
    </row>
    <row r="216" spans="1:17" customFormat="1">
      <c r="A216" s="103">
        <v>213</v>
      </c>
      <c r="B216" s="105"/>
      <c r="C216" s="105" t="s">
        <v>1041</v>
      </c>
      <c r="D216" s="105" t="str">
        <f t="shared" si="10"/>
        <v>PULIVENDULA</v>
      </c>
      <c r="E216" s="105" t="str">
        <f t="shared" si="10"/>
        <v>KADAPA OCC2</v>
      </c>
      <c r="F216" s="104" t="s">
        <v>3154</v>
      </c>
      <c r="G216" s="393">
        <v>306511340404</v>
      </c>
      <c r="H216" s="104" t="s">
        <v>2909</v>
      </c>
      <c r="I216" s="104" t="s">
        <v>2879</v>
      </c>
      <c r="J216" s="104"/>
      <c r="K216" s="378">
        <v>2.75E-2</v>
      </c>
      <c r="L216" s="378">
        <v>2.75E-2</v>
      </c>
      <c r="M216" s="378">
        <v>2.4303000000000002E-2</v>
      </c>
      <c r="N216" s="379">
        <v>11.62545454545454</v>
      </c>
      <c r="O216" s="104"/>
      <c r="P216" s="104"/>
      <c r="Q216" s="108"/>
    </row>
    <row r="217" spans="1:17" customFormat="1">
      <c r="A217" s="103">
        <v>214</v>
      </c>
      <c r="B217" s="105"/>
      <c r="C217" s="105" t="s">
        <v>1041</v>
      </c>
      <c r="D217" s="105" t="str">
        <f t="shared" si="10"/>
        <v>PULIVENDULA</v>
      </c>
      <c r="E217" s="105" t="str">
        <f t="shared" si="10"/>
        <v>KADAPA OCC2</v>
      </c>
      <c r="F217" s="104" t="s">
        <v>3195</v>
      </c>
      <c r="G217" s="393">
        <v>306221540403</v>
      </c>
      <c r="H217" s="104" t="s">
        <v>3196</v>
      </c>
      <c r="I217" s="104" t="s">
        <v>2871</v>
      </c>
      <c r="J217" s="104"/>
      <c r="K217" s="378">
        <v>0.67732000000000003</v>
      </c>
      <c r="L217" s="378">
        <v>0.67732000000000003</v>
      </c>
      <c r="M217" s="378">
        <v>0.598638</v>
      </c>
      <c r="N217" s="379">
        <v>11.616665682395325</v>
      </c>
      <c r="O217" s="104"/>
      <c r="P217" s="104"/>
      <c r="Q217" s="108"/>
    </row>
    <row r="218" spans="1:17" customFormat="1">
      <c r="A218" s="103">
        <v>215</v>
      </c>
      <c r="B218" s="105"/>
      <c r="C218" s="105" t="s">
        <v>1041</v>
      </c>
      <c r="D218" s="105" t="str">
        <f t="shared" si="10"/>
        <v>PULIVENDULA</v>
      </c>
      <c r="E218" s="105" t="str">
        <f t="shared" si="10"/>
        <v>KADAPA OCC2</v>
      </c>
      <c r="F218" s="104" t="s">
        <v>3197</v>
      </c>
      <c r="G218" s="393">
        <v>306412240104</v>
      </c>
      <c r="H218" s="104" t="s">
        <v>3198</v>
      </c>
      <c r="I218" s="104" t="s">
        <v>2879</v>
      </c>
      <c r="J218" s="104"/>
      <c r="K218" s="378">
        <v>0.52829999999999999</v>
      </c>
      <c r="L218" s="378">
        <v>0.52829999999999999</v>
      </c>
      <c r="M218" s="378">
        <v>0.46703800000000001</v>
      </c>
      <c r="N218" s="379">
        <v>11.59606284308158</v>
      </c>
      <c r="O218" s="104"/>
      <c r="P218" s="104"/>
      <c r="Q218" s="108"/>
    </row>
    <row r="219" spans="1:17" customFormat="1">
      <c r="A219" s="103">
        <v>216</v>
      </c>
      <c r="B219" s="105"/>
      <c r="C219" s="105" t="s">
        <v>1041</v>
      </c>
      <c r="D219" s="105" t="str">
        <f t="shared" si="10"/>
        <v>PULIVENDULA</v>
      </c>
      <c r="E219" s="105" t="str">
        <f t="shared" si="10"/>
        <v>KADAPA OCC2</v>
      </c>
      <c r="F219" s="104" t="str">
        <f>F218</f>
        <v>33/11KV Galiveedu SubStation</v>
      </c>
      <c r="G219" s="393">
        <v>306221540404</v>
      </c>
      <c r="H219" s="104" t="s">
        <v>3199</v>
      </c>
      <c r="I219" s="104" t="s">
        <v>2871</v>
      </c>
      <c r="J219" s="104"/>
      <c r="K219" s="378">
        <v>0.69832000000000005</v>
      </c>
      <c r="L219" s="378">
        <v>0.69832000000000005</v>
      </c>
      <c r="M219" s="378">
        <v>0.61736100000000005</v>
      </c>
      <c r="N219" s="379">
        <v>11.593395577958528</v>
      </c>
      <c r="O219" s="104"/>
      <c r="P219" s="104"/>
      <c r="Q219" s="108"/>
    </row>
    <row r="220" spans="1:17" customFormat="1">
      <c r="A220" s="103">
        <v>217</v>
      </c>
      <c r="B220" s="105"/>
      <c r="C220" s="105" t="s">
        <v>1041</v>
      </c>
      <c r="D220" s="105" t="str">
        <f t="shared" si="10"/>
        <v>PULIVENDULA</v>
      </c>
      <c r="E220" s="105" t="str">
        <f t="shared" si="10"/>
        <v>KADAPA OCC2</v>
      </c>
      <c r="F220" s="104" t="s">
        <v>3200</v>
      </c>
      <c r="G220" s="393">
        <v>306421140201</v>
      </c>
      <c r="H220" s="104" t="s">
        <v>2516</v>
      </c>
      <c r="I220" s="104" t="s">
        <v>2871</v>
      </c>
      <c r="J220" s="104"/>
      <c r="K220" s="378">
        <v>0.23219999999999999</v>
      </c>
      <c r="L220" s="378">
        <v>0.23219999999999999</v>
      </c>
      <c r="M220" s="378">
        <v>0.20541199999999998</v>
      </c>
      <c r="N220" s="379">
        <v>11.53660637381568</v>
      </c>
      <c r="O220" s="104"/>
      <c r="P220" s="104"/>
      <c r="Q220" s="108"/>
    </row>
    <row r="221" spans="1:17" customFormat="1">
      <c r="A221" s="103">
        <v>218</v>
      </c>
      <c r="B221" s="105"/>
      <c r="C221" s="105" t="s">
        <v>1041</v>
      </c>
      <c r="D221" s="105" t="str">
        <f t="shared" si="10"/>
        <v>PULIVENDULA</v>
      </c>
      <c r="E221" s="105" t="str">
        <f t="shared" si="10"/>
        <v>KADAPA OCC2</v>
      </c>
      <c r="F221" s="104" t="str">
        <f>F220</f>
        <v>33/11 KV SS MADDIREVULA</v>
      </c>
      <c r="G221" s="393">
        <v>306331240502</v>
      </c>
      <c r="H221" s="104" t="s">
        <v>3201</v>
      </c>
      <c r="I221" s="104" t="s">
        <v>2871</v>
      </c>
      <c r="J221" s="104"/>
      <c r="K221" s="378">
        <v>1.6853400000000001</v>
      </c>
      <c r="L221" s="378">
        <v>1.6853400000000001</v>
      </c>
      <c r="M221" s="378">
        <v>1.49156</v>
      </c>
      <c r="N221" s="379">
        <v>11.49797666939609</v>
      </c>
      <c r="O221" s="104"/>
      <c r="P221" s="104"/>
      <c r="Q221" s="108"/>
    </row>
    <row r="222" spans="1:17" customFormat="1">
      <c r="A222" s="103">
        <v>219</v>
      </c>
      <c r="B222" s="105"/>
      <c r="C222" s="105" t="s">
        <v>1041</v>
      </c>
      <c r="D222" s="105" t="str">
        <f t="shared" si="10"/>
        <v>PULIVENDULA</v>
      </c>
      <c r="E222" s="105" t="str">
        <f t="shared" si="10"/>
        <v>KADAPA OCC2</v>
      </c>
      <c r="F222" s="104" t="str">
        <f>F221</f>
        <v>33/11 KV SS MADDIREVULA</v>
      </c>
      <c r="G222" s="393">
        <v>306311140103</v>
      </c>
      <c r="H222" s="104" t="s">
        <v>2506</v>
      </c>
      <c r="I222" s="104" t="s">
        <v>2887</v>
      </c>
      <c r="J222" s="104"/>
      <c r="K222" s="378">
        <v>0.45240000000000002</v>
      </c>
      <c r="L222" s="378">
        <v>0.45240000000000002</v>
      </c>
      <c r="M222" s="378">
        <v>0.40054200000000001</v>
      </c>
      <c r="N222" s="379">
        <v>11.462864721485413</v>
      </c>
      <c r="O222" s="104"/>
      <c r="P222" s="104"/>
      <c r="Q222" s="108"/>
    </row>
    <row r="223" spans="1:17" customFormat="1">
      <c r="A223" s="103">
        <v>220</v>
      </c>
      <c r="B223" s="105"/>
      <c r="C223" s="105" t="s">
        <v>1041</v>
      </c>
      <c r="D223" s="105" t="str">
        <f t="shared" si="10"/>
        <v>PULIVENDULA</v>
      </c>
      <c r="E223" s="105" t="str">
        <f t="shared" si="10"/>
        <v>KADAPA OCC2</v>
      </c>
      <c r="F223" s="104" t="s">
        <v>3197</v>
      </c>
      <c r="G223" s="393">
        <v>306412240103</v>
      </c>
      <c r="H223" s="104" t="s">
        <v>3202</v>
      </c>
      <c r="I223" s="104" t="s">
        <v>2871</v>
      </c>
      <c r="J223" s="104"/>
      <c r="K223" s="378">
        <v>1.4796</v>
      </c>
      <c r="L223" s="378">
        <v>1.4796</v>
      </c>
      <c r="M223" s="378">
        <v>1.310306</v>
      </c>
      <c r="N223" s="379">
        <v>11.441876182752099</v>
      </c>
      <c r="O223" s="104"/>
      <c r="P223" s="104"/>
      <c r="Q223" s="108"/>
    </row>
    <row r="224" spans="1:17" customFormat="1">
      <c r="A224" s="103">
        <v>221</v>
      </c>
      <c r="B224" s="105"/>
      <c r="C224" s="105" t="s">
        <v>1381</v>
      </c>
      <c r="D224" s="105" t="str">
        <f t="shared" si="10"/>
        <v>PULIVENDULA</v>
      </c>
      <c r="E224" s="105" t="str">
        <f t="shared" si="10"/>
        <v>KADAPA OCC2</v>
      </c>
      <c r="F224" s="104" t="s">
        <v>3102</v>
      </c>
      <c r="G224" s="393">
        <v>305521340301</v>
      </c>
      <c r="H224" s="104" t="s">
        <v>3203</v>
      </c>
      <c r="I224" s="104" t="s">
        <v>2887</v>
      </c>
      <c r="J224" s="104"/>
      <c r="K224" s="378">
        <v>0.39722000000000002</v>
      </c>
      <c r="L224" s="378">
        <v>0.39722000000000002</v>
      </c>
      <c r="M224" s="378">
        <v>0.35214099999999998</v>
      </c>
      <c r="N224" s="379">
        <v>11.348622929359053</v>
      </c>
      <c r="O224" s="104"/>
      <c r="P224" s="104"/>
      <c r="Q224" s="108"/>
    </row>
    <row r="225" spans="1:17" customFormat="1">
      <c r="A225" s="103">
        <v>222</v>
      </c>
      <c r="B225" s="105"/>
      <c r="C225" s="105" t="s">
        <v>1041</v>
      </c>
      <c r="D225" s="105" t="str">
        <f t="shared" si="10"/>
        <v>PULIVENDULA</v>
      </c>
      <c r="E225" s="105" t="str">
        <f t="shared" si="10"/>
        <v>KADAPA OCC2</v>
      </c>
      <c r="F225" s="104" t="s">
        <v>3204</v>
      </c>
      <c r="G225" s="393">
        <v>306212240304</v>
      </c>
      <c r="H225" s="104" t="s">
        <v>3205</v>
      </c>
      <c r="I225" s="104" t="s">
        <v>2871</v>
      </c>
      <c r="J225" s="104"/>
      <c r="K225" s="378">
        <v>0.22298000000000001</v>
      </c>
      <c r="L225" s="378">
        <v>0.22298000000000001</v>
      </c>
      <c r="M225" s="378">
        <v>0.19774900000000001</v>
      </c>
      <c r="N225" s="379">
        <v>11.315364606691183</v>
      </c>
      <c r="O225" s="104"/>
      <c r="P225" s="104"/>
      <c r="Q225" s="108"/>
    </row>
    <row r="226" spans="1:17" customFormat="1">
      <c r="A226" s="103">
        <v>223</v>
      </c>
      <c r="B226" s="105"/>
      <c r="C226" s="105" t="s">
        <v>1041</v>
      </c>
      <c r="D226" s="105" t="str">
        <f t="shared" si="10"/>
        <v>PULIVENDULA</v>
      </c>
      <c r="E226" s="105" t="str">
        <f t="shared" si="10"/>
        <v>KADAPA OCC2</v>
      </c>
      <c r="F226" s="104" t="s">
        <v>2213</v>
      </c>
      <c r="G226" s="393">
        <v>306621140401</v>
      </c>
      <c r="H226" s="104" t="s">
        <v>3206</v>
      </c>
      <c r="I226" s="104" t="s">
        <v>2887</v>
      </c>
      <c r="J226" s="104"/>
      <c r="K226" s="378">
        <v>0.61580000000000001</v>
      </c>
      <c r="L226" s="378">
        <v>0.61580000000000001</v>
      </c>
      <c r="M226" s="378">
        <v>0.5463110000000001</v>
      </c>
      <c r="N226" s="379">
        <v>11.284345566742434</v>
      </c>
      <c r="O226" s="104"/>
      <c r="P226" s="104"/>
      <c r="Q226" s="108"/>
    </row>
    <row r="227" spans="1:17" customFormat="1">
      <c r="A227" s="103">
        <v>224</v>
      </c>
      <c r="B227" s="105"/>
      <c r="C227" s="105" t="s">
        <v>1049</v>
      </c>
      <c r="D227" s="105" t="str">
        <f t="shared" si="10"/>
        <v>PULIVENDULA</v>
      </c>
      <c r="E227" s="105" t="str">
        <f t="shared" si="10"/>
        <v>KADAPA OCC2</v>
      </c>
      <c r="F227" s="104" t="str">
        <f>F226</f>
        <v>33/11KV Gunthapalli SS</v>
      </c>
      <c r="G227" s="393">
        <v>307111240204</v>
      </c>
      <c r="H227" s="104" t="s">
        <v>2374</v>
      </c>
      <c r="I227" s="104" t="s">
        <v>2887</v>
      </c>
      <c r="J227" s="104"/>
      <c r="K227" s="378">
        <v>0.84279999999999999</v>
      </c>
      <c r="L227" s="378">
        <v>0.84279999999999999</v>
      </c>
      <c r="M227" s="378">
        <v>0.74785500000000005</v>
      </c>
      <c r="N227" s="379">
        <v>11.26542477456098</v>
      </c>
      <c r="O227" s="104"/>
      <c r="P227" s="104"/>
      <c r="Q227" s="108"/>
    </row>
    <row r="228" spans="1:17" customFormat="1">
      <c r="A228" s="103">
        <v>225</v>
      </c>
      <c r="B228" s="105"/>
      <c r="C228" s="105" t="s">
        <v>1041</v>
      </c>
      <c r="D228" s="105" t="str">
        <f t="shared" si="10"/>
        <v>PULIVENDULA</v>
      </c>
      <c r="E228" s="105" t="str">
        <f t="shared" si="10"/>
        <v>KADAPA OCC2</v>
      </c>
      <c r="F228" s="104" t="s">
        <v>2979</v>
      </c>
      <c r="G228" s="393">
        <v>306521240405</v>
      </c>
      <c r="H228" s="104" t="s">
        <v>3158</v>
      </c>
      <c r="I228" s="104" t="s">
        <v>2870</v>
      </c>
      <c r="J228" s="104"/>
      <c r="K228" s="378">
        <v>8.6699999999999999E-2</v>
      </c>
      <c r="L228" s="378">
        <v>8.6699999999999999E-2</v>
      </c>
      <c r="M228" s="378">
        <v>7.6960000000000001E-2</v>
      </c>
      <c r="N228" s="379">
        <v>11.234140715109572</v>
      </c>
      <c r="O228" s="104"/>
      <c r="P228" s="104"/>
      <c r="Q228" s="108"/>
    </row>
    <row r="229" spans="1:17" customFormat="1">
      <c r="A229" s="103">
        <v>226</v>
      </c>
      <c r="B229" s="105"/>
      <c r="C229" s="105" t="s">
        <v>1041</v>
      </c>
      <c r="D229" s="105" t="str">
        <f t="shared" si="10"/>
        <v>PULIVENDULA</v>
      </c>
      <c r="E229" s="105" t="str">
        <f t="shared" si="10"/>
        <v>KADAPA OCC2</v>
      </c>
      <c r="F229" s="104" t="s">
        <v>3207</v>
      </c>
      <c r="G229" s="393">
        <v>306511240101</v>
      </c>
      <c r="H229" s="104" t="s">
        <v>3208</v>
      </c>
      <c r="I229" s="104" t="s">
        <v>2871</v>
      </c>
      <c r="J229" s="104"/>
      <c r="K229" s="378">
        <v>0.18959999999999999</v>
      </c>
      <c r="L229" s="378">
        <v>0.18959999999999999</v>
      </c>
      <c r="M229" s="378">
        <v>0.16837199999999999</v>
      </c>
      <c r="N229" s="379">
        <v>11.196202531645568</v>
      </c>
      <c r="O229" s="104"/>
      <c r="P229" s="104"/>
      <c r="Q229" s="108"/>
    </row>
    <row r="230" spans="1:17" customFormat="1">
      <c r="A230" s="103">
        <v>227</v>
      </c>
      <c r="B230" s="105"/>
      <c r="C230" s="105" t="s">
        <v>1041</v>
      </c>
      <c r="D230" s="105" t="str">
        <f t="shared" si="10"/>
        <v>PULIVENDULA</v>
      </c>
      <c r="E230" s="105" t="str">
        <f t="shared" si="10"/>
        <v>KADAPA OCC2</v>
      </c>
      <c r="F230" s="104" t="s">
        <v>3209</v>
      </c>
      <c r="G230" s="393">
        <v>306221640302</v>
      </c>
      <c r="H230" s="104" t="s">
        <v>3210</v>
      </c>
      <c r="I230" s="104" t="s">
        <v>2874</v>
      </c>
      <c r="J230" s="104"/>
      <c r="K230" s="378">
        <v>0.78500000000000003</v>
      </c>
      <c r="L230" s="378">
        <v>0.78500000000000003</v>
      </c>
      <c r="M230" s="378">
        <v>0.70005799999999996</v>
      </c>
      <c r="N230" s="379">
        <v>10.820636942675169</v>
      </c>
      <c r="O230" s="104"/>
      <c r="P230" s="104"/>
      <c r="Q230" s="108"/>
    </row>
    <row r="231" spans="1:17" customFormat="1">
      <c r="A231" s="103">
        <v>228</v>
      </c>
      <c r="B231" s="105"/>
      <c r="C231" s="105" t="s">
        <v>5408</v>
      </c>
      <c r="D231" s="105" t="str">
        <f t="shared" si="10"/>
        <v>PULIVENDULA</v>
      </c>
      <c r="E231" s="105" t="str">
        <f t="shared" si="10"/>
        <v>KADAPA OCC2</v>
      </c>
      <c r="F231" s="104" t="s">
        <v>3211</v>
      </c>
      <c r="G231" s="393">
        <v>304121340303</v>
      </c>
      <c r="H231" s="104" t="s">
        <v>3212</v>
      </c>
      <c r="I231" s="104" t="s">
        <v>2871</v>
      </c>
      <c r="J231" s="104"/>
      <c r="K231" s="378">
        <v>0.84972199999999998</v>
      </c>
      <c r="L231" s="378">
        <v>0.84972199999999998</v>
      </c>
      <c r="M231" s="378">
        <v>0.75794600000000001</v>
      </c>
      <c r="N231" s="379">
        <v>10.800708937746695</v>
      </c>
      <c r="O231" s="104"/>
      <c r="P231" s="104"/>
      <c r="Q231" s="108"/>
    </row>
    <row r="232" spans="1:17" customFormat="1">
      <c r="A232" s="103">
        <v>229</v>
      </c>
      <c r="B232" s="105"/>
      <c r="C232" s="105" t="s">
        <v>1381</v>
      </c>
      <c r="D232" s="105" t="str">
        <f t="shared" si="10"/>
        <v>PULIVENDULA</v>
      </c>
      <c r="E232" s="105" t="str">
        <f t="shared" si="10"/>
        <v>KADAPA OCC2</v>
      </c>
      <c r="F232" s="104" t="s">
        <v>3213</v>
      </c>
      <c r="G232" s="393">
        <v>305621340201</v>
      </c>
      <c r="H232" s="104" t="s">
        <v>2761</v>
      </c>
      <c r="I232" s="104" t="s">
        <v>2871</v>
      </c>
      <c r="J232" s="104"/>
      <c r="K232" s="378">
        <v>0.25729999999999997</v>
      </c>
      <c r="L232" s="378">
        <v>0.25729999999999997</v>
      </c>
      <c r="M232" s="378">
        <v>0.22952</v>
      </c>
      <c r="N232" s="379">
        <v>10.796735328410406</v>
      </c>
      <c r="O232" s="104"/>
      <c r="P232" s="104"/>
      <c r="Q232" s="108"/>
    </row>
    <row r="233" spans="1:17" customFormat="1">
      <c r="A233" s="103">
        <v>230</v>
      </c>
      <c r="B233" s="105"/>
      <c r="C233" s="105" t="s">
        <v>1041</v>
      </c>
      <c r="D233" s="105" t="str">
        <f t="shared" si="10"/>
        <v>PULIVENDULA</v>
      </c>
      <c r="E233" s="105" t="str">
        <f t="shared" si="10"/>
        <v>KADAPA OCC2</v>
      </c>
      <c r="F233" s="104" t="s">
        <v>3214</v>
      </c>
      <c r="G233" s="393">
        <v>306221440503</v>
      </c>
      <c r="H233" s="104" t="s">
        <v>3215</v>
      </c>
      <c r="I233" s="104" t="s">
        <v>2874</v>
      </c>
      <c r="J233" s="104"/>
      <c r="K233" s="378">
        <v>1.4845999999999999</v>
      </c>
      <c r="L233" s="378">
        <v>1.4845999999999999</v>
      </c>
      <c r="M233" s="378">
        <v>1.3256829999999999</v>
      </c>
      <c r="N233" s="379">
        <v>10.70436481207059</v>
      </c>
      <c r="O233" s="104"/>
      <c r="P233" s="104"/>
      <c r="Q233" s="108"/>
    </row>
    <row r="234" spans="1:17" customFormat="1">
      <c r="A234" s="103">
        <v>231</v>
      </c>
      <c r="B234" s="105"/>
      <c r="C234" s="105" t="s">
        <v>1041</v>
      </c>
      <c r="D234" s="105" t="str">
        <f t="shared" si="10"/>
        <v>PULIVENDULA</v>
      </c>
      <c r="E234" s="105" t="s">
        <v>3216</v>
      </c>
      <c r="F234" s="104" t="s">
        <v>3217</v>
      </c>
      <c r="G234" s="393">
        <v>306412140103</v>
      </c>
      <c r="H234" s="104" t="s">
        <v>3218</v>
      </c>
      <c r="I234" s="104" t="s">
        <v>2871</v>
      </c>
      <c r="J234" s="104"/>
      <c r="K234" s="378">
        <v>0.77339999999999998</v>
      </c>
      <c r="L234" s="378">
        <v>0.77339999999999998</v>
      </c>
      <c r="M234" s="378">
        <v>0.69078099999999998</v>
      </c>
      <c r="N234" s="379">
        <v>10.682570468063098</v>
      </c>
      <c r="O234" s="104"/>
      <c r="P234" s="104"/>
      <c r="Q234" s="108"/>
    </row>
    <row r="235" spans="1:17" customFormat="1">
      <c r="A235" s="103">
        <v>232</v>
      </c>
      <c r="B235" s="105"/>
      <c r="C235" s="105" t="s">
        <v>1041</v>
      </c>
      <c r="D235" s="105" t="str">
        <f t="shared" si="10"/>
        <v>PULIVENDULA</v>
      </c>
      <c r="E235" s="105" t="str">
        <f t="shared" si="10"/>
        <v>RAYACHOTY RURALS</v>
      </c>
      <c r="F235" s="104" t="s">
        <v>3219</v>
      </c>
      <c r="G235" s="393">
        <v>306112140201</v>
      </c>
      <c r="H235" s="104" t="s">
        <v>3220</v>
      </c>
      <c r="I235" s="104" t="s">
        <v>2871</v>
      </c>
      <c r="J235" s="104"/>
      <c r="K235" s="378">
        <v>0.49580000000000002</v>
      </c>
      <c r="L235" s="378">
        <v>0.49580000000000002</v>
      </c>
      <c r="M235" s="378">
        <v>0.44300299999999998</v>
      </c>
      <c r="N235" s="379">
        <v>10.6488503428802</v>
      </c>
      <c r="O235" s="104"/>
      <c r="P235" s="104"/>
      <c r="Q235" s="108"/>
    </row>
    <row r="236" spans="1:17" customFormat="1">
      <c r="A236" s="103">
        <v>233</v>
      </c>
      <c r="B236" s="105"/>
      <c r="C236" s="105" t="s">
        <v>1041</v>
      </c>
      <c r="D236" s="105" t="str">
        <f t="shared" si="10"/>
        <v>PULIVENDULA</v>
      </c>
      <c r="E236" s="105" t="str">
        <f t="shared" si="10"/>
        <v>RAYACHOTY RURALS</v>
      </c>
      <c r="F236" s="104" t="s">
        <v>3221</v>
      </c>
      <c r="G236" s="393">
        <v>306411340203</v>
      </c>
      <c r="H236" s="104" t="s">
        <v>3222</v>
      </c>
      <c r="I236" s="104" t="s">
        <v>2871</v>
      </c>
      <c r="J236" s="104"/>
      <c r="K236" s="378">
        <v>1.26E-2</v>
      </c>
      <c r="L236" s="378">
        <v>1.26E-2</v>
      </c>
      <c r="M236" s="378">
        <v>1.1264E-2</v>
      </c>
      <c r="N236" s="379">
        <v>10.603174603174606</v>
      </c>
      <c r="O236" s="104"/>
      <c r="P236" s="104"/>
      <c r="Q236" s="108"/>
    </row>
    <row r="237" spans="1:17" customFormat="1">
      <c r="A237" s="103">
        <v>234</v>
      </c>
      <c r="B237" s="105"/>
      <c r="C237" s="105" t="s">
        <v>1041</v>
      </c>
      <c r="D237" s="105" t="str">
        <f t="shared" si="10"/>
        <v>PULIVENDULA</v>
      </c>
      <c r="E237" s="105" t="str">
        <f t="shared" si="10"/>
        <v>RAYACHOTY RURALS</v>
      </c>
      <c r="F237" s="104" t="str">
        <f>F236</f>
        <v>33/11KV Poojarivandlaplli SubStation</v>
      </c>
      <c r="G237" s="393">
        <v>306211340201</v>
      </c>
      <c r="H237" s="104" t="s">
        <v>3223</v>
      </c>
      <c r="I237" s="104" t="s">
        <v>2887</v>
      </c>
      <c r="J237" s="104"/>
      <c r="K237" s="378">
        <v>0.97719999999999996</v>
      </c>
      <c r="L237" s="378">
        <v>0.97719999999999996</v>
      </c>
      <c r="M237" s="378">
        <v>0.87493799999999999</v>
      </c>
      <c r="N237" s="379">
        <v>10.464797380270156</v>
      </c>
      <c r="O237" s="104"/>
      <c r="P237" s="104"/>
      <c r="Q237" s="108"/>
    </row>
    <row r="238" spans="1:17" customFormat="1">
      <c r="A238" s="103">
        <v>235</v>
      </c>
      <c r="B238" s="105"/>
      <c r="C238" s="105" t="s">
        <v>5408</v>
      </c>
      <c r="D238" s="105" t="str">
        <f t="shared" si="10"/>
        <v>PULIVENDULA</v>
      </c>
      <c r="E238" s="105" t="str">
        <f t="shared" si="10"/>
        <v>RAYACHOTY RURALS</v>
      </c>
      <c r="F238" s="104" t="str">
        <f>F237</f>
        <v>33/11KV Poojarivandlaplli SubStation</v>
      </c>
      <c r="G238" s="393">
        <v>304231440202</v>
      </c>
      <c r="H238" s="104" t="s">
        <v>3224</v>
      </c>
      <c r="I238" s="104" t="s">
        <v>2874</v>
      </c>
      <c r="J238" s="104"/>
      <c r="K238" s="378">
        <v>1.03</v>
      </c>
      <c r="L238" s="378">
        <v>1.03</v>
      </c>
      <c r="M238" s="378">
        <v>0.92358899999999999</v>
      </c>
      <c r="N238" s="379">
        <v>10.331165048543692</v>
      </c>
      <c r="O238" s="104"/>
      <c r="P238" s="104"/>
      <c r="Q238" s="108"/>
    </row>
    <row r="239" spans="1:17" customFormat="1">
      <c r="A239" s="103">
        <v>236</v>
      </c>
      <c r="B239" s="105"/>
      <c r="C239" s="105" t="s">
        <v>1049</v>
      </c>
      <c r="D239" s="105" t="str">
        <f t="shared" si="10"/>
        <v>PULIVENDULA</v>
      </c>
      <c r="E239" s="105" t="str">
        <f t="shared" si="10"/>
        <v>RAYACHOTY RURALS</v>
      </c>
      <c r="F239" s="104" t="s">
        <v>3225</v>
      </c>
      <c r="G239" s="393">
        <v>307133340301</v>
      </c>
      <c r="H239" s="104" t="s">
        <v>3226</v>
      </c>
      <c r="I239" s="104" t="s">
        <v>2879</v>
      </c>
      <c r="J239" s="104"/>
      <c r="K239" s="378">
        <v>0.42659999999999998</v>
      </c>
      <c r="L239" s="378">
        <v>0.42659999999999998</v>
      </c>
      <c r="M239" s="378">
        <v>0.38266699999999998</v>
      </c>
      <c r="N239" s="379">
        <v>10.298406000937648</v>
      </c>
      <c r="O239" s="104"/>
      <c r="P239" s="104"/>
      <c r="Q239" s="108"/>
    </row>
    <row r="240" spans="1:17" customFormat="1">
      <c r="A240" s="103">
        <v>237</v>
      </c>
      <c r="B240" s="105"/>
      <c r="C240" s="105" t="s">
        <v>1041</v>
      </c>
      <c r="D240" s="105" t="str">
        <f t="shared" si="10"/>
        <v>PULIVENDULA</v>
      </c>
      <c r="E240" s="105" t="str">
        <f t="shared" si="10"/>
        <v>RAYACHOTY RURALS</v>
      </c>
      <c r="F240" s="104" t="s">
        <v>3227</v>
      </c>
      <c r="G240" s="393">
        <v>306311440205</v>
      </c>
      <c r="H240" s="104" t="s">
        <v>3228</v>
      </c>
      <c r="I240" s="104" t="s">
        <v>2871</v>
      </c>
      <c r="J240" s="104"/>
      <c r="K240" s="378">
        <v>0.13569999999999999</v>
      </c>
      <c r="L240" s="378">
        <v>0.13569999999999999</v>
      </c>
      <c r="M240" s="378">
        <v>0.121729</v>
      </c>
      <c r="N240" s="379">
        <v>10.295504789977882</v>
      </c>
      <c r="O240" s="104"/>
      <c r="P240" s="104"/>
      <c r="Q240" s="108"/>
    </row>
    <row r="241" spans="1:17" customFormat="1">
      <c r="A241" s="103">
        <v>238</v>
      </c>
      <c r="B241" s="105"/>
      <c r="C241" s="105" t="s">
        <v>1041</v>
      </c>
      <c r="D241" s="105" t="str">
        <f t="shared" si="10"/>
        <v>PULIVENDULA</v>
      </c>
      <c r="E241" s="105" t="str">
        <f t="shared" si="10"/>
        <v>RAYACHOTY RURALS</v>
      </c>
      <c r="F241" s="104" t="s">
        <v>3229</v>
      </c>
      <c r="G241" s="393">
        <v>306212240101</v>
      </c>
      <c r="H241" s="104" t="s">
        <v>3230</v>
      </c>
      <c r="I241" s="104" t="s">
        <v>2871</v>
      </c>
      <c r="J241" s="104"/>
      <c r="K241" s="378">
        <v>0.59726000000000001</v>
      </c>
      <c r="L241" s="378">
        <v>0.59726000000000001</v>
      </c>
      <c r="M241" s="378">
        <v>0.53577799999999998</v>
      </c>
      <c r="N241" s="379">
        <v>10.294009309178588</v>
      </c>
      <c r="O241" s="104"/>
      <c r="P241" s="104"/>
      <c r="Q241" s="108"/>
    </row>
    <row r="242" spans="1:17" customFormat="1">
      <c r="A242" s="103">
        <v>239</v>
      </c>
      <c r="B242" s="105"/>
      <c r="C242" s="105" t="s">
        <v>1041</v>
      </c>
      <c r="D242" s="105" t="str">
        <f t="shared" ref="D242:E273" si="11">D241</f>
        <v>PULIVENDULA</v>
      </c>
      <c r="E242" s="105" t="str">
        <f t="shared" si="11"/>
        <v>RAYACHOTY RURALS</v>
      </c>
      <c r="F242" s="104" t="s">
        <v>3231</v>
      </c>
      <c r="G242" s="393">
        <v>306221540204</v>
      </c>
      <c r="H242" s="104" t="s">
        <v>2585</v>
      </c>
      <c r="I242" s="104" t="s">
        <v>2874</v>
      </c>
      <c r="J242" s="104"/>
      <c r="K242" s="378">
        <v>0.44829999999999998</v>
      </c>
      <c r="L242" s="378">
        <v>0.44829999999999998</v>
      </c>
      <c r="M242" s="378">
        <v>0.40258300000000002</v>
      </c>
      <c r="N242" s="379">
        <v>10.197858576845851</v>
      </c>
      <c r="O242" s="104"/>
      <c r="P242" s="104"/>
      <c r="Q242" s="108"/>
    </row>
    <row r="243" spans="1:17" customFormat="1">
      <c r="A243" s="103">
        <v>240</v>
      </c>
      <c r="B243" s="105"/>
      <c r="C243" s="105" t="s">
        <v>5408</v>
      </c>
      <c r="D243" s="105" t="str">
        <f t="shared" si="11"/>
        <v>PULIVENDULA</v>
      </c>
      <c r="E243" s="105" t="s">
        <v>3232</v>
      </c>
      <c r="F243" s="104" t="s">
        <v>3233</v>
      </c>
      <c r="G243" s="393">
        <v>304631340102</v>
      </c>
      <c r="H243" s="104" t="s">
        <v>3234</v>
      </c>
      <c r="I243" s="104" t="s">
        <v>2887</v>
      </c>
      <c r="J243" s="104"/>
      <c r="K243" s="378">
        <v>0.1111</v>
      </c>
      <c r="L243" s="378">
        <v>0.1111</v>
      </c>
      <c r="M243" s="378">
        <v>9.9849999999999994E-2</v>
      </c>
      <c r="N243" s="379">
        <v>10.126012601260134</v>
      </c>
      <c r="O243" s="104"/>
      <c r="P243" s="104"/>
      <c r="Q243" s="108"/>
    </row>
    <row r="244" spans="1:17" customFormat="1">
      <c r="A244" s="103">
        <v>241</v>
      </c>
      <c r="B244" s="105"/>
      <c r="C244" s="105" t="s">
        <v>1041</v>
      </c>
      <c r="D244" s="105" t="str">
        <f t="shared" si="11"/>
        <v>PULIVENDULA</v>
      </c>
      <c r="E244" s="105" t="str">
        <f t="shared" si="11"/>
        <v>VENKATAGIRI C AND O</v>
      </c>
      <c r="F244" s="104" t="s">
        <v>3235</v>
      </c>
      <c r="G244" s="393">
        <v>306231340101</v>
      </c>
      <c r="H244" s="104" t="s">
        <v>3236</v>
      </c>
      <c r="I244" s="104" t="s">
        <v>2871</v>
      </c>
      <c r="J244" s="104"/>
      <c r="K244" s="378">
        <v>0.31180000000000002</v>
      </c>
      <c r="L244" s="378">
        <v>0.31180000000000002</v>
      </c>
      <c r="M244" s="378">
        <v>0.280358</v>
      </c>
      <c r="N244" s="379">
        <v>10.08402822322002</v>
      </c>
      <c r="O244" s="104"/>
      <c r="P244" s="104"/>
      <c r="Q244" s="108"/>
    </row>
    <row r="245" spans="1:17" customFormat="1">
      <c r="A245" s="103">
        <v>242</v>
      </c>
      <c r="B245" s="105"/>
      <c r="C245" s="105" t="s">
        <v>1041</v>
      </c>
      <c r="D245" s="105" t="str">
        <f t="shared" si="11"/>
        <v>PULIVENDULA</v>
      </c>
      <c r="E245" s="105" t="str">
        <f t="shared" si="11"/>
        <v>VENKATAGIRI C AND O</v>
      </c>
      <c r="F245" s="104" t="s">
        <v>3237</v>
      </c>
      <c r="G245" s="393">
        <v>306212140401</v>
      </c>
      <c r="H245" s="104" t="s">
        <v>3238</v>
      </c>
      <c r="I245" s="104" t="s">
        <v>2871</v>
      </c>
      <c r="J245" s="104"/>
      <c r="K245" s="378">
        <v>0.15479999999999999</v>
      </c>
      <c r="L245" s="378">
        <v>0.15479999999999999</v>
      </c>
      <c r="M245" s="378">
        <v>0.139377</v>
      </c>
      <c r="N245" s="379">
        <v>9.9631782945736393</v>
      </c>
      <c r="O245" s="104"/>
      <c r="P245" s="104"/>
      <c r="Q245" s="108"/>
    </row>
    <row r="246" spans="1:17" customFormat="1">
      <c r="A246" s="103">
        <v>243</v>
      </c>
      <c r="B246" s="105"/>
      <c r="C246" s="105" t="s">
        <v>1041</v>
      </c>
      <c r="D246" s="105" t="str">
        <f t="shared" si="11"/>
        <v>PULIVENDULA</v>
      </c>
      <c r="E246" s="105" t="str">
        <f t="shared" si="11"/>
        <v>VENKATAGIRI C AND O</v>
      </c>
      <c r="F246" s="104" t="s">
        <v>3239</v>
      </c>
      <c r="G246" s="393">
        <v>306231140602</v>
      </c>
      <c r="H246" s="104" t="s">
        <v>3240</v>
      </c>
      <c r="I246" s="104" t="s">
        <v>2887</v>
      </c>
      <c r="J246" s="104"/>
      <c r="K246" s="378">
        <v>1.0507200000000001</v>
      </c>
      <c r="L246" s="378">
        <v>1.0507200000000001</v>
      </c>
      <c r="M246" s="378">
        <v>0.946156</v>
      </c>
      <c r="N246" s="379">
        <v>9.9516522003959267</v>
      </c>
      <c r="O246" s="104"/>
      <c r="P246" s="104"/>
      <c r="Q246" s="108"/>
    </row>
    <row r="247" spans="1:17" customFormat="1">
      <c r="A247" s="103">
        <v>244</v>
      </c>
      <c r="B247" s="105"/>
      <c r="C247" s="105" t="s">
        <v>1381</v>
      </c>
      <c r="D247" s="105" t="str">
        <f t="shared" si="11"/>
        <v>PULIVENDULA</v>
      </c>
      <c r="E247" s="105" t="str">
        <f t="shared" si="11"/>
        <v>VENKATAGIRI C AND O</v>
      </c>
      <c r="F247" s="104" t="s">
        <v>2325</v>
      </c>
      <c r="G247" s="393">
        <v>305211140105</v>
      </c>
      <c r="H247" s="104" t="s">
        <v>3241</v>
      </c>
      <c r="I247" s="104" t="s">
        <v>2871</v>
      </c>
      <c r="J247" s="104"/>
      <c r="K247" s="378">
        <v>0.307</v>
      </c>
      <c r="L247" s="378">
        <v>0.307</v>
      </c>
      <c r="M247" s="378">
        <v>0.27655000000000002</v>
      </c>
      <c r="N247" s="379">
        <v>9.9185667752442921</v>
      </c>
      <c r="O247" s="104"/>
      <c r="P247" s="104"/>
      <c r="Q247" s="108"/>
    </row>
    <row r="248" spans="1:17" customFormat="1">
      <c r="A248" s="103">
        <v>245</v>
      </c>
      <c r="B248" s="105"/>
      <c r="C248" s="105" t="s">
        <v>5408</v>
      </c>
      <c r="D248" s="105" t="str">
        <f t="shared" si="11"/>
        <v>PULIVENDULA</v>
      </c>
      <c r="E248" s="105" t="str">
        <f t="shared" si="11"/>
        <v>VENKATAGIRI C AND O</v>
      </c>
      <c r="F248" s="104" t="str">
        <f>F247</f>
        <v>33/11 KV Ammacheruvumitta SUB STATION</v>
      </c>
      <c r="G248" s="393">
        <v>304111440501</v>
      </c>
      <c r="H248" s="104" t="s">
        <v>3242</v>
      </c>
      <c r="I248" s="104" t="s">
        <v>2874</v>
      </c>
      <c r="J248" s="104"/>
      <c r="K248" s="378">
        <v>0.69473799999999997</v>
      </c>
      <c r="L248" s="378">
        <v>0.69473799999999997</v>
      </c>
      <c r="M248" s="378">
        <v>0.62597899999999995</v>
      </c>
      <c r="N248" s="379">
        <v>9.8971122926916362</v>
      </c>
      <c r="O248" s="104"/>
      <c r="P248" s="104"/>
      <c r="Q248" s="108"/>
    </row>
    <row r="249" spans="1:17" customFormat="1">
      <c r="A249" s="103">
        <v>246</v>
      </c>
      <c r="B249" s="105"/>
      <c r="C249" s="105" t="s">
        <v>5408</v>
      </c>
      <c r="D249" s="105" t="str">
        <f t="shared" si="11"/>
        <v>PULIVENDULA</v>
      </c>
      <c r="E249" s="105" t="str">
        <f t="shared" si="11"/>
        <v>VENKATAGIRI C AND O</v>
      </c>
      <c r="F249" s="104" t="s">
        <v>3243</v>
      </c>
      <c r="G249" s="393">
        <v>304112340401</v>
      </c>
      <c r="H249" s="104" t="s">
        <v>3244</v>
      </c>
      <c r="I249" s="104" t="s">
        <v>2871</v>
      </c>
      <c r="J249" s="104"/>
      <c r="K249" s="378">
        <v>0.25900000000000001</v>
      </c>
      <c r="L249" s="378">
        <v>0.25900000000000001</v>
      </c>
      <c r="M249" s="378">
        <v>0.23339599999999999</v>
      </c>
      <c r="N249" s="379">
        <v>9.8857142857142914</v>
      </c>
      <c r="O249" s="104"/>
      <c r="P249" s="104"/>
      <c r="Q249" s="108"/>
    </row>
    <row r="250" spans="1:17" customFormat="1">
      <c r="A250" s="103">
        <v>247</v>
      </c>
      <c r="B250" s="105"/>
      <c r="C250" s="105" t="s">
        <v>1041</v>
      </c>
      <c r="D250" s="105" t="str">
        <f t="shared" si="11"/>
        <v>PULIVENDULA</v>
      </c>
      <c r="E250" s="105" t="s">
        <v>3245</v>
      </c>
      <c r="F250" s="104" t="s">
        <v>3246</v>
      </c>
      <c r="G250" s="393">
        <v>306212140301</v>
      </c>
      <c r="H250" s="104" t="s">
        <v>3247</v>
      </c>
      <c r="I250" s="104" t="s">
        <v>2871</v>
      </c>
      <c r="J250" s="104"/>
      <c r="K250" s="378">
        <v>1.3018000000000001</v>
      </c>
      <c r="L250" s="378">
        <v>1.3018000000000001</v>
      </c>
      <c r="M250" s="378">
        <v>1.1732469999999999</v>
      </c>
      <c r="N250" s="379">
        <v>9.8750192041788392</v>
      </c>
      <c r="O250" s="104"/>
      <c r="P250" s="104"/>
      <c r="Q250" s="108"/>
    </row>
    <row r="251" spans="1:17" customFormat="1">
      <c r="A251" s="103">
        <v>248</v>
      </c>
      <c r="B251" s="105"/>
      <c r="C251" s="105" t="s">
        <v>5408</v>
      </c>
      <c r="D251" s="105" t="str">
        <f t="shared" si="11"/>
        <v>PULIVENDULA</v>
      </c>
      <c r="E251" s="105" t="str">
        <f>E250</f>
        <v>PRODDATUR RURALS</v>
      </c>
      <c r="F251" s="104" t="str">
        <f>F250</f>
        <v>33/11KV PDR Rurals SubStation</v>
      </c>
      <c r="G251" s="393">
        <v>304621140302</v>
      </c>
      <c r="H251" s="104" t="s">
        <v>2524</v>
      </c>
      <c r="I251" s="104" t="s">
        <v>2887</v>
      </c>
      <c r="J251" s="104"/>
      <c r="K251" s="378">
        <v>1.9549399999999999</v>
      </c>
      <c r="L251" s="378">
        <v>1.9549399999999999</v>
      </c>
      <c r="M251" s="378">
        <v>1.762788</v>
      </c>
      <c r="N251" s="379">
        <v>9.8290484618453711</v>
      </c>
      <c r="O251" s="104"/>
      <c r="P251" s="104"/>
      <c r="Q251" s="108"/>
    </row>
    <row r="252" spans="1:17" customFormat="1">
      <c r="A252" s="103">
        <v>249</v>
      </c>
      <c r="B252" s="105"/>
      <c r="C252" s="105" t="s">
        <v>1041</v>
      </c>
      <c r="D252" s="105" t="str">
        <f t="shared" si="11"/>
        <v>PULIVENDULA</v>
      </c>
      <c r="E252" s="105" t="str">
        <f t="shared" si="11"/>
        <v>PRODDATUR RURALS</v>
      </c>
      <c r="F252" s="104" t="s">
        <v>3248</v>
      </c>
      <c r="G252" s="393">
        <v>306611140204</v>
      </c>
      <c r="H252" s="104" t="s">
        <v>3249</v>
      </c>
      <c r="I252" s="104" t="s">
        <v>2871</v>
      </c>
      <c r="J252" s="104"/>
      <c r="K252" s="378">
        <v>0.39140000000000003</v>
      </c>
      <c r="L252" s="378">
        <v>0.39140000000000003</v>
      </c>
      <c r="M252" s="378">
        <v>0.352933</v>
      </c>
      <c r="N252" s="379">
        <v>9.8280531425651567</v>
      </c>
      <c r="O252" s="104"/>
      <c r="P252" s="104"/>
      <c r="Q252" s="108"/>
    </row>
    <row r="253" spans="1:17" customFormat="1">
      <c r="A253" s="103">
        <v>250</v>
      </c>
      <c r="B253" s="105"/>
      <c r="C253" s="105" t="s">
        <v>1041</v>
      </c>
      <c r="D253" s="105" t="str">
        <f t="shared" si="11"/>
        <v>PULIVENDULA</v>
      </c>
      <c r="E253" s="105" t="str">
        <f t="shared" si="11"/>
        <v>PRODDATUR RURALS</v>
      </c>
      <c r="F253" s="104" t="str">
        <f>F252</f>
        <v>33/11KV Nandyalampeta SubStation</v>
      </c>
      <c r="G253" s="393">
        <v>306221540402</v>
      </c>
      <c r="H253" s="104" t="s">
        <v>3250</v>
      </c>
      <c r="I253" s="104" t="s">
        <v>2871</v>
      </c>
      <c r="J253" s="104"/>
      <c r="K253" s="378">
        <v>0.53883999999999999</v>
      </c>
      <c r="L253" s="378">
        <v>0.53883999999999999</v>
      </c>
      <c r="M253" s="378">
        <v>0.48638700000000001</v>
      </c>
      <c r="N253" s="379">
        <v>9.7344295152549876</v>
      </c>
      <c r="O253" s="104"/>
      <c r="P253" s="104"/>
      <c r="Q253" s="108"/>
    </row>
    <row r="254" spans="1:17" customFormat="1">
      <c r="A254" s="103">
        <v>251</v>
      </c>
      <c r="B254" s="105"/>
      <c r="C254" s="105" t="s">
        <v>1041</v>
      </c>
      <c r="D254" s="105" t="str">
        <f t="shared" si="11"/>
        <v>PULIVENDULA</v>
      </c>
      <c r="E254" s="105" t="str">
        <f t="shared" si="11"/>
        <v>PRODDATUR RURALS</v>
      </c>
      <c r="F254" s="104" t="s">
        <v>3251</v>
      </c>
      <c r="G254" s="393">
        <v>306411440301</v>
      </c>
      <c r="H254" s="104" t="s">
        <v>3252</v>
      </c>
      <c r="I254" s="104" t="s">
        <v>2871</v>
      </c>
      <c r="J254" s="104"/>
      <c r="K254" s="378">
        <v>0.10639999999999999</v>
      </c>
      <c r="L254" s="378">
        <v>0.10639999999999999</v>
      </c>
      <c r="M254" s="378">
        <v>9.6060999999999994E-2</v>
      </c>
      <c r="N254" s="379">
        <v>9.7171052631578956</v>
      </c>
      <c r="O254" s="104"/>
      <c r="P254" s="104"/>
      <c r="Q254" s="108"/>
    </row>
    <row r="255" spans="1:17" customFormat="1">
      <c r="A255" s="103">
        <v>252</v>
      </c>
      <c r="B255" s="105"/>
      <c r="C255" s="105" t="s">
        <v>5408</v>
      </c>
      <c r="D255" s="105" t="str">
        <f t="shared" si="11"/>
        <v>PULIVENDULA</v>
      </c>
      <c r="E255" s="105" t="str">
        <f t="shared" si="11"/>
        <v>PRODDATUR RURALS</v>
      </c>
      <c r="F255" s="104" t="s">
        <v>3253</v>
      </c>
      <c r="G255" s="393">
        <v>304521340104</v>
      </c>
      <c r="H255" s="104" t="s">
        <v>3254</v>
      </c>
      <c r="I255" s="104" t="s">
        <v>2871</v>
      </c>
      <c r="J255" s="104"/>
      <c r="K255" s="378">
        <v>2.0024000000000002</v>
      </c>
      <c r="L255" s="378">
        <v>2.0024000000000002</v>
      </c>
      <c r="M255" s="378">
        <v>1.808146</v>
      </c>
      <c r="N255" s="379">
        <v>9.7010587295245774</v>
      </c>
      <c r="O255" s="104"/>
      <c r="P255" s="104"/>
      <c r="Q255" s="108"/>
    </row>
    <row r="256" spans="1:17" customFormat="1">
      <c r="A256" s="103">
        <v>253</v>
      </c>
      <c r="B256" s="105"/>
      <c r="C256" s="105" t="s">
        <v>5408</v>
      </c>
      <c r="D256" s="105" t="str">
        <f t="shared" si="11"/>
        <v>PULIVENDULA</v>
      </c>
      <c r="E256" s="105" t="str">
        <f t="shared" si="11"/>
        <v>PRODDATUR RURALS</v>
      </c>
      <c r="F256" s="104" t="s">
        <v>3255</v>
      </c>
      <c r="G256" s="393">
        <v>304511440203</v>
      </c>
      <c r="H256" s="104" t="s">
        <v>3256</v>
      </c>
      <c r="I256" s="104" t="s">
        <v>2871</v>
      </c>
      <c r="J256" s="104"/>
      <c r="K256" s="378">
        <v>2.0716600000000001</v>
      </c>
      <c r="L256" s="378">
        <v>2.0716600000000001</v>
      </c>
      <c r="M256" s="378">
        <v>1.8710329999999999</v>
      </c>
      <c r="N256" s="379">
        <v>9.6843594026046791</v>
      </c>
      <c r="O256" s="104"/>
      <c r="P256" s="104"/>
      <c r="Q256" s="108"/>
    </row>
    <row r="257" spans="1:17" customFormat="1">
      <c r="A257" s="103">
        <v>254</v>
      </c>
      <c r="B257" s="105"/>
      <c r="C257" s="105" t="s">
        <v>1041</v>
      </c>
      <c r="D257" s="105" t="str">
        <f t="shared" si="11"/>
        <v>PULIVENDULA</v>
      </c>
      <c r="E257" s="105" t="str">
        <f t="shared" si="11"/>
        <v>PRODDATUR RURALS</v>
      </c>
      <c r="F257" s="104" t="s">
        <v>3257</v>
      </c>
      <c r="G257" s="393">
        <v>306111140303</v>
      </c>
      <c r="H257" s="104" t="s">
        <v>3258</v>
      </c>
      <c r="I257" s="104" t="s">
        <v>2871</v>
      </c>
      <c r="J257" s="104"/>
      <c r="K257" s="378">
        <v>0.92559999999999998</v>
      </c>
      <c r="L257" s="378">
        <v>0.92559999999999998</v>
      </c>
      <c r="M257" s="378">
        <v>0.83606499999999995</v>
      </c>
      <c r="N257" s="379">
        <v>9.6731849611063119</v>
      </c>
      <c r="O257" s="104"/>
      <c r="P257" s="104"/>
      <c r="Q257" s="108"/>
    </row>
    <row r="258" spans="1:17" customFormat="1">
      <c r="A258" s="103">
        <v>255</v>
      </c>
      <c r="B258" s="105"/>
      <c r="C258" s="105" t="s">
        <v>5408</v>
      </c>
      <c r="D258" s="105" t="str">
        <f t="shared" si="11"/>
        <v>PULIVENDULA</v>
      </c>
      <c r="E258" s="105" t="str">
        <f t="shared" si="11"/>
        <v>PRODDATUR RURALS</v>
      </c>
      <c r="F258" s="104" t="str">
        <f>F257</f>
        <v>33/11KV UKKAYAPALLI SubStation</v>
      </c>
      <c r="G258" s="393">
        <v>304511540205</v>
      </c>
      <c r="H258" s="104" t="s">
        <v>3259</v>
      </c>
      <c r="I258" s="104" t="s">
        <v>2871</v>
      </c>
      <c r="J258" s="104"/>
      <c r="K258" s="378">
        <v>0.15720000000000001</v>
      </c>
      <c r="L258" s="378">
        <v>0.15720000000000001</v>
      </c>
      <c r="M258" s="378">
        <v>0.14205899999999999</v>
      </c>
      <c r="N258" s="379">
        <v>9.6316793893129855</v>
      </c>
      <c r="O258" s="104"/>
      <c r="P258" s="104"/>
      <c r="Q258" s="108"/>
    </row>
    <row r="259" spans="1:17" customFormat="1">
      <c r="A259" s="103">
        <v>256</v>
      </c>
      <c r="B259" s="105"/>
      <c r="C259" s="105" t="s">
        <v>1041</v>
      </c>
      <c r="D259" s="105" t="str">
        <f t="shared" si="11"/>
        <v>PULIVENDULA</v>
      </c>
      <c r="E259" s="105" t="str">
        <f t="shared" si="11"/>
        <v>PRODDATUR RURALS</v>
      </c>
      <c r="F259" s="104" t="str">
        <f>F258</f>
        <v>33/11KV UKKAYAPALLI SubStation</v>
      </c>
      <c r="G259" s="393">
        <v>306231140702</v>
      </c>
      <c r="H259" s="104" t="s">
        <v>3260</v>
      </c>
      <c r="I259" s="104" t="s">
        <v>2887</v>
      </c>
      <c r="J259" s="104"/>
      <c r="K259" s="378">
        <v>0.59379999999999999</v>
      </c>
      <c r="L259" s="378">
        <v>0.59379999999999999</v>
      </c>
      <c r="M259" s="378">
        <v>0.53669199999999995</v>
      </c>
      <c r="N259" s="379">
        <v>9.6173795890872427</v>
      </c>
      <c r="O259" s="104"/>
      <c r="P259" s="104"/>
      <c r="Q259" s="108"/>
    </row>
    <row r="260" spans="1:17" customFormat="1">
      <c r="A260" s="103">
        <v>257</v>
      </c>
      <c r="B260" s="105"/>
      <c r="C260" s="105" t="s">
        <v>1381</v>
      </c>
      <c r="D260" s="105" t="str">
        <f t="shared" si="11"/>
        <v>PULIVENDULA</v>
      </c>
      <c r="E260" s="105" t="str">
        <f t="shared" si="11"/>
        <v>PRODDATUR RURALS</v>
      </c>
      <c r="F260" s="104" t="s">
        <v>3261</v>
      </c>
      <c r="G260" s="393" t="s">
        <v>3262</v>
      </c>
      <c r="H260" s="104" t="s">
        <v>3263</v>
      </c>
      <c r="I260" s="104" t="s">
        <v>2871</v>
      </c>
      <c r="J260" s="104"/>
      <c r="K260" s="378">
        <v>2.2301199999999999</v>
      </c>
      <c r="L260" s="378">
        <v>2.2301199999999999</v>
      </c>
      <c r="M260" s="378">
        <v>2.016975</v>
      </c>
      <c r="N260" s="379">
        <v>9.5575574408551986</v>
      </c>
      <c r="O260" s="104"/>
      <c r="P260" s="104"/>
      <c r="Q260" s="108"/>
    </row>
    <row r="261" spans="1:17" customFormat="1">
      <c r="A261" s="103">
        <v>258</v>
      </c>
      <c r="B261" s="105"/>
      <c r="C261" s="105" t="s">
        <v>1381</v>
      </c>
      <c r="D261" s="105" t="str">
        <f t="shared" si="11"/>
        <v>PULIVENDULA</v>
      </c>
      <c r="E261" s="105" t="str">
        <f t="shared" si="11"/>
        <v>PRODDATUR RURALS</v>
      </c>
      <c r="F261" s="104" t="str">
        <f>F260</f>
        <v>33/11 KV V.Kota SUB STATION</v>
      </c>
      <c r="G261" s="393">
        <v>305341540303</v>
      </c>
      <c r="H261" s="104" t="s">
        <v>2751</v>
      </c>
      <c r="I261" s="104" t="s">
        <v>2887</v>
      </c>
      <c r="J261" s="104"/>
      <c r="K261" s="378">
        <v>1.2252000000000001</v>
      </c>
      <c r="L261" s="378">
        <v>1.2252000000000001</v>
      </c>
      <c r="M261" s="378">
        <v>1.108665</v>
      </c>
      <c r="N261" s="379">
        <v>9.5115083251714037</v>
      </c>
      <c r="O261" s="104"/>
      <c r="P261" s="104"/>
      <c r="Q261" s="108"/>
    </row>
    <row r="262" spans="1:17" customFormat="1">
      <c r="A262" s="103">
        <v>259</v>
      </c>
      <c r="B262" s="105"/>
      <c r="C262" s="105" t="s">
        <v>1041</v>
      </c>
      <c r="D262" s="105" t="str">
        <f t="shared" si="11"/>
        <v>PULIVENDULA</v>
      </c>
      <c r="E262" s="105" t="str">
        <f t="shared" si="11"/>
        <v>PRODDATUR RURALS</v>
      </c>
      <c r="F262" s="104" t="s">
        <v>2232</v>
      </c>
      <c r="G262" s="393">
        <v>306511140102</v>
      </c>
      <c r="H262" s="104" t="s">
        <v>2500</v>
      </c>
      <c r="I262" s="104" t="s">
        <v>2887</v>
      </c>
      <c r="J262" s="104"/>
      <c r="K262" s="378">
        <v>0.85119999999999996</v>
      </c>
      <c r="L262" s="378">
        <v>0.85119999999999996</v>
      </c>
      <c r="M262" s="378">
        <v>0.77044599999999996</v>
      </c>
      <c r="N262" s="379">
        <v>9.4870770676691727</v>
      </c>
      <c r="O262" s="104"/>
      <c r="P262" s="104"/>
      <c r="Q262" s="108"/>
    </row>
    <row r="263" spans="1:17" customFormat="1">
      <c r="A263" s="103">
        <v>260</v>
      </c>
      <c r="B263" s="105"/>
      <c r="C263" s="105" t="s">
        <v>1041</v>
      </c>
      <c r="D263" s="105" t="str">
        <f t="shared" si="11"/>
        <v>PULIVENDULA</v>
      </c>
      <c r="E263" s="105" t="str">
        <f t="shared" si="11"/>
        <v>PRODDATUR RURALS</v>
      </c>
      <c r="F263" s="104" t="s">
        <v>3264</v>
      </c>
      <c r="G263" s="393">
        <v>306412340103</v>
      </c>
      <c r="H263" s="104" t="s">
        <v>3265</v>
      </c>
      <c r="I263" s="104" t="s">
        <v>2871</v>
      </c>
      <c r="J263" s="104"/>
      <c r="K263" s="378">
        <v>0.31580000000000003</v>
      </c>
      <c r="L263" s="378">
        <v>0.31580000000000003</v>
      </c>
      <c r="M263" s="378">
        <v>0.28587200000000001</v>
      </c>
      <c r="N263" s="379">
        <v>9.4768841038632079</v>
      </c>
      <c r="O263" s="104"/>
      <c r="P263" s="104"/>
      <c r="Q263" s="108"/>
    </row>
    <row r="264" spans="1:17" customFormat="1">
      <c r="A264" s="103">
        <v>261</v>
      </c>
      <c r="B264" s="105"/>
      <c r="C264" s="105" t="s">
        <v>1381</v>
      </c>
      <c r="D264" s="105" t="str">
        <f t="shared" si="11"/>
        <v>PULIVENDULA</v>
      </c>
      <c r="E264" s="105" t="str">
        <f t="shared" si="11"/>
        <v>PRODDATUR RURALS</v>
      </c>
      <c r="F264" s="104" t="s">
        <v>3266</v>
      </c>
      <c r="G264" s="393">
        <v>305511240303</v>
      </c>
      <c r="H264" s="104" t="s">
        <v>3267</v>
      </c>
      <c r="I264" s="104" t="s">
        <v>2871</v>
      </c>
      <c r="J264" s="104"/>
      <c r="K264" s="378">
        <v>0.53910000000000002</v>
      </c>
      <c r="L264" s="378">
        <v>0.53910000000000002</v>
      </c>
      <c r="M264" s="378">
        <v>0.488039</v>
      </c>
      <c r="N264" s="379">
        <v>9.4715266184381424</v>
      </c>
      <c r="O264" s="104"/>
      <c r="P264" s="104"/>
      <c r="Q264" s="108"/>
    </row>
    <row r="265" spans="1:17" customFormat="1">
      <c r="A265" s="103">
        <v>262</v>
      </c>
      <c r="B265" s="105"/>
      <c r="C265" s="105" t="s">
        <v>1041</v>
      </c>
      <c r="D265" s="105" t="str">
        <f t="shared" si="11"/>
        <v>PULIVENDULA</v>
      </c>
      <c r="E265" s="105" t="str">
        <f t="shared" si="11"/>
        <v>PRODDATUR RURALS</v>
      </c>
      <c r="F265" s="104" t="str">
        <f>F264</f>
        <v>33/11KV YELAMANDYAM SS</v>
      </c>
      <c r="G265" s="393">
        <v>306611140102</v>
      </c>
      <c r="H265" s="104" t="s">
        <v>3268</v>
      </c>
      <c r="I265" s="104" t="s">
        <v>2887</v>
      </c>
      <c r="J265" s="104"/>
      <c r="K265" s="378">
        <v>2.6185999999999998</v>
      </c>
      <c r="L265" s="378">
        <v>2.6185999999999998</v>
      </c>
      <c r="M265" s="378">
        <v>2.3720999999999997</v>
      </c>
      <c r="N265" s="379">
        <v>9.4134270220728702</v>
      </c>
      <c r="O265" s="104"/>
      <c r="P265" s="104"/>
      <c r="Q265" s="108"/>
    </row>
    <row r="266" spans="1:17" customFormat="1">
      <c r="A266" s="103">
        <v>263</v>
      </c>
      <c r="B266" s="105"/>
      <c r="C266" s="105" t="s">
        <v>5408</v>
      </c>
      <c r="D266" s="105" t="str">
        <f t="shared" si="11"/>
        <v>PULIVENDULA</v>
      </c>
      <c r="E266" s="105" t="str">
        <f t="shared" si="11"/>
        <v>PRODDATUR RURALS</v>
      </c>
      <c r="F266" s="104" t="str">
        <f>F265</f>
        <v>33/11KV YELAMANDYAM SS</v>
      </c>
      <c r="G266" s="393">
        <v>304231340103</v>
      </c>
      <c r="H266" s="104" t="s">
        <v>3269</v>
      </c>
      <c r="I266" s="104" t="s">
        <v>2887</v>
      </c>
      <c r="J266" s="104"/>
      <c r="K266" s="378">
        <v>1.3160000000000001</v>
      </c>
      <c r="L266" s="378">
        <v>1.3160000000000001</v>
      </c>
      <c r="M266" s="378">
        <v>1.192426</v>
      </c>
      <c r="N266" s="379">
        <v>9.3901215805471168</v>
      </c>
      <c r="O266" s="104"/>
      <c r="P266" s="104"/>
      <c r="Q266" s="108"/>
    </row>
    <row r="267" spans="1:17" customFormat="1">
      <c r="A267" s="103">
        <v>264</v>
      </c>
      <c r="B267" s="105"/>
      <c r="C267" s="105" t="s">
        <v>5408</v>
      </c>
      <c r="D267" s="105" t="str">
        <f t="shared" si="11"/>
        <v>PULIVENDULA</v>
      </c>
      <c r="E267" s="105" t="str">
        <f t="shared" si="11"/>
        <v>PRODDATUR RURALS</v>
      </c>
      <c r="F267" s="104" t="str">
        <f>F266</f>
        <v>33/11KV YELAMANDYAM SS</v>
      </c>
      <c r="G267" s="393">
        <v>304511440102</v>
      </c>
      <c r="H267" s="104" t="s">
        <v>3270</v>
      </c>
      <c r="I267" s="104" t="s">
        <v>2874</v>
      </c>
      <c r="J267" s="104"/>
      <c r="K267" s="378">
        <v>1.7886</v>
      </c>
      <c r="L267" s="378">
        <v>1.7886</v>
      </c>
      <c r="M267" s="378">
        <v>1.621014</v>
      </c>
      <c r="N267" s="379">
        <v>9.369674605836968</v>
      </c>
      <c r="O267" s="104"/>
      <c r="P267" s="104"/>
      <c r="Q267" s="108"/>
    </row>
    <row r="268" spans="1:17" customFormat="1">
      <c r="A268" s="103">
        <v>265</v>
      </c>
      <c r="B268" s="105"/>
      <c r="C268" s="105" t="s">
        <v>5408</v>
      </c>
      <c r="D268" s="105" t="str">
        <f t="shared" si="11"/>
        <v>PULIVENDULA</v>
      </c>
      <c r="E268" s="105" t="str">
        <f t="shared" si="11"/>
        <v>PRODDATUR RURALS</v>
      </c>
      <c r="F268" s="104" t="str">
        <f>F267</f>
        <v>33/11KV YELAMANDYAM SS</v>
      </c>
      <c r="G268" s="393">
        <v>304511540304</v>
      </c>
      <c r="H268" s="104" t="s">
        <v>3271</v>
      </c>
      <c r="I268" s="104" t="s">
        <v>2871</v>
      </c>
      <c r="J268" s="104"/>
      <c r="K268" s="378">
        <v>0.25619999999999998</v>
      </c>
      <c r="L268" s="378">
        <v>0.25619999999999998</v>
      </c>
      <c r="M268" s="378">
        <v>0.23219699999999999</v>
      </c>
      <c r="N268" s="379">
        <v>9.3688524590163933</v>
      </c>
      <c r="O268" s="104"/>
      <c r="P268" s="104"/>
      <c r="Q268" s="108"/>
    </row>
    <row r="269" spans="1:17" customFormat="1">
      <c r="A269" s="103">
        <v>266</v>
      </c>
      <c r="B269" s="105"/>
      <c r="C269" s="105" t="s">
        <v>1381</v>
      </c>
      <c r="D269" s="105" t="str">
        <f t="shared" si="11"/>
        <v>PULIVENDULA</v>
      </c>
      <c r="E269" s="105" t="str">
        <f t="shared" si="11"/>
        <v>PRODDATUR RURALS</v>
      </c>
      <c r="F269" s="104" t="s">
        <v>3272</v>
      </c>
      <c r="G269" s="393" t="s">
        <v>3273</v>
      </c>
      <c r="H269" s="104" t="s">
        <v>3274</v>
      </c>
      <c r="I269" s="104" t="s">
        <v>2871</v>
      </c>
      <c r="J269" s="104"/>
      <c r="K269" s="378">
        <v>0.73153999999999997</v>
      </c>
      <c r="L269" s="378">
        <v>0.73153999999999997</v>
      </c>
      <c r="M269" s="378">
        <v>0.66319900000000009</v>
      </c>
      <c r="N269" s="379">
        <v>9.3420728873335541</v>
      </c>
      <c r="O269" s="104"/>
      <c r="P269" s="104"/>
      <c r="Q269" s="108"/>
    </row>
    <row r="270" spans="1:17" customFormat="1">
      <c r="A270" s="103">
        <v>267</v>
      </c>
      <c r="B270" s="105"/>
      <c r="C270" s="105" t="s">
        <v>5408</v>
      </c>
      <c r="D270" s="105" t="str">
        <f t="shared" si="11"/>
        <v>PULIVENDULA</v>
      </c>
      <c r="E270" s="105" t="str">
        <f t="shared" si="11"/>
        <v>PRODDATUR RURALS</v>
      </c>
      <c r="F270" s="104" t="s">
        <v>3275</v>
      </c>
      <c r="G270" s="393">
        <v>304231340203</v>
      </c>
      <c r="H270" s="104" t="s">
        <v>3276</v>
      </c>
      <c r="I270" s="104" t="s">
        <v>2874</v>
      </c>
      <c r="J270" s="104"/>
      <c r="K270" s="378">
        <v>0.55932999999999999</v>
      </c>
      <c r="L270" s="378">
        <v>0.55932999999999999</v>
      </c>
      <c r="M270" s="378">
        <v>0.50732100000000002</v>
      </c>
      <c r="N270" s="379">
        <v>9.2984463554609924</v>
      </c>
      <c r="O270" s="104"/>
      <c r="P270" s="104"/>
      <c r="Q270" s="108"/>
    </row>
    <row r="271" spans="1:17" customFormat="1">
      <c r="A271" s="103">
        <v>268</v>
      </c>
      <c r="B271" s="105"/>
      <c r="C271" s="105" t="s">
        <v>1041</v>
      </c>
      <c r="D271" s="105" t="str">
        <f t="shared" si="11"/>
        <v>PULIVENDULA</v>
      </c>
      <c r="E271" s="105" t="str">
        <f t="shared" si="11"/>
        <v>PRODDATUR RURALS</v>
      </c>
      <c r="F271" s="104" t="str">
        <f>F270</f>
        <v>33/11KV Annagaripalem Sub Station</v>
      </c>
      <c r="G271" s="393">
        <v>306221140201</v>
      </c>
      <c r="H271" s="104" t="s">
        <v>2452</v>
      </c>
      <c r="I271" s="104" t="s">
        <v>2887</v>
      </c>
      <c r="J271" s="104"/>
      <c r="K271" s="378">
        <v>0.54930000000000001</v>
      </c>
      <c r="L271" s="378">
        <v>0.54930000000000001</v>
      </c>
      <c r="M271" s="378">
        <v>0.49827900000000003</v>
      </c>
      <c r="N271" s="379">
        <v>9.2883670125614373</v>
      </c>
      <c r="O271" s="104"/>
      <c r="P271" s="104"/>
      <c r="Q271" s="108"/>
    </row>
    <row r="272" spans="1:17" customFormat="1">
      <c r="A272" s="103">
        <v>269</v>
      </c>
      <c r="B272" s="105"/>
      <c r="C272" s="105" t="s">
        <v>3869</v>
      </c>
      <c r="D272" s="105" t="str">
        <f t="shared" si="11"/>
        <v>PULIVENDULA</v>
      </c>
      <c r="E272" s="105" t="str">
        <f t="shared" si="11"/>
        <v>PRODDATUR RURALS</v>
      </c>
      <c r="F272" s="104" t="s">
        <v>3277</v>
      </c>
      <c r="G272" s="393">
        <v>308122340202</v>
      </c>
      <c r="H272" s="104" t="s">
        <v>3278</v>
      </c>
      <c r="I272" s="104" t="s">
        <v>2871</v>
      </c>
      <c r="J272" s="104"/>
      <c r="K272" s="378">
        <v>0.34799999999999998</v>
      </c>
      <c r="L272" s="378">
        <v>0.34799999999999998</v>
      </c>
      <c r="M272" s="378">
        <v>0.31579800000000002</v>
      </c>
      <c r="N272" s="379">
        <v>9.2534482758620555</v>
      </c>
      <c r="O272" s="104"/>
      <c r="P272" s="104"/>
      <c r="Q272" s="108"/>
    </row>
    <row r="273" spans="1:17" customFormat="1">
      <c r="A273" s="103">
        <v>270</v>
      </c>
      <c r="B273" s="105"/>
      <c r="C273" s="105" t="s">
        <v>5408</v>
      </c>
      <c r="D273" s="105" t="str">
        <f t="shared" si="11"/>
        <v>PULIVENDULA</v>
      </c>
      <c r="E273" s="105" t="str">
        <f t="shared" si="11"/>
        <v>PRODDATUR RURALS</v>
      </c>
      <c r="F273" s="104" t="str">
        <f>F272</f>
        <v>33/11 KV C.Tekur SS</v>
      </c>
      <c r="G273" s="393">
        <v>304511540204</v>
      </c>
      <c r="H273" s="104" t="s">
        <v>3279</v>
      </c>
      <c r="I273" s="104" t="s">
        <v>2871</v>
      </c>
      <c r="J273" s="104"/>
      <c r="K273" s="378">
        <v>9.5200000000000007E-2</v>
      </c>
      <c r="L273" s="378">
        <v>9.5200000000000007E-2</v>
      </c>
      <c r="M273" s="378">
        <v>8.6391999999999997E-2</v>
      </c>
      <c r="N273" s="379">
        <v>9.2521008403361442</v>
      </c>
      <c r="O273" s="104"/>
      <c r="P273" s="104"/>
      <c r="Q273" s="108"/>
    </row>
    <row r="274" spans="1:17" customFormat="1">
      <c r="A274" s="103">
        <v>271</v>
      </c>
      <c r="B274" s="105"/>
      <c r="C274" s="105" t="s">
        <v>5408</v>
      </c>
      <c r="D274" s="105" t="str">
        <f t="shared" ref="D274:F287" si="12">D273</f>
        <v>PULIVENDULA</v>
      </c>
      <c r="E274" s="105" t="str">
        <f t="shared" si="12"/>
        <v>PRODDATUR RURALS</v>
      </c>
      <c r="F274" s="104" t="s">
        <v>3280</v>
      </c>
      <c r="G274" s="393">
        <v>304521340403</v>
      </c>
      <c r="H274" s="104" t="s">
        <v>3281</v>
      </c>
      <c r="I274" s="104" t="s">
        <v>2874</v>
      </c>
      <c r="J274" s="104"/>
      <c r="K274" s="378">
        <v>1.0649</v>
      </c>
      <c r="L274" s="378">
        <v>1.0649</v>
      </c>
      <c r="M274" s="378">
        <v>0.96644699999999994</v>
      </c>
      <c r="N274" s="379">
        <v>9.2452812470654546</v>
      </c>
      <c r="O274" s="104"/>
      <c r="P274" s="104"/>
      <c r="Q274" s="108"/>
    </row>
    <row r="275" spans="1:17" customFormat="1">
      <c r="A275" s="103">
        <v>272</v>
      </c>
      <c r="B275" s="105"/>
      <c r="C275" s="105" t="s">
        <v>5408</v>
      </c>
      <c r="D275" s="105" t="str">
        <f t="shared" si="12"/>
        <v>PULIVENDULA</v>
      </c>
      <c r="E275" s="105" t="str">
        <f t="shared" si="12"/>
        <v>PRODDATUR RURALS</v>
      </c>
      <c r="F275" s="104" t="s">
        <v>3282</v>
      </c>
      <c r="G275" s="393">
        <v>304511440302</v>
      </c>
      <c r="H275" s="104" t="s">
        <v>3283</v>
      </c>
      <c r="I275" s="104" t="s">
        <v>2874</v>
      </c>
      <c r="J275" s="104"/>
      <c r="K275" s="378">
        <v>0.22559999999999999</v>
      </c>
      <c r="L275" s="378">
        <v>0.22559999999999999</v>
      </c>
      <c r="M275" s="378">
        <v>0.20475400000000002</v>
      </c>
      <c r="N275" s="379">
        <v>9.2402482269503441</v>
      </c>
      <c r="O275" s="104"/>
      <c r="P275" s="104"/>
      <c r="Q275" s="108"/>
    </row>
    <row r="276" spans="1:17" customFormat="1">
      <c r="A276" s="103">
        <v>273</v>
      </c>
      <c r="B276" s="105"/>
      <c r="C276" s="105" t="s">
        <v>5408</v>
      </c>
      <c r="D276" s="105" t="str">
        <f t="shared" si="12"/>
        <v>PULIVENDULA</v>
      </c>
      <c r="E276" s="105" t="str">
        <f t="shared" si="12"/>
        <v>PRODDATUR RURALS</v>
      </c>
      <c r="F276" s="104" t="s">
        <v>3284</v>
      </c>
      <c r="G276" s="393">
        <v>304231440109</v>
      </c>
      <c r="H276" s="104" t="s">
        <v>3285</v>
      </c>
      <c r="I276" s="104" t="s">
        <v>2870</v>
      </c>
      <c r="J276" s="104"/>
      <c r="K276" s="378">
        <v>0.1346</v>
      </c>
      <c r="L276" s="378">
        <v>0.1346</v>
      </c>
      <c r="M276" s="378">
        <v>0.122201</v>
      </c>
      <c r="N276" s="379">
        <v>9.2117384843982109</v>
      </c>
      <c r="O276" s="104"/>
      <c r="P276" s="104"/>
      <c r="Q276" s="108"/>
    </row>
    <row r="277" spans="1:17" customFormat="1">
      <c r="A277" s="103">
        <v>274</v>
      </c>
      <c r="B277" s="105"/>
      <c r="C277" s="105" t="s">
        <v>1041</v>
      </c>
      <c r="D277" s="105" t="str">
        <f t="shared" si="12"/>
        <v>PULIVENDULA</v>
      </c>
      <c r="E277" s="105" t="str">
        <f t="shared" si="12"/>
        <v>PRODDATUR RURALS</v>
      </c>
      <c r="F277" s="104" t="s">
        <v>3286</v>
      </c>
      <c r="G277" s="393">
        <v>306231140801</v>
      </c>
      <c r="H277" s="104" t="s">
        <v>3287</v>
      </c>
      <c r="I277" s="104" t="s">
        <v>2887</v>
      </c>
      <c r="J277" s="104"/>
      <c r="K277" s="378">
        <v>0.66358499999999998</v>
      </c>
      <c r="L277" s="378">
        <v>0.66358499999999998</v>
      </c>
      <c r="M277" s="378">
        <v>0.60246</v>
      </c>
      <c r="N277" s="379">
        <v>9.2113293700128835</v>
      </c>
      <c r="O277" s="104"/>
      <c r="P277" s="104"/>
      <c r="Q277" s="108"/>
    </row>
    <row r="278" spans="1:17" customFormat="1">
      <c r="A278" s="103">
        <v>275</v>
      </c>
      <c r="B278" s="105"/>
      <c r="C278" s="105" t="s">
        <v>1041</v>
      </c>
      <c r="D278" s="105" t="str">
        <f t="shared" si="12"/>
        <v>PULIVENDULA</v>
      </c>
      <c r="E278" s="105" t="str">
        <f t="shared" si="12"/>
        <v>PRODDATUR RURALS</v>
      </c>
      <c r="F278" s="104" t="str">
        <f t="shared" si="12"/>
        <v>33/11KV MAHATMA NAGAR SS</v>
      </c>
      <c r="G278" s="393">
        <v>306211440102</v>
      </c>
      <c r="H278" s="104" t="s">
        <v>2494</v>
      </c>
      <c r="I278" s="104" t="s">
        <v>2887</v>
      </c>
      <c r="J278" s="104"/>
      <c r="K278" s="378">
        <v>2.367</v>
      </c>
      <c r="L278" s="378">
        <v>2.367</v>
      </c>
      <c r="M278" s="378">
        <v>2.1496499999999998</v>
      </c>
      <c r="N278" s="379">
        <v>9.1825095057034289</v>
      </c>
      <c r="O278" s="104"/>
      <c r="P278" s="104"/>
      <c r="Q278" s="108"/>
    </row>
    <row r="279" spans="1:17" customFormat="1">
      <c r="A279" s="103">
        <v>276</v>
      </c>
      <c r="B279" s="105"/>
      <c r="C279" s="105" t="s">
        <v>5408</v>
      </c>
      <c r="D279" s="105" t="str">
        <f t="shared" si="12"/>
        <v>PULIVENDULA</v>
      </c>
      <c r="E279" s="105" t="str">
        <f t="shared" si="12"/>
        <v>PRODDATUR RURALS</v>
      </c>
      <c r="F279" s="104" t="str">
        <f t="shared" si="12"/>
        <v>33/11KV MAHATMA NAGAR SS</v>
      </c>
      <c r="G279" s="393">
        <v>304511540209</v>
      </c>
      <c r="H279" s="104" t="s">
        <v>3288</v>
      </c>
      <c r="I279" s="104" t="s">
        <v>2871</v>
      </c>
      <c r="J279" s="104"/>
      <c r="K279" s="378">
        <v>0.50370000000000004</v>
      </c>
      <c r="L279" s="378">
        <v>0.50370000000000004</v>
      </c>
      <c r="M279" s="378">
        <v>0.457737</v>
      </c>
      <c r="N279" s="379">
        <v>9.1250744490768358</v>
      </c>
      <c r="O279" s="104"/>
      <c r="P279" s="104"/>
      <c r="Q279" s="108"/>
    </row>
    <row r="280" spans="1:17" customFormat="1">
      <c r="A280" s="103">
        <v>277</v>
      </c>
      <c r="B280" s="105"/>
      <c r="C280" s="105" t="s">
        <v>3869</v>
      </c>
      <c r="D280" s="105" t="str">
        <f t="shared" si="12"/>
        <v>PULIVENDULA</v>
      </c>
      <c r="E280" s="105" t="str">
        <f t="shared" si="12"/>
        <v>PRODDATUR RURALS</v>
      </c>
      <c r="F280" s="104" t="str">
        <f t="shared" si="12"/>
        <v>33/11KV MAHATMA NAGAR SS</v>
      </c>
      <c r="G280" s="393">
        <v>308512140102</v>
      </c>
      <c r="H280" s="104" t="s">
        <v>3289</v>
      </c>
      <c r="I280" s="104" t="s">
        <v>2871</v>
      </c>
      <c r="J280" s="104"/>
      <c r="K280" s="378">
        <v>0.43390000000000001</v>
      </c>
      <c r="L280" s="378">
        <v>0.43390000000000001</v>
      </c>
      <c r="M280" s="378">
        <v>0.39440999999999998</v>
      </c>
      <c r="N280" s="379">
        <v>9.1011753860336544</v>
      </c>
      <c r="O280" s="104"/>
      <c r="P280" s="104"/>
      <c r="Q280" s="108"/>
    </row>
    <row r="281" spans="1:17" customFormat="1">
      <c r="A281" s="103">
        <v>278</v>
      </c>
      <c r="B281" s="105"/>
      <c r="C281" s="105" t="s">
        <v>1041</v>
      </c>
      <c r="D281" s="105" t="str">
        <f t="shared" si="12"/>
        <v>PULIVENDULA</v>
      </c>
      <c r="E281" s="105" t="str">
        <f t="shared" si="12"/>
        <v>PRODDATUR RURALS</v>
      </c>
      <c r="F281" s="104" t="str">
        <f t="shared" si="12"/>
        <v>33/11KV MAHATMA NAGAR SS</v>
      </c>
      <c r="G281" s="393">
        <v>306211340301</v>
      </c>
      <c r="H281" s="104" t="s">
        <v>3290</v>
      </c>
      <c r="I281" s="104" t="s">
        <v>2887</v>
      </c>
      <c r="J281" s="104"/>
      <c r="K281" s="378">
        <v>1.6621999999999999</v>
      </c>
      <c r="L281" s="378">
        <v>1.6621999999999999</v>
      </c>
      <c r="M281" s="378">
        <v>1.5110239999999999</v>
      </c>
      <c r="N281" s="379">
        <v>9.0949344242570085</v>
      </c>
      <c r="O281" s="104"/>
      <c r="P281" s="104"/>
      <c r="Q281" s="108"/>
    </row>
    <row r="282" spans="1:17" customFormat="1">
      <c r="A282" s="103">
        <v>279</v>
      </c>
      <c r="B282" s="105"/>
      <c r="C282" s="105" t="s">
        <v>5408</v>
      </c>
      <c r="D282" s="105" t="str">
        <f t="shared" si="12"/>
        <v>PULIVENDULA</v>
      </c>
      <c r="E282" s="105" t="str">
        <f t="shared" si="12"/>
        <v>PRODDATUR RURALS</v>
      </c>
      <c r="F282" s="104" t="s">
        <v>2288</v>
      </c>
      <c r="G282" s="393">
        <v>304231240105</v>
      </c>
      <c r="H282" s="104" t="s">
        <v>2516</v>
      </c>
      <c r="I282" s="104" t="s">
        <v>2887</v>
      </c>
      <c r="J282" s="104"/>
      <c r="K282" s="378">
        <v>0.10780000000000001</v>
      </c>
      <c r="L282" s="378">
        <v>0.10780000000000001</v>
      </c>
      <c r="M282" s="378">
        <v>9.7999000000000003E-2</v>
      </c>
      <c r="N282" s="379">
        <v>9.0918367346938815</v>
      </c>
      <c r="O282" s="104"/>
      <c r="P282" s="104"/>
      <c r="Q282" s="108"/>
    </row>
    <row r="283" spans="1:17" customFormat="1">
      <c r="A283" s="103">
        <v>280</v>
      </c>
      <c r="B283" s="105"/>
      <c r="C283" s="105" t="s">
        <v>1041</v>
      </c>
      <c r="D283" s="105" t="str">
        <f t="shared" si="12"/>
        <v>PULIVENDULA</v>
      </c>
      <c r="E283" s="105" t="str">
        <f t="shared" si="12"/>
        <v>PRODDATUR RURALS</v>
      </c>
      <c r="F283" s="104" t="s">
        <v>2235</v>
      </c>
      <c r="G283" s="393">
        <v>306511140404</v>
      </c>
      <c r="H283" s="104" t="s">
        <v>2505</v>
      </c>
      <c r="I283" s="104" t="s">
        <v>2887</v>
      </c>
      <c r="J283" s="104"/>
      <c r="K283" s="378">
        <v>0.82679999999999998</v>
      </c>
      <c r="L283" s="378">
        <v>0.82679999999999998</v>
      </c>
      <c r="M283" s="378">
        <v>0.75165199999999999</v>
      </c>
      <c r="N283" s="379">
        <v>9.0890179003386535</v>
      </c>
      <c r="O283" s="104"/>
      <c r="P283" s="104"/>
      <c r="Q283" s="108"/>
    </row>
    <row r="284" spans="1:17" customFormat="1">
      <c r="A284" s="103">
        <v>281</v>
      </c>
      <c r="B284" s="105"/>
      <c r="C284" s="105" t="s">
        <v>5408</v>
      </c>
      <c r="D284" s="105" t="str">
        <f t="shared" si="12"/>
        <v>PULIVENDULA</v>
      </c>
      <c r="E284" s="105" t="str">
        <f t="shared" si="12"/>
        <v>PRODDATUR RURALS</v>
      </c>
      <c r="F284" s="104" t="str">
        <f>F283</f>
        <v>33/11 KV SS Govt Hospital SS</v>
      </c>
      <c r="G284" s="393">
        <v>304111240102</v>
      </c>
      <c r="H284" s="104" t="s">
        <v>2458</v>
      </c>
      <c r="I284" s="104" t="s">
        <v>2871</v>
      </c>
      <c r="J284" s="104"/>
      <c r="K284" s="378">
        <v>0.70179999999999998</v>
      </c>
      <c r="L284" s="378">
        <v>0.70179999999999998</v>
      </c>
      <c r="M284" s="378">
        <v>0.63812000000000002</v>
      </c>
      <c r="N284" s="379">
        <v>9.0738102023368423</v>
      </c>
      <c r="O284" s="104"/>
      <c r="P284" s="104"/>
      <c r="Q284" s="108"/>
    </row>
    <row r="285" spans="1:17" customFormat="1">
      <c r="A285" s="103">
        <v>282</v>
      </c>
      <c r="B285" s="105"/>
      <c r="C285" s="105" t="s">
        <v>1381</v>
      </c>
      <c r="D285" s="105" t="str">
        <f t="shared" si="12"/>
        <v>PULIVENDULA</v>
      </c>
      <c r="E285" s="105" t="str">
        <f t="shared" si="12"/>
        <v>PRODDATUR RURALS</v>
      </c>
      <c r="F285" s="104" t="s">
        <v>2326</v>
      </c>
      <c r="G285" s="393">
        <v>305211140306</v>
      </c>
      <c r="H285" s="104" t="s">
        <v>2713</v>
      </c>
      <c r="I285" s="104" t="s">
        <v>2887</v>
      </c>
      <c r="J285" s="104"/>
      <c r="K285" s="378">
        <v>1.1456</v>
      </c>
      <c r="L285" s="378">
        <v>1.1456</v>
      </c>
      <c r="M285" s="378">
        <v>1.0416829999999999</v>
      </c>
      <c r="N285" s="379">
        <v>9.0709671787709532</v>
      </c>
      <c r="O285" s="104"/>
      <c r="P285" s="104"/>
      <c r="Q285" s="108"/>
    </row>
    <row r="286" spans="1:17" customFormat="1">
      <c r="A286" s="103">
        <v>283</v>
      </c>
      <c r="B286" s="105"/>
      <c r="C286" s="105" t="s">
        <v>1049</v>
      </c>
      <c r="D286" s="105" t="str">
        <f t="shared" si="12"/>
        <v>PULIVENDULA</v>
      </c>
      <c r="E286" s="105" t="str">
        <f t="shared" si="12"/>
        <v>PRODDATUR RURALS</v>
      </c>
      <c r="F286" s="104" t="str">
        <f>F285</f>
        <v>33/11 KV Madanapalle SUB STATION</v>
      </c>
      <c r="G286" s="393">
        <v>307111240101</v>
      </c>
      <c r="H286" s="104" t="s">
        <v>2367</v>
      </c>
      <c r="I286" s="104" t="s">
        <v>2887</v>
      </c>
      <c r="J286" s="104"/>
      <c r="K286" s="378">
        <v>1.8737999999999999</v>
      </c>
      <c r="L286" s="378">
        <v>1.8737999999999999</v>
      </c>
      <c r="M286" s="378">
        <v>1.7042109999999999</v>
      </c>
      <c r="N286" s="379">
        <v>9.0505390116341129</v>
      </c>
      <c r="O286" s="104"/>
      <c r="P286" s="104"/>
      <c r="Q286" s="108"/>
    </row>
    <row r="287" spans="1:17" customFormat="1">
      <c r="A287" s="103">
        <v>284</v>
      </c>
      <c r="B287" s="105"/>
      <c r="C287" s="105" t="s">
        <v>1381</v>
      </c>
      <c r="D287" s="105" t="str">
        <f t="shared" si="12"/>
        <v>PULIVENDULA</v>
      </c>
      <c r="E287" s="105" t="str">
        <f t="shared" si="12"/>
        <v>PRODDATUR RURALS</v>
      </c>
      <c r="F287" s="104" t="s">
        <v>3291</v>
      </c>
      <c r="G287" s="393">
        <v>305431240101</v>
      </c>
      <c r="H287" s="104" t="s">
        <v>3292</v>
      </c>
      <c r="I287" s="104" t="s">
        <v>2871</v>
      </c>
      <c r="J287" s="104"/>
      <c r="K287" s="378">
        <v>0.38200000000000001</v>
      </c>
      <c r="L287" s="378">
        <v>0.38200000000000001</v>
      </c>
      <c r="M287" s="378">
        <v>0.34744799999999998</v>
      </c>
      <c r="N287" s="379">
        <v>9.0450261780104775</v>
      </c>
      <c r="O287" s="104"/>
      <c r="P287" s="104"/>
      <c r="Q287" s="108"/>
    </row>
    <row r="288" spans="1:17" customFormat="1">
      <c r="A288" s="103">
        <v>285</v>
      </c>
      <c r="B288" s="105"/>
      <c r="C288" s="105" t="s">
        <v>1041</v>
      </c>
      <c r="D288" s="105" t="s">
        <v>1039</v>
      </c>
      <c r="E288" s="105" t="s">
        <v>3293</v>
      </c>
      <c r="F288" s="104" t="s">
        <v>2216</v>
      </c>
      <c r="G288" s="393">
        <v>306221140203</v>
      </c>
      <c r="H288" s="104" t="s">
        <v>2454</v>
      </c>
      <c r="I288" s="104" t="s">
        <v>2887</v>
      </c>
      <c r="J288" s="104"/>
      <c r="K288" s="378">
        <v>1.2058</v>
      </c>
      <c r="L288" s="378">
        <v>1.2058</v>
      </c>
      <c r="M288" s="378">
        <v>1.096835</v>
      </c>
      <c r="N288" s="379">
        <v>9.0367390943771753</v>
      </c>
      <c r="O288" s="104"/>
      <c r="P288" s="104"/>
      <c r="Q288" s="108"/>
    </row>
    <row r="289" spans="1:17" customFormat="1">
      <c r="A289" s="103">
        <v>286</v>
      </c>
      <c r="B289" s="105"/>
      <c r="C289" s="105" t="s">
        <v>1041</v>
      </c>
      <c r="D289" s="105" t="str">
        <f t="shared" ref="D289:E290" si="13">D288</f>
        <v>PRODDATUR</v>
      </c>
      <c r="E289" s="105" t="str">
        <f t="shared" si="13"/>
        <v>JAMMALAMADUGU</v>
      </c>
      <c r="F289" s="104" t="s">
        <v>2215</v>
      </c>
      <c r="G289" s="393">
        <v>306221140104</v>
      </c>
      <c r="H289" s="104" t="s">
        <v>2451</v>
      </c>
      <c r="I289" s="104" t="s">
        <v>2887</v>
      </c>
      <c r="J289" s="104"/>
      <c r="K289" s="378">
        <v>0.36609999999999998</v>
      </c>
      <c r="L289" s="378">
        <v>0.36609999999999998</v>
      </c>
      <c r="M289" s="378">
        <v>0.33301800000000004</v>
      </c>
      <c r="N289" s="379">
        <v>9.0363288718929109</v>
      </c>
      <c r="O289" s="104"/>
      <c r="P289" s="104"/>
      <c r="Q289" s="108"/>
    </row>
    <row r="290" spans="1:17" customFormat="1">
      <c r="A290" s="103">
        <v>287</v>
      </c>
      <c r="B290" s="105"/>
      <c r="C290" s="105" t="s">
        <v>3869</v>
      </c>
      <c r="D290" s="105" t="str">
        <f t="shared" si="13"/>
        <v>PRODDATUR</v>
      </c>
      <c r="E290" s="105" t="str">
        <f t="shared" si="13"/>
        <v>JAMMALAMADUGU</v>
      </c>
      <c r="F290" s="104" t="str">
        <f>F289</f>
        <v>33/11KV Jammalamadugu SubStation</v>
      </c>
      <c r="G290" s="393">
        <v>308211240101</v>
      </c>
      <c r="H290" s="104" t="s">
        <v>2524</v>
      </c>
      <c r="I290" s="104" t="s">
        <v>2887</v>
      </c>
      <c r="J290" s="104"/>
      <c r="K290" s="378">
        <v>0.2833</v>
      </c>
      <c r="L290" s="378">
        <v>0.2833</v>
      </c>
      <c r="M290" s="378">
        <v>0.25775100000000001</v>
      </c>
      <c r="N290" s="379">
        <v>9.0183551006000666</v>
      </c>
      <c r="O290" s="104"/>
      <c r="P290" s="104"/>
      <c r="Q290" s="108"/>
    </row>
    <row r="291" spans="1:17" customFormat="1">
      <c r="A291" s="103">
        <v>288</v>
      </c>
      <c r="B291" s="105"/>
      <c r="C291" s="105" t="s">
        <v>1381</v>
      </c>
      <c r="D291" s="105" t="str">
        <f>D290</f>
        <v>PRODDATUR</v>
      </c>
      <c r="E291" s="105" t="str">
        <f>E290</f>
        <v>JAMMALAMADUGU</v>
      </c>
      <c r="F291" s="104" t="s">
        <v>3294</v>
      </c>
      <c r="G291" s="393">
        <v>305311240101</v>
      </c>
      <c r="H291" s="104" t="s">
        <v>3295</v>
      </c>
      <c r="I291" s="104" t="s">
        <v>2871</v>
      </c>
      <c r="J291" s="104"/>
      <c r="K291" s="378">
        <v>0.7369</v>
      </c>
      <c r="L291" s="378">
        <v>0.7369</v>
      </c>
      <c r="M291" s="378">
        <v>0.670489</v>
      </c>
      <c r="N291" s="379">
        <v>9.0122133260958073</v>
      </c>
      <c r="O291" s="104"/>
      <c r="P291" s="104"/>
      <c r="Q291" s="108"/>
    </row>
    <row r="292" spans="1:17" customFormat="1">
      <c r="A292" s="103">
        <v>289</v>
      </c>
      <c r="B292" s="105"/>
      <c r="C292" s="105" t="s">
        <v>5408</v>
      </c>
      <c r="D292" s="105" t="str">
        <f t="shared" ref="D292:E304" si="14">D291</f>
        <v>PRODDATUR</v>
      </c>
      <c r="E292" s="105" t="str">
        <f t="shared" si="14"/>
        <v>JAMMALAMADUGU</v>
      </c>
      <c r="F292" s="104" t="s">
        <v>3296</v>
      </c>
      <c r="G292" s="393">
        <v>304521440104</v>
      </c>
      <c r="H292" s="104" t="s">
        <v>3297</v>
      </c>
      <c r="I292" s="104" t="s">
        <v>2874</v>
      </c>
      <c r="J292" s="104"/>
      <c r="K292" s="378">
        <v>2.9645999999999999</v>
      </c>
      <c r="L292" s="378">
        <v>2.9645999999999999</v>
      </c>
      <c r="M292" s="378">
        <v>2.6978590000000002</v>
      </c>
      <c r="N292" s="379">
        <v>8.9975376104702054</v>
      </c>
      <c r="O292" s="104"/>
      <c r="P292" s="104"/>
      <c r="Q292" s="108"/>
    </row>
    <row r="293" spans="1:17" customFormat="1">
      <c r="A293" s="103">
        <v>290</v>
      </c>
      <c r="B293" s="105"/>
      <c r="C293" s="105" t="s">
        <v>1381</v>
      </c>
      <c r="D293" s="105" t="str">
        <f t="shared" si="14"/>
        <v>PRODDATUR</v>
      </c>
      <c r="E293" s="105" t="str">
        <f t="shared" si="14"/>
        <v>JAMMALAMADUGU</v>
      </c>
      <c r="F293" s="104" t="s">
        <v>3298</v>
      </c>
      <c r="G293" s="393">
        <v>305212440202</v>
      </c>
      <c r="H293" s="104" t="s">
        <v>2524</v>
      </c>
      <c r="I293" s="104" t="s">
        <v>2871</v>
      </c>
      <c r="J293" s="104"/>
      <c r="K293" s="378">
        <v>0.52180000000000004</v>
      </c>
      <c r="L293" s="378">
        <v>0.52180000000000004</v>
      </c>
      <c r="M293" s="378">
        <v>0.47486800000000001</v>
      </c>
      <c r="N293" s="379">
        <v>8.9942506707550827</v>
      </c>
      <c r="O293" s="104"/>
      <c r="P293" s="104"/>
      <c r="Q293" s="108"/>
    </row>
    <row r="294" spans="1:17" customFormat="1">
      <c r="A294" s="103">
        <v>291</v>
      </c>
      <c r="B294" s="105"/>
      <c r="C294" s="105" t="s">
        <v>1041</v>
      </c>
      <c r="D294" s="105" t="str">
        <f t="shared" si="14"/>
        <v>PRODDATUR</v>
      </c>
      <c r="E294" s="105" t="str">
        <f t="shared" si="14"/>
        <v>JAMMALAMADUGU</v>
      </c>
      <c r="F294" s="104" t="s">
        <v>3231</v>
      </c>
      <c r="G294" s="393">
        <v>306221540202</v>
      </c>
      <c r="H294" s="104" t="s">
        <v>3299</v>
      </c>
      <c r="I294" s="104" t="s">
        <v>2871</v>
      </c>
      <c r="J294" s="104"/>
      <c r="K294" s="378">
        <v>1.0140400000000001</v>
      </c>
      <c r="L294" s="378">
        <v>1.0140400000000001</v>
      </c>
      <c r="M294" s="378">
        <v>0.92288300000000001</v>
      </c>
      <c r="N294" s="379">
        <v>8.9894875941777492</v>
      </c>
      <c r="O294" s="104"/>
      <c r="P294" s="104"/>
      <c r="Q294" s="108"/>
    </row>
    <row r="295" spans="1:17" customFormat="1">
      <c r="A295" s="103">
        <v>292</v>
      </c>
      <c r="B295" s="105"/>
      <c r="C295" s="105" t="s">
        <v>1041</v>
      </c>
      <c r="D295" s="105" t="str">
        <f t="shared" si="14"/>
        <v>PRODDATUR</v>
      </c>
      <c r="E295" s="105" t="str">
        <f t="shared" si="14"/>
        <v>JAMMALAMADUGU</v>
      </c>
      <c r="F295" s="104" t="str">
        <f>F294</f>
        <v>33/11KV Muddanur SubStation</v>
      </c>
      <c r="G295" s="393">
        <v>306221140101</v>
      </c>
      <c r="H295" s="104" t="s">
        <v>2448</v>
      </c>
      <c r="I295" s="104" t="s">
        <v>2887</v>
      </c>
      <c r="J295" s="104"/>
      <c r="K295" s="378">
        <v>1.2101999999999999</v>
      </c>
      <c r="L295" s="378">
        <v>1.2101999999999999</v>
      </c>
      <c r="M295" s="378">
        <v>1.1014699999999999</v>
      </c>
      <c r="N295" s="379">
        <v>8.9844653776235344</v>
      </c>
      <c r="O295" s="104"/>
      <c r="P295" s="104"/>
      <c r="Q295" s="108"/>
    </row>
    <row r="296" spans="1:17" customFormat="1">
      <c r="A296" s="103">
        <v>293</v>
      </c>
      <c r="B296" s="105"/>
      <c r="C296" s="105" t="s">
        <v>1041</v>
      </c>
      <c r="D296" s="105" t="str">
        <f t="shared" si="14"/>
        <v>PRODDATUR</v>
      </c>
      <c r="E296" s="105" t="str">
        <f t="shared" si="14"/>
        <v>JAMMALAMADUGU</v>
      </c>
      <c r="F296" s="104" t="s">
        <v>3204</v>
      </c>
      <c r="G296" s="393">
        <v>306212240301</v>
      </c>
      <c r="H296" s="104" t="s">
        <v>3300</v>
      </c>
      <c r="I296" s="104" t="s">
        <v>2871</v>
      </c>
      <c r="J296" s="104"/>
      <c r="K296" s="378">
        <v>0.2772</v>
      </c>
      <c r="L296" s="378">
        <v>0.2772</v>
      </c>
      <c r="M296" s="378">
        <v>0.252299</v>
      </c>
      <c r="N296" s="379">
        <v>8.9830447330447356</v>
      </c>
      <c r="O296" s="104"/>
      <c r="P296" s="104"/>
      <c r="Q296" s="108"/>
    </row>
    <row r="297" spans="1:17" customFormat="1">
      <c r="A297" s="103">
        <v>294</v>
      </c>
      <c r="B297" s="105"/>
      <c r="C297" s="105" t="s">
        <v>1049</v>
      </c>
      <c r="D297" s="105" t="str">
        <f t="shared" si="14"/>
        <v>PRODDATUR</v>
      </c>
      <c r="E297" s="105" t="str">
        <f t="shared" si="14"/>
        <v>JAMMALAMADUGU</v>
      </c>
      <c r="F297" s="104" t="s">
        <v>2208</v>
      </c>
      <c r="G297" s="393">
        <v>307211140104</v>
      </c>
      <c r="H297" s="104" t="s">
        <v>2434</v>
      </c>
      <c r="I297" s="104" t="s">
        <v>2887</v>
      </c>
      <c r="J297" s="104"/>
      <c r="K297" s="378">
        <v>1.3883000000000001</v>
      </c>
      <c r="L297" s="378">
        <v>1.3883000000000001</v>
      </c>
      <c r="M297" s="378">
        <v>1.2637799999999999</v>
      </c>
      <c r="N297" s="379">
        <v>8.9692429590146361</v>
      </c>
      <c r="O297" s="104"/>
      <c r="P297" s="104"/>
      <c r="Q297" s="108"/>
    </row>
    <row r="298" spans="1:17" customFormat="1">
      <c r="A298" s="103">
        <v>295</v>
      </c>
      <c r="B298" s="105"/>
      <c r="C298" s="105" t="s">
        <v>3869</v>
      </c>
      <c r="D298" s="105" t="str">
        <f t="shared" si="14"/>
        <v>PRODDATUR</v>
      </c>
      <c r="E298" s="105" t="str">
        <f t="shared" si="14"/>
        <v>JAMMALAMADUGU</v>
      </c>
      <c r="F298" s="104" t="s">
        <v>2252</v>
      </c>
      <c r="G298" s="393">
        <v>308512140202</v>
      </c>
      <c r="H298" s="104" t="s">
        <v>3301</v>
      </c>
      <c r="I298" s="104" t="s">
        <v>2874</v>
      </c>
      <c r="J298" s="104"/>
      <c r="K298" s="378">
        <v>1.4885999999999999</v>
      </c>
      <c r="L298" s="378">
        <v>1.4885999999999999</v>
      </c>
      <c r="M298" s="378">
        <v>1.3550959999999999</v>
      </c>
      <c r="N298" s="379">
        <v>8.968426709660088</v>
      </c>
      <c r="O298" s="104"/>
      <c r="P298" s="104"/>
      <c r="Q298" s="108"/>
    </row>
    <row r="299" spans="1:17" customFormat="1">
      <c r="A299" s="103">
        <v>296</v>
      </c>
      <c r="B299" s="105"/>
      <c r="C299" s="105" t="s">
        <v>1041</v>
      </c>
      <c r="D299" s="105" t="str">
        <f t="shared" si="14"/>
        <v>PRODDATUR</v>
      </c>
      <c r="E299" s="105" t="str">
        <f t="shared" si="14"/>
        <v>JAMMALAMADUGU</v>
      </c>
      <c r="F299" s="104" t="s">
        <v>3302</v>
      </c>
      <c r="G299" s="393">
        <v>306321340604</v>
      </c>
      <c r="H299" s="104" t="s">
        <v>3303</v>
      </c>
      <c r="I299" s="104" t="s">
        <v>2871</v>
      </c>
      <c r="J299" s="104"/>
      <c r="K299" s="378">
        <v>0.22189999999999999</v>
      </c>
      <c r="L299" s="378">
        <v>0.22189999999999999</v>
      </c>
      <c r="M299" s="378">
        <v>0.20202100000000001</v>
      </c>
      <c r="N299" s="379">
        <v>8.9585398828300953</v>
      </c>
      <c r="O299" s="104"/>
      <c r="P299" s="104"/>
      <c r="Q299" s="108"/>
    </row>
    <row r="300" spans="1:17" customFormat="1">
      <c r="A300" s="103">
        <v>297</v>
      </c>
      <c r="B300" s="105"/>
      <c r="C300" s="105" t="s">
        <v>3869</v>
      </c>
      <c r="D300" s="105" t="str">
        <f t="shared" si="14"/>
        <v>PRODDATUR</v>
      </c>
      <c r="E300" s="105" t="str">
        <f t="shared" si="14"/>
        <v>JAMMALAMADUGU</v>
      </c>
      <c r="F300" s="104" t="str">
        <f>F299</f>
        <v>33/11 KV CH PODU SS</v>
      </c>
      <c r="G300" s="393">
        <v>308211240401</v>
      </c>
      <c r="H300" s="104" t="s">
        <v>2576</v>
      </c>
      <c r="I300" s="104" t="s">
        <v>2887</v>
      </c>
      <c r="J300" s="104"/>
      <c r="K300" s="378">
        <v>1.2946</v>
      </c>
      <c r="L300" s="378">
        <v>1.2946</v>
      </c>
      <c r="M300" s="378">
        <v>1.178766</v>
      </c>
      <c r="N300" s="379">
        <v>8.9474741232813226</v>
      </c>
      <c r="O300" s="104"/>
      <c r="P300" s="104"/>
      <c r="Q300" s="108"/>
    </row>
    <row r="301" spans="1:17" customFormat="1">
      <c r="A301" s="103">
        <v>298</v>
      </c>
      <c r="B301" s="105"/>
      <c r="C301" s="105" t="s">
        <v>5408</v>
      </c>
      <c r="D301" s="105" t="str">
        <f t="shared" si="14"/>
        <v>PRODDATUR</v>
      </c>
      <c r="E301" s="105" t="str">
        <f t="shared" si="14"/>
        <v>JAMMALAMADUGU</v>
      </c>
      <c r="F301" s="104" t="s">
        <v>3304</v>
      </c>
      <c r="G301" s="393">
        <v>304231440204</v>
      </c>
      <c r="H301" s="104" t="s">
        <v>3305</v>
      </c>
      <c r="I301" s="104" t="s">
        <v>2874</v>
      </c>
      <c r="J301" s="104"/>
      <c r="K301" s="378">
        <v>0.66159999999999997</v>
      </c>
      <c r="L301" s="378">
        <v>0.66159999999999997</v>
      </c>
      <c r="M301" s="378">
        <v>0.60243999999999998</v>
      </c>
      <c r="N301" s="379">
        <v>8.9419588875453435</v>
      </c>
      <c r="O301" s="104"/>
      <c r="P301" s="104"/>
      <c r="Q301" s="108"/>
    </row>
    <row r="302" spans="1:17" customFormat="1">
      <c r="A302" s="103">
        <v>299</v>
      </c>
      <c r="B302" s="105"/>
      <c r="C302" s="105" t="s">
        <v>5408</v>
      </c>
      <c r="D302" s="105" t="str">
        <f t="shared" si="14"/>
        <v>PRODDATUR</v>
      </c>
      <c r="E302" s="105" t="str">
        <f t="shared" si="14"/>
        <v>JAMMALAMADUGU</v>
      </c>
      <c r="F302" s="104" t="s">
        <v>3306</v>
      </c>
      <c r="G302" s="393">
        <v>304511440403</v>
      </c>
      <c r="H302" s="104" t="s">
        <v>3307</v>
      </c>
      <c r="I302" s="104" t="s">
        <v>2871</v>
      </c>
      <c r="J302" s="104"/>
      <c r="K302" s="378">
        <v>0.277725</v>
      </c>
      <c r="L302" s="378">
        <v>0.277725</v>
      </c>
      <c r="M302" s="378">
        <v>0.25291400000000003</v>
      </c>
      <c r="N302" s="379">
        <v>8.9336573949050209</v>
      </c>
      <c r="O302" s="104"/>
      <c r="P302" s="104"/>
      <c r="Q302" s="108"/>
    </row>
    <row r="303" spans="1:17" customFormat="1">
      <c r="A303" s="103">
        <v>300</v>
      </c>
      <c r="B303" s="105"/>
      <c r="C303" s="105" t="s">
        <v>1381</v>
      </c>
      <c r="D303" s="105" t="str">
        <f t="shared" si="14"/>
        <v>PRODDATUR</v>
      </c>
      <c r="E303" s="105" t="str">
        <f t="shared" si="14"/>
        <v>JAMMALAMADUGU</v>
      </c>
      <c r="F303" s="104" t="s">
        <v>3308</v>
      </c>
      <c r="G303" s="393">
        <v>305212340101</v>
      </c>
      <c r="H303" s="104" t="s">
        <v>3309</v>
      </c>
      <c r="I303" s="104" t="s">
        <v>2871</v>
      </c>
      <c r="J303" s="104"/>
      <c r="K303" s="378">
        <v>0.36143999999999998</v>
      </c>
      <c r="L303" s="378">
        <v>0.36143999999999998</v>
      </c>
      <c r="M303" s="378">
        <v>0.32916200000000001</v>
      </c>
      <c r="N303" s="379">
        <v>8.9303895528995056</v>
      </c>
      <c r="O303" s="104"/>
      <c r="P303" s="104"/>
      <c r="Q303" s="108"/>
    </row>
    <row r="304" spans="1:17" customFormat="1">
      <c r="A304" s="103">
        <v>301</v>
      </c>
      <c r="B304" s="105"/>
      <c r="C304" s="105" t="s">
        <v>3869</v>
      </c>
      <c r="D304" s="105" t="str">
        <f t="shared" si="14"/>
        <v>PRODDATUR</v>
      </c>
      <c r="E304" s="105" t="str">
        <f t="shared" si="14"/>
        <v>JAMMALAMADUGU</v>
      </c>
      <c r="F304" s="104" t="s">
        <v>3310</v>
      </c>
      <c r="G304" s="393">
        <v>308647340101</v>
      </c>
      <c r="H304" s="104" t="s">
        <v>3311</v>
      </c>
      <c r="I304" s="104" t="s">
        <v>2871</v>
      </c>
      <c r="J304" s="104"/>
      <c r="K304" s="378">
        <v>3.0160999999999998</v>
      </c>
      <c r="L304" s="378">
        <v>3.0160999999999998</v>
      </c>
      <c r="M304" s="378">
        <v>2.7474769999999999</v>
      </c>
      <c r="N304" s="379">
        <v>8.9063028414177197</v>
      </c>
      <c r="O304" s="104"/>
      <c r="P304" s="104"/>
      <c r="Q304" s="108"/>
    </row>
    <row r="305" spans="1:17" customFormat="1">
      <c r="A305" s="103">
        <v>302</v>
      </c>
      <c r="B305" s="105"/>
      <c r="C305" s="105" t="s">
        <v>1041</v>
      </c>
      <c r="D305" s="105" t="s">
        <v>1037</v>
      </c>
      <c r="E305" s="105" t="s">
        <v>3312</v>
      </c>
      <c r="F305" s="104" t="s">
        <v>3313</v>
      </c>
      <c r="G305" s="393">
        <v>306321440203</v>
      </c>
      <c r="H305" s="104" t="s">
        <v>3314</v>
      </c>
      <c r="I305" s="104" t="s">
        <v>2871</v>
      </c>
      <c r="J305" s="104"/>
      <c r="K305" s="378">
        <v>1.0218</v>
      </c>
      <c r="L305" s="378">
        <v>1.0218</v>
      </c>
      <c r="M305" s="378">
        <v>0.93114399999999997</v>
      </c>
      <c r="N305" s="379">
        <v>8.8721863378351991</v>
      </c>
      <c r="O305" s="104"/>
      <c r="P305" s="104"/>
      <c r="Q305" s="108"/>
    </row>
    <row r="306" spans="1:17" customFormat="1">
      <c r="A306" s="103">
        <v>303</v>
      </c>
      <c r="B306" s="105"/>
      <c r="C306" s="105" t="s">
        <v>5408</v>
      </c>
      <c r="D306" s="105" t="str">
        <f t="shared" ref="D306:F321" si="15">D305</f>
        <v>RAJAMPET</v>
      </c>
      <c r="E306" s="105" t="str">
        <f t="shared" si="15"/>
        <v>KODUR</v>
      </c>
      <c r="F306" s="104" t="s">
        <v>3315</v>
      </c>
      <c r="G306" s="393">
        <v>304511240102</v>
      </c>
      <c r="H306" s="104" t="s">
        <v>3316</v>
      </c>
      <c r="I306" s="104" t="s">
        <v>2874</v>
      </c>
      <c r="J306" s="104"/>
      <c r="K306" s="378">
        <v>0.19588</v>
      </c>
      <c r="L306" s="378">
        <v>0.19588</v>
      </c>
      <c r="M306" s="378">
        <v>0.178507</v>
      </c>
      <c r="N306" s="379">
        <v>8.8692056361037377</v>
      </c>
      <c r="O306" s="104"/>
      <c r="P306" s="104"/>
      <c r="Q306" s="108"/>
    </row>
    <row r="307" spans="1:17" customFormat="1">
      <c r="A307" s="103">
        <v>304</v>
      </c>
      <c r="B307" s="105"/>
      <c r="C307" s="105" t="s">
        <v>1041</v>
      </c>
      <c r="D307" s="105" t="str">
        <f t="shared" si="15"/>
        <v>RAJAMPET</v>
      </c>
      <c r="E307" s="105" t="str">
        <f t="shared" si="15"/>
        <v>KODUR</v>
      </c>
      <c r="F307" s="104" t="str">
        <f>F306</f>
        <v>33/11KV SouthRaju palem Sub Station</v>
      </c>
      <c r="G307" s="393">
        <v>306221140202</v>
      </c>
      <c r="H307" s="104" t="s">
        <v>2453</v>
      </c>
      <c r="I307" s="104" t="s">
        <v>2887</v>
      </c>
      <c r="J307" s="104"/>
      <c r="K307" s="378">
        <v>1.1425000000000001</v>
      </c>
      <c r="L307" s="378">
        <v>1.1425000000000001</v>
      </c>
      <c r="M307" s="378">
        <v>1.041676</v>
      </c>
      <c r="N307" s="379">
        <v>8.8248577680525191</v>
      </c>
      <c r="O307" s="104"/>
      <c r="P307" s="104"/>
      <c r="Q307" s="108"/>
    </row>
    <row r="308" spans="1:17" customFormat="1">
      <c r="A308" s="103">
        <v>305</v>
      </c>
      <c r="B308" s="105"/>
      <c r="C308" s="105" t="s">
        <v>1041</v>
      </c>
      <c r="D308" s="105" t="str">
        <f t="shared" si="15"/>
        <v>RAJAMPET</v>
      </c>
      <c r="E308" s="105" t="str">
        <f t="shared" si="15"/>
        <v>KODUR</v>
      </c>
      <c r="F308" s="104" t="s">
        <v>3021</v>
      </c>
      <c r="G308" s="393">
        <v>306331240501</v>
      </c>
      <c r="H308" s="104" t="s">
        <v>3317</v>
      </c>
      <c r="I308" s="104" t="s">
        <v>2871</v>
      </c>
      <c r="J308" s="104"/>
      <c r="K308" s="378">
        <v>0.68666000000000005</v>
      </c>
      <c r="L308" s="378">
        <v>0.68666000000000005</v>
      </c>
      <c r="M308" s="378">
        <v>0.62608900000000001</v>
      </c>
      <c r="N308" s="379">
        <v>8.8211050592724263</v>
      </c>
      <c r="O308" s="104"/>
      <c r="P308" s="104"/>
      <c r="Q308" s="108"/>
    </row>
    <row r="309" spans="1:17" customFormat="1">
      <c r="A309" s="103">
        <v>306</v>
      </c>
      <c r="B309" s="105"/>
      <c r="C309" s="105" t="s">
        <v>1041</v>
      </c>
      <c r="D309" s="105" t="str">
        <f t="shared" si="15"/>
        <v>RAJAMPET</v>
      </c>
      <c r="E309" s="105" t="str">
        <f t="shared" si="15"/>
        <v>KODUR</v>
      </c>
      <c r="F309" s="104" t="s">
        <v>3318</v>
      </c>
      <c r="G309" s="393">
        <v>306321340204</v>
      </c>
      <c r="H309" s="104" t="s">
        <v>2492</v>
      </c>
      <c r="I309" s="104" t="s">
        <v>2874</v>
      </c>
      <c r="J309" s="104"/>
      <c r="K309" s="378">
        <v>0.54020000000000001</v>
      </c>
      <c r="L309" s="378">
        <v>0.54020000000000001</v>
      </c>
      <c r="M309" s="378">
        <v>0.49254999999999999</v>
      </c>
      <c r="N309" s="379">
        <v>8.8208071084783448</v>
      </c>
      <c r="O309" s="104"/>
      <c r="P309" s="104"/>
      <c r="Q309" s="108"/>
    </row>
    <row r="310" spans="1:17" customFormat="1">
      <c r="A310" s="103">
        <v>307</v>
      </c>
      <c r="B310" s="105"/>
      <c r="C310" s="105" t="s">
        <v>5408</v>
      </c>
      <c r="D310" s="105" t="str">
        <f t="shared" si="15"/>
        <v>RAJAMPET</v>
      </c>
      <c r="E310" s="105" t="str">
        <f t="shared" si="15"/>
        <v>KODUR</v>
      </c>
      <c r="F310" s="104" t="s">
        <v>3319</v>
      </c>
      <c r="G310" s="393">
        <v>304521540204</v>
      </c>
      <c r="H310" s="104" t="s">
        <v>2585</v>
      </c>
      <c r="I310" s="104" t="s">
        <v>2874</v>
      </c>
      <c r="J310" s="104"/>
      <c r="K310" s="378">
        <v>2.8692690000000001</v>
      </c>
      <c r="L310" s="378">
        <v>2.8692690000000001</v>
      </c>
      <c r="M310" s="378">
        <v>2.6169560000000001</v>
      </c>
      <c r="N310" s="379">
        <v>8.7936335003793644</v>
      </c>
      <c r="O310" s="104"/>
      <c r="P310" s="104"/>
      <c r="Q310" s="108"/>
    </row>
    <row r="311" spans="1:17" customFormat="1">
      <c r="A311" s="103">
        <v>308</v>
      </c>
      <c r="B311" s="105"/>
      <c r="C311" s="105" t="s">
        <v>5408</v>
      </c>
      <c r="D311" s="105" t="str">
        <f t="shared" si="15"/>
        <v>RAJAMPET</v>
      </c>
      <c r="E311" s="105" t="str">
        <f t="shared" si="15"/>
        <v>KODUR</v>
      </c>
      <c r="F311" s="104" t="str">
        <f t="shared" si="15"/>
        <v>33/11KV Sali pet Sub Station</v>
      </c>
      <c r="G311" s="393">
        <v>304311340107</v>
      </c>
      <c r="H311" s="104" t="s">
        <v>2625</v>
      </c>
      <c r="I311" s="104" t="s">
        <v>2887</v>
      </c>
      <c r="J311" s="104"/>
      <c r="K311" s="378">
        <v>1.3462000000000001</v>
      </c>
      <c r="L311" s="378">
        <v>1.3462000000000001</v>
      </c>
      <c r="M311" s="378">
        <v>1.227935</v>
      </c>
      <c r="N311" s="379">
        <v>8.7850987966126919</v>
      </c>
      <c r="O311" s="104"/>
      <c r="P311" s="104"/>
      <c r="Q311" s="108"/>
    </row>
    <row r="312" spans="1:17" customFormat="1">
      <c r="A312" s="103">
        <v>309</v>
      </c>
      <c r="B312" s="105"/>
      <c r="C312" s="105" t="s">
        <v>1041</v>
      </c>
      <c r="D312" s="105" t="str">
        <f t="shared" si="15"/>
        <v>RAJAMPET</v>
      </c>
      <c r="E312" s="105" t="str">
        <f t="shared" si="15"/>
        <v>KODUR</v>
      </c>
      <c r="F312" s="104" t="str">
        <f t="shared" si="15"/>
        <v>33/11KV Sali pet Sub Station</v>
      </c>
      <c r="G312" s="393">
        <v>306231140603</v>
      </c>
      <c r="H312" s="104" t="s">
        <v>3320</v>
      </c>
      <c r="I312" s="104" t="s">
        <v>2887</v>
      </c>
      <c r="J312" s="104"/>
      <c r="K312" s="378">
        <v>0.83674000000000004</v>
      </c>
      <c r="L312" s="378">
        <v>0.83674000000000004</v>
      </c>
      <c r="M312" s="378">
        <v>0.763266</v>
      </c>
      <c r="N312" s="379">
        <v>8.780983340105653</v>
      </c>
      <c r="O312" s="104"/>
      <c r="P312" s="104"/>
      <c r="Q312" s="108"/>
    </row>
    <row r="313" spans="1:17" customFormat="1">
      <c r="A313" s="103">
        <v>310</v>
      </c>
      <c r="B313" s="105"/>
      <c r="C313" s="105" t="s">
        <v>1041</v>
      </c>
      <c r="D313" s="105" t="str">
        <f t="shared" si="15"/>
        <v>RAJAMPET</v>
      </c>
      <c r="E313" s="105" t="str">
        <f t="shared" si="15"/>
        <v>KODUR</v>
      </c>
      <c r="F313" s="104" t="str">
        <f t="shared" si="15"/>
        <v>33/11KV Sali pet Sub Station</v>
      </c>
      <c r="G313" s="393">
        <v>306221140103</v>
      </c>
      <c r="H313" s="104" t="s">
        <v>2450</v>
      </c>
      <c r="I313" s="104" t="s">
        <v>2887</v>
      </c>
      <c r="J313" s="104"/>
      <c r="K313" s="378">
        <v>1.4947999999999999</v>
      </c>
      <c r="L313" s="378">
        <v>1.4947999999999999</v>
      </c>
      <c r="M313" s="378">
        <v>1.3636079999999999</v>
      </c>
      <c r="N313" s="379">
        <v>8.776558736954776</v>
      </c>
      <c r="O313" s="104"/>
      <c r="P313" s="104"/>
      <c r="Q313" s="108"/>
    </row>
    <row r="314" spans="1:17" customFormat="1">
      <c r="A314" s="103">
        <v>311</v>
      </c>
      <c r="B314" s="105"/>
      <c r="C314" s="105" t="s">
        <v>5408</v>
      </c>
      <c r="D314" s="105" t="str">
        <f t="shared" si="15"/>
        <v>RAJAMPET</v>
      </c>
      <c r="E314" s="105" t="str">
        <f t="shared" si="15"/>
        <v>KODUR</v>
      </c>
      <c r="F314" s="104" t="s">
        <v>3074</v>
      </c>
      <c r="G314" s="393">
        <v>304121340102</v>
      </c>
      <c r="H314" s="104" t="s">
        <v>3321</v>
      </c>
      <c r="I314" s="104" t="s">
        <v>2871</v>
      </c>
      <c r="J314" s="104"/>
      <c r="K314" s="378">
        <v>0.92279999999999995</v>
      </c>
      <c r="L314" s="378">
        <v>0.92279999999999995</v>
      </c>
      <c r="M314" s="378">
        <v>0.84196199999999999</v>
      </c>
      <c r="N314" s="379">
        <v>8.7600780234070186</v>
      </c>
      <c r="O314" s="104"/>
      <c r="P314" s="104"/>
      <c r="Q314" s="108"/>
    </row>
    <row r="315" spans="1:17" customFormat="1">
      <c r="A315" s="103">
        <v>312</v>
      </c>
      <c r="B315" s="105"/>
      <c r="C315" s="105" t="s">
        <v>1041</v>
      </c>
      <c r="D315" s="105" t="str">
        <f t="shared" si="15"/>
        <v>RAJAMPET</v>
      </c>
      <c r="E315" s="105" t="str">
        <f t="shared" si="15"/>
        <v>KODUR</v>
      </c>
      <c r="F315" s="104" t="s">
        <v>3322</v>
      </c>
      <c r="G315" s="393">
        <v>306221640102</v>
      </c>
      <c r="H315" s="104" t="s">
        <v>3323</v>
      </c>
      <c r="I315" s="104" t="s">
        <v>2871</v>
      </c>
      <c r="J315" s="104"/>
      <c r="K315" s="378">
        <v>0.41449999999999998</v>
      </c>
      <c r="L315" s="378">
        <v>0.41449999999999998</v>
      </c>
      <c r="M315" s="378">
        <v>0.37821399999999999</v>
      </c>
      <c r="N315" s="379">
        <v>8.7541616405307572</v>
      </c>
      <c r="O315" s="104"/>
      <c r="P315" s="104"/>
      <c r="Q315" s="108"/>
    </row>
    <row r="316" spans="1:17" customFormat="1">
      <c r="A316" s="103">
        <v>313</v>
      </c>
      <c r="B316" s="105"/>
      <c r="C316" s="105" t="s">
        <v>1041</v>
      </c>
      <c r="D316" s="105" t="str">
        <f t="shared" si="15"/>
        <v>RAJAMPET</v>
      </c>
      <c r="E316" s="105" t="str">
        <f t="shared" si="15"/>
        <v>KODUR</v>
      </c>
      <c r="F316" s="104" t="s">
        <v>3324</v>
      </c>
      <c r="G316" s="393">
        <v>306221640201</v>
      </c>
      <c r="H316" s="104" t="s">
        <v>3325</v>
      </c>
      <c r="I316" s="104" t="s">
        <v>2871</v>
      </c>
      <c r="J316" s="104"/>
      <c r="K316" s="378">
        <v>0.1633</v>
      </c>
      <c r="L316" s="378">
        <v>0.1633</v>
      </c>
      <c r="M316" s="378">
        <v>0.14902199999999999</v>
      </c>
      <c r="N316" s="379">
        <v>8.7434170238824329</v>
      </c>
      <c r="O316" s="104"/>
      <c r="P316" s="104"/>
      <c r="Q316" s="108"/>
    </row>
    <row r="317" spans="1:17" customFormat="1">
      <c r="A317" s="103">
        <v>314</v>
      </c>
      <c r="B317" s="105"/>
      <c r="C317" s="105" t="s">
        <v>5408</v>
      </c>
      <c r="D317" s="105" t="str">
        <f t="shared" si="15"/>
        <v>RAJAMPET</v>
      </c>
      <c r="E317" s="105" t="str">
        <f t="shared" si="15"/>
        <v>KODUR</v>
      </c>
      <c r="F317" s="104" t="s">
        <v>3326</v>
      </c>
      <c r="G317" s="393">
        <v>304251340106</v>
      </c>
      <c r="H317" s="104" t="s">
        <v>3327</v>
      </c>
      <c r="I317" s="104" t="s">
        <v>2871</v>
      </c>
      <c r="J317" s="104"/>
      <c r="K317" s="378">
        <v>0.47935</v>
      </c>
      <c r="L317" s="378">
        <v>0.47935</v>
      </c>
      <c r="M317" s="378">
        <v>0.43773400000000001</v>
      </c>
      <c r="N317" s="379">
        <v>8.681756545321786</v>
      </c>
      <c r="O317" s="104"/>
      <c r="P317" s="104"/>
      <c r="Q317" s="108"/>
    </row>
    <row r="318" spans="1:17" customFormat="1">
      <c r="A318" s="103">
        <v>315</v>
      </c>
      <c r="B318" s="105"/>
      <c r="C318" s="105" t="s">
        <v>5408</v>
      </c>
      <c r="D318" s="105" t="str">
        <f t="shared" si="15"/>
        <v>RAJAMPET</v>
      </c>
      <c r="E318" s="105" t="str">
        <f t="shared" si="15"/>
        <v>KODUR</v>
      </c>
      <c r="F318" s="104" t="s">
        <v>3282</v>
      </c>
      <c r="G318" s="393">
        <v>304511440301</v>
      </c>
      <c r="H318" s="104" t="s">
        <v>3328</v>
      </c>
      <c r="I318" s="104" t="s">
        <v>2871</v>
      </c>
      <c r="J318" s="104"/>
      <c r="K318" s="378">
        <v>0.94379999999999997</v>
      </c>
      <c r="L318" s="378">
        <v>0.94379999999999997</v>
      </c>
      <c r="M318" s="378">
        <v>0.86200300000000007</v>
      </c>
      <c r="N318" s="379">
        <v>8.6667726213180654</v>
      </c>
      <c r="O318" s="104"/>
      <c r="P318" s="104"/>
      <c r="Q318" s="108"/>
    </row>
    <row r="319" spans="1:17" customFormat="1">
      <c r="A319" s="103">
        <v>316</v>
      </c>
      <c r="B319" s="105"/>
      <c r="C319" s="105" t="s">
        <v>1381</v>
      </c>
      <c r="D319" s="105" t="str">
        <f t="shared" si="15"/>
        <v>RAJAMPET</v>
      </c>
      <c r="E319" s="105" t="str">
        <f t="shared" si="15"/>
        <v>KODUR</v>
      </c>
      <c r="F319" s="104" t="s">
        <v>2324</v>
      </c>
      <c r="G319" s="393">
        <v>305112340103</v>
      </c>
      <c r="H319" s="104" t="s">
        <v>3329</v>
      </c>
      <c r="I319" s="104" t="s">
        <v>2887</v>
      </c>
      <c r="J319" s="104"/>
      <c r="K319" s="378">
        <v>0.73440000000000005</v>
      </c>
      <c r="L319" s="378">
        <v>0.73440000000000005</v>
      </c>
      <c r="M319" s="378">
        <v>0.67075699999999994</v>
      </c>
      <c r="N319" s="379">
        <v>8.6659858387799709</v>
      </c>
      <c r="O319" s="104"/>
      <c r="P319" s="104"/>
      <c r="Q319" s="108"/>
    </row>
    <row r="320" spans="1:17" customFormat="1">
      <c r="A320" s="103">
        <v>317</v>
      </c>
      <c r="B320" s="105"/>
      <c r="C320" s="105" t="s">
        <v>1041</v>
      </c>
      <c r="D320" s="105" t="str">
        <f t="shared" si="15"/>
        <v>RAJAMPET</v>
      </c>
      <c r="E320" s="105" t="str">
        <f t="shared" si="15"/>
        <v>KODUR</v>
      </c>
      <c r="F320" s="104" t="s">
        <v>3330</v>
      </c>
      <c r="G320" s="393">
        <v>306321340302</v>
      </c>
      <c r="H320" s="104" t="s">
        <v>3331</v>
      </c>
      <c r="I320" s="104" t="s">
        <v>2871</v>
      </c>
      <c r="J320" s="104"/>
      <c r="K320" s="378">
        <v>0.34839999999999999</v>
      </c>
      <c r="L320" s="378">
        <v>0.34839999999999999</v>
      </c>
      <c r="M320" s="378">
        <v>0.31861399999999995</v>
      </c>
      <c r="N320" s="379">
        <v>8.5493685419058671</v>
      </c>
      <c r="O320" s="104"/>
      <c r="P320" s="104"/>
      <c r="Q320" s="108"/>
    </row>
    <row r="321" spans="1:17" customFormat="1">
      <c r="A321" s="103">
        <v>318</v>
      </c>
      <c r="B321" s="105"/>
      <c r="C321" s="105" t="s">
        <v>5408</v>
      </c>
      <c r="D321" s="105" t="str">
        <f t="shared" si="15"/>
        <v>RAJAMPET</v>
      </c>
      <c r="E321" s="105" t="str">
        <f t="shared" si="15"/>
        <v>KODUR</v>
      </c>
      <c r="F321" s="104" t="str">
        <f>F320</f>
        <v>33/11KV KORLAKUNTA SubStation</v>
      </c>
      <c r="G321" s="393">
        <v>304511540501</v>
      </c>
      <c r="H321" s="104" t="s">
        <v>3332</v>
      </c>
      <c r="I321" s="104" t="s">
        <v>2871</v>
      </c>
      <c r="J321" s="104"/>
      <c r="K321" s="378">
        <v>1.0851999999999999</v>
      </c>
      <c r="L321" s="378">
        <v>1.0851999999999999</v>
      </c>
      <c r="M321" s="378">
        <v>0.99253100000000005</v>
      </c>
      <c r="N321" s="379">
        <v>8.5393475856984793</v>
      </c>
      <c r="O321" s="104"/>
      <c r="P321" s="104"/>
      <c r="Q321" s="108"/>
    </row>
    <row r="322" spans="1:17" customFormat="1">
      <c r="A322" s="103">
        <v>319</v>
      </c>
      <c r="B322" s="105"/>
      <c r="C322" s="105" t="s">
        <v>1041</v>
      </c>
      <c r="D322" s="105" t="str">
        <f t="shared" ref="D322:F353" si="16">D321</f>
        <v>RAJAMPET</v>
      </c>
      <c r="E322" s="105" t="str">
        <f t="shared" si="16"/>
        <v>KODUR</v>
      </c>
      <c r="F322" s="104" t="s">
        <v>3333</v>
      </c>
      <c r="G322" s="393">
        <v>306511240303</v>
      </c>
      <c r="H322" s="104" t="s">
        <v>2537</v>
      </c>
      <c r="I322" s="104" t="s">
        <v>2871</v>
      </c>
      <c r="J322" s="104"/>
      <c r="K322" s="378">
        <v>0.29339999999999999</v>
      </c>
      <c r="L322" s="378">
        <v>0.29339999999999999</v>
      </c>
      <c r="M322" s="378">
        <v>0.26838499999999998</v>
      </c>
      <c r="N322" s="379">
        <v>8.5259032038173164</v>
      </c>
      <c r="O322" s="104"/>
      <c r="P322" s="104"/>
      <c r="Q322" s="108"/>
    </row>
    <row r="323" spans="1:17" customFormat="1">
      <c r="A323" s="103">
        <v>320</v>
      </c>
      <c r="B323" s="105"/>
      <c r="C323" s="105" t="s">
        <v>1381</v>
      </c>
      <c r="D323" s="105" t="str">
        <f t="shared" si="16"/>
        <v>RAJAMPET</v>
      </c>
      <c r="E323" s="105" t="str">
        <f t="shared" si="16"/>
        <v>KODUR</v>
      </c>
      <c r="F323" s="104" t="s">
        <v>3334</v>
      </c>
      <c r="G323" s="393">
        <v>305212340302</v>
      </c>
      <c r="H323" s="104" t="s">
        <v>3335</v>
      </c>
      <c r="I323" s="104" t="s">
        <v>2871</v>
      </c>
      <c r="J323" s="104"/>
      <c r="K323" s="378">
        <v>0.28720000000000001</v>
      </c>
      <c r="L323" s="378">
        <v>0.28720000000000001</v>
      </c>
      <c r="M323" s="378">
        <v>0.26278400000000002</v>
      </c>
      <c r="N323" s="379">
        <v>8.5013927576601649</v>
      </c>
      <c r="O323" s="104"/>
      <c r="P323" s="104"/>
      <c r="Q323" s="108"/>
    </row>
    <row r="324" spans="1:17" customFormat="1">
      <c r="A324" s="103">
        <v>321</v>
      </c>
      <c r="B324" s="105"/>
      <c r="C324" s="105" t="s">
        <v>3869</v>
      </c>
      <c r="D324" s="105" t="str">
        <f t="shared" si="16"/>
        <v>RAJAMPET</v>
      </c>
      <c r="E324" s="105" t="str">
        <f t="shared" si="16"/>
        <v>KODUR</v>
      </c>
      <c r="F324" s="104" t="str">
        <f t="shared" si="16"/>
        <v>33/11 KV Thurakapalli SUB STATION</v>
      </c>
      <c r="G324" s="393">
        <v>308211240103</v>
      </c>
      <c r="H324" s="104" t="s">
        <v>2572</v>
      </c>
      <c r="I324" s="104" t="s">
        <v>2887</v>
      </c>
      <c r="J324" s="104"/>
      <c r="K324" s="378">
        <v>2.07795</v>
      </c>
      <c r="L324" s="378">
        <v>2.07795</v>
      </c>
      <c r="M324" s="378">
        <v>1.901681</v>
      </c>
      <c r="N324" s="379">
        <v>8.4828316369498786</v>
      </c>
      <c r="O324" s="104"/>
      <c r="P324" s="104"/>
      <c r="Q324" s="108"/>
    </row>
    <row r="325" spans="1:17" customFormat="1">
      <c r="A325" s="103">
        <v>322</v>
      </c>
      <c r="B325" s="105"/>
      <c r="C325" s="105" t="s">
        <v>1381</v>
      </c>
      <c r="D325" s="105" t="str">
        <f t="shared" si="16"/>
        <v>RAJAMPET</v>
      </c>
      <c r="E325" s="105" t="str">
        <f t="shared" si="16"/>
        <v>KODUR</v>
      </c>
      <c r="F325" s="104" t="str">
        <f t="shared" si="16"/>
        <v>33/11 KV Thurakapalli SUB STATION</v>
      </c>
      <c r="G325" s="393">
        <v>305211140504</v>
      </c>
      <c r="H325" s="104" t="s">
        <v>2717</v>
      </c>
      <c r="I325" s="104" t="s">
        <v>2887</v>
      </c>
      <c r="J325" s="104"/>
      <c r="K325" s="378">
        <v>1.4744999999999999</v>
      </c>
      <c r="L325" s="378">
        <v>1.4744999999999999</v>
      </c>
      <c r="M325" s="378">
        <v>1.3499939999999999</v>
      </c>
      <c r="N325" s="379">
        <v>8.4439471007121067</v>
      </c>
      <c r="O325" s="104"/>
      <c r="P325" s="104"/>
      <c r="Q325" s="108"/>
    </row>
    <row r="326" spans="1:17" customFormat="1">
      <c r="A326" s="103">
        <v>323</v>
      </c>
      <c r="B326" s="105"/>
      <c r="C326" s="105" t="s">
        <v>3869</v>
      </c>
      <c r="D326" s="105" t="str">
        <f t="shared" si="16"/>
        <v>RAJAMPET</v>
      </c>
      <c r="E326" s="105" t="str">
        <f t="shared" si="16"/>
        <v>KODUR</v>
      </c>
      <c r="F326" s="104" t="str">
        <f t="shared" si="16"/>
        <v>33/11 KV Thurakapalli SUB STATION</v>
      </c>
      <c r="G326" s="393">
        <v>308212340101</v>
      </c>
      <c r="H326" s="104" t="s">
        <v>3336</v>
      </c>
      <c r="I326" s="104" t="s">
        <v>2871</v>
      </c>
      <c r="J326" s="104"/>
      <c r="K326" s="378">
        <v>2.4582000000000002</v>
      </c>
      <c r="L326" s="378">
        <v>2.4582000000000002</v>
      </c>
      <c r="M326" s="378">
        <v>2.250667</v>
      </c>
      <c r="N326" s="379">
        <v>8.4424782361077284</v>
      </c>
      <c r="O326" s="104"/>
      <c r="P326" s="104"/>
      <c r="Q326" s="108"/>
    </row>
    <row r="327" spans="1:17" customFormat="1">
      <c r="A327" s="103">
        <v>324</v>
      </c>
      <c r="B327" s="105"/>
      <c r="C327" s="105" t="s">
        <v>1041</v>
      </c>
      <c r="D327" s="105" t="str">
        <f t="shared" si="16"/>
        <v>RAJAMPET</v>
      </c>
      <c r="E327" s="105" t="str">
        <f t="shared" si="16"/>
        <v>KODUR</v>
      </c>
      <c r="F327" s="104" t="s">
        <v>3337</v>
      </c>
      <c r="G327" s="393">
        <v>306111240502</v>
      </c>
      <c r="H327" s="104" t="s">
        <v>3338</v>
      </c>
      <c r="I327" s="104" t="s">
        <v>2871</v>
      </c>
      <c r="J327" s="104"/>
      <c r="K327" s="378">
        <v>0.7833</v>
      </c>
      <c r="L327" s="378">
        <v>0.7833</v>
      </c>
      <c r="M327" s="378">
        <v>0.71721900000000005</v>
      </c>
      <c r="N327" s="379">
        <v>8.4362313289927151</v>
      </c>
      <c r="O327" s="104"/>
      <c r="P327" s="104"/>
      <c r="Q327" s="108"/>
    </row>
    <row r="328" spans="1:17" customFormat="1">
      <c r="A328" s="103">
        <v>325</v>
      </c>
      <c r="B328" s="105"/>
      <c r="C328" s="105" t="s">
        <v>3869</v>
      </c>
      <c r="D328" s="105" t="str">
        <f t="shared" si="16"/>
        <v>RAJAMPET</v>
      </c>
      <c r="E328" s="105" t="str">
        <f t="shared" si="16"/>
        <v>KODUR</v>
      </c>
      <c r="F328" s="104" t="s">
        <v>2270</v>
      </c>
      <c r="G328" s="393">
        <v>308113640202</v>
      </c>
      <c r="H328" s="104" t="s">
        <v>2566</v>
      </c>
      <c r="I328" s="104" t="s">
        <v>2887</v>
      </c>
      <c r="J328" s="104"/>
      <c r="K328" s="378">
        <v>2.2671999999999999</v>
      </c>
      <c r="L328" s="378">
        <v>2.2671999999999999</v>
      </c>
      <c r="M328" s="378">
        <v>2.0760510000000001</v>
      </c>
      <c r="N328" s="379">
        <v>8.4310603387438157</v>
      </c>
      <c r="O328" s="104"/>
      <c r="P328" s="104"/>
      <c r="Q328" s="108"/>
    </row>
    <row r="329" spans="1:17" customFormat="1">
      <c r="A329" s="103">
        <v>326</v>
      </c>
      <c r="B329" s="105"/>
      <c r="C329" s="105" t="s">
        <v>3869</v>
      </c>
      <c r="D329" s="105" t="str">
        <f t="shared" si="16"/>
        <v>RAJAMPET</v>
      </c>
      <c r="E329" s="105" t="str">
        <f t="shared" si="16"/>
        <v>KODUR</v>
      </c>
      <c r="F329" s="104" t="s">
        <v>2275</v>
      </c>
      <c r="G329" s="393">
        <v>308211240404</v>
      </c>
      <c r="H329" s="104" t="s">
        <v>3339</v>
      </c>
      <c r="I329" s="104" t="s">
        <v>2871</v>
      </c>
      <c r="J329" s="104"/>
      <c r="K329" s="378">
        <v>0.25679999999999997</v>
      </c>
      <c r="L329" s="378">
        <v>0.25679999999999997</v>
      </c>
      <c r="M329" s="378">
        <v>0.235235</v>
      </c>
      <c r="N329" s="379">
        <v>8.3975856697819218</v>
      </c>
      <c r="O329" s="104"/>
      <c r="P329" s="104"/>
      <c r="Q329" s="108"/>
    </row>
    <row r="330" spans="1:17" customFormat="1">
      <c r="A330" s="103">
        <v>327</v>
      </c>
      <c r="B330" s="105"/>
      <c r="C330" s="105" t="s">
        <v>1381</v>
      </c>
      <c r="D330" s="105" t="str">
        <f t="shared" si="16"/>
        <v>RAJAMPET</v>
      </c>
      <c r="E330" s="105" t="str">
        <f t="shared" si="16"/>
        <v>KODUR</v>
      </c>
      <c r="F330" s="104" t="s">
        <v>3340</v>
      </c>
      <c r="G330" s="393">
        <v>305121540207</v>
      </c>
      <c r="H330" s="104" t="s">
        <v>3341</v>
      </c>
      <c r="I330" s="104" t="s">
        <v>2871</v>
      </c>
      <c r="J330" s="104"/>
      <c r="K330" s="378">
        <v>0.96740000000000004</v>
      </c>
      <c r="L330" s="378">
        <v>0.96740000000000004</v>
      </c>
      <c r="M330" s="378">
        <v>0.88621499999999997</v>
      </c>
      <c r="N330" s="379">
        <v>8.3920818689270273</v>
      </c>
      <c r="O330" s="104"/>
      <c r="P330" s="104"/>
      <c r="Q330" s="108"/>
    </row>
    <row r="331" spans="1:17" customFormat="1">
      <c r="A331" s="103">
        <v>328</v>
      </c>
      <c r="B331" s="105"/>
      <c r="C331" s="105" t="s">
        <v>3869</v>
      </c>
      <c r="D331" s="105" t="str">
        <f t="shared" si="16"/>
        <v>RAJAMPET</v>
      </c>
      <c r="E331" s="105" t="str">
        <f t="shared" si="16"/>
        <v>KODUR</v>
      </c>
      <c r="F331" s="104" t="s">
        <v>2278</v>
      </c>
      <c r="G331" s="393">
        <v>308211340301</v>
      </c>
      <c r="H331" s="104" t="s">
        <v>3342</v>
      </c>
      <c r="I331" s="104" t="s">
        <v>2887</v>
      </c>
      <c r="J331" s="104"/>
      <c r="K331" s="378">
        <v>0.85056200000000004</v>
      </c>
      <c r="L331" s="378">
        <v>0.85056200000000004</v>
      </c>
      <c r="M331" s="378">
        <v>0.77930100000000002</v>
      </c>
      <c r="N331" s="379">
        <v>8.3781076511765189</v>
      </c>
      <c r="O331" s="104"/>
      <c r="P331" s="104"/>
      <c r="Q331" s="108"/>
    </row>
    <row r="332" spans="1:17" customFormat="1">
      <c r="A332" s="103">
        <v>329</v>
      </c>
      <c r="B332" s="105"/>
      <c r="C332" s="105" t="s">
        <v>1041</v>
      </c>
      <c r="D332" s="105" t="str">
        <f t="shared" si="16"/>
        <v>RAJAMPET</v>
      </c>
      <c r="E332" s="105" t="str">
        <f t="shared" si="16"/>
        <v>KODUR</v>
      </c>
      <c r="F332" s="104" t="s">
        <v>3343</v>
      </c>
      <c r="G332" s="393">
        <v>306231440501</v>
      </c>
      <c r="H332" s="104" t="s">
        <v>3344</v>
      </c>
      <c r="I332" s="104" t="s">
        <v>2871</v>
      </c>
      <c r="J332" s="104"/>
      <c r="K332" s="378">
        <v>0.23575099999999999</v>
      </c>
      <c r="L332" s="378">
        <v>0.23575099999999999</v>
      </c>
      <c r="M332" s="378">
        <v>0.21601500000000001</v>
      </c>
      <c r="N332" s="379">
        <v>8.3715445533634973</v>
      </c>
      <c r="O332" s="104"/>
      <c r="P332" s="104"/>
      <c r="Q332" s="108"/>
    </row>
    <row r="333" spans="1:17" customFormat="1">
      <c r="A333" s="103">
        <v>330</v>
      </c>
      <c r="B333" s="105"/>
      <c r="C333" s="105" t="s">
        <v>1381</v>
      </c>
      <c r="D333" s="105" t="str">
        <f t="shared" si="16"/>
        <v>RAJAMPET</v>
      </c>
      <c r="E333" s="105" t="str">
        <f t="shared" si="16"/>
        <v>KODUR</v>
      </c>
      <c r="F333" s="104" t="s">
        <v>3345</v>
      </c>
      <c r="G333" s="393">
        <v>305211540204</v>
      </c>
      <c r="H333" s="104" t="s">
        <v>3346</v>
      </c>
      <c r="I333" s="104" t="s">
        <v>2871</v>
      </c>
      <c r="J333" s="104"/>
      <c r="K333" s="378">
        <v>1.2090000000000001</v>
      </c>
      <c r="L333" s="378">
        <v>1.2090000000000001</v>
      </c>
      <c r="M333" s="378">
        <v>1.1077949999999999</v>
      </c>
      <c r="N333" s="379">
        <v>8.3709677419355</v>
      </c>
      <c r="O333" s="104"/>
      <c r="P333" s="104"/>
      <c r="Q333" s="108"/>
    </row>
    <row r="334" spans="1:17" customFormat="1">
      <c r="A334" s="103">
        <v>331</v>
      </c>
      <c r="B334" s="105"/>
      <c r="C334" s="105" t="s">
        <v>5408</v>
      </c>
      <c r="D334" s="105" t="str">
        <f t="shared" si="16"/>
        <v>RAJAMPET</v>
      </c>
      <c r="E334" s="105" t="str">
        <f t="shared" si="16"/>
        <v>KODUR</v>
      </c>
      <c r="F334" s="104" t="str">
        <f>F333</f>
        <v>33/11 KV Ramasamudram SUB STATION</v>
      </c>
      <c r="G334" s="393">
        <v>304231340402</v>
      </c>
      <c r="H334" s="104" t="s">
        <v>3347</v>
      </c>
      <c r="I334" s="104" t="s">
        <v>2874</v>
      </c>
      <c r="J334" s="104"/>
      <c r="K334" s="378">
        <v>1.2176</v>
      </c>
      <c r="L334" s="378">
        <v>1.2176</v>
      </c>
      <c r="M334" s="378">
        <v>1.1157379999999999</v>
      </c>
      <c r="N334" s="379">
        <v>8.3658015768725456</v>
      </c>
      <c r="O334" s="104"/>
      <c r="P334" s="104"/>
      <c r="Q334" s="108"/>
    </row>
    <row r="335" spans="1:17" customFormat="1">
      <c r="A335" s="103">
        <v>332</v>
      </c>
      <c r="B335" s="105"/>
      <c r="C335" s="105" t="s">
        <v>1041</v>
      </c>
      <c r="D335" s="105" t="str">
        <f t="shared" si="16"/>
        <v>RAJAMPET</v>
      </c>
      <c r="E335" s="105" t="str">
        <f t="shared" si="16"/>
        <v>KODUR</v>
      </c>
      <c r="F335" s="104" t="s">
        <v>3348</v>
      </c>
      <c r="G335" s="393">
        <v>306631240101</v>
      </c>
      <c r="H335" s="104" t="s">
        <v>3349</v>
      </c>
      <c r="I335" s="104" t="s">
        <v>2871</v>
      </c>
      <c r="J335" s="104"/>
      <c r="K335" s="378">
        <v>0.68700000000000006</v>
      </c>
      <c r="L335" s="378">
        <v>0.68700000000000006</v>
      </c>
      <c r="M335" s="378">
        <v>0.62953700000000001</v>
      </c>
      <c r="N335" s="379">
        <v>8.3643377001455654</v>
      </c>
      <c r="O335" s="104"/>
      <c r="P335" s="104"/>
      <c r="Q335" s="108"/>
    </row>
    <row r="336" spans="1:17" customFormat="1">
      <c r="A336" s="103">
        <v>333</v>
      </c>
      <c r="B336" s="105"/>
      <c r="C336" s="105" t="s">
        <v>5408</v>
      </c>
      <c r="D336" s="105" t="str">
        <f t="shared" si="16"/>
        <v>RAJAMPET</v>
      </c>
      <c r="E336" s="105" t="str">
        <f t="shared" si="16"/>
        <v>KODUR</v>
      </c>
      <c r="F336" s="104" t="s">
        <v>3350</v>
      </c>
      <c r="G336" s="393">
        <v>304411340102</v>
      </c>
      <c r="H336" s="104" t="s">
        <v>3351</v>
      </c>
      <c r="I336" s="104" t="s">
        <v>2871</v>
      </c>
      <c r="J336" s="104"/>
      <c r="K336" s="378">
        <v>1.8275999999999999</v>
      </c>
      <c r="L336" s="378">
        <v>1.8275999999999999</v>
      </c>
      <c r="M336" s="378">
        <v>1.6752959999999999</v>
      </c>
      <c r="N336" s="379">
        <v>8.3335521996060411</v>
      </c>
      <c r="O336" s="104"/>
      <c r="P336" s="104"/>
      <c r="Q336" s="108"/>
    </row>
    <row r="337" spans="1:17" customFormat="1">
      <c r="A337" s="103">
        <v>334</v>
      </c>
      <c r="B337" s="105"/>
      <c r="C337" s="105" t="s">
        <v>1381</v>
      </c>
      <c r="D337" s="105" t="str">
        <f t="shared" si="16"/>
        <v>RAJAMPET</v>
      </c>
      <c r="E337" s="105" t="str">
        <f t="shared" si="16"/>
        <v>KODUR</v>
      </c>
      <c r="F337" s="104" t="s">
        <v>3352</v>
      </c>
      <c r="G337" s="393">
        <v>305431340203</v>
      </c>
      <c r="H337" s="104" t="s">
        <v>3353</v>
      </c>
      <c r="I337" s="104" t="s">
        <v>2871</v>
      </c>
      <c r="J337" s="104"/>
      <c r="K337" s="378">
        <v>0.3896</v>
      </c>
      <c r="L337" s="378">
        <v>0.3896</v>
      </c>
      <c r="M337" s="378">
        <v>0.357151</v>
      </c>
      <c r="N337" s="379">
        <v>8.3287987679671467</v>
      </c>
      <c r="O337" s="104"/>
      <c r="P337" s="104"/>
      <c r="Q337" s="108"/>
    </row>
    <row r="338" spans="1:17" customFormat="1">
      <c r="A338" s="103">
        <v>335</v>
      </c>
      <c r="B338" s="105"/>
      <c r="C338" s="105" t="s">
        <v>5408</v>
      </c>
      <c r="D338" s="105" t="str">
        <f t="shared" si="16"/>
        <v>RAJAMPET</v>
      </c>
      <c r="E338" s="105" t="str">
        <f t="shared" si="16"/>
        <v>KODUR</v>
      </c>
      <c r="F338" s="104" t="s">
        <v>3354</v>
      </c>
      <c r="G338" s="393">
        <v>304631340303</v>
      </c>
      <c r="H338" s="104" t="s">
        <v>3355</v>
      </c>
      <c r="I338" s="104" t="s">
        <v>2887</v>
      </c>
      <c r="J338" s="104"/>
      <c r="K338" s="378">
        <v>0.42584</v>
      </c>
      <c r="L338" s="378">
        <v>0.42584</v>
      </c>
      <c r="M338" s="378">
        <v>0.39054699999999998</v>
      </c>
      <c r="N338" s="379">
        <v>8.2878545932744743</v>
      </c>
      <c r="O338" s="104"/>
      <c r="P338" s="104"/>
      <c r="Q338" s="108"/>
    </row>
    <row r="339" spans="1:17" customFormat="1">
      <c r="A339" s="103">
        <v>336</v>
      </c>
      <c r="B339" s="105"/>
      <c r="C339" s="105" t="s">
        <v>5408</v>
      </c>
      <c r="D339" s="105" t="str">
        <f t="shared" si="16"/>
        <v>RAJAMPET</v>
      </c>
      <c r="E339" s="105" t="str">
        <f t="shared" si="16"/>
        <v>KODUR</v>
      </c>
      <c r="F339" s="104" t="s">
        <v>3356</v>
      </c>
      <c r="G339" s="393">
        <v>304511540503</v>
      </c>
      <c r="H339" s="104" t="s">
        <v>3357</v>
      </c>
      <c r="I339" s="104" t="s">
        <v>2871</v>
      </c>
      <c r="J339" s="104"/>
      <c r="K339" s="378">
        <v>0.76029999999999998</v>
      </c>
      <c r="L339" s="378">
        <v>0.76029999999999998</v>
      </c>
      <c r="M339" s="378">
        <v>0.69733800000000001</v>
      </c>
      <c r="N339" s="379">
        <v>8.2812047875838442</v>
      </c>
      <c r="O339" s="104"/>
      <c r="P339" s="104"/>
      <c r="Q339" s="108"/>
    </row>
    <row r="340" spans="1:17" customFormat="1">
      <c r="A340" s="103">
        <v>337</v>
      </c>
      <c r="B340" s="105"/>
      <c r="C340" s="105" t="s">
        <v>3869</v>
      </c>
      <c r="D340" s="105" t="str">
        <f t="shared" si="16"/>
        <v>RAJAMPET</v>
      </c>
      <c r="E340" s="105" t="str">
        <f t="shared" si="16"/>
        <v>KODUR</v>
      </c>
      <c r="F340" s="104" t="str">
        <f>F339</f>
        <v>33/11KV G.V.Palem Sub Station</v>
      </c>
      <c r="G340" s="393">
        <v>308211340203</v>
      </c>
      <c r="H340" s="104" t="s">
        <v>2579</v>
      </c>
      <c r="I340" s="104" t="s">
        <v>2887</v>
      </c>
      <c r="J340" s="104"/>
      <c r="K340" s="378">
        <v>2.5190000000000001</v>
      </c>
      <c r="L340" s="378">
        <v>2.5190000000000001</v>
      </c>
      <c r="M340" s="378">
        <v>2.310581</v>
      </c>
      <c r="N340" s="379">
        <v>8.2738785232235053</v>
      </c>
      <c r="O340" s="104"/>
      <c r="P340" s="104"/>
      <c r="Q340" s="108"/>
    </row>
    <row r="341" spans="1:17" customFormat="1">
      <c r="A341" s="103">
        <v>338</v>
      </c>
      <c r="B341" s="105"/>
      <c r="C341" s="105" t="s">
        <v>5408</v>
      </c>
      <c r="D341" s="105" t="str">
        <f t="shared" si="16"/>
        <v>RAJAMPET</v>
      </c>
      <c r="E341" s="105" t="str">
        <f t="shared" si="16"/>
        <v>KODUR</v>
      </c>
      <c r="F341" s="104" t="s">
        <v>3358</v>
      </c>
      <c r="G341" s="393">
        <v>304112240104</v>
      </c>
      <c r="H341" s="104" t="s">
        <v>3359</v>
      </c>
      <c r="I341" s="104" t="s">
        <v>2871</v>
      </c>
      <c r="J341" s="104"/>
      <c r="K341" s="378">
        <v>0.40695999999999999</v>
      </c>
      <c r="L341" s="378">
        <v>0.40695999999999999</v>
      </c>
      <c r="M341" s="378">
        <v>0.37331700000000001</v>
      </c>
      <c r="N341" s="379">
        <v>8.266905838411633</v>
      </c>
      <c r="O341" s="104"/>
      <c r="P341" s="104"/>
      <c r="Q341" s="108"/>
    </row>
    <row r="342" spans="1:17" customFormat="1">
      <c r="A342" s="103">
        <v>339</v>
      </c>
      <c r="B342" s="105"/>
      <c r="C342" s="105" t="s">
        <v>1041</v>
      </c>
      <c r="D342" s="105" t="str">
        <f t="shared" si="16"/>
        <v>RAJAMPET</v>
      </c>
      <c r="E342" s="105" t="str">
        <f t="shared" si="16"/>
        <v>KODUR</v>
      </c>
      <c r="F342" s="104" t="str">
        <f t="shared" si="16"/>
        <v>33/11KV Rapur Sub Station</v>
      </c>
      <c r="G342" s="393">
        <v>306221540103</v>
      </c>
      <c r="H342" s="104" t="s">
        <v>3360</v>
      </c>
      <c r="I342" s="104" t="s">
        <v>2871</v>
      </c>
      <c r="J342" s="104"/>
      <c r="K342" s="378">
        <v>0.2472</v>
      </c>
      <c r="L342" s="378">
        <v>0.2472</v>
      </c>
      <c r="M342" s="378">
        <v>0.2268</v>
      </c>
      <c r="N342" s="379">
        <v>8.2524271844660202</v>
      </c>
      <c r="O342" s="104"/>
      <c r="P342" s="104"/>
      <c r="Q342" s="108"/>
    </row>
    <row r="343" spans="1:17" customFormat="1">
      <c r="A343" s="103">
        <v>340</v>
      </c>
      <c r="B343" s="105"/>
      <c r="C343" s="105" t="s">
        <v>5408</v>
      </c>
      <c r="D343" s="105" t="str">
        <f t="shared" si="16"/>
        <v>RAJAMPET</v>
      </c>
      <c r="E343" s="105" t="str">
        <f t="shared" si="16"/>
        <v>KODUR</v>
      </c>
      <c r="F343" s="104" t="str">
        <f t="shared" si="16"/>
        <v>33/11KV Rapur Sub Station</v>
      </c>
      <c r="G343" s="393">
        <v>304521340402</v>
      </c>
      <c r="H343" s="104" t="s">
        <v>3361</v>
      </c>
      <c r="I343" s="104" t="s">
        <v>2874</v>
      </c>
      <c r="J343" s="104"/>
      <c r="K343" s="378">
        <v>3.0960000000000001</v>
      </c>
      <c r="L343" s="378">
        <v>3.0960000000000001</v>
      </c>
      <c r="M343" s="378">
        <v>2.8405399999999998</v>
      </c>
      <c r="N343" s="379">
        <v>8.2512919896640913</v>
      </c>
      <c r="O343" s="104"/>
      <c r="P343" s="104"/>
      <c r="Q343" s="108"/>
    </row>
    <row r="344" spans="1:17" customFormat="1">
      <c r="A344" s="103">
        <v>341</v>
      </c>
      <c r="B344" s="105"/>
      <c r="C344" s="105" t="s">
        <v>1049</v>
      </c>
      <c r="D344" s="105" t="str">
        <f t="shared" si="16"/>
        <v>RAJAMPET</v>
      </c>
      <c r="E344" s="105" t="str">
        <f t="shared" si="16"/>
        <v>KODUR</v>
      </c>
      <c r="F344" s="104" t="str">
        <f t="shared" si="16"/>
        <v>33/11KV Rapur Sub Station</v>
      </c>
      <c r="G344" s="393">
        <v>307111240104</v>
      </c>
      <c r="H344" s="104" t="s">
        <v>2370</v>
      </c>
      <c r="I344" s="104" t="s">
        <v>2887</v>
      </c>
      <c r="J344" s="104"/>
      <c r="K344" s="378">
        <v>1.0918000000000001</v>
      </c>
      <c r="L344" s="378">
        <v>1.0918000000000001</v>
      </c>
      <c r="M344" s="378">
        <v>1.0018860000000001</v>
      </c>
      <c r="N344" s="379">
        <v>8.2353910972705648</v>
      </c>
      <c r="O344" s="104"/>
      <c r="P344" s="104"/>
      <c r="Q344" s="108"/>
    </row>
    <row r="345" spans="1:17" customFormat="1">
      <c r="A345" s="103">
        <v>342</v>
      </c>
      <c r="B345" s="105"/>
      <c r="C345" s="105" t="s">
        <v>3869</v>
      </c>
      <c r="D345" s="105" t="str">
        <f t="shared" si="16"/>
        <v>RAJAMPET</v>
      </c>
      <c r="E345" s="105" t="str">
        <f t="shared" si="16"/>
        <v>KODUR</v>
      </c>
      <c r="F345" s="104" t="str">
        <f t="shared" si="16"/>
        <v>33/11KV Rapur Sub Station</v>
      </c>
      <c r="G345" s="393">
        <v>308211240202</v>
      </c>
      <c r="H345" s="104" t="s">
        <v>3362</v>
      </c>
      <c r="I345" s="104" t="s">
        <v>2887</v>
      </c>
      <c r="J345" s="104"/>
      <c r="K345" s="378">
        <v>0.28961999999999999</v>
      </c>
      <c r="L345" s="378">
        <v>0.28961999999999999</v>
      </c>
      <c r="M345" s="378">
        <v>0.26577000000000001</v>
      </c>
      <c r="N345" s="379">
        <v>8.2349285270354198</v>
      </c>
      <c r="O345" s="104"/>
      <c r="P345" s="104"/>
      <c r="Q345" s="108"/>
    </row>
    <row r="346" spans="1:17" customFormat="1">
      <c r="A346" s="103">
        <v>343</v>
      </c>
      <c r="B346" s="105"/>
      <c r="C346" s="105" t="s">
        <v>1041</v>
      </c>
      <c r="D346" s="105" t="str">
        <f t="shared" si="16"/>
        <v>RAJAMPET</v>
      </c>
      <c r="E346" s="105" t="str">
        <f t="shared" si="16"/>
        <v>KODUR</v>
      </c>
      <c r="F346" s="104" t="str">
        <f t="shared" si="16"/>
        <v>33/11KV Rapur Sub Station</v>
      </c>
      <c r="G346" s="393">
        <v>306211340203</v>
      </c>
      <c r="H346" s="104" t="s">
        <v>3363</v>
      </c>
      <c r="I346" s="104" t="s">
        <v>2887</v>
      </c>
      <c r="J346" s="104"/>
      <c r="K346" s="378">
        <v>1.0367999999999999</v>
      </c>
      <c r="L346" s="378">
        <v>1.0367999999999999</v>
      </c>
      <c r="M346" s="378">
        <v>0.951681</v>
      </c>
      <c r="N346" s="379">
        <v>8.2097800925925881</v>
      </c>
      <c r="O346" s="104"/>
      <c r="P346" s="104"/>
      <c r="Q346" s="108"/>
    </row>
    <row r="347" spans="1:17" customFormat="1">
      <c r="A347" s="103">
        <v>344</v>
      </c>
      <c r="B347" s="105"/>
      <c r="C347" s="105" t="s">
        <v>1381</v>
      </c>
      <c r="D347" s="105" t="str">
        <f t="shared" si="16"/>
        <v>RAJAMPET</v>
      </c>
      <c r="E347" s="105" t="str">
        <f t="shared" si="16"/>
        <v>KODUR</v>
      </c>
      <c r="F347" s="104" t="s">
        <v>3364</v>
      </c>
      <c r="G347" s="393">
        <v>305341240503</v>
      </c>
      <c r="H347" s="104" t="s">
        <v>3365</v>
      </c>
      <c r="I347" s="104" t="s">
        <v>2871</v>
      </c>
      <c r="J347" s="104"/>
      <c r="K347" s="378">
        <v>0.10349999999999999</v>
      </c>
      <c r="L347" s="378">
        <v>0.10349999999999999</v>
      </c>
      <c r="M347" s="378">
        <v>9.5005000000000006E-2</v>
      </c>
      <c r="N347" s="379">
        <v>8.2077294685990232</v>
      </c>
      <c r="O347" s="104"/>
      <c r="P347" s="104"/>
      <c r="Q347" s="108"/>
    </row>
    <row r="348" spans="1:17" customFormat="1">
      <c r="A348" s="103">
        <v>345</v>
      </c>
      <c r="B348" s="105"/>
      <c r="C348" s="105" t="s">
        <v>1381</v>
      </c>
      <c r="D348" s="105" t="str">
        <f t="shared" si="16"/>
        <v>RAJAMPET</v>
      </c>
      <c r="E348" s="105" t="str">
        <f t="shared" si="16"/>
        <v>KODUR</v>
      </c>
      <c r="F348" s="104" t="str">
        <f>F347</f>
        <v>33/11KV PADIREDU SS</v>
      </c>
      <c r="G348" s="393" t="s">
        <v>3366</v>
      </c>
      <c r="H348" s="104" t="s">
        <v>2744</v>
      </c>
      <c r="I348" s="104" t="s">
        <v>2887</v>
      </c>
      <c r="J348" s="104"/>
      <c r="K348" s="378">
        <v>0.26519999999999999</v>
      </c>
      <c r="L348" s="378">
        <v>0.26519999999999999</v>
      </c>
      <c r="M348" s="378">
        <v>0.24354500000000001</v>
      </c>
      <c r="N348" s="379">
        <v>8.1655354449472028</v>
      </c>
      <c r="O348" s="104"/>
      <c r="P348" s="104"/>
      <c r="Q348" s="108"/>
    </row>
    <row r="349" spans="1:17" customFormat="1">
      <c r="A349" s="103">
        <v>346</v>
      </c>
      <c r="B349" s="105"/>
      <c r="C349" s="105" t="s">
        <v>5408</v>
      </c>
      <c r="D349" s="105" t="str">
        <f t="shared" si="16"/>
        <v>RAJAMPET</v>
      </c>
      <c r="E349" s="105" t="str">
        <f t="shared" si="16"/>
        <v>KODUR</v>
      </c>
      <c r="F349" s="104" t="s">
        <v>3282</v>
      </c>
      <c r="G349" s="393">
        <v>304511440304</v>
      </c>
      <c r="H349" s="104" t="s">
        <v>3367</v>
      </c>
      <c r="I349" s="104" t="s">
        <v>2887</v>
      </c>
      <c r="J349" s="104"/>
      <c r="K349" s="378">
        <v>2.1669999999999998</v>
      </c>
      <c r="L349" s="378">
        <v>2.1669999999999998</v>
      </c>
      <c r="M349" s="378">
        <v>1.990202</v>
      </c>
      <c r="N349" s="379">
        <v>8.1586525149976836</v>
      </c>
      <c r="O349" s="104"/>
      <c r="P349" s="104"/>
      <c r="Q349" s="108"/>
    </row>
    <row r="350" spans="1:17" customFormat="1">
      <c r="A350" s="103">
        <v>347</v>
      </c>
      <c r="B350" s="105"/>
      <c r="C350" s="105" t="s">
        <v>1041</v>
      </c>
      <c r="D350" s="105" t="str">
        <f t="shared" si="16"/>
        <v>RAJAMPET</v>
      </c>
      <c r="E350" s="105" t="str">
        <f t="shared" si="16"/>
        <v>KODUR</v>
      </c>
      <c r="F350" s="104" t="s">
        <v>3368</v>
      </c>
      <c r="G350" s="393">
        <v>306111340402</v>
      </c>
      <c r="H350" s="104" t="s">
        <v>3369</v>
      </c>
      <c r="I350" s="104" t="s">
        <v>2871</v>
      </c>
      <c r="J350" s="104"/>
      <c r="K350" s="378">
        <v>0.15956000000000001</v>
      </c>
      <c r="L350" s="378">
        <v>0.15956000000000001</v>
      </c>
      <c r="M350" s="378">
        <v>0.14655599999999999</v>
      </c>
      <c r="N350" s="379">
        <v>8.1499122587114652</v>
      </c>
      <c r="O350" s="104"/>
      <c r="P350" s="104"/>
      <c r="Q350" s="108"/>
    </row>
    <row r="351" spans="1:17" customFormat="1">
      <c r="A351" s="103">
        <v>348</v>
      </c>
      <c r="B351" s="105"/>
      <c r="C351" s="105" t="s">
        <v>3869</v>
      </c>
      <c r="D351" s="105" t="str">
        <f t="shared" si="16"/>
        <v>RAJAMPET</v>
      </c>
      <c r="E351" s="105" t="str">
        <f t="shared" si="16"/>
        <v>KODUR</v>
      </c>
      <c r="F351" s="104" t="str">
        <f t="shared" si="16"/>
        <v>33/11KV DARBARPET SS</v>
      </c>
      <c r="G351" s="393">
        <v>308211240403</v>
      </c>
      <c r="H351" s="104" t="s">
        <v>2577</v>
      </c>
      <c r="I351" s="104" t="s">
        <v>2887</v>
      </c>
      <c r="J351" s="104"/>
      <c r="K351" s="378">
        <v>0.82540000000000002</v>
      </c>
      <c r="L351" s="378">
        <v>0.82540000000000002</v>
      </c>
      <c r="M351" s="378">
        <v>0.75816600000000001</v>
      </c>
      <c r="N351" s="379">
        <v>8.1456263629755288</v>
      </c>
      <c r="O351" s="104"/>
      <c r="P351" s="104"/>
      <c r="Q351" s="108"/>
    </row>
    <row r="352" spans="1:17" customFormat="1">
      <c r="A352" s="103">
        <v>349</v>
      </c>
      <c r="B352" s="105"/>
      <c r="C352" s="105" t="s">
        <v>1041</v>
      </c>
      <c r="D352" s="105" t="str">
        <f t="shared" si="16"/>
        <v>RAJAMPET</v>
      </c>
      <c r="E352" s="105" t="str">
        <f t="shared" si="16"/>
        <v>KODUR</v>
      </c>
      <c r="F352" s="104" t="str">
        <f t="shared" si="16"/>
        <v>33/11KV DARBARPET SS</v>
      </c>
      <c r="G352" s="393">
        <v>306511140401</v>
      </c>
      <c r="H352" s="104" t="s">
        <v>2504</v>
      </c>
      <c r="I352" s="104" t="s">
        <v>2887</v>
      </c>
      <c r="J352" s="104"/>
      <c r="K352" s="378">
        <v>0.64939999999999998</v>
      </c>
      <c r="L352" s="378">
        <v>0.64939999999999998</v>
      </c>
      <c r="M352" s="378">
        <v>0.59675900000000004</v>
      </c>
      <c r="N352" s="379">
        <v>8.1060979365568127</v>
      </c>
      <c r="O352" s="104"/>
      <c r="P352" s="104"/>
      <c r="Q352" s="108"/>
    </row>
    <row r="353" spans="1:17" customFormat="1">
      <c r="A353" s="103">
        <v>350</v>
      </c>
      <c r="B353" s="105"/>
      <c r="C353" s="105" t="s">
        <v>1049</v>
      </c>
      <c r="D353" s="105" t="str">
        <f t="shared" si="16"/>
        <v>RAJAMPET</v>
      </c>
      <c r="E353" s="105" t="str">
        <f t="shared" si="16"/>
        <v>KODUR</v>
      </c>
      <c r="F353" s="104" t="str">
        <f t="shared" si="16"/>
        <v>33/11KV DARBARPET SS</v>
      </c>
      <c r="G353" s="393">
        <v>307111240202</v>
      </c>
      <c r="H353" s="104" t="s">
        <v>2372</v>
      </c>
      <c r="I353" s="104" t="s">
        <v>2887</v>
      </c>
      <c r="J353" s="104"/>
      <c r="K353" s="378">
        <v>0.33739999999999998</v>
      </c>
      <c r="L353" s="378">
        <v>0.33739999999999998</v>
      </c>
      <c r="M353" s="378">
        <v>0.310085</v>
      </c>
      <c r="N353" s="379">
        <v>8.0957320687611087</v>
      </c>
      <c r="O353" s="104"/>
      <c r="P353" s="104"/>
      <c r="Q353" s="108"/>
    </row>
    <row r="354" spans="1:17" customFormat="1">
      <c r="A354" s="103">
        <v>351</v>
      </c>
      <c r="B354" s="105"/>
      <c r="C354" s="105" t="s">
        <v>5408</v>
      </c>
      <c r="D354" s="105" t="str">
        <f t="shared" ref="D354:F385" si="17">D353</f>
        <v>RAJAMPET</v>
      </c>
      <c r="E354" s="105" t="str">
        <f t="shared" si="17"/>
        <v>KODUR</v>
      </c>
      <c r="F354" s="104" t="s">
        <v>2281</v>
      </c>
      <c r="G354" s="393">
        <v>304111140102</v>
      </c>
      <c r="H354" s="104" t="s">
        <v>3370</v>
      </c>
      <c r="I354" s="104" t="s">
        <v>2887</v>
      </c>
      <c r="J354" s="104"/>
      <c r="K354" s="378">
        <v>1.8824000000000001</v>
      </c>
      <c r="L354" s="378">
        <v>1.8824000000000001</v>
      </c>
      <c r="M354" s="378">
        <v>1.7301200000000001</v>
      </c>
      <c r="N354" s="379">
        <v>8.0896727581810435</v>
      </c>
      <c r="O354" s="104"/>
      <c r="P354" s="104"/>
      <c r="Q354" s="108"/>
    </row>
    <row r="355" spans="1:17" customFormat="1">
      <c r="A355" s="103">
        <v>352</v>
      </c>
      <c r="B355" s="105"/>
      <c r="C355" s="105" t="s">
        <v>1041</v>
      </c>
      <c r="D355" s="105" t="str">
        <f t="shared" si="17"/>
        <v>RAJAMPET</v>
      </c>
      <c r="E355" s="105" t="str">
        <f t="shared" si="17"/>
        <v>KODUR</v>
      </c>
      <c r="F355" s="104" t="str">
        <f>F354</f>
        <v>33/11KV Gudur Sub Station(Narayana colg)</v>
      </c>
      <c r="G355" s="393">
        <v>306411140104</v>
      </c>
      <c r="H355" s="104" t="s">
        <v>3371</v>
      </c>
      <c r="I355" s="104" t="s">
        <v>2887</v>
      </c>
      <c r="J355" s="104"/>
      <c r="K355" s="378">
        <v>2.173</v>
      </c>
      <c r="L355" s="378">
        <v>2.173</v>
      </c>
      <c r="M355" s="378">
        <v>1.9972460000000001</v>
      </c>
      <c r="N355" s="379">
        <v>8.0880809940174849</v>
      </c>
      <c r="O355" s="104"/>
      <c r="P355" s="104"/>
      <c r="Q355" s="108"/>
    </row>
    <row r="356" spans="1:17" customFormat="1">
      <c r="A356" s="103">
        <v>353</v>
      </c>
      <c r="B356" s="105"/>
      <c r="C356" s="105" t="s">
        <v>3869</v>
      </c>
      <c r="D356" s="105" t="str">
        <f t="shared" si="17"/>
        <v>RAJAMPET</v>
      </c>
      <c r="E356" s="105" t="str">
        <f t="shared" si="17"/>
        <v>KODUR</v>
      </c>
      <c r="F356" s="104" t="s">
        <v>3372</v>
      </c>
      <c r="G356" s="393">
        <v>308122640101</v>
      </c>
      <c r="H356" s="104" t="s">
        <v>3373</v>
      </c>
      <c r="I356" s="104" t="s">
        <v>2871</v>
      </c>
      <c r="J356" s="104"/>
      <c r="K356" s="378">
        <v>0.81072</v>
      </c>
      <c r="L356" s="378">
        <v>0.81072</v>
      </c>
      <c r="M356" s="378">
        <v>0.74514900000000006</v>
      </c>
      <c r="N356" s="379">
        <v>8.0879958555358122</v>
      </c>
      <c r="O356" s="104"/>
      <c r="P356" s="104"/>
      <c r="Q356" s="108"/>
    </row>
    <row r="357" spans="1:17" customFormat="1">
      <c r="A357" s="103">
        <v>354</v>
      </c>
      <c r="B357" s="105"/>
      <c r="C357" s="105" t="s">
        <v>3869</v>
      </c>
      <c r="D357" s="105" t="str">
        <f t="shared" si="17"/>
        <v>RAJAMPET</v>
      </c>
      <c r="E357" s="105" t="str">
        <f t="shared" si="17"/>
        <v>KODUR</v>
      </c>
      <c r="F357" s="104" t="str">
        <f>F356</f>
        <v>33/11 KV Orvakal SS</v>
      </c>
      <c r="G357" s="393">
        <v>308211240301</v>
      </c>
      <c r="H357" s="104" t="s">
        <v>3374</v>
      </c>
      <c r="I357" s="104" t="s">
        <v>2887</v>
      </c>
      <c r="J357" s="104"/>
      <c r="K357" s="378">
        <v>0.92159999999999997</v>
      </c>
      <c r="L357" s="378">
        <v>0.92159999999999997</v>
      </c>
      <c r="M357" s="378">
        <v>0.84712699999999996</v>
      </c>
      <c r="N357" s="379">
        <v>8.0808376736111125</v>
      </c>
      <c r="O357" s="104"/>
      <c r="P357" s="104"/>
      <c r="Q357" s="108"/>
    </row>
    <row r="358" spans="1:17" customFormat="1">
      <c r="A358" s="103">
        <v>355</v>
      </c>
      <c r="B358" s="105"/>
      <c r="C358" s="105" t="s">
        <v>5408</v>
      </c>
      <c r="D358" s="105" t="str">
        <f t="shared" si="17"/>
        <v>RAJAMPET</v>
      </c>
      <c r="E358" s="105" t="str">
        <f t="shared" si="17"/>
        <v>KODUR</v>
      </c>
      <c r="F358" s="104" t="str">
        <f>F357</f>
        <v>33/11 KV Orvakal SS</v>
      </c>
      <c r="G358" s="393">
        <v>304511440404</v>
      </c>
      <c r="H358" s="104" t="s">
        <v>3375</v>
      </c>
      <c r="I358" s="104" t="s">
        <v>2871</v>
      </c>
      <c r="J358" s="104"/>
      <c r="K358" s="378">
        <v>0.36358000000000001</v>
      </c>
      <c r="L358" s="378">
        <v>0.36358000000000001</v>
      </c>
      <c r="M358" s="378">
        <v>0.33422800000000003</v>
      </c>
      <c r="N358" s="379">
        <v>8.0730513229550542</v>
      </c>
      <c r="O358" s="104"/>
      <c r="P358" s="104"/>
      <c r="Q358" s="108"/>
    </row>
    <row r="359" spans="1:17" customFormat="1">
      <c r="A359" s="103">
        <v>356</v>
      </c>
      <c r="B359" s="105"/>
      <c r="C359" s="105" t="s">
        <v>3869</v>
      </c>
      <c r="D359" s="105" t="str">
        <f t="shared" si="17"/>
        <v>RAJAMPET</v>
      </c>
      <c r="E359" s="105" t="str">
        <f t="shared" si="17"/>
        <v>KODUR</v>
      </c>
      <c r="F359" s="104" t="s">
        <v>2264</v>
      </c>
      <c r="G359" s="393">
        <v>308113340102</v>
      </c>
      <c r="H359" s="104" t="s">
        <v>3376</v>
      </c>
      <c r="I359" s="104" t="s">
        <v>2887</v>
      </c>
      <c r="J359" s="104"/>
      <c r="K359" s="378">
        <v>2.9379</v>
      </c>
      <c r="L359" s="378">
        <v>2.9379</v>
      </c>
      <c r="M359" s="378">
        <v>2.7008920000000001</v>
      </c>
      <c r="N359" s="379">
        <v>8.0672589264440564</v>
      </c>
      <c r="O359" s="104"/>
      <c r="P359" s="104"/>
      <c r="Q359" s="108"/>
    </row>
    <row r="360" spans="1:17" customFormat="1">
      <c r="A360" s="103">
        <v>357</v>
      </c>
      <c r="B360" s="105"/>
      <c r="C360" s="105" t="s">
        <v>5408</v>
      </c>
      <c r="D360" s="105" t="str">
        <f t="shared" si="17"/>
        <v>RAJAMPET</v>
      </c>
      <c r="E360" s="105" t="str">
        <f t="shared" si="17"/>
        <v>KODUR</v>
      </c>
      <c r="F360" s="104" t="s">
        <v>3377</v>
      </c>
      <c r="G360" s="393">
        <v>304621440106</v>
      </c>
      <c r="H360" s="104" t="s">
        <v>3378</v>
      </c>
      <c r="I360" s="104" t="s">
        <v>2871</v>
      </c>
      <c r="J360" s="104"/>
      <c r="K360" s="378">
        <v>0.27813599999999999</v>
      </c>
      <c r="L360" s="378">
        <v>0.27813599999999999</v>
      </c>
      <c r="M360" s="378">
        <v>0.25569900000000001</v>
      </c>
      <c r="N360" s="379">
        <v>8.0669169039606476</v>
      </c>
      <c r="O360" s="104"/>
      <c r="P360" s="104"/>
      <c r="Q360" s="108"/>
    </row>
    <row r="361" spans="1:17" customFormat="1">
      <c r="A361" s="103">
        <v>358</v>
      </c>
      <c r="B361" s="105"/>
      <c r="C361" s="105" t="s">
        <v>5408</v>
      </c>
      <c r="D361" s="105" t="str">
        <f t="shared" si="17"/>
        <v>RAJAMPET</v>
      </c>
      <c r="E361" s="105" t="str">
        <f t="shared" si="17"/>
        <v>KODUR</v>
      </c>
      <c r="F361" s="104" t="s">
        <v>3379</v>
      </c>
      <c r="G361" s="393">
        <v>304621140202</v>
      </c>
      <c r="H361" s="104" t="s">
        <v>3380</v>
      </c>
      <c r="I361" s="104" t="s">
        <v>2887</v>
      </c>
      <c r="J361" s="104"/>
      <c r="K361" s="378">
        <v>1.9916</v>
      </c>
      <c r="L361" s="378">
        <v>1.9916</v>
      </c>
      <c r="M361" s="378">
        <v>1.830992</v>
      </c>
      <c r="N361" s="379">
        <v>8.0642699337216346</v>
      </c>
      <c r="O361" s="104"/>
      <c r="P361" s="104"/>
      <c r="Q361" s="108"/>
    </row>
    <row r="362" spans="1:17" customFormat="1">
      <c r="A362" s="103">
        <v>359</v>
      </c>
      <c r="B362" s="105"/>
      <c r="C362" s="105" t="s">
        <v>1381</v>
      </c>
      <c r="D362" s="105" t="str">
        <f t="shared" si="17"/>
        <v>RAJAMPET</v>
      </c>
      <c r="E362" s="105" t="str">
        <f t="shared" si="17"/>
        <v>KODUR</v>
      </c>
      <c r="F362" s="104" t="s">
        <v>3381</v>
      </c>
      <c r="G362" s="393">
        <v>305611240102</v>
      </c>
      <c r="H362" s="104" t="s">
        <v>3382</v>
      </c>
      <c r="I362" s="104" t="s">
        <v>2871</v>
      </c>
      <c r="J362" s="104"/>
      <c r="K362" s="378">
        <v>0.204655</v>
      </c>
      <c r="L362" s="378">
        <v>0.204655</v>
      </c>
      <c r="M362" s="378">
        <v>0.188164</v>
      </c>
      <c r="N362" s="379">
        <v>8.0579511861425352</v>
      </c>
      <c r="O362" s="104"/>
      <c r="P362" s="104"/>
      <c r="Q362" s="108"/>
    </row>
    <row r="363" spans="1:17" customFormat="1">
      <c r="A363" s="103">
        <v>360</v>
      </c>
      <c r="B363" s="105"/>
      <c r="C363" s="105" t="s">
        <v>5408</v>
      </c>
      <c r="D363" s="105" t="str">
        <f t="shared" si="17"/>
        <v>RAJAMPET</v>
      </c>
      <c r="E363" s="105" t="str">
        <f t="shared" si="17"/>
        <v>KODUR</v>
      </c>
      <c r="F363" s="104" t="str">
        <f t="shared" si="17"/>
        <v>33/11KV Perumallapalle(B.G.PALEM Rur) SS</v>
      </c>
      <c r="G363" s="393">
        <v>304231140202</v>
      </c>
      <c r="H363" s="104" t="s">
        <v>2596</v>
      </c>
      <c r="I363" s="104" t="s">
        <v>2887</v>
      </c>
      <c r="J363" s="104"/>
      <c r="K363" s="378">
        <v>0.99780000000000002</v>
      </c>
      <c r="L363" s="378">
        <v>0.99780000000000002</v>
      </c>
      <c r="M363" s="378">
        <v>0.91744400000000004</v>
      </c>
      <c r="N363" s="379">
        <v>8.0533172980557204</v>
      </c>
      <c r="O363" s="104"/>
      <c r="P363" s="104"/>
      <c r="Q363" s="108"/>
    </row>
    <row r="364" spans="1:17" customFormat="1">
      <c r="A364" s="103">
        <v>361</v>
      </c>
      <c r="B364" s="105"/>
      <c r="C364" s="105" t="s">
        <v>1041</v>
      </c>
      <c r="D364" s="105" t="str">
        <f t="shared" si="17"/>
        <v>RAJAMPET</v>
      </c>
      <c r="E364" s="105" t="str">
        <f t="shared" si="17"/>
        <v>KODUR</v>
      </c>
      <c r="F364" s="104" t="str">
        <f t="shared" si="17"/>
        <v>33/11KV Perumallapalle(B.G.PALEM Rur) SS</v>
      </c>
      <c r="G364" s="393">
        <v>306111240702</v>
      </c>
      <c r="H364" s="104" t="s">
        <v>3383</v>
      </c>
      <c r="I364" s="104" t="s">
        <v>2871</v>
      </c>
      <c r="J364" s="104"/>
      <c r="K364" s="378">
        <v>0.98140000000000005</v>
      </c>
      <c r="L364" s="378">
        <v>0.98140000000000005</v>
      </c>
      <c r="M364" s="378">
        <v>0.90244400000000002</v>
      </c>
      <c r="N364" s="379">
        <v>8.0452414917464861</v>
      </c>
      <c r="O364" s="104"/>
      <c r="P364" s="104"/>
      <c r="Q364" s="108"/>
    </row>
    <row r="365" spans="1:17" customFormat="1">
      <c r="A365" s="103">
        <v>362</v>
      </c>
      <c r="B365" s="105"/>
      <c r="C365" s="105" t="s">
        <v>1381</v>
      </c>
      <c r="D365" s="105" t="str">
        <f t="shared" si="17"/>
        <v>RAJAMPET</v>
      </c>
      <c r="E365" s="105" t="str">
        <f t="shared" si="17"/>
        <v>KODUR</v>
      </c>
      <c r="F365" s="104" t="s">
        <v>3384</v>
      </c>
      <c r="G365" s="393">
        <v>305341240304</v>
      </c>
      <c r="H365" s="104" t="s">
        <v>3385</v>
      </c>
      <c r="I365" s="104" t="s">
        <v>2871</v>
      </c>
      <c r="J365" s="104"/>
      <c r="K365" s="378">
        <v>0.23799999999999999</v>
      </c>
      <c r="L365" s="378">
        <v>0.23799999999999999</v>
      </c>
      <c r="M365" s="378">
        <v>0.218888</v>
      </c>
      <c r="N365" s="379">
        <v>8.0302521008403325</v>
      </c>
      <c r="O365" s="104"/>
      <c r="P365" s="104"/>
      <c r="Q365" s="108"/>
    </row>
    <row r="366" spans="1:17" customFormat="1">
      <c r="A366" s="103">
        <v>363</v>
      </c>
      <c r="B366" s="105"/>
      <c r="C366" s="105" t="s">
        <v>3869</v>
      </c>
      <c r="D366" s="105" t="str">
        <f t="shared" si="17"/>
        <v>RAJAMPET</v>
      </c>
      <c r="E366" s="105" t="str">
        <f t="shared" si="17"/>
        <v>KODUR</v>
      </c>
      <c r="F366" s="104" t="str">
        <f t="shared" si="17"/>
        <v>33/11 KV S.B.R.Puram SUB STATION</v>
      </c>
      <c r="G366" s="393">
        <v>308113640106</v>
      </c>
      <c r="H366" s="104" t="s">
        <v>2565</v>
      </c>
      <c r="I366" s="104" t="s">
        <v>2887</v>
      </c>
      <c r="J366" s="104"/>
      <c r="K366" s="378">
        <v>2.1255999999999999</v>
      </c>
      <c r="L366" s="378">
        <v>2.1255999999999999</v>
      </c>
      <c r="M366" s="378">
        <v>1.955214</v>
      </c>
      <c r="N366" s="379">
        <v>8.015901392547983</v>
      </c>
      <c r="O366" s="104"/>
      <c r="P366" s="104"/>
      <c r="Q366" s="108"/>
    </row>
    <row r="367" spans="1:17" customFormat="1">
      <c r="A367" s="103">
        <v>364</v>
      </c>
      <c r="B367" s="105"/>
      <c r="C367" s="105" t="s">
        <v>3869</v>
      </c>
      <c r="D367" s="105" t="str">
        <f t="shared" si="17"/>
        <v>RAJAMPET</v>
      </c>
      <c r="E367" s="105" t="str">
        <f t="shared" si="17"/>
        <v>KODUR</v>
      </c>
      <c r="F367" s="104" t="str">
        <f t="shared" si="17"/>
        <v>33/11 KV S.B.R.Puram SUB STATION</v>
      </c>
      <c r="G367" s="393">
        <v>308211340202</v>
      </c>
      <c r="H367" s="104" t="s">
        <v>2516</v>
      </c>
      <c r="I367" s="104" t="s">
        <v>2887</v>
      </c>
      <c r="J367" s="104"/>
      <c r="K367" s="378">
        <v>0.41220000000000001</v>
      </c>
      <c r="L367" s="378">
        <v>0.41220000000000001</v>
      </c>
      <c r="M367" s="378">
        <v>0.37924099999999999</v>
      </c>
      <c r="N367" s="379">
        <v>7.9958757884522118</v>
      </c>
      <c r="O367" s="104"/>
      <c r="P367" s="104"/>
      <c r="Q367" s="108"/>
    </row>
    <row r="368" spans="1:17" customFormat="1">
      <c r="A368" s="103">
        <v>365</v>
      </c>
      <c r="B368" s="105"/>
      <c r="C368" s="105" t="s">
        <v>1041</v>
      </c>
      <c r="D368" s="105" t="str">
        <f t="shared" si="17"/>
        <v>RAJAMPET</v>
      </c>
      <c r="E368" s="105" t="str">
        <f t="shared" si="17"/>
        <v>KODUR</v>
      </c>
      <c r="F368" s="104" t="s">
        <v>3386</v>
      </c>
      <c r="G368" s="393">
        <v>306411340501</v>
      </c>
      <c r="H368" s="104" t="s">
        <v>3387</v>
      </c>
      <c r="I368" s="104" t="s">
        <v>2871</v>
      </c>
      <c r="J368" s="104"/>
      <c r="K368" s="378">
        <v>0.629</v>
      </c>
      <c r="L368" s="378">
        <v>0.629</v>
      </c>
      <c r="M368" s="378">
        <v>0.57879000000000003</v>
      </c>
      <c r="N368" s="379">
        <v>7.9825119236883904</v>
      </c>
      <c r="O368" s="104"/>
      <c r="P368" s="104"/>
      <c r="Q368" s="108"/>
    </row>
    <row r="369" spans="1:17" customFormat="1">
      <c r="A369" s="103">
        <v>366</v>
      </c>
      <c r="B369" s="105"/>
      <c r="C369" s="105" t="s">
        <v>3869</v>
      </c>
      <c r="D369" s="105" t="str">
        <f t="shared" si="17"/>
        <v>RAJAMPET</v>
      </c>
      <c r="E369" s="105" t="str">
        <f t="shared" si="17"/>
        <v>KODUR</v>
      </c>
      <c r="F369" s="104" t="s">
        <v>3388</v>
      </c>
      <c r="G369" s="393">
        <v>308223640104</v>
      </c>
      <c r="H369" s="104" t="s">
        <v>3389</v>
      </c>
      <c r="I369" s="104" t="s">
        <v>2894</v>
      </c>
      <c r="J369" s="104"/>
      <c r="K369" s="378">
        <v>3.2120000000000003E-2</v>
      </c>
      <c r="L369" s="378">
        <v>3.2120000000000003E-2</v>
      </c>
      <c r="M369" s="378">
        <v>2.9558000000000001E-2</v>
      </c>
      <c r="N369" s="379">
        <v>7.9763387297633921</v>
      </c>
      <c r="O369" s="104"/>
      <c r="P369" s="104"/>
      <c r="Q369" s="108"/>
    </row>
    <row r="370" spans="1:17" customFormat="1">
      <c r="A370" s="103">
        <v>367</v>
      </c>
      <c r="B370" s="105"/>
      <c r="C370" s="105" t="s">
        <v>1381</v>
      </c>
      <c r="D370" s="105" t="str">
        <f t="shared" si="17"/>
        <v>RAJAMPET</v>
      </c>
      <c r="E370" s="105" t="str">
        <f t="shared" si="17"/>
        <v>KODUR</v>
      </c>
      <c r="F370" s="104" t="s">
        <v>3390</v>
      </c>
      <c r="G370" s="393">
        <v>305421440203</v>
      </c>
      <c r="H370" s="104" t="s">
        <v>3391</v>
      </c>
      <c r="I370" s="104" t="s">
        <v>2874</v>
      </c>
      <c r="J370" s="104"/>
      <c r="K370" s="378">
        <v>0.64639999999999997</v>
      </c>
      <c r="L370" s="378">
        <v>0.64639999999999997</v>
      </c>
      <c r="M370" s="378">
        <v>0.59490900000000002</v>
      </c>
      <c r="N370" s="379">
        <v>7.9658106435643496</v>
      </c>
      <c r="O370" s="104"/>
      <c r="P370" s="104"/>
      <c r="Q370" s="108"/>
    </row>
    <row r="371" spans="1:17" customFormat="1">
      <c r="A371" s="103">
        <v>368</v>
      </c>
      <c r="B371" s="105"/>
      <c r="C371" s="105" t="s">
        <v>1041</v>
      </c>
      <c r="D371" s="105" t="str">
        <f t="shared" si="17"/>
        <v>RAJAMPET</v>
      </c>
      <c r="E371" s="105" t="str">
        <f t="shared" si="17"/>
        <v>KODUR</v>
      </c>
      <c r="F371" s="104" t="str">
        <f>F370</f>
        <v>33/11 KV Pallamala SUB STATION</v>
      </c>
      <c r="G371" s="393">
        <v>306231140501</v>
      </c>
      <c r="H371" s="104" t="s">
        <v>3392</v>
      </c>
      <c r="I371" s="104" t="s">
        <v>2887</v>
      </c>
      <c r="J371" s="104"/>
      <c r="K371" s="378">
        <v>0.52039999999999997</v>
      </c>
      <c r="L371" s="378">
        <v>0.52039999999999997</v>
      </c>
      <c r="M371" s="378">
        <v>0.479022</v>
      </c>
      <c r="N371" s="379">
        <v>7.9511913912375043</v>
      </c>
      <c r="O371" s="104"/>
      <c r="P371" s="104"/>
      <c r="Q371" s="108"/>
    </row>
    <row r="372" spans="1:17" customFormat="1">
      <c r="A372" s="103">
        <v>369</v>
      </c>
      <c r="B372" s="105"/>
      <c r="C372" s="105" t="s">
        <v>1041</v>
      </c>
      <c r="D372" s="105" t="str">
        <f t="shared" si="17"/>
        <v>RAJAMPET</v>
      </c>
      <c r="E372" s="105" t="str">
        <f t="shared" si="17"/>
        <v>KODUR</v>
      </c>
      <c r="F372" s="104" t="str">
        <f>F371</f>
        <v>33/11 KV Pallamala SUB STATION</v>
      </c>
      <c r="G372" s="393">
        <v>306221140102</v>
      </c>
      <c r="H372" s="104" t="s">
        <v>2449</v>
      </c>
      <c r="I372" s="104" t="s">
        <v>2887</v>
      </c>
      <c r="J372" s="104"/>
      <c r="K372" s="378">
        <v>7.8979999999999995E-2</v>
      </c>
      <c r="L372" s="378">
        <v>7.8979999999999995E-2</v>
      </c>
      <c r="M372" s="378">
        <v>7.2708999999999996E-2</v>
      </c>
      <c r="N372" s="379">
        <v>7.9399848062800702</v>
      </c>
      <c r="O372" s="104"/>
      <c r="P372" s="104"/>
      <c r="Q372" s="108"/>
    </row>
    <row r="373" spans="1:17" customFormat="1">
      <c r="A373" s="103">
        <v>370</v>
      </c>
      <c r="B373" s="105"/>
      <c r="C373" s="105" t="s">
        <v>1041</v>
      </c>
      <c r="D373" s="105" t="str">
        <f t="shared" si="17"/>
        <v>RAJAMPET</v>
      </c>
      <c r="E373" s="105" t="str">
        <f t="shared" si="17"/>
        <v>KODUR</v>
      </c>
      <c r="F373" s="104" t="s">
        <v>3393</v>
      </c>
      <c r="G373" s="393">
        <v>306521340605</v>
      </c>
      <c r="H373" s="104" t="s">
        <v>3394</v>
      </c>
      <c r="I373" s="104" t="s">
        <v>2871</v>
      </c>
      <c r="J373" s="104"/>
      <c r="K373" s="378">
        <v>0.1396</v>
      </c>
      <c r="L373" s="378">
        <v>0.1396</v>
      </c>
      <c r="M373" s="378">
        <v>0.12852</v>
      </c>
      <c r="N373" s="379">
        <v>7.9369627507163365</v>
      </c>
      <c r="O373" s="104"/>
      <c r="P373" s="104"/>
      <c r="Q373" s="108"/>
    </row>
    <row r="374" spans="1:17" customFormat="1">
      <c r="A374" s="103">
        <v>371</v>
      </c>
      <c r="B374" s="105"/>
      <c r="C374" s="105" t="s">
        <v>3869</v>
      </c>
      <c r="D374" s="105" t="str">
        <f t="shared" si="17"/>
        <v>RAJAMPET</v>
      </c>
      <c r="E374" s="105" t="str">
        <f t="shared" si="17"/>
        <v>KODUR</v>
      </c>
      <c r="F374" s="104" t="s">
        <v>2274</v>
      </c>
      <c r="G374" s="393">
        <v>308211240305</v>
      </c>
      <c r="H374" s="104" t="s">
        <v>2704</v>
      </c>
      <c r="I374" s="104" t="s">
        <v>2887</v>
      </c>
      <c r="J374" s="104"/>
      <c r="K374" s="378">
        <v>2.3008000000000002</v>
      </c>
      <c r="L374" s="378">
        <v>2.3008000000000002</v>
      </c>
      <c r="M374" s="378">
        <v>2.1183109999999998</v>
      </c>
      <c r="N374" s="379">
        <v>7.931545549374146</v>
      </c>
      <c r="O374" s="104"/>
      <c r="P374" s="104"/>
      <c r="Q374" s="108"/>
    </row>
    <row r="375" spans="1:17" customFormat="1">
      <c r="A375" s="103">
        <v>372</v>
      </c>
      <c r="B375" s="105"/>
      <c r="C375" s="105" t="s">
        <v>1041</v>
      </c>
      <c r="D375" s="105" t="str">
        <f t="shared" si="17"/>
        <v>RAJAMPET</v>
      </c>
      <c r="E375" s="105" t="str">
        <f t="shared" si="17"/>
        <v>KODUR</v>
      </c>
      <c r="F375" s="104" t="str">
        <f>F374</f>
        <v>33/11KV Indore Nandyal SS</v>
      </c>
      <c r="G375" s="393">
        <v>306511140202</v>
      </c>
      <c r="H375" s="104" t="s">
        <v>3395</v>
      </c>
      <c r="I375" s="104" t="s">
        <v>2887</v>
      </c>
      <c r="J375" s="104"/>
      <c r="K375" s="378">
        <v>1.51064</v>
      </c>
      <c r="L375" s="378">
        <v>1.51064</v>
      </c>
      <c r="M375" s="378">
        <v>1.3909630000000002</v>
      </c>
      <c r="N375" s="379">
        <v>7.9222713551871919</v>
      </c>
      <c r="O375" s="104"/>
      <c r="P375" s="104"/>
      <c r="Q375" s="108"/>
    </row>
    <row r="376" spans="1:17" customFormat="1">
      <c r="A376" s="103">
        <v>373</v>
      </c>
      <c r="B376" s="105"/>
      <c r="C376" s="105" t="s">
        <v>1041</v>
      </c>
      <c r="D376" s="105" t="str">
        <f t="shared" si="17"/>
        <v>RAJAMPET</v>
      </c>
      <c r="E376" s="105" t="str">
        <f t="shared" si="17"/>
        <v>KODUR</v>
      </c>
      <c r="F376" s="104" t="s">
        <v>3396</v>
      </c>
      <c r="G376" s="393">
        <v>306321241003</v>
      </c>
      <c r="H376" s="104" t="s">
        <v>3118</v>
      </c>
      <c r="I376" s="104" t="s">
        <v>2870</v>
      </c>
      <c r="J376" s="104"/>
      <c r="K376" s="378">
        <v>5.3999999999999999E-2</v>
      </c>
      <c r="L376" s="378">
        <v>5.3999999999999999E-2</v>
      </c>
      <c r="M376" s="378">
        <v>4.9725000000000005E-2</v>
      </c>
      <c r="N376" s="379">
        <v>7.9166666666666554</v>
      </c>
      <c r="O376" s="104"/>
      <c r="P376" s="104"/>
      <c r="Q376" s="108"/>
    </row>
    <row r="377" spans="1:17" customFormat="1">
      <c r="A377" s="103">
        <v>374</v>
      </c>
      <c r="B377" s="105"/>
      <c r="C377" s="105" t="s">
        <v>3869</v>
      </c>
      <c r="D377" s="105" t="str">
        <f t="shared" si="17"/>
        <v>RAJAMPET</v>
      </c>
      <c r="E377" s="105" t="str">
        <f t="shared" si="17"/>
        <v>KODUR</v>
      </c>
      <c r="F377" s="104" t="s">
        <v>3397</v>
      </c>
      <c r="G377" s="393">
        <v>308647240403</v>
      </c>
      <c r="H377" s="104" t="s">
        <v>3398</v>
      </c>
      <c r="I377" s="104" t="s">
        <v>2871</v>
      </c>
      <c r="J377" s="104"/>
      <c r="K377" s="378">
        <v>0.41909999999999997</v>
      </c>
      <c r="L377" s="378">
        <v>0.41909999999999997</v>
      </c>
      <c r="M377" s="378">
        <v>0.38593699999999997</v>
      </c>
      <c r="N377" s="379">
        <v>7.9129086136960156</v>
      </c>
      <c r="O377" s="104"/>
      <c r="P377" s="104"/>
      <c r="Q377" s="108"/>
    </row>
    <row r="378" spans="1:17" customFormat="1">
      <c r="A378" s="103">
        <v>375</v>
      </c>
      <c r="B378" s="105"/>
      <c r="C378" s="105" t="s">
        <v>1041</v>
      </c>
      <c r="D378" s="105" t="str">
        <f t="shared" si="17"/>
        <v>RAJAMPET</v>
      </c>
      <c r="E378" s="105" t="str">
        <f t="shared" si="17"/>
        <v>KODUR</v>
      </c>
      <c r="F378" s="104" t="s">
        <v>3399</v>
      </c>
      <c r="G378" s="393">
        <v>306113440303</v>
      </c>
      <c r="H378" s="104" t="s">
        <v>2476</v>
      </c>
      <c r="I378" s="104" t="s">
        <v>2887</v>
      </c>
      <c r="J378" s="104"/>
      <c r="K378" s="378">
        <v>1.2352000000000001</v>
      </c>
      <c r="L378" s="378">
        <v>1.2352000000000001</v>
      </c>
      <c r="M378" s="378">
        <v>1.137562</v>
      </c>
      <c r="N378" s="379">
        <v>7.9046308290155531</v>
      </c>
      <c r="O378" s="104"/>
      <c r="P378" s="104"/>
      <c r="Q378" s="108"/>
    </row>
    <row r="379" spans="1:17" customFormat="1">
      <c r="A379" s="103">
        <v>376</v>
      </c>
      <c r="B379" s="105"/>
      <c r="C379" s="105" t="s">
        <v>5408</v>
      </c>
      <c r="D379" s="105" t="str">
        <f t="shared" si="17"/>
        <v>RAJAMPET</v>
      </c>
      <c r="E379" s="105" t="str">
        <f t="shared" si="17"/>
        <v>KODUR</v>
      </c>
      <c r="F379" s="104" t="s">
        <v>3400</v>
      </c>
      <c r="G379" s="393">
        <v>304231340502</v>
      </c>
      <c r="H379" s="104" t="s">
        <v>3401</v>
      </c>
      <c r="I379" s="104" t="s">
        <v>2871</v>
      </c>
      <c r="J379" s="104"/>
      <c r="K379" s="378">
        <v>0.53020999999999996</v>
      </c>
      <c r="L379" s="378">
        <v>0.53020999999999996</v>
      </c>
      <c r="M379" s="378">
        <v>0.48838599999999999</v>
      </c>
      <c r="N379" s="379">
        <v>7.8881952433941223</v>
      </c>
      <c r="O379" s="104"/>
      <c r="P379" s="104"/>
      <c r="Q379" s="108"/>
    </row>
    <row r="380" spans="1:17" customFormat="1">
      <c r="A380" s="103">
        <v>377</v>
      </c>
      <c r="B380" s="105"/>
      <c r="C380" s="105" t="s">
        <v>1041</v>
      </c>
      <c r="D380" s="105" t="str">
        <f t="shared" si="17"/>
        <v>RAJAMPET</v>
      </c>
      <c r="E380" s="105" t="str">
        <f t="shared" si="17"/>
        <v>KODUR</v>
      </c>
      <c r="F380" s="104" t="s">
        <v>2231</v>
      </c>
      <c r="G380" s="393">
        <v>306212340102</v>
      </c>
      <c r="H380" s="104" t="s">
        <v>2496</v>
      </c>
      <c r="I380" s="104" t="s">
        <v>2887</v>
      </c>
      <c r="J380" s="104"/>
      <c r="K380" s="378">
        <v>1.508</v>
      </c>
      <c r="L380" s="378">
        <v>1.508</v>
      </c>
      <c r="M380" s="378">
        <v>1.389246</v>
      </c>
      <c r="N380" s="379">
        <v>7.8749336870026543</v>
      </c>
      <c r="O380" s="104"/>
      <c r="P380" s="104"/>
      <c r="Q380" s="108"/>
    </row>
    <row r="381" spans="1:17" customFormat="1">
      <c r="A381" s="103">
        <v>378</v>
      </c>
      <c r="B381" s="105"/>
      <c r="C381" s="105" t="s">
        <v>5408</v>
      </c>
      <c r="D381" s="105" t="str">
        <f t="shared" si="17"/>
        <v>RAJAMPET</v>
      </c>
      <c r="E381" s="105" t="str">
        <f t="shared" si="17"/>
        <v>KODUR</v>
      </c>
      <c r="F381" s="104" t="str">
        <f>F380</f>
        <v>33/11 SS RAMESWARAM</v>
      </c>
      <c r="G381" s="393">
        <v>304511340402</v>
      </c>
      <c r="H381" s="104" t="s">
        <v>3402</v>
      </c>
      <c r="I381" s="104" t="s">
        <v>2871</v>
      </c>
      <c r="J381" s="104"/>
      <c r="K381" s="378">
        <v>1.4688000000000001</v>
      </c>
      <c r="L381" s="378">
        <v>1.4688000000000001</v>
      </c>
      <c r="M381" s="378">
        <v>1.3531899999999999</v>
      </c>
      <c r="N381" s="379">
        <v>7.8710511982570956</v>
      </c>
      <c r="O381" s="104"/>
      <c r="P381" s="104"/>
      <c r="Q381" s="108"/>
    </row>
    <row r="382" spans="1:17" customFormat="1">
      <c r="A382" s="103">
        <v>379</v>
      </c>
      <c r="B382" s="105"/>
      <c r="C382" s="105" t="s">
        <v>5408</v>
      </c>
      <c r="D382" s="105" t="str">
        <f t="shared" si="17"/>
        <v>RAJAMPET</v>
      </c>
      <c r="E382" s="105" t="str">
        <f t="shared" si="17"/>
        <v>KODUR</v>
      </c>
      <c r="F382" s="104" t="s">
        <v>3403</v>
      </c>
      <c r="G382" s="393">
        <v>304531340101</v>
      </c>
      <c r="H382" s="104" t="s">
        <v>3404</v>
      </c>
      <c r="I382" s="104" t="s">
        <v>2874</v>
      </c>
      <c r="J382" s="104"/>
      <c r="K382" s="378">
        <v>5.67E-2</v>
      </c>
      <c r="L382" s="378">
        <v>5.67E-2</v>
      </c>
      <c r="M382" s="378">
        <v>5.2242999999999998E-2</v>
      </c>
      <c r="N382" s="379">
        <v>7.8606701940035313</v>
      </c>
      <c r="O382" s="104"/>
      <c r="P382" s="104"/>
      <c r="Q382" s="108"/>
    </row>
    <row r="383" spans="1:17" customFormat="1">
      <c r="A383" s="103">
        <v>380</v>
      </c>
      <c r="B383" s="105"/>
      <c r="C383" s="105" t="s">
        <v>1041</v>
      </c>
      <c r="D383" s="105" t="str">
        <f t="shared" si="17"/>
        <v>RAJAMPET</v>
      </c>
      <c r="E383" s="105" t="str">
        <f t="shared" si="17"/>
        <v>KODUR</v>
      </c>
      <c r="F383" s="104" t="str">
        <f>F382</f>
        <v>33/11KV Podalakur Sub Station</v>
      </c>
      <c r="G383" s="393">
        <v>306212340103</v>
      </c>
      <c r="H383" s="104" t="s">
        <v>2497</v>
      </c>
      <c r="I383" s="104" t="s">
        <v>2887</v>
      </c>
      <c r="J383" s="104"/>
      <c r="K383" s="378">
        <v>1.6668000000000001</v>
      </c>
      <c r="L383" s="378">
        <v>1.6668000000000001</v>
      </c>
      <c r="M383" s="378">
        <v>1.5357879999999999</v>
      </c>
      <c r="N383" s="379">
        <v>7.8600911927045907</v>
      </c>
      <c r="O383" s="104"/>
      <c r="P383" s="104"/>
      <c r="Q383" s="108"/>
    </row>
    <row r="384" spans="1:17" customFormat="1">
      <c r="A384" s="103">
        <v>381</v>
      </c>
      <c r="B384" s="105"/>
      <c r="C384" s="105" t="s">
        <v>5408</v>
      </c>
      <c r="D384" s="105" t="str">
        <f t="shared" si="17"/>
        <v>RAJAMPET</v>
      </c>
      <c r="E384" s="105" t="str">
        <f t="shared" si="17"/>
        <v>KODUR</v>
      </c>
      <c r="F384" s="104" t="s">
        <v>3405</v>
      </c>
      <c r="G384" s="393">
        <v>304121340402</v>
      </c>
      <c r="H384" s="104" t="s">
        <v>3406</v>
      </c>
      <c r="I384" s="104" t="s">
        <v>2871</v>
      </c>
      <c r="J384" s="104"/>
      <c r="K384" s="378">
        <v>1.837</v>
      </c>
      <c r="L384" s="378">
        <v>1.837</v>
      </c>
      <c r="M384" s="378">
        <v>1.692922</v>
      </c>
      <c r="N384" s="379">
        <v>7.8431137724550863</v>
      </c>
      <c r="O384" s="104"/>
      <c r="P384" s="104"/>
      <c r="Q384" s="108"/>
    </row>
    <row r="385" spans="1:17" customFormat="1">
      <c r="A385" s="103">
        <v>382</v>
      </c>
      <c r="B385" s="105"/>
      <c r="C385" s="105" t="s">
        <v>5408</v>
      </c>
      <c r="D385" s="105" t="str">
        <f t="shared" si="17"/>
        <v>RAJAMPET</v>
      </c>
      <c r="E385" s="105" t="str">
        <f t="shared" si="17"/>
        <v>KODUR</v>
      </c>
      <c r="F385" s="104" t="s">
        <v>2284</v>
      </c>
      <c r="G385" s="393">
        <v>304111240103</v>
      </c>
      <c r="H385" s="104" t="s">
        <v>2593</v>
      </c>
      <c r="I385" s="104" t="s">
        <v>2887</v>
      </c>
      <c r="J385" s="104"/>
      <c r="K385" s="378">
        <v>1.0098</v>
      </c>
      <c r="L385" s="378">
        <v>1.0098</v>
      </c>
      <c r="M385" s="378">
        <v>0.930813</v>
      </c>
      <c r="N385" s="379">
        <v>7.8220439691027961</v>
      </c>
      <c r="O385" s="104"/>
      <c r="P385" s="104"/>
      <c r="Q385" s="108"/>
    </row>
    <row r="386" spans="1:17" customFormat="1">
      <c r="A386" s="103">
        <v>383</v>
      </c>
      <c r="B386" s="105"/>
      <c r="C386" s="105" t="s">
        <v>1381</v>
      </c>
      <c r="D386" s="105" t="str">
        <f t="shared" ref="D386:E405" si="18">D385</f>
        <v>RAJAMPET</v>
      </c>
      <c r="E386" s="105" t="str">
        <f t="shared" si="18"/>
        <v>KODUR</v>
      </c>
      <c r="F386" s="104" t="s">
        <v>3407</v>
      </c>
      <c r="G386" s="393">
        <v>305611340101</v>
      </c>
      <c r="H386" s="104" t="s">
        <v>3408</v>
      </c>
      <c r="I386" s="104" t="s">
        <v>2871</v>
      </c>
      <c r="J386" s="104"/>
      <c r="K386" s="378">
        <v>1.1308</v>
      </c>
      <c r="L386" s="378">
        <v>1.1308</v>
      </c>
      <c r="M386" s="378">
        <v>1.04236</v>
      </c>
      <c r="N386" s="379">
        <v>7.8210116731517578</v>
      </c>
      <c r="O386" s="104"/>
      <c r="P386" s="104"/>
      <c r="Q386" s="108"/>
    </row>
    <row r="387" spans="1:17" customFormat="1">
      <c r="A387" s="103">
        <v>384</v>
      </c>
      <c r="B387" s="105"/>
      <c r="C387" s="105" t="s">
        <v>3869</v>
      </c>
      <c r="D387" s="105" t="str">
        <f t="shared" si="18"/>
        <v>RAJAMPET</v>
      </c>
      <c r="E387" s="105" t="str">
        <f t="shared" si="18"/>
        <v>KODUR</v>
      </c>
      <c r="F387" s="104" t="str">
        <f>F386</f>
        <v>33/11 KV Jodichinthala SUB STATION</v>
      </c>
      <c r="G387" s="393">
        <v>308113340101</v>
      </c>
      <c r="H387" s="104" t="s">
        <v>2551</v>
      </c>
      <c r="I387" s="104" t="s">
        <v>2887</v>
      </c>
      <c r="J387" s="104"/>
      <c r="K387" s="378">
        <v>1.67753</v>
      </c>
      <c r="L387" s="378">
        <v>1.67753</v>
      </c>
      <c r="M387" s="378">
        <v>1.546508</v>
      </c>
      <c r="N387" s="379">
        <v>7.8104117363027772</v>
      </c>
      <c r="O387" s="104"/>
      <c r="P387" s="104"/>
      <c r="Q387" s="108"/>
    </row>
    <row r="388" spans="1:17" customFormat="1">
      <c r="A388" s="103">
        <v>385</v>
      </c>
      <c r="B388" s="105"/>
      <c r="C388" s="105" t="s">
        <v>5408</v>
      </c>
      <c r="D388" s="105" t="str">
        <f t="shared" si="18"/>
        <v>RAJAMPET</v>
      </c>
      <c r="E388" s="105" t="str">
        <f t="shared" si="18"/>
        <v>KODUR</v>
      </c>
      <c r="F388" s="104" t="s">
        <v>3409</v>
      </c>
      <c r="G388" s="393">
        <v>304521340204</v>
      </c>
      <c r="H388" s="104" t="s">
        <v>3410</v>
      </c>
      <c r="I388" s="104" t="s">
        <v>2874</v>
      </c>
      <c r="J388" s="104"/>
      <c r="K388" s="378">
        <v>1.0458000000000001</v>
      </c>
      <c r="L388" s="378">
        <v>1.0458000000000001</v>
      </c>
      <c r="M388" s="378">
        <v>0.964171</v>
      </c>
      <c r="N388" s="379">
        <v>7.805412124689239</v>
      </c>
      <c r="O388" s="104"/>
      <c r="P388" s="104"/>
      <c r="Q388" s="108"/>
    </row>
    <row r="389" spans="1:17" customFormat="1">
      <c r="A389" s="103">
        <v>386</v>
      </c>
      <c r="B389" s="105"/>
      <c r="C389" s="105" t="s">
        <v>5408</v>
      </c>
      <c r="D389" s="105" t="str">
        <f t="shared" si="18"/>
        <v>RAJAMPET</v>
      </c>
      <c r="E389" s="105" t="str">
        <f t="shared" si="18"/>
        <v>KODUR</v>
      </c>
      <c r="F389" s="104" t="s">
        <v>3358</v>
      </c>
      <c r="G389" s="393">
        <v>304112240101</v>
      </c>
      <c r="H389" s="104" t="s">
        <v>3411</v>
      </c>
      <c r="I389" s="104" t="s">
        <v>2871</v>
      </c>
      <c r="J389" s="104"/>
      <c r="K389" s="378">
        <v>1.1731</v>
      </c>
      <c r="L389" s="378">
        <v>1.1731</v>
      </c>
      <c r="M389" s="378">
        <v>1.0816920000000001</v>
      </c>
      <c r="N389" s="379">
        <v>7.79200409172278</v>
      </c>
      <c r="O389" s="104"/>
      <c r="P389" s="104"/>
      <c r="Q389" s="108"/>
    </row>
    <row r="390" spans="1:17" customFormat="1">
      <c r="A390" s="103">
        <v>387</v>
      </c>
      <c r="B390" s="105"/>
      <c r="C390" s="105" t="s">
        <v>1381</v>
      </c>
      <c r="D390" s="105" t="str">
        <f t="shared" si="18"/>
        <v>RAJAMPET</v>
      </c>
      <c r="E390" s="105" t="str">
        <f t="shared" si="18"/>
        <v>KODUR</v>
      </c>
      <c r="F390" s="104" t="s">
        <v>3412</v>
      </c>
      <c r="G390" s="393">
        <v>305311240301</v>
      </c>
      <c r="H390" s="104" t="s">
        <v>3413</v>
      </c>
      <c r="I390" s="104" t="s">
        <v>2871</v>
      </c>
      <c r="J390" s="104"/>
      <c r="K390" s="378">
        <v>0.39240000000000003</v>
      </c>
      <c r="L390" s="378">
        <v>0.39240000000000003</v>
      </c>
      <c r="M390" s="378">
        <v>0.361869</v>
      </c>
      <c r="N390" s="379">
        <v>7.7805810397553588</v>
      </c>
      <c r="O390" s="104"/>
      <c r="P390" s="104"/>
      <c r="Q390" s="108"/>
    </row>
    <row r="391" spans="1:17" customFormat="1">
      <c r="A391" s="103">
        <v>388</v>
      </c>
      <c r="B391" s="105"/>
      <c r="C391" s="105" t="s">
        <v>5408</v>
      </c>
      <c r="D391" s="105" t="str">
        <f t="shared" si="18"/>
        <v>RAJAMPET</v>
      </c>
      <c r="E391" s="105" t="str">
        <f t="shared" si="18"/>
        <v>KODUR</v>
      </c>
      <c r="F391" s="104" t="s">
        <v>3414</v>
      </c>
      <c r="G391" s="393">
        <v>304511540105</v>
      </c>
      <c r="H391" s="104" t="s">
        <v>3415</v>
      </c>
      <c r="I391" s="104" t="s">
        <v>2871</v>
      </c>
      <c r="J391" s="104"/>
      <c r="K391" s="378">
        <v>0.51849999999999996</v>
      </c>
      <c r="L391" s="378">
        <v>0.51849999999999996</v>
      </c>
      <c r="M391" s="378">
        <v>0.47823000000000004</v>
      </c>
      <c r="N391" s="379">
        <v>7.7666345226615086</v>
      </c>
      <c r="O391" s="104"/>
      <c r="P391" s="104"/>
      <c r="Q391" s="108"/>
    </row>
    <row r="392" spans="1:17" customFormat="1">
      <c r="A392" s="103">
        <v>389</v>
      </c>
      <c r="B392" s="105"/>
      <c r="C392" s="105" t="s">
        <v>5408</v>
      </c>
      <c r="D392" s="105" t="str">
        <f t="shared" si="18"/>
        <v>RAJAMPET</v>
      </c>
      <c r="E392" s="105" t="s">
        <v>3416</v>
      </c>
      <c r="F392" s="104" t="s">
        <v>3417</v>
      </c>
      <c r="G392" s="393">
        <v>304112140102</v>
      </c>
      <c r="H392" s="104" t="s">
        <v>3418</v>
      </c>
      <c r="I392" s="104" t="s">
        <v>2871</v>
      </c>
      <c r="J392" s="104"/>
      <c r="K392" s="378">
        <v>1.1055999999999999</v>
      </c>
      <c r="L392" s="378">
        <v>1.1055999999999999</v>
      </c>
      <c r="M392" s="378">
        <v>1.0197449999999999</v>
      </c>
      <c r="N392" s="379">
        <v>7.7654667149059362</v>
      </c>
      <c r="O392" s="104"/>
      <c r="P392" s="104"/>
      <c r="Q392" s="108"/>
    </row>
    <row r="393" spans="1:17" customFormat="1">
      <c r="A393" s="103">
        <v>390</v>
      </c>
      <c r="B393" s="105"/>
      <c r="C393" s="105" t="s">
        <v>1381</v>
      </c>
      <c r="D393" s="105" t="str">
        <f t="shared" si="18"/>
        <v>RAJAMPET</v>
      </c>
      <c r="E393" s="105" t="str">
        <f>E392</f>
        <v>GUDUR RURALS</v>
      </c>
      <c r="F393" s="104" t="str">
        <f>F392</f>
        <v>33/11KV Manubolu Sub Station</v>
      </c>
      <c r="G393" s="393">
        <v>305211140101</v>
      </c>
      <c r="H393" s="104" t="s">
        <v>3419</v>
      </c>
      <c r="I393" s="104" t="s">
        <v>2887</v>
      </c>
      <c r="J393" s="104"/>
      <c r="K393" s="378">
        <v>1.8472</v>
      </c>
      <c r="L393" s="378">
        <v>1.8472</v>
      </c>
      <c r="M393" s="378">
        <v>1.703759</v>
      </c>
      <c r="N393" s="379">
        <v>7.7653204850584636</v>
      </c>
      <c r="O393" s="104"/>
      <c r="P393" s="104"/>
      <c r="Q393" s="108"/>
    </row>
    <row r="394" spans="1:17" customFormat="1">
      <c r="A394" s="103">
        <v>391</v>
      </c>
      <c r="B394" s="105"/>
      <c r="C394" s="105" t="s">
        <v>5408</v>
      </c>
      <c r="D394" s="105" t="str">
        <f t="shared" si="18"/>
        <v>RAJAMPET</v>
      </c>
      <c r="E394" s="105" t="str">
        <f>E393</f>
        <v>GUDUR RURALS</v>
      </c>
      <c r="F394" s="104" t="s">
        <v>2287</v>
      </c>
      <c r="G394" s="393">
        <v>304231140201</v>
      </c>
      <c r="H394" s="104" t="s">
        <v>2595</v>
      </c>
      <c r="I394" s="104" t="s">
        <v>2887</v>
      </c>
      <c r="J394" s="104"/>
      <c r="K394" s="378">
        <v>1.6864600000000001</v>
      </c>
      <c r="L394" s="378">
        <v>1.6864600000000001</v>
      </c>
      <c r="M394" s="378">
        <v>1.555579</v>
      </c>
      <c r="N394" s="379">
        <v>7.7606939980788177</v>
      </c>
      <c r="O394" s="104"/>
      <c r="P394" s="104"/>
      <c r="Q394" s="108"/>
    </row>
    <row r="395" spans="1:17" customFormat="1">
      <c r="A395" s="103">
        <v>392</v>
      </c>
      <c r="B395" s="105"/>
      <c r="C395" s="105" t="s">
        <v>1381</v>
      </c>
      <c r="D395" s="105" t="str">
        <f t="shared" si="18"/>
        <v>RAJAMPET</v>
      </c>
      <c r="E395" s="105" t="str">
        <f t="shared" si="18"/>
        <v>GUDUR RURALS</v>
      </c>
      <c r="F395" s="104" t="s">
        <v>2342</v>
      </c>
      <c r="G395" s="393">
        <v>305341540203</v>
      </c>
      <c r="H395" s="104" t="s">
        <v>3420</v>
      </c>
      <c r="I395" s="104" t="s">
        <v>2887</v>
      </c>
      <c r="J395" s="104"/>
      <c r="K395" s="378">
        <v>0.29330000000000001</v>
      </c>
      <c r="L395" s="378">
        <v>0.29330000000000001</v>
      </c>
      <c r="M395" s="378">
        <v>0.27058500000000002</v>
      </c>
      <c r="N395" s="379">
        <v>7.7446300715990404</v>
      </c>
      <c r="O395" s="104"/>
      <c r="P395" s="104"/>
      <c r="Q395" s="108"/>
    </row>
    <row r="396" spans="1:17" customFormat="1">
      <c r="A396" s="103">
        <v>393</v>
      </c>
      <c r="B396" s="105"/>
      <c r="C396" s="105" t="s">
        <v>5408</v>
      </c>
      <c r="D396" s="105" t="str">
        <f t="shared" si="18"/>
        <v>RAJAMPET</v>
      </c>
      <c r="E396" s="105" t="str">
        <f t="shared" si="18"/>
        <v>GUDUR RURALS</v>
      </c>
      <c r="F396" s="104" t="str">
        <f>F395</f>
        <v>33/11KV PUTTUR SS</v>
      </c>
      <c r="G396" s="393">
        <v>304511540301</v>
      </c>
      <c r="H396" s="104" t="s">
        <v>3421</v>
      </c>
      <c r="I396" s="104" t="s">
        <v>2871</v>
      </c>
      <c r="J396" s="104"/>
      <c r="K396" s="378">
        <v>0.252</v>
      </c>
      <c r="L396" s="378">
        <v>0.252</v>
      </c>
      <c r="M396" s="378">
        <v>0.23250399999999999</v>
      </c>
      <c r="N396" s="379">
        <v>7.736507936507941</v>
      </c>
      <c r="O396" s="104"/>
      <c r="P396" s="104"/>
      <c r="Q396" s="108"/>
    </row>
    <row r="397" spans="1:17" customFormat="1">
      <c r="A397" s="103">
        <v>394</v>
      </c>
      <c r="B397" s="105"/>
      <c r="C397" s="105" t="s">
        <v>3869</v>
      </c>
      <c r="D397" s="105" t="str">
        <f t="shared" si="18"/>
        <v>RAJAMPET</v>
      </c>
      <c r="E397" s="105" t="str">
        <f t="shared" si="18"/>
        <v>GUDUR RURALS</v>
      </c>
      <c r="F397" s="104" t="s">
        <v>2262</v>
      </c>
      <c r="G397" s="393">
        <v>308111740104</v>
      </c>
      <c r="H397" s="104" t="s">
        <v>3422</v>
      </c>
      <c r="I397" s="104" t="s">
        <v>2887</v>
      </c>
      <c r="J397" s="104"/>
      <c r="K397" s="378">
        <v>2.1955</v>
      </c>
      <c r="L397" s="378">
        <v>2.1955</v>
      </c>
      <c r="M397" s="378">
        <v>2.0257480000000001</v>
      </c>
      <c r="N397" s="379">
        <v>7.7318150762924116</v>
      </c>
      <c r="O397" s="104"/>
      <c r="P397" s="104"/>
      <c r="Q397" s="108"/>
    </row>
    <row r="398" spans="1:17" customFormat="1">
      <c r="A398" s="103">
        <v>395</v>
      </c>
      <c r="B398" s="105"/>
      <c r="C398" s="105" t="s">
        <v>3869</v>
      </c>
      <c r="D398" s="105" t="str">
        <f t="shared" si="18"/>
        <v>RAJAMPET</v>
      </c>
      <c r="E398" s="105" t="str">
        <f t="shared" si="18"/>
        <v>GUDUR RURALS</v>
      </c>
      <c r="F398" s="104" t="str">
        <f>F397</f>
        <v>33/11 KV Santoshnagar SS</v>
      </c>
      <c r="G398" s="393">
        <v>308113440105</v>
      </c>
      <c r="H398" s="104" t="s">
        <v>3423</v>
      </c>
      <c r="I398" s="104" t="s">
        <v>2871</v>
      </c>
      <c r="J398" s="104"/>
      <c r="K398" s="378">
        <v>0.73229999999999995</v>
      </c>
      <c r="L398" s="378">
        <v>0.73229999999999995</v>
      </c>
      <c r="M398" s="378">
        <v>0.67568799999999996</v>
      </c>
      <c r="N398" s="379">
        <v>7.7307114570531201</v>
      </c>
      <c r="O398" s="104"/>
      <c r="P398" s="104"/>
      <c r="Q398" s="108"/>
    </row>
    <row r="399" spans="1:17" customFormat="1">
      <c r="A399" s="103">
        <v>396</v>
      </c>
      <c r="B399" s="105"/>
      <c r="C399" s="105" t="s">
        <v>3869</v>
      </c>
      <c r="D399" s="105" t="str">
        <f t="shared" si="18"/>
        <v>RAJAMPET</v>
      </c>
      <c r="E399" s="105" t="str">
        <f t="shared" si="18"/>
        <v>GUDUR RURALS</v>
      </c>
      <c r="F399" s="104" t="s">
        <v>3424</v>
      </c>
      <c r="G399" s="393">
        <v>308235240101</v>
      </c>
      <c r="H399" s="104" t="s">
        <v>3425</v>
      </c>
      <c r="I399" s="104" t="s">
        <v>2871</v>
      </c>
      <c r="J399" s="104"/>
      <c r="K399" s="378">
        <v>0.31230000000000002</v>
      </c>
      <c r="L399" s="378">
        <v>0.31230000000000002</v>
      </c>
      <c r="M399" s="378">
        <v>0.28824</v>
      </c>
      <c r="N399" s="379">
        <v>7.7041306436119203</v>
      </c>
      <c r="O399" s="104"/>
      <c r="P399" s="104"/>
      <c r="Q399" s="108"/>
    </row>
    <row r="400" spans="1:17" customFormat="1">
      <c r="A400" s="103">
        <v>397</v>
      </c>
      <c r="B400" s="105"/>
      <c r="C400" s="105" t="s">
        <v>1049</v>
      </c>
      <c r="D400" s="105" t="str">
        <f t="shared" si="18"/>
        <v>RAJAMPET</v>
      </c>
      <c r="E400" s="105" t="str">
        <f t="shared" si="18"/>
        <v>GUDUR RURALS</v>
      </c>
      <c r="F400" s="104" t="s">
        <v>3426</v>
      </c>
      <c r="G400" s="393">
        <v>307522240301</v>
      </c>
      <c r="H400" s="104" t="s">
        <v>3427</v>
      </c>
      <c r="I400" s="104" t="s">
        <v>2879</v>
      </c>
      <c r="J400" s="104"/>
      <c r="K400" s="378">
        <v>7.1230000000000002E-2</v>
      </c>
      <c r="L400" s="378">
        <v>7.1230000000000002E-2</v>
      </c>
      <c r="M400" s="378">
        <v>6.5744999999999998E-2</v>
      </c>
      <c r="N400" s="379">
        <v>7.7004071318264824</v>
      </c>
      <c r="O400" s="104"/>
      <c r="P400" s="104"/>
      <c r="Q400" s="108"/>
    </row>
    <row r="401" spans="1:17" customFormat="1">
      <c r="A401" s="103">
        <v>398</v>
      </c>
      <c r="B401" s="105"/>
      <c r="C401" s="105" t="s">
        <v>1381</v>
      </c>
      <c r="D401" s="105" t="str">
        <f t="shared" si="18"/>
        <v>RAJAMPET</v>
      </c>
      <c r="E401" s="105" t="str">
        <f t="shared" si="18"/>
        <v>GUDUR RURALS</v>
      </c>
      <c r="F401" s="104" t="s">
        <v>3407</v>
      </c>
      <c r="G401" s="393">
        <v>305611340106</v>
      </c>
      <c r="H401" s="104" t="s">
        <v>3428</v>
      </c>
      <c r="I401" s="104" t="s">
        <v>2871</v>
      </c>
      <c r="J401" s="104"/>
      <c r="K401" s="378">
        <v>0.90600000000000003</v>
      </c>
      <c r="L401" s="378">
        <v>0.90600000000000003</v>
      </c>
      <c r="M401" s="378">
        <v>0.83633400000000002</v>
      </c>
      <c r="N401" s="379">
        <v>7.6894039735099344</v>
      </c>
      <c r="O401" s="104"/>
      <c r="P401" s="104"/>
      <c r="Q401" s="108"/>
    </row>
    <row r="402" spans="1:17" customFormat="1">
      <c r="A402" s="103">
        <v>399</v>
      </c>
      <c r="B402" s="105"/>
      <c r="C402" s="105" t="s">
        <v>1381</v>
      </c>
      <c r="D402" s="105" t="str">
        <f t="shared" si="18"/>
        <v>RAJAMPET</v>
      </c>
      <c r="E402" s="105" t="str">
        <f t="shared" si="18"/>
        <v>GUDUR RURALS</v>
      </c>
      <c r="F402" s="104" t="s">
        <v>3055</v>
      </c>
      <c r="G402" s="393">
        <v>305422140101</v>
      </c>
      <c r="H402" s="104" t="s">
        <v>2396</v>
      </c>
      <c r="I402" s="104" t="s">
        <v>2871</v>
      </c>
      <c r="J402" s="104"/>
      <c r="K402" s="378">
        <v>0.42699999999999999</v>
      </c>
      <c r="L402" s="378">
        <v>0.42699999999999999</v>
      </c>
      <c r="M402" s="378">
        <v>0.39421899999999999</v>
      </c>
      <c r="N402" s="379">
        <v>7.6770491803278702</v>
      </c>
      <c r="O402" s="104"/>
      <c r="P402" s="104"/>
      <c r="Q402" s="108"/>
    </row>
    <row r="403" spans="1:17" customFormat="1">
      <c r="A403" s="103">
        <v>400</v>
      </c>
      <c r="B403" s="105"/>
      <c r="C403" s="105" t="s">
        <v>1381</v>
      </c>
      <c r="D403" s="105" t="str">
        <f t="shared" si="18"/>
        <v>RAJAMPET</v>
      </c>
      <c r="E403" s="105" t="str">
        <f t="shared" si="18"/>
        <v>GUDUR RURALS</v>
      </c>
      <c r="F403" s="104" t="s">
        <v>3429</v>
      </c>
      <c r="G403" s="393">
        <v>305521340204</v>
      </c>
      <c r="H403" s="104" t="s">
        <v>3430</v>
      </c>
      <c r="I403" s="104" t="s">
        <v>2871</v>
      </c>
      <c r="J403" s="104"/>
      <c r="K403" s="378">
        <v>0.50360000000000005</v>
      </c>
      <c r="L403" s="378">
        <v>0.50360000000000005</v>
      </c>
      <c r="M403" s="378">
        <v>0.46494600000000003</v>
      </c>
      <c r="N403" s="379">
        <v>7.6755361397934898</v>
      </c>
      <c r="O403" s="104"/>
      <c r="P403" s="104"/>
      <c r="Q403" s="108"/>
    </row>
    <row r="404" spans="1:17" customFormat="1">
      <c r="A404" s="103">
        <v>401</v>
      </c>
      <c r="B404" s="105"/>
      <c r="C404" s="105" t="s">
        <v>5408</v>
      </c>
      <c r="D404" s="105" t="str">
        <f t="shared" si="18"/>
        <v>RAJAMPET</v>
      </c>
      <c r="E404" s="105" t="str">
        <f t="shared" si="18"/>
        <v>GUDUR RURALS</v>
      </c>
      <c r="F404" s="104" t="s">
        <v>2286</v>
      </c>
      <c r="G404" s="393">
        <v>304231140102</v>
      </c>
      <c r="H404" s="104" t="s">
        <v>3183</v>
      </c>
      <c r="I404" s="104" t="s">
        <v>2887</v>
      </c>
      <c r="J404" s="104"/>
      <c r="K404" s="378">
        <v>0.66800000000000004</v>
      </c>
      <c r="L404" s="378">
        <v>0.66800000000000004</v>
      </c>
      <c r="M404" s="378">
        <v>0.616753</v>
      </c>
      <c r="N404" s="379">
        <v>7.6717065868263532</v>
      </c>
      <c r="O404" s="104"/>
      <c r="P404" s="104"/>
      <c r="Q404" s="108"/>
    </row>
    <row r="405" spans="1:17" customFormat="1">
      <c r="A405" s="103">
        <v>402</v>
      </c>
      <c r="B405" s="105"/>
      <c r="C405" s="105" t="s">
        <v>3869</v>
      </c>
      <c r="D405" s="105" t="str">
        <f t="shared" si="18"/>
        <v>RAJAMPET</v>
      </c>
      <c r="E405" s="105" t="str">
        <f t="shared" si="18"/>
        <v>GUDUR RURALS</v>
      </c>
      <c r="F405" s="104" t="s">
        <v>2246</v>
      </c>
      <c r="G405" s="393">
        <v>308311140301</v>
      </c>
      <c r="H405" s="104" t="s">
        <v>3431</v>
      </c>
      <c r="I405" s="104" t="s">
        <v>2887</v>
      </c>
      <c r="J405" s="104"/>
      <c r="K405" s="378">
        <v>1.6292</v>
      </c>
      <c r="L405" s="378">
        <v>1.6292</v>
      </c>
      <c r="M405" s="378">
        <v>1.5048889999999999</v>
      </c>
      <c r="N405" s="379">
        <v>7.6301865946476841</v>
      </c>
      <c r="O405" s="104"/>
      <c r="P405" s="104"/>
      <c r="Q405" s="108"/>
    </row>
    <row r="406" spans="1:17" customFormat="1">
      <c r="A406" s="103">
        <v>403</v>
      </c>
      <c r="B406" s="105"/>
      <c r="C406" s="105" t="s">
        <v>5408</v>
      </c>
      <c r="D406" s="105" t="str">
        <f t="shared" ref="D406:F437" si="19">D405</f>
        <v>RAJAMPET</v>
      </c>
      <c r="E406" s="105" t="str">
        <f t="shared" si="19"/>
        <v>GUDUR RURALS</v>
      </c>
      <c r="F406" s="104" t="str">
        <f>F405</f>
        <v>33/11 KV INDORE SS ADONI</v>
      </c>
      <c r="G406" s="393">
        <v>304511440401</v>
      </c>
      <c r="H406" s="104" t="s">
        <v>3432</v>
      </c>
      <c r="I406" s="104" t="s">
        <v>2871</v>
      </c>
      <c r="J406" s="104"/>
      <c r="K406" s="378">
        <v>0.189389</v>
      </c>
      <c r="L406" s="378">
        <v>0.189389</v>
      </c>
      <c r="M406" s="378">
        <v>0.17499100000000001</v>
      </c>
      <c r="N406" s="379">
        <v>7.6023422690863747</v>
      </c>
      <c r="O406" s="104"/>
      <c r="P406" s="104"/>
      <c r="Q406" s="108"/>
    </row>
    <row r="407" spans="1:17" customFormat="1">
      <c r="A407" s="103">
        <v>404</v>
      </c>
      <c r="B407" s="105"/>
      <c r="C407" s="105" t="s">
        <v>1381</v>
      </c>
      <c r="D407" s="105" t="str">
        <f t="shared" si="19"/>
        <v>RAJAMPET</v>
      </c>
      <c r="E407" s="105" t="str">
        <f t="shared" si="19"/>
        <v>GUDUR RURALS</v>
      </c>
      <c r="F407" s="104" t="s">
        <v>3433</v>
      </c>
      <c r="G407" s="393">
        <v>305331340202</v>
      </c>
      <c r="H407" s="104" t="s">
        <v>3434</v>
      </c>
      <c r="I407" s="104" t="s">
        <v>2871</v>
      </c>
      <c r="J407" s="104"/>
      <c r="K407" s="378">
        <v>1.1277999999999999</v>
      </c>
      <c r="L407" s="378">
        <v>1.1277999999999999</v>
      </c>
      <c r="M407" s="378">
        <v>1.042084</v>
      </c>
      <c r="N407" s="379">
        <v>7.6002837382514548</v>
      </c>
      <c r="O407" s="104"/>
      <c r="P407" s="104"/>
      <c r="Q407" s="108"/>
    </row>
    <row r="408" spans="1:17" customFormat="1">
      <c r="A408" s="103">
        <v>405</v>
      </c>
      <c r="B408" s="105"/>
      <c r="C408" s="105" t="s">
        <v>5408</v>
      </c>
      <c r="D408" s="105" t="str">
        <f t="shared" si="19"/>
        <v>RAJAMPET</v>
      </c>
      <c r="E408" s="105" t="str">
        <f t="shared" si="19"/>
        <v>GUDUR RURALS</v>
      </c>
      <c r="F408" s="104" t="s">
        <v>3435</v>
      </c>
      <c r="G408" s="393">
        <v>304621440305</v>
      </c>
      <c r="H408" s="104" t="s">
        <v>3436</v>
      </c>
      <c r="I408" s="104" t="s">
        <v>2871</v>
      </c>
      <c r="J408" s="104"/>
      <c r="K408" s="378">
        <v>0.295597</v>
      </c>
      <c r="L408" s="378">
        <v>0.295597</v>
      </c>
      <c r="M408" s="378">
        <v>0.273144</v>
      </c>
      <c r="N408" s="379">
        <v>7.5958145718664269</v>
      </c>
      <c r="O408" s="104"/>
      <c r="P408" s="104"/>
      <c r="Q408" s="108"/>
    </row>
    <row r="409" spans="1:17" customFormat="1">
      <c r="A409" s="103">
        <v>406</v>
      </c>
      <c r="B409" s="105"/>
      <c r="C409" s="105" t="s">
        <v>5408</v>
      </c>
      <c r="D409" s="105" t="str">
        <f t="shared" si="19"/>
        <v>RAJAMPET</v>
      </c>
      <c r="E409" s="105" t="str">
        <f t="shared" si="19"/>
        <v>GUDUR RURALS</v>
      </c>
      <c r="F409" s="104" t="str">
        <f>F408</f>
        <v>33/11KV Akkampeta Sub Station</v>
      </c>
      <c r="G409" s="393">
        <v>304521440206</v>
      </c>
      <c r="H409" s="104" t="s">
        <v>3437</v>
      </c>
      <c r="I409" s="104" t="s">
        <v>2874</v>
      </c>
      <c r="J409" s="104"/>
      <c r="K409" s="378">
        <v>0.82206000000000001</v>
      </c>
      <c r="L409" s="378">
        <v>0.82206000000000001</v>
      </c>
      <c r="M409" s="378">
        <v>0.75964600000000004</v>
      </c>
      <c r="N409" s="379">
        <v>7.5923898498892983</v>
      </c>
      <c r="O409" s="104"/>
      <c r="P409" s="104"/>
      <c r="Q409" s="108"/>
    </row>
    <row r="410" spans="1:17" customFormat="1">
      <c r="A410" s="103">
        <v>407</v>
      </c>
      <c r="B410" s="105"/>
      <c r="C410" s="105" t="s">
        <v>3869</v>
      </c>
      <c r="D410" s="105" t="str">
        <f t="shared" si="19"/>
        <v>RAJAMPET</v>
      </c>
      <c r="E410" s="105" t="s">
        <v>3438</v>
      </c>
      <c r="F410" s="104" t="s">
        <v>3439</v>
      </c>
      <c r="G410" s="393">
        <v>308212440101</v>
      </c>
      <c r="H410" s="104" t="s">
        <v>3440</v>
      </c>
      <c r="I410" s="104" t="s">
        <v>2871</v>
      </c>
      <c r="J410" s="104"/>
      <c r="K410" s="378">
        <v>0.67720000000000002</v>
      </c>
      <c r="L410" s="378">
        <v>0.67720000000000002</v>
      </c>
      <c r="M410" s="378">
        <v>0.625884</v>
      </c>
      <c r="N410" s="379">
        <v>7.5776727702303646</v>
      </c>
      <c r="O410" s="104"/>
      <c r="P410" s="104"/>
      <c r="Q410" s="108"/>
    </row>
    <row r="411" spans="1:17" customFormat="1">
      <c r="A411" s="103">
        <v>408</v>
      </c>
      <c r="B411" s="105"/>
      <c r="C411" s="105" t="s">
        <v>1041</v>
      </c>
      <c r="D411" s="105" t="str">
        <f t="shared" si="19"/>
        <v>RAJAMPET</v>
      </c>
      <c r="E411" s="105" t="str">
        <f t="shared" si="19"/>
        <v>NANDYAL-CCO</v>
      </c>
      <c r="F411" s="104" t="s">
        <v>3441</v>
      </c>
      <c r="G411" s="393">
        <v>306331340303</v>
      </c>
      <c r="H411" s="104" t="s">
        <v>3442</v>
      </c>
      <c r="I411" s="104" t="s">
        <v>2871</v>
      </c>
      <c r="J411" s="104"/>
      <c r="K411" s="378">
        <v>1.6142000000000001</v>
      </c>
      <c r="L411" s="378">
        <v>1.6142000000000001</v>
      </c>
      <c r="M411" s="378">
        <v>1.4918849999999999</v>
      </c>
      <c r="N411" s="379">
        <v>7.5774377400570039</v>
      </c>
      <c r="O411" s="104"/>
      <c r="P411" s="104"/>
      <c r="Q411" s="108"/>
    </row>
    <row r="412" spans="1:17" customFormat="1">
      <c r="A412" s="103">
        <v>409</v>
      </c>
      <c r="B412" s="105"/>
      <c r="C412" s="105" t="s">
        <v>5408</v>
      </c>
      <c r="D412" s="105" t="str">
        <f t="shared" si="19"/>
        <v>RAJAMPET</v>
      </c>
      <c r="E412" s="105" t="str">
        <f t="shared" si="19"/>
        <v>NANDYAL-CCO</v>
      </c>
      <c r="F412" s="104" t="str">
        <f>F411</f>
        <v>33/11KV Nandalur SubStation</v>
      </c>
      <c r="G412" s="393">
        <v>304511540402</v>
      </c>
      <c r="H412" s="104" t="s">
        <v>3443</v>
      </c>
      <c r="I412" s="104" t="s">
        <v>2871</v>
      </c>
      <c r="J412" s="104"/>
      <c r="K412" s="378">
        <v>1.1605000000000001</v>
      </c>
      <c r="L412" s="378">
        <v>1.1605000000000001</v>
      </c>
      <c r="M412" s="378">
        <v>1.072921</v>
      </c>
      <c r="N412" s="379">
        <v>7.5466609220163781</v>
      </c>
      <c r="O412" s="104"/>
      <c r="P412" s="104"/>
      <c r="Q412" s="108"/>
    </row>
    <row r="413" spans="1:17" customFormat="1">
      <c r="A413" s="103">
        <v>410</v>
      </c>
      <c r="B413" s="105"/>
      <c r="C413" s="105" t="s">
        <v>3869</v>
      </c>
      <c r="D413" s="105" t="str">
        <f t="shared" si="19"/>
        <v>RAJAMPET</v>
      </c>
      <c r="E413" s="105" t="str">
        <f t="shared" si="19"/>
        <v>NANDYAL-CCO</v>
      </c>
      <c r="F413" s="104" t="s">
        <v>2270</v>
      </c>
      <c r="G413" s="393">
        <v>308113640204</v>
      </c>
      <c r="H413" s="104" t="s">
        <v>3444</v>
      </c>
      <c r="I413" s="104" t="s">
        <v>2871</v>
      </c>
      <c r="J413" s="104"/>
      <c r="K413" s="378">
        <v>0.96950000000000003</v>
      </c>
      <c r="L413" s="378">
        <v>0.96950000000000003</v>
      </c>
      <c r="M413" s="378">
        <v>0.89641400000000004</v>
      </c>
      <c r="N413" s="379">
        <v>7.5385250128932419</v>
      </c>
      <c r="O413" s="104"/>
      <c r="P413" s="104"/>
      <c r="Q413" s="108"/>
    </row>
    <row r="414" spans="1:17" customFormat="1">
      <c r="A414" s="103">
        <v>411</v>
      </c>
      <c r="B414" s="105"/>
      <c r="C414" s="105" t="s">
        <v>5408</v>
      </c>
      <c r="D414" s="105" t="str">
        <f t="shared" si="19"/>
        <v>RAJAMPET</v>
      </c>
      <c r="E414" s="105" t="str">
        <f t="shared" si="19"/>
        <v>NANDYAL-CCO</v>
      </c>
      <c r="F414" s="104" t="s">
        <v>2306</v>
      </c>
      <c r="G414" s="393">
        <v>304321140204</v>
      </c>
      <c r="H414" s="104" t="s">
        <v>2653</v>
      </c>
      <c r="I414" s="104" t="s">
        <v>2887</v>
      </c>
      <c r="J414" s="104"/>
      <c r="K414" s="378">
        <v>1.2430000000000001</v>
      </c>
      <c r="L414" s="378">
        <v>1.2430000000000001</v>
      </c>
      <c r="M414" s="378">
        <v>1.149305</v>
      </c>
      <c r="N414" s="379">
        <v>7.5378117457763532</v>
      </c>
      <c r="O414" s="104"/>
      <c r="P414" s="104"/>
      <c r="Q414" s="108"/>
    </row>
    <row r="415" spans="1:17" customFormat="1">
      <c r="A415" s="103">
        <v>412</v>
      </c>
      <c r="B415" s="105"/>
      <c r="C415" s="105" t="s">
        <v>1041</v>
      </c>
      <c r="D415" s="105" t="str">
        <f t="shared" si="19"/>
        <v>RAJAMPET</v>
      </c>
      <c r="E415" s="105" t="str">
        <f t="shared" si="19"/>
        <v>NANDYAL-CCO</v>
      </c>
      <c r="F415" s="104" t="s">
        <v>2234</v>
      </c>
      <c r="G415" s="393">
        <v>306511140303</v>
      </c>
      <c r="H415" s="104" t="s">
        <v>2503</v>
      </c>
      <c r="I415" s="104" t="s">
        <v>2887</v>
      </c>
      <c r="J415" s="104"/>
      <c r="K415" s="378">
        <v>1.2344999999999999</v>
      </c>
      <c r="L415" s="378">
        <v>1.2344999999999999</v>
      </c>
      <c r="M415" s="378">
        <v>1.141464</v>
      </c>
      <c r="N415" s="379">
        <v>7.5363304981773922</v>
      </c>
      <c r="O415" s="104"/>
      <c r="P415" s="104"/>
      <c r="Q415" s="108"/>
    </row>
    <row r="416" spans="1:17" customFormat="1">
      <c r="A416" s="103">
        <v>413</v>
      </c>
      <c r="B416" s="105"/>
      <c r="C416" s="105" t="s">
        <v>5408</v>
      </c>
      <c r="D416" s="105" t="str">
        <f t="shared" si="19"/>
        <v>RAJAMPET</v>
      </c>
      <c r="E416" s="105" t="str">
        <f t="shared" si="19"/>
        <v>NANDYAL-CCO</v>
      </c>
      <c r="F416" s="104" t="s">
        <v>3445</v>
      </c>
      <c r="G416" s="393">
        <v>304521440305</v>
      </c>
      <c r="H416" s="104" t="s">
        <v>3446</v>
      </c>
      <c r="I416" s="104" t="s">
        <v>2874</v>
      </c>
      <c r="J416" s="104"/>
      <c r="K416" s="378">
        <v>0.39129999999999998</v>
      </c>
      <c r="L416" s="378">
        <v>0.39129999999999998</v>
      </c>
      <c r="M416" s="378">
        <v>0.36184300000000003</v>
      </c>
      <c r="N416" s="379">
        <v>7.5279836442627035</v>
      </c>
      <c r="O416" s="104"/>
      <c r="P416" s="104"/>
      <c r="Q416" s="108"/>
    </row>
    <row r="417" spans="1:17" customFormat="1">
      <c r="A417" s="103">
        <v>414</v>
      </c>
      <c r="B417" s="105"/>
      <c r="C417" s="105" t="s">
        <v>3869</v>
      </c>
      <c r="D417" s="105" t="str">
        <f t="shared" si="19"/>
        <v>RAJAMPET</v>
      </c>
      <c r="E417" s="105" t="str">
        <f t="shared" si="19"/>
        <v>NANDYAL-CCO</v>
      </c>
      <c r="F417" s="104" t="str">
        <f>F416</f>
        <v>33/11KV Pallipadu Sub Station</v>
      </c>
      <c r="G417" s="393">
        <v>308113440201</v>
      </c>
      <c r="H417" s="104" t="s">
        <v>2554</v>
      </c>
      <c r="I417" s="104" t="s">
        <v>2887</v>
      </c>
      <c r="J417" s="104"/>
      <c r="K417" s="378">
        <v>1.8535999999999999</v>
      </c>
      <c r="L417" s="378">
        <v>1.8535999999999999</v>
      </c>
      <c r="M417" s="378">
        <v>1.714188</v>
      </c>
      <c r="N417" s="379">
        <v>7.521148036253769</v>
      </c>
      <c r="O417" s="104"/>
      <c r="P417" s="104"/>
      <c r="Q417" s="108"/>
    </row>
    <row r="418" spans="1:17" customFormat="1">
      <c r="A418" s="103">
        <v>415</v>
      </c>
      <c r="B418" s="105"/>
      <c r="C418" s="105" t="s">
        <v>3869</v>
      </c>
      <c r="D418" s="105" t="str">
        <f t="shared" si="19"/>
        <v>RAJAMPET</v>
      </c>
      <c r="E418" s="105" t="str">
        <f t="shared" si="19"/>
        <v>NANDYAL-CCO</v>
      </c>
      <c r="F418" s="104" t="str">
        <f>F417</f>
        <v>33/11KV Pallipadu Sub Station</v>
      </c>
      <c r="G418" s="393">
        <v>308111240204</v>
      </c>
      <c r="H418" s="104" t="s">
        <v>3447</v>
      </c>
      <c r="I418" s="104" t="s">
        <v>2887</v>
      </c>
      <c r="J418" s="104"/>
      <c r="K418" s="378">
        <v>0.41539999999999999</v>
      </c>
      <c r="L418" s="378">
        <v>0.41539999999999999</v>
      </c>
      <c r="M418" s="378">
        <v>0.38417800000000002</v>
      </c>
      <c r="N418" s="379">
        <v>7.5161290322580578</v>
      </c>
      <c r="O418" s="104"/>
      <c r="P418" s="104"/>
      <c r="Q418" s="108"/>
    </row>
    <row r="419" spans="1:17" customFormat="1">
      <c r="A419" s="103">
        <v>416</v>
      </c>
      <c r="B419" s="105"/>
      <c r="C419" s="105" t="s">
        <v>3869</v>
      </c>
      <c r="D419" s="105" t="str">
        <f t="shared" si="19"/>
        <v>RAJAMPET</v>
      </c>
      <c r="E419" s="105" t="str">
        <f t="shared" si="19"/>
        <v>NANDYAL-CCO</v>
      </c>
      <c r="F419" s="104" t="str">
        <f>F418</f>
        <v>33/11KV Pallipadu Sub Station</v>
      </c>
      <c r="G419" s="393">
        <v>308113440202</v>
      </c>
      <c r="H419" s="104" t="s">
        <v>2555</v>
      </c>
      <c r="I419" s="104" t="s">
        <v>2887</v>
      </c>
      <c r="J419" s="104"/>
      <c r="K419" s="378">
        <v>1.173</v>
      </c>
      <c r="L419" s="378">
        <v>1.173</v>
      </c>
      <c r="M419" s="378">
        <v>1.084992</v>
      </c>
      <c r="N419" s="379">
        <v>7.5028132992327441</v>
      </c>
      <c r="O419" s="104"/>
      <c r="P419" s="104"/>
      <c r="Q419" s="108"/>
    </row>
    <row r="420" spans="1:17" customFormat="1">
      <c r="A420" s="103">
        <v>417</v>
      </c>
      <c r="B420" s="105"/>
      <c r="C420" s="105" t="s">
        <v>3869</v>
      </c>
      <c r="D420" s="105" t="str">
        <f t="shared" si="19"/>
        <v>RAJAMPET</v>
      </c>
      <c r="E420" s="105" t="str">
        <f t="shared" si="19"/>
        <v>NANDYAL-CCO</v>
      </c>
      <c r="F420" s="104" t="s">
        <v>2266</v>
      </c>
      <c r="G420" s="393">
        <v>308113440103</v>
      </c>
      <c r="H420" s="104" t="s">
        <v>3448</v>
      </c>
      <c r="I420" s="104" t="s">
        <v>2871</v>
      </c>
      <c r="J420" s="104"/>
      <c r="K420" s="378">
        <v>2.1354000000000002</v>
      </c>
      <c r="L420" s="378">
        <v>2.1354000000000002</v>
      </c>
      <c r="M420" s="378">
        <v>1.975638</v>
      </c>
      <c r="N420" s="379">
        <v>7.4815959539196477</v>
      </c>
      <c r="O420" s="104"/>
      <c r="P420" s="104"/>
      <c r="Q420" s="108"/>
    </row>
    <row r="421" spans="1:17" customFormat="1">
      <c r="A421" s="103">
        <v>418</v>
      </c>
      <c r="B421" s="105"/>
      <c r="C421" s="105" t="s">
        <v>5408</v>
      </c>
      <c r="D421" s="105" t="str">
        <f t="shared" si="19"/>
        <v>RAJAMPET</v>
      </c>
      <c r="E421" s="105" t="str">
        <f t="shared" si="19"/>
        <v>NANDYAL-CCO</v>
      </c>
      <c r="F421" s="104" t="s">
        <v>2285</v>
      </c>
      <c r="G421" s="393">
        <v>304111340103</v>
      </c>
      <c r="H421" s="104" t="s">
        <v>3449</v>
      </c>
      <c r="I421" s="104" t="s">
        <v>2871</v>
      </c>
      <c r="J421" s="104"/>
      <c r="K421" s="378">
        <v>0.98919999999999997</v>
      </c>
      <c r="L421" s="378">
        <v>0.98919999999999997</v>
      </c>
      <c r="M421" s="378">
        <v>0.91525199999999995</v>
      </c>
      <c r="N421" s="379">
        <v>7.4755357864941381</v>
      </c>
      <c r="O421" s="104"/>
      <c r="P421" s="104"/>
      <c r="Q421" s="108"/>
    </row>
    <row r="422" spans="1:17" customFormat="1">
      <c r="A422" s="103">
        <v>419</v>
      </c>
      <c r="B422" s="105"/>
      <c r="C422" s="105" t="s">
        <v>5408</v>
      </c>
      <c r="D422" s="105" t="str">
        <f t="shared" si="19"/>
        <v>RAJAMPET</v>
      </c>
      <c r="E422" s="105" t="str">
        <f t="shared" si="19"/>
        <v>NANDYAL-CCO</v>
      </c>
      <c r="F422" s="104" t="str">
        <f>F421</f>
        <v>33/11KV Goginenipuram Sub Station</v>
      </c>
      <c r="G422" s="393">
        <v>304511540203</v>
      </c>
      <c r="H422" s="104" t="s">
        <v>3450</v>
      </c>
      <c r="I422" s="104" t="s">
        <v>2871</v>
      </c>
      <c r="J422" s="104"/>
      <c r="K422" s="378">
        <v>0.71020000000000005</v>
      </c>
      <c r="L422" s="378">
        <v>0.71020000000000005</v>
      </c>
      <c r="M422" s="378">
        <v>0.65715199999999996</v>
      </c>
      <c r="N422" s="379">
        <v>7.4694452266967177</v>
      </c>
      <c r="O422" s="104"/>
      <c r="P422" s="104"/>
      <c r="Q422" s="108"/>
    </row>
    <row r="423" spans="1:17" customFormat="1">
      <c r="A423" s="103">
        <v>420</v>
      </c>
      <c r="B423" s="105"/>
      <c r="C423" s="105" t="s">
        <v>3869</v>
      </c>
      <c r="D423" s="105" t="str">
        <f t="shared" si="19"/>
        <v>RAJAMPET</v>
      </c>
      <c r="E423" s="105" t="str">
        <f t="shared" si="19"/>
        <v>NANDYAL-CCO</v>
      </c>
      <c r="F423" s="104" t="s">
        <v>2274</v>
      </c>
      <c r="G423" s="393">
        <v>308211240302</v>
      </c>
      <c r="H423" s="104" t="s">
        <v>3451</v>
      </c>
      <c r="I423" s="104" t="s">
        <v>2887</v>
      </c>
      <c r="J423" s="104"/>
      <c r="K423" s="378">
        <v>0.63439999999999996</v>
      </c>
      <c r="L423" s="378">
        <v>0.63439999999999996</v>
      </c>
      <c r="M423" s="378">
        <v>0.58701800000000004</v>
      </c>
      <c r="N423" s="379">
        <v>7.4687894073139862</v>
      </c>
      <c r="O423" s="104"/>
      <c r="P423" s="104"/>
      <c r="Q423" s="108"/>
    </row>
    <row r="424" spans="1:17" customFormat="1">
      <c r="A424" s="103">
        <v>421</v>
      </c>
      <c r="B424" s="105"/>
      <c r="C424" s="105" t="s">
        <v>5408</v>
      </c>
      <c r="D424" s="105" t="str">
        <f t="shared" si="19"/>
        <v>RAJAMPET</v>
      </c>
      <c r="E424" s="105" t="str">
        <f t="shared" si="19"/>
        <v>NANDYAL-CCO</v>
      </c>
      <c r="F424" s="104" t="s">
        <v>3452</v>
      </c>
      <c r="G424" s="393">
        <v>304112340204</v>
      </c>
      <c r="H424" s="104" t="s">
        <v>3453</v>
      </c>
      <c r="I424" s="104" t="s">
        <v>2871</v>
      </c>
      <c r="J424" s="104"/>
      <c r="K424" s="378">
        <v>0.5474</v>
      </c>
      <c r="L424" s="378">
        <v>0.5474</v>
      </c>
      <c r="M424" s="378">
        <v>0.50661</v>
      </c>
      <c r="N424" s="379">
        <v>7.451589331384727</v>
      </c>
      <c r="O424" s="104"/>
      <c r="P424" s="104"/>
      <c r="Q424" s="108"/>
    </row>
    <row r="425" spans="1:17" customFormat="1">
      <c r="A425" s="103">
        <v>422</v>
      </c>
      <c r="B425" s="105"/>
      <c r="C425" s="105" t="s">
        <v>1041</v>
      </c>
      <c r="D425" s="105" t="str">
        <f t="shared" si="19"/>
        <v>RAJAMPET</v>
      </c>
      <c r="E425" s="105" t="str">
        <f t="shared" si="19"/>
        <v>NANDYAL-CCO</v>
      </c>
      <c r="F425" s="104" t="s">
        <v>2233</v>
      </c>
      <c r="G425" s="393">
        <v>306511140203</v>
      </c>
      <c r="H425" s="104" t="s">
        <v>3454</v>
      </c>
      <c r="I425" s="104" t="s">
        <v>2887</v>
      </c>
      <c r="J425" s="104"/>
      <c r="K425" s="378">
        <v>0.68640000000000001</v>
      </c>
      <c r="L425" s="378">
        <v>0.68640000000000001</v>
      </c>
      <c r="M425" s="378">
        <v>0.63531899999999997</v>
      </c>
      <c r="N425" s="379">
        <v>7.4418706293706354</v>
      </c>
      <c r="O425" s="104"/>
      <c r="P425" s="104"/>
      <c r="Q425" s="108"/>
    </row>
    <row r="426" spans="1:17" customFormat="1">
      <c r="A426" s="103">
        <v>423</v>
      </c>
      <c r="B426" s="105"/>
      <c r="C426" s="105" t="s">
        <v>1381</v>
      </c>
      <c r="D426" s="105" t="str">
        <f t="shared" si="19"/>
        <v>RAJAMPET</v>
      </c>
      <c r="E426" s="105" t="str">
        <f t="shared" si="19"/>
        <v>NANDYAL-CCO</v>
      </c>
      <c r="F426" s="104" t="s">
        <v>3455</v>
      </c>
      <c r="G426" s="393">
        <v>305121540102</v>
      </c>
      <c r="H426" s="104" t="s">
        <v>3456</v>
      </c>
      <c r="I426" s="104" t="s">
        <v>2871</v>
      </c>
      <c r="J426" s="104"/>
      <c r="K426" s="378">
        <v>2.0375999999999999</v>
      </c>
      <c r="L426" s="378">
        <v>2.0375999999999999</v>
      </c>
      <c r="M426" s="378">
        <v>1.8859840000000001</v>
      </c>
      <c r="N426" s="379">
        <v>7.4409108755398385</v>
      </c>
      <c r="O426" s="104"/>
      <c r="P426" s="104"/>
      <c r="Q426" s="108"/>
    </row>
    <row r="427" spans="1:17" customFormat="1">
      <c r="A427" s="103">
        <v>424</v>
      </c>
      <c r="B427" s="105"/>
      <c r="C427" s="105" t="s">
        <v>1381</v>
      </c>
      <c r="D427" s="105" t="str">
        <f t="shared" si="19"/>
        <v>RAJAMPET</v>
      </c>
      <c r="E427" s="105" t="str">
        <f t="shared" si="19"/>
        <v>NANDYAL-CCO</v>
      </c>
      <c r="F427" s="104" t="s">
        <v>3457</v>
      </c>
      <c r="G427" s="393">
        <v>305431140105</v>
      </c>
      <c r="H427" s="104" t="s">
        <v>3458</v>
      </c>
      <c r="I427" s="104" t="s">
        <v>2871</v>
      </c>
      <c r="J427" s="104"/>
      <c r="K427" s="378">
        <v>0.42601</v>
      </c>
      <c r="L427" s="378">
        <v>0.42601</v>
      </c>
      <c r="M427" s="378">
        <v>0.39433299999999999</v>
      </c>
      <c r="N427" s="379">
        <v>7.4357409450482415</v>
      </c>
      <c r="O427" s="104"/>
      <c r="P427" s="104"/>
      <c r="Q427" s="108"/>
    </row>
    <row r="428" spans="1:17" customFormat="1">
      <c r="A428" s="103">
        <v>425</v>
      </c>
      <c r="B428" s="105"/>
      <c r="C428" s="105" t="s">
        <v>3869</v>
      </c>
      <c r="D428" s="105" t="str">
        <f t="shared" si="19"/>
        <v>RAJAMPET</v>
      </c>
      <c r="E428" s="105" t="str">
        <f t="shared" si="19"/>
        <v>NANDYAL-CCO</v>
      </c>
      <c r="F428" s="104" t="str">
        <f>F427</f>
        <v>33/11 KV Chandragiri SUB STATION</v>
      </c>
      <c r="G428" s="393">
        <v>308122340201</v>
      </c>
      <c r="H428" s="104" t="s">
        <v>3459</v>
      </c>
      <c r="I428" s="104" t="s">
        <v>2871</v>
      </c>
      <c r="J428" s="104"/>
      <c r="K428" s="378">
        <v>0.31</v>
      </c>
      <c r="L428" s="378">
        <v>0.31</v>
      </c>
      <c r="M428" s="378">
        <v>0.28700900000000001</v>
      </c>
      <c r="N428" s="379">
        <v>7.4164516129032201</v>
      </c>
      <c r="O428" s="104"/>
      <c r="P428" s="104"/>
      <c r="Q428" s="108"/>
    </row>
    <row r="429" spans="1:17" customFormat="1">
      <c r="A429" s="103">
        <v>426</v>
      </c>
      <c r="B429" s="105"/>
      <c r="C429" s="105" t="s">
        <v>3869</v>
      </c>
      <c r="D429" s="105" t="str">
        <f t="shared" si="19"/>
        <v>RAJAMPET</v>
      </c>
      <c r="E429" s="105" t="str">
        <f t="shared" si="19"/>
        <v>NANDYAL-CCO</v>
      </c>
      <c r="F429" s="104" t="s">
        <v>2253</v>
      </c>
      <c r="G429" s="393">
        <v>308512140302</v>
      </c>
      <c r="H429" s="104" t="s">
        <v>2530</v>
      </c>
      <c r="I429" s="104" t="s">
        <v>2871</v>
      </c>
      <c r="J429" s="104"/>
      <c r="K429" s="378">
        <v>0.34300000000000003</v>
      </c>
      <c r="L429" s="378">
        <v>0.34300000000000003</v>
      </c>
      <c r="M429" s="378">
        <v>0.31756200000000001</v>
      </c>
      <c r="N429" s="379">
        <v>7.416326530612249</v>
      </c>
      <c r="O429" s="104"/>
      <c r="P429" s="104"/>
      <c r="Q429" s="108"/>
    </row>
    <row r="430" spans="1:17" customFormat="1">
      <c r="A430" s="103">
        <v>427</v>
      </c>
      <c r="B430" s="105"/>
      <c r="C430" s="105" t="s">
        <v>1049</v>
      </c>
      <c r="D430" s="105" t="str">
        <f t="shared" si="19"/>
        <v>RAJAMPET</v>
      </c>
      <c r="E430" s="105" t="str">
        <f t="shared" si="19"/>
        <v>NANDYAL-CCO</v>
      </c>
      <c r="F430" s="104" t="str">
        <f>F429</f>
        <v>33/11 KV S.R.Nagar SS</v>
      </c>
      <c r="G430" s="393">
        <v>307111240102</v>
      </c>
      <c r="H430" s="104" t="s">
        <v>2368</v>
      </c>
      <c r="I430" s="104" t="s">
        <v>2887</v>
      </c>
      <c r="J430" s="104"/>
      <c r="K430" s="378">
        <v>1.8275999999999999</v>
      </c>
      <c r="L430" s="378">
        <v>1.8275999999999999</v>
      </c>
      <c r="M430" s="378">
        <v>1.69251</v>
      </c>
      <c r="N430" s="379">
        <v>7.3916611950098448</v>
      </c>
      <c r="O430" s="104"/>
      <c r="P430" s="104"/>
      <c r="Q430" s="108"/>
    </row>
    <row r="431" spans="1:17" customFormat="1">
      <c r="A431" s="103">
        <v>428</v>
      </c>
      <c r="B431" s="105"/>
      <c r="C431" s="105" t="s">
        <v>3869</v>
      </c>
      <c r="D431" s="105" t="str">
        <f t="shared" si="19"/>
        <v>RAJAMPET</v>
      </c>
      <c r="E431" s="105" t="str">
        <f t="shared" si="19"/>
        <v>NANDYAL-CCO</v>
      </c>
      <c r="F431" s="104" t="s">
        <v>3460</v>
      </c>
      <c r="G431" s="393">
        <v>308122340304</v>
      </c>
      <c r="H431" s="104" t="s">
        <v>3461</v>
      </c>
      <c r="I431" s="104" t="s">
        <v>2871</v>
      </c>
      <c r="J431" s="104"/>
      <c r="K431" s="378">
        <v>1.3016000000000001</v>
      </c>
      <c r="L431" s="378">
        <v>1.3016000000000001</v>
      </c>
      <c r="M431" s="378">
        <v>1.2055180000000001</v>
      </c>
      <c r="N431" s="379">
        <v>7.3818377381684082</v>
      </c>
      <c r="O431" s="104"/>
      <c r="P431" s="104"/>
      <c r="Q431" s="108"/>
    </row>
    <row r="432" spans="1:17" customFormat="1">
      <c r="A432" s="103">
        <v>429</v>
      </c>
      <c r="B432" s="105"/>
      <c r="C432" s="105" t="s">
        <v>1381</v>
      </c>
      <c r="D432" s="105" t="str">
        <f t="shared" si="19"/>
        <v>RAJAMPET</v>
      </c>
      <c r="E432" s="105" t="str">
        <f t="shared" si="19"/>
        <v>NANDYAL-CCO</v>
      </c>
      <c r="F432" s="104" t="s">
        <v>3462</v>
      </c>
      <c r="G432" s="393">
        <v>305311240202</v>
      </c>
      <c r="H432" s="104" t="s">
        <v>3463</v>
      </c>
      <c r="I432" s="104" t="s">
        <v>2871</v>
      </c>
      <c r="J432" s="104"/>
      <c r="K432" s="378">
        <v>1.1222000000000001</v>
      </c>
      <c r="L432" s="378">
        <v>1.1222000000000001</v>
      </c>
      <c r="M432" s="378">
        <v>1.0394639999999999</v>
      </c>
      <c r="N432" s="379">
        <v>7.3726608447692161</v>
      </c>
      <c r="O432" s="104"/>
      <c r="P432" s="104"/>
      <c r="Q432" s="108"/>
    </row>
    <row r="433" spans="1:17" customFormat="1">
      <c r="A433" s="103">
        <v>430</v>
      </c>
      <c r="B433" s="105"/>
      <c r="C433" s="105" t="s">
        <v>1381</v>
      </c>
      <c r="D433" s="105" t="str">
        <f t="shared" si="19"/>
        <v>RAJAMPET</v>
      </c>
      <c r="E433" s="105" t="str">
        <f t="shared" si="19"/>
        <v>NANDYAL-CCO</v>
      </c>
      <c r="F433" s="104" t="s">
        <v>3464</v>
      </c>
      <c r="G433" s="393">
        <v>305341140201</v>
      </c>
      <c r="H433" s="104" t="s">
        <v>3465</v>
      </c>
      <c r="I433" s="104" t="s">
        <v>2871</v>
      </c>
      <c r="J433" s="104"/>
      <c r="K433" s="378">
        <v>0.45989999999999998</v>
      </c>
      <c r="L433" s="378">
        <v>0.45989999999999998</v>
      </c>
      <c r="M433" s="378">
        <v>0.42599599999999999</v>
      </c>
      <c r="N433" s="379">
        <v>7.3720373994346584</v>
      </c>
      <c r="O433" s="104"/>
      <c r="P433" s="104"/>
      <c r="Q433" s="108"/>
    </row>
    <row r="434" spans="1:17" customFormat="1">
      <c r="A434" s="103">
        <v>431</v>
      </c>
      <c r="B434" s="105"/>
      <c r="C434" s="105" t="s">
        <v>1041</v>
      </c>
      <c r="D434" s="105" t="str">
        <f t="shared" si="19"/>
        <v>RAJAMPET</v>
      </c>
      <c r="E434" s="105" t="str">
        <f t="shared" si="19"/>
        <v>NANDYAL-CCO</v>
      </c>
      <c r="F434" s="104" t="str">
        <f t="shared" si="19"/>
        <v>33/11 KV Nethukuppam SUB STATION</v>
      </c>
      <c r="G434" s="393">
        <v>306611140106</v>
      </c>
      <c r="H434" s="104" t="s">
        <v>3466</v>
      </c>
      <c r="I434" s="104" t="s">
        <v>2887</v>
      </c>
      <c r="J434" s="104"/>
      <c r="K434" s="378">
        <v>0.3327</v>
      </c>
      <c r="L434" s="378">
        <v>0.3327</v>
      </c>
      <c r="M434" s="378">
        <v>0.30821200000000004</v>
      </c>
      <c r="N434" s="379">
        <v>7.3603847309888657</v>
      </c>
      <c r="O434" s="104"/>
      <c r="P434" s="104"/>
      <c r="Q434" s="108"/>
    </row>
    <row r="435" spans="1:17" customFormat="1">
      <c r="A435" s="103">
        <v>432</v>
      </c>
      <c r="B435" s="105"/>
      <c r="C435" s="105" t="s">
        <v>5408</v>
      </c>
      <c r="D435" s="105" t="str">
        <f t="shared" si="19"/>
        <v>RAJAMPET</v>
      </c>
      <c r="E435" s="105" t="str">
        <f t="shared" si="19"/>
        <v>NANDYAL-CCO</v>
      </c>
      <c r="F435" s="104" t="str">
        <f t="shared" si="19"/>
        <v>33/11 KV Nethukuppam SUB STATION</v>
      </c>
      <c r="G435" s="393">
        <v>304521440204</v>
      </c>
      <c r="H435" s="104" t="s">
        <v>3467</v>
      </c>
      <c r="I435" s="104" t="s">
        <v>2874</v>
      </c>
      <c r="J435" s="104"/>
      <c r="K435" s="378">
        <v>0.51039999999999996</v>
      </c>
      <c r="L435" s="378">
        <v>0.51039999999999996</v>
      </c>
      <c r="M435" s="378">
        <v>0.472889</v>
      </c>
      <c r="N435" s="379">
        <v>7.3493338557993653</v>
      </c>
      <c r="O435" s="104"/>
      <c r="P435" s="104"/>
      <c r="Q435" s="108"/>
    </row>
    <row r="436" spans="1:17" customFormat="1">
      <c r="A436" s="103">
        <v>433</v>
      </c>
      <c r="B436" s="105"/>
      <c r="C436" s="105" t="s">
        <v>3869</v>
      </c>
      <c r="D436" s="105" t="str">
        <f t="shared" si="19"/>
        <v>RAJAMPET</v>
      </c>
      <c r="E436" s="105" t="str">
        <f t="shared" si="19"/>
        <v>NANDYAL-CCO</v>
      </c>
      <c r="F436" s="104" t="s">
        <v>3468</v>
      </c>
      <c r="G436" s="393">
        <v>308212140101</v>
      </c>
      <c r="H436" s="104" t="s">
        <v>3469</v>
      </c>
      <c r="I436" s="104" t="s">
        <v>2871</v>
      </c>
      <c r="J436" s="104"/>
      <c r="K436" s="378">
        <v>0.37140000000000001</v>
      </c>
      <c r="L436" s="378">
        <v>0.37140000000000001</v>
      </c>
      <c r="M436" s="378">
        <v>0.34411199999999997</v>
      </c>
      <c r="N436" s="379">
        <v>7.3473344103392666</v>
      </c>
      <c r="O436" s="104"/>
      <c r="P436" s="104"/>
      <c r="Q436" s="108"/>
    </row>
    <row r="437" spans="1:17" customFormat="1">
      <c r="A437" s="103">
        <v>434</v>
      </c>
      <c r="B437" s="105"/>
      <c r="C437" s="105" t="s">
        <v>5408</v>
      </c>
      <c r="D437" s="105" t="str">
        <f t="shared" si="19"/>
        <v>RAJAMPET</v>
      </c>
      <c r="E437" s="105" t="str">
        <f t="shared" si="19"/>
        <v>NANDYAL-CCO</v>
      </c>
      <c r="F437" s="104" t="s">
        <v>3470</v>
      </c>
      <c r="G437" s="393">
        <v>304521440202</v>
      </c>
      <c r="H437" s="104" t="s">
        <v>3471</v>
      </c>
      <c r="I437" s="104" t="s">
        <v>2874</v>
      </c>
      <c r="J437" s="104"/>
      <c r="K437" s="378">
        <v>1.8601000000000001</v>
      </c>
      <c r="L437" s="378">
        <v>1.8601000000000001</v>
      </c>
      <c r="M437" s="378">
        <v>1.723657</v>
      </c>
      <c r="N437" s="379">
        <v>7.3352507929681243</v>
      </c>
      <c r="O437" s="104"/>
      <c r="P437" s="104"/>
      <c r="Q437" s="108"/>
    </row>
    <row r="438" spans="1:17" customFormat="1">
      <c r="A438" s="103">
        <v>435</v>
      </c>
      <c r="B438" s="105"/>
      <c r="C438" s="105" t="s">
        <v>5408</v>
      </c>
      <c r="D438" s="105" t="str">
        <f t="shared" ref="D438:F469" si="20">D437</f>
        <v>RAJAMPET</v>
      </c>
      <c r="E438" s="105" t="str">
        <f t="shared" si="20"/>
        <v>NANDYAL-CCO</v>
      </c>
      <c r="F438" s="104" t="str">
        <f>F437</f>
        <v>33/11KV Ramudupalem Sub Station</v>
      </c>
      <c r="G438" s="393">
        <v>304631140202</v>
      </c>
      <c r="H438" s="104" t="s">
        <v>3472</v>
      </c>
      <c r="I438" s="104" t="s">
        <v>2874</v>
      </c>
      <c r="J438" s="104"/>
      <c r="K438" s="378">
        <v>1.8884000000000001</v>
      </c>
      <c r="L438" s="378">
        <v>1.8884000000000001</v>
      </c>
      <c r="M438" s="378">
        <v>1.749943</v>
      </c>
      <c r="N438" s="379">
        <v>7.3319741580173723</v>
      </c>
      <c r="O438" s="104"/>
      <c r="P438" s="104"/>
      <c r="Q438" s="108"/>
    </row>
    <row r="439" spans="1:17" customFormat="1">
      <c r="A439" s="103">
        <v>436</v>
      </c>
      <c r="B439" s="105"/>
      <c r="C439" s="105" t="s">
        <v>3869</v>
      </c>
      <c r="D439" s="105" t="str">
        <f t="shared" si="20"/>
        <v>RAJAMPET</v>
      </c>
      <c r="E439" s="105" t="str">
        <f t="shared" si="20"/>
        <v>NANDYAL-CCO</v>
      </c>
      <c r="F439" s="104" t="str">
        <f>F438</f>
        <v>33/11KV Ramudupalem Sub Station</v>
      </c>
      <c r="G439" s="393">
        <v>308113640105</v>
      </c>
      <c r="H439" s="104" t="s">
        <v>2564</v>
      </c>
      <c r="I439" s="104" t="s">
        <v>2870</v>
      </c>
      <c r="J439" s="104"/>
      <c r="K439" s="378">
        <v>1.0124</v>
      </c>
      <c r="L439" s="378">
        <v>1.0124</v>
      </c>
      <c r="M439" s="378">
        <v>0.93833100000000003</v>
      </c>
      <c r="N439" s="379">
        <v>7.3161793757408082</v>
      </c>
      <c r="O439" s="104"/>
      <c r="P439" s="104"/>
      <c r="Q439" s="108"/>
    </row>
    <row r="440" spans="1:17" customFormat="1">
      <c r="A440" s="103">
        <v>437</v>
      </c>
      <c r="B440" s="105"/>
      <c r="C440" s="105" t="s">
        <v>3869</v>
      </c>
      <c r="D440" s="105" t="str">
        <f t="shared" si="20"/>
        <v>RAJAMPET</v>
      </c>
      <c r="E440" s="105" t="str">
        <f t="shared" si="20"/>
        <v>NANDYAL-CCO</v>
      </c>
      <c r="F440" s="104" t="str">
        <f>F439</f>
        <v>33/11KV Ramudupalem Sub Station</v>
      </c>
      <c r="G440" s="393">
        <v>308113440104</v>
      </c>
      <c r="H440" s="104" t="s">
        <v>3473</v>
      </c>
      <c r="I440" s="104" t="s">
        <v>2871</v>
      </c>
      <c r="J440" s="104"/>
      <c r="K440" s="378">
        <v>1.2032</v>
      </c>
      <c r="L440" s="378">
        <v>1.2032</v>
      </c>
      <c r="M440" s="378">
        <v>1.1151930000000001</v>
      </c>
      <c r="N440" s="379">
        <v>7.3144115691489322</v>
      </c>
      <c r="O440" s="104"/>
      <c r="P440" s="104"/>
      <c r="Q440" s="108"/>
    </row>
    <row r="441" spans="1:17" customFormat="1">
      <c r="A441" s="103">
        <v>438</v>
      </c>
      <c r="B441" s="105"/>
      <c r="C441" s="105" t="s">
        <v>3869</v>
      </c>
      <c r="D441" s="105" t="str">
        <f t="shared" si="20"/>
        <v>RAJAMPET</v>
      </c>
      <c r="E441" s="105" t="str">
        <f t="shared" si="20"/>
        <v>NANDYAL-CCO</v>
      </c>
      <c r="F441" s="104" t="s">
        <v>2258</v>
      </c>
      <c r="G441" s="393">
        <v>308111240106</v>
      </c>
      <c r="H441" s="104" t="s">
        <v>3474</v>
      </c>
      <c r="I441" s="104" t="s">
        <v>2887</v>
      </c>
      <c r="J441" s="104"/>
      <c r="K441" s="378">
        <v>1.8564000000000001</v>
      </c>
      <c r="L441" s="378">
        <v>1.8564000000000001</v>
      </c>
      <c r="M441" s="378">
        <v>1.720739</v>
      </c>
      <c r="N441" s="379">
        <v>7.3077461753932358</v>
      </c>
      <c r="O441" s="104"/>
      <c r="P441" s="104"/>
      <c r="Q441" s="108"/>
    </row>
    <row r="442" spans="1:17" customFormat="1">
      <c r="A442" s="103">
        <v>439</v>
      </c>
      <c r="B442" s="105"/>
      <c r="C442" s="105" t="s">
        <v>1041</v>
      </c>
      <c r="D442" s="105" t="str">
        <f t="shared" si="20"/>
        <v>RAJAMPET</v>
      </c>
      <c r="E442" s="105" t="str">
        <f t="shared" si="20"/>
        <v>NANDYAL-CCO</v>
      </c>
      <c r="F442" s="104" t="s">
        <v>3475</v>
      </c>
      <c r="G442" s="393">
        <v>306212240203</v>
      </c>
      <c r="H442" s="104" t="s">
        <v>3476</v>
      </c>
      <c r="I442" s="104" t="s">
        <v>2871</v>
      </c>
      <c r="J442" s="104"/>
      <c r="K442" s="378">
        <v>0.12809999999999999</v>
      </c>
      <c r="L442" s="378">
        <v>0.12809999999999999</v>
      </c>
      <c r="M442" s="378">
        <v>0.11874</v>
      </c>
      <c r="N442" s="379">
        <v>7.3067915690866458</v>
      </c>
      <c r="O442" s="104"/>
      <c r="P442" s="104"/>
      <c r="Q442" s="108"/>
    </row>
    <row r="443" spans="1:17" customFormat="1">
      <c r="A443" s="103">
        <v>440</v>
      </c>
      <c r="B443" s="105"/>
      <c r="C443" s="105" t="s">
        <v>1049</v>
      </c>
      <c r="D443" s="105" t="str">
        <f t="shared" si="20"/>
        <v>RAJAMPET</v>
      </c>
      <c r="E443" s="105" t="str">
        <f t="shared" si="20"/>
        <v>NANDYAL-CCO</v>
      </c>
      <c r="F443" s="104" t="s">
        <v>2193</v>
      </c>
      <c r="G443" s="393">
        <v>307116340103</v>
      </c>
      <c r="H443" s="104" t="s">
        <v>3477</v>
      </c>
      <c r="I443" s="104" t="s">
        <v>2871</v>
      </c>
      <c r="J443" s="104"/>
      <c r="K443" s="378">
        <v>1.3784000000000001</v>
      </c>
      <c r="L443" s="378">
        <v>1.3784000000000001</v>
      </c>
      <c r="M443" s="378">
        <v>1.277692</v>
      </c>
      <c r="N443" s="379">
        <v>7.3061520603598389</v>
      </c>
      <c r="O443" s="104"/>
      <c r="P443" s="104"/>
      <c r="Q443" s="108"/>
    </row>
    <row r="444" spans="1:17" customFormat="1">
      <c r="A444" s="103">
        <v>441</v>
      </c>
      <c r="B444" s="105"/>
      <c r="C444" s="105" t="s">
        <v>1041</v>
      </c>
      <c r="D444" s="105" t="str">
        <f t="shared" si="20"/>
        <v>RAJAMPET</v>
      </c>
      <c r="E444" s="105" t="str">
        <f t="shared" si="20"/>
        <v>NANDYAL-CCO</v>
      </c>
      <c r="F444" s="104" t="str">
        <f t="shared" si="20"/>
        <v>33/11 KV Rudrampeta SS</v>
      </c>
      <c r="G444" s="393">
        <v>306231140703</v>
      </c>
      <c r="H444" s="104" t="s">
        <v>3478</v>
      </c>
      <c r="I444" s="104" t="s">
        <v>2887</v>
      </c>
      <c r="J444" s="104"/>
      <c r="K444" s="378">
        <v>0.33672000000000002</v>
      </c>
      <c r="L444" s="378">
        <v>0.33672000000000002</v>
      </c>
      <c r="M444" s="378">
        <v>0.31213800000000003</v>
      </c>
      <c r="N444" s="379">
        <v>7.3004276550249436</v>
      </c>
      <c r="O444" s="104"/>
      <c r="P444" s="104"/>
      <c r="Q444" s="108"/>
    </row>
    <row r="445" spans="1:17" customFormat="1">
      <c r="A445" s="103">
        <v>442</v>
      </c>
      <c r="B445" s="105"/>
      <c r="C445" s="105" t="s">
        <v>5408</v>
      </c>
      <c r="D445" s="105" t="str">
        <f t="shared" si="20"/>
        <v>RAJAMPET</v>
      </c>
      <c r="E445" s="105" t="str">
        <f t="shared" si="20"/>
        <v>NANDYAL-CCO</v>
      </c>
      <c r="F445" s="104" t="str">
        <f t="shared" si="20"/>
        <v>33/11 KV Rudrampeta SS</v>
      </c>
      <c r="G445" s="393">
        <v>304231340201</v>
      </c>
      <c r="H445" s="104" t="s">
        <v>3479</v>
      </c>
      <c r="I445" s="104" t="s">
        <v>2874</v>
      </c>
      <c r="J445" s="104"/>
      <c r="K445" s="378">
        <v>1.5969</v>
      </c>
      <c r="L445" s="378">
        <v>1.5969</v>
      </c>
      <c r="M445" s="378">
        <v>1.480399</v>
      </c>
      <c r="N445" s="379">
        <v>7.29544742939445</v>
      </c>
      <c r="O445" s="104"/>
      <c r="P445" s="104"/>
      <c r="Q445" s="108"/>
    </row>
    <row r="446" spans="1:17" customFormat="1">
      <c r="A446" s="103">
        <v>443</v>
      </c>
      <c r="B446" s="105"/>
      <c r="C446" s="105" t="s">
        <v>3869</v>
      </c>
      <c r="D446" s="105" t="str">
        <f t="shared" si="20"/>
        <v>RAJAMPET</v>
      </c>
      <c r="E446" s="105" t="str">
        <f t="shared" si="20"/>
        <v>NANDYAL-CCO</v>
      </c>
      <c r="F446" s="104" t="str">
        <f t="shared" si="20"/>
        <v>33/11 KV Rudrampeta SS</v>
      </c>
      <c r="G446" s="393">
        <v>308211240303</v>
      </c>
      <c r="H446" s="104" t="s">
        <v>3480</v>
      </c>
      <c r="I446" s="104" t="s">
        <v>2887</v>
      </c>
      <c r="J446" s="104"/>
      <c r="K446" s="378">
        <v>2.0002</v>
      </c>
      <c r="L446" s="378">
        <v>2.0002</v>
      </c>
      <c r="M446" s="378">
        <v>1.8543559999999999</v>
      </c>
      <c r="N446" s="379">
        <v>7.2914708529147125</v>
      </c>
      <c r="O446" s="104"/>
      <c r="P446" s="104"/>
      <c r="Q446" s="108"/>
    </row>
    <row r="447" spans="1:17" customFormat="1">
      <c r="A447" s="103">
        <v>444</v>
      </c>
      <c r="B447" s="105"/>
      <c r="C447" s="105" t="s">
        <v>3869</v>
      </c>
      <c r="D447" s="105" t="str">
        <f t="shared" si="20"/>
        <v>RAJAMPET</v>
      </c>
      <c r="E447" s="105" t="str">
        <f t="shared" si="20"/>
        <v>NANDYAL-CCO</v>
      </c>
      <c r="F447" s="104" t="str">
        <f t="shared" si="20"/>
        <v>33/11 KV Rudrampeta SS</v>
      </c>
      <c r="G447" s="393">
        <v>308323140105</v>
      </c>
      <c r="H447" s="104" t="s">
        <v>3481</v>
      </c>
      <c r="I447" s="104" t="s">
        <v>2887</v>
      </c>
      <c r="J447" s="104"/>
      <c r="K447" s="378">
        <v>0.34292499999999998</v>
      </c>
      <c r="L447" s="378">
        <v>0.34292499999999998</v>
      </c>
      <c r="M447" s="378">
        <v>0.31796799999999997</v>
      </c>
      <c r="N447" s="379">
        <v>7.2776846249179874</v>
      </c>
      <c r="O447" s="104"/>
      <c r="P447" s="104"/>
      <c r="Q447" s="108"/>
    </row>
    <row r="448" spans="1:17" customFormat="1">
      <c r="A448" s="103">
        <v>445</v>
      </c>
      <c r="B448" s="105"/>
      <c r="C448" s="105" t="s">
        <v>1049</v>
      </c>
      <c r="D448" s="105" t="str">
        <f t="shared" si="20"/>
        <v>RAJAMPET</v>
      </c>
      <c r="E448" s="105" t="s">
        <v>3482</v>
      </c>
      <c r="F448" s="104" t="s">
        <v>3483</v>
      </c>
      <c r="G448" s="393">
        <v>307133140303</v>
      </c>
      <c r="H448" s="104" t="s">
        <v>3484</v>
      </c>
      <c r="I448" s="104" t="s">
        <v>2871</v>
      </c>
      <c r="J448" s="104"/>
      <c r="K448" s="378">
        <v>1.3783000000000001</v>
      </c>
      <c r="L448" s="378">
        <v>1.3783000000000001</v>
      </c>
      <c r="M448" s="378">
        <v>1.2781359999999999</v>
      </c>
      <c r="N448" s="379">
        <v>7.267213233693691</v>
      </c>
      <c r="O448" s="104"/>
      <c r="P448" s="104"/>
      <c r="Q448" s="108"/>
    </row>
    <row r="449" spans="1:17" customFormat="1">
      <c r="A449" s="103">
        <v>446</v>
      </c>
      <c r="B449" s="105"/>
      <c r="C449" s="105" t="s">
        <v>5408</v>
      </c>
      <c r="D449" s="105" t="str">
        <f t="shared" si="20"/>
        <v>RAJAMPET</v>
      </c>
      <c r="E449" s="105" t="str">
        <f>E448</f>
        <v>ANANTHAPUR(E)</v>
      </c>
      <c r="F449" s="104" t="str">
        <f>F448</f>
        <v>33/11 KV Kakkalapalli SS</v>
      </c>
      <c r="G449" s="393">
        <v>304111440403</v>
      </c>
      <c r="H449" s="104" t="s">
        <v>3485</v>
      </c>
      <c r="I449" s="104" t="s">
        <v>2871</v>
      </c>
      <c r="J449" s="104"/>
      <c r="K449" s="378">
        <v>0.13059999999999999</v>
      </c>
      <c r="L449" s="378">
        <v>0.13059999999999999</v>
      </c>
      <c r="M449" s="378">
        <v>0.121117</v>
      </c>
      <c r="N449" s="379">
        <v>7.2611026033690598</v>
      </c>
      <c r="O449" s="104"/>
      <c r="P449" s="104"/>
      <c r="Q449" s="108"/>
    </row>
    <row r="450" spans="1:17" customFormat="1">
      <c r="A450" s="103">
        <v>447</v>
      </c>
      <c r="B450" s="105"/>
      <c r="C450" s="105" t="s">
        <v>3869</v>
      </c>
      <c r="D450" s="105" t="str">
        <f t="shared" si="20"/>
        <v>RAJAMPET</v>
      </c>
      <c r="E450" s="105" t="str">
        <f t="shared" si="20"/>
        <v>ANANTHAPUR(E)</v>
      </c>
      <c r="F450" s="104" t="s">
        <v>2277</v>
      </c>
      <c r="G450" s="393">
        <v>308211340207</v>
      </c>
      <c r="H450" s="104" t="s">
        <v>2580</v>
      </c>
      <c r="I450" s="104" t="s">
        <v>2887</v>
      </c>
      <c r="J450" s="104"/>
      <c r="K450" s="378">
        <v>0.69154099999999996</v>
      </c>
      <c r="L450" s="378">
        <v>0.69154099999999996</v>
      </c>
      <c r="M450" s="378">
        <v>0.64146099999999995</v>
      </c>
      <c r="N450" s="379">
        <v>7.2417976663711938</v>
      </c>
      <c r="O450" s="104"/>
      <c r="P450" s="104"/>
      <c r="Q450" s="108"/>
    </row>
    <row r="451" spans="1:17" customFormat="1">
      <c r="A451" s="103">
        <v>448</v>
      </c>
      <c r="B451" s="105"/>
      <c r="C451" s="105" t="s">
        <v>5408</v>
      </c>
      <c r="D451" s="105" t="str">
        <f t="shared" si="20"/>
        <v>RAJAMPET</v>
      </c>
      <c r="E451" s="105" t="str">
        <f t="shared" si="20"/>
        <v>ANANTHAPUR(E)</v>
      </c>
      <c r="F451" s="104" t="s">
        <v>3486</v>
      </c>
      <c r="G451" s="393">
        <v>304251440101</v>
      </c>
      <c r="H451" s="104" t="s">
        <v>3487</v>
      </c>
      <c r="I451" s="104" t="s">
        <v>2871</v>
      </c>
      <c r="J451" s="104"/>
      <c r="K451" s="378">
        <v>0.75380000000000003</v>
      </c>
      <c r="L451" s="378">
        <v>0.75380000000000003</v>
      </c>
      <c r="M451" s="378">
        <v>0.69924500000000001</v>
      </c>
      <c r="N451" s="379">
        <v>7.237330856991246</v>
      </c>
      <c r="O451" s="104"/>
      <c r="P451" s="104"/>
      <c r="Q451" s="108"/>
    </row>
    <row r="452" spans="1:17" customFormat="1">
      <c r="A452" s="103">
        <v>449</v>
      </c>
      <c r="B452" s="105"/>
      <c r="C452" s="105" t="s">
        <v>1381</v>
      </c>
      <c r="D452" s="105" t="str">
        <f t="shared" si="20"/>
        <v>RAJAMPET</v>
      </c>
      <c r="E452" s="105" t="str">
        <f t="shared" si="20"/>
        <v>ANANTHAPUR(E)</v>
      </c>
      <c r="F452" s="104" t="s">
        <v>2340</v>
      </c>
      <c r="G452" s="393">
        <v>305341440104</v>
      </c>
      <c r="H452" s="104" t="s">
        <v>3118</v>
      </c>
      <c r="I452" s="104" t="s">
        <v>2887</v>
      </c>
      <c r="J452" s="104"/>
      <c r="K452" s="378">
        <v>0.313</v>
      </c>
      <c r="L452" s="378">
        <v>0.313</v>
      </c>
      <c r="M452" s="378">
        <v>0.29035</v>
      </c>
      <c r="N452" s="379">
        <v>7.2364217252396186</v>
      </c>
      <c r="O452" s="104"/>
      <c r="P452" s="104"/>
      <c r="Q452" s="108"/>
    </row>
    <row r="453" spans="1:17" customFormat="1">
      <c r="A453" s="103">
        <v>450</v>
      </c>
      <c r="B453" s="105"/>
      <c r="C453" s="105" t="s">
        <v>5408</v>
      </c>
      <c r="D453" s="105" t="str">
        <f t="shared" si="20"/>
        <v>RAJAMPET</v>
      </c>
      <c r="E453" s="105" t="str">
        <f t="shared" si="20"/>
        <v>ANANTHAPUR(E)</v>
      </c>
      <c r="F453" s="104" t="s">
        <v>3488</v>
      </c>
      <c r="G453" s="393">
        <v>304251540104</v>
      </c>
      <c r="H453" s="104" t="s">
        <v>3489</v>
      </c>
      <c r="I453" s="104" t="s">
        <v>2879</v>
      </c>
      <c r="J453" s="104"/>
      <c r="K453" s="378">
        <v>0.27279999999999999</v>
      </c>
      <c r="L453" s="378">
        <v>0.27279999999999999</v>
      </c>
      <c r="M453" s="378">
        <v>0.25309100000000001</v>
      </c>
      <c r="N453" s="379">
        <v>7.2247067448680271</v>
      </c>
      <c r="O453" s="104"/>
      <c r="P453" s="104"/>
      <c r="Q453" s="108"/>
    </row>
    <row r="454" spans="1:17" customFormat="1">
      <c r="A454" s="103">
        <v>451</v>
      </c>
      <c r="B454" s="105"/>
      <c r="C454" s="105" t="s">
        <v>5408</v>
      </c>
      <c r="D454" s="105" t="str">
        <f t="shared" si="20"/>
        <v>RAJAMPET</v>
      </c>
      <c r="E454" s="105" t="str">
        <f t="shared" si="20"/>
        <v>ANANTHAPUR(E)</v>
      </c>
      <c r="F454" s="104" t="s">
        <v>3319</v>
      </c>
      <c r="G454" s="393">
        <v>304521540202</v>
      </c>
      <c r="H454" s="104" t="s">
        <v>3490</v>
      </c>
      <c r="I454" s="104" t="s">
        <v>2874</v>
      </c>
      <c r="J454" s="104"/>
      <c r="K454" s="378">
        <v>0.89839999999999998</v>
      </c>
      <c r="L454" s="378">
        <v>0.89839999999999998</v>
      </c>
      <c r="M454" s="378">
        <v>0.83349600000000001</v>
      </c>
      <c r="N454" s="379">
        <v>7.2243989314336554</v>
      </c>
      <c r="O454" s="104"/>
      <c r="P454" s="104"/>
      <c r="Q454" s="108"/>
    </row>
    <row r="455" spans="1:17" customFormat="1">
      <c r="A455" s="103">
        <v>452</v>
      </c>
      <c r="B455" s="105"/>
      <c r="C455" s="105" t="s">
        <v>1381</v>
      </c>
      <c r="D455" s="105" t="str">
        <f t="shared" si="20"/>
        <v>RAJAMPET</v>
      </c>
      <c r="E455" s="105" t="str">
        <f t="shared" si="20"/>
        <v>ANANTHAPUR(E)</v>
      </c>
      <c r="F455" s="104" t="s">
        <v>3491</v>
      </c>
      <c r="G455" s="393">
        <v>305721340603</v>
      </c>
      <c r="H455" s="104" t="s">
        <v>3492</v>
      </c>
      <c r="I455" s="104" t="s">
        <v>2871</v>
      </c>
      <c r="J455" s="104"/>
      <c r="K455" s="378">
        <v>0.63480000000000003</v>
      </c>
      <c r="L455" s="378">
        <v>0.63480000000000003</v>
      </c>
      <c r="M455" s="378">
        <v>0.58904500000000004</v>
      </c>
      <c r="N455" s="379">
        <v>7.2077819785759276</v>
      </c>
      <c r="O455" s="104"/>
      <c r="P455" s="104"/>
      <c r="Q455" s="108"/>
    </row>
    <row r="456" spans="1:17" customFormat="1">
      <c r="A456" s="103">
        <v>453</v>
      </c>
      <c r="B456" s="105"/>
      <c r="C456" s="105" t="s">
        <v>1381</v>
      </c>
      <c r="D456" s="105" t="str">
        <f t="shared" si="20"/>
        <v>RAJAMPET</v>
      </c>
      <c r="E456" s="105" t="str">
        <f t="shared" si="20"/>
        <v>ANANTHAPUR(E)</v>
      </c>
      <c r="F456" s="104" t="s">
        <v>2340</v>
      </c>
      <c r="G456" s="393">
        <v>305341440105</v>
      </c>
      <c r="H456" s="104" t="s">
        <v>3493</v>
      </c>
      <c r="I456" s="104" t="s">
        <v>2887</v>
      </c>
      <c r="J456" s="104"/>
      <c r="K456" s="378">
        <v>1.665E-3</v>
      </c>
      <c r="L456" s="378">
        <v>1.665E-3</v>
      </c>
      <c r="M456" s="378">
        <v>1.5449999999999999E-3</v>
      </c>
      <c r="N456" s="379">
        <v>7.2072072072072126</v>
      </c>
      <c r="O456" s="104"/>
      <c r="P456" s="104"/>
      <c r="Q456" s="108"/>
    </row>
    <row r="457" spans="1:17" customFormat="1">
      <c r="A457" s="103">
        <v>454</v>
      </c>
      <c r="B457" s="105"/>
      <c r="C457" s="105" t="s">
        <v>3869</v>
      </c>
      <c r="D457" s="105" t="str">
        <f t="shared" si="20"/>
        <v>RAJAMPET</v>
      </c>
      <c r="E457" s="105" t="str">
        <f t="shared" si="20"/>
        <v>ANANTHAPUR(E)</v>
      </c>
      <c r="F457" s="104" t="str">
        <f>F456</f>
        <v>33/11 KV Kalyana puram SUB STATION</v>
      </c>
      <c r="G457" s="393">
        <v>308113640201</v>
      </c>
      <c r="H457" s="104" t="s">
        <v>2710</v>
      </c>
      <c r="I457" s="104" t="s">
        <v>2887</v>
      </c>
      <c r="J457" s="104"/>
      <c r="K457" s="378">
        <v>1.6346000000000001</v>
      </c>
      <c r="L457" s="378">
        <v>1.6346000000000001</v>
      </c>
      <c r="M457" s="378">
        <v>1.517007</v>
      </c>
      <c r="N457" s="379">
        <v>7.193992414046253</v>
      </c>
      <c r="O457" s="104"/>
      <c r="P457" s="104"/>
      <c r="Q457" s="108"/>
    </row>
    <row r="458" spans="1:17" customFormat="1">
      <c r="A458" s="103">
        <v>455</v>
      </c>
      <c r="B458" s="105"/>
      <c r="C458" s="105" t="s">
        <v>3869</v>
      </c>
      <c r="D458" s="105" t="str">
        <f t="shared" si="20"/>
        <v>RAJAMPET</v>
      </c>
      <c r="E458" s="105" t="str">
        <f t="shared" si="20"/>
        <v>ANANTHAPUR(E)</v>
      </c>
      <c r="F458" s="104" t="str">
        <f>F457</f>
        <v>33/11 KV Kalyana puram SUB STATION</v>
      </c>
      <c r="G458" s="393">
        <v>308122340204</v>
      </c>
      <c r="H458" s="104" t="s">
        <v>3494</v>
      </c>
      <c r="I458" s="104" t="s">
        <v>2879</v>
      </c>
      <c r="J458" s="104"/>
      <c r="K458" s="378">
        <v>0.5343</v>
      </c>
      <c r="L458" s="378">
        <v>0.5343</v>
      </c>
      <c r="M458" s="378">
        <v>0.49590200000000001</v>
      </c>
      <c r="N458" s="379">
        <v>7.1865992887890684</v>
      </c>
      <c r="O458" s="104"/>
      <c r="P458" s="104"/>
      <c r="Q458" s="108"/>
    </row>
    <row r="459" spans="1:17" customFormat="1">
      <c r="A459" s="103">
        <v>456</v>
      </c>
      <c r="B459" s="105"/>
      <c r="C459" s="105" t="s">
        <v>5408</v>
      </c>
      <c r="D459" s="105" t="str">
        <f t="shared" si="20"/>
        <v>RAJAMPET</v>
      </c>
      <c r="E459" s="105" t="str">
        <f t="shared" si="20"/>
        <v>ANANTHAPUR(E)</v>
      </c>
      <c r="F459" s="104" t="s">
        <v>3495</v>
      </c>
      <c r="G459" s="393">
        <v>304511540403</v>
      </c>
      <c r="H459" s="104" t="s">
        <v>3496</v>
      </c>
      <c r="I459" s="104" t="s">
        <v>2871</v>
      </c>
      <c r="J459" s="104"/>
      <c r="K459" s="378">
        <v>0.50370000000000004</v>
      </c>
      <c r="L459" s="378">
        <v>0.50370000000000004</v>
      </c>
      <c r="M459" s="378">
        <v>0.46751900000000002</v>
      </c>
      <c r="N459" s="379">
        <v>7.1830454635695888</v>
      </c>
      <c r="O459" s="104"/>
      <c r="P459" s="104"/>
      <c r="Q459" s="108"/>
    </row>
    <row r="460" spans="1:17" customFormat="1">
      <c r="A460" s="103">
        <v>457</v>
      </c>
      <c r="B460" s="105"/>
      <c r="C460" s="105" t="s">
        <v>5408</v>
      </c>
      <c r="D460" s="105" t="str">
        <f t="shared" si="20"/>
        <v>RAJAMPET</v>
      </c>
      <c r="E460" s="105" t="str">
        <f t="shared" si="20"/>
        <v>ANANTHAPUR(E)</v>
      </c>
      <c r="F460" s="104" t="str">
        <f>F459</f>
        <v>33/11 KV Idagali SS</v>
      </c>
      <c r="G460" s="393">
        <v>304521540205</v>
      </c>
      <c r="H460" s="104" t="s">
        <v>3497</v>
      </c>
      <c r="I460" s="104" t="s">
        <v>2874</v>
      </c>
      <c r="J460" s="104"/>
      <c r="K460" s="378">
        <v>2.1895380000000002</v>
      </c>
      <c r="L460" s="378">
        <v>2.1895380000000002</v>
      </c>
      <c r="M460" s="378">
        <v>2.0327989999999998</v>
      </c>
      <c r="N460" s="379">
        <v>7.1585421216713474</v>
      </c>
      <c r="O460" s="104"/>
      <c r="P460" s="104"/>
      <c r="Q460" s="108"/>
    </row>
    <row r="461" spans="1:17" customFormat="1">
      <c r="A461" s="103">
        <v>458</v>
      </c>
      <c r="B461" s="105"/>
      <c r="C461" s="105" t="s">
        <v>1049</v>
      </c>
      <c r="D461" s="105" t="str">
        <f t="shared" si="20"/>
        <v>RAJAMPET</v>
      </c>
      <c r="E461" s="105" t="str">
        <f t="shared" si="20"/>
        <v>ANANTHAPUR(E)</v>
      </c>
      <c r="F461" s="104" t="s">
        <v>2190</v>
      </c>
      <c r="G461" s="393">
        <v>307111240206</v>
      </c>
      <c r="H461" s="104" t="s">
        <v>2376</v>
      </c>
      <c r="I461" s="104" t="s">
        <v>2887</v>
      </c>
      <c r="J461" s="104"/>
      <c r="K461" s="378">
        <v>0.94179999999999997</v>
      </c>
      <c r="L461" s="378">
        <v>0.94179999999999997</v>
      </c>
      <c r="M461" s="378">
        <v>0.87445499999999998</v>
      </c>
      <c r="N461" s="379">
        <v>7.1506689318326604</v>
      </c>
      <c r="O461" s="104"/>
      <c r="P461" s="104"/>
      <c r="Q461" s="108"/>
    </row>
    <row r="462" spans="1:17" customFormat="1">
      <c r="A462" s="103">
        <v>459</v>
      </c>
      <c r="B462" s="105"/>
      <c r="C462" s="105" t="s">
        <v>5408</v>
      </c>
      <c r="D462" s="105" t="str">
        <f t="shared" si="20"/>
        <v>RAJAMPET</v>
      </c>
      <c r="E462" s="105" t="str">
        <f t="shared" si="20"/>
        <v>ANANTHAPUR(E)</v>
      </c>
      <c r="F462" s="104" t="s">
        <v>3498</v>
      </c>
      <c r="G462" s="393">
        <v>304511540302</v>
      </c>
      <c r="H462" s="104" t="s">
        <v>3499</v>
      </c>
      <c r="I462" s="104" t="s">
        <v>2871</v>
      </c>
      <c r="J462" s="104"/>
      <c r="K462" s="378">
        <v>0.7268</v>
      </c>
      <c r="L462" s="378">
        <v>0.7268</v>
      </c>
      <c r="M462" s="378">
        <v>0.67488999999999999</v>
      </c>
      <c r="N462" s="379">
        <v>7.1422674738580092</v>
      </c>
      <c r="O462" s="104"/>
      <c r="P462" s="104"/>
      <c r="Q462" s="108"/>
    </row>
    <row r="463" spans="1:17" customFormat="1">
      <c r="A463" s="103">
        <v>460</v>
      </c>
      <c r="B463" s="105"/>
      <c r="C463" s="105" t="s">
        <v>3869</v>
      </c>
      <c r="D463" s="105" t="str">
        <f t="shared" si="20"/>
        <v>RAJAMPET</v>
      </c>
      <c r="E463" s="105" t="str">
        <f t="shared" si="20"/>
        <v>ANANTHAPUR(E)</v>
      </c>
      <c r="F463" s="104" t="s">
        <v>2271</v>
      </c>
      <c r="G463" s="393">
        <v>308211140101</v>
      </c>
      <c r="H463" s="104" t="s">
        <v>2568</v>
      </c>
      <c r="I463" s="104" t="s">
        <v>2887</v>
      </c>
      <c r="J463" s="104"/>
      <c r="K463" s="378">
        <v>2.0871400000000002</v>
      </c>
      <c r="L463" s="378">
        <v>2.0871400000000002</v>
      </c>
      <c r="M463" s="378">
        <v>1.9382029999999999</v>
      </c>
      <c r="N463" s="379">
        <v>7.1359372155198164</v>
      </c>
      <c r="O463" s="104"/>
      <c r="P463" s="104"/>
      <c r="Q463" s="108"/>
    </row>
    <row r="464" spans="1:17" customFormat="1">
      <c r="A464" s="103">
        <v>461</v>
      </c>
      <c r="B464" s="105"/>
      <c r="C464" s="105" t="s">
        <v>3869</v>
      </c>
      <c r="D464" s="105" t="str">
        <f t="shared" si="20"/>
        <v>RAJAMPET</v>
      </c>
      <c r="E464" s="105" t="str">
        <f t="shared" si="20"/>
        <v>ANANTHAPUR(E)</v>
      </c>
      <c r="F464" s="104" t="s">
        <v>3500</v>
      </c>
      <c r="G464" s="393">
        <v>308634240101</v>
      </c>
      <c r="H464" s="104" t="s">
        <v>2774</v>
      </c>
      <c r="I464" s="104" t="s">
        <v>2887</v>
      </c>
      <c r="J464" s="104"/>
      <c r="K464" s="378">
        <v>1.3612599999999999</v>
      </c>
      <c r="L464" s="378">
        <v>1.3612599999999999</v>
      </c>
      <c r="M464" s="378">
        <v>1.2641880000000001</v>
      </c>
      <c r="N464" s="379">
        <v>7.1310403596667671</v>
      </c>
      <c r="O464" s="104"/>
      <c r="P464" s="104"/>
      <c r="Q464" s="108"/>
    </row>
    <row r="465" spans="1:17" customFormat="1">
      <c r="A465" s="103">
        <v>462</v>
      </c>
      <c r="B465" s="105"/>
      <c r="C465" s="105" t="s">
        <v>5408</v>
      </c>
      <c r="D465" s="105" t="str">
        <f t="shared" si="20"/>
        <v>RAJAMPET</v>
      </c>
      <c r="E465" s="105" t="str">
        <f t="shared" si="20"/>
        <v>ANANTHAPUR(E)</v>
      </c>
      <c r="F465" s="104" t="s">
        <v>3501</v>
      </c>
      <c r="G465" s="393">
        <v>304231340304</v>
      </c>
      <c r="H465" s="104" t="s">
        <v>3502</v>
      </c>
      <c r="I465" s="104" t="s">
        <v>2871</v>
      </c>
      <c r="J465" s="104"/>
      <c r="K465" s="378">
        <v>0.104</v>
      </c>
      <c r="L465" s="378">
        <v>0.104</v>
      </c>
      <c r="M465" s="378">
        <v>9.6588999999999994E-2</v>
      </c>
      <c r="N465" s="379">
        <v>7.1259615384615396</v>
      </c>
      <c r="O465" s="104"/>
      <c r="P465" s="104"/>
      <c r="Q465" s="108"/>
    </row>
    <row r="466" spans="1:17" customFormat="1">
      <c r="A466" s="103">
        <v>463</v>
      </c>
      <c r="B466" s="105"/>
      <c r="C466" s="105" t="s">
        <v>1049</v>
      </c>
      <c r="D466" s="105" t="str">
        <f t="shared" si="20"/>
        <v>RAJAMPET</v>
      </c>
      <c r="E466" s="105" t="str">
        <f t="shared" si="20"/>
        <v>ANANTHAPUR(E)</v>
      </c>
      <c r="F466" s="104" t="s">
        <v>3503</v>
      </c>
      <c r="G466" s="393">
        <v>307511540201</v>
      </c>
      <c r="H466" s="104" t="s">
        <v>3504</v>
      </c>
      <c r="I466" s="104" t="s">
        <v>2871</v>
      </c>
      <c r="J466" s="104"/>
      <c r="K466" s="378">
        <v>1.581</v>
      </c>
      <c r="L466" s="378">
        <v>1.581</v>
      </c>
      <c r="M466" s="378">
        <v>1.4683600000000001</v>
      </c>
      <c r="N466" s="379">
        <v>7.1246046805819017</v>
      </c>
      <c r="O466" s="104"/>
      <c r="P466" s="104"/>
      <c r="Q466" s="108"/>
    </row>
    <row r="467" spans="1:17" customFormat="1">
      <c r="A467" s="103">
        <v>464</v>
      </c>
      <c r="B467" s="105"/>
      <c r="C467" s="105" t="s">
        <v>1381</v>
      </c>
      <c r="D467" s="105" t="str">
        <f t="shared" si="20"/>
        <v>RAJAMPET</v>
      </c>
      <c r="E467" s="105" t="str">
        <f t="shared" si="20"/>
        <v>ANANTHAPUR(E)</v>
      </c>
      <c r="F467" s="104" t="s">
        <v>3505</v>
      </c>
      <c r="G467" s="393">
        <v>305431240202</v>
      </c>
      <c r="H467" s="104" t="s">
        <v>3506</v>
      </c>
      <c r="I467" s="104" t="s">
        <v>2871</v>
      </c>
      <c r="J467" s="104"/>
      <c r="K467" s="378">
        <v>0.85075000000000001</v>
      </c>
      <c r="L467" s="378">
        <v>0.85075000000000001</v>
      </c>
      <c r="M467" s="378">
        <v>0.79015499999999994</v>
      </c>
      <c r="N467" s="379">
        <v>7.1225389362327434</v>
      </c>
      <c r="O467" s="104"/>
      <c r="P467" s="104"/>
      <c r="Q467" s="108"/>
    </row>
    <row r="468" spans="1:17" customFormat="1">
      <c r="A468" s="103">
        <v>465</v>
      </c>
      <c r="B468" s="105"/>
      <c r="C468" s="105" t="s">
        <v>5408</v>
      </c>
      <c r="D468" s="105" t="str">
        <f t="shared" si="20"/>
        <v>RAJAMPET</v>
      </c>
      <c r="E468" s="105" t="str">
        <f t="shared" si="20"/>
        <v>ANANTHAPUR(E)</v>
      </c>
      <c r="F468" s="104" t="str">
        <f>F467</f>
        <v>33/11 KV Agarala SUB STATION</v>
      </c>
      <c r="G468" s="393">
        <v>304111240101</v>
      </c>
      <c r="H468" s="104" t="s">
        <v>3507</v>
      </c>
      <c r="I468" s="104" t="s">
        <v>2887</v>
      </c>
      <c r="J468" s="104"/>
      <c r="K468" s="378">
        <v>1.26</v>
      </c>
      <c r="L468" s="378">
        <v>1.26</v>
      </c>
      <c r="M468" s="378">
        <v>1.1703509999999999</v>
      </c>
      <c r="N468" s="379">
        <v>7.1150000000000073</v>
      </c>
      <c r="O468" s="104"/>
      <c r="P468" s="104"/>
      <c r="Q468" s="108"/>
    </row>
    <row r="469" spans="1:17" customFormat="1">
      <c r="A469" s="103">
        <v>466</v>
      </c>
      <c r="B469" s="105"/>
      <c r="C469" s="105" t="s">
        <v>3869</v>
      </c>
      <c r="D469" s="105" t="str">
        <f t="shared" si="20"/>
        <v>RAJAMPET</v>
      </c>
      <c r="E469" s="105" t="str">
        <f t="shared" si="20"/>
        <v>ANANTHAPUR(E)</v>
      </c>
      <c r="F469" s="104" t="s">
        <v>2263</v>
      </c>
      <c r="G469" s="393">
        <v>308111740203</v>
      </c>
      <c r="H469" s="104" t="s">
        <v>2550</v>
      </c>
      <c r="I469" s="104" t="s">
        <v>2887</v>
      </c>
      <c r="J469" s="104"/>
      <c r="K469" s="378">
        <v>2.8984999999999999</v>
      </c>
      <c r="L469" s="378">
        <v>2.8984999999999999</v>
      </c>
      <c r="M469" s="378">
        <v>2.6923209999999997</v>
      </c>
      <c r="N469" s="379">
        <v>7.1132999827497017</v>
      </c>
      <c r="O469" s="104"/>
      <c r="P469" s="104"/>
      <c r="Q469" s="108"/>
    </row>
    <row r="470" spans="1:17" customFormat="1">
      <c r="A470" s="103">
        <v>467</v>
      </c>
      <c r="B470" s="105"/>
      <c r="C470" s="105" t="s">
        <v>1041</v>
      </c>
      <c r="D470" s="105" t="str">
        <f t="shared" ref="D470:F488" si="21">D469</f>
        <v>RAJAMPET</v>
      </c>
      <c r="E470" s="105" t="str">
        <f t="shared" si="21"/>
        <v>ANANTHAPUR(E)</v>
      </c>
      <c r="F470" s="104" t="s">
        <v>3508</v>
      </c>
      <c r="G470" s="393">
        <v>306611240404</v>
      </c>
      <c r="H470" s="104" t="s">
        <v>2537</v>
      </c>
      <c r="I470" s="104" t="s">
        <v>2894</v>
      </c>
      <c r="J470" s="104"/>
      <c r="K470" s="378">
        <v>0.41339999999999999</v>
      </c>
      <c r="L470" s="378">
        <v>0.41339999999999999</v>
      </c>
      <c r="M470" s="378">
        <v>0.384023</v>
      </c>
      <c r="N470" s="379">
        <v>7.1061925495887728</v>
      </c>
      <c r="O470" s="104"/>
      <c r="P470" s="104"/>
      <c r="Q470" s="108"/>
    </row>
    <row r="471" spans="1:17" customFormat="1">
      <c r="A471" s="103">
        <v>468</v>
      </c>
      <c r="B471" s="105"/>
      <c r="C471" s="105" t="s">
        <v>5408</v>
      </c>
      <c r="D471" s="105" t="str">
        <f t="shared" si="21"/>
        <v>RAJAMPET</v>
      </c>
      <c r="E471" s="105" t="str">
        <f t="shared" si="21"/>
        <v>ANANTHAPUR(E)</v>
      </c>
      <c r="F471" s="104" t="str">
        <f t="shared" si="21"/>
        <v>33/11KV Nakkaladinne SubStation</v>
      </c>
      <c r="G471" s="393">
        <v>304121140202</v>
      </c>
      <c r="H471" s="104" t="s">
        <v>3509</v>
      </c>
      <c r="I471" s="104" t="s">
        <v>2871</v>
      </c>
      <c r="J471" s="104"/>
      <c r="K471" s="378">
        <v>0.65339999999999998</v>
      </c>
      <c r="L471" s="378">
        <v>0.65339999999999998</v>
      </c>
      <c r="M471" s="378">
        <v>0.60699999999999998</v>
      </c>
      <c r="N471" s="379">
        <v>7.1013161922252834</v>
      </c>
      <c r="O471" s="104"/>
      <c r="P471" s="104"/>
      <c r="Q471" s="108"/>
    </row>
    <row r="472" spans="1:17" customFormat="1">
      <c r="A472" s="103">
        <v>469</v>
      </c>
      <c r="B472" s="105"/>
      <c r="C472" s="105" t="s">
        <v>1041</v>
      </c>
      <c r="D472" s="105" t="str">
        <f t="shared" si="21"/>
        <v>RAJAMPET</v>
      </c>
      <c r="E472" s="105" t="str">
        <f t="shared" si="21"/>
        <v>ANANTHAPUR(E)</v>
      </c>
      <c r="F472" s="104" t="str">
        <f t="shared" si="21"/>
        <v>33/11KV Nakkaladinne SubStation</v>
      </c>
      <c r="G472" s="393">
        <v>306211440103</v>
      </c>
      <c r="H472" s="104" t="s">
        <v>3510</v>
      </c>
      <c r="I472" s="104" t="s">
        <v>2887</v>
      </c>
      <c r="J472" s="104"/>
      <c r="K472" s="378">
        <v>2.1212</v>
      </c>
      <c r="L472" s="378">
        <v>2.1212</v>
      </c>
      <c r="M472" s="378">
        <v>1.9705819999999998</v>
      </c>
      <c r="N472" s="379">
        <v>7.1006034320196187</v>
      </c>
      <c r="O472" s="104"/>
      <c r="P472" s="104"/>
      <c r="Q472" s="108"/>
    </row>
    <row r="473" spans="1:17" customFormat="1">
      <c r="A473" s="103">
        <v>470</v>
      </c>
      <c r="B473" s="105"/>
      <c r="C473" s="105" t="s">
        <v>5408</v>
      </c>
      <c r="D473" s="105" t="str">
        <f t="shared" si="21"/>
        <v>RAJAMPET</v>
      </c>
      <c r="E473" s="105" t="str">
        <f t="shared" si="21"/>
        <v>ANANTHAPUR(E)</v>
      </c>
      <c r="F473" s="104" t="str">
        <f t="shared" si="21"/>
        <v>33/11KV Nakkaladinne SubStation</v>
      </c>
      <c r="G473" s="393">
        <v>304111140402</v>
      </c>
      <c r="H473" s="104" t="s">
        <v>2496</v>
      </c>
      <c r="I473" s="104" t="s">
        <v>2887</v>
      </c>
      <c r="J473" s="104"/>
      <c r="K473" s="378">
        <v>1.036</v>
      </c>
      <c r="L473" s="378">
        <v>1.036</v>
      </c>
      <c r="M473" s="378">
        <v>0.962507</v>
      </c>
      <c r="N473" s="379">
        <v>7.0939189189189218</v>
      </c>
      <c r="O473" s="104"/>
      <c r="P473" s="104"/>
      <c r="Q473" s="108"/>
    </row>
    <row r="474" spans="1:17" customFormat="1">
      <c r="A474" s="103">
        <v>471</v>
      </c>
      <c r="B474" s="105"/>
      <c r="C474" s="105" t="s">
        <v>1381</v>
      </c>
      <c r="D474" s="105" t="str">
        <f t="shared" si="21"/>
        <v>RAJAMPET</v>
      </c>
      <c r="E474" s="105" t="str">
        <f t="shared" si="21"/>
        <v>ANANTHAPUR(E)</v>
      </c>
      <c r="F474" s="104" t="s">
        <v>3511</v>
      </c>
      <c r="G474" s="393">
        <v>305112140204</v>
      </c>
      <c r="H474" s="104" t="s">
        <v>3512</v>
      </c>
      <c r="I474" s="104" t="s">
        <v>2874</v>
      </c>
      <c r="J474" s="104"/>
      <c r="K474" s="378">
        <v>2.0314999999999999</v>
      </c>
      <c r="L474" s="378">
        <v>2.0314999999999999</v>
      </c>
      <c r="M474" s="378">
        <v>1.8874070000000001</v>
      </c>
      <c r="N474" s="379">
        <v>7.0929362539994987</v>
      </c>
      <c r="O474" s="104"/>
      <c r="P474" s="104"/>
      <c r="Q474" s="108"/>
    </row>
    <row r="475" spans="1:17" customFormat="1">
      <c r="A475" s="103">
        <v>472</v>
      </c>
      <c r="B475" s="105"/>
      <c r="C475" s="105" t="s">
        <v>3869</v>
      </c>
      <c r="D475" s="105" t="str">
        <f t="shared" si="21"/>
        <v>RAJAMPET</v>
      </c>
      <c r="E475" s="105" t="str">
        <f t="shared" si="21"/>
        <v>ANANTHAPUR(E)</v>
      </c>
      <c r="F475" s="104" t="str">
        <f>F474</f>
        <v>33/11 KV Gudipala SUB STATION</v>
      </c>
      <c r="G475" s="393">
        <v>308311140101</v>
      </c>
      <c r="H475" s="104" t="s">
        <v>3513</v>
      </c>
      <c r="I475" s="104" t="s">
        <v>2887</v>
      </c>
      <c r="J475" s="104"/>
      <c r="K475" s="378">
        <v>1.85395</v>
      </c>
      <c r="L475" s="378">
        <v>1.85395</v>
      </c>
      <c r="M475" s="378">
        <v>1.722488</v>
      </c>
      <c r="N475" s="379">
        <v>7.0909139944442927</v>
      </c>
      <c r="O475" s="104"/>
      <c r="P475" s="104"/>
      <c r="Q475" s="108"/>
    </row>
    <row r="476" spans="1:17" customFormat="1">
      <c r="A476" s="103">
        <v>473</v>
      </c>
      <c r="B476" s="105"/>
      <c r="C476" s="105" t="s">
        <v>3869</v>
      </c>
      <c r="D476" s="105" t="str">
        <f t="shared" si="21"/>
        <v>RAJAMPET</v>
      </c>
      <c r="E476" s="105" t="str">
        <f t="shared" si="21"/>
        <v>ANANTHAPUR(E)</v>
      </c>
      <c r="F476" s="104" t="str">
        <f>F475</f>
        <v>33/11 KV Gudipala SUB STATION</v>
      </c>
      <c r="G476" s="393">
        <v>308111240103</v>
      </c>
      <c r="H476" s="104" t="s">
        <v>3514</v>
      </c>
      <c r="I476" s="104" t="s">
        <v>2887</v>
      </c>
      <c r="J476" s="104"/>
      <c r="K476" s="378">
        <v>0.94350000000000001</v>
      </c>
      <c r="L476" s="378">
        <v>0.94350000000000001</v>
      </c>
      <c r="M476" s="378">
        <v>0.87663100000000005</v>
      </c>
      <c r="N476" s="379">
        <v>7.0873343932167421</v>
      </c>
      <c r="O476" s="104"/>
      <c r="P476" s="104"/>
      <c r="Q476" s="108"/>
    </row>
    <row r="477" spans="1:17" customFormat="1">
      <c r="A477" s="103">
        <v>474</v>
      </c>
      <c r="B477" s="105"/>
      <c r="C477" s="105" t="s">
        <v>1041</v>
      </c>
      <c r="D477" s="105" t="str">
        <f t="shared" si="21"/>
        <v>RAJAMPET</v>
      </c>
      <c r="E477" s="105" t="str">
        <f t="shared" si="21"/>
        <v>ANANTHAPUR(E)</v>
      </c>
      <c r="F477" s="104" t="str">
        <f>F476</f>
        <v>33/11 KV Gudipala SUB STATION</v>
      </c>
      <c r="G477" s="393">
        <v>306621240303</v>
      </c>
      <c r="H477" s="104" t="s">
        <v>2447</v>
      </c>
      <c r="I477" s="104" t="s">
        <v>2887</v>
      </c>
      <c r="J477" s="104"/>
      <c r="K477" s="378">
        <v>0.42299999999999999</v>
      </c>
      <c r="L477" s="378">
        <v>0.42299999999999999</v>
      </c>
      <c r="M477" s="378">
        <v>0.39302599999999999</v>
      </c>
      <c r="N477" s="379">
        <v>7.0860520094562647</v>
      </c>
      <c r="O477" s="104"/>
      <c r="P477" s="104"/>
      <c r="Q477" s="108"/>
    </row>
    <row r="478" spans="1:17" customFormat="1">
      <c r="A478" s="103">
        <v>475</v>
      </c>
      <c r="B478" s="105"/>
      <c r="C478" s="105" t="s">
        <v>3869</v>
      </c>
      <c r="D478" s="105" t="str">
        <f t="shared" si="21"/>
        <v>RAJAMPET</v>
      </c>
      <c r="E478" s="105" t="str">
        <f t="shared" si="21"/>
        <v>ANANTHAPUR(E)</v>
      </c>
      <c r="F478" s="104" t="str">
        <f>F477</f>
        <v>33/11 KV Gudipala SUB STATION</v>
      </c>
      <c r="G478" s="393">
        <v>308211140104</v>
      </c>
      <c r="H478" s="104" t="s">
        <v>3515</v>
      </c>
      <c r="I478" s="104" t="s">
        <v>2887</v>
      </c>
      <c r="J478" s="104"/>
      <c r="K478" s="378">
        <v>2.5161600000000002</v>
      </c>
      <c r="L478" s="378">
        <v>2.5161600000000002</v>
      </c>
      <c r="M478" s="378">
        <v>2.3380100000000001</v>
      </c>
      <c r="N478" s="379">
        <v>7.0802333714867105</v>
      </c>
      <c r="O478" s="104"/>
      <c r="P478" s="104"/>
      <c r="Q478" s="108"/>
    </row>
    <row r="479" spans="1:17" customFormat="1">
      <c r="A479" s="103">
        <v>476</v>
      </c>
      <c r="B479" s="105"/>
      <c r="C479" s="105" t="s">
        <v>3869</v>
      </c>
      <c r="D479" s="105" t="str">
        <f t="shared" si="21"/>
        <v>RAJAMPET</v>
      </c>
      <c r="E479" s="105" t="str">
        <f t="shared" si="21"/>
        <v>ANANTHAPUR(E)</v>
      </c>
      <c r="F479" s="104" t="s">
        <v>2244</v>
      </c>
      <c r="G479" s="393">
        <v>308311140103</v>
      </c>
      <c r="H479" s="104" t="s">
        <v>2487</v>
      </c>
      <c r="I479" s="104" t="s">
        <v>2887</v>
      </c>
      <c r="J479" s="104"/>
      <c r="K479" s="378">
        <v>1.9183699999999999</v>
      </c>
      <c r="L479" s="378">
        <v>1.9183699999999999</v>
      </c>
      <c r="M479" s="378">
        <v>1.782778</v>
      </c>
      <c r="N479" s="379">
        <v>7.0680838420117045</v>
      </c>
      <c r="O479" s="104"/>
      <c r="P479" s="104"/>
      <c r="Q479" s="108"/>
    </row>
    <row r="480" spans="1:17" customFormat="1">
      <c r="A480" s="103">
        <v>477</v>
      </c>
      <c r="B480" s="105"/>
      <c r="C480" s="105" t="s">
        <v>5408</v>
      </c>
      <c r="D480" s="105" t="str">
        <f t="shared" si="21"/>
        <v>RAJAMPET</v>
      </c>
      <c r="E480" s="105" t="str">
        <f t="shared" si="21"/>
        <v>ANANTHAPUR(E)</v>
      </c>
      <c r="F480" s="104" t="s">
        <v>3253</v>
      </c>
      <c r="G480" s="393">
        <v>304521340102</v>
      </c>
      <c r="H480" s="104" t="s">
        <v>3516</v>
      </c>
      <c r="I480" s="104" t="s">
        <v>2871</v>
      </c>
      <c r="J480" s="104"/>
      <c r="K480" s="378">
        <v>0.8004</v>
      </c>
      <c r="L480" s="378">
        <v>0.8004</v>
      </c>
      <c r="M480" s="378">
        <v>0.74396099999999998</v>
      </c>
      <c r="N480" s="379">
        <v>7.0513493253373332</v>
      </c>
      <c r="O480" s="104"/>
      <c r="P480" s="104"/>
      <c r="Q480" s="108"/>
    </row>
    <row r="481" spans="1:17" customFormat="1">
      <c r="A481" s="103">
        <v>478</v>
      </c>
      <c r="B481" s="105"/>
      <c r="C481" s="105" t="s">
        <v>1041</v>
      </c>
      <c r="D481" s="105" t="str">
        <f t="shared" si="21"/>
        <v>RAJAMPET</v>
      </c>
      <c r="E481" s="105" t="str">
        <f t="shared" si="21"/>
        <v>ANANTHAPUR(E)</v>
      </c>
      <c r="F481" s="104" t="s">
        <v>3517</v>
      </c>
      <c r="G481" s="393">
        <v>306411340705</v>
      </c>
      <c r="H481" s="104" t="s">
        <v>3518</v>
      </c>
      <c r="I481" s="104" t="s">
        <v>2871</v>
      </c>
      <c r="J481" s="104"/>
      <c r="K481" s="378">
        <v>5.9799999999999999E-2</v>
      </c>
      <c r="L481" s="378">
        <v>5.9799999999999999E-2</v>
      </c>
      <c r="M481" s="378">
        <v>5.5584000000000001E-2</v>
      </c>
      <c r="N481" s="379">
        <v>7.0501672240802629</v>
      </c>
      <c r="O481" s="104"/>
      <c r="P481" s="104"/>
      <c r="Q481" s="108"/>
    </row>
    <row r="482" spans="1:17" customFormat="1">
      <c r="A482" s="103">
        <v>479</v>
      </c>
      <c r="B482" s="105"/>
      <c r="C482" s="105" t="s">
        <v>1049</v>
      </c>
      <c r="D482" s="105" t="str">
        <f t="shared" si="21"/>
        <v>RAJAMPET</v>
      </c>
      <c r="E482" s="105" t="str">
        <f t="shared" si="21"/>
        <v>ANANTHAPUR(E)</v>
      </c>
      <c r="F482" s="104" t="s">
        <v>2189</v>
      </c>
      <c r="G482" s="393">
        <v>307111240105</v>
      </c>
      <c r="H482" s="104" t="s">
        <v>3519</v>
      </c>
      <c r="I482" s="104" t="s">
        <v>2887</v>
      </c>
      <c r="J482" s="104"/>
      <c r="K482" s="378">
        <v>1.1511</v>
      </c>
      <c r="L482" s="378">
        <v>1.1511</v>
      </c>
      <c r="M482" s="378">
        <v>1.0699689999999999</v>
      </c>
      <c r="N482" s="379">
        <v>7.0481278776822229</v>
      </c>
      <c r="O482" s="104"/>
      <c r="P482" s="104"/>
      <c r="Q482" s="108"/>
    </row>
    <row r="483" spans="1:17" customFormat="1">
      <c r="A483" s="103">
        <v>480</v>
      </c>
      <c r="B483" s="105"/>
      <c r="C483" s="105" t="s">
        <v>3869</v>
      </c>
      <c r="D483" s="105" t="str">
        <f t="shared" si="21"/>
        <v>RAJAMPET</v>
      </c>
      <c r="E483" s="105" t="str">
        <f t="shared" si="21"/>
        <v>ANANTHAPUR(E)</v>
      </c>
      <c r="F483" s="104" t="s">
        <v>2273</v>
      </c>
      <c r="G483" s="393">
        <v>308211240207</v>
      </c>
      <c r="H483" s="104" t="s">
        <v>3520</v>
      </c>
      <c r="I483" s="104" t="s">
        <v>2871</v>
      </c>
      <c r="J483" s="104"/>
      <c r="K483" s="378">
        <v>2.3121999999999998</v>
      </c>
      <c r="L483" s="378">
        <v>2.3121999999999998</v>
      </c>
      <c r="M483" s="378">
        <v>2.1492830000000001</v>
      </c>
      <c r="N483" s="379">
        <v>7.0459735317013994</v>
      </c>
      <c r="O483" s="104"/>
      <c r="P483" s="104"/>
      <c r="Q483" s="108"/>
    </row>
    <row r="484" spans="1:17" customFormat="1">
      <c r="A484" s="103">
        <v>481</v>
      </c>
      <c r="B484" s="105"/>
      <c r="C484" s="105" t="s">
        <v>3869</v>
      </c>
      <c r="D484" s="105" t="str">
        <f t="shared" si="21"/>
        <v>RAJAMPET</v>
      </c>
      <c r="E484" s="105" t="str">
        <f t="shared" si="21"/>
        <v>ANANTHAPUR(E)</v>
      </c>
      <c r="F484" s="104" t="str">
        <f>F483</f>
        <v>33/11 KV Milk Dairy SS</v>
      </c>
      <c r="G484" s="393">
        <v>308323140106</v>
      </c>
      <c r="H484" s="104" t="s">
        <v>3521</v>
      </c>
      <c r="I484" s="104" t="s">
        <v>2887</v>
      </c>
      <c r="J484" s="104"/>
      <c r="K484" s="378">
        <v>0.97741999999999996</v>
      </c>
      <c r="L484" s="378">
        <v>0.97741999999999996</v>
      </c>
      <c r="M484" s="378">
        <v>0.90873999999999999</v>
      </c>
      <c r="N484" s="379">
        <v>7.0266620286059176</v>
      </c>
      <c r="O484" s="104"/>
      <c r="P484" s="104"/>
      <c r="Q484" s="108"/>
    </row>
    <row r="485" spans="1:17" customFormat="1">
      <c r="A485" s="103">
        <v>482</v>
      </c>
      <c r="B485" s="105"/>
      <c r="C485" s="105" t="s">
        <v>5408</v>
      </c>
      <c r="D485" s="105" t="str">
        <f t="shared" si="21"/>
        <v>RAJAMPET</v>
      </c>
      <c r="E485" s="105" t="str">
        <f t="shared" si="21"/>
        <v>ANANTHAPUR(E)</v>
      </c>
      <c r="F485" s="104" t="s">
        <v>3414</v>
      </c>
      <c r="G485" s="393">
        <v>304511540101</v>
      </c>
      <c r="H485" s="104" t="s">
        <v>3522</v>
      </c>
      <c r="I485" s="104" t="s">
        <v>2871</v>
      </c>
      <c r="J485" s="104"/>
      <c r="K485" s="378">
        <v>0.43219999999999997</v>
      </c>
      <c r="L485" s="378">
        <v>0.43219999999999997</v>
      </c>
      <c r="M485" s="378">
        <v>0.401833</v>
      </c>
      <c r="N485" s="379">
        <v>7.026145303100412</v>
      </c>
      <c r="O485" s="104"/>
      <c r="P485" s="104"/>
      <c r="Q485" s="108"/>
    </row>
    <row r="486" spans="1:17" customFormat="1">
      <c r="A486" s="103">
        <v>483</v>
      </c>
      <c r="B486" s="105"/>
      <c r="C486" s="105" t="s">
        <v>5408</v>
      </c>
      <c r="D486" s="105" t="str">
        <f t="shared" si="21"/>
        <v>RAJAMPET</v>
      </c>
      <c r="E486" s="105" t="str">
        <f t="shared" si="21"/>
        <v>ANANTHAPUR(E)</v>
      </c>
      <c r="F486" s="104" t="str">
        <f>F485</f>
        <v>33/11KV Venkatachalam Sub Station</v>
      </c>
      <c r="G486" s="393">
        <v>304231340302</v>
      </c>
      <c r="H486" s="104" t="s">
        <v>2517</v>
      </c>
      <c r="I486" s="104" t="s">
        <v>2871</v>
      </c>
      <c r="J486" s="104"/>
      <c r="K486" s="378">
        <v>0.91139999999999999</v>
      </c>
      <c r="L486" s="378">
        <v>0.91139999999999999</v>
      </c>
      <c r="M486" s="378">
        <v>0.84740099999999996</v>
      </c>
      <c r="N486" s="379">
        <v>7.0220539828834792</v>
      </c>
      <c r="O486" s="104"/>
      <c r="P486" s="104"/>
      <c r="Q486" s="108"/>
    </row>
    <row r="487" spans="1:17" customFormat="1">
      <c r="A487" s="103">
        <v>484</v>
      </c>
      <c r="B487" s="105"/>
      <c r="C487" s="105" t="s">
        <v>5408</v>
      </c>
      <c r="D487" s="105" t="str">
        <f t="shared" si="21"/>
        <v>RAJAMPET</v>
      </c>
      <c r="E487" s="105" t="str">
        <f t="shared" si="21"/>
        <v>ANANTHAPUR(E)</v>
      </c>
      <c r="F487" s="104" t="s">
        <v>3523</v>
      </c>
      <c r="G487" s="393">
        <v>304421240403</v>
      </c>
      <c r="H487" s="104" t="s">
        <v>3524</v>
      </c>
      <c r="I487" s="104" t="s">
        <v>2879</v>
      </c>
      <c r="J487" s="104"/>
      <c r="K487" s="378">
        <v>3.2759999999999997E-2</v>
      </c>
      <c r="L487" s="378">
        <v>3.2759999999999997E-2</v>
      </c>
      <c r="M487" s="378">
        <v>3.0460000000000001E-2</v>
      </c>
      <c r="N487" s="379">
        <v>7.0207570207570109</v>
      </c>
      <c r="O487" s="104"/>
      <c r="P487" s="104"/>
      <c r="Q487" s="108"/>
    </row>
    <row r="488" spans="1:17" customFormat="1">
      <c r="A488" s="103">
        <v>485</v>
      </c>
      <c r="B488" s="105"/>
      <c r="C488" s="105" t="s">
        <v>5408</v>
      </c>
      <c r="D488" s="105" t="str">
        <f t="shared" si="21"/>
        <v>RAJAMPET</v>
      </c>
      <c r="E488" s="105" t="str">
        <f t="shared" si="21"/>
        <v>ANANTHAPUR(E)</v>
      </c>
      <c r="F488" s="104" t="str">
        <f>F487</f>
        <v>33/11 KV Vasili SS</v>
      </c>
      <c r="G488" s="393">
        <v>304311340102</v>
      </c>
      <c r="H488" s="104" t="s">
        <v>3525</v>
      </c>
      <c r="I488" s="104" t="s">
        <v>2887</v>
      </c>
      <c r="J488" s="104"/>
      <c r="K488" s="378">
        <v>1.5154000000000001</v>
      </c>
      <c r="L488" s="378">
        <v>1.5154000000000001</v>
      </c>
      <c r="M488" s="378">
        <v>1.409186</v>
      </c>
      <c r="N488" s="379">
        <v>7.0089745281773812</v>
      </c>
      <c r="O488" s="104"/>
      <c r="P488" s="104"/>
      <c r="Q488" s="108"/>
    </row>
    <row r="489" spans="1:17" customFormat="1">
      <c r="A489" s="103">
        <v>486</v>
      </c>
      <c r="B489" s="105"/>
      <c r="C489" s="105" t="s">
        <v>1381</v>
      </c>
      <c r="D489" s="105" t="s">
        <v>3526</v>
      </c>
      <c r="E489" s="105" t="s">
        <v>3527</v>
      </c>
      <c r="F489" s="104" t="s">
        <v>3528</v>
      </c>
      <c r="G489" s="393" t="s">
        <v>3529</v>
      </c>
      <c r="H489" s="104" t="s">
        <v>3530</v>
      </c>
      <c r="I489" s="104" t="s">
        <v>2871</v>
      </c>
      <c r="J489" s="104"/>
      <c r="K489" s="378">
        <v>0.75180000000000002</v>
      </c>
      <c r="L489" s="378">
        <v>0.75180000000000002</v>
      </c>
      <c r="M489" s="378">
        <v>0.69911100000000004</v>
      </c>
      <c r="N489" s="379">
        <v>7.0083798882681538</v>
      </c>
      <c r="O489" s="104"/>
      <c r="P489" s="104"/>
      <c r="Q489" s="108"/>
    </row>
    <row r="490" spans="1:17" customFormat="1">
      <c r="A490" s="103">
        <v>487</v>
      </c>
      <c r="B490" s="105"/>
      <c r="C490" s="105" t="s">
        <v>3869</v>
      </c>
      <c r="D490" s="105" t="str">
        <f t="shared" ref="D490:F490" si="22">D489</f>
        <v>PUNGANUR</v>
      </c>
      <c r="E490" s="105" t="str">
        <f t="shared" si="22"/>
        <v>PALAMANER</v>
      </c>
      <c r="F490" s="104" t="str">
        <f t="shared" si="22"/>
        <v>33/11 KV Baireddipalli SUB STATION</v>
      </c>
      <c r="G490" s="393">
        <v>308111240105</v>
      </c>
      <c r="H490" s="104" t="s">
        <v>3531</v>
      </c>
      <c r="I490" s="104" t="s">
        <v>2887</v>
      </c>
      <c r="J490" s="104"/>
      <c r="K490" s="378">
        <v>0.68279999999999996</v>
      </c>
      <c r="L490" s="378">
        <v>0.68279999999999996</v>
      </c>
      <c r="M490" s="378">
        <v>0.63497199999999998</v>
      </c>
      <c r="N490" s="379">
        <v>7.0046865846514335</v>
      </c>
      <c r="O490" s="104"/>
      <c r="P490" s="104"/>
      <c r="Q490" s="108"/>
    </row>
    <row r="491" spans="1:17" customFormat="1">
      <c r="A491" s="103">
        <v>488</v>
      </c>
      <c r="B491" s="105"/>
      <c r="C491" s="105" t="s">
        <v>1041</v>
      </c>
      <c r="D491" s="105" t="str">
        <f>D490</f>
        <v>PUNGANUR</v>
      </c>
      <c r="E491" s="105" t="str">
        <f>E490</f>
        <v>PALAMANER</v>
      </c>
      <c r="F491" s="104" t="s">
        <v>3532</v>
      </c>
      <c r="G491" s="393">
        <v>306231140701</v>
      </c>
      <c r="H491" s="104" t="s">
        <v>2396</v>
      </c>
      <c r="I491" s="104" t="s">
        <v>2887</v>
      </c>
      <c r="J491" s="104"/>
      <c r="K491" s="378">
        <v>0.61851999999999996</v>
      </c>
      <c r="L491" s="378">
        <v>0.61851999999999996</v>
      </c>
      <c r="M491" s="378">
        <v>0.57520499999999997</v>
      </c>
      <c r="N491" s="379">
        <v>7.0030071784259196</v>
      </c>
      <c r="O491" s="104"/>
      <c r="P491" s="104"/>
      <c r="Q491" s="108"/>
    </row>
    <row r="492" spans="1:17" customFormat="1">
      <c r="A492" s="103">
        <v>489</v>
      </c>
      <c r="B492" s="105"/>
      <c r="C492" s="105" t="s">
        <v>3869</v>
      </c>
      <c r="D492" s="105" t="str">
        <f t="shared" ref="D492:E507" si="23">D491</f>
        <v>PUNGANUR</v>
      </c>
      <c r="E492" s="105" t="str">
        <f t="shared" si="23"/>
        <v>PALAMANER</v>
      </c>
      <c r="F492" s="104" t="s">
        <v>3533</v>
      </c>
      <c r="G492" s="393">
        <v>308323140303</v>
      </c>
      <c r="H492" s="104" t="s">
        <v>3534</v>
      </c>
      <c r="I492" s="104" t="s">
        <v>2887</v>
      </c>
      <c r="J492" s="104"/>
      <c r="K492" s="378">
        <v>7.5139999999999998E-2</v>
      </c>
      <c r="L492" s="378">
        <v>7.5139999999999998E-2</v>
      </c>
      <c r="M492" s="378">
        <v>6.9885000000000003E-2</v>
      </c>
      <c r="N492" s="379">
        <v>6.9936119244077668</v>
      </c>
      <c r="O492" s="104"/>
      <c r="P492" s="104"/>
      <c r="Q492" s="108"/>
    </row>
    <row r="493" spans="1:17" customFormat="1">
      <c r="A493" s="103">
        <v>490</v>
      </c>
      <c r="B493" s="105"/>
      <c r="C493" s="105" t="s">
        <v>1041</v>
      </c>
      <c r="D493" s="105" t="str">
        <f t="shared" si="23"/>
        <v>PUNGANUR</v>
      </c>
      <c r="E493" s="105" t="str">
        <f t="shared" si="23"/>
        <v>PALAMANER</v>
      </c>
      <c r="F493" s="104" t="s">
        <v>3535</v>
      </c>
      <c r="G493" s="393">
        <v>306231140502</v>
      </c>
      <c r="H493" s="104" t="s">
        <v>3536</v>
      </c>
      <c r="I493" s="104" t="s">
        <v>2887</v>
      </c>
      <c r="J493" s="104"/>
      <c r="K493" s="378">
        <v>0.58916000000000002</v>
      </c>
      <c r="L493" s="378">
        <v>0.58916000000000002</v>
      </c>
      <c r="M493" s="378">
        <v>0.54803100000000005</v>
      </c>
      <c r="N493" s="379">
        <v>6.9809559372666117</v>
      </c>
      <c r="O493" s="104"/>
      <c r="P493" s="104"/>
      <c r="Q493" s="108"/>
    </row>
    <row r="494" spans="1:17" customFormat="1">
      <c r="A494" s="103">
        <v>491</v>
      </c>
      <c r="B494" s="105"/>
      <c r="C494" s="105" t="s">
        <v>1381</v>
      </c>
      <c r="D494" s="105" t="str">
        <f t="shared" si="23"/>
        <v>PUNGANUR</v>
      </c>
      <c r="E494" s="105" t="str">
        <f t="shared" si="23"/>
        <v>PALAMANER</v>
      </c>
      <c r="F494" s="104" t="s">
        <v>3537</v>
      </c>
      <c r="G494" s="393">
        <v>305421140101</v>
      </c>
      <c r="H494" s="104" t="s">
        <v>3538</v>
      </c>
      <c r="I494" s="104" t="s">
        <v>2871</v>
      </c>
      <c r="J494" s="104"/>
      <c r="K494" s="378">
        <v>0.23039999999999999</v>
      </c>
      <c r="L494" s="378">
        <v>0.23039999999999999</v>
      </c>
      <c r="M494" s="378">
        <v>0.21432499999999999</v>
      </c>
      <c r="N494" s="379">
        <v>6.9769965277777803</v>
      </c>
      <c r="O494" s="104"/>
      <c r="P494" s="104"/>
      <c r="Q494" s="108"/>
    </row>
    <row r="495" spans="1:17" customFormat="1">
      <c r="A495" s="103">
        <v>492</v>
      </c>
      <c r="B495" s="105"/>
      <c r="C495" s="105" t="s">
        <v>5408</v>
      </c>
      <c r="D495" s="105" t="str">
        <f t="shared" si="23"/>
        <v>PUNGANUR</v>
      </c>
      <c r="E495" s="105" t="str">
        <f t="shared" si="23"/>
        <v>PALAMANER</v>
      </c>
      <c r="F495" s="104" t="s">
        <v>3539</v>
      </c>
      <c r="G495" s="393">
        <v>304112140503</v>
      </c>
      <c r="H495" s="104" t="s">
        <v>3540</v>
      </c>
      <c r="I495" s="104" t="s">
        <v>2874</v>
      </c>
      <c r="J495" s="104"/>
      <c r="K495" s="378">
        <v>0.24440000000000001</v>
      </c>
      <c r="L495" s="378">
        <v>0.24440000000000001</v>
      </c>
      <c r="M495" s="378">
        <v>0.22737299999999999</v>
      </c>
      <c r="N495" s="379">
        <v>6.9668576104746371</v>
      </c>
      <c r="O495" s="104"/>
      <c r="P495" s="104"/>
      <c r="Q495" s="108"/>
    </row>
    <row r="496" spans="1:17" customFormat="1">
      <c r="A496" s="103">
        <v>493</v>
      </c>
      <c r="B496" s="105"/>
      <c r="C496" s="105" t="s">
        <v>3869</v>
      </c>
      <c r="D496" s="105" t="str">
        <f t="shared" si="23"/>
        <v>PUNGANUR</v>
      </c>
      <c r="E496" s="105" t="str">
        <f t="shared" si="23"/>
        <v>PALAMANER</v>
      </c>
      <c r="F496" s="104" t="s">
        <v>2280</v>
      </c>
      <c r="G496" s="393">
        <v>308323140201</v>
      </c>
      <c r="H496" s="104" t="s">
        <v>2586</v>
      </c>
      <c r="I496" s="104" t="s">
        <v>2887</v>
      </c>
      <c r="J496" s="104"/>
      <c r="K496" s="378">
        <v>1.6788369999999999</v>
      </c>
      <c r="L496" s="378">
        <v>1.6788369999999999</v>
      </c>
      <c r="M496" s="378">
        <v>1.5621140000000002</v>
      </c>
      <c r="N496" s="379">
        <v>6.95261064653684</v>
      </c>
      <c r="O496" s="104"/>
      <c r="P496" s="104"/>
      <c r="Q496" s="108"/>
    </row>
    <row r="497" spans="1:17" customFormat="1">
      <c r="A497" s="103">
        <v>494</v>
      </c>
      <c r="B497" s="105"/>
      <c r="C497" s="105" t="s">
        <v>3869</v>
      </c>
      <c r="D497" s="105" t="str">
        <f t="shared" si="23"/>
        <v>PUNGANUR</v>
      </c>
      <c r="E497" s="105" t="str">
        <f t="shared" si="23"/>
        <v>PALAMANER</v>
      </c>
      <c r="F497" s="104" t="str">
        <f>F496</f>
        <v>33/11 KV Shaktinagar SS, Yemmiganur</v>
      </c>
      <c r="G497" s="393">
        <v>308113640203</v>
      </c>
      <c r="H497" s="104" t="s">
        <v>2567</v>
      </c>
      <c r="I497" s="104" t="s">
        <v>2887</v>
      </c>
      <c r="J497" s="104"/>
      <c r="K497" s="378">
        <v>1.8483000000000001</v>
      </c>
      <c r="L497" s="378">
        <v>1.8483000000000001</v>
      </c>
      <c r="M497" s="378">
        <v>1.7198249999999999</v>
      </c>
      <c r="N497" s="379">
        <v>6.9509819834442519</v>
      </c>
      <c r="O497" s="104"/>
      <c r="P497" s="104"/>
      <c r="Q497" s="108"/>
    </row>
    <row r="498" spans="1:17" customFormat="1">
      <c r="A498" s="103">
        <v>495</v>
      </c>
      <c r="B498" s="105"/>
      <c r="C498" s="105" t="s">
        <v>1041</v>
      </c>
      <c r="D498" s="105" t="str">
        <f t="shared" si="23"/>
        <v>PUNGANUR</v>
      </c>
      <c r="E498" s="105" t="str">
        <f t="shared" si="23"/>
        <v>PALAMANER</v>
      </c>
      <c r="F498" s="104" t="str">
        <f>F497</f>
        <v>33/11 KV Shaktinagar SS, Yemmiganur</v>
      </c>
      <c r="G498" s="393">
        <v>306621140102</v>
      </c>
      <c r="H498" s="104" t="s">
        <v>2443</v>
      </c>
      <c r="I498" s="104" t="s">
        <v>2887</v>
      </c>
      <c r="J498" s="104"/>
      <c r="K498" s="378">
        <v>0.93720000000000003</v>
      </c>
      <c r="L498" s="378">
        <v>0.93720000000000003</v>
      </c>
      <c r="M498" s="378">
        <v>0.87216800000000005</v>
      </c>
      <c r="N498" s="379">
        <v>6.9389671361502332</v>
      </c>
      <c r="O498" s="104"/>
      <c r="P498" s="104"/>
      <c r="Q498" s="108"/>
    </row>
    <row r="499" spans="1:17" customFormat="1">
      <c r="A499" s="103">
        <v>496</v>
      </c>
      <c r="B499" s="105"/>
      <c r="C499" s="105" t="s">
        <v>1381</v>
      </c>
      <c r="D499" s="105" t="str">
        <f t="shared" si="23"/>
        <v>PUNGANUR</v>
      </c>
      <c r="E499" s="105" t="str">
        <f t="shared" si="23"/>
        <v>PALAMANER</v>
      </c>
      <c r="F499" s="104" t="s">
        <v>3541</v>
      </c>
      <c r="G499" s="393">
        <v>305341240202</v>
      </c>
      <c r="H499" s="104" t="s">
        <v>3542</v>
      </c>
      <c r="I499" s="104" t="s">
        <v>2874</v>
      </c>
      <c r="J499" s="104"/>
      <c r="K499" s="378">
        <v>8.2699999999999996E-2</v>
      </c>
      <c r="L499" s="378">
        <v>8.2699999999999996E-2</v>
      </c>
      <c r="M499" s="378">
        <v>7.6964000000000005E-2</v>
      </c>
      <c r="N499" s="379">
        <v>6.9359129383313078</v>
      </c>
      <c r="O499" s="104"/>
      <c r="P499" s="104"/>
      <c r="Q499" s="108"/>
    </row>
    <row r="500" spans="1:17" customFormat="1">
      <c r="A500" s="103">
        <v>497</v>
      </c>
      <c r="B500" s="105"/>
      <c r="C500" s="105" t="s">
        <v>5408</v>
      </c>
      <c r="D500" s="105" t="str">
        <f t="shared" si="23"/>
        <v>PUNGANUR</v>
      </c>
      <c r="E500" s="105" t="str">
        <f t="shared" si="23"/>
        <v>PALAMANER</v>
      </c>
      <c r="F500" s="104" t="str">
        <f>F499</f>
        <v>33/11 KV Pudi SUB STATION</v>
      </c>
      <c r="G500" s="393">
        <v>304231140203</v>
      </c>
      <c r="H500" s="104" t="s">
        <v>2597</v>
      </c>
      <c r="I500" s="104" t="s">
        <v>2887</v>
      </c>
      <c r="J500" s="104"/>
      <c r="K500" s="378">
        <v>2.4558399999999998</v>
      </c>
      <c r="L500" s="378">
        <v>2.4558399999999998</v>
      </c>
      <c r="M500" s="378">
        <v>2.2858170000000002</v>
      </c>
      <c r="N500" s="379">
        <v>6.9232116098768488</v>
      </c>
      <c r="O500" s="104"/>
      <c r="P500" s="104"/>
      <c r="Q500" s="108"/>
    </row>
    <row r="501" spans="1:17" customFormat="1">
      <c r="A501" s="103">
        <v>498</v>
      </c>
      <c r="B501" s="105"/>
      <c r="C501" s="105" t="s">
        <v>3869</v>
      </c>
      <c r="D501" s="105" t="str">
        <f t="shared" si="23"/>
        <v>PUNGANUR</v>
      </c>
      <c r="E501" s="105" t="str">
        <f t="shared" si="23"/>
        <v>PALAMANER</v>
      </c>
      <c r="F501" s="104" t="s">
        <v>2262</v>
      </c>
      <c r="G501" s="393">
        <v>308111740101</v>
      </c>
      <c r="H501" s="104" t="s">
        <v>2546</v>
      </c>
      <c r="I501" s="104" t="s">
        <v>2871</v>
      </c>
      <c r="J501" s="104"/>
      <c r="K501" s="378">
        <v>1.6355999999999999</v>
      </c>
      <c r="L501" s="378">
        <v>1.6355999999999999</v>
      </c>
      <c r="M501" s="378">
        <v>1.522573</v>
      </c>
      <c r="N501" s="379">
        <v>6.9104304230863294</v>
      </c>
      <c r="O501" s="104"/>
      <c r="P501" s="104"/>
      <c r="Q501" s="108"/>
    </row>
    <row r="502" spans="1:17" customFormat="1">
      <c r="A502" s="103">
        <v>499</v>
      </c>
      <c r="B502" s="105"/>
      <c r="C502" s="105" t="s">
        <v>5408</v>
      </c>
      <c r="D502" s="105" t="str">
        <f t="shared" si="23"/>
        <v>PUNGANUR</v>
      </c>
      <c r="E502" s="105" t="str">
        <f t="shared" si="23"/>
        <v>PALAMANER</v>
      </c>
      <c r="F502" s="104" t="str">
        <f>F501</f>
        <v>33/11 KV Santoshnagar SS</v>
      </c>
      <c r="G502" s="393">
        <v>304521440205</v>
      </c>
      <c r="H502" s="104" t="s">
        <v>3543</v>
      </c>
      <c r="I502" s="104" t="s">
        <v>2874</v>
      </c>
      <c r="J502" s="104"/>
      <c r="K502" s="378">
        <v>0.57201999999999997</v>
      </c>
      <c r="L502" s="378">
        <v>0.57201999999999997</v>
      </c>
      <c r="M502" s="378">
        <v>0.53250299999999995</v>
      </c>
      <c r="N502" s="379">
        <v>6.9083248837453288</v>
      </c>
      <c r="O502" s="104"/>
      <c r="P502" s="104"/>
      <c r="Q502" s="108"/>
    </row>
    <row r="503" spans="1:17" customFormat="1">
      <c r="A503" s="103">
        <v>500</v>
      </c>
      <c r="B503" s="105"/>
      <c r="C503" s="105" t="s">
        <v>5408</v>
      </c>
      <c r="D503" s="105" t="str">
        <f t="shared" si="23"/>
        <v>PUNGANUR</v>
      </c>
      <c r="E503" s="105" t="str">
        <f t="shared" si="23"/>
        <v>PALAMANER</v>
      </c>
      <c r="F503" s="104" t="str">
        <f>F502</f>
        <v>33/11 KV Santoshnagar SS</v>
      </c>
      <c r="G503" s="393">
        <v>304621440102</v>
      </c>
      <c r="H503" s="104" t="s">
        <v>3544</v>
      </c>
      <c r="I503" s="104" t="s">
        <v>2871</v>
      </c>
      <c r="J503" s="104"/>
      <c r="K503" s="378">
        <v>0.91589500000000001</v>
      </c>
      <c r="L503" s="378">
        <v>0.91589500000000001</v>
      </c>
      <c r="M503" s="378">
        <v>0.85310799999999998</v>
      </c>
      <c r="N503" s="379">
        <v>6.8552617931094764</v>
      </c>
      <c r="O503" s="104"/>
      <c r="P503" s="104"/>
      <c r="Q503" s="108"/>
    </row>
    <row r="504" spans="1:17" customFormat="1">
      <c r="A504" s="103">
        <v>501</v>
      </c>
      <c r="B504" s="105"/>
      <c r="C504" s="105" t="s">
        <v>1041</v>
      </c>
      <c r="D504" s="105" t="str">
        <f t="shared" si="23"/>
        <v>PUNGANUR</v>
      </c>
      <c r="E504" s="105" t="str">
        <f t="shared" si="23"/>
        <v>PALAMANER</v>
      </c>
      <c r="F504" s="104" t="s">
        <v>2228</v>
      </c>
      <c r="G504" s="393">
        <v>306211340101</v>
      </c>
      <c r="H504" s="104" t="s">
        <v>2491</v>
      </c>
      <c r="I504" s="104" t="s">
        <v>2887</v>
      </c>
      <c r="J504" s="104"/>
      <c r="K504" s="378">
        <v>1.7302</v>
      </c>
      <c r="L504" s="378">
        <v>1.7302</v>
      </c>
      <c r="M504" s="378">
        <v>1.6115940000000002</v>
      </c>
      <c r="N504" s="379">
        <v>6.8550456594613198</v>
      </c>
      <c r="O504" s="104"/>
      <c r="P504" s="104"/>
      <c r="Q504" s="108"/>
    </row>
    <row r="505" spans="1:17" customFormat="1">
      <c r="A505" s="103">
        <v>502</v>
      </c>
      <c r="B505" s="105"/>
      <c r="C505" s="105" t="s">
        <v>5408</v>
      </c>
      <c r="D505" s="105" t="str">
        <f t="shared" si="23"/>
        <v>PUNGANUR</v>
      </c>
      <c r="E505" s="105" t="str">
        <f t="shared" si="23"/>
        <v>PALAMANER</v>
      </c>
      <c r="F505" s="104" t="s">
        <v>3545</v>
      </c>
      <c r="G505" s="393">
        <v>304251440202</v>
      </c>
      <c r="H505" s="104" t="s">
        <v>3546</v>
      </c>
      <c r="I505" s="104" t="s">
        <v>2871</v>
      </c>
      <c r="J505" s="104"/>
      <c r="K505" s="378">
        <v>3.2953999999999999</v>
      </c>
      <c r="L505" s="378">
        <v>3.2953999999999999</v>
      </c>
      <c r="M505" s="378">
        <v>3.0695809999999999</v>
      </c>
      <c r="N505" s="379">
        <v>6.8525520422406991</v>
      </c>
      <c r="O505" s="104"/>
      <c r="P505" s="104"/>
      <c r="Q505" s="108"/>
    </row>
    <row r="506" spans="1:17" customFormat="1">
      <c r="A506" s="103">
        <v>503</v>
      </c>
      <c r="B506" s="105"/>
      <c r="C506" s="105" t="s">
        <v>1049</v>
      </c>
      <c r="D506" s="105" t="str">
        <f t="shared" si="23"/>
        <v>PUNGANUR</v>
      </c>
      <c r="E506" s="105" t="str">
        <f t="shared" si="23"/>
        <v>PALAMANER</v>
      </c>
      <c r="F506" s="104" t="s">
        <v>3547</v>
      </c>
      <c r="G506" s="393">
        <v>307133140403</v>
      </c>
      <c r="H506" s="104" t="s">
        <v>3548</v>
      </c>
      <c r="I506" s="104" t="s">
        <v>2871</v>
      </c>
      <c r="J506" s="104"/>
      <c r="K506" s="378">
        <v>0.78280000000000005</v>
      </c>
      <c r="L506" s="378">
        <v>0.78280000000000005</v>
      </c>
      <c r="M506" s="378">
        <v>0.7291669999999999</v>
      </c>
      <c r="N506" s="379">
        <v>6.8514307613694623</v>
      </c>
      <c r="O506" s="104"/>
      <c r="P506" s="104"/>
      <c r="Q506" s="108"/>
    </row>
    <row r="507" spans="1:17" customFormat="1">
      <c r="A507" s="103">
        <v>504</v>
      </c>
      <c r="B507" s="105"/>
      <c r="C507" s="105" t="s">
        <v>1041</v>
      </c>
      <c r="D507" s="105" t="str">
        <f t="shared" si="23"/>
        <v>PUNGANUR</v>
      </c>
      <c r="E507" s="105" t="str">
        <f t="shared" si="23"/>
        <v>PALAMANER</v>
      </c>
      <c r="F507" s="104" t="str">
        <f>F506</f>
        <v>33/11 KV Rachanapalli Sub-station</v>
      </c>
      <c r="G507" s="393">
        <v>306511140301</v>
      </c>
      <c r="H507" s="104" t="s">
        <v>2502</v>
      </c>
      <c r="I507" s="104" t="s">
        <v>2887</v>
      </c>
      <c r="J507" s="104"/>
      <c r="K507" s="378">
        <v>3.0599999999999999E-2</v>
      </c>
      <c r="L507" s="378">
        <v>3.0599999999999999E-2</v>
      </c>
      <c r="M507" s="378">
        <v>2.8504000000000002E-2</v>
      </c>
      <c r="N507" s="379">
        <v>6.8496732026143707</v>
      </c>
      <c r="O507" s="104"/>
      <c r="P507" s="104"/>
      <c r="Q507" s="108"/>
    </row>
    <row r="508" spans="1:17" customFormat="1">
      <c r="A508" s="103">
        <v>505</v>
      </c>
      <c r="B508" s="105"/>
      <c r="C508" s="105" t="s">
        <v>3869</v>
      </c>
      <c r="D508" s="105" t="str">
        <f t="shared" ref="D508:F539" si="24">D507</f>
        <v>PUNGANUR</v>
      </c>
      <c r="E508" s="105" t="str">
        <f t="shared" si="24"/>
        <v>PALAMANER</v>
      </c>
      <c r="F508" s="104" t="str">
        <f>F507</f>
        <v>33/11 KV Rachanapalli Sub-station</v>
      </c>
      <c r="G508" s="393">
        <v>308111240101</v>
      </c>
      <c r="H508" s="104" t="s">
        <v>2510</v>
      </c>
      <c r="I508" s="104" t="s">
        <v>2887</v>
      </c>
      <c r="J508" s="104"/>
      <c r="K508" s="378">
        <v>2.50014</v>
      </c>
      <c r="L508" s="378">
        <v>2.50014</v>
      </c>
      <c r="M508" s="378">
        <v>2.3289589999999998</v>
      </c>
      <c r="N508" s="379">
        <v>6.8468565760317528</v>
      </c>
      <c r="O508" s="104"/>
      <c r="P508" s="104"/>
      <c r="Q508" s="108"/>
    </row>
    <row r="509" spans="1:17" customFormat="1">
      <c r="A509" s="103">
        <v>506</v>
      </c>
      <c r="B509" s="105"/>
      <c r="C509" s="105" t="s">
        <v>3869</v>
      </c>
      <c r="D509" s="105" t="str">
        <f t="shared" si="24"/>
        <v>PUNGANUR</v>
      </c>
      <c r="E509" s="105" t="str">
        <f t="shared" si="24"/>
        <v>PALAMANER</v>
      </c>
      <c r="F509" s="104" t="str">
        <f>F508</f>
        <v>33/11 KV Rachanapalli Sub-station</v>
      </c>
      <c r="G509" s="393">
        <v>308653140105</v>
      </c>
      <c r="H509" s="104" t="s">
        <v>3549</v>
      </c>
      <c r="I509" s="104" t="s">
        <v>2887</v>
      </c>
      <c r="J509" s="104"/>
      <c r="K509" s="378">
        <v>1.0621799999999999</v>
      </c>
      <c r="L509" s="378">
        <v>1.0621799999999999</v>
      </c>
      <c r="M509" s="378">
        <v>0.98950499999999997</v>
      </c>
      <c r="N509" s="379">
        <v>6.8420606676834375</v>
      </c>
      <c r="O509" s="104"/>
      <c r="P509" s="104"/>
      <c r="Q509" s="108"/>
    </row>
    <row r="510" spans="1:17" customFormat="1">
      <c r="A510" s="103">
        <v>507</v>
      </c>
      <c r="B510" s="105"/>
      <c r="C510" s="105" t="s">
        <v>1041</v>
      </c>
      <c r="D510" s="105" t="str">
        <f t="shared" si="24"/>
        <v>PUNGANUR</v>
      </c>
      <c r="E510" s="105" t="str">
        <f t="shared" si="24"/>
        <v>PALAMANER</v>
      </c>
      <c r="F510" s="104" t="s">
        <v>3550</v>
      </c>
      <c r="G510" s="393">
        <v>306321340102</v>
      </c>
      <c r="H510" s="104" t="s">
        <v>3551</v>
      </c>
      <c r="I510" s="104" t="s">
        <v>2871</v>
      </c>
      <c r="J510" s="104"/>
      <c r="K510" s="378">
        <v>0.35680000000000001</v>
      </c>
      <c r="L510" s="378">
        <v>0.35680000000000001</v>
      </c>
      <c r="M510" s="378">
        <v>0.33239299999999999</v>
      </c>
      <c r="N510" s="379">
        <v>6.8405269058295994</v>
      </c>
      <c r="O510" s="104"/>
      <c r="P510" s="104"/>
      <c r="Q510" s="108"/>
    </row>
    <row r="511" spans="1:17" customFormat="1">
      <c r="A511" s="103">
        <v>508</v>
      </c>
      <c r="B511" s="105"/>
      <c r="C511" s="105" t="s">
        <v>1041</v>
      </c>
      <c r="D511" s="105" t="str">
        <f t="shared" si="24"/>
        <v>PUNGANUR</v>
      </c>
      <c r="E511" s="105" t="str">
        <f t="shared" si="24"/>
        <v>PALAMANER</v>
      </c>
      <c r="F511" s="104" t="s">
        <v>3552</v>
      </c>
      <c r="G511" s="393">
        <v>306331340501</v>
      </c>
      <c r="H511" s="104" t="s">
        <v>3553</v>
      </c>
      <c r="I511" s="104" t="s">
        <v>2871</v>
      </c>
      <c r="J511" s="104"/>
      <c r="K511" s="378">
        <v>0.16966000000000001</v>
      </c>
      <c r="L511" s="378">
        <v>0.16966000000000001</v>
      </c>
      <c r="M511" s="378">
        <v>0.15806100000000001</v>
      </c>
      <c r="N511" s="379">
        <v>6.8366144052811499</v>
      </c>
      <c r="O511" s="104"/>
      <c r="P511" s="104"/>
      <c r="Q511" s="108"/>
    </row>
    <row r="512" spans="1:17" customFormat="1">
      <c r="A512" s="103">
        <v>509</v>
      </c>
      <c r="B512" s="105"/>
      <c r="C512" s="105" t="s">
        <v>1041</v>
      </c>
      <c r="D512" s="105" t="str">
        <f t="shared" si="24"/>
        <v>PUNGANUR</v>
      </c>
      <c r="E512" s="105" t="str">
        <f t="shared" si="24"/>
        <v>PALAMANER</v>
      </c>
      <c r="F512" s="104" t="str">
        <f>F511</f>
        <v>33/11KV CHENNAIAHGARIPALLI SUB STATION</v>
      </c>
      <c r="G512" s="393">
        <v>306211340303</v>
      </c>
      <c r="H512" s="104" t="s">
        <v>3554</v>
      </c>
      <c r="I512" s="104" t="s">
        <v>2887</v>
      </c>
      <c r="J512" s="104"/>
      <c r="K512" s="378">
        <v>1.903</v>
      </c>
      <c r="L512" s="378">
        <v>1.903</v>
      </c>
      <c r="M512" s="378">
        <v>1.77295</v>
      </c>
      <c r="N512" s="379">
        <v>6.8339464004203894</v>
      </c>
      <c r="O512" s="104"/>
      <c r="P512" s="104"/>
      <c r="Q512" s="108"/>
    </row>
    <row r="513" spans="1:17" customFormat="1">
      <c r="A513" s="103">
        <v>510</v>
      </c>
      <c r="B513" s="105"/>
      <c r="C513" s="105" t="s">
        <v>3869</v>
      </c>
      <c r="D513" s="105" t="str">
        <f t="shared" si="24"/>
        <v>PUNGANUR</v>
      </c>
      <c r="E513" s="105" t="str">
        <f t="shared" si="24"/>
        <v>PALAMANER</v>
      </c>
      <c r="F513" s="104" t="s">
        <v>2265</v>
      </c>
      <c r="G513" s="393">
        <v>308113340201</v>
      </c>
      <c r="H513" s="104" t="s">
        <v>3555</v>
      </c>
      <c r="I513" s="104" t="s">
        <v>2887</v>
      </c>
      <c r="J513" s="104"/>
      <c r="K513" s="378">
        <v>2.3641999999999999</v>
      </c>
      <c r="L513" s="378">
        <v>2.3641999999999999</v>
      </c>
      <c r="M513" s="378">
        <v>2.202671</v>
      </c>
      <c r="N513" s="379">
        <v>6.8322899923864231</v>
      </c>
      <c r="O513" s="104"/>
      <c r="P513" s="104"/>
      <c r="Q513" s="108"/>
    </row>
    <row r="514" spans="1:17" customFormat="1">
      <c r="A514" s="103">
        <v>511</v>
      </c>
      <c r="B514" s="105"/>
      <c r="C514" s="105" t="s">
        <v>3869</v>
      </c>
      <c r="D514" s="105" t="str">
        <f t="shared" si="24"/>
        <v>PUNGANUR</v>
      </c>
      <c r="E514" s="105" t="str">
        <f t="shared" si="24"/>
        <v>PALAMANER</v>
      </c>
      <c r="F514" s="104" t="str">
        <f>F513</f>
        <v>33/11 KV SS Osmanial college (indore)</v>
      </c>
      <c r="G514" s="393">
        <v>308111240104</v>
      </c>
      <c r="H514" s="104" t="s">
        <v>3556</v>
      </c>
      <c r="I514" s="104" t="s">
        <v>2887</v>
      </c>
      <c r="J514" s="104"/>
      <c r="K514" s="378">
        <v>2.3982000000000001</v>
      </c>
      <c r="L514" s="378">
        <v>2.3982000000000001</v>
      </c>
      <c r="M514" s="378">
        <v>2.234353</v>
      </c>
      <c r="N514" s="379">
        <v>6.8320823951296834</v>
      </c>
      <c r="O514" s="104"/>
      <c r="P514" s="104"/>
      <c r="Q514" s="108"/>
    </row>
    <row r="515" spans="1:17" customFormat="1">
      <c r="A515" s="103">
        <v>512</v>
      </c>
      <c r="B515" s="105"/>
      <c r="C515" s="105" t="s">
        <v>3869</v>
      </c>
      <c r="D515" s="105" t="str">
        <f t="shared" si="24"/>
        <v>PUNGANUR</v>
      </c>
      <c r="E515" s="105" t="str">
        <f t="shared" si="24"/>
        <v>PALAMANER</v>
      </c>
      <c r="F515" s="104" t="s">
        <v>3500</v>
      </c>
      <c r="G515" s="393">
        <v>308634240103</v>
      </c>
      <c r="H515" s="104" t="s">
        <v>3557</v>
      </c>
      <c r="I515" s="104" t="s">
        <v>2879</v>
      </c>
      <c r="J515" s="104"/>
      <c r="K515" s="378">
        <v>0.10589999999999999</v>
      </c>
      <c r="L515" s="378">
        <v>0.10589999999999999</v>
      </c>
      <c r="M515" s="378">
        <v>9.8667000000000005E-2</v>
      </c>
      <c r="N515" s="379">
        <v>6.8300283286118884</v>
      </c>
      <c r="O515" s="104"/>
      <c r="P515" s="104"/>
      <c r="Q515" s="108"/>
    </row>
    <row r="516" spans="1:17" customFormat="1">
      <c r="A516" s="103">
        <v>513</v>
      </c>
      <c r="B516" s="105"/>
      <c r="C516" s="105" t="s">
        <v>5408</v>
      </c>
      <c r="D516" s="105" t="str">
        <f t="shared" si="24"/>
        <v>PUNGANUR</v>
      </c>
      <c r="E516" s="105" t="str">
        <f t="shared" si="24"/>
        <v>PALAMANER</v>
      </c>
      <c r="F516" s="104" t="str">
        <f t="shared" si="24"/>
        <v>33/11 KV Nandikotkur SS</v>
      </c>
      <c r="G516" s="393">
        <v>304231440402</v>
      </c>
      <c r="H516" s="104" t="s">
        <v>3558</v>
      </c>
      <c r="I516" s="104" t="s">
        <v>2874</v>
      </c>
      <c r="J516" s="104"/>
      <c r="K516" s="378">
        <v>1.1496200000000001</v>
      </c>
      <c r="L516" s="378">
        <v>1.1496200000000001</v>
      </c>
      <c r="M516" s="378">
        <v>1.071107</v>
      </c>
      <c r="N516" s="379">
        <v>6.8294740870896513</v>
      </c>
      <c r="O516" s="104"/>
      <c r="P516" s="104"/>
      <c r="Q516" s="108"/>
    </row>
    <row r="517" spans="1:17" customFormat="1">
      <c r="A517" s="103">
        <v>514</v>
      </c>
      <c r="B517" s="105"/>
      <c r="C517" s="105" t="s">
        <v>3869</v>
      </c>
      <c r="D517" s="105" t="str">
        <f t="shared" si="24"/>
        <v>PUNGANUR</v>
      </c>
      <c r="E517" s="105" t="str">
        <f t="shared" si="24"/>
        <v>PALAMANER</v>
      </c>
      <c r="F517" s="104" t="str">
        <f t="shared" si="24"/>
        <v>33/11 KV Nandikotkur SS</v>
      </c>
      <c r="G517" s="393">
        <v>308111540201</v>
      </c>
      <c r="H517" s="104" t="s">
        <v>2547</v>
      </c>
      <c r="I517" s="104" t="s">
        <v>2887</v>
      </c>
      <c r="J517" s="104"/>
      <c r="K517" s="378">
        <v>2.7956500000000002</v>
      </c>
      <c r="L517" s="378">
        <v>2.7956500000000002</v>
      </c>
      <c r="M517" s="378">
        <v>2.6047750000000001</v>
      </c>
      <c r="N517" s="379">
        <v>6.8275714055765242</v>
      </c>
      <c r="O517" s="104"/>
      <c r="P517" s="104"/>
      <c r="Q517" s="108"/>
    </row>
    <row r="518" spans="1:17" customFormat="1">
      <c r="A518" s="103">
        <v>515</v>
      </c>
      <c r="B518" s="105"/>
      <c r="C518" s="105" t="s">
        <v>3869</v>
      </c>
      <c r="D518" s="105" t="str">
        <f t="shared" si="24"/>
        <v>PUNGANUR</v>
      </c>
      <c r="E518" s="105" t="str">
        <f t="shared" si="24"/>
        <v>PALAMANER</v>
      </c>
      <c r="F518" s="104" t="s">
        <v>3559</v>
      </c>
      <c r="G518" s="393">
        <v>308122640201</v>
      </c>
      <c r="H518" s="104" t="s">
        <v>3560</v>
      </c>
      <c r="I518" s="104" t="s">
        <v>2879</v>
      </c>
      <c r="J518" s="104"/>
      <c r="K518" s="378">
        <v>1.0169999999999999</v>
      </c>
      <c r="L518" s="378">
        <v>1.0169999999999999</v>
      </c>
      <c r="M518" s="378">
        <v>0.94769600000000009</v>
      </c>
      <c r="N518" s="379">
        <v>6.8145526057030299</v>
      </c>
      <c r="O518" s="104"/>
      <c r="P518" s="104"/>
      <c r="Q518" s="108"/>
    </row>
    <row r="519" spans="1:17" customFormat="1">
      <c r="A519" s="103">
        <v>516</v>
      </c>
      <c r="B519" s="105"/>
      <c r="C519" s="105" t="s">
        <v>1381</v>
      </c>
      <c r="D519" s="105" t="str">
        <f t="shared" si="24"/>
        <v>PUNGANUR</v>
      </c>
      <c r="E519" s="105" t="str">
        <f t="shared" si="24"/>
        <v>PALAMANER</v>
      </c>
      <c r="F519" s="104" t="s">
        <v>3561</v>
      </c>
      <c r="G519" s="393">
        <v>305121440704</v>
      </c>
      <c r="H519" s="104" t="s">
        <v>3562</v>
      </c>
      <c r="I519" s="104" t="s">
        <v>2871</v>
      </c>
      <c r="J519" s="104"/>
      <c r="K519" s="378">
        <v>0.2626</v>
      </c>
      <c r="L519" s="378">
        <v>0.2626</v>
      </c>
      <c r="M519" s="378">
        <v>0.24471200000000001</v>
      </c>
      <c r="N519" s="379">
        <v>6.8118811881188073</v>
      </c>
      <c r="O519" s="104"/>
      <c r="P519" s="104"/>
      <c r="Q519" s="108"/>
    </row>
    <row r="520" spans="1:17" customFormat="1">
      <c r="A520" s="103">
        <v>517</v>
      </c>
      <c r="B520" s="105"/>
      <c r="C520" s="105" t="s">
        <v>3869</v>
      </c>
      <c r="D520" s="105" t="str">
        <f t="shared" si="24"/>
        <v>PUNGANUR</v>
      </c>
      <c r="E520" s="105" t="str">
        <f t="shared" si="24"/>
        <v>PALAMANER</v>
      </c>
      <c r="F520" s="104" t="s">
        <v>3563</v>
      </c>
      <c r="G520" s="393">
        <v>308634140201</v>
      </c>
      <c r="H520" s="104" t="s">
        <v>3564</v>
      </c>
      <c r="I520" s="104" t="s">
        <v>2879</v>
      </c>
      <c r="J520" s="104"/>
      <c r="K520" s="378">
        <v>3.7199999999999997E-2</v>
      </c>
      <c r="L520" s="378">
        <v>3.7199999999999997E-2</v>
      </c>
      <c r="M520" s="378">
        <v>3.4668999999999998E-2</v>
      </c>
      <c r="N520" s="379">
        <v>6.8037634408602106</v>
      </c>
      <c r="O520" s="104"/>
      <c r="P520" s="104"/>
      <c r="Q520" s="108"/>
    </row>
    <row r="521" spans="1:17" customFormat="1">
      <c r="A521" s="103">
        <v>518</v>
      </c>
      <c r="B521" s="105"/>
      <c r="C521" s="105" t="s">
        <v>3869</v>
      </c>
      <c r="D521" s="105" t="str">
        <f t="shared" si="24"/>
        <v>PUNGANUR</v>
      </c>
      <c r="E521" s="105" t="str">
        <f t="shared" si="24"/>
        <v>PALAMANER</v>
      </c>
      <c r="F521" s="104" t="str">
        <f t="shared" si="24"/>
        <v>33/11 KV Parumanchala SS</v>
      </c>
      <c r="G521" s="393">
        <v>308311140201</v>
      </c>
      <c r="H521" s="104" t="s">
        <v>2519</v>
      </c>
      <c r="I521" s="104" t="s">
        <v>2887</v>
      </c>
      <c r="J521" s="104"/>
      <c r="K521" s="378">
        <v>1.6352</v>
      </c>
      <c r="L521" s="378">
        <v>1.6352</v>
      </c>
      <c r="M521" s="378">
        <v>1.5240819999999999</v>
      </c>
      <c r="N521" s="379">
        <v>6.7953767123287694</v>
      </c>
      <c r="O521" s="104"/>
      <c r="P521" s="104"/>
      <c r="Q521" s="108"/>
    </row>
    <row r="522" spans="1:17" customFormat="1">
      <c r="A522" s="103">
        <v>519</v>
      </c>
      <c r="B522" s="105"/>
      <c r="C522" s="105" t="s">
        <v>3869</v>
      </c>
      <c r="D522" s="105" t="str">
        <f t="shared" si="24"/>
        <v>PUNGANUR</v>
      </c>
      <c r="E522" s="105" t="str">
        <f t="shared" si="24"/>
        <v>PALAMANER</v>
      </c>
      <c r="F522" s="104" t="str">
        <f t="shared" si="24"/>
        <v>33/11 KV Parumanchala SS</v>
      </c>
      <c r="G522" s="393">
        <v>308235340203</v>
      </c>
      <c r="H522" s="104" t="s">
        <v>3565</v>
      </c>
      <c r="I522" s="104" t="s">
        <v>2874</v>
      </c>
      <c r="J522" s="104"/>
      <c r="K522" s="378">
        <v>0.77312000000000003</v>
      </c>
      <c r="L522" s="378">
        <v>0.77312000000000003</v>
      </c>
      <c r="M522" s="378">
        <v>0.72070800000000002</v>
      </c>
      <c r="N522" s="379">
        <v>6.7792839403973533</v>
      </c>
      <c r="O522" s="104"/>
      <c r="P522" s="104"/>
      <c r="Q522" s="108"/>
    </row>
    <row r="523" spans="1:17" customFormat="1">
      <c r="A523" s="103">
        <v>520</v>
      </c>
      <c r="B523" s="105"/>
      <c r="C523" s="105" t="s">
        <v>3869</v>
      </c>
      <c r="D523" s="105" t="str">
        <f t="shared" si="24"/>
        <v>PUNGANUR</v>
      </c>
      <c r="E523" s="105" t="str">
        <f t="shared" si="24"/>
        <v>PALAMANER</v>
      </c>
      <c r="F523" s="104" t="s">
        <v>3533</v>
      </c>
      <c r="G523" s="393">
        <v>308323140302</v>
      </c>
      <c r="H523" s="104" t="s">
        <v>3566</v>
      </c>
      <c r="I523" s="104" t="s">
        <v>2887</v>
      </c>
      <c r="J523" s="104"/>
      <c r="K523" s="378">
        <v>0.913327</v>
      </c>
      <c r="L523" s="378">
        <v>0.913327</v>
      </c>
      <c r="M523" s="378">
        <v>0.851433</v>
      </c>
      <c r="N523" s="379">
        <v>6.7767623206146324</v>
      </c>
      <c r="O523" s="104"/>
      <c r="P523" s="104"/>
      <c r="Q523" s="108"/>
    </row>
    <row r="524" spans="1:17" customFormat="1">
      <c r="A524" s="103">
        <v>521</v>
      </c>
      <c r="B524" s="105"/>
      <c r="C524" s="105" t="s">
        <v>5408</v>
      </c>
      <c r="D524" s="105" t="str">
        <f t="shared" si="24"/>
        <v>PUNGANUR</v>
      </c>
      <c r="E524" s="105" t="str">
        <f t="shared" si="24"/>
        <v>PALAMANER</v>
      </c>
      <c r="F524" s="104" t="str">
        <f>F523</f>
        <v>33/11KV Shivanna Nagar SS</v>
      </c>
      <c r="G524" s="393">
        <v>304511540102</v>
      </c>
      <c r="H524" s="104" t="s">
        <v>3567</v>
      </c>
      <c r="I524" s="104" t="s">
        <v>2871</v>
      </c>
      <c r="J524" s="104"/>
      <c r="K524" s="378">
        <v>0.77739999999999998</v>
      </c>
      <c r="L524" s="378">
        <v>0.77739999999999998</v>
      </c>
      <c r="M524" s="378">
        <v>0.724746</v>
      </c>
      <c r="N524" s="379">
        <v>6.7730897864677102</v>
      </c>
      <c r="O524" s="104"/>
      <c r="P524" s="104"/>
      <c r="Q524" s="108"/>
    </row>
    <row r="525" spans="1:17" customFormat="1">
      <c r="A525" s="103">
        <v>522</v>
      </c>
      <c r="B525" s="105"/>
      <c r="C525" s="105" t="s">
        <v>3869</v>
      </c>
      <c r="D525" s="105" t="str">
        <f t="shared" si="24"/>
        <v>PUNGANUR</v>
      </c>
      <c r="E525" s="105" t="str">
        <f t="shared" si="24"/>
        <v>PALAMANER</v>
      </c>
      <c r="F525" s="104" t="s">
        <v>3568</v>
      </c>
      <c r="G525" s="393">
        <v>308634240404</v>
      </c>
      <c r="H525" s="104" t="s">
        <v>3569</v>
      </c>
      <c r="I525" s="104" t="s">
        <v>2871</v>
      </c>
      <c r="J525" s="104"/>
      <c r="K525" s="378">
        <v>0.78549999999999998</v>
      </c>
      <c r="L525" s="378">
        <v>0.78549999999999998</v>
      </c>
      <c r="M525" s="378">
        <v>0.73231299999999999</v>
      </c>
      <c r="N525" s="379">
        <v>6.771101209420749</v>
      </c>
      <c r="O525" s="104"/>
      <c r="P525" s="104"/>
      <c r="Q525" s="108"/>
    </row>
    <row r="526" spans="1:17" customFormat="1">
      <c r="A526" s="103">
        <v>523</v>
      </c>
      <c r="B526" s="105"/>
      <c r="C526" s="105" t="s">
        <v>1381</v>
      </c>
      <c r="D526" s="105" t="str">
        <f t="shared" si="24"/>
        <v>PUNGANUR</v>
      </c>
      <c r="E526" s="105" t="str">
        <f t="shared" si="24"/>
        <v>PALAMANER</v>
      </c>
      <c r="F526" s="104" t="s">
        <v>3570</v>
      </c>
      <c r="G526" s="393" t="s">
        <v>3571</v>
      </c>
      <c r="H526" s="104" t="s">
        <v>3572</v>
      </c>
      <c r="I526" s="104" t="s">
        <v>2871</v>
      </c>
      <c r="J526" s="104"/>
      <c r="K526" s="378">
        <v>0.30980000000000002</v>
      </c>
      <c r="L526" s="378">
        <v>0.30980000000000002</v>
      </c>
      <c r="M526" s="378">
        <v>0.28884399999999999</v>
      </c>
      <c r="N526" s="379">
        <v>6.7643641058747681</v>
      </c>
      <c r="O526" s="104"/>
      <c r="P526" s="104"/>
      <c r="Q526" s="108"/>
    </row>
    <row r="527" spans="1:17" customFormat="1">
      <c r="A527" s="103">
        <v>524</v>
      </c>
      <c r="B527" s="105"/>
      <c r="C527" s="105" t="s">
        <v>1041</v>
      </c>
      <c r="D527" s="105" t="str">
        <f t="shared" si="24"/>
        <v>PUNGANUR</v>
      </c>
      <c r="E527" s="105" t="str">
        <f t="shared" si="24"/>
        <v>PALAMANER</v>
      </c>
      <c r="F527" s="104" t="str">
        <f>F526</f>
        <v>33/11 KV Kandur SUB STATION</v>
      </c>
      <c r="G527" s="393">
        <v>306511140206</v>
      </c>
      <c r="H527" s="104" t="s">
        <v>2501</v>
      </c>
      <c r="I527" s="104" t="s">
        <v>2887</v>
      </c>
      <c r="J527" s="104"/>
      <c r="K527" s="378">
        <v>1.3755999999999999</v>
      </c>
      <c r="L527" s="378">
        <v>1.3755999999999999</v>
      </c>
      <c r="M527" s="378">
        <v>1.2825599999999999</v>
      </c>
      <c r="N527" s="379">
        <v>6.7635940680430373</v>
      </c>
      <c r="O527" s="104"/>
      <c r="P527" s="104"/>
      <c r="Q527" s="108"/>
    </row>
    <row r="528" spans="1:17" customFormat="1">
      <c r="A528" s="103">
        <v>525</v>
      </c>
      <c r="B528" s="105"/>
      <c r="C528" s="105" t="s">
        <v>3869</v>
      </c>
      <c r="D528" s="105" t="str">
        <f t="shared" si="24"/>
        <v>PUNGANUR</v>
      </c>
      <c r="E528" s="105" t="str">
        <f t="shared" si="24"/>
        <v>PALAMANER</v>
      </c>
      <c r="F528" s="104" t="s">
        <v>3573</v>
      </c>
      <c r="G528" s="393">
        <v>308312140106</v>
      </c>
      <c r="H528" s="104" t="s">
        <v>3574</v>
      </c>
      <c r="I528" s="104" t="s">
        <v>2874</v>
      </c>
      <c r="J528" s="104"/>
      <c r="K528" s="378">
        <v>4.3220000000000001E-2</v>
      </c>
      <c r="L528" s="378">
        <v>4.3220000000000001E-2</v>
      </c>
      <c r="M528" s="378">
        <v>4.0299000000000001E-2</v>
      </c>
      <c r="N528" s="379">
        <v>6.7584451642757974</v>
      </c>
      <c r="O528" s="104"/>
      <c r="P528" s="104"/>
      <c r="Q528" s="108"/>
    </row>
    <row r="529" spans="1:17" customFormat="1">
      <c r="A529" s="103">
        <v>526</v>
      </c>
      <c r="B529" s="105"/>
      <c r="C529" s="105" t="s">
        <v>5408</v>
      </c>
      <c r="D529" s="105" t="str">
        <f t="shared" si="24"/>
        <v>PUNGANUR</v>
      </c>
      <c r="E529" s="105" t="str">
        <f t="shared" si="24"/>
        <v>PALAMANER</v>
      </c>
      <c r="F529" s="104" t="s">
        <v>3575</v>
      </c>
      <c r="G529" s="393">
        <v>304511540208</v>
      </c>
      <c r="H529" s="104" t="s">
        <v>3576</v>
      </c>
      <c r="I529" s="104" t="s">
        <v>2871</v>
      </c>
      <c r="J529" s="104"/>
      <c r="K529" s="378">
        <v>1.579</v>
      </c>
      <c r="L529" s="378">
        <v>1.579</v>
      </c>
      <c r="M529" s="378">
        <v>1.472326</v>
      </c>
      <c r="N529" s="379">
        <v>6.7557948068397682</v>
      </c>
      <c r="O529" s="104"/>
      <c r="P529" s="104"/>
      <c r="Q529" s="108"/>
    </row>
    <row r="530" spans="1:17" customFormat="1">
      <c r="A530" s="103">
        <v>527</v>
      </c>
      <c r="B530" s="105"/>
      <c r="C530" s="105" t="s">
        <v>3869</v>
      </c>
      <c r="D530" s="105" t="str">
        <f t="shared" si="24"/>
        <v>PUNGANUR</v>
      </c>
      <c r="E530" s="105" t="str">
        <f t="shared" si="24"/>
        <v>PALAMANER</v>
      </c>
      <c r="F530" s="104" t="s">
        <v>2267</v>
      </c>
      <c r="G530" s="393">
        <v>308113440203</v>
      </c>
      <c r="H530" s="104" t="s">
        <v>2556</v>
      </c>
      <c r="I530" s="104" t="s">
        <v>2887</v>
      </c>
      <c r="J530" s="104"/>
      <c r="K530" s="378">
        <v>1.5524</v>
      </c>
      <c r="L530" s="378">
        <v>1.5524</v>
      </c>
      <c r="M530" s="378">
        <v>1.4475659999999999</v>
      </c>
      <c r="N530" s="379">
        <v>6.7530275702138685</v>
      </c>
      <c r="O530" s="104"/>
      <c r="P530" s="104"/>
      <c r="Q530" s="108"/>
    </row>
    <row r="531" spans="1:17" customFormat="1">
      <c r="A531" s="103">
        <v>528</v>
      </c>
      <c r="B531" s="105"/>
      <c r="C531" s="105" t="s">
        <v>1041</v>
      </c>
      <c r="D531" s="105" t="str">
        <f t="shared" si="24"/>
        <v>PUNGANUR</v>
      </c>
      <c r="E531" s="105" t="str">
        <f t="shared" si="24"/>
        <v>PALAMANER</v>
      </c>
      <c r="F531" s="104" t="s">
        <v>3577</v>
      </c>
      <c r="G531" s="393">
        <v>306111340204</v>
      </c>
      <c r="H531" s="104" t="s">
        <v>3578</v>
      </c>
      <c r="I531" s="104" t="s">
        <v>2871</v>
      </c>
      <c r="J531" s="104"/>
      <c r="K531" s="378">
        <v>0.47339999999999999</v>
      </c>
      <c r="L531" s="378">
        <v>0.47339999999999999</v>
      </c>
      <c r="M531" s="378">
        <v>0.44150899999999998</v>
      </c>
      <c r="N531" s="379">
        <v>6.7365863962822141</v>
      </c>
      <c r="O531" s="104"/>
      <c r="P531" s="104"/>
      <c r="Q531" s="108"/>
    </row>
    <row r="532" spans="1:17" customFormat="1">
      <c r="A532" s="103">
        <v>529</v>
      </c>
      <c r="B532" s="105"/>
      <c r="C532" s="105" t="s">
        <v>3869</v>
      </c>
      <c r="D532" s="105" t="str">
        <f t="shared" si="24"/>
        <v>PUNGANUR</v>
      </c>
      <c r="E532" s="105" t="str">
        <f t="shared" si="24"/>
        <v>PALAMANER</v>
      </c>
      <c r="F532" s="104" t="str">
        <f>F531</f>
        <v>33/11KV Yellaturu SubStation</v>
      </c>
      <c r="G532" s="393">
        <v>308323140202</v>
      </c>
      <c r="H532" s="104" t="s">
        <v>2587</v>
      </c>
      <c r="I532" s="104" t="s">
        <v>2887</v>
      </c>
      <c r="J532" s="104"/>
      <c r="K532" s="378">
        <v>1.530454</v>
      </c>
      <c r="L532" s="378">
        <v>1.530454</v>
      </c>
      <c r="M532" s="378">
        <v>1.427419</v>
      </c>
      <c r="N532" s="379">
        <v>6.7323160317134647</v>
      </c>
      <c r="O532" s="104"/>
      <c r="P532" s="104"/>
      <c r="Q532" s="108"/>
    </row>
    <row r="533" spans="1:17" customFormat="1">
      <c r="A533" s="103">
        <v>530</v>
      </c>
      <c r="B533" s="105"/>
      <c r="C533" s="105" t="s">
        <v>3869</v>
      </c>
      <c r="D533" s="105" t="str">
        <f t="shared" si="24"/>
        <v>PUNGANUR</v>
      </c>
      <c r="E533" s="105" t="str">
        <f t="shared" si="24"/>
        <v>PALAMANER</v>
      </c>
      <c r="F533" s="104" t="s">
        <v>3579</v>
      </c>
      <c r="G533" s="393">
        <v>308122540302</v>
      </c>
      <c r="H533" s="104" t="s">
        <v>3580</v>
      </c>
      <c r="I533" s="104" t="s">
        <v>2879</v>
      </c>
      <c r="J533" s="104"/>
      <c r="K533" s="378">
        <v>1.0855999999999999</v>
      </c>
      <c r="L533" s="378">
        <v>1.0855999999999999</v>
      </c>
      <c r="M533" s="378">
        <v>1.0125420000000001</v>
      </c>
      <c r="N533" s="379">
        <v>6.7297347089167143</v>
      </c>
      <c r="O533" s="104"/>
      <c r="P533" s="104"/>
      <c r="Q533" s="108"/>
    </row>
    <row r="534" spans="1:17" customFormat="1">
      <c r="A534" s="103">
        <v>531</v>
      </c>
      <c r="B534" s="105"/>
      <c r="C534" s="105" t="s">
        <v>1381</v>
      </c>
      <c r="D534" s="105" t="str">
        <f t="shared" si="24"/>
        <v>PUNGANUR</v>
      </c>
      <c r="E534" s="105" t="str">
        <f t="shared" si="24"/>
        <v>PALAMANER</v>
      </c>
      <c r="F534" s="104" t="s">
        <v>3581</v>
      </c>
      <c r="G534" s="393">
        <v>305431140402</v>
      </c>
      <c r="H534" s="104" t="s">
        <v>3582</v>
      </c>
      <c r="I534" s="104" t="s">
        <v>2874</v>
      </c>
      <c r="J534" s="104"/>
      <c r="K534" s="378">
        <v>2.8107000000000002</v>
      </c>
      <c r="L534" s="378">
        <v>2.8107000000000002</v>
      </c>
      <c r="M534" s="378">
        <v>2.621588</v>
      </c>
      <c r="N534" s="379">
        <v>6.7282883267513487</v>
      </c>
      <c r="O534" s="104"/>
      <c r="P534" s="104"/>
      <c r="Q534" s="108"/>
    </row>
    <row r="535" spans="1:17" customFormat="1">
      <c r="A535" s="103">
        <v>532</v>
      </c>
      <c r="B535" s="105"/>
      <c r="C535" s="105" t="s">
        <v>3869</v>
      </c>
      <c r="D535" s="105" t="str">
        <f t="shared" si="24"/>
        <v>PUNGANUR</v>
      </c>
      <c r="E535" s="105" t="str">
        <f t="shared" si="24"/>
        <v>PALAMANER</v>
      </c>
      <c r="F535" s="104" t="str">
        <f>F534</f>
        <v>33/11KV SREENIVASA MANGAPURAM SS</v>
      </c>
      <c r="G535" s="393">
        <v>308111740202</v>
      </c>
      <c r="H535" s="104" t="s">
        <v>3583</v>
      </c>
      <c r="I535" s="104" t="s">
        <v>2887</v>
      </c>
      <c r="J535" s="104"/>
      <c r="K535" s="378">
        <v>1.6466000000000001</v>
      </c>
      <c r="L535" s="378">
        <v>1.6466000000000001</v>
      </c>
      <c r="M535" s="378">
        <v>1.5360069999999999</v>
      </c>
      <c r="N535" s="379">
        <v>6.7164460099599266</v>
      </c>
      <c r="O535" s="104"/>
      <c r="P535" s="104"/>
      <c r="Q535" s="108"/>
    </row>
    <row r="536" spans="1:17" customFormat="1">
      <c r="A536" s="103">
        <v>533</v>
      </c>
      <c r="B536" s="105"/>
      <c r="C536" s="105" t="s">
        <v>5408</v>
      </c>
      <c r="D536" s="105" t="str">
        <f t="shared" si="24"/>
        <v>PUNGANUR</v>
      </c>
      <c r="E536" s="105" t="str">
        <f t="shared" si="24"/>
        <v>PALAMANER</v>
      </c>
      <c r="F536" s="104" t="s">
        <v>3584</v>
      </c>
      <c r="G536" s="393">
        <v>304121240302</v>
      </c>
      <c r="H536" s="104" t="s">
        <v>3585</v>
      </c>
      <c r="I536" s="104" t="s">
        <v>2874</v>
      </c>
      <c r="J536" s="104"/>
      <c r="K536" s="378">
        <v>0.25940000000000002</v>
      </c>
      <c r="L536" s="378">
        <v>0.25940000000000002</v>
      </c>
      <c r="M536" s="378">
        <v>0.24207799999999999</v>
      </c>
      <c r="N536" s="379">
        <v>6.6777178103315462</v>
      </c>
      <c r="O536" s="104"/>
      <c r="P536" s="104"/>
      <c r="Q536" s="108"/>
    </row>
    <row r="537" spans="1:17" customFormat="1">
      <c r="A537" s="103">
        <v>534</v>
      </c>
      <c r="B537" s="105"/>
      <c r="C537" s="105" t="s">
        <v>3869</v>
      </c>
      <c r="D537" s="105" t="str">
        <f t="shared" si="24"/>
        <v>PUNGANUR</v>
      </c>
      <c r="E537" s="105" t="str">
        <f t="shared" si="24"/>
        <v>PALAMANER</v>
      </c>
      <c r="F537" s="104" t="s">
        <v>2265</v>
      </c>
      <c r="G537" s="393">
        <v>308113340202</v>
      </c>
      <c r="H537" s="104" t="s">
        <v>2552</v>
      </c>
      <c r="I537" s="104" t="s">
        <v>2887</v>
      </c>
      <c r="J537" s="104"/>
      <c r="K537" s="378">
        <v>1.4850000000000001</v>
      </c>
      <c r="L537" s="378">
        <v>1.4850000000000001</v>
      </c>
      <c r="M537" s="378">
        <v>1.385839</v>
      </c>
      <c r="N537" s="379">
        <v>6.6775084175084212</v>
      </c>
      <c r="O537" s="104"/>
      <c r="P537" s="104"/>
      <c r="Q537" s="108"/>
    </row>
    <row r="538" spans="1:17" customFormat="1">
      <c r="A538" s="103">
        <v>535</v>
      </c>
      <c r="B538" s="105"/>
      <c r="C538" s="105" t="s">
        <v>5408</v>
      </c>
      <c r="D538" s="105" t="str">
        <f t="shared" si="24"/>
        <v>PUNGANUR</v>
      </c>
      <c r="E538" s="105" t="str">
        <f t="shared" si="24"/>
        <v>PALAMANER</v>
      </c>
      <c r="F538" s="104" t="str">
        <f>F537</f>
        <v>33/11 KV SS Osmanial college (indore)</v>
      </c>
      <c r="G538" s="393">
        <v>304511440204</v>
      </c>
      <c r="H538" s="104" t="s">
        <v>3586</v>
      </c>
      <c r="I538" s="104" t="s">
        <v>2871</v>
      </c>
      <c r="J538" s="104"/>
      <c r="K538" s="378">
        <v>0.80779999999999996</v>
      </c>
      <c r="L538" s="378">
        <v>0.80779999999999996</v>
      </c>
      <c r="M538" s="378">
        <v>0.75386900000000001</v>
      </c>
      <c r="N538" s="379">
        <v>6.6762812577370569</v>
      </c>
      <c r="O538" s="104"/>
      <c r="P538" s="104"/>
      <c r="Q538" s="108"/>
    </row>
    <row r="539" spans="1:17" customFormat="1">
      <c r="A539" s="103">
        <v>536</v>
      </c>
      <c r="B539" s="105"/>
      <c r="C539" s="105" t="s">
        <v>5408</v>
      </c>
      <c r="D539" s="105" t="str">
        <f t="shared" si="24"/>
        <v>PUNGANUR</v>
      </c>
      <c r="E539" s="105" t="str">
        <f t="shared" si="24"/>
        <v>PALAMANER</v>
      </c>
      <c r="F539" s="104" t="s">
        <v>3587</v>
      </c>
      <c r="G539" s="393">
        <v>304211140202</v>
      </c>
      <c r="H539" s="104" t="s">
        <v>3588</v>
      </c>
      <c r="I539" s="104" t="s">
        <v>2871</v>
      </c>
      <c r="J539" s="104"/>
      <c r="K539" s="378">
        <v>1.2773000000000001</v>
      </c>
      <c r="L539" s="378">
        <v>1.2773000000000001</v>
      </c>
      <c r="M539" s="378">
        <v>1.1920419999999998</v>
      </c>
      <c r="N539" s="379">
        <v>6.6748610349957147</v>
      </c>
      <c r="O539" s="104"/>
      <c r="P539" s="104"/>
      <c r="Q539" s="108"/>
    </row>
    <row r="540" spans="1:17" customFormat="1">
      <c r="A540" s="103">
        <v>537</v>
      </c>
      <c r="B540" s="105"/>
      <c r="C540" s="105" t="s">
        <v>1049</v>
      </c>
      <c r="D540" s="105" t="str">
        <f t="shared" ref="D540:F571" si="25">D539</f>
        <v>PUNGANUR</v>
      </c>
      <c r="E540" s="105" t="str">
        <f t="shared" si="25"/>
        <v>PALAMANER</v>
      </c>
      <c r="F540" s="104" t="str">
        <f>F539</f>
        <v>33/11 KV KOVUR- INAMADUGU ROAD SS</v>
      </c>
      <c r="G540" s="393">
        <v>307511340202</v>
      </c>
      <c r="H540" s="104" t="s">
        <v>3589</v>
      </c>
      <c r="I540" s="104" t="s">
        <v>2879</v>
      </c>
      <c r="J540" s="104"/>
      <c r="K540" s="378">
        <v>1.1676</v>
      </c>
      <c r="L540" s="378">
        <v>1.1676</v>
      </c>
      <c r="M540" s="378">
        <v>1.0896720000000002</v>
      </c>
      <c r="N540" s="379">
        <v>6.6742034943473598</v>
      </c>
      <c r="O540" s="104"/>
      <c r="P540" s="104"/>
      <c r="Q540" s="108"/>
    </row>
    <row r="541" spans="1:17" customFormat="1">
      <c r="A541" s="103">
        <v>538</v>
      </c>
      <c r="B541" s="105"/>
      <c r="C541" s="105" t="s">
        <v>1049</v>
      </c>
      <c r="D541" s="105" t="str">
        <f t="shared" si="25"/>
        <v>PUNGANUR</v>
      </c>
      <c r="E541" s="105" t="str">
        <f t="shared" si="25"/>
        <v>PALAMANER</v>
      </c>
      <c r="F541" s="104" t="s">
        <v>3590</v>
      </c>
      <c r="G541" s="393">
        <v>307133240503</v>
      </c>
      <c r="H541" s="104" t="s">
        <v>3591</v>
      </c>
      <c r="I541" s="104" t="s">
        <v>2871</v>
      </c>
      <c r="J541" s="104"/>
      <c r="K541" s="378">
        <v>1.5986</v>
      </c>
      <c r="L541" s="378">
        <v>1.5986</v>
      </c>
      <c r="M541" s="378">
        <v>1.4919450000000001</v>
      </c>
      <c r="N541" s="379">
        <v>6.6717753033904632</v>
      </c>
      <c r="O541" s="104"/>
      <c r="P541" s="104"/>
      <c r="Q541" s="108"/>
    </row>
    <row r="542" spans="1:17" customFormat="1">
      <c r="A542" s="103">
        <v>539</v>
      </c>
      <c r="B542" s="105"/>
      <c r="C542" s="105" t="s">
        <v>1041</v>
      </c>
      <c r="D542" s="105" t="str">
        <f t="shared" si="25"/>
        <v>PUNGANUR</v>
      </c>
      <c r="E542" s="105" t="str">
        <f t="shared" si="25"/>
        <v>PALAMANER</v>
      </c>
      <c r="F542" s="104" t="str">
        <f>F541</f>
        <v>33/11 KV Kottalapalli SS</v>
      </c>
      <c r="G542" s="393">
        <v>306231140503</v>
      </c>
      <c r="H542" s="104" t="s">
        <v>3592</v>
      </c>
      <c r="I542" s="104" t="s">
        <v>2887</v>
      </c>
      <c r="J542" s="104"/>
      <c r="K542" s="378">
        <v>0.35064000000000001</v>
      </c>
      <c r="L542" s="378">
        <v>0.35064000000000001</v>
      </c>
      <c r="M542" s="378">
        <v>0.327268</v>
      </c>
      <c r="N542" s="379">
        <v>6.6655258955053629</v>
      </c>
      <c r="O542" s="104"/>
      <c r="P542" s="104"/>
      <c r="Q542" s="108"/>
    </row>
    <row r="543" spans="1:17" customFormat="1">
      <c r="A543" s="103">
        <v>540</v>
      </c>
      <c r="B543" s="105"/>
      <c r="C543" s="105" t="s">
        <v>3869</v>
      </c>
      <c r="D543" s="105" t="str">
        <f t="shared" si="25"/>
        <v>PUNGANUR</v>
      </c>
      <c r="E543" s="105" t="str">
        <f t="shared" si="25"/>
        <v>PALAMANER</v>
      </c>
      <c r="F543" s="104" t="s">
        <v>3593</v>
      </c>
      <c r="G543" s="393">
        <v>308323240405</v>
      </c>
      <c r="H543" s="104" t="s">
        <v>3594</v>
      </c>
      <c r="I543" s="104" t="s">
        <v>2871</v>
      </c>
      <c r="J543" s="104"/>
      <c r="K543" s="378">
        <v>0.95316000000000001</v>
      </c>
      <c r="L543" s="378">
        <v>0.95316000000000001</v>
      </c>
      <c r="M543" s="378">
        <v>0.88988599999999995</v>
      </c>
      <c r="N543" s="379">
        <v>6.6383398380125112</v>
      </c>
      <c r="O543" s="104"/>
      <c r="P543" s="104"/>
      <c r="Q543" s="108"/>
    </row>
    <row r="544" spans="1:17" customFormat="1">
      <c r="A544" s="103">
        <v>541</v>
      </c>
      <c r="B544" s="105"/>
      <c r="C544" s="105" t="s">
        <v>1381</v>
      </c>
      <c r="D544" s="105" t="str">
        <f t="shared" si="25"/>
        <v>PUNGANUR</v>
      </c>
      <c r="E544" s="105" t="str">
        <f t="shared" si="25"/>
        <v>PALAMANER</v>
      </c>
      <c r="F544" s="104" t="str">
        <f>F543</f>
        <v>33/11 KV Banavasi SS</v>
      </c>
      <c r="G544" s="393">
        <v>305512440106</v>
      </c>
      <c r="H544" s="104" t="s">
        <v>2776</v>
      </c>
      <c r="I544" s="104" t="s">
        <v>2887</v>
      </c>
      <c r="J544" s="104"/>
      <c r="K544" s="378">
        <v>0.4738</v>
      </c>
      <c r="L544" s="378">
        <v>0.4738</v>
      </c>
      <c r="M544" s="378">
        <v>0.44236999999999999</v>
      </c>
      <c r="N544" s="379">
        <v>6.6336006753904639</v>
      </c>
      <c r="O544" s="104"/>
      <c r="P544" s="104"/>
      <c r="Q544" s="108"/>
    </row>
    <row r="545" spans="1:17" customFormat="1">
      <c r="A545" s="103">
        <v>542</v>
      </c>
      <c r="B545" s="105"/>
      <c r="C545" s="105" t="s">
        <v>3869</v>
      </c>
      <c r="D545" s="105" t="str">
        <f t="shared" si="25"/>
        <v>PUNGANUR</v>
      </c>
      <c r="E545" s="105" t="str">
        <f t="shared" si="25"/>
        <v>PALAMANER</v>
      </c>
      <c r="F545" s="104" t="s">
        <v>2251</v>
      </c>
      <c r="G545" s="393">
        <v>308512140103</v>
      </c>
      <c r="H545" s="104" t="s">
        <v>3595</v>
      </c>
      <c r="I545" s="104" t="s">
        <v>2871</v>
      </c>
      <c r="J545" s="104"/>
      <c r="K545" s="378">
        <v>0.75873000000000002</v>
      </c>
      <c r="L545" s="378">
        <v>0.75873000000000002</v>
      </c>
      <c r="M545" s="378">
        <v>0.70861099999999999</v>
      </c>
      <c r="N545" s="379">
        <v>6.6056436413480455</v>
      </c>
      <c r="O545" s="104"/>
      <c r="P545" s="104"/>
      <c r="Q545" s="108"/>
    </row>
    <row r="546" spans="1:17" customFormat="1">
      <c r="A546" s="103">
        <v>543</v>
      </c>
      <c r="B546" s="105"/>
      <c r="C546" s="105" t="s">
        <v>3869</v>
      </c>
      <c r="D546" s="105" t="str">
        <f t="shared" si="25"/>
        <v>PUNGANUR</v>
      </c>
      <c r="E546" s="105" t="str">
        <f t="shared" si="25"/>
        <v>PALAMANER</v>
      </c>
      <c r="F546" s="104" t="s">
        <v>3596</v>
      </c>
      <c r="G546" s="393">
        <v>308212340201</v>
      </c>
      <c r="H546" s="104" t="s">
        <v>3597</v>
      </c>
      <c r="I546" s="104" t="s">
        <v>2871</v>
      </c>
      <c r="J546" s="104"/>
      <c r="K546" s="378">
        <v>0.4884</v>
      </c>
      <c r="L546" s="378">
        <v>0.4884</v>
      </c>
      <c r="M546" s="378">
        <v>0.45617200000000002</v>
      </c>
      <c r="N546" s="379">
        <v>6.5986895986895941</v>
      </c>
      <c r="O546" s="104"/>
      <c r="P546" s="104"/>
      <c r="Q546" s="108"/>
    </row>
    <row r="547" spans="1:17" customFormat="1">
      <c r="A547" s="103">
        <v>544</v>
      </c>
      <c r="B547" s="105"/>
      <c r="C547" s="105" t="s">
        <v>3869</v>
      </c>
      <c r="D547" s="105" t="str">
        <f t="shared" si="25"/>
        <v>PUNGANUR</v>
      </c>
      <c r="E547" s="105" t="str">
        <f t="shared" si="25"/>
        <v>PALAMANER</v>
      </c>
      <c r="F547" s="104" t="str">
        <f t="shared" si="25"/>
        <v>33/11 KV Velpanur SS</v>
      </c>
      <c r="G547" s="393">
        <v>308113640104</v>
      </c>
      <c r="H547" s="104" t="s">
        <v>2563</v>
      </c>
      <c r="I547" s="104" t="s">
        <v>2887</v>
      </c>
      <c r="J547" s="104"/>
      <c r="K547" s="378">
        <v>1.3509800000000001</v>
      </c>
      <c r="L547" s="378">
        <v>1.3509800000000001</v>
      </c>
      <c r="M547" s="378">
        <v>1.2619419999999999</v>
      </c>
      <c r="N547" s="379">
        <v>6.5906231032287792</v>
      </c>
      <c r="O547" s="104"/>
      <c r="P547" s="104"/>
      <c r="Q547" s="108"/>
    </row>
    <row r="548" spans="1:17" customFormat="1">
      <c r="A548" s="103">
        <v>545</v>
      </c>
      <c r="B548" s="105"/>
      <c r="C548" s="105" t="s">
        <v>1041</v>
      </c>
      <c r="D548" s="105" t="str">
        <f t="shared" si="25"/>
        <v>PUNGANUR</v>
      </c>
      <c r="E548" s="105" t="str">
        <f t="shared" si="25"/>
        <v>PALAMANER</v>
      </c>
      <c r="F548" s="104" t="str">
        <f t="shared" si="25"/>
        <v>33/11 KV Velpanur SS</v>
      </c>
      <c r="G548" s="393">
        <v>306321340403</v>
      </c>
      <c r="H548" s="104" t="s">
        <v>3598</v>
      </c>
      <c r="I548" s="104" t="s">
        <v>2871</v>
      </c>
      <c r="J548" s="104"/>
      <c r="K548" s="378">
        <v>0.436</v>
      </c>
      <c r="L548" s="378">
        <v>0.436</v>
      </c>
      <c r="M548" s="378">
        <v>0.40728399999999998</v>
      </c>
      <c r="N548" s="379">
        <v>6.5862385321100962</v>
      </c>
      <c r="O548" s="104"/>
      <c r="P548" s="104"/>
      <c r="Q548" s="108"/>
    </row>
    <row r="549" spans="1:17" customFormat="1">
      <c r="A549" s="103">
        <v>546</v>
      </c>
      <c r="B549" s="105"/>
      <c r="C549" s="105" t="s">
        <v>1041</v>
      </c>
      <c r="D549" s="105" t="str">
        <f t="shared" si="25"/>
        <v>PUNGANUR</v>
      </c>
      <c r="E549" s="105" t="str">
        <f t="shared" si="25"/>
        <v>PALAMANER</v>
      </c>
      <c r="F549" s="104" t="s">
        <v>3599</v>
      </c>
      <c r="G549" s="393">
        <v>306621140304</v>
      </c>
      <c r="H549" s="104" t="s">
        <v>3600</v>
      </c>
      <c r="I549" s="104" t="s">
        <v>2887</v>
      </c>
      <c r="J549" s="104"/>
      <c r="K549" s="378">
        <v>1.136433</v>
      </c>
      <c r="L549" s="378">
        <v>1.136433</v>
      </c>
      <c r="M549" s="378">
        <v>1.0616490000000001</v>
      </c>
      <c r="N549" s="379">
        <v>6.5805903207668175</v>
      </c>
      <c r="O549" s="104"/>
      <c r="P549" s="104"/>
      <c r="Q549" s="108"/>
    </row>
    <row r="550" spans="1:17" customFormat="1">
      <c r="A550" s="103">
        <v>547</v>
      </c>
      <c r="B550" s="105"/>
      <c r="C550" s="105" t="s">
        <v>1049</v>
      </c>
      <c r="D550" s="105" t="str">
        <f t="shared" si="25"/>
        <v>PUNGANUR</v>
      </c>
      <c r="E550" s="105" t="str">
        <f t="shared" si="25"/>
        <v>PALAMANER</v>
      </c>
      <c r="F550" s="104" t="s">
        <v>3601</v>
      </c>
      <c r="G550" s="393">
        <v>307211340201</v>
      </c>
      <c r="H550" s="104" t="s">
        <v>3602</v>
      </c>
      <c r="I550" s="104" t="s">
        <v>2871</v>
      </c>
      <c r="J550" s="104"/>
      <c r="K550" s="378">
        <v>1.306</v>
      </c>
      <c r="L550" s="378">
        <v>1.306</v>
      </c>
      <c r="M550" s="378">
        <v>1.220083</v>
      </c>
      <c r="N550" s="379">
        <v>6.5786370597243504</v>
      </c>
      <c r="O550" s="104"/>
      <c r="P550" s="104"/>
      <c r="Q550" s="108"/>
    </row>
    <row r="551" spans="1:17" customFormat="1">
      <c r="A551" s="103">
        <v>548</v>
      </c>
      <c r="B551" s="105"/>
      <c r="C551" s="105" t="s">
        <v>5408</v>
      </c>
      <c r="D551" s="105" t="str">
        <f t="shared" si="25"/>
        <v>PUNGANUR</v>
      </c>
      <c r="E551" s="105" t="str">
        <f t="shared" si="25"/>
        <v>PALAMANER</v>
      </c>
      <c r="F551" s="104" t="s">
        <v>3603</v>
      </c>
      <c r="G551" s="393">
        <v>304511240306</v>
      </c>
      <c r="H551" s="104" t="s">
        <v>3604</v>
      </c>
      <c r="I551" s="104" t="s">
        <v>2871</v>
      </c>
      <c r="J551" s="104"/>
      <c r="K551" s="378">
        <v>0.6048</v>
      </c>
      <c r="L551" s="378">
        <v>0.6048</v>
      </c>
      <c r="M551" s="378">
        <v>0.56501900000000005</v>
      </c>
      <c r="N551" s="379">
        <v>6.5775462962962887</v>
      </c>
      <c r="O551" s="104"/>
      <c r="P551" s="104"/>
      <c r="Q551" s="108"/>
    </row>
    <row r="552" spans="1:17" customFormat="1">
      <c r="A552" s="103">
        <v>549</v>
      </c>
      <c r="B552" s="105"/>
      <c r="C552" s="105" t="s">
        <v>1049</v>
      </c>
      <c r="D552" s="105" t="str">
        <f t="shared" si="25"/>
        <v>PUNGANUR</v>
      </c>
      <c r="E552" s="105" t="str">
        <f t="shared" si="25"/>
        <v>PALAMANER</v>
      </c>
      <c r="F552" s="104" t="s">
        <v>3605</v>
      </c>
      <c r="G552" s="393">
        <v>307133440102</v>
      </c>
      <c r="H552" s="104" t="s">
        <v>3606</v>
      </c>
      <c r="I552" s="104" t="s">
        <v>2871</v>
      </c>
      <c r="J552" s="104"/>
      <c r="K552" s="378">
        <v>1.4469000000000001</v>
      </c>
      <c r="L552" s="378">
        <v>1.4469000000000001</v>
      </c>
      <c r="M552" s="378">
        <v>1.351739</v>
      </c>
      <c r="N552" s="379">
        <v>6.5768885202847498</v>
      </c>
      <c r="O552" s="104"/>
      <c r="P552" s="104"/>
      <c r="Q552" s="108"/>
    </row>
    <row r="553" spans="1:17" customFormat="1">
      <c r="A553" s="103">
        <v>550</v>
      </c>
      <c r="B553" s="105"/>
      <c r="C553" s="105" t="s">
        <v>1041</v>
      </c>
      <c r="D553" s="105" t="str">
        <f t="shared" si="25"/>
        <v>PUNGANUR</v>
      </c>
      <c r="E553" s="105" t="str">
        <f t="shared" si="25"/>
        <v>PALAMANER</v>
      </c>
      <c r="F553" s="104" t="s">
        <v>3607</v>
      </c>
      <c r="G553" s="393">
        <v>306421340303</v>
      </c>
      <c r="H553" s="104" t="s">
        <v>3608</v>
      </c>
      <c r="I553" s="104" t="s">
        <v>2871</v>
      </c>
      <c r="J553" s="104"/>
      <c r="K553" s="378">
        <v>0.29759999999999998</v>
      </c>
      <c r="L553" s="378">
        <v>0.29759999999999998</v>
      </c>
      <c r="M553" s="378">
        <v>0.27809099999999998</v>
      </c>
      <c r="N553" s="379">
        <v>6.5554435483870961</v>
      </c>
      <c r="O553" s="104"/>
      <c r="P553" s="104"/>
      <c r="Q553" s="108"/>
    </row>
    <row r="554" spans="1:17" customFormat="1">
      <c r="A554" s="103">
        <v>551</v>
      </c>
      <c r="B554" s="105"/>
      <c r="C554" s="105" t="s">
        <v>1381</v>
      </c>
      <c r="D554" s="105" t="str">
        <f t="shared" si="25"/>
        <v>PUNGANUR</v>
      </c>
      <c r="E554" s="105" t="str">
        <f t="shared" si="25"/>
        <v>PALAMANER</v>
      </c>
      <c r="F554" s="104" t="str">
        <f>F553</f>
        <v>33/11KV Veeraballi SubStation</v>
      </c>
      <c r="G554" s="393">
        <v>305431140103</v>
      </c>
      <c r="H554" s="104" t="s">
        <v>3609</v>
      </c>
      <c r="I554" s="104" t="s">
        <v>2871</v>
      </c>
      <c r="J554" s="104"/>
      <c r="K554" s="378">
        <v>1.2303599999999999</v>
      </c>
      <c r="L554" s="378">
        <v>1.2303599999999999</v>
      </c>
      <c r="M554" s="378">
        <v>1.1498409999999999</v>
      </c>
      <c r="N554" s="379">
        <v>6.5443447446275895</v>
      </c>
      <c r="O554" s="104"/>
      <c r="P554" s="104"/>
      <c r="Q554" s="108"/>
    </row>
    <row r="555" spans="1:17" customFormat="1">
      <c r="A555" s="103">
        <v>552</v>
      </c>
      <c r="B555" s="105"/>
      <c r="C555" s="105" t="s">
        <v>3869</v>
      </c>
      <c r="D555" s="105" t="str">
        <f t="shared" si="25"/>
        <v>PUNGANUR</v>
      </c>
      <c r="E555" s="105" t="str">
        <f t="shared" si="25"/>
        <v>PALAMANER</v>
      </c>
      <c r="F555" s="104" t="s">
        <v>3610</v>
      </c>
      <c r="G555" s="393">
        <v>308312240404</v>
      </c>
      <c r="H555" s="104" t="s">
        <v>3611</v>
      </c>
      <c r="I555" s="104" t="s">
        <v>2871</v>
      </c>
      <c r="J555" s="104"/>
      <c r="K555" s="378">
        <v>3.21E-4</v>
      </c>
      <c r="L555" s="378">
        <v>3.21E-4</v>
      </c>
      <c r="M555" s="378">
        <v>2.9999999999999997E-4</v>
      </c>
      <c r="N555" s="379">
        <v>6.5420560747663625</v>
      </c>
      <c r="O555" s="104"/>
      <c r="P555" s="104"/>
      <c r="Q555" s="108"/>
    </row>
    <row r="556" spans="1:17" customFormat="1">
      <c r="A556" s="103">
        <v>553</v>
      </c>
      <c r="B556" s="105"/>
      <c r="C556" s="105" t="s">
        <v>1041</v>
      </c>
      <c r="D556" s="105" t="str">
        <f t="shared" si="25"/>
        <v>PUNGANUR</v>
      </c>
      <c r="E556" s="105" t="str">
        <f t="shared" si="25"/>
        <v>PALAMANER</v>
      </c>
      <c r="F556" s="104" t="s">
        <v>2219</v>
      </c>
      <c r="G556" s="393">
        <v>306113240201</v>
      </c>
      <c r="H556" s="104" t="s">
        <v>2460</v>
      </c>
      <c r="I556" s="104" t="s">
        <v>2887</v>
      </c>
      <c r="J556" s="104"/>
      <c r="K556" s="378">
        <v>1.67807</v>
      </c>
      <c r="L556" s="378">
        <v>1.67807</v>
      </c>
      <c r="M556" s="378">
        <v>1.5684019999999999</v>
      </c>
      <c r="N556" s="379">
        <v>6.5353650324479968</v>
      </c>
      <c r="O556" s="104"/>
      <c r="P556" s="104"/>
      <c r="Q556" s="108"/>
    </row>
    <row r="557" spans="1:17" customFormat="1">
      <c r="A557" s="103">
        <v>554</v>
      </c>
      <c r="B557" s="105"/>
      <c r="C557" s="105" t="s">
        <v>5408</v>
      </c>
      <c r="D557" s="105" t="str">
        <f t="shared" si="25"/>
        <v>PUNGANUR</v>
      </c>
      <c r="E557" s="105" t="str">
        <f t="shared" si="25"/>
        <v>PALAMANER</v>
      </c>
      <c r="F557" s="104" t="s">
        <v>3612</v>
      </c>
      <c r="G557" s="393">
        <v>304231340406</v>
      </c>
      <c r="H557" s="104" t="s">
        <v>3613</v>
      </c>
      <c r="I557" s="104" t="s">
        <v>2871</v>
      </c>
      <c r="J557" s="104"/>
      <c r="K557" s="378">
        <v>0.24099999999999999</v>
      </c>
      <c r="L557" s="378">
        <v>0.24099999999999999</v>
      </c>
      <c r="M557" s="378">
        <v>0.22525300000000001</v>
      </c>
      <c r="N557" s="379">
        <v>6.5340248962655529</v>
      </c>
      <c r="O557" s="104"/>
      <c r="P557" s="104"/>
      <c r="Q557" s="108"/>
    </row>
    <row r="558" spans="1:17" customFormat="1">
      <c r="A558" s="103">
        <v>555</v>
      </c>
      <c r="B558" s="105"/>
      <c r="C558" s="105" t="s">
        <v>1381</v>
      </c>
      <c r="D558" s="105" t="str">
        <f t="shared" si="25"/>
        <v>PUNGANUR</v>
      </c>
      <c r="E558" s="105" t="str">
        <f t="shared" si="25"/>
        <v>PALAMANER</v>
      </c>
      <c r="F558" s="104" t="s">
        <v>3614</v>
      </c>
      <c r="G558" s="393">
        <v>305311340305</v>
      </c>
      <c r="H558" s="104" t="s">
        <v>3615</v>
      </c>
      <c r="I558" s="104" t="s">
        <v>2871</v>
      </c>
      <c r="J558" s="104"/>
      <c r="K558" s="378">
        <v>0.67545999999999995</v>
      </c>
      <c r="L558" s="378">
        <v>0.67545999999999995</v>
      </c>
      <c r="M558" s="378">
        <v>0.63133499999999998</v>
      </c>
      <c r="N558" s="379">
        <v>6.5325852011962189</v>
      </c>
      <c r="O558" s="104"/>
      <c r="P558" s="104"/>
      <c r="Q558" s="108"/>
    </row>
    <row r="559" spans="1:17" customFormat="1">
      <c r="A559" s="103">
        <v>556</v>
      </c>
      <c r="B559" s="105"/>
      <c r="C559" s="105" t="s">
        <v>1381</v>
      </c>
      <c r="D559" s="105" t="str">
        <f t="shared" si="25"/>
        <v>PUNGANUR</v>
      </c>
      <c r="E559" s="105" t="str">
        <f t="shared" si="25"/>
        <v>PALAMANER</v>
      </c>
      <c r="F559" s="104" t="s">
        <v>3616</v>
      </c>
      <c r="G559" s="393">
        <v>305511240203</v>
      </c>
      <c r="H559" s="104" t="s">
        <v>3617</v>
      </c>
      <c r="I559" s="104" t="s">
        <v>2871</v>
      </c>
      <c r="J559" s="104"/>
      <c r="K559" s="378">
        <v>3.1410999999999998</v>
      </c>
      <c r="L559" s="378">
        <v>3.1410999999999998</v>
      </c>
      <c r="M559" s="378">
        <v>2.9359120000000001</v>
      </c>
      <c r="N559" s="379">
        <v>6.5323612747126711</v>
      </c>
      <c r="O559" s="104"/>
      <c r="P559" s="104"/>
      <c r="Q559" s="108"/>
    </row>
    <row r="560" spans="1:17" customFormat="1">
      <c r="A560" s="103">
        <v>557</v>
      </c>
      <c r="B560" s="105"/>
      <c r="C560" s="105" t="s">
        <v>1049</v>
      </c>
      <c r="D560" s="105" t="str">
        <f t="shared" si="25"/>
        <v>PUNGANUR</v>
      </c>
      <c r="E560" s="105" t="str">
        <f t="shared" si="25"/>
        <v>PALAMANER</v>
      </c>
      <c r="F560" s="104" t="str">
        <f>F559</f>
        <v>33/11 KV Guravarajupalli SUB STATION</v>
      </c>
      <c r="G560" s="393">
        <v>307116540106</v>
      </c>
      <c r="H560" s="104" t="s">
        <v>3618</v>
      </c>
      <c r="I560" s="104" t="s">
        <v>2887</v>
      </c>
      <c r="J560" s="104"/>
      <c r="K560" s="378">
        <v>3.3740000000000001</v>
      </c>
      <c r="L560" s="378">
        <v>3.3740000000000001</v>
      </c>
      <c r="M560" s="378">
        <v>3.1539760000000001</v>
      </c>
      <c r="N560" s="379">
        <v>6.521161825726141</v>
      </c>
      <c r="O560" s="104"/>
      <c r="P560" s="104"/>
      <c r="Q560" s="108"/>
    </row>
    <row r="561" spans="1:17" customFormat="1">
      <c r="A561" s="103">
        <v>558</v>
      </c>
      <c r="B561" s="105"/>
      <c r="C561" s="105" t="s">
        <v>3869</v>
      </c>
      <c r="D561" s="105" t="str">
        <f t="shared" si="25"/>
        <v>PUNGANUR</v>
      </c>
      <c r="E561" s="105" t="str">
        <f t="shared" si="25"/>
        <v>PALAMANER</v>
      </c>
      <c r="F561" s="104" t="s">
        <v>3619</v>
      </c>
      <c r="G561" s="393">
        <v>308235240501</v>
      </c>
      <c r="H561" s="104" t="s">
        <v>3620</v>
      </c>
      <c r="I561" s="104" t="s">
        <v>2871</v>
      </c>
      <c r="J561" s="104"/>
      <c r="K561" s="378">
        <v>1.4985999999999999</v>
      </c>
      <c r="L561" s="378">
        <v>1.4985999999999999</v>
      </c>
      <c r="M561" s="378">
        <v>1.4009769999999999</v>
      </c>
      <c r="N561" s="379">
        <v>6.5142799946616856</v>
      </c>
      <c r="O561" s="104"/>
      <c r="P561" s="104"/>
      <c r="Q561" s="108"/>
    </row>
    <row r="562" spans="1:17" customFormat="1">
      <c r="A562" s="103">
        <v>559</v>
      </c>
      <c r="B562" s="105"/>
      <c r="C562" s="105" t="s">
        <v>1041</v>
      </c>
      <c r="D562" s="105" t="str">
        <f t="shared" si="25"/>
        <v>PUNGANUR</v>
      </c>
      <c r="E562" s="105" t="str">
        <f t="shared" si="25"/>
        <v>PALAMANER</v>
      </c>
      <c r="F562" s="104" t="s">
        <v>3621</v>
      </c>
      <c r="G562" s="393">
        <v>306211340302</v>
      </c>
      <c r="H562" s="104" t="s">
        <v>3622</v>
      </c>
      <c r="I562" s="104" t="s">
        <v>2887</v>
      </c>
      <c r="J562" s="104"/>
      <c r="K562" s="378">
        <v>1.9148000000000001</v>
      </c>
      <c r="L562" s="378">
        <v>1.9148000000000001</v>
      </c>
      <c r="M562" s="378">
        <v>1.7901290000000001</v>
      </c>
      <c r="N562" s="379">
        <v>6.5109149780655935</v>
      </c>
      <c r="O562" s="104"/>
      <c r="P562" s="104"/>
      <c r="Q562" s="108"/>
    </row>
    <row r="563" spans="1:17" customFormat="1">
      <c r="A563" s="103">
        <v>560</v>
      </c>
      <c r="B563" s="105"/>
      <c r="C563" s="105" t="s">
        <v>3869</v>
      </c>
      <c r="D563" s="105" t="str">
        <f t="shared" si="25"/>
        <v>PUNGANUR</v>
      </c>
      <c r="E563" s="105" t="str">
        <f t="shared" si="25"/>
        <v>PALAMANER</v>
      </c>
      <c r="F563" s="104" t="s">
        <v>3623</v>
      </c>
      <c r="G563" s="393">
        <v>308521240104</v>
      </c>
      <c r="H563" s="104" t="s">
        <v>3624</v>
      </c>
      <c r="I563" s="104" t="s">
        <v>2871</v>
      </c>
      <c r="J563" s="104"/>
      <c r="K563" s="378">
        <v>1.36419</v>
      </c>
      <c r="L563" s="378">
        <v>1.36419</v>
      </c>
      <c r="M563" s="378">
        <v>1.275609</v>
      </c>
      <c r="N563" s="379">
        <v>6.4933037186902132</v>
      </c>
      <c r="O563" s="104"/>
      <c r="P563" s="104"/>
      <c r="Q563" s="108"/>
    </row>
    <row r="564" spans="1:17" customFormat="1">
      <c r="A564" s="103">
        <v>561</v>
      </c>
      <c r="B564" s="105"/>
      <c r="C564" s="105" t="s">
        <v>5408</v>
      </c>
      <c r="D564" s="105" t="str">
        <f t="shared" si="25"/>
        <v>PUNGANUR</v>
      </c>
      <c r="E564" s="105" t="str">
        <f t="shared" si="25"/>
        <v>PALAMANER</v>
      </c>
      <c r="F564" s="104" t="s">
        <v>3625</v>
      </c>
      <c r="G564" s="393">
        <v>304121140201</v>
      </c>
      <c r="H564" s="104" t="s">
        <v>3626</v>
      </c>
      <c r="I564" s="104" t="s">
        <v>2871</v>
      </c>
      <c r="J564" s="104"/>
      <c r="K564" s="378">
        <v>0.73780000000000001</v>
      </c>
      <c r="L564" s="378">
        <v>0.73780000000000001</v>
      </c>
      <c r="M564" s="378">
        <v>0.68993300000000002</v>
      </c>
      <c r="N564" s="379">
        <v>6.4878015722417981</v>
      </c>
      <c r="O564" s="104"/>
      <c r="P564" s="104"/>
      <c r="Q564" s="108"/>
    </row>
    <row r="565" spans="1:17" customFormat="1">
      <c r="A565" s="103">
        <v>562</v>
      </c>
      <c r="B565" s="105"/>
      <c r="C565" s="105" t="s">
        <v>1041</v>
      </c>
      <c r="D565" s="105" t="str">
        <f t="shared" si="25"/>
        <v>PUNGANUR</v>
      </c>
      <c r="E565" s="105" t="str">
        <f t="shared" si="25"/>
        <v>PALAMANER</v>
      </c>
      <c r="F565" s="104" t="s">
        <v>2229</v>
      </c>
      <c r="G565" s="393">
        <v>306211340202</v>
      </c>
      <c r="H565" s="104" t="s">
        <v>3627</v>
      </c>
      <c r="I565" s="104" t="s">
        <v>2887</v>
      </c>
      <c r="J565" s="104"/>
      <c r="K565" s="378">
        <v>1.4990000000000001</v>
      </c>
      <c r="L565" s="378">
        <v>1.4990000000000001</v>
      </c>
      <c r="M565" s="378">
        <v>1.4017930000000001</v>
      </c>
      <c r="N565" s="379">
        <v>6.4847898599066065</v>
      </c>
      <c r="O565" s="104"/>
      <c r="P565" s="104"/>
      <c r="Q565" s="108"/>
    </row>
    <row r="566" spans="1:17" customFormat="1">
      <c r="A566" s="103">
        <v>563</v>
      </c>
      <c r="B566" s="105"/>
      <c r="C566" s="105" t="s">
        <v>1041</v>
      </c>
      <c r="D566" s="105" t="str">
        <f t="shared" si="25"/>
        <v>PUNGANUR</v>
      </c>
      <c r="E566" s="105" t="str">
        <f t="shared" si="25"/>
        <v>PALAMANER</v>
      </c>
      <c r="F566" s="104" t="str">
        <f>F565</f>
        <v>33/11KV Proddatur IDA SubStation</v>
      </c>
      <c r="G566" s="393">
        <v>306113140106</v>
      </c>
      <c r="H566" s="104" t="s">
        <v>2457</v>
      </c>
      <c r="I566" s="104" t="s">
        <v>2887</v>
      </c>
      <c r="J566" s="104"/>
      <c r="K566" s="378">
        <v>1.54376</v>
      </c>
      <c r="L566" s="378">
        <v>1.54376</v>
      </c>
      <c r="M566" s="378">
        <v>1.4436549999999999</v>
      </c>
      <c r="N566" s="379">
        <v>6.4844924081463517</v>
      </c>
      <c r="O566" s="104"/>
      <c r="P566" s="104"/>
      <c r="Q566" s="108"/>
    </row>
    <row r="567" spans="1:17" customFormat="1">
      <c r="A567" s="103">
        <v>564</v>
      </c>
      <c r="B567" s="105"/>
      <c r="C567" s="105" t="s">
        <v>1381</v>
      </c>
      <c r="D567" s="105" t="str">
        <f t="shared" si="25"/>
        <v>PUNGANUR</v>
      </c>
      <c r="E567" s="105" t="str">
        <f t="shared" si="25"/>
        <v>PALAMANER</v>
      </c>
      <c r="F567" s="104" t="s">
        <v>3628</v>
      </c>
      <c r="G567" s="393">
        <v>305121440301</v>
      </c>
      <c r="H567" s="104" t="s">
        <v>3629</v>
      </c>
      <c r="I567" s="104" t="s">
        <v>2871</v>
      </c>
      <c r="J567" s="104"/>
      <c r="K567" s="378">
        <v>2.7416</v>
      </c>
      <c r="L567" s="378">
        <v>2.7416</v>
      </c>
      <c r="M567" s="378">
        <v>2.5640309999999999</v>
      </c>
      <c r="N567" s="379">
        <v>6.4768383425736831</v>
      </c>
      <c r="O567" s="104"/>
      <c r="P567" s="104"/>
      <c r="Q567" s="108"/>
    </row>
    <row r="568" spans="1:17" customFormat="1">
      <c r="A568" s="103">
        <v>565</v>
      </c>
      <c r="B568" s="105"/>
      <c r="C568" s="105" t="s">
        <v>1381</v>
      </c>
      <c r="D568" s="105" t="str">
        <f t="shared" si="25"/>
        <v>PUNGANUR</v>
      </c>
      <c r="E568" s="105" t="str">
        <f t="shared" si="25"/>
        <v>PALAMANER</v>
      </c>
      <c r="F568" s="104" t="str">
        <f>F567</f>
        <v>33/11 KV Puthalpattu SUB STATION</v>
      </c>
      <c r="G568" s="393">
        <v>305511240301</v>
      </c>
      <c r="H568" s="104" t="s">
        <v>3630</v>
      </c>
      <c r="I568" s="104" t="s">
        <v>2871</v>
      </c>
      <c r="J568" s="104"/>
      <c r="K568" s="378">
        <v>0.24310000000000001</v>
      </c>
      <c r="L568" s="378">
        <v>0.24310000000000001</v>
      </c>
      <c r="M568" s="378">
        <v>0.22738799999999998</v>
      </c>
      <c r="N568" s="379">
        <v>6.4631838749485926</v>
      </c>
      <c r="O568" s="104"/>
      <c r="P568" s="104"/>
      <c r="Q568" s="108"/>
    </row>
    <row r="569" spans="1:17" customFormat="1">
      <c r="A569" s="103">
        <v>566</v>
      </c>
      <c r="B569" s="105"/>
      <c r="C569" s="105" t="s">
        <v>1041</v>
      </c>
      <c r="D569" s="105" t="str">
        <f t="shared" si="25"/>
        <v>PUNGANUR</v>
      </c>
      <c r="E569" s="105" t="str">
        <f t="shared" si="25"/>
        <v>PALAMANER</v>
      </c>
      <c r="F569" s="104" t="s">
        <v>3631</v>
      </c>
      <c r="G569" s="393">
        <v>306512140701</v>
      </c>
      <c r="H569" s="104" t="s">
        <v>3632</v>
      </c>
      <c r="I569" s="104" t="s">
        <v>2871</v>
      </c>
      <c r="J569" s="104"/>
      <c r="K569" s="378">
        <v>0.49020000000000002</v>
      </c>
      <c r="L569" s="378">
        <v>0.49020000000000002</v>
      </c>
      <c r="M569" s="378">
        <v>0.45854099999999998</v>
      </c>
      <c r="N569" s="379">
        <v>6.4583843329253456</v>
      </c>
      <c r="O569" s="104"/>
      <c r="P569" s="104"/>
      <c r="Q569" s="108"/>
    </row>
    <row r="570" spans="1:17" customFormat="1">
      <c r="A570" s="103">
        <v>567</v>
      </c>
      <c r="B570" s="105"/>
      <c r="C570" s="105" t="s">
        <v>5408</v>
      </c>
      <c r="D570" s="105" t="str">
        <f t="shared" si="25"/>
        <v>PUNGANUR</v>
      </c>
      <c r="E570" s="105" t="str">
        <f t="shared" si="25"/>
        <v>PALAMANER</v>
      </c>
      <c r="F570" s="104" t="s">
        <v>3633</v>
      </c>
      <c r="G570" s="393">
        <v>304411140203</v>
      </c>
      <c r="H570" s="104" t="s">
        <v>3634</v>
      </c>
      <c r="I570" s="104" t="s">
        <v>2874</v>
      </c>
      <c r="J570" s="104"/>
      <c r="K570" s="378">
        <v>0.18568999999999999</v>
      </c>
      <c r="L570" s="378">
        <v>0.18568999999999999</v>
      </c>
      <c r="M570" s="378">
        <v>0.173704</v>
      </c>
      <c r="N570" s="379">
        <v>6.4548440949970365</v>
      </c>
      <c r="O570" s="104"/>
      <c r="P570" s="104"/>
      <c r="Q570" s="108"/>
    </row>
    <row r="571" spans="1:17" customFormat="1">
      <c r="A571" s="103">
        <v>568</v>
      </c>
      <c r="B571" s="105"/>
      <c r="C571" s="105" t="s">
        <v>5408</v>
      </c>
      <c r="D571" s="105" t="str">
        <f t="shared" si="25"/>
        <v>PUNGANUR</v>
      </c>
      <c r="E571" s="105" t="str">
        <f t="shared" si="25"/>
        <v>PALAMANER</v>
      </c>
      <c r="F571" s="104" t="s">
        <v>3635</v>
      </c>
      <c r="G571" s="393">
        <v>304421140202</v>
      </c>
      <c r="H571" s="104" t="s">
        <v>3636</v>
      </c>
      <c r="I571" s="104" t="s">
        <v>2887</v>
      </c>
      <c r="J571" s="104"/>
      <c r="K571" s="378">
        <v>0.73832399999999998</v>
      </c>
      <c r="L571" s="378">
        <v>0.73832399999999998</v>
      </c>
      <c r="M571" s="378">
        <v>0.69067900000000004</v>
      </c>
      <c r="N571" s="379">
        <v>6.4531289786055908</v>
      </c>
      <c r="O571" s="104"/>
      <c r="P571" s="104"/>
      <c r="Q571" s="108"/>
    </row>
    <row r="572" spans="1:17" customFormat="1">
      <c r="A572" s="103">
        <v>569</v>
      </c>
      <c r="B572" s="105"/>
      <c r="C572" s="105" t="s">
        <v>1381</v>
      </c>
      <c r="D572" s="105" t="str">
        <f t="shared" ref="D572:F589" si="26">D571</f>
        <v>PUNGANUR</v>
      </c>
      <c r="E572" s="105" t="str">
        <f t="shared" si="26"/>
        <v>PALAMANER</v>
      </c>
      <c r="F572" s="104" t="s">
        <v>3637</v>
      </c>
      <c r="G572" s="393" t="s">
        <v>3638</v>
      </c>
      <c r="H572" s="104" t="s">
        <v>3639</v>
      </c>
      <c r="I572" s="104" t="s">
        <v>2871</v>
      </c>
      <c r="J572" s="104"/>
      <c r="K572" s="378">
        <v>0.28799999999999998</v>
      </c>
      <c r="L572" s="378">
        <v>0.28799999999999998</v>
      </c>
      <c r="M572" s="378">
        <v>0.26944699999999999</v>
      </c>
      <c r="N572" s="379">
        <v>6.4420138888888836</v>
      </c>
      <c r="O572" s="104"/>
      <c r="P572" s="104"/>
      <c r="Q572" s="108"/>
    </row>
    <row r="573" spans="1:17" customFormat="1">
      <c r="A573" s="103">
        <v>570</v>
      </c>
      <c r="B573" s="105"/>
      <c r="C573" s="105" t="s">
        <v>3869</v>
      </c>
      <c r="D573" s="105" t="str">
        <f t="shared" si="26"/>
        <v>PUNGANUR</v>
      </c>
      <c r="E573" s="105" t="str">
        <f t="shared" si="26"/>
        <v>PALAMANER</v>
      </c>
      <c r="F573" s="104" t="str">
        <f>F572</f>
        <v>33/11 KV Somala SUB STATION</v>
      </c>
      <c r="G573" s="393">
        <v>308122540501</v>
      </c>
      <c r="H573" s="104" t="s">
        <v>2537</v>
      </c>
      <c r="I573" s="104" t="s">
        <v>2879</v>
      </c>
      <c r="J573" s="104"/>
      <c r="K573" s="378">
        <v>0.25269999999999998</v>
      </c>
      <c r="L573" s="378">
        <v>0.25269999999999998</v>
      </c>
      <c r="M573" s="378">
        <v>0.236425</v>
      </c>
      <c r="N573" s="379">
        <v>6.4404432132963931</v>
      </c>
      <c r="O573" s="104"/>
      <c r="P573" s="104"/>
      <c r="Q573" s="108"/>
    </row>
    <row r="574" spans="1:17" customFormat="1">
      <c r="A574" s="103">
        <v>571</v>
      </c>
      <c r="B574" s="105"/>
      <c r="C574" s="105" t="s">
        <v>5408</v>
      </c>
      <c r="D574" s="105" t="str">
        <f t="shared" si="26"/>
        <v>PUNGANUR</v>
      </c>
      <c r="E574" s="105" t="str">
        <f t="shared" si="26"/>
        <v>PALAMANER</v>
      </c>
      <c r="F574" s="104" t="s">
        <v>3640</v>
      </c>
      <c r="G574" s="393">
        <v>304511140206</v>
      </c>
      <c r="H574" s="104" t="s">
        <v>3641</v>
      </c>
      <c r="I574" s="104" t="s">
        <v>2870</v>
      </c>
      <c r="J574" s="104"/>
      <c r="K574" s="378">
        <v>0.18</v>
      </c>
      <c r="L574" s="378">
        <v>0.18</v>
      </c>
      <c r="M574" s="378">
        <v>0.168408</v>
      </c>
      <c r="N574" s="379">
        <v>6.4399999999999959</v>
      </c>
      <c r="O574" s="104"/>
      <c r="P574" s="104"/>
      <c r="Q574" s="108"/>
    </row>
    <row r="575" spans="1:17" customFormat="1">
      <c r="A575" s="103">
        <v>572</v>
      </c>
      <c r="B575" s="105"/>
      <c r="C575" s="105" t="s">
        <v>1381</v>
      </c>
      <c r="D575" s="105" t="str">
        <f t="shared" si="26"/>
        <v>PUNGANUR</v>
      </c>
      <c r="E575" s="105" t="str">
        <f t="shared" si="26"/>
        <v>PALAMANER</v>
      </c>
      <c r="F575" s="104" t="s">
        <v>3642</v>
      </c>
      <c r="G575" s="393">
        <v>305213440202</v>
      </c>
      <c r="H575" s="104" t="s">
        <v>3643</v>
      </c>
      <c r="I575" s="104" t="s">
        <v>2871</v>
      </c>
      <c r="J575" s="104"/>
      <c r="K575" s="378">
        <v>0.32500000000000001</v>
      </c>
      <c r="L575" s="378">
        <v>0.32500000000000001</v>
      </c>
      <c r="M575" s="378">
        <v>0.30407299999999998</v>
      </c>
      <c r="N575" s="379">
        <v>6.4390769230769322</v>
      </c>
      <c r="O575" s="104"/>
      <c r="P575" s="104"/>
      <c r="Q575" s="108"/>
    </row>
    <row r="576" spans="1:17" customFormat="1">
      <c r="A576" s="103">
        <v>573</v>
      </c>
      <c r="B576" s="105"/>
      <c r="C576" s="105" t="s">
        <v>1381</v>
      </c>
      <c r="D576" s="105" t="str">
        <f t="shared" si="26"/>
        <v>PUNGANUR</v>
      </c>
      <c r="E576" s="105" t="s">
        <v>3644</v>
      </c>
      <c r="F576" s="104" t="s">
        <v>3645</v>
      </c>
      <c r="G576" s="393">
        <v>305411240103</v>
      </c>
      <c r="H576" s="104" t="s">
        <v>3646</v>
      </c>
      <c r="I576" s="104" t="s">
        <v>2871</v>
      </c>
      <c r="J576" s="104"/>
      <c r="K576" s="378">
        <v>7.0199999999999999E-2</v>
      </c>
      <c r="L576" s="378">
        <v>7.0199999999999999E-2</v>
      </c>
      <c r="M576" s="378">
        <v>6.5685999999999994E-2</v>
      </c>
      <c r="N576" s="379">
        <v>6.4301994301994361</v>
      </c>
      <c r="O576" s="104"/>
      <c r="P576" s="104"/>
      <c r="Q576" s="108"/>
    </row>
    <row r="577" spans="1:17" customFormat="1">
      <c r="A577" s="103">
        <v>574</v>
      </c>
      <c r="B577" s="105"/>
      <c r="C577" s="105" t="s">
        <v>3869</v>
      </c>
      <c r="D577" s="105" t="str">
        <f t="shared" si="26"/>
        <v>PUNGANUR</v>
      </c>
      <c r="E577" s="105" t="str">
        <f t="shared" si="26"/>
        <v>PAKALA</v>
      </c>
      <c r="F577" s="104" t="s">
        <v>2266</v>
      </c>
      <c r="G577" s="393">
        <v>308113440101</v>
      </c>
      <c r="H577" s="104" t="s">
        <v>3647</v>
      </c>
      <c r="I577" s="104" t="s">
        <v>2887</v>
      </c>
      <c r="J577" s="104"/>
      <c r="K577" s="378">
        <v>1.6494</v>
      </c>
      <c r="L577" s="378">
        <v>1.6494</v>
      </c>
      <c r="M577" s="378">
        <v>1.5435099999999999</v>
      </c>
      <c r="N577" s="379">
        <v>6.4199102704013606</v>
      </c>
      <c r="O577" s="104"/>
      <c r="P577" s="104"/>
      <c r="Q577" s="108"/>
    </row>
    <row r="578" spans="1:17" customFormat="1">
      <c r="A578" s="103">
        <v>575</v>
      </c>
      <c r="B578" s="105"/>
      <c r="C578" s="105" t="s">
        <v>3869</v>
      </c>
      <c r="D578" s="105" t="str">
        <f t="shared" si="26"/>
        <v>PUNGANUR</v>
      </c>
      <c r="E578" s="105" t="str">
        <f t="shared" si="26"/>
        <v>PAKALA</v>
      </c>
      <c r="F578" s="104" t="s">
        <v>2279</v>
      </c>
      <c r="G578" s="393">
        <v>308323140103</v>
      </c>
      <c r="H578" s="104" t="s">
        <v>3648</v>
      </c>
      <c r="I578" s="104" t="s">
        <v>2887</v>
      </c>
      <c r="J578" s="104"/>
      <c r="K578" s="378">
        <v>2.0158689999999999</v>
      </c>
      <c r="L578" s="378">
        <v>2.0158689999999999</v>
      </c>
      <c r="M578" s="378">
        <v>1.8864540000000001</v>
      </c>
      <c r="N578" s="379">
        <v>6.41981200167272</v>
      </c>
      <c r="O578" s="104"/>
      <c r="P578" s="104"/>
      <c r="Q578" s="108"/>
    </row>
    <row r="579" spans="1:17" customFormat="1">
      <c r="A579" s="103">
        <v>576</v>
      </c>
      <c r="B579" s="105"/>
      <c r="C579" s="105" t="s">
        <v>1041</v>
      </c>
      <c r="D579" s="105" t="str">
        <f t="shared" si="26"/>
        <v>PUNGANUR</v>
      </c>
      <c r="E579" s="105" t="str">
        <f t="shared" si="26"/>
        <v>PAKALA</v>
      </c>
      <c r="F579" s="104" t="str">
        <f>F578</f>
        <v>33/11 KV Yemmiganur SS</v>
      </c>
      <c r="G579" s="393">
        <v>306621140103</v>
      </c>
      <c r="H579" s="104" t="s">
        <v>2444</v>
      </c>
      <c r="I579" s="104" t="s">
        <v>2887</v>
      </c>
      <c r="J579" s="104"/>
      <c r="K579" s="378">
        <v>1.8044800000000001</v>
      </c>
      <c r="L579" s="378">
        <v>1.8044800000000001</v>
      </c>
      <c r="M579" s="378">
        <v>1.688671</v>
      </c>
      <c r="N579" s="379">
        <v>6.4178599929065463</v>
      </c>
      <c r="O579" s="104"/>
      <c r="P579" s="104"/>
      <c r="Q579" s="108"/>
    </row>
    <row r="580" spans="1:17" customFormat="1">
      <c r="A580" s="103">
        <v>577</v>
      </c>
      <c r="B580" s="105"/>
      <c r="C580" s="105" t="s">
        <v>1041</v>
      </c>
      <c r="D580" s="105" t="str">
        <f t="shared" si="26"/>
        <v>PUNGANUR</v>
      </c>
      <c r="E580" s="105" t="str">
        <f t="shared" si="26"/>
        <v>PAKALA</v>
      </c>
      <c r="F580" s="104" t="str">
        <f>F579</f>
        <v>33/11 KV Yemmiganur SS</v>
      </c>
      <c r="G580" s="393">
        <v>306113340101</v>
      </c>
      <c r="H580" s="104" t="s">
        <v>3649</v>
      </c>
      <c r="I580" s="104" t="s">
        <v>2887</v>
      </c>
      <c r="J580" s="104"/>
      <c r="K580" s="378">
        <v>1.4381999999999999</v>
      </c>
      <c r="L580" s="378">
        <v>1.4381999999999999</v>
      </c>
      <c r="M580" s="378">
        <v>1.3459110000000001</v>
      </c>
      <c r="N580" s="379">
        <v>6.4169795577805484</v>
      </c>
      <c r="O580" s="104"/>
      <c r="P580" s="104"/>
      <c r="Q580" s="108"/>
    </row>
    <row r="581" spans="1:17" customFormat="1">
      <c r="A581" s="103">
        <v>578</v>
      </c>
      <c r="B581" s="105"/>
      <c r="C581" s="105" t="s">
        <v>5408</v>
      </c>
      <c r="D581" s="105" t="str">
        <f t="shared" si="26"/>
        <v>PUNGANUR</v>
      </c>
      <c r="E581" s="105" t="str">
        <f t="shared" si="26"/>
        <v>PAKALA</v>
      </c>
      <c r="F581" s="104" t="s">
        <v>3650</v>
      </c>
      <c r="G581" s="393">
        <v>304112340105</v>
      </c>
      <c r="H581" s="104" t="s">
        <v>3651</v>
      </c>
      <c r="I581" s="104" t="s">
        <v>2871</v>
      </c>
      <c r="J581" s="104"/>
      <c r="K581" s="378">
        <v>0.9466</v>
      </c>
      <c r="L581" s="378">
        <v>0.9466</v>
      </c>
      <c r="M581" s="378">
        <v>0.88595200000000007</v>
      </c>
      <c r="N581" s="379">
        <v>6.4069300654975621</v>
      </c>
      <c r="O581" s="104"/>
      <c r="P581" s="104"/>
      <c r="Q581" s="108"/>
    </row>
    <row r="582" spans="1:17" customFormat="1">
      <c r="A582" s="103">
        <v>579</v>
      </c>
      <c r="B582" s="105"/>
      <c r="C582" s="105" t="s">
        <v>5408</v>
      </c>
      <c r="D582" s="105" t="str">
        <f t="shared" si="26"/>
        <v>PUNGANUR</v>
      </c>
      <c r="E582" s="105" t="str">
        <f t="shared" si="26"/>
        <v>PAKALA</v>
      </c>
      <c r="F582" s="104" t="str">
        <f t="shared" si="26"/>
        <v>33/11KV Sydapuram Sub Station</v>
      </c>
      <c r="G582" s="393">
        <v>304121240303</v>
      </c>
      <c r="H582" s="104" t="s">
        <v>3652</v>
      </c>
      <c r="I582" s="104" t="s">
        <v>2874</v>
      </c>
      <c r="J582" s="104"/>
      <c r="K582" s="378">
        <v>0.61280000000000001</v>
      </c>
      <c r="L582" s="378">
        <v>0.61280000000000001</v>
      </c>
      <c r="M582" s="378">
        <v>0.57357000000000002</v>
      </c>
      <c r="N582" s="379">
        <v>6.40176240208877</v>
      </c>
      <c r="O582" s="104"/>
      <c r="P582" s="104"/>
      <c r="Q582" s="108"/>
    </row>
    <row r="583" spans="1:17" customFormat="1">
      <c r="A583" s="103">
        <v>580</v>
      </c>
      <c r="B583" s="105"/>
      <c r="C583" s="105" t="s">
        <v>3869</v>
      </c>
      <c r="D583" s="105" t="str">
        <f t="shared" si="26"/>
        <v>PUNGANUR</v>
      </c>
      <c r="E583" s="105" t="str">
        <f t="shared" si="26"/>
        <v>PAKALA</v>
      </c>
      <c r="F583" s="104" t="str">
        <f t="shared" si="26"/>
        <v>33/11KV Sydapuram Sub Station</v>
      </c>
      <c r="G583" s="393">
        <v>308113640101</v>
      </c>
      <c r="H583" s="104" t="s">
        <v>2560</v>
      </c>
      <c r="I583" s="104" t="s">
        <v>2887</v>
      </c>
      <c r="J583" s="104"/>
      <c r="K583" s="378">
        <v>0.91379999999999995</v>
      </c>
      <c r="L583" s="378">
        <v>0.91379999999999995</v>
      </c>
      <c r="M583" s="378">
        <v>0.85537200000000002</v>
      </c>
      <c r="N583" s="379">
        <v>6.3939592908732692</v>
      </c>
      <c r="O583" s="104"/>
      <c r="P583" s="104"/>
      <c r="Q583" s="108"/>
    </row>
    <row r="584" spans="1:17" customFormat="1">
      <c r="A584" s="103">
        <v>581</v>
      </c>
      <c r="B584" s="105"/>
      <c r="C584" s="105" t="s">
        <v>1041</v>
      </c>
      <c r="D584" s="105" t="str">
        <f t="shared" si="26"/>
        <v>PUNGANUR</v>
      </c>
      <c r="E584" s="105" t="str">
        <f t="shared" si="26"/>
        <v>PAKALA</v>
      </c>
      <c r="F584" s="104" t="str">
        <f t="shared" si="26"/>
        <v>33/11KV Sydapuram Sub Station</v>
      </c>
      <c r="G584" s="393">
        <v>306321140101</v>
      </c>
      <c r="H584" s="104" t="s">
        <v>3653</v>
      </c>
      <c r="I584" s="104" t="s">
        <v>2871</v>
      </c>
      <c r="J584" s="104"/>
      <c r="K584" s="378">
        <v>1.2130000000000001</v>
      </c>
      <c r="L584" s="378">
        <v>1.2130000000000001</v>
      </c>
      <c r="M584" s="378">
        <v>1.135443</v>
      </c>
      <c r="N584" s="379">
        <v>6.3938169826875599</v>
      </c>
      <c r="O584" s="104"/>
      <c r="P584" s="104"/>
      <c r="Q584" s="108"/>
    </row>
    <row r="585" spans="1:17" customFormat="1">
      <c r="A585" s="103">
        <v>582</v>
      </c>
      <c r="B585" s="105"/>
      <c r="C585" s="105" t="s">
        <v>5408</v>
      </c>
      <c r="D585" s="105" t="str">
        <f t="shared" si="26"/>
        <v>PUNGANUR</v>
      </c>
      <c r="E585" s="105" t="str">
        <f t="shared" si="26"/>
        <v>PAKALA</v>
      </c>
      <c r="F585" s="104" t="s">
        <v>3654</v>
      </c>
      <c r="G585" s="393">
        <v>304211240101</v>
      </c>
      <c r="H585" s="104" t="s">
        <v>3655</v>
      </c>
      <c r="I585" s="104" t="s">
        <v>2871</v>
      </c>
      <c r="J585" s="104"/>
      <c r="K585" s="378">
        <v>0.78239999999999998</v>
      </c>
      <c r="L585" s="378">
        <v>0.78239999999999998</v>
      </c>
      <c r="M585" s="378">
        <v>0.73244700000000007</v>
      </c>
      <c r="N585" s="379">
        <v>6.3845858895705421</v>
      </c>
      <c r="O585" s="104"/>
      <c r="P585" s="104"/>
      <c r="Q585" s="108"/>
    </row>
    <row r="586" spans="1:17" customFormat="1">
      <c r="A586" s="103">
        <v>583</v>
      </c>
      <c r="B586" s="105"/>
      <c r="C586" s="105" t="s">
        <v>1049</v>
      </c>
      <c r="D586" s="105" t="str">
        <f t="shared" si="26"/>
        <v>PUNGANUR</v>
      </c>
      <c r="E586" s="105" t="str">
        <f t="shared" si="26"/>
        <v>PAKALA</v>
      </c>
      <c r="F586" s="104" t="s">
        <v>3656</v>
      </c>
      <c r="G586" s="393">
        <v>307612140104</v>
      </c>
      <c r="H586" s="104" t="s">
        <v>3657</v>
      </c>
      <c r="I586" s="104" t="s">
        <v>2879</v>
      </c>
      <c r="J586" s="104"/>
      <c r="K586" s="378">
        <v>4.3699999999999998E-3</v>
      </c>
      <c r="L586" s="378">
        <v>4.3699999999999998E-3</v>
      </c>
      <c r="M586" s="378">
        <v>4.091E-3</v>
      </c>
      <c r="N586" s="379">
        <v>6.384439359267728</v>
      </c>
      <c r="O586" s="104"/>
      <c r="P586" s="104"/>
      <c r="Q586" s="108"/>
    </row>
    <row r="587" spans="1:17" customFormat="1">
      <c r="A587" s="103">
        <v>584</v>
      </c>
      <c r="B587" s="105"/>
      <c r="C587" s="105" t="s">
        <v>3869</v>
      </c>
      <c r="D587" s="105" t="str">
        <f t="shared" si="26"/>
        <v>PUNGANUR</v>
      </c>
      <c r="E587" s="105" t="str">
        <f t="shared" si="26"/>
        <v>PAKALA</v>
      </c>
      <c r="F587" s="104" t="s">
        <v>3658</v>
      </c>
      <c r="G587" s="393">
        <v>308653240201</v>
      </c>
      <c r="H587" s="104" t="s">
        <v>3659</v>
      </c>
      <c r="I587" s="104" t="s">
        <v>2871</v>
      </c>
      <c r="J587" s="104"/>
      <c r="K587" s="378">
        <v>0.3301</v>
      </c>
      <c r="L587" s="378">
        <v>0.3301</v>
      </c>
      <c r="M587" s="378">
        <v>0.30903000000000003</v>
      </c>
      <c r="N587" s="379">
        <v>6.382914268403507</v>
      </c>
      <c r="O587" s="104"/>
      <c r="P587" s="104"/>
      <c r="Q587" s="108"/>
    </row>
    <row r="588" spans="1:17" customFormat="1">
      <c r="A588" s="103">
        <v>585</v>
      </c>
      <c r="B588" s="105"/>
      <c r="C588" s="105" t="s">
        <v>1381</v>
      </c>
      <c r="D588" s="105" t="str">
        <f t="shared" si="26"/>
        <v>PUNGANUR</v>
      </c>
      <c r="E588" s="105" t="str">
        <f t="shared" si="26"/>
        <v>PAKALA</v>
      </c>
      <c r="F588" s="104" t="s">
        <v>3660</v>
      </c>
      <c r="G588" s="393">
        <v>305112140301</v>
      </c>
      <c r="H588" s="104" t="s">
        <v>3661</v>
      </c>
      <c r="I588" s="104" t="s">
        <v>2874</v>
      </c>
      <c r="J588" s="104"/>
      <c r="K588" s="378">
        <v>0.56671800000000006</v>
      </c>
      <c r="L588" s="378">
        <v>0.56671800000000006</v>
      </c>
      <c r="M588" s="378">
        <v>0.53057299999999996</v>
      </c>
      <c r="N588" s="379">
        <v>6.3779516443804667</v>
      </c>
      <c r="O588" s="104"/>
      <c r="P588" s="104"/>
      <c r="Q588" s="108"/>
    </row>
    <row r="589" spans="1:17" customFormat="1">
      <c r="A589" s="103">
        <v>586</v>
      </c>
      <c r="B589" s="105"/>
      <c r="C589" s="105" t="s">
        <v>3869</v>
      </c>
      <c r="D589" s="105" t="str">
        <f t="shared" si="26"/>
        <v>PUNGANUR</v>
      </c>
      <c r="E589" s="105" t="str">
        <f t="shared" si="26"/>
        <v>PAKALA</v>
      </c>
      <c r="F589" s="104" t="str">
        <f t="shared" si="26"/>
        <v>33/11 KV Kothapalli SUB STATION</v>
      </c>
      <c r="G589" s="393">
        <v>308313240301</v>
      </c>
      <c r="H589" s="104" t="s">
        <v>2537</v>
      </c>
      <c r="I589" s="104" t="s">
        <v>2871</v>
      </c>
      <c r="J589" s="104"/>
      <c r="K589" s="378">
        <v>1.2079610000000001</v>
      </c>
      <c r="L589" s="378">
        <v>1.2079610000000001</v>
      </c>
      <c r="M589" s="378">
        <v>1.130932</v>
      </c>
      <c r="N589" s="379">
        <v>6.3767787205050492</v>
      </c>
      <c r="O589" s="104"/>
      <c r="P589" s="104"/>
      <c r="Q589" s="108"/>
    </row>
    <row r="590" spans="1:17" customFormat="1">
      <c r="A590" s="103">
        <v>587</v>
      </c>
      <c r="B590" s="105"/>
      <c r="C590" s="105" t="s">
        <v>5408</v>
      </c>
      <c r="D590" s="105" t="str">
        <f t="shared" ref="D590:F621" si="27">D589</f>
        <v>PUNGANUR</v>
      </c>
      <c r="E590" s="105" t="str">
        <f t="shared" si="27"/>
        <v>PAKALA</v>
      </c>
      <c r="F590" s="104" t="str">
        <f t="shared" si="27"/>
        <v>33/11 KV Kothapalli SUB STATION</v>
      </c>
      <c r="G590" s="393">
        <v>304121140205</v>
      </c>
      <c r="H590" s="104" t="s">
        <v>3662</v>
      </c>
      <c r="I590" s="104" t="s">
        <v>2871</v>
      </c>
      <c r="J590" s="104"/>
      <c r="K590" s="378">
        <v>0.23630000000000001</v>
      </c>
      <c r="L590" s="378">
        <v>0.23630000000000001</v>
      </c>
      <c r="M590" s="378">
        <v>0.22126799999999999</v>
      </c>
      <c r="N590" s="379">
        <v>6.3614049936521448</v>
      </c>
      <c r="O590" s="104"/>
      <c r="P590" s="104"/>
      <c r="Q590" s="108"/>
    </row>
    <row r="591" spans="1:17" customFormat="1">
      <c r="A591" s="103">
        <v>588</v>
      </c>
      <c r="B591" s="105"/>
      <c r="C591" s="105" t="s">
        <v>5408</v>
      </c>
      <c r="D591" s="105" t="str">
        <f t="shared" si="27"/>
        <v>PUNGANUR</v>
      </c>
      <c r="E591" s="105" t="str">
        <f t="shared" si="27"/>
        <v>PAKALA</v>
      </c>
      <c r="F591" s="104" t="s">
        <v>3663</v>
      </c>
      <c r="G591" s="393">
        <v>304241140403</v>
      </c>
      <c r="H591" s="104" t="s">
        <v>3664</v>
      </c>
      <c r="I591" s="104" t="s">
        <v>2871</v>
      </c>
      <c r="J591" s="104"/>
      <c r="K591" s="378">
        <v>0.40067999999999998</v>
      </c>
      <c r="L591" s="378">
        <v>0.40067999999999998</v>
      </c>
      <c r="M591" s="378">
        <v>0.37520500000000001</v>
      </c>
      <c r="N591" s="379">
        <v>6.3579414994509271</v>
      </c>
      <c r="O591" s="104"/>
      <c r="P591" s="104"/>
      <c r="Q591" s="108"/>
    </row>
    <row r="592" spans="1:17" customFormat="1">
      <c r="A592" s="103">
        <v>589</v>
      </c>
      <c r="B592" s="105"/>
      <c r="C592" s="105" t="s">
        <v>1041</v>
      </c>
      <c r="D592" s="105" t="str">
        <f t="shared" si="27"/>
        <v>PUNGANUR</v>
      </c>
      <c r="E592" s="105" t="str">
        <f t="shared" si="27"/>
        <v>PAKALA</v>
      </c>
      <c r="F592" s="104" t="s">
        <v>3665</v>
      </c>
      <c r="G592" s="393">
        <v>306321340701</v>
      </c>
      <c r="H592" s="104" t="s">
        <v>3666</v>
      </c>
      <c r="I592" s="104" t="s">
        <v>2871</v>
      </c>
      <c r="J592" s="104"/>
      <c r="K592" s="378">
        <v>5.6500000000000002E-2</v>
      </c>
      <c r="L592" s="378">
        <v>5.6500000000000002E-2</v>
      </c>
      <c r="M592" s="378">
        <v>5.2907999999999997E-2</v>
      </c>
      <c r="N592" s="379">
        <v>6.3575221238938138</v>
      </c>
      <c r="O592" s="104"/>
      <c r="P592" s="104"/>
      <c r="Q592" s="108"/>
    </row>
    <row r="593" spans="1:17" customFormat="1">
      <c r="A593" s="103">
        <v>590</v>
      </c>
      <c r="B593" s="105"/>
      <c r="C593" s="105" t="s">
        <v>5408</v>
      </c>
      <c r="D593" s="105" t="str">
        <f t="shared" si="27"/>
        <v>PUNGANUR</v>
      </c>
      <c r="E593" s="105" t="str">
        <f t="shared" si="27"/>
        <v>PAKALA</v>
      </c>
      <c r="F593" s="104" t="s">
        <v>3488</v>
      </c>
      <c r="G593" s="393">
        <v>304251540101</v>
      </c>
      <c r="H593" s="104" t="s">
        <v>3667</v>
      </c>
      <c r="I593" s="104" t="s">
        <v>2871</v>
      </c>
      <c r="J593" s="104"/>
      <c r="K593" s="378">
        <v>1.0513999999999999</v>
      </c>
      <c r="L593" s="378">
        <v>1.0513999999999999</v>
      </c>
      <c r="M593" s="378">
        <v>0.98456699999999997</v>
      </c>
      <c r="N593" s="379">
        <v>6.356572189461664</v>
      </c>
      <c r="O593" s="104"/>
      <c r="P593" s="104"/>
      <c r="Q593" s="108"/>
    </row>
    <row r="594" spans="1:17" customFormat="1">
      <c r="A594" s="103">
        <v>591</v>
      </c>
      <c r="B594" s="105"/>
      <c r="C594" s="105" t="s">
        <v>3869</v>
      </c>
      <c r="D594" s="105" t="str">
        <f t="shared" si="27"/>
        <v>PUNGANUR</v>
      </c>
      <c r="E594" s="105" t="str">
        <f t="shared" si="27"/>
        <v>PAKALA</v>
      </c>
      <c r="F594" s="104" t="str">
        <f>F593</f>
        <v>33/11KV Allur Sub Station</v>
      </c>
      <c r="G594" s="393">
        <v>308211240102</v>
      </c>
      <c r="H594" s="104" t="s">
        <v>2571</v>
      </c>
      <c r="I594" s="104" t="s">
        <v>2887</v>
      </c>
      <c r="J594" s="104"/>
      <c r="K594" s="378">
        <v>1.9594</v>
      </c>
      <c r="L594" s="378">
        <v>1.9594</v>
      </c>
      <c r="M594" s="378">
        <v>1.8348580000000001</v>
      </c>
      <c r="N594" s="379">
        <v>6.3561294273757234</v>
      </c>
      <c r="O594" s="104"/>
      <c r="P594" s="104"/>
      <c r="Q594" s="108"/>
    </row>
    <row r="595" spans="1:17" customFormat="1">
      <c r="A595" s="103">
        <v>592</v>
      </c>
      <c r="B595" s="105"/>
      <c r="C595" s="105" t="s">
        <v>3869</v>
      </c>
      <c r="D595" s="105" t="str">
        <f t="shared" si="27"/>
        <v>PUNGANUR</v>
      </c>
      <c r="E595" s="105" t="str">
        <f t="shared" si="27"/>
        <v>PAKALA</v>
      </c>
      <c r="F595" s="104" t="s">
        <v>2277</v>
      </c>
      <c r="G595" s="393">
        <v>308211340201</v>
      </c>
      <c r="H595" s="104" t="s">
        <v>2578</v>
      </c>
      <c r="I595" s="104" t="s">
        <v>2887</v>
      </c>
      <c r="J595" s="104"/>
      <c r="K595" s="378">
        <v>1.5936999999999999</v>
      </c>
      <c r="L595" s="378">
        <v>1.5936999999999999</v>
      </c>
      <c r="M595" s="378">
        <v>1.4924160000000002</v>
      </c>
      <c r="N595" s="379">
        <v>6.3552738909455799</v>
      </c>
      <c r="O595" s="104"/>
      <c r="P595" s="104"/>
      <c r="Q595" s="108"/>
    </row>
    <row r="596" spans="1:17" customFormat="1">
      <c r="A596" s="103">
        <v>593</v>
      </c>
      <c r="B596" s="105"/>
      <c r="C596" s="105" t="s">
        <v>5408</v>
      </c>
      <c r="D596" s="105" t="str">
        <f t="shared" si="27"/>
        <v>PUNGANUR</v>
      </c>
      <c r="E596" s="105" t="str">
        <f t="shared" si="27"/>
        <v>PAKALA</v>
      </c>
      <c r="F596" s="104" t="s">
        <v>3654</v>
      </c>
      <c r="G596" s="393">
        <v>304211240106</v>
      </c>
      <c r="H596" s="104" t="s">
        <v>3668</v>
      </c>
      <c r="I596" s="104" t="s">
        <v>2871</v>
      </c>
      <c r="J596" s="104"/>
      <c r="K596" s="378">
        <v>1.434515</v>
      </c>
      <c r="L596" s="378">
        <v>1.434515</v>
      </c>
      <c r="M596" s="378">
        <v>1.3433979999999999</v>
      </c>
      <c r="N596" s="379">
        <v>6.3517634880081495</v>
      </c>
      <c r="O596" s="104"/>
      <c r="P596" s="104"/>
      <c r="Q596" s="108"/>
    </row>
    <row r="597" spans="1:17" customFormat="1">
      <c r="A597" s="103">
        <v>594</v>
      </c>
      <c r="B597" s="105"/>
      <c r="C597" s="105" t="s">
        <v>3869</v>
      </c>
      <c r="D597" s="105" t="str">
        <f t="shared" si="27"/>
        <v>PUNGANUR</v>
      </c>
      <c r="E597" s="105" t="str">
        <f t="shared" si="27"/>
        <v>PAKALA</v>
      </c>
      <c r="F597" s="104" t="str">
        <f>F596</f>
        <v>33/11KV Kovur Sub Station</v>
      </c>
      <c r="G597" s="393">
        <v>308122540301</v>
      </c>
      <c r="H597" s="104" t="s">
        <v>3669</v>
      </c>
      <c r="I597" s="104" t="s">
        <v>2879</v>
      </c>
      <c r="J597" s="104"/>
      <c r="K597" s="378">
        <v>0.1845</v>
      </c>
      <c r="L597" s="378">
        <v>0.1845</v>
      </c>
      <c r="M597" s="378">
        <v>0.17280099999999998</v>
      </c>
      <c r="N597" s="379">
        <v>6.3409214092141006</v>
      </c>
      <c r="O597" s="104"/>
      <c r="P597" s="104"/>
      <c r="Q597" s="108"/>
    </row>
    <row r="598" spans="1:17" customFormat="1">
      <c r="A598" s="103">
        <v>595</v>
      </c>
      <c r="B598" s="105"/>
      <c r="C598" s="105" t="s">
        <v>1381</v>
      </c>
      <c r="D598" s="105" t="str">
        <f t="shared" si="27"/>
        <v>PUNGANUR</v>
      </c>
      <c r="E598" s="105" t="str">
        <f t="shared" si="27"/>
        <v>PAKALA</v>
      </c>
      <c r="F598" s="104" t="s">
        <v>3670</v>
      </c>
      <c r="G598" s="393">
        <v>305621240204</v>
      </c>
      <c r="H598" s="104" t="s">
        <v>3671</v>
      </c>
      <c r="I598" s="104" t="s">
        <v>2871</v>
      </c>
      <c r="J598" s="104"/>
      <c r="K598" s="378">
        <v>0.34350000000000003</v>
      </c>
      <c r="L598" s="378">
        <v>0.34350000000000003</v>
      </c>
      <c r="M598" s="378">
        <v>0.32173299999999999</v>
      </c>
      <c r="N598" s="379">
        <v>6.3368267831150034</v>
      </c>
      <c r="O598" s="104"/>
      <c r="P598" s="104"/>
      <c r="Q598" s="108"/>
    </row>
    <row r="599" spans="1:17" customFormat="1">
      <c r="A599" s="103">
        <v>596</v>
      </c>
      <c r="B599" s="105"/>
      <c r="C599" s="105" t="s">
        <v>3869</v>
      </c>
      <c r="D599" s="105" t="str">
        <f t="shared" si="27"/>
        <v>PUNGANUR</v>
      </c>
      <c r="E599" s="105" t="str">
        <f t="shared" si="27"/>
        <v>PAKALA</v>
      </c>
      <c r="F599" s="104" t="s">
        <v>2274</v>
      </c>
      <c r="G599" s="393">
        <v>308211240304</v>
      </c>
      <c r="H599" s="104" t="s">
        <v>3672</v>
      </c>
      <c r="I599" s="104" t="s">
        <v>2887</v>
      </c>
      <c r="J599" s="104"/>
      <c r="K599" s="378">
        <v>1.7158</v>
      </c>
      <c r="L599" s="378">
        <v>1.7158</v>
      </c>
      <c r="M599" s="378">
        <v>1.6071849999999999</v>
      </c>
      <c r="N599" s="379">
        <v>6.33028324979602</v>
      </c>
      <c r="O599" s="104"/>
      <c r="P599" s="104"/>
      <c r="Q599" s="108"/>
    </row>
    <row r="600" spans="1:17" customFormat="1">
      <c r="A600" s="103">
        <v>597</v>
      </c>
      <c r="B600" s="105"/>
      <c r="C600" s="105" t="s">
        <v>5408</v>
      </c>
      <c r="D600" s="105" t="str">
        <f t="shared" si="27"/>
        <v>PUNGANUR</v>
      </c>
      <c r="E600" s="105" t="str">
        <f t="shared" si="27"/>
        <v>PAKALA</v>
      </c>
      <c r="F600" s="104" t="s">
        <v>3612</v>
      </c>
      <c r="G600" s="393">
        <v>304231340405</v>
      </c>
      <c r="H600" s="104" t="s">
        <v>3673</v>
      </c>
      <c r="I600" s="104" t="s">
        <v>2874</v>
      </c>
      <c r="J600" s="104"/>
      <c r="K600" s="378">
        <v>0.66100000000000003</v>
      </c>
      <c r="L600" s="378">
        <v>0.66100000000000003</v>
      </c>
      <c r="M600" s="378">
        <v>0.61920900000000001</v>
      </c>
      <c r="N600" s="379">
        <v>6.3223903177004575</v>
      </c>
      <c r="O600" s="104"/>
      <c r="P600" s="104"/>
      <c r="Q600" s="108"/>
    </row>
    <row r="601" spans="1:17" customFormat="1">
      <c r="A601" s="103">
        <v>598</v>
      </c>
      <c r="B601" s="105"/>
      <c r="C601" s="105" t="s">
        <v>1381</v>
      </c>
      <c r="D601" s="105" t="str">
        <f t="shared" si="27"/>
        <v>PUNGANUR</v>
      </c>
      <c r="E601" s="105" t="str">
        <f t="shared" si="27"/>
        <v>PAKALA</v>
      </c>
      <c r="F601" s="104" t="s">
        <v>3674</v>
      </c>
      <c r="G601" s="393">
        <v>305341240103</v>
      </c>
      <c r="H601" s="104" t="s">
        <v>3675</v>
      </c>
      <c r="I601" s="104" t="s">
        <v>2871</v>
      </c>
      <c r="J601" s="104"/>
      <c r="K601" s="378">
        <v>0.14760000000000001</v>
      </c>
      <c r="L601" s="378">
        <v>0.14760000000000001</v>
      </c>
      <c r="M601" s="378">
        <v>0.13827200000000001</v>
      </c>
      <c r="N601" s="379">
        <v>6.3197831978319794</v>
      </c>
      <c r="O601" s="104"/>
      <c r="P601" s="104"/>
      <c r="Q601" s="108"/>
    </row>
    <row r="602" spans="1:17" customFormat="1">
      <c r="A602" s="103">
        <v>599</v>
      </c>
      <c r="B602" s="105"/>
      <c r="C602" s="105" t="s">
        <v>3869</v>
      </c>
      <c r="D602" s="105" t="str">
        <f t="shared" si="27"/>
        <v>PUNGANUR</v>
      </c>
      <c r="E602" s="105" t="str">
        <f t="shared" si="27"/>
        <v>PAKALA</v>
      </c>
      <c r="F602" s="104" t="str">
        <f>F601</f>
        <v>33/11 KV Appalayagunta SUB STATION</v>
      </c>
      <c r="G602" s="393">
        <v>308312240102</v>
      </c>
      <c r="H602" s="104" t="s">
        <v>3676</v>
      </c>
      <c r="I602" s="104" t="s">
        <v>2879</v>
      </c>
      <c r="J602" s="104"/>
      <c r="K602" s="378">
        <v>0.34160000000000001</v>
      </c>
      <c r="L602" s="378">
        <v>0.34160000000000001</v>
      </c>
      <c r="M602" s="378">
        <v>0.32009900000000002</v>
      </c>
      <c r="N602" s="379">
        <v>6.2942037470725962</v>
      </c>
      <c r="O602" s="104"/>
      <c r="P602" s="104"/>
      <c r="Q602" s="108"/>
    </row>
    <row r="603" spans="1:17" customFormat="1">
      <c r="A603" s="103">
        <v>600</v>
      </c>
      <c r="B603" s="105"/>
      <c r="C603" s="105" t="s">
        <v>3869</v>
      </c>
      <c r="D603" s="105" t="str">
        <f t="shared" si="27"/>
        <v>PUNGANUR</v>
      </c>
      <c r="E603" s="105" t="str">
        <f t="shared" si="27"/>
        <v>PAKALA</v>
      </c>
      <c r="F603" s="104" t="str">
        <f>F602</f>
        <v>33/11 KV Appalayagunta SUB STATION</v>
      </c>
      <c r="G603" s="393">
        <v>308313140103</v>
      </c>
      <c r="H603" s="104" t="s">
        <v>3677</v>
      </c>
      <c r="I603" s="104" t="s">
        <v>2871</v>
      </c>
      <c r="J603" s="104"/>
      <c r="K603" s="378">
        <v>1.7456</v>
      </c>
      <c r="L603" s="378">
        <v>1.7456</v>
      </c>
      <c r="M603" s="378">
        <v>1.636061</v>
      </c>
      <c r="N603" s="379">
        <v>6.2751489459211758</v>
      </c>
      <c r="O603" s="104"/>
      <c r="P603" s="104"/>
      <c r="Q603" s="108"/>
    </row>
    <row r="604" spans="1:17" customFormat="1">
      <c r="A604" s="103">
        <v>601</v>
      </c>
      <c r="B604" s="105"/>
      <c r="C604" s="105" t="s">
        <v>5408</v>
      </c>
      <c r="D604" s="105" t="str">
        <f t="shared" si="27"/>
        <v>PUNGANUR</v>
      </c>
      <c r="E604" s="105" t="str">
        <f t="shared" si="27"/>
        <v>PAKALA</v>
      </c>
      <c r="F604" s="104" t="s">
        <v>2316</v>
      </c>
      <c r="G604" s="393">
        <v>304631240101</v>
      </c>
      <c r="H604" s="104" t="s">
        <v>3678</v>
      </c>
      <c r="I604" s="104" t="s">
        <v>2874</v>
      </c>
      <c r="J604" s="104"/>
      <c r="K604" s="378">
        <v>1.4419999999999999</v>
      </c>
      <c r="L604" s="378">
        <v>1.4419999999999999</v>
      </c>
      <c r="M604" s="378">
        <v>1.3516539999999999</v>
      </c>
      <c r="N604" s="379">
        <v>6.2653259361997256</v>
      </c>
      <c r="O604" s="104"/>
      <c r="P604" s="104"/>
      <c r="Q604" s="108"/>
    </row>
    <row r="605" spans="1:17" customFormat="1">
      <c r="A605" s="103">
        <v>602</v>
      </c>
      <c r="B605" s="105"/>
      <c r="C605" s="105" t="s">
        <v>1381</v>
      </c>
      <c r="D605" s="105" t="str">
        <f t="shared" si="27"/>
        <v>PUNGANUR</v>
      </c>
      <c r="E605" s="105" t="str">
        <f t="shared" si="27"/>
        <v>PAKALA</v>
      </c>
      <c r="F605" s="104" t="s">
        <v>3679</v>
      </c>
      <c r="G605" s="393">
        <v>305431240403</v>
      </c>
      <c r="H605" s="104" t="s">
        <v>3680</v>
      </c>
      <c r="I605" s="104" t="s">
        <v>2871</v>
      </c>
      <c r="J605" s="104"/>
      <c r="K605" s="378">
        <v>0.23751</v>
      </c>
      <c r="L605" s="378">
        <v>0.23751</v>
      </c>
      <c r="M605" s="378">
        <v>0.222663</v>
      </c>
      <c r="N605" s="379">
        <v>6.2511052166224577</v>
      </c>
      <c r="O605" s="104"/>
      <c r="P605" s="104"/>
      <c r="Q605" s="108"/>
    </row>
    <row r="606" spans="1:17" customFormat="1">
      <c r="A606" s="103">
        <v>603</v>
      </c>
      <c r="B606" s="105"/>
      <c r="C606" s="105" t="s">
        <v>3869</v>
      </c>
      <c r="D606" s="105" t="str">
        <f t="shared" si="27"/>
        <v>PUNGANUR</v>
      </c>
      <c r="E606" s="105" t="str">
        <f t="shared" si="27"/>
        <v>PAKALA</v>
      </c>
      <c r="F606" s="104" t="s">
        <v>2276</v>
      </c>
      <c r="G606" s="393">
        <v>308211340102</v>
      </c>
      <c r="H606" s="104" t="s">
        <v>3681</v>
      </c>
      <c r="I606" s="104" t="s">
        <v>2871</v>
      </c>
      <c r="J606" s="104"/>
      <c r="K606" s="378">
        <v>1.4740420000000001</v>
      </c>
      <c r="L606" s="378">
        <v>1.4740420000000001</v>
      </c>
      <c r="M606" s="378">
        <v>1.3819780000000002</v>
      </c>
      <c r="N606" s="379">
        <v>6.2456836372369251</v>
      </c>
      <c r="O606" s="104"/>
      <c r="P606" s="104"/>
      <c r="Q606" s="108"/>
    </row>
    <row r="607" spans="1:17" customFormat="1">
      <c r="A607" s="103">
        <v>604</v>
      </c>
      <c r="B607" s="105"/>
      <c r="C607" s="105" t="s">
        <v>1381</v>
      </c>
      <c r="D607" s="105" t="str">
        <f t="shared" si="27"/>
        <v>PUNGANUR</v>
      </c>
      <c r="E607" s="105" t="str">
        <f t="shared" si="27"/>
        <v>PAKALA</v>
      </c>
      <c r="F607" s="104" t="s">
        <v>3682</v>
      </c>
      <c r="G607" s="393">
        <v>305121240101</v>
      </c>
      <c r="H607" s="104" t="s">
        <v>3683</v>
      </c>
      <c r="I607" s="104" t="s">
        <v>2871</v>
      </c>
      <c r="J607" s="104"/>
      <c r="K607" s="378">
        <v>0.4768</v>
      </c>
      <c r="L607" s="378">
        <v>0.4768</v>
      </c>
      <c r="M607" s="378">
        <v>0.44711099999999998</v>
      </c>
      <c r="N607" s="379">
        <v>6.2267197986577223</v>
      </c>
      <c r="O607" s="104"/>
      <c r="P607" s="104"/>
      <c r="Q607" s="108"/>
    </row>
    <row r="608" spans="1:17" customFormat="1">
      <c r="A608" s="103">
        <v>605</v>
      </c>
      <c r="B608" s="105"/>
      <c r="C608" s="105" t="s">
        <v>1041</v>
      </c>
      <c r="D608" s="105" t="str">
        <f t="shared" si="27"/>
        <v>PUNGANUR</v>
      </c>
      <c r="E608" s="105" t="str">
        <f t="shared" si="27"/>
        <v>PAKALA</v>
      </c>
      <c r="F608" s="104" t="s">
        <v>3684</v>
      </c>
      <c r="G608" s="393">
        <v>306111340302</v>
      </c>
      <c r="H608" s="104" t="s">
        <v>3685</v>
      </c>
      <c r="I608" s="104" t="s">
        <v>2871</v>
      </c>
      <c r="J608" s="104"/>
      <c r="K608" s="378">
        <v>0.14419999999999999</v>
      </c>
      <c r="L608" s="378">
        <v>0.14419999999999999</v>
      </c>
      <c r="M608" s="378">
        <v>0.13522699999999999</v>
      </c>
      <c r="N608" s="379">
        <v>6.2226074895977872</v>
      </c>
      <c r="O608" s="104"/>
      <c r="P608" s="104"/>
      <c r="Q608" s="108"/>
    </row>
    <row r="609" spans="1:17" customFormat="1">
      <c r="A609" s="103">
        <v>606</v>
      </c>
      <c r="B609" s="105"/>
      <c r="C609" s="105" t="s">
        <v>1041</v>
      </c>
      <c r="D609" s="105" t="str">
        <f t="shared" si="27"/>
        <v>PUNGANUR</v>
      </c>
      <c r="E609" s="105" t="str">
        <f t="shared" si="27"/>
        <v>PAKALA</v>
      </c>
      <c r="F609" s="104" t="s">
        <v>2227</v>
      </c>
      <c r="G609" s="393">
        <v>306211240101</v>
      </c>
      <c r="H609" s="104" t="s">
        <v>2486</v>
      </c>
      <c r="I609" s="104" t="s">
        <v>2887</v>
      </c>
      <c r="J609" s="104"/>
      <c r="K609" s="378">
        <v>1.7278</v>
      </c>
      <c r="L609" s="378">
        <v>1.7278</v>
      </c>
      <c r="M609" s="378">
        <v>1.6202909999999999</v>
      </c>
      <c r="N609" s="379">
        <v>6.2223058224331567</v>
      </c>
      <c r="O609" s="104"/>
      <c r="P609" s="104"/>
      <c r="Q609" s="108"/>
    </row>
    <row r="610" spans="1:17" customFormat="1">
      <c r="A610" s="103">
        <v>607</v>
      </c>
      <c r="B610" s="105"/>
      <c r="C610" s="105" t="s">
        <v>3869</v>
      </c>
      <c r="D610" s="105" t="str">
        <f t="shared" si="27"/>
        <v>PUNGANUR</v>
      </c>
      <c r="E610" s="105" t="str">
        <f t="shared" si="27"/>
        <v>PAKALA</v>
      </c>
      <c r="F610" s="104" t="str">
        <f>F609</f>
        <v>33/11KVProddaturTownSubStation(PowerHou)</v>
      </c>
      <c r="G610" s="393">
        <v>308634240102</v>
      </c>
      <c r="H610" s="104" t="s">
        <v>3686</v>
      </c>
      <c r="I610" s="104" t="s">
        <v>2887</v>
      </c>
      <c r="J610" s="104"/>
      <c r="K610" s="378">
        <v>1.8847799999999999</v>
      </c>
      <c r="L610" s="378">
        <v>1.8847799999999999</v>
      </c>
      <c r="M610" s="378">
        <v>1.7676449999999999</v>
      </c>
      <c r="N610" s="379">
        <v>6.214783688281921</v>
      </c>
      <c r="O610" s="104"/>
      <c r="P610" s="104"/>
      <c r="Q610" s="108"/>
    </row>
    <row r="611" spans="1:17" customFormat="1">
      <c r="A611" s="103">
        <v>608</v>
      </c>
      <c r="B611" s="105"/>
      <c r="C611" s="105" t="s">
        <v>5408</v>
      </c>
      <c r="D611" s="105" t="str">
        <f t="shared" si="27"/>
        <v>PUNGANUR</v>
      </c>
      <c r="E611" s="105" t="str">
        <f t="shared" si="27"/>
        <v>PAKALA</v>
      </c>
      <c r="F611" s="104" t="s">
        <v>3687</v>
      </c>
      <c r="G611" s="393">
        <v>304251540204</v>
      </c>
      <c r="H611" s="104" t="s">
        <v>3688</v>
      </c>
      <c r="I611" s="104" t="s">
        <v>2871</v>
      </c>
      <c r="J611" s="104"/>
      <c r="K611" s="378">
        <v>0.84540000000000004</v>
      </c>
      <c r="L611" s="378">
        <v>0.84540000000000004</v>
      </c>
      <c r="M611" s="378">
        <v>0.79291500000000004</v>
      </c>
      <c r="N611" s="379">
        <v>6.2083037615330028</v>
      </c>
      <c r="O611" s="104"/>
      <c r="P611" s="104"/>
      <c r="Q611" s="108"/>
    </row>
    <row r="612" spans="1:17" customFormat="1">
      <c r="A612" s="103">
        <v>609</v>
      </c>
      <c r="B612" s="105"/>
      <c r="C612" s="105" t="s">
        <v>5408</v>
      </c>
      <c r="D612" s="105" t="str">
        <f t="shared" si="27"/>
        <v>PUNGANUR</v>
      </c>
      <c r="E612" s="105" t="str">
        <f t="shared" si="27"/>
        <v>PAKALA</v>
      </c>
      <c r="F612" s="104" t="s">
        <v>2289</v>
      </c>
      <c r="G612" s="393">
        <v>304231340102</v>
      </c>
      <c r="H612" s="104" t="s">
        <v>3689</v>
      </c>
      <c r="I612" s="104" t="s">
        <v>2887</v>
      </c>
      <c r="J612" s="104"/>
      <c r="K612" s="378">
        <v>0.80220000000000002</v>
      </c>
      <c r="L612" s="378">
        <v>0.80220000000000002</v>
      </c>
      <c r="M612" s="378">
        <v>0.75243300000000002</v>
      </c>
      <c r="N612" s="379">
        <v>6.2038145100972333</v>
      </c>
      <c r="O612" s="104"/>
      <c r="P612" s="104"/>
      <c r="Q612" s="108"/>
    </row>
    <row r="613" spans="1:17" customFormat="1">
      <c r="A613" s="103">
        <v>610</v>
      </c>
      <c r="B613" s="105"/>
      <c r="C613" s="105" t="s">
        <v>5408</v>
      </c>
      <c r="D613" s="105" t="str">
        <f t="shared" si="27"/>
        <v>PUNGANUR</v>
      </c>
      <c r="E613" s="105" t="str">
        <f t="shared" si="27"/>
        <v>PAKALA</v>
      </c>
      <c r="F613" s="104" t="str">
        <f t="shared" si="27"/>
        <v>33/11KV Maddurupadu Sub Station</v>
      </c>
      <c r="G613" s="393">
        <v>304231340404</v>
      </c>
      <c r="H613" s="104" t="s">
        <v>3690</v>
      </c>
      <c r="I613" s="104" t="s">
        <v>2874</v>
      </c>
      <c r="J613" s="104"/>
      <c r="K613" s="378">
        <v>1.0098</v>
      </c>
      <c r="L613" s="378">
        <v>1.0098</v>
      </c>
      <c r="M613" s="378">
        <v>0.94721900000000003</v>
      </c>
      <c r="N613" s="379">
        <v>6.1973658150128736</v>
      </c>
      <c r="O613" s="104"/>
      <c r="P613" s="104"/>
      <c r="Q613" s="108"/>
    </row>
    <row r="614" spans="1:17" customFormat="1">
      <c r="A614" s="103">
        <v>611</v>
      </c>
      <c r="B614" s="105"/>
      <c r="C614" s="105" t="s">
        <v>1041</v>
      </c>
      <c r="D614" s="105" t="str">
        <f t="shared" si="27"/>
        <v>PUNGANUR</v>
      </c>
      <c r="E614" s="105" t="str">
        <f t="shared" si="27"/>
        <v>PAKALA</v>
      </c>
      <c r="F614" s="104" t="str">
        <f t="shared" si="27"/>
        <v>33/11KV Maddurupadu Sub Station</v>
      </c>
      <c r="G614" s="393">
        <v>306211440105</v>
      </c>
      <c r="H614" s="104" t="s">
        <v>3691</v>
      </c>
      <c r="I614" s="104" t="s">
        <v>2887</v>
      </c>
      <c r="J614" s="104"/>
      <c r="K614" s="378">
        <v>3.0436000000000001</v>
      </c>
      <c r="L614" s="378">
        <v>3.0436000000000001</v>
      </c>
      <c r="M614" s="378">
        <v>2.8552369999999998</v>
      </c>
      <c r="N614" s="379">
        <v>6.1888224471021251</v>
      </c>
      <c r="O614" s="104"/>
      <c r="P614" s="104"/>
      <c r="Q614" s="108"/>
    </row>
    <row r="615" spans="1:17" customFormat="1">
      <c r="A615" s="103">
        <v>612</v>
      </c>
      <c r="B615" s="105"/>
      <c r="C615" s="105" t="s">
        <v>5408</v>
      </c>
      <c r="D615" s="105" t="str">
        <f t="shared" si="27"/>
        <v>PUNGANUR</v>
      </c>
      <c r="E615" s="105" t="str">
        <f t="shared" si="27"/>
        <v>PAKALA</v>
      </c>
      <c r="F615" s="104" t="s">
        <v>3692</v>
      </c>
      <c r="G615" s="393">
        <v>304211340205</v>
      </c>
      <c r="H615" s="104" t="s">
        <v>3693</v>
      </c>
      <c r="I615" s="104" t="s">
        <v>2871</v>
      </c>
      <c r="J615" s="104"/>
      <c r="K615" s="378">
        <v>0.22461999999999999</v>
      </c>
      <c r="L615" s="378">
        <v>0.22461999999999999</v>
      </c>
      <c r="M615" s="378">
        <v>0.21074000000000001</v>
      </c>
      <c r="N615" s="379">
        <v>6.1793250823613111</v>
      </c>
      <c r="O615" s="104"/>
      <c r="P615" s="104"/>
      <c r="Q615" s="108"/>
    </row>
    <row r="616" spans="1:17" customFormat="1">
      <c r="A616" s="103">
        <v>613</v>
      </c>
      <c r="B616" s="105"/>
      <c r="C616" s="105" t="s">
        <v>3869</v>
      </c>
      <c r="D616" s="105" t="str">
        <f t="shared" si="27"/>
        <v>PUNGANUR</v>
      </c>
      <c r="E616" s="105" t="str">
        <f t="shared" si="27"/>
        <v>PAKALA</v>
      </c>
      <c r="F616" s="104" t="str">
        <f>F615</f>
        <v>33/11 KV Veguru</v>
      </c>
      <c r="G616" s="393">
        <v>308111240203</v>
      </c>
      <c r="H616" s="104" t="s">
        <v>3694</v>
      </c>
      <c r="I616" s="104" t="s">
        <v>2887</v>
      </c>
      <c r="J616" s="104"/>
      <c r="K616" s="378">
        <v>0.71779999999999999</v>
      </c>
      <c r="L616" s="378">
        <v>0.71779999999999999</v>
      </c>
      <c r="M616" s="378">
        <v>0.67349700000000001</v>
      </c>
      <c r="N616" s="379">
        <v>6.1720534967957628</v>
      </c>
      <c r="O616" s="104"/>
      <c r="P616" s="104"/>
      <c r="Q616" s="108"/>
    </row>
    <row r="617" spans="1:17" customFormat="1">
      <c r="A617" s="103">
        <v>614</v>
      </c>
      <c r="B617" s="105"/>
      <c r="C617" s="105" t="s">
        <v>3869</v>
      </c>
      <c r="D617" s="105" t="str">
        <f t="shared" si="27"/>
        <v>PUNGANUR</v>
      </c>
      <c r="E617" s="105" t="str">
        <f t="shared" si="27"/>
        <v>PAKALA</v>
      </c>
      <c r="F617" s="104" t="str">
        <f>F616</f>
        <v>33/11 KV Veguru</v>
      </c>
      <c r="G617" s="393">
        <v>308111740103</v>
      </c>
      <c r="H617" s="104" t="s">
        <v>2549</v>
      </c>
      <c r="I617" s="104" t="s">
        <v>2887</v>
      </c>
      <c r="J617" s="104"/>
      <c r="K617" s="378">
        <v>1.72122</v>
      </c>
      <c r="L617" s="378">
        <v>1.72122</v>
      </c>
      <c r="M617" s="378">
        <v>1.6154090000000001</v>
      </c>
      <c r="N617" s="379">
        <v>6.1474419307235495</v>
      </c>
      <c r="O617" s="104"/>
      <c r="P617" s="104"/>
      <c r="Q617" s="108"/>
    </row>
    <row r="618" spans="1:17" customFormat="1">
      <c r="A618" s="103">
        <v>615</v>
      </c>
      <c r="B618" s="105"/>
      <c r="C618" s="105" t="s">
        <v>3869</v>
      </c>
      <c r="D618" s="105" t="str">
        <f t="shared" si="27"/>
        <v>PUNGANUR</v>
      </c>
      <c r="E618" s="105" t="s">
        <v>3695</v>
      </c>
      <c r="F618" s="104" t="s">
        <v>2264</v>
      </c>
      <c r="G618" s="393">
        <v>308113340103</v>
      </c>
      <c r="H618" s="104" t="s">
        <v>2570</v>
      </c>
      <c r="I618" s="104" t="s">
        <v>2887</v>
      </c>
      <c r="J618" s="104"/>
      <c r="K618" s="378">
        <v>0.94199999999999995</v>
      </c>
      <c r="L618" s="378">
        <v>0.94199999999999995</v>
      </c>
      <c r="M618" s="378">
        <v>0.88412500000000005</v>
      </c>
      <c r="N618" s="379">
        <v>6.1438428874734505</v>
      </c>
      <c r="O618" s="104"/>
      <c r="P618" s="104"/>
      <c r="Q618" s="108"/>
    </row>
    <row r="619" spans="1:17" customFormat="1">
      <c r="A619" s="103">
        <v>616</v>
      </c>
      <c r="B619" s="105"/>
      <c r="C619" s="105" t="s">
        <v>5408</v>
      </c>
      <c r="D619" s="105" t="str">
        <f t="shared" si="27"/>
        <v>PUNGANUR</v>
      </c>
      <c r="E619" s="105" t="s">
        <v>3696</v>
      </c>
      <c r="F619" s="104" t="s">
        <v>3687</v>
      </c>
      <c r="G619" s="393">
        <v>304251540205</v>
      </c>
      <c r="H619" s="104" t="s">
        <v>3697</v>
      </c>
      <c r="I619" s="104" t="s">
        <v>2874</v>
      </c>
      <c r="J619" s="104"/>
      <c r="K619" s="378">
        <v>0.74070000000000003</v>
      </c>
      <c r="L619" s="378">
        <v>0.74070000000000003</v>
      </c>
      <c r="M619" s="378">
        <v>0.69520300000000002</v>
      </c>
      <c r="N619" s="379">
        <v>6.1424328338058602</v>
      </c>
      <c r="O619" s="104"/>
      <c r="P619" s="104"/>
      <c r="Q619" s="108"/>
    </row>
    <row r="620" spans="1:17" customFormat="1">
      <c r="A620" s="103">
        <v>617</v>
      </c>
      <c r="B620" s="105"/>
      <c r="C620" s="105" t="s">
        <v>3869</v>
      </c>
      <c r="D620" s="105" t="str">
        <f t="shared" si="27"/>
        <v>PUNGANUR</v>
      </c>
      <c r="E620" s="105" t="str">
        <f t="shared" si="27"/>
        <v>N.R.PALEM</v>
      </c>
      <c r="F620" s="104" t="s">
        <v>2257</v>
      </c>
      <c r="G620" s="393">
        <v>308111140206</v>
      </c>
      <c r="H620" s="104" t="s">
        <v>2544</v>
      </c>
      <c r="I620" s="104" t="s">
        <v>2887</v>
      </c>
      <c r="J620" s="104"/>
      <c r="K620" s="378">
        <v>1.35</v>
      </c>
      <c r="L620" s="378">
        <v>1.35</v>
      </c>
      <c r="M620" s="378">
        <v>1.2670789999999998</v>
      </c>
      <c r="N620" s="379">
        <v>6.1422962962963137</v>
      </c>
      <c r="O620" s="104"/>
      <c r="P620" s="104"/>
      <c r="Q620" s="108"/>
    </row>
    <row r="621" spans="1:17" customFormat="1">
      <c r="A621" s="103">
        <v>618</v>
      </c>
      <c r="B621" s="105"/>
      <c r="C621" s="105" t="s">
        <v>3869</v>
      </c>
      <c r="D621" s="105" t="str">
        <f t="shared" si="27"/>
        <v>PUNGANUR</v>
      </c>
      <c r="E621" s="105" t="str">
        <f t="shared" si="27"/>
        <v>N.R.PALEM</v>
      </c>
      <c r="F621" s="104" t="str">
        <f>F620</f>
        <v>33/11 KV Police Quarters SS</v>
      </c>
      <c r="G621" s="393">
        <v>308323140101</v>
      </c>
      <c r="H621" s="104" t="s">
        <v>2585</v>
      </c>
      <c r="I621" s="104" t="s">
        <v>2870</v>
      </c>
      <c r="J621" s="104"/>
      <c r="K621" s="378">
        <v>0.17867</v>
      </c>
      <c r="L621" s="378">
        <v>0.17867</v>
      </c>
      <c r="M621" s="378">
        <v>0.16772000000000001</v>
      </c>
      <c r="N621" s="379">
        <v>6.1286170034141083</v>
      </c>
      <c r="O621" s="104"/>
      <c r="P621" s="104"/>
      <c r="Q621" s="108"/>
    </row>
    <row r="622" spans="1:17" customFormat="1">
      <c r="A622" s="103">
        <v>619</v>
      </c>
      <c r="B622" s="105"/>
      <c r="C622" s="105" t="s">
        <v>5408</v>
      </c>
      <c r="D622" s="105" t="str">
        <f t="shared" ref="D622:E653" si="28">D621</f>
        <v>PUNGANUR</v>
      </c>
      <c r="E622" s="105" t="str">
        <f t="shared" si="28"/>
        <v>N.R.PALEM</v>
      </c>
      <c r="F622" s="104" t="str">
        <f>F621</f>
        <v>33/11 KV Police Quarters SS</v>
      </c>
      <c r="G622" s="393">
        <v>304631140102</v>
      </c>
      <c r="H622" s="104" t="s">
        <v>3698</v>
      </c>
      <c r="I622" s="104" t="s">
        <v>2874</v>
      </c>
      <c r="J622" s="104"/>
      <c r="K622" s="378">
        <v>1.33212</v>
      </c>
      <c r="L622" s="378">
        <v>1.33212</v>
      </c>
      <c r="M622" s="378">
        <v>1.2504869999999999</v>
      </c>
      <c r="N622" s="379">
        <v>6.1280515268894744</v>
      </c>
      <c r="O622" s="104"/>
      <c r="P622" s="104"/>
      <c r="Q622" s="108"/>
    </row>
    <row r="623" spans="1:17" customFormat="1">
      <c r="A623" s="103">
        <v>620</v>
      </c>
      <c r="B623" s="105"/>
      <c r="C623" s="105" t="s">
        <v>3869</v>
      </c>
      <c r="D623" s="105" t="str">
        <f t="shared" si="28"/>
        <v>PUNGANUR</v>
      </c>
      <c r="E623" s="105" t="str">
        <f t="shared" si="28"/>
        <v>N.R.PALEM</v>
      </c>
      <c r="F623" s="104" t="s">
        <v>3699</v>
      </c>
      <c r="G623" s="393">
        <v>308653140201</v>
      </c>
      <c r="H623" s="104" t="s">
        <v>3700</v>
      </c>
      <c r="I623" s="104" t="s">
        <v>2871</v>
      </c>
      <c r="J623" s="104"/>
      <c r="K623" s="378">
        <v>1.9869999999999999E-2</v>
      </c>
      <c r="L623" s="378">
        <v>1.9869999999999999E-2</v>
      </c>
      <c r="M623" s="378">
        <v>1.8654E-2</v>
      </c>
      <c r="N623" s="379">
        <v>6.1197785606441792</v>
      </c>
      <c r="O623" s="104"/>
      <c r="P623" s="104"/>
      <c r="Q623" s="108"/>
    </row>
    <row r="624" spans="1:17" customFormat="1">
      <c r="A624" s="103">
        <v>621</v>
      </c>
      <c r="B624" s="105"/>
      <c r="C624" s="105" t="s">
        <v>5408</v>
      </c>
      <c r="D624" s="105" t="str">
        <f t="shared" si="28"/>
        <v>PUNGANUR</v>
      </c>
      <c r="E624" s="105" t="str">
        <f t="shared" si="28"/>
        <v>N.R.PALEM</v>
      </c>
      <c r="F624" s="104" t="str">
        <f>F623</f>
        <v>33/11 KV Nallakalva SS</v>
      </c>
      <c r="G624" s="393">
        <v>304231440201</v>
      </c>
      <c r="H624" s="104" t="s">
        <v>3701</v>
      </c>
      <c r="I624" s="104" t="s">
        <v>2874</v>
      </c>
      <c r="J624" s="104"/>
      <c r="K624" s="378">
        <v>1.1819999999999999</v>
      </c>
      <c r="L624" s="378">
        <v>1.1819999999999999</v>
      </c>
      <c r="M624" s="378">
        <v>1.109707</v>
      </c>
      <c r="N624" s="379">
        <v>6.1161590524534644</v>
      </c>
      <c r="O624" s="104"/>
      <c r="P624" s="104"/>
      <c r="Q624" s="108"/>
    </row>
    <row r="625" spans="1:17" customFormat="1">
      <c r="A625" s="103">
        <v>622</v>
      </c>
      <c r="B625" s="105"/>
      <c r="C625" s="105" t="s">
        <v>3869</v>
      </c>
      <c r="D625" s="105" t="str">
        <f t="shared" si="28"/>
        <v>PUNGANUR</v>
      </c>
      <c r="E625" s="105" t="str">
        <f t="shared" si="28"/>
        <v>N.R.PALEM</v>
      </c>
      <c r="F625" s="104" t="s">
        <v>3568</v>
      </c>
      <c r="G625" s="393">
        <v>308634240402</v>
      </c>
      <c r="H625" s="104" t="s">
        <v>3702</v>
      </c>
      <c r="I625" s="104" t="s">
        <v>2879</v>
      </c>
      <c r="J625" s="104"/>
      <c r="K625" s="378">
        <v>0.39760000000000001</v>
      </c>
      <c r="L625" s="378">
        <v>0.39760000000000001</v>
      </c>
      <c r="M625" s="378">
        <v>0.373284</v>
      </c>
      <c r="N625" s="379">
        <v>6.1156941649899403</v>
      </c>
      <c r="O625" s="104"/>
      <c r="P625" s="104"/>
      <c r="Q625" s="108"/>
    </row>
    <row r="626" spans="1:17" customFormat="1">
      <c r="A626" s="103">
        <v>623</v>
      </c>
      <c r="B626" s="105"/>
      <c r="C626" s="105" t="s">
        <v>1381</v>
      </c>
      <c r="D626" s="105" t="str">
        <f t="shared" si="28"/>
        <v>PUNGANUR</v>
      </c>
      <c r="E626" s="105" t="str">
        <f t="shared" si="28"/>
        <v>N.R.PALEM</v>
      </c>
      <c r="F626" s="104" t="s">
        <v>3703</v>
      </c>
      <c r="G626" s="393">
        <v>305521340405</v>
      </c>
      <c r="H626" s="104" t="s">
        <v>3704</v>
      </c>
      <c r="I626" s="104" t="s">
        <v>2871</v>
      </c>
      <c r="J626" s="104"/>
      <c r="K626" s="378">
        <v>1.9064000000000001</v>
      </c>
      <c r="L626" s="378">
        <v>1.9064000000000001</v>
      </c>
      <c r="M626" s="378">
        <v>1.7898309999999999</v>
      </c>
      <c r="N626" s="379">
        <v>6.1146139320184716</v>
      </c>
      <c r="O626" s="104"/>
      <c r="P626" s="104"/>
      <c r="Q626" s="108"/>
    </row>
    <row r="627" spans="1:17" customFormat="1">
      <c r="A627" s="103">
        <v>624</v>
      </c>
      <c r="B627" s="105"/>
      <c r="C627" s="105" t="s">
        <v>1041</v>
      </c>
      <c r="D627" s="105" t="str">
        <f t="shared" si="28"/>
        <v>PUNGANUR</v>
      </c>
      <c r="E627" s="105" t="str">
        <f t="shared" si="28"/>
        <v>N.R.PALEM</v>
      </c>
      <c r="F627" s="104" t="s">
        <v>3705</v>
      </c>
      <c r="G627" s="393">
        <v>306231440103</v>
      </c>
      <c r="H627" s="104" t="s">
        <v>3706</v>
      </c>
      <c r="I627" s="104" t="s">
        <v>2871</v>
      </c>
      <c r="J627" s="104"/>
      <c r="K627" s="378">
        <v>0.29979</v>
      </c>
      <c r="L627" s="378">
        <v>0.29979</v>
      </c>
      <c r="M627" s="378">
        <v>0.28146500000000002</v>
      </c>
      <c r="N627" s="379">
        <v>6.1126121618466192</v>
      </c>
      <c r="O627" s="104"/>
      <c r="P627" s="104"/>
      <c r="Q627" s="108"/>
    </row>
    <row r="628" spans="1:17" customFormat="1">
      <c r="A628" s="103">
        <v>625</v>
      </c>
      <c r="B628" s="105"/>
      <c r="C628" s="105" t="s">
        <v>1041</v>
      </c>
      <c r="D628" s="105" t="str">
        <f t="shared" si="28"/>
        <v>PUNGANUR</v>
      </c>
      <c r="E628" s="105" t="str">
        <f t="shared" si="28"/>
        <v>N.R.PALEM</v>
      </c>
      <c r="F628" s="104" t="s">
        <v>3707</v>
      </c>
      <c r="G628" s="393">
        <v>306321340404</v>
      </c>
      <c r="H628" s="104" t="s">
        <v>2516</v>
      </c>
      <c r="I628" s="104" t="s">
        <v>2874</v>
      </c>
      <c r="J628" s="104"/>
      <c r="K628" s="378">
        <v>1.0022</v>
      </c>
      <c r="L628" s="378">
        <v>1.0022</v>
      </c>
      <c r="M628" s="378">
        <v>0.94106200000000007</v>
      </c>
      <c r="N628" s="379">
        <v>6.1003791658351538</v>
      </c>
      <c r="O628" s="104"/>
      <c r="P628" s="104"/>
      <c r="Q628" s="108"/>
    </row>
    <row r="629" spans="1:17" customFormat="1">
      <c r="A629" s="103">
        <v>626</v>
      </c>
      <c r="B629" s="105"/>
      <c r="C629" s="105" t="s">
        <v>3869</v>
      </c>
      <c r="D629" s="105" t="str">
        <f t="shared" si="28"/>
        <v>PUNGANUR</v>
      </c>
      <c r="E629" s="105" t="str">
        <f t="shared" si="28"/>
        <v>N.R.PALEM</v>
      </c>
      <c r="F629" s="104" t="s">
        <v>3708</v>
      </c>
      <c r="G629" s="393">
        <v>308111140102</v>
      </c>
      <c r="H629" s="104" t="s">
        <v>3709</v>
      </c>
      <c r="I629" s="104" t="s">
        <v>2887</v>
      </c>
      <c r="J629" s="104"/>
      <c r="K629" s="378">
        <v>2.6712099999999999</v>
      </c>
      <c r="L629" s="378">
        <v>2.6712099999999999</v>
      </c>
      <c r="M629" s="378">
        <v>2.5082800000000001</v>
      </c>
      <c r="N629" s="379">
        <v>6.0994830058288114</v>
      </c>
      <c r="O629" s="104"/>
      <c r="P629" s="104"/>
      <c r="Q629" s="108"/>
    </row>
    <row r="630" spans="1:17" customFormat="1">
      <c r="A630" s="103">
        <v>627</v>
      </c>
      <c r="B630" s="105"/>
      <c r="C630" s="105" t="s">
        <v>1041</v>
      </c>
      <c r="D630" s="105" t="str">
        <f t="shared" si="28"/>
        <v>PUNGANUR</v>
      </c>
      <c r="E630" s="105" t="str">
        <f t="shared" si="28"/>
        <v>N.R.PALEM</v>
      </c>
      <c r="F630" s="104" t="s">
        <v>2227</v>
      </c>
      <c r="G630" s="393">
        <v>306211240103</v>
      </c>
      <c r="H630" s="104" t="s">
        <v>3710</v>
      </c>
      <c r="I630" s="104" t="s">
        <v>2887</v>
      </c>
      <c r="J630" s="104"/>
      <c r="K630" s="378">
        <v>1.6582399999999999</v>
      </c>
      <c r="L630" s="378">
        <v>1.6582399999999999</v>
      </c>
      <c r="M630" s="378">
        <v>1.5572649999999999</v>
      </c>
      <c r="N630" s="379">
        <v>6.0892874372829047</v>
      </c>
      <c r="O630" s="104"/>
      <c r="P630" s="104"/>
      <c r="Q630" s="108"/>
    </row>
    <row r="631" spans="1:17" customFormat="1">
      <c r="A631" s="103">
        <v>628</v>
      </c>
      <c r="B631" s="105"/>
      <c r="C631" s="105" t="s">
        <v>1381</v>
      </c>
      <c r="D631" s="105" t="str">
        <f t="shared" si="28"/>
        <v>PUNGANUR</v>
      </c>
      <c r="E631" s="105" t="str">
        <f t="shared" si="28"/>
        <v>N.R.PALEM</v>
      </c>
      <c r="F631" s="104" t="str">
        <f>F630</f>
        <v>33/11KVProddaturTownSubStation(PowerHou)</v>
      </c>
      <c r="G631" s="393">
        <v>305521340203</v>
      </c>
      <c r="H631" s="104" t="s">
        <v>3711</v>
      </c>
      <c r="I631" s="104" t="s">
        <v>2871</v>
      </c>
      <c r="J631" s="104"/>
      <c r="K631" s="378">
        <v>1.0402</v>
      </c>
      <c r="L631" s="378">
        <v>1.0402</v>
      </c>
      <c r="M631" s="378">
        <v>0.97713199999999989</v>
      </c>
      <c r="N631" s="379">
        <v>6.0630647952316981</v>
      </c>
      <c r="O631" s="104"/>
      <c r="P631" s="104"/>
      <c r="Q631" s="108"/>
    </row>
    <row r="632" spans="1:17" customFormat="1">
      <c r="A632" s="103">
        <v>629</v>
      </c>
      <c r="B632" s="105"/>
      <c r="C632" s="105" t="s">
        <v>1041</v>
      </c>
      <c r="D632" s="105" t="str">
        <f t="shared" si="28"/>
        <v>PUNGANUR</v>
      </c>
      <c r="E632" s="105" t="str">
        <f t="shared" si="28"/>
        <v>N.R.PALEM</v>
      </c>
      <c r="F632" s="104" t="str">
        <f>F631</f>
        <v>33/11KVProddaturTownSubStation(PowerHou)</v>
      </c>
      <c r="G632" s="393">
        <v>306231140601</v>
      </c>
      <c r="H632" s="104" t="s">
        <v>3712</v>
      </c>
      <c r="I632" s="104" t="s">
        <v>2887</v>
      </c>
      <c r="J632" s="104"/>
      <c r="K632" s="378">
        <v>0.95130499999999996</v>
      </c>
      <c r="L632" s="378">
        <v>0.95130499999999996</v>
      </c>
      <c r="M632" s="378">
        <v>0.89369200000000004</v>
      </c>
      <c r="N632" s="379">
        <v>6.0562069998580812</v>
      </c>
      <c r="O632" s="104"/>
      <c r="P632" s="104"/>
      <c r="Q632" s="108"/>
    </row>
    <row r="633" spans="1:17" customFormat="1">
      <c r="A633" s="103">
        <v>630</v>
      </c>
      <c r="B633" s="105"/>
      <c r="C633" s="105" t="s">
        <v>1381</v>
      </c>
      <c r="D633" s="105" t="str">
        <f t="shared" si="28"/>
        <v>PUNGANUR</v>
      </c>
      <c r="E633" s="105" t="str">
        <f t="shared" si="28"/>
        <v>N.R.PALEM</v>
      </c>
      <c r="F633" s="104" t="s">
        <v>3713</v>
      </c>
      <c r="G633" s="393">
        <v>305213340101</v>
      </c>
      <c r="H633" s="104" t="s">
        <v>3714</v>
      </c>
      <c r="I633" s="104" t="s">
        <v>2871</v>
      </c>
      <c r="J633" s="104"/>
      <c r="K633" s="378">
        <v>4.4200000000000003E-2</v>
      </c>
      <c r="L633" s="378">
        <v>4.4200000000000003E-2</v>
      </c>
      <c r="M633" s="378">
        <v>4.1529000000000003E-2</v>
      </c>
      <c r="N633" s="379">
        <v>6.0429864253393655</v>
      </c>
      <c r="O633" s="104"/>
      <c r="P633" s="104"/>
      <c r="Q633" s="108"/>
    </row>
    <row r="634" spans="1:17" customFormat="1">
      <c r="A634" s="103">
        <v>631</v>
      </c>
      <c r="B634" s="105"/>
      <c r="C634" s="105" t="s">
        <v>3869</v>
      </c>
      <c r="D634" s="105" t="str">
        <f t="shared" si="28"/>
        <v>PUNGANUR</v>
      </c>
      <c r="E634" s="105" t="str">
        <f t="shared" si="28"/>
        <v>N.R.PALEM</v>
      </c>
      <c r="F634" s="104" t="s">
        <v>3715</v>
      </c>
      <c r="G634" s="393">
        <v>308512240202</v>
      </c>
      <c r="H634" s="104" t="s">
        <v>3716</v>
      </c>
      <c r="I634" s="104" t="s">
        <v>2871</v>
      </c>
      <c r="J634" s="104"/>
      <c r="K634" s="378">
        <v>0.56730000000000003</v>
      </c>
      <c r="L634" s="378">
        <v>0.56730000000000003</v>
      </c>
      <c r="M634" s="378">
        <v>0.533022</v>
      </c>
      <c r="N634" s="379">
        <v>6.0423056583818138</v>
      </c>
      <c r="O634" s="104"/>
      <c r="P634" s="104"/>
      <c r="Q634" s="108"/>
    </row>
    <row r="635" spans="1:17" customFormat="1">
      <c r="A635" s="103">
        <v>632</v>
      </c>
      <c r="B635" s="105"/>
      <c r="C635" s="105" t="s">
        <v>1049</v>
      </c>
      <c r="D635" s="105" t="str">
        <f t="shared" si="28"/>
        <v>PUNGANUR</v>
      </c>
      <c r="E635" s="105" t="str">
        <f t="shared" si="28"/>
        <v>N.R.PALEM</v>
      </c>
      <c r="F635" s="104" t="s">
        <v>3717</v>
      </c>
      <c r="G635" s="393">
        <v>307311240304</v>
      </c>
      <c r="H635" s="104" t="s">
        <v>2473</v>
      </c>
      <c r="I635" s="104" t="s">
        <v>2879</v>
      </c>
      <c r="J635" s="104"/>
      <c r="K635" s="378">
        <v>6.9981000000000002E-2</v>
      </c>
      <c r="L635" s="378">
        <v>6.9981000000000002E-2</v>
      </c>
      <c r="M635" s="378">
        <v>6.5761E-2</v>
      </c>
      <c r="N635" s="379">
        <v>6.0302081993684018</v>
      </c>
      <c r="O635" s="104"/>
      <c r="P635" s="104"/>
      <c r="Q635" s="108"/>
    </row>
    <row r="636" spans="1:17" customFormat="1">
      <c r="A636" s="103">
        <v>633</v>
      </c>
      <c r="B636" s="105"/>
      <c r="C636" s="105" t="s">
        <v>1041</v>
      </c>
      <c r="D636" s="105" t="str">
        <f t="shared" si="28"/>
        <v>PUNGANUR</v>
      </c>
      <c r="E636" s="105" t="str">
        <f t="shared" si="28"/>
        <v>N.R.PALEM</v>
      </c>
      <c r="F636" s="104" t="str">
        <f>F635</f>
        <v>33/11 KV Kotnur Sub-Station</v>
      </c>
      <c r="G636" s="393">
        <v>306111140102</v>
      </c>
      <c r="H636" s="104" t="s">
        <v>3718</v>
      </c>
      <c r="I636" s="104" t="s">
        <v>2871</v>
      </c>
      <c r="J636" s="104"/>
      <c r="K636" s="378">
        <v>0.49840000000000001</v>
      </c>
      <c r="L636" s="378">
        <v>0.49840000000000001</v>
      </c>
      <c r="M636" s="378">
        <v>0.46835300000000002</v>
      </c>
      <c r="N636" s="379">
        <v>6.028691813804171</v>
      </c>
      <c r="O636" s="104"/>
      <c r="P636" s="104"/>
      <c r="Q636" s="108"/>
    </row>
    <row r="637" spans="1:17" customFormat="1">
      <c r="A637" s="103">
        <v>634</v>
      </c>
      <c r="B637" s="105"/>
      <c r="C637" s="105" t="s">
        <v>1041</v>
      </c>
      <c r="D637" s="105" t="str">
        <f t="shared" si="28"/>
        <v>PUNGANUR</v>
      </c>
      <c r="E637" s="105" t="str">
        <f t="shared" si="28"/>
        <v>N.R.PALEM</v>
      </c>
      <c r="F637" s="104" t="str">
        <f>F636</f>
        <v>33/11 KV Kotnur Sub-Station</v>
      </c>
      <c r="G637" s="393">
        <v>306113240203</v>
      </c>
      <c r="H637" s="104" t="s">
        <v>3719</v>
      </c>
      <c r="I637" s="104" t="s">
        <v>2887</v>
      </c>
      <c r="J637" s="104"/>
      <c r="K637" s="378">
        <v>2.0655000000000001</v>
      </c>
      <c r="L637" s="378">
        <v>2.0655000000000001</v>
      </c>
      <c r="M637" s="378">
        <v>1.9409859999999999</v>
      </c>
      <c r="N637" s="379">
        <v>6.0282740256596581</v>
      </c>
      <c r="O637" s="104"/>
      <c r="P637" s="104"/>
      <c r="Q637" s="108"/>
    </row>
    <row r="638" spans="1:17" customFormat="1">
      <c r="A638" s="103">
        <v>635</v>
      </c>
      <c r="B638" s="105"/>
      <c r="C638" s="105" t="s">
        <v>1381</v>
      </c>
      <c r="D638" s="105" t="str">
        <f t="shared" si="28"/>
        <v>PUNGANUR</v>
      </c>
      <c r="E638" s="105" t="str">
        <f t="shared" si="28"/>
        <v>N.R.PALEM</v>
      </c>
      <c r="F638" s="104" t="s">
        <v>2343</v>
      </c>
      <c r="G638" s="393">
        <v>305341540302</v>
      </c>
      <c r="H638" s="104" t="s">
        <v>2750</v>
      </c>
      <c r="I638" s="104" t="s">
        <v>2887</v>
      </c>
      <c r="J638" s="104"/>
      <c r="K638" s="378">
        <v>0.91</v>
      </c>
      <c r="L638" s="378">
        <v>0.91</v>
      </c>
      <c r="M638" s="378">
        <v>0.85514999999999997</v>
      </c>
      <c r="N638" s="379">
        <v>6.0274725274725345</v>
      </c>
      <c r="O638" s="104"/>
      <c r="P638" s="104"/>
      <c r="Q638" s="108"/>
    </row>
    <row r="639" spans="1:17" customFormat="1">
      <c r="A639" s="103">
        <v>636</v>
      </c>
      <c r="B639" s="105"/>
      <c r="C639" s="105" t="s">
        <v>1381</v>
      </c>
      <c r="D639" s="105" t="str">
        <f t="shared" si="28"/>
        <v>PUNGANUR</v>
      </c>
      <c r="E639" s="105" t="str">
        <f t="shared" si="28"/>
        <v>N.R.PALEM</v>
      </c>
      <c r="F639" s="104" t="s">
        <v>3720</v>
      </c>
      <c r="G639" s="393">
        <v>305611340301</v>
      </c>
      <c r="H639" s="104" t="s">
        <v>3721</v>
      </c>
      <c r="I639" s="104" t="s">
        <v>2871</v>
      </c>
      <c r="J639" s="104"/>
      <c r="K639" s="378">
        <v>3.7600000000000001E-2</v>
      </c>
      <c r="L639" s="378">
        <v>3.7600000000000001E-2</v>
      </c>
      <c r="M639" s="378">
        <v>3.5333999999999997E-2</v>
      </c>
      <c r="N639" s="379">
        <v>6.0265957446808622</v>
      </c>
      <c r="O639" s="104"/>
      <c r="P639" s="104"/>
      <c r="Q639" s="108"/>
    </row>
    <row r="640" spans="1:17" customFormat="1">
      <c r="A640" s="103">
        <v>637</v>
      </c>
      <c r="B640" s="105"/>
      <c r="C640" s="105" t="s">
        <v>3869</v>
      </c>
      <c r="D640" s="105" t="str">
        <f t="shared" si="28"/>
        <v>PUNGANUR</v>
      </c>
      <c r="E640" s="105" t="str">
        <f t="shared" si="28"/>
        <v>N.R.PALEM</v>
      </c>
      <c r="F640" s="104" t="s">
        <v>3722</v>
      </c>
      <c r="G640" s="393">
        <v>308311640101</v>
      </c>
      <c r="H640" s="104" t="s">
        <v>3723</v>
      </c>
      <c r="I640" s="104" t="s">
        <v>2879</v>
      </c>
      <c r="J640" s="104"/>
      <c r="K640" s="378">
        <v>4.02E-2</v>
      </c>
      <c r="L640" s="378">
        <v>4.02E-2</v>
      </c>
      <c r="M640" s="378">
        <v>3.7782000000000003E-2</v>
      </c>
      <c r="N640" s="379">
        <v>6.0149253731343197</v>
      </c>
      <c r="O640" s="104"/>
      <c r="P640" s="104"/>
      <c r="Q640" s="108"/>
    </row>
    <row r="641" spans="1:17" customFormat="1">
      <c r="A641" s="103">
        <v>638</v>
      </c>
      <c r="B641" s="105"/>
      <c r="C641" s="105" t="s">
        <v>1381</v>
      </c>
      <c r="D641" s="105" t="str">
        <f t="shared" si="28"/>
        <v>PUNGANUR</v>
      </c>
      <c r="E641" s="105" t="str">
        <f t="shared" si="28"/>
        <v>N.R.PALEM</v>
      </c>
      <c r="F641" s="104" t="s">
        <v>3724</v>
      </c>
      <c r="G641" s="393">
        <v>305611140402</v>
      </c>
      <c r="H641" s="104" t="s">
        <v>3725</v>
      </c>
      <c r="I641" s="104" t="s">
        <v>2871</v>
      </c>
      <c r="J641" s="104"/>
      <c r="K641" s="378">
        <v>9.9599999999999994E-2</v>
      </c>
      <c r="L641" s="378">
        <v>9.9599999999999994E-2</v>
      </c>
      <c r="M641" s="378">
        <v>9.3615000000000004E-2</v>
      </c>
      <c r="N641" s="379">
        <v>6.009036144578304</v>
      </c>
      <c r="O641" s="104"/>
      <c r="P641" s="104"/>
      <c r="Q641" s="108"/>
    </row>
    <row r="642" spans="1:17" customFormat="1">
      <c r="A642" s="103">
        <v>639</v>
      </c>
      <c r="B642" s="105"/>
      <c r="C642" s="105" t="s">
        <v>3869</v>
      </c>
      <c r="D642" s="105" t="str">
        <f t="shared" si="28"/>
        <v>PUNGANUR</v>
      </c>
      <c r="E642" s="105" t="s">
        <v>1054</v>
      </c>
      <c r="F642" s="104" t="s">
        <v>2278</v>
      </c>
      <c r="G642" s="393">
        <v>308211340306</v>
      </c>
      <c r="H642" s="104" t="s">
        <v>2581</v>
      </c>
      <c r="I642" s="104" t="s">
        <v>2887</v>
      </c>
      <c r="J642" s="104"/>
      <c r="K642" s="378">
        <v>1.4556</v>
      </c>
      <c r="L642" s="378">
        <v>1.4556</v>
      </c>
      <c r="M642" s="378">
        <v>1.3682540000000001</v>
      </c>
      <c r="N642" s="379">
        <v>6.0006870019236001</v>
      </c>
      <c r="O642" s="104"/>
      <c r="P642" s="104"/>
      <c r="Q642" s="108"/>
    </row>
    <row r="643" spans="1:17" customFormat="1">
      <c r="A643" s="103">
        <v>640</v>
      </c>
      <c r="B643" s="105"/>
      <c r="C643" s="105" t="s">
        <v>1381</v>
      </c>
      <c r="D643" s="105" t="str">
        <f t="shared" si="28"/>
        <v>PUNGANUR</v>
      </c>
      <c r="E643" s="105" t="str">
        <f>E642</f>
        <v>NANDYAL</v>
      </c>
      <c r="F643" s="104" t="str">
        <f>F642</f>
        <v>33/11 KV Pulimaddi SS</v>
      </c>
      <c r="G643" s="393">
        <v>305321440102</v>
      </c>
      <c r="H643" s="104" t="s">
        <v>2730</v>
      </c>
      <c r="I643" s="104" t="s">
        <v>2887</v>
      </c>
      <c r="J643" s="104"/>
      <c r="K643" s="378">
        <v>1.0617000000000001</v>
      </c>
      <c r="L643" s="378">
        <v>1.0617000000000001</v>
      </c>
      <c r="M643" s="378">
        <v>0.99802199999999996</v>
      </c>
      <c r="N643" s="379">
        <v>5.9977394744278154</v>
      </c>
      <c r="O643" s="104"/>
      <c r="P643" s="104"/>
      <c r="Q643" s="108"/>
    </row>
    <row r="644" spans="1:17" customFormat="1">
      <c r="A644" s="103">
        <v>641</v>
      </c>
      <c r="B644" s="105"/>
      <c r="C644" s="105" t="s">
        <v>1381</v>
      </c>
      <c r="D644" s="105" t="str">
        <f t="shared" si="28"/>
        <v>PUNGANUR</v>
      </c>
      <c r="E644" s="105" t="str">
        <f t="shared" si="28"/>
        <v>NANDYAL</v>
      </c>
      <c r="F644" s="104" t="s">
        <v>3726</v>
      </c>
      <c r="G644" s="393">
        <v>305422340404</v>
      </c>
      <c r="H644" s="104" t="s">
        <v>3727</v>
      </c>
      <c r="I644" s="104" t="s">
        <v>2871</v>
      </c>
      <c r="J644" s="104"/>
      <c r="K644" s="378">
        <v>1.3144400000000001</v>
      </c>
      <c r="L644" s="378">
        <v>1.3144400000000001</v>
      </c>
      <c r="M644" s="378">
        <v>1.235616</v>
      </c>
      <c r="N644" s="379">
        <v>5.9967742917135816</v>
      </c>
      <c r="O644" s="104"/>
      <c r="P644" s="104"/>
      <c r="Q644" s="108"/>
    </row>
    <row r="645" spans="1:17" customFormat="1">
      <c r="A645" s="103">
        <v>642</v>
      </c>
      <c r="B645" s="105"/>
      <c r="C645" s="105" t="s">
        <v>3869</v>
      </c>
      <c r="D645" s="105" t="str">
        <f t="shared" si="28"/>
        <v>PUNGANUR</v>
      </c>
      <c r="E645" s="105" t="str">
        <f t="shared" si="28"/>
        <v>NANDYAL</v>
      </c>
      <c r="F645" s="104" t="s">
        <v>2260</v>
      </c>
      <c r="G645" s="393">
        <v>308111540104</v>
      </c>
      <c r="H645" s="104" t="s">
        <v>3728</v>
      </c>
      <c r="I645" s="104" t="s">
        <v>2887</v>
      </c>
      <c r="J645" s="104"/>
      <c r="K645" s="378">
        <v>1.3994</v>
      </c>
      <c r="L645" s="378">
        <v>1.3994</v>
      </c>
      <c r="M645" s="378">
        <v>1.315483</v>
      </c>
      <c r="N645" s="379">
        <v>5.9966414177504657</v>
      </c>
      <c r="O645" s="104"/>
      <c r="P645" s="104"/>
      <c r="Q645" s="108"/>
    </row>
    <row r="646" spans="1:17" customFormat="1">
      <c r="A646" s="103">
        <v>643</v>
      </c>
      <c r="B646" s="105"/>
      <c r="C646" s="105" t="s">
        <v>5408</v>
      </c>
      <c r="D646" s="105" t="str">
        <f t="shared" si="28"/>
        <v>PUNGANUR</v>
      </c>
      <c r="E646" s="105" t="str">
        <f t="shared" si="28"/>
        <v>NANDYAL</v>
      </c>
      <c r="F646" s="104" t="str">
        <f>F645</f>
        <v>33/11 KV SAP Camp SS</v>
      </c>
      <c r="G646" s="393">
        <v>304621440301</v>
      </c>
      <c r="H646" s="104" t="s">
        <v>3729</v>
      </c>
      <c r="I646" s="104" t="s">
        <v>2871</v>
      </c>
      <c r="J646" s="104"/>
      <c r="K646" s="378">
        <v>1.333963</v>
      </c>
      <c r="L646" s="378">
        <v>1.333963</v>
      </c>
      <c r="M646" s="378">
        <v>1.2540359999999999</v>
      </c>
      <c r="N646" s="379">
        <v>5.9916954218370435</v>
      </c>
      <c r="O646" s="104"/>
      <c r="P646" s="104"/>
      <c r="Q646" s="108"/>
    </row>
    <row r="647" spans="1:17" customFormat="1">
      <c r="A647" s="103">
        <v>644</v>
      </c>
      <c r="B647" s="105"/>
      <c r="C647" s="105" t="s">
        <v>3869</v>
      </c>
      <c r="D647" s="105" t="str">
        <f t="shared" si="28"/>
        <v>PUNGANUR</v>
      </c>
      <c r="E647" s="105" t="str">
        <f t="shared" si="28"/>
        <v>NANDYAL</v>
      </c>
      <c r="F647" s="104" t="s">
        <v>3730</v>
      </c>
      <c r="G647" s="393">
        <v>308653340102</v>
      </c>
      <c r="H647" s="104" t="s">
        <v>3731</v>
      </c>
      <c r="I647" s="104" t="s">
        <v>2871</v>
      </c>
      <c r="J647" s="104"/>
      <c r="K647" s="378">
        <v>1.987609</v>
      </c>
      <c r="L647" s="378">
        <v>1.987609</v>
      </c>
      <c r="M647" s="378">
        <v>1.8685799999999999</v>
      </c>
      <c r="N647" s="379">
        <v>5.9885520743768046</v>
      </c>
      <c r="O647" s="104"/>
      <c r="P647" s="104"/>
      <c r="Q647" s="108"/>
    </row>
    <row r="648" spans="1:17" customFormat="1">
      <c r="A648" s="103">
        <v>645</v>
      </c>
      <c r="B648" s="105"/>
      <c r="C648" s="105" t="s">
        <v>1381</v>
      </c>
      <c r="D648" s="105" t="str">
        <f t="shared" si="28"/>
        <v>PUNGANUR</v>
      </c>
      <c r="E648" s="105" t="str">
        <f t="shared" si="28"/>
        <v>NANDYAL</v>
      </c>
      <c r="F648" s="104" t="s">
        <v>3732</v>
      </c>
      <c r="G648" s="393">
        <v>305621240303</v>
      </c>
      <c r="H648" s="104" t="s">
        <v>3733</v>
      </c>
      <c r="I648" s="104" t="s">
        <v>2871</v>
      </c>
      <c r="J648" s="104"/>
      <c r="K648" s="378">
        <v>0.20749999999999999</v>
      </c>
      <c r="L648" s="378">
        <v>0.20749999999999999</v>
      </c>
      <c r="M648" s="378">
        <v>0.195079</v>
      </c>
      <c r="N648" s="379">
        <v>5.9860240963855365</v>
      </c>
      <c r="O648" s="104"/>
      <c r="P648" s="104"/>
      <c r="Q648" s="108"/>
    </row>
    <row r="649" spans="1:17" customFormat="1">
      <c r="A649" s="103">
        <v>646</v>
      </c>
      <c r="B649" s="105"/>
      <c r="C649" s="105" t="s">
        <v>5408</v>
      </c>
      <c r="D649" s="105" t="str">
        <f t="shared" si="28"/>
        <v>PUNGANUR</v>
      </c>
      <c r="E649" s="105" t="str">
        <f t="shared" si="28"/>
        <v>NANDYAL</v>
      </c>
      <c r="F649" s="104" t="s">
        <v>2300</v>
      </c>
      <c r="G649" s="393">
        <v>304312140101</v>
      </c>
      <c r="H649" s="104" t="s">
        <v>3734</v>
      </c>
      <c r="I649" s="104" t="s">
        <v>2887</v>
      </c>
      <c r="J649" s="104"/>
      <c r="K649" s="378">
        <v>2.0247000000000002</v>
      </c>
      <c r="L649" s="378">
        <v>2.0247000000000002</v>
      </c>
      <c r="M649" s="378">
        <v>1.90351</v>
      </c>
      <c r="N649" s="379">
        <v>5.9855781103373396</v>
      </c>
      <c r="O649" s="104"/>
      <c r="P649" s="104"/>
      <c r="Q649" s="108"/>
    </row>
    <row r="650" spans="1:17" customFormat="1">
      <c r="A650" s="103">
        <v>647</v>
      </c>
      <c r="B650" s="105"/>
      <c r="C650" s="105" t="s">
        <v>1381</v>
      </c>
      <c r="D650" s="105" t="str">
        <f t="shared" si="28"/>
        <v>PUNGANUR</v>
      </c>
      <c r="E650" s="105" t="str">
        <f t="shared" si="28"/>
        <v>NANDYAL</v>
      </c>
      <c r="F650" s="104" t="s">
        <v>3735</v>
      </c>
      <c r="G650" s="393">
        <v>305212340201</v>
      </c>
      <c r="H650" s="104" t="s">
        <v>3736</v>
      </c>
      <c r="I650" s="104" t="s">
        <v>2871</v>
      </c>
      <c r="J650" s="104"/>
      <c r="K650" s="378">
        <v>0.2366</v>
      </c>
      <c r="L650" s="378">
        <v>0.2366</v>
      </c>
      <c r="M650" s="378">
        <v>0.222443</v>
      </c>
      <c r="N650" s="379">
        <v>5.9835164835164845</v>
      </c>
      <c r="O650" s="104"/>
      <c r="P650" s="104"/>
      <c r="Q650" s="108"/>
    </row>
    <row r="651" spans="1:17" customFormat="1">
      <c r="A651" s="103">
        <v>648</v>
      </c>
      <c r="B651" s="105"/>
      <c r="C651" s="105" t="s">
        <v>1381</v>
      </c>
      <c r="D651" s="105" t="str">
        <f t="shared" si="28"/>
        <v>PUNGANUR</v>
      </c>
      <c r="E651" s="105" t="str">
        <f t="shared" si="28"/>
        <v>NANDYAL</v>
      </c>
      <c r="F651" s="104" t="s">
        <v>3213</v>
      </c>
      <c r="G651" s="393">
        <v>305621340202</v>
      </c>
      <c r="H651" s="104" t="s">
        <v>3737</v>
      </c>
      <c r="I651" s="104" t="s">
        <v>2871</v>
      </c>
      <c r="J651" s="104"/>
      <c r="K651" s="378">
        <v>0.7298</v>
      </c>
      <c r="L651" s="378">
        <v>0.7298</v>
      </c>
      <c r="M651" s="378">
        <v>0.68621500000000002</v>
      </c>
      <c r="N651" s="379">
        <v>5.9721841600438452</v>
      </c>
      <c r="O651" s="104"/>
      <c r="P651" s="104"/>
      <c r="Q651" s="108"/>
    </row>
    <row r="652" spans="1:17" customFormat="1">
      <c r="A652" s="103">
        <v>649</v>
      </c>
      <c r="B652" s="105"/>
      <c r="C652" s="105" t="s">
        <v>3869</v>
      </c>
      <c r="D652" s="105" t="str">
        <f t="shared" si="28"/>
        <v>PUNGANUR</v>
      </c>
      <c r="E652" s="105" t="str">
        <f t="shared" si="28"/>
        <v>NANDYAL</v>
      </c>
      <c r="F652" s="104" t="s">
        <v>2261</v>
      </c>
      <c r="G652" s="393">
        <v>308111540202</v>
      </c>
      <c r="H652" s="104" t="s">
        <v>2548</v>
      </c>
      <c r="I652" s="104" t="s">
        <v>2887</v>
      </c>
      <c r="J652" s="104"/>
      <c r="K652" s="378">
        <v>2.6436999999999999</v>
      </c>
      <c r="L652" s="378">
        <v>2.6436999999999999</v>
      </c>
      <c r="M652" s="378">
        <v>2.4859490000000002</v>
      </c>
      <c r="N652" s="379">
        <v>5.9670537504255305</v>
      </c>
      <c r="O652" s="104"/>
      <c r="P652" s="104"/>
      <c r="Q652" s="108"/>
    </row>
    <row r="653" spans="1:17" customFormat="1">
      <c r="A653" s="103">
        <v>650</v>
      </c>
      <c r="B653" s="105"/>
      <c r="C653" s="105" t="s">
        <v>1041</v>
      </c>
      <c r="D653" s="105" t="str">
        <f t="shared" si="28"/>
        <v>PUNGANUR</v>
      </c>
      <c r="E653" s="105" t="str">
        <f t="shared" si="28"/>
        <v>NANDYAL</v>
      </c>
      <c r="F653" s="104" t="str">
        <f>F652</f>
        <v>33/11 KV Radio Station SS</v>
      </c>
      <c r="G653" s="393">
        <v>306113440205</v>
      </c>
      <c r="H653" s="104" t="s">
        <v>2471</v>
      </c>
      <c r="I653" s="104" t="s">
        <v>2887</v>
      </c>
      <c r="J653" s="104"/>
      <c r="K653" s="378">
        <v>0.98765000000000003</v>
      </c>
      <c r="L653" s="378">
        <v>0.98765000000000003</v>
      </c>
      <c r="M653" s="378">
        <v>0.92874999999999996</v>
      </c>
      <c r="N653" s="379">
        <v>5.9636510909735287</v>
      </c>
      <c r="O653" s="104"/>
      <c r="P653" s="104"/>
      <c r="Q653" s="108"/>
    </row>
    <row r="654" spans="1:17" customFormat="1">
      <c r="A654" s="103">
        <v>651</v>
      </c>
      <c r="B654" s="105"/>
      <c r="C654" s="105" t="s">
        <v>5408</v>
      </c>
      <c r="D654" s="105" t="str">
        <f t="shared" ref="D654:F685" si="29">D653</f>
        <v>PUNGANUR</v>
      </c>
      <c r="E654" s="105" t="str">
        <f t="shared" si="29"/>
        <v>NANDYAL</v>
      </c>
      <c r="F654" s="104" t="s">
        <v>3625</v>
      </c>
      <c r="G654" s="393">
        <v>304121140203</v>
      </c>
      <c r="H654" s="104" t="s">
        <v>3738</v>
      </c>
      <c r="I654" s="104" t="s">
        <v>2871</v>
      </c>
      <c r="J654" s="104"/>
      <c r="K654" s="378">
        <v>0.43559999999999999</v>
      </c>
      <c r="L654" s="378">
        <v>0.43559999999999999</v>
      </c>
      <c r="M654" s="378">
        <v>0.40964099999999998</v>
      </c>
      <c r="N654" s="379">
        <v>5.9593663911845756</v>
      </c>
      <c r="O654" s="104"/>
      <c r="P654" s="104"/>
      <c r="Q654" s="108"/>
    </row>
    <row r="655" spans="1:17" customFormat="1">
      <c r="A655" s="103">
        <v>652</v>
      </c>
      <c r="B655" s="105"/>
      <c r="C655" s="105" t="s">
        <v>5408</v>
      </c>
      <c r="D655" s="105" t="str">
        <f t="shared" si="29"/>
        <v>PUNGANUR</v>
      </c>
      <c r="E655" s="105" t="str">
        <f t="shared" si="29"/>
        <v>NANDYAL</v>
      </c>
      <c r="F655" s="104" t="s">
        <v>3739</v>
      </c>
      <c r="G655" s="393">
        <v>304112140201</v>
      </c>
      <c r="H655" s="104" t="s">
        <v>2516</v>
      </c>
      <c r="I655" s="104" t="s">
        <v>2871</v>
      </c>
      <c r="J655" s="104"/>
      <c r="K655" s="378">
        <v>0.58530000000000004</v>
      </c>
      <c r="L655" s="378">
        <v>0.58530000000000004</v>
      </c>
      <c r="M655" s="378">
        <v>0.55043300000000006</v>
      </c>
      <c r="N655" s="379">
        <v>5.9571160088843289</v>
      </c>
      <c r="O655" s="104"/>
      <c r="P655" s="104"/>
      <c r="Q655" s="108"/>
    </row>
    <row r="656" spans="1:17" customFormat="1">
      <c r="A656" s="103">
        <v>653</v>
      </c>
      <c r="B656" s="105"/>
      <c r="C656" s="105" t="s">
        <v>3869</v>
      </c>
      <c r="D656" s="105" t="str">
        <f t="shared" si="29"/>
        <v>PUNGANUR</v>
      </c>
      <c r="E656" s="105" t="str">
        <f t="shared" si="29"/>
        <v>NANDYAL</v>
      </c>
      <c r="F656" s="104" t="s">
        <v>3730</v>
      </c>
      <c r="G656" s="393">
        <v>308653340103</v>
      </c>
      <c r="H656" s="104" t="s">
        <v>3740</v>
      </c>
      <c r="I656" s="104" t="s">
        <v>2879</v>
      </c>
      <c r="J656" s="104"/>
      <c r="K656" s="378">
        <v>1.5532980000000001</v>
      </c>
      <c r="L656" s="378">
        <v>1.5532980000000001</v>
      </c>
      <c r="M656" s="378">
        <v>1.46085</v>
      </c>
      <c r="N656" s="379">
        <v>5.9517233653812776</v>
      </c>
      <c r="O656" s="104"/>
      <c r="P656" s="104"/>
      <c r="Q656" s="108"/>
    </row>
    <row r="657" spans="1:17" customFormat="1">
      <c r="A657" s="103">
        <v>654</v>
      </c>
      <c r="B657" s="105"/>
      <c r="C657" s="105" t="s">
        <v>1049</v>
      </c>
      <c r="D657" s="105" t="str">
        <f t="shared" si="29"/>
        <v>PUNGANUR</v>
      </c>
      <c r="E657" s="105" t="str">
        <f t="shared" si="29"/>
        <v>NANDYAL</v>
      </c>
      <c r="F657" s="104" t="s">
        <v>3741</v>
      </c>
      <c r="G657" s="393">
        <v>307211340301</v>
      </c>
      <c r="H657" s="104" t="s">
        <v>3742</v>
      </c>
      <c r="I657" s="104" t="s">
        <v>2871</v>
      </c>
      <c r="J657" s="104"/>
      <c r="K657" s="378">
        <v>2.5922999999999998</v>
      </c>
      <c r="L657" s="378">
        <v>2.5922999999999998</v>
      </c>
      <c r="M657" s="378">
        <v>2.4381720000000002</v>
      </c>
      <c r="N657" s="379">
        <v>5.9456081472051698</v>
      </c>
      <c r="O657" s="104"/>
      <c r="P657" s="104"/>
      <c r="Q657" s="108"/>
    </row>
    <row r="658" spans="1:17" customFormat="1">
      <c r="A658" s="103">
        <v>655</v>
      </c>
      <c r="B658" s="105"/>
      <c r="C658" s="105" t="s">
        <v>3869</v>
      </c>
      <c r="D658" s="105" t="str">
        <f t="shared" si="29"/>
        <v>PUNGANUR</v>
      </c>
      <c r="E658" s="105" t="str">
        <f t="shared" si="29"/>
        <v>NANDYAL</v>
      </c>
      <c r="F658" s="104" t="s">
        <v>2253</v>
      </c>
      <c r="G658" s="393">
        <v>308512140301</v>
      </c>
      <c r="H658" s="104" t="s">
        <v>3743</v>
      </c>
      <c r="I658" s="104" t="s">
        <v>2871</v>
      </c>
      <c r="J658" s="104"/>
      <c r="K658" s="378">
        <v>1.0868</v>
      </c>
      <c r="L658" s="378">
        <v>1.0868</v>
      </c>
      <c r="M658" s="378">
        <v>1.0222959999999999</v>
      </c>
      <c r="N658" s="379">
        <v>5.9352226720647883</v>
      </c>
      <c r="O658" s="104"/>
      <c r="P658" s="104"/>
      <c r="Q658" s="108"/>
    </row>
    <row r="659" spans="1:17" customFormat="1">
      <c r="A659" s="103">
        <v>656</v>
      </c>
      <c r="B659" s="105"/>
      <c r="C659" s="105" t="s">
        <v>1381</v>
      </c>
      <c r="D659" s="105" t="str">
        <f t="shared" si="29"/>
        <v>PUNGANUR</v>
      </c>
      <c r="E659" s="105" t="str">
        <f t="shared" si="29"/>
        <v>NANDYAL</v>
      </c>
      <c r="F659" s="104" t="s">
        <v>3744</v>
      </c>
      <c r="G659" s="393">
        <v>305611340403</v>
      </c>
      <c r="H659" s="104" t="s">
        <v>3745</v>
      </c>
      <c r="I659" s="104" t="s">
        <v>2874</v>
      </c>
      <c r="J659" s="104"/>
      <c r="K659" s="378">
        <v>0.71399999999999997</v>
      </c>
      <c r="L659" s="378">
        <v>0.71399999999999997</v>
      </c>
      <c r="M659" s="378">
        <v>0.67163099999999998</v>
      </c>
      <c r="N659" s="379">
        <v>5.9340336134453766</v>
      </c>
      <c r="O659" s="104"/>
      <c r="P659" s="104"/>
      <c r="Q659" s="108"/>
    </row>
    <row r="660" spans="1:17" customFormat="1">
      <c r="A660" s="103">
        <v>657</v>
      </c>
      <c r="B660" s="105"/>
      <c r="C660" s="105" t="s">
        <v>1041</v>
      </c>
      <c r="D660" s="105" t="str">
        <f t="shared" si="29"/>
        <v>PUNGANUR</v>
      </c>
      <c r="E660" s="105" t="str">
        <f t="shared" si="29"/>
        <v>NANDYAL</v>
      </c>
      <c r="F660" s="104" t="s">
        <v>3746</v>
      </c>
      <c r="G660" s="393">
        <v>306321140203</v>
      </c>
      <c r="H660" s="104" t="s">
        <v>3747</v>
      </c>
      <c r="I660" s="104" t="s">
        <v>2871</v>
      </c>
      <c r="J660" s="104"/>
      <c r="K660" s="378">
        <v>7.9100000000000004E-2</v>
      </c>
      <c r="L660" s="378">
        <v>7.9100000000000004E-2</v>
      </c>
      <c r="M660" s="378">
        <v>7.4410000000000004E-2</v>
      </c>
      <c r="N660" s="379">
        <v>5.9292035398230079</v>
      </c>
      <c r="O660" s="104"/>
      <c r="P660" s="104"/>
      <c r="Q660" s="108"/>
    </row>
    <row r="661" spans="1:17" customFormat="1">
      <c r="A661" s="103">
        <v>658</v>
      </c>
      <c r="B661" s="105"/>
      <c r="C661" s="105" t="s">
        <v>1041</v>
      </c>
      <c r="D661" s="105" t="str">
        <f t="shared" si="29"/>
        <v>PUNGANUR</v>
      </c>
      <c r="E661" s="105" t="str">
        <f t="shared" si="29"/>
        <v>NANDYAL</v>
      </c>
      <c r="F661" s="104" t="str">
        <f>F660</f>
        <v>33/11 KV KODUR MANGO YARD SS</v>
      </c>
      <c r="G661" s="393">
        <v>306511140402</v>
      </c>
      <c r="H661" s="104" t="s">
        <v>3748</v>
      </c>
      <c r="I661" s="104" t="s">
        <v>2887</v>
      </c>
      <c r="J661" s="104"/>
      <c r="K661" s="378">
        <v>0.59540000000000004</v>
      </c>
      <c r="L661" s="378">
        <v>0.59540000000000004</v>
      </c>
      <c r="M661" s="378">
        <v>0.56010599999999999</v>
      </c>
      <c r="N661" s="379">
        <v>5.9277796439368569</v>
      </c>
      <c r="O661" s="104"/>
      <c r="P661" s="104"/>
      <c r="Q661" s="108"/>
    </row>
    <row r="662" spans="1:17" customFormat="1">
      <c r="A662" s="103">
        <v>659</v>
      </c>
      <c r="B662" s="105"/>
      <c r="C662" s="105" t="s">
        <v>3869</v>
      </c>
      <c r="D662" s="105" t="str">
        <f t="shared" si="29"/>
        <v>PUNGANUR</v>
      </c>
      <c r="E662" s="105" t="str">
        <f t="shared" si="29"/>
        <v>NANDYAL</v>
      </c>
      <c r="F662" s="104" t="s">
        <v>3749</v>
      </c>
      <c r="G662" s="393">
        <v>308313140201</v>
      </c>
      <c r="H662" s="104" t="s">
        <v>3750</v>
      </c>
      <c r="I662" s="104" t="s">
        <v>2871</v>
      </c>
      <c r="J662" s="104"/>
      <c r="K662" s="378">
        <v>0.42180000000000001</v>
      </c>
      <c r="L662" s="378">
        <v>0.42180000000000001</v>
      </c>
      <c r="M662" s="378">
        <v>0.39679799999999998</v>
      </c>
      <c r="N662" s="379">
        <v>5.9274537695590386</v>
      </c>
      <c r="O662" s="104"/>
      <c r="P662" s="104"/>
      <c r="Q662" s="108"/>
    </row>
    <row r="663" spans="1:17" customFormat="1">
      <c r="A663" s="103">
        <v>660</v>
      </c>
      <c r="B663" s="105"/>
      <c r="C663" s="105" t="s">
        <v>5408</v>
      </c>
      <c r="D663" s="105" t="str">
        <f t="shared" si="29"/>
        <v>PUNGANUR</v>
      </c>
      <c r="E663" s="105" t="str">
        <f t="shared" si="29"/>
        <v>NANDYAL</v>
      </c>
      <c r="F663" s="104" t="s">
        <v>2296</v>
      </c>
      <c r="G663" s="393">
        <v>304311340101</v>
      </c>
      <c r="H663" s="104" t="s">
        <v>2622</v>
      </c>
      <c r="I663" s="104" t="s">
        <v>2887</v>
      </c>
      <c r="J663" s="104"/>
      <c r="K663" s="378">
        <v>1.3976</v>
      </c>
      <c r="L663" s="378">
        <v>1.3976</v>
      </c>
      <c r="M663" s="378">
        <v>1.3147770000000001</v>
      </c>
      <c r="N663" s="379">
        <v>5.9260875787063449</v>
      </c>
      <c r="O663" s="104"/>
      <c r="P663" s="104"/>
      <c r="Q663" s="108"/>
    </row>
    <row r="664" spans="1:17" customFormat="1">
      <c r="A664" s="103">
        <v>661</v>
      </c>
      <c r="B664" s="105"/>
      <c r="C664" s="105" t="s">
        <v>3869</v>
      </c>
      <c r="D664" s="105" t="str">
        <f t="shared" si="29"/>
        <v>PUNGANUR</v>
      </c>
      <c r="E664" s="105" t="str">
        <f t="shared" si="29"/>
        <v>NANDYAL</v>
      </c>
      <c r="F664" s="104" t="s">
        <v>3751</v>
      </c>
      <c r="G664" s="393">
        <v>308235140101</v>
      </c>
      <c r="H664" s="104" t="s">
        <v>3752</v>
      </c>
      <c r="I664" s="104" t="s">
        <v>2871</v>
      </c>
      <c r="J664" s="104"/>
      <c r="K664" s="378">
        <v>2.0678000000000001</v>
      </c>
      <c r="L664" s="378">
        <v>2.0678000000000001</v>
      </c>
      <c r="M664" s="378">
        <v>1.9455269999999998</v>
      </c>
      <c r="N664" s="379">
        <v>5.9131927652577767</v>
      </c>
      <c r="O664" s="104"/>
      <c r="P664" s="104"/>
      <c r="Q664" s="108"/>
    </row>
    <row r="665" spans="1:17" customFormat="1">
      <c r="A665" s="103">
        <v>662</v>
      </c>
      <c r="B665" s="105"/>
      <c r="C665" s="105" t="s">
        <v>1381</v>
      </c>
      <c r="D665" s="105" t="str">
        <f t="shared" si="29"/>
        <v>PUNGANUR</v>
      </c>
      <c r="E665" s="105" t="str">
        <f t="shared" si="29"/>
        <v>NANDYAL</v>
      </c>
      <c r="F665" s="104" t="s">
        <v>3753</v>
      </c>
      <c r="G665" s="393">
        <v>305211540602</v>
      </c>
      <c r="H665" s="104" t="s">
        <v>3754</v>
      </c>
      <c r="I665" s="104" t="s">
        <v>2871</v>
      </c>
      <c r="J665" s="104"/>
      <c r="K665" s="378">
        <v>5.8400000000000001E-2</v>
      </c>
      <c r="L665" s="378">
        <v>5.8400000000000001E-2</v>
      </c>
      <c r="M665" s="378">
        <v>5.4947999999999997E-2</v>
      </c>
      <c r="N665" s="379">
        <v>5.9109589041095951</v>
      </c>
      <c r="O665" s="104"/>
      <c r="P665" s="104"/>
      <c r="Q665" s="108"/>
    </row>
    <row r="666" spans="1:17" customFormat="1">
      <c r="A666" s="103">
        <v>663</v>
      </c>
      <c r="B666" s="105"/>
      <c r="C666" s="105" t="s">
        <v>5408</v>
      </c>
      <c r="D666" s="105" t="str">
        <f t="shared" si="29"/>
        <v>PUNGANUR</v>
      </c>
      <c r="E666" s="105" t="str">
        <f t="shared" si="29"/>
        <v>NANDYAL</v>
      </c>
      <c r="F666" s="104" t="s">
        <v>3755</v>
      </c>
      <c r="G666" s="393">
        <v>304112240202</v>
      </c>
      <c r="H666" s="104" t="s">
        <v>3756</v>
      </c>
      <c r="I666" s="104" t="s">
        <v>2871</v>
      </c>
      <c r="J666" s="104"/>
      <c r="K666" s="378">
        <v>0.15670000000000001</v>
      </c>
      <c r="L666" s="378">
        <v>0.15670000000000001</v>
      </c>
      <c r="M666" s="378">
        <v>0.14743899999999999</v>
      </c>
      <c r="N666" s="379">
        <v>5.9100191448628072</v>
      </c>
      <c r="O666" s="104"/>
      <c r="P666" s="104"/>
      <c r="Q666" s="108"/>
    </row>
    <row r="667" spans="1:17" customFormat="1">
      <c r="A667" s="103">
        <v>664</v>
      </c>
      <c r="B667" s="105"/>
      <c r="C667" s="105" t="s">
        <v>1381</v>
      </c>
      <c r="D667" s="105" t="str">
        <f t="shared" si="29"/>
        <v>PUNGANUR</v>
      </c>
      <c r="E667" s="105" t="str">
        <f t="shared" si="29"/>
        <v>NANDYAL</v>
      </c>
      <c r="F667" s="104" t="s">
        <v>3757</v>
      </c>
      <c r="G667" s="393">
        <v>305611240201</v>
      </c>
      <c r="H667" s="104" t="s">
        <v>2585</v>
      </c>
      <c r="I667" s="104" t="s">
        <v>2874</v>
      </c>
      <c r="J667" s="104"/>
      <c r="K667" s="378">
        <v>0.14079</v>
      </c>
      <c r="L667" s="378">
        <v>0.14079</v>
      </c>
      <c r="M667" s="378">
        <v>0.13247</v>
      </c>
      <c r="N667" s="379">
        <v>5.9095106186518889</v>
      </c>
      <c r="O667" s="104"/>
      <c r="P667" s="104"/>
      <c r="Q667" s="108"/>
    </row>
    <row r="668" spans="1:17" customFormat="1">
      <c r="A668" s="103">
        <v>665</v>
      </c>
      <c r="B668" s="105"/>
      <c r="C668" s="105" t="s">
        <v>3869</v>
      </c>
      <c r="D668" s="105" t="str">
        <f t="shared" si="29"/>
        <v>PUNGANUR</v>
      </c>
      <c r="E668" s="105" t="str">
        <f t="shared" si="29"/>
        <v>NANDYAL</v>
      </c>
      <c r="F668" s="104" t="s">
        <v>3758</v>
      </c>
      <c r="G668" s="393">
        <v>308223640305</v>
      </c>
      <c r="H668" s="104" t="s">
        <v>3759</v>
      </c>
      <c r="I668" s="104" t="s">
        <v>2871</v>
      </c>
      <c r="J668" s="104"/>
      <c r="K668" s="378">
        <v>0.43464000000000003</v>
      </c>
      <c r="L668" s="378">
        <v>0.43464000000000003</v>
      </c>
      <c r="M668" s="378">
        <v>0.40895500000000001</v>
      </c>
      <c r="N668" s="379">
        <v>5.9094883121663928</v>
      </c>
      <c r="O668" s="104"/>
      <c r="P668" s="104"/>
      <c r="Q668" s="108"/>
    </row>
    <row r="669" spans="1:17" customFormat="1">
      <c r="A669" s="103">
        <v>666</v>
      </c>
      <c r="B669" s="105"/>
      <c r="C669" s="105" t="s">
        <v>1381</v>
      </c>
      <c r="D669" s="105" t="str">
        <f t="shared" si="29"/>
        <v>PUNGANUR</v>
      </c>
      <c r="E669" s="105" t="str">
        <f t="shared" si="29"/>
        <v>NANDYAL</v>
      </c>
      <c r="F669" s="104" t="s">
        <v>2345</v>
      </c>
      <c r="G669" s="393">
        <v>305421240205</v>
      </c>
      <c r="H669" s="104" t="s">
        <v>3760</v>
      </c>
      <c r="I669" s="104" t="s">
        <v>2874</v>
      </c>
      <c r="J669" s="104"/>
      <c r="K669" s="378">
        <v>1.1963299999999999</v>
      </c>
      <c r="L669" s="378">
        <v>1.1963299999999999</v>
      </c>
      <c r="M669" s="378">
        <v>1.125645</v>
      </c>
      <c r="N669" s="379">
        <v>5.9084867887622892</v>
      </c>
      <c r="O669" s="104"/>
      <c r="P669" s="104"/>
      <c r="Q669" s="108"/>
    </row>
    <row r="670" spans="1:17" customFormat="1">
      <c r="A670" s="103">
        <v>667</v>
      </c>
      <c r="B670" s="105"/>
      <c r="C670" s="105" t="s">
        <v>1049</v>
      </c>
      <c r="D670" s="105" t="str">
        <f t="shared" si="29"/>
        <v>PUNGANUR</v>
      </c>
      <c r="E670" s="105" t="str">
        <f t="shared" si="29"/>
        <v>NANDYAL</v>
      </c>
      <c r="F670" s="104" t="s">
        <v>3761</v>
      </c>
      <c r="G670" s="393">
        <v>307233340105</v>
      </c>
      <c r="H670" s="104" t="s">
        <v>3762</v>
      </c>
      <c r="I670" s="104" t="s">
        <v>2871</v>
      </c>
      <c r="J670" s="104"/>
      <c r="K670" s="378">
        <v>0.11462</v>
      </c>
      <c r="L670" s="378">
        <v>0.11462</v>
      </c>
      <c r="M670" s="378">
        <v>0.107852</v>
      </c>
      <c r="N670" s="379">
        <v>5.9047286686442124</v>
      </c>
      <c r="O670" s="104"/>
      <c r="P670" s="104"/>
      <c r="Q670" s="108"/>
    </row>
    <row r="671" spans="1:17" customFormat="1">
      <c r="A671" s="103">
        <v>668</v>
      </c>
      <c r="B671" s="105"/>
      <c r="C671" s="105" t="s">
        <v>3869</v>
      </c>
      <c r="D671" s="105" t="str">
        <f t="shared" si="29"/>
        <v>PUNGANUR</v>
      </c>
      <c r="E671" s="105" t="str">
        <f t="shared" si="29"/>
        <v>NANDYAL</v>
      </c>
      <c r="F671" s="104" t="s">
        <v>3533</v>
      </c>
      <c r="G671" s="393">
        <v>308323140304</v>
      </c>
      <c r="H671" s="104" t="s">
        <v>3763</v>
      </c>
      <c r="I671" s="104" t="s">
        <v>2870</v>
      </c>
      <c r="J671" s="104"/>
      <c r="K671" s="378">
        <v>0.80376000000000003</v>
      </c>
      <c r="L671" s="378">
        <v>0.80376000000000003</v>
      </c>
      <c r="M671" s="378">
        <v>0.75632100000000002</v>
      </c>
      <c r="N671" s="379">
        <v>5.902134965661392</v>
      </c>
      <c r="O671" s="104"/>
      <c r="P671" s="104"/>
      <c r="Q671" s="108"/>
    </row>
    <row r="672" spans="1:17" customFormat="1">
      <c r="A672" s="103">
        <v>669</v>
      </c>
      <c r="B672" s="105"/>
      <c r="C672" s="105" t="s">
        <v>1381</v>
      </c>
      <c r="D672" s="105" t="str">
        <f t="shared" si="29"/>
        <v>PUNGANUR</v>
      </c>
      <c r="E672" s="105" t="str">
        <f t="shared" si="29"/>
        <v>NANDYAL</v>
      </c>
      <c r="F672" s="104" t="str">
        <f>F671</f>
        <v>33/11KV Shivanna Nagar SS</v>
      </c>
      <c r="G672" s="393">
        <v>305341540206</v>
      </c>
      <c r="H672" s="104" t="s">
        <v>2748</v>
      </c>
      <c r="I672" s="104" t="s">
        <v>2887</v>
      </c>
      <c r="J672" s="104"/>
      <c r="K672" s="378">
        <v>1.458</v>
      </c>
      <c r="L672" s="378">
        <v>1.458</v>
      </c>
      <c r="M672" s="378">
        <v>1.372037</v>
      </c>
      <c r="N672" s="379">
        <v>5.8959533607681767</v>
      </c>
      <c r="O672" s="104"/>
      <c r="P672" s="104"/>
      <c r="Q672" s="108"/>
    </row>
    <row r="673" spans="1:17" customFormat="1">
      <c r="A673" s="103">
        <v>670</v>
      </c>
      <c r="B673" s="105"/>
      <c r="C673" s="105" t="s">
        <v>1041</v>
      </c>
      <c r="D673" s="105" t="str">
        <f t="shared" si="29"/>
        <v>PUNGANUR</v>
      </c>
      <c r="E673" s="105" t="str">
        <f t="shared" si="29"/>
        <v>NANDYAL</v>
      </c>
      <c r="F673" s="104" t="s">
        <v>3764</v>
      </c>
      <c r="G673" s="393">
        <v>306111140104</v>
      </c>
      <c r="H673" s="104" t="s">
        <v>3765</v>
      </c>
      <c r="I673" s="104" t="s">
        <v>2871</v>
      </c>
      <c r="J673" s="104"/>
      <c r="K673" s="378">
        <v>1.6028</v>
      </c>
      <c r="L673" s="378">
        <v>1.6028</v>
      </c>
      <c r="M673" s="378">
        <v>1.5083119999999999</v>
      </c>
      <c r="N673" s="379">
        <v>5.8951834289992595</v>
      </c>
      <c r="O673" s="104"/>
      <c r="P673" s="104"/>
      <c r="Q673" s="108"/>
    </row>
    <row r="674" spans="1:17" customFormat="1">
      <c r="A674" s="103">
        <v>671</v>
      </c>
      <c r="B674" s="105"/>
      <c r="C674" s="105" t="s">
        <v>3869</v>
      </c>
      <c r="D674" s="105" t="str">
        <f t="shared" si="29"/>
        <v>PUNGANUR</v>
      </c>
      <c r="E674" s="105" t="str">
        <f t="shared" si="29"/>
        <v>NANDYAL</v>
      </c>
      <c r="F674" s="104" t="s">
        <v>2252</v>
      </c>
      <c r="G674" s="393">
        <v>308512140201</v>
      </c>
      <c r="H674" s="104" t="s">
        <v>2529</v>
      </c>
      <c r="I674" s="104" t="s">
        <v>2871</v>
      </c>
      <c r="J674" s="104"/>
      <c r="K674" s="378">
        <v>1.2144999999999999</v>
      </c>
      <c r="L674" s="378">
        <v>1.2144999999999999</v>
      </c>
      <c r="M674" s="378">
        <v>1.1430100000000001</v>
      </c>
      <c r="N674" s="379">
        <v>5.8863729930012214</v>
      </c>
      <c r="O674" s="104"/>
      <c r="P674" s="104"/>
      <c r="Q674" s="108"/>
    </row>
    <row r="675" spans="1:17" customFormat="1">
      <c r="A675" s="103">
        <v>672</v>
      </c>
      <c r="B675" s="105"/>
      <c r="C675" s="105" t="s">
        <v>3869</v>
      </c>
      <c r="D675" s="105" t="str">
        <f t="shared" si="29"/>
        <v>PUNGANUR</v>
      </c>
      <c r="E675" s="105" t="str">
        <f t="shared" si="29"/>
        <v>NANDYAL</v>
      </c>
      <c r="F675" s="104" t="str">
        <f t="shared" si="29"/>
        <v>33/11 KV Bethamcherla I.E. SS</v>
      </c>
      <c r="G675" s="393">
        <v>308211340308</v>
      </c>
      <c r="H675" s="104" t="s">
        <v>2582</v>
      </c>
      <c r="I675" s="104" t="s">
        <v>2887</v>
      </c>
      <c r="J675" s="104"/>
      <c r="K675" s="378">
        <v>0.57820000000000005</v>
      </c>
      <c r="L675" s="378">
        <v>0.57820000000000005</v>
      </c>
      <c r="M675" s="378">
        <v>0.54419099999999998</v>
      </c>
      <c r="N675" s="379">
        <v>5.881874783811841</v>
      </c>
      <c r="O675" s="104"/>
      <c r="P675" s="104"/>
      <c r="Q675" s="108"/>
    </row>
    <row r="676" spans="1:17" customFormat="1">
      <c r="A676" s="103">
        <v>673</v>
      </c>
      <c r="B676" s="105"/>
      <c r="C676" s="105" t="s">
        <v>3869</v>
      </c>
      <c r="D676" s="105" t="str">
        <f t="shared" si="29"/>
        <v>PUNGANUR</v>
      </c>
      <c r="E676" s="105" t="str">
        <f t="shared" si="29"/>
        <v>NANDYAL</v>
      </c>
      <c r="F676" s="104" t="str">
        <f t="shared" si="29"/>
        <v>33/11 KV Bethamcherla I.E. SS</v>
      </c>
      <c r="G676" s="393">
        <v>308211240104</v>
      </c>
      <c r="H676" s="104" t="s">
        <v>3766</v>
      </c>
      <c r="I676" s="104" t="s">
        <v>2887</v>
      </c>
      <c r="J676" s="104"/>
      <c r="K676" s="378">
        <v>1.7758700000000001</v>
      </c>
      <c r="L676" s="378">
        <v>1.7758700000000001</v>
      </c>
      <c r="M676" s="378">
        <v>1.671845</v>
      </c>
      <c r="N676" s="379">
        <v>5.8576922860344522</v>
      </c>
      <c r="O676" s="104"/>
      <c r="P676" s="104"/>
      <c r="Q676" s="108"/>
    </row>
    <row r="677" spans="1:17" customFormat="1">
      <c r="A677" s="103">
        <v>674</v>
      </c>
      <c r="B677" s="105"/>
      <c r="C677" s="105" t="s">
        <v>1381</v>
      </c>
      <c r="D677" s="105" t="str">
        <f t="shared" si="29"/>
        <v>PUNGANUR</v>
      </c>
      <c r="E677" s="105" t="str">
        <f t="shared" si="29"/>
        <v>NANDYAL</v>
      </c>
      <c r="F677" s="104" t="s">
        <v>3616</v>
      </c>
      <c r="G677" s="393">
        <v>305511240202</v>
      </c>
      <c r="H677" s="104" t="s">
        <v>3767</v>
      </c>
      <c r="I677" s="104" t="s">
        <v>2871</v>
      </c>
      <c r="J677" s="104"/>
      <c r="K677" s="378">
        <v>0.48359999999999997</v>
      </c>
      <c r="L677" s="378">
        <v>0.48359999999999997</v>
      </c>
      <c r="M677" s="378">
        <v>0.455287</v>
      </c>
      <c r="N677" s="379">
        <v>5.8546319272125684</v>
      </c>
      <c r="O677" s="104"/>
      <c r="P677" s="104"/>
      <c r="Q677" s="108"/>
    </row>
    <row r="678" spans="1:17" customFormat="1">
      <c r="A678" s="103">
        <v>675</v>
      </c>
      <c r="B678" s="105"/>
      <c r="C678" s="105" t="s">
        <v>5408</v>
      </c>
      <c r="D678" s="105" t="str">
        <f t="shared" si="29"/>
        <v>PUNGANUR</v>
      </c>
      <c r="E678" s="105" t="str">
        <f t="shared" si="29"/>
        <v>NANDYAL</v>
      </c>
      <c r="F678" s="104" t="str">
        <f>F677</f>
        <v>33/11 KV Guravarajupalli SUB STATION</v>
      </c>
      <c r="G678" s="393">
        <v>304221240102</v>
      </c>
      <c r="H678" s="104" t="s">
        <v>3768</v>
      </c>
      <c r="I678" s="104" t="s">
        <v>2871</v>
      </c>
      <c r="J678" s="104"/>
      <c r="K678" s="378">
        <v>3.1099960000000002</v>
      </c>
      <c r="L678" s="378">
        <v>3.1099960000000002</v>
      </c>
      <c r="M678" s="378">
        <v>2.9284219999999999</v>
      </c>
      <c r="N678" s="379">
        <v>5.8383997921540844</v>
      </c>
      <c r="O678" s="104"/>
      <c r="P678" s="104"/>
      <c r="Q678" s="108"/>
    </row>
    <row r="679" spans="1:17" customFormat="1">
      <c r="A679" s="103">
        <v>676</v>
      </c>
      <c r="B679" s="105"/>
      <c r="C679" s="105" t="s">
        <v>1381</v>
      </c>
      <c r="D679" s="105" t="str">
        <f t="shared" si="29"/>
        <v>PUNGANUR</v>
      </c>
      <c r="E679" s="105" t="str">
        <f t="shared" si="29"/>
        <v>NANDYAL</v>
      </c>
      <c r="F679" s="104" t="s">
        <v>3616</v>
      </c>
      <c r="G679" s="393">
        <v>305511240206</v>
      </c>
      <c r="H679" s="104" t="s">
        <v>3769</v>
      </c>
      <c r="I679" s="104" t="s">
        <v>2871</v>
      </c>
      <c r="J679" s="104"/>
      <c r="K679" s="378">
        <v>0.62380000000000002</v>
      </c>
      <c r="L679" s="378">
        <v>0.62380000000000002</v>
      </c>
      <c r="M679" s="378">
        <v>0.58740999999999999</v>
      </c>
      <c r="N679" s="379">
        <v>5.833600512984936</v>
      </c>
      <c r="O679" s="104"/>
      <c r="P679" s="104"/>
      <c r="Q679" s="108"/>
    </row>
    <row r="680" spans="1:17" customFormat="1">
      <c r="A680" s="103">
        <v>677</v>
      </c>
      <c r="B680" s="105"/>
      <c r="C680" s="105" t="s">
        <v>5408</v>
      </c>
      <c r="D680" s="105" t="str">
        <f t="shared" si="29"/>
        <v>PUNGANUR</v>
      </c>
      <c r="E680" s="105" t="str">
        <f t="shared" si="29"/>
        <v>NANDYAL</v>
      </c>
      <c r="F680" s="104" t="s">
        <v>3770</v>
      </c>
      <c r="G680" s="393">
        <v>304511240204</v>
      </c>
      <c r="H680" s="104" t="s">
        <v>3771</v>
      </c>
      <c r="I680" s="104" t="s">
        <v>2871</v>
      </c>
      <c r="J680" s="104"/>
      <c r="K680" s="378">
        <v>1.0573999999999999</v>
      </c>
      <c r="L680" s="378">
        <v>1.0573999999999999</v>
      </c>
      <c r="M680" s="378">
        <v>0.995946</v>
      </c>
      <c r="N680" s="379">
        <v>5.8118025345186215</v>
      </c>
      <c r="O680" s="104"/>
      <c r="P680" s="104"/>
      <c r="Q680" s="108"/>
    </row>
    <row r="681" spans="1:17" customFormat="1">
      <c r="A681" s="103">
        <v>678</v>
      </c>
      <c r="B681" s="105"/>
      <c r="C681" s="105" t="s">
        <v>5408</v>
      </c>
      <c r="D681" s="105" t="str">
        <f t="shared" si="29"/>
        <v>PUNGANUR</v>
      </c>
      <c r="E681" s="105" t="str">
        <f t="shared" si="29"/>
        <v>NANDYAL</v>
      </c>
      <c r="F681" s="104" t="str">
        <f>F680</f>
        <v>33/11 KV PEDDA CHERUKURU SS</v>
      </c>
      <c r="G681" s="393">
        <v>304121340304</v>
      </c>
      <c r="H681" s="104" t="s">
        <v>3772</v>
      </c>
      <c r="I681" s="104" t="s">
        <v>2874</v>
      </c>
      <c r="J681" s="104"/>
      <c r="K681" s="378">
        <v>0.30418000000000001</v>
      </c>
      <c r="L681" s="378">
        <v>0.30418000000000001</v>
      </c>
      <c r="M681" s="378">
        <v>0.28651300000000002</v>
      </c>
      <c r="N681" s="379">
        <v>5.8080741666118705</v>
      </c>
      <c r="O681" s="104"/>
      <c r="P681" s="104"/>
      <c r="Q681" s="108"/>
    </row>
    <row r="682" spans="1:17" customFormat="1">
      <c r="A682" s="103">
        <v>679</v>
      </c>
      <c r="B682" s="105"/>
      <c r="C682" s="105" t="s">
        <v>3869</v>
      </c>
      <c r="D682" s="105" t="str">
        <f t="shared" si="29"/>
        <v>PUNGANUR</v>
      </c>
      <c r="E682" s="105" t="s">
        <v>3773</v>
      </c>
      <c r="F682" s="104" t="s">
        <v>3774</v>
      </c>
      <c r="G682" s="393">
        <v>308634140101</v>
      </c>
      <c r="H682" s="104" t="s">
        <v>3775</v>
      </c>
      <c r="I682" s="104" t="s">
        <v>2871</v>
      </c>
      <c r="J682" s="104"/>
      <c r="K682" s="378">
        <v>0.85940000000000005</v>
      </c>
      <c r="L682" s="378">
        <v>0.85940000000000005</v>
      </c>
      <c r="M682" s="378">
        <v>0.80952599999999997</v>
      </c>
      <c r="N682" s="379">
        <v>5.8033511752385483</v>
      </c>
      <c r="O682" s="104"/>
      <c r="P682" s="104"/>
      <c r="Q682" s="108"/>
    </row>
    <row r="683" spans="1:17" customFormat="1">
      <c r="A683" s="103">
        <v>680</v>
      </c>
      <c r="B683" s="105"/>
      <c r="C683" s="105" t="s">
        <v>3869</v>
      </c>
      <c r="D683" s="105" t="str">
        <f t="shared" si="29"/>
        <v>PUNGANUR</v>
      </c>
      <c r="E683" s="105" t="str">
        <f t="shared" si="29"/>
        <v>NANDIKOTKUR</v>
      </c>
      <c r="F683" s="104" t="s">
        <v>3776</v>
      </c>
      <c r="G683" s="393">
        <v>308311340101</v>
      </c>
      <c r="H683" s="104" t="s">
        <v>2524</v>
      </c>
      <c r="I683" s="104" t="s">
        <v>2887</v>
      </c>
      <c r="J683" s="104"/>
      <c r="K683" s="378">
        <v>0.41058499999999998</v>
      </c>
      <c r="L683" s="378">
        <v>0.41058499999999998</v>
      </c>
      <c r="M683" s="378">
        <v>0.386824</v>
      </c>
      <c r="N683" s="379">
        <v>5.787108637675507</v>
      </c>
      <c r="O683" s="104"/>
      <c r="P683" s="104"/>
      <c r="Q683" s="108"/>
    </row>
    <row r="684" spans="1:17" customFormat="1">
      <c r="A684" s="103">
        <v>681</v>
      </c>
      <c r="B684" s="105"/>
      <c r="C684" s="105" t="s">
        <v>3869</v>
      </c>
      <c r="D684" s="105" t="str">
        <f t="shared" si="29"/>
        <v>PUNGANUR</v>
      </c>
      <c r="E684" s="105" t="str">
        <f t="shared" si="29"/>
        <v>NANDIKOTKUR</v>
      </c>
      <c r="F684" s="104" t="str">
        <f>F683</f>
        <v>33/11 KV Market Yard SS (ADONI TOWN 3)</v>
      </c>
      <c r="G684" s="393">
        <v>308223140206</v>
      </c>
      <c r="H684" s="104" t="s">
        <v>3777</v>
      </c>
      <c r="I684" s="104" t="s">
        <v>2871</v>
      </c>
      <c r="J684" s="104"/>
      <c r="K684" s="378">
        <v>1.95E-2</v>
      </c>
      <c r="L684" s="378">
        <v>1.95E-2</v>
      </c>
      <c r="M684" s="378">
        <v>1.8371999999999999E-2</v>
      </c>
      <c r="N684" s="379">
        <v>5.7846153846153872</v>
      </c>
      <c r="O684" s="104"/>
      <c r="P684" s="104"/>
      <c r="Q684" s="108"/>
    </row>
    <row r="685" spans="1:17" customFormat="1">
      <c r="A685" s="103">
        <v>682</v>
      </c>
      <c r="B685" s="105"/>
      <c r="C685" s="105" t="s">
        <v>3869</v>
      </c>
      <c r="D685" s="105" t="str">
        <f t="shared" si="29"/>
        <v>PUNGANUR</v>
      </c>
      <c r="E685" s="105" t="str">
        <f t="shared" si="29"/>
        <v>NANDIKOTKUR</v>
      </c>
      <c r="F685" s="104" t="s">
        <v>3778</v>
      </c>
      <c r="G685" s="393">
        <v>308122340103</v>
      </c>
      <c r="H685" s="104" t="s">
        <v>3779</v>
      </c>
      <c r="I685" s="104" t="s">
        <v>2874</v>
      </c>
      <c r="J685" s="104"/>
      <c r="K685" s="378">
        <v>0.17460000000000001</v>
      </c>
      <c r="L685" s="378">
        <v>0.17460000000000001</v>
      </c>
      <c r="M685" s="378">
        <v>0.16450300000000001</v>
      </c>
      <c r="N685" s="379">
        <v>5.7829324169530318</v>
      </c>
      <c r="O685" s="104"/>
      <c r="P685" s="104"/>
      <c r="Q685" s="108"/>
    </row>
    <row r="686" spans="1:17" customFormat="1">
      <c r="A686" s="103">
        <v>683</v>
      </c>
      <c r="B686" s="105"/>
      <c r="C686" s="105" t="s">
        <v>3869</v>
      </c>
      <c r="D686" s="105" t="str">
        <f t="shared" ref="D686:F717" si="30">D685</f>
        <v>PUNGANUR</v>
      </c>
      <c r="E686" s="105" t="str">
        <f t="shared" si="30"/>
        <v>NANDIKOTKUR</v>
      </c>
      <c r="F686" s="104" t="str">
        <f>F685</f>
        <v>33/11 KV Ulindakonda SS</v>
      </c>
      <c r="G686" s="393">
        <v>308211140102</v>
      </c>
      <c r="H686" s="104" t="s">
        <v>2569</v>
      </c>
      <c r="I686" s="104" t="s">
        <v>2887</v>
      </c>
      <c r="J686" s="104"/>
      <c r="K686" s="378">
        <v>2.4868999999999999</v>
      </c>
      <c r="L686" s="378">
        <v>2.4868999999999999</v>
      </c>
      <c r="M686" s="378">
        <v>2.3432300000000001</v>
      </c>
      <c r="N686" s="379">
        <v>5.777071856528198</v>
      </c>
      <c r="O686" s="104"/>
      <c r="P686" s="104"/>
      <c r="Q686" s="108"/>
    </row>
    <row r="687" spans="1:17" customFormat="1">
      <c r="A687" s="103">
        <v>684</v>
      </c>
      <c r="B687" s="105"/>
      <c r="C687" s="105" t="s">
        <v>1049</v>
      </c>
      <c r="D687" s="105" t="str">
        <f t="shared" si="30"/>
        <v>PUNGANUR</v>
      </c>
      <c r="E687" s="105" t="str">
        <f t="shared" si="30"/>
        <v>NANDIKOTKUR</v>
      </c>
      <c r="F687" s="104" t="str">
        <f>F686</f>
        <v>33/11 KV Ulindakonda SS</v>
      </c>
      <c r="G687" s="393">
        <v>307111240103</v>
      </c>
      <c r="H687" s="104" t="s">
        <v>2369</v>
      </c>
      <c r="I687" s="104" t="s">
        <v>2887</v>
      </c>
      <c r="J687" s="104"/>
      <c r="K687" s="378">
        <v>0.72160000000000002</v>
      </c>
      <c r="L687" s="378">
        <v>0.72160000000000002</v>
      </c>
      <c r="M687" s="378">
        <v>0.67994200000000005</v>
      </c>
      <c r="N687" s="379">
        <v>5.7730044345897964</v>
      </c>
      <c r="O687" s="104"/>
      <c r="P687" s="104"/>
      <c r="Q687" s="108"/>
    </row>
    <row r="688" spans="1:17" customFormat="1">
      <c r="A688" s="103">
        <v>685</v>
      </c>
      <c r="B688" s="105"/>
      <c r="C688" s="105" t="s">
        <v>1041</v>
      </c>
      <c r="D688" s="105" t="str">
        <f t="shared" si="30"/>
        <v>PUNGANUR</v>
      </c>
      <c r="E688" s="105" t="str">
        <f t="shared" si="30"/>
        <v>NANDIKOTKUR</v>
      </c>
      <c r="F688" s="104" t="s">
        <v>3780</v>
      </c>
      <c r="G688" s="393">
        <v>306421240201</v>
      </c>
      <c r="H688" s="104" t="s">
        <v>3781</v>
      </c>
      <c r="I688" s="104" t="s">
        <v>2871</v>
      </c>
      <c r="J688" s="104"/>
      <c r="K688" s="378">
        <v>0.62990000000000002</v>
      </c>
      <c r="L688" s="378">
        <v>0.62990000000000002</v>
      </c>
      <c r="M688" s="378">
        <v>0.593634</v>
      </c>
      <c r="N688" s="379">
        <v>5.757421812986192</v>
      </c>
      <c r="O688" s="104"/>
      <c r="P688" s="104"/>
      <c r="Q688" s="108"/>
    </row>
    <row r="689" spans="1:17" customFormat="1">
      <c r="A689" s="103">
        <v>686</v>
      </c>
      <c r="B689" s="105"/>
      <c r="C689" s="105" t="s">
        <v>1041</v>
      </c>
      <c r="D689" s="105" t="str">
        <f t="shared" si="30"/>
        <v>PUNGANUR</v>
      </c>
      <c r="E689" s="105" t="str">
        <f>E688</f>
        <v>NANDIKOTKUR</v>
      </c>
      <c r="F689" s="104" t="s">
        <v>3036</v>
      </c>
      <c r="G689" s="393">
        <v>306521140503</v>
      </c>
      <c r="H689" s="104" t="s">
        <v>2537</v>
      </c>
      <c r="I689" s="104" t="s">
        <v>2879</v>
      </c>
      <c r="J689" s="104"/>
      <c r="K689" s="378">
        <v>0.16775999999999999</v>
      </c>
      <c r="L689" s="378">
        <v>0.16775999999999999</v>
      </c>
      <c r="M689" s="378">
        <v>0.15810200000000002</v>
      </c>
      <c r="N689" s="379">
        <v>5.7570338578922104</v>
      </c>
      <c r="O689" s="104"/>
      <c r="P689" s="104"/>
      <c r="Q689" s="108"/>
    </row>
    <row r="690" spans="1:17" customFormat="1">
      <c r="A690" s="103">
        <v>687</v>
      </c>
      <c r="B690" s="105"/>
      <c r="C690" s="105" t="s">
        <v>3869</v>
      </c>
      <c r="D690" s="105" t="str">
        <f t="shared" si="30"/>
        <v>PUNGANUR</v>
      </c>
      <c r="E690" s="105" t="str">
        <f t="shared" si="30"/>
        <v>NANDIKOTKUR</v>
      </c>
      <c r="F690" s="104" t="s">
        <v>2280</v>
      </c>
      <c r="G690" s="393">
        <v>308323140203</v>
      </c>
      <c r="H690" s="104" t="s">
        <v>2588</v>
      </c>
      <c r="I690" s="104" t="s">
        <v>2879</v>
      </c>
      <c r="J690" s="104"/>
      <c r="K690" s="378">
        <v>8.5222999999999993E-2</v>
      </c>
      <c r="L690" s="378">
        <v>8.5222999999999993E-2</v>
      </c>
      <c r="M690" s="378">
        <v>8.0341999999999997E-2</v>
      </c>
      <c r="N690" s="379">
        <v>5.7273271300001136</v>
      </c>
      <c r="O690" s="104"/>
      <c r="P690" s="104"/>
      <c r="Q690" s="108"/>
    </row>
    <row r="691" spans="1:17" customFormat="1">
      <c r="A691" s="103">
        <v>688</v>
      </c>
      <c r="B691" s="105"/>
      <c r="C691" s="105" t="s">
        <v>1049</v>
      </c>
      <c r="D691" s="105" t="str">
        <f t="shared" si="30"/>
        <v>PUNGANUR</v>
      </c>
      <c r="E691" s="105" t="str">
        <f t="shared" si="30"/>
        <v>NANDIKOTKUR</v>
      </c>
      <c r="F691" s="104" t="str">
        <f t="shared" si="30"/>
        <v>33/11 KV Shaktinagar SS, Yemmiganur</v>
      </c>
      <c r="G691" s="393">
        <v>307244240106</v>
      </c>
      <c r="H691" s="104" t="s">
        <v>2418</v>
      </c>
      <c r="I691" s="104" t="s">
        <v>2887</v>
      </c>
      <c r="J691" s="104"/>
      <c r="K691" s="378">
        <v>1.55515</v>
      </c>
      <c r="L691" s="378">
        <v>1.55515</v>
      </c>
      <c r="M691" s="378">
        <v>1.4661409999999999</v>
      </c>
      <c r="N691" s="379">
        <v>5.7234993408995987</v>
      </c>
      <c r="O691" s="104"/>
      <c r="P691" s="104"/>
      <c r="Q691" s="108"/>
    </row>
    <row r="692" spans="1:17" customFormat="1">
      <c r="A692" s="103">
        <v>689</v>
      </c>
      <c r="B692" s="105"/>
      <c r="C692" s="105" t="s">
        <v>1041</v>
      </c>
      <c r="D692" s="105" t="str">
        <f t="shared" si="30"/>
        <v>PUNGANUR</v>
      </c>
      <c r="E692" s="105" t="str">
        <f t="shared" si="30"/>
        <v>NANDIKOTKUR</v>
      </c>
      <c r="F692" s="104" t="str">
        <f t="shared" si="30"/>
        <v>33/11 KV Shaktinagar SS, Yemmiganur</v>
      </c>
      <c r="G692" s="393">
        <v>306411140105</v>
      </c>
      <c r="H692" s="104" t="s">
        <v>2517</v>
      </c>
      <c r="I692" s="104" t="s">
        <v>2887</v>
      </c>
      <c r="J692" s="104"/>
      <c r="K692" s="378">
        <v>2.7740800000000001</v>
      </c>
      <c r="L692" s="378">
        <v>2.7740800000000001</v>
      </c>
      <c r="M692" s="378">
        <v>2.6154109999999999</v>
      </c>
      <c r="N692" s="379">
        <v>5.7196980620602202</v>
      </c>
      <c r="O692" s="104"/>
      <c r="P692" s="104"/>
      <c r="Q692" s="108"/>
    </row>
    <row r="693" spans="1:17" customFormat="1">
      <c r="A693" s="103">
        <v>690</v>
      </c>
      <c r="B693" s="105"/>
      <c r="C693" s="105" t="s">
        <v>1049</v>
      </c>
      <c r="D693" s="105" t="str">
        <f t="shared" si="30"/>
        <v>PUNGANUR</v>
      </c>
      <c r="E693" s="105" t="str">
        <f t="shared" si="30"/>
        <v>NANDIKOTKUR</v>
      </c>
      <c r="F693" s="104" t="s">
        <v>2200</v>
      </c>
      <c r="G693" s="393">
        <v>307244140201</v>
      </c>
      <c r="H693" s="104" t="s">
        <v>2412</v>
      </c>
      <c r="I693" s="104" t="s">
        <v>2871</v>
      </c>
      <c r="J693" s="104"/>
      <c r="K693" s="378">
        <v>0.2177</v>
      </c>
      <c r="L693" s="378">
        <v>0.2177</v>
      </c>
      <c r="M693" s="378">
        <v>0.205261</v>
      </c>
      <c r="N693" s="379">
        <v>5.7138263665594877</v>
      </c>
      <c r="O693" s="104"/>
      <c r="P693" s="104"/>
      <c r="Q693" s="108"/>
    </row>
    <row r="694" spans="1:17" customFormat="1">
      <c r="A694" s="103">
        <v>691</v>
      </c>
      <c r="B694" s="105"/>
      <c r="C694" s="105" t="s">
        <v>3869</v>
      </c>
      <c r="D694" s="105" t="str">
        <f t="shared" si="30"/>
        <v>PUNGANUR</v>
      </c>
      <c r="E694" s="105" t="str">
        <f t="shared" si="30"/>
        <v>NANDIKOTKUR</v>
      </c>
      <c r="F694" s="104" t="str">
        <f>F693</f>
        <v>33/11 KV Industrial Area,Guntakal SS</v>
      </c>
      <c r="G694" s="393">
        <v>308311240102</v>
      </c>
      <c r="H694" s="104" t="s">
        <v>2523</v>
      </c>
      <c r="I694" s="104" t="s">
        <v>2887</v>
      </c>
      <c r="J694" s="104"/>
      <c r="K694" s="378">
        <v>1.3859999999999999</v>
      </c>
      <c r="L694" s="378">
        <v>1.3859999999999999</v>
      </c>
      <c r="M694" s="378">
        <v>1.3068469999999999</v>
      </c>
      <c r="N694" s="379">
        <v>5.710894660894664</v>
      </c>
      <c r="O694" s="104"/>
      <c r="P694" s="104"/>
      <c r="Q694" s="108"/>
    </row>
    <row r="695" spans="1:17" customFormat="1">
      <c r="A695" s="103">
        <v>692</v>
      </c>
      <c r="B695" s="105"/>
      <c r="C695" s="105" t="s">
        <v>1049</v>
      </c>
      <c r="D695" s="105" t="str">
        <f t="shared" si="30"/>
        <v>PUNGANUR</v>
      </c>
      <c r="E695" s="105" t="str">
        <f t="shared" si="30"/>
        <v>NANDIKOTKUR</v>
      </c>
      <c r="F695" s="104" t="str">
        <f>F694</f>
        <v>33/11 KV Industrial Area,Guntakal SS</v>
      </c>
      <c r="G695" s="393">
        <v>307244240107</v>
      </c>
      <c r="H695" s="104" t="s">
        <v>2419</v>
      </c>
      <c r="I695" s="104" t="s">
        <v>2887</v>
      </c>
      <c r="J695" s="104"/>
      <c r="K695" s="378">
        <v>1.4406000000000001</v>
      </c>
      <c r="L695" s="378">
        <v>1.4406000000000001</v>
      </c>
      <c r="M695" s="378">
        <v>1.3585210000000001</v>
      </c>
      <c r="N695" s="379">
        <v>5.6975565736498686</v>
      </c>
      <c r="O695" s="104"/>
      <c r="P695" s="104"/>
      <c r="Q695" s="108"/>
    </row>
    <row r="696" spans="1:17" customFormat="1">
      <c r="A696" s="103">
        <v>693</v>
      </c>
      <c r="B696" s="105"/>
      <c r="C696" s="105" t="s">
        <v>5408</v>
      </c>
      <c r="D696" s="105" t="str">
        <f t="shared" si="30"/>
        <v>PUNGANUR</v>
      </c>
      <c r="E696" s="105" t="str">
        <f t="shared" si="30"/>
        <v>NANDIKOTKUR</v>
      </c>
      <c r="F696" s="104" t="s">
        <v>2303</v>
      </c>
      <c r="G696" s="393">
        <v>304312240302</v>
      </c>
      <c r="H696" s="104" t="s">
        <v>2642</v>
      </c>
      <c r="I696" s="104" t="s">
        <v>2887</v>
      </c>
      <c r="J696" s="104"/>
      <c r="K696" s="378">
        <v>1.3216000000000001</v>
      </c>
      <c r="L696" s="378">
        <v>1.3216000000000001</v>
      </c>
      <c r="M696" s="378">
        <v>1.2463930000000001</v>
      </c>
      <c r="N696" s="379">
        <v>5.6906023002421318</v>
      </c>
      <c r="O696" s="104"/>
      <c r="P696" s="104"/>
      <c r="Q696" s="108"/>
    </row>
    <row r="697" spans="1:17" customFormat="1">
      <c r="A697" s="103">
        <v>694</v>
      </c>
      <c r="B697" s="105"/>
      <c r="C697" s="105" t="s">
        <v>3869</v>
      </c>
      <c r="D697" s="105" t="str">
        <f t="shared" si="30"/>
        <v>PUNGANUR</v>
      </c>
      <c r="E697" s="105" t="str">
        <f t="shared" si="30"/>
        <v>NANDIKOTKUR</v>
      </c>
      <c r="F697" s="104" t="s">
        <v>3782</v>
      </c>
      <c r="G697" s="393">
        <v>308212140303</v>
      </c>
      <c r="H697" s="104" t="s">
        <v>3783</v>
      </c>
      <c r="I697" s="104" t="s">
        <v>2871</v>
      </c>
      <c r="J697" s="104"/>
      <c r="K697" s="378">
        <v>1.1249</v>
      </c>
      <c r="L697" s="378">
        <v>1.1249</v>
      </c>
      <c r="M697" s="378">
        <v>1.0609770000000001</v>
      </c>
      <c r="N697" s="379">
        <v>5.6825495599608811</v>
      </c>
      <c r="O697" s="104"/>
      <c r="P697" s="104"/>
      <c r="Q697" s="108"/>
    </row>
    <row r="698" spans="1:17" customFormat="1">
      <c r="A698" s="103">
        <v>695</v>
      </c>
      <c r="B698" s="105"/>
      <c r="C698" s="105" t="s">
        <v>1381</v>
      </c>
      <c r="D698" s="105" t="str">
        <f t="shared" si="30"/>
        <v>PUNGANUR</v>
      </c>
      <c r="E698" s="105" t="str">
        <f t="shared" si="30"/>
        <v>NANDIKOTKUR</v>
      </c>
      <c r="F698" s="104" t="s">
        <v>3784</v>
      </c>
      <c r="G698" s="393">
        <v>305341140301</v>
      </c>
      <c r="H698" s="104" t="s">
        <v>3785</v>
      </c>
      <c r="I698" s="104" t="s">
        <v>2871</v>
      </c>
      <c r="J698" s="104"/>
      <c r="K698" s="378">
        <v>0.62201200000000001</v>
      </c>
      <c r="L698" s="378">
        <v>0.62201200000000001</v>
      </c>
      <c r="M698" s="378">
        <v>0.58666700000000005</v>
      </c>
      <c r="N698" s="379">
        <v>5.6823662565995452</v>
      </c>
      <c r="O698" s="104"/>
      <c r="P698" s="104"/>
      <c r="Q698" s="108"/>
    </row>
    <row r="699" spans="1:17" customFormat="1">
      <c r="A699" s="103">
        <v>696</v>
      </c>
      <c r="B699" s="105"/>
      <c r="C699" s="105" t="s">
        <v>5408</v>
      </c>
      <c r="D699" s="105" t="str">
        <f t="shared" si="30"/>
        <v>PUNGANUR</v>
      </c>
      <c r="E699" s="105" t="str">
        <f t="shared" si="30"/>
        <v>NANDIKOTKUR</v>
      </c>
      <c r="F699" s="104" t="str">
        <f>F698</f>
        <v>33/11 KV Rayalacheruvu SUB STATION</v>
      </c>
      <c r="G699" s="393">
        <v>304631240102</v>
      </c>
      <c r="H699" s="104" t="s">
        <v>3786</v>
      </c>
      <c r="I699" s="104" t="s">
        <v>2887</v>
      </c>
      <c r="J699" s="104"/>
      <c r="K699" s="378">
        <v>1.2814000000000001</v>
      </c>
      <c r="L699" s="378">
        <v>1.2814000000000001</v>
      </c>
      <c r="M699" s="378">
        <v>1.208612</v>
      </c>
      <c r="N699" s="379">
        <v>5.6803496176057493</v>
      </c>
      <c r="O699" s="104"/>
      <c r="P699" s="104"/>
      <c r="Q699" s="108"/>
    </row>
    <row r="700" spans="1:17" customFormat="1">
      <c r="A700" s="103">
        <v>697</v>
      </c>
      <c r="B700" s="105"/>
      <c r="C700" s="105" t="s">
        <v>1381</v>
      </c>
      <c r="D700" s="105" t="str">
        <f t="shared" si="30"/>
        <v>PUNGANUR</v>
      </c>
      <c r="E700" s="105" t="str">
        <f t="shared" si="30"/>
        <v>NANDIKOTKUR</v>
      </c>
      <c r="F700" s="104" t="s">
        <v>3787</v>
      </c>
      <c r="G700" s="393">
        <v>305121440104</v>
      </c>
      <c r="H700" s="104" t="s">
        <v>3788</v>
      </c>
      <c r="I700" s="104" t="s">
        <v>2870</v>
      </c>
      <c r="J700" s="104"/>
      <c r="K700" s="378">
        <v>0.1181</v>
      </c>
      <c r="L700" s="378">
        <v>0.1181</v>
      </c>
      <c r="M700" s="378">
        <v>0.11140799999999999</v>
      </c>
      <c r="N700" s="379">
        <v>5.6663844199830686</v>
      </c>
      <c r="O700" s="104"/>
      <c r="P700" s="104"/>
      <c r="Q700" s="108"/>
    </row>
    <row r="701" spans="1:17" customFormat="1">
      <c r="A701" s="103">
        <v>698</v>
      </c>
      <c r="B701" s="105"/>
      <c r="C701" s="105" t="s">
        <v>3869</v>
      </c>
      <c r="D701" s="105" t="str">
        <f t="shared" si="30"/>
        <v>PUNGANUR</v>
      </c>
      <c r="E701" s="105" t="str">
        <f t="shared" si="30"/>
        <v>NANDIKOTKUR</v>
      </c>
      <c r="F701" s="104" t="s">
        <v>3789</v>
      </c>
      <c r="G701" s="393">
        <v>308212140403</v>
      </c>
      <c r="H701" s="104" t="s">
        <v>3790</v>
      </c>
      <c r="I701" s="104" t="s">
        <v>2871</v>
      </c>
      <c r="J701" s="104"/>
      <c r="K701" s="378">
        <v>0.17605799999999999</v>
      </c>
      <c r="L701" s="378">
        <v>0.17605799999999999</v>
      </c>
      <c r="M701" s="378">
        <v>0.16608999999999999</v>
      </c>
      <c r="N701" s="379">
        <v>5.6617705528859839</v>
      </c>
      <c r="O701" s="104"/>
      <c r="P701" s="104"/>
      <c r="Q701" s="108"/>
    </row>
    <row r="702" spans="1:17" customFormat="1">
      <c r="A702" s="103">
        <v>699</v>
      </c>
      <c r="B702" s="105"/>
      <c r="C702" s="105" t="s">
        <v>5408</v>
      </c>
      <c r="D702" s="105" t="str">
        <f t="shared" si="30"/>
        <v>PUNGANUR</v>
      </c>
      <c r="E702" s="105" t="str">
        <f t="shared" si="30"/>
        <v>NANDIKOTKUR</v>
      </c>
      <c r="F702" s="104" t="s">
        <v>3791</v>
      </c>
      <c r="G702" s="393">
        <v>304411540302</v>
      </c>
      <c r="H702" s="104" t="s">
        <v>3792</v>
      </c>
      <c r="I702" s="104" t="s">
        <v>2870</v>
      </c>
      <c r="J702" s="104"/>
      <c r="K702" s="378">
        <v>7.3875999999999997E-2</v>
      </c>
      <c r="L702" s="378">
        <v>7.3875999999999997E-2</v>
      </c>
      <c r="M702" s="378">
        <v>6.9695000000000007E-2</v>
      </c>
      <c r="N702" s="379">
        <v>5.6594834587687348</v>
      </c>
      <c r="O702" s="104"/>
      <c r="P702" s="104"/>
      <c r="Q702" s="108"/>
    </row>
    <row r="703" spans="1:17" customFormat="1">
      <c r="A703" s="103">
        <v>700</v>
      </c>
      <c r="B703" s="105"/>
      <c r="C703" s="105" t="s">
        <v>1381</v>
      </c>
      <c r="D703" s="105" t="str">
        <f t="shared" si="30"/>
        <v>PUNGANUR</v>
      </c>
      <c r="E703" s="105" t="str">
        <f t="shared" si="30"/>
        <v>NANDIKOTKUR</v>
      </c>
      <c r="F703" s="104" t="s">
        <v>3793</v>
      </c>
      <c r="G703" s="393">
        <v>305431140301</v>
      </c>
      <c r="H703" s="104" t="s">
        <v>3794</v>
      </c>
      <c r="I703" s="104" t="s">
        <v>2871</v>
      </c>
      <c r="J703" s="104"/>
      <c r="K703" s="378">
        <v>0.57399999999999995</v>
      </c>
      <c r="L703" s="378">
        <v>0.57399999999999995</v>
      </c>
      <c r="M703" s="378">
        <v>0.54154600000000008</v>
      </c>
      <c r="N703" s="379">
        <v>5.6540069686410934</v>
      </c>
      <c r="O703" s="104"/>
      <c r="P703" s="104"/>
      <c r="Q703" s="108"/>
    </row>
    <row r="704" spans="1:17" customFormat="1">
      <c r="A704" s="103">
        <v>701</v>
      </c>
      <c r="B704" s="105"/>
      <c r="C704" s="105" t="s">
        <v>5408</v>
      </c>
      <c r="D704" s="105" t="str">
        <f t="shared" si="30"/>
        <v>PUNGANUR</v>
      </c>
      <c r="E704" s="105" t="str">
        <f t="shared" si="30"/>
        <v>NANDIKOTKUR</v>
      </c>
      <c r="F704" s="104" t="str">
        <f>F703</f>
        <v>33/11 KV Thondawada SUB STATION</v>
      </c>
      <c r="G704" s="393">
        <v>304251540102</v>
      </c>
      <c r="H704" s="104" t="s">
        <v>3795</v>
      </c>
      <c r="I704" s="104" t="s">
        <v>2871</v>
      </c>
      <c r="J704" s="104"/>
      <c r="K704" s="378">
        <v>0.64580000000000004</v>
      </c>
      <c r="L704" s="378">
        <v>0.64580000000000004</v>
      </c>
      <c r="M704" s="378">
        <v>0.60928700000000002</v>
      </c>
      <c r="N704" s="379">
        <v>5.6539176215546636</v>
      </c>
      <c r="O704" s="104"/>
      <c r="P704" s="104"/>
      <c r="Q704" s="108"/>
    </row>
    <row r="705" spans="1:17" customFormat="1">
      <c r="A705" s="103">
        <v>702</v>
      </c>
      <c r="B705" s="105"/>
      <c r="C705" s="105" t="s">
        <v>5408</v>
      </c>
      <c r="D705" s="105" t="str">
        <f t="shared" si="30"/>
        <v>PUNGANUR</v>
      </c>
      <c r="E705" s="105" t="str">
        <f t="shared" si="30"/>
        <v>NANDIKOTKUR</v>
      </c>
      <c r="F705" s="104" t="s">
        <v>3796</v>
      </c>
      <c r="G705" s="393">
        <v>304421140102</v>
      </c>
      <c r="H705" s="104" t="s">
        <v>3797</v>
      </c>
      <c r="I705" s="104" t="s">
        <v>2871</v>
      </c>
      <c r="J705" s="104"/>
      <c r="K705" s="378">
        <v>0.349692</v>
      </c>
      <c r="L705" s="378">
        <v>0.349692</v>
      </c>
      <c r="M705" s="378">
        <v>0.32992500000000002</v>
      </c>
      <c r="N705" s="379">
        <v>5.6526886517278001</v>
      </c>
      <c r="O705" s="104"/>
      <c r="P705" s="104"/>
      <c r="Q705" s="108"/>
    </row>
    <row r="706" spans="1:17" customFormat="1">
      <c r="A706" s="103">
        <v>703</v>
      </c>
      <c r="B706" s="105"/>
      <c r="C706" s="105" t="s">
        <v>5408</v>
      </c>
      <c r="D706" s="105" t="str">
        <f t="shared" si="30"/>
        <v>PUNGANUR</v>
      </c>
      <c r="E706" s="105" t="str">
        <f t="shared" si="30"/>
        <v>NANDIKOTKUR</v>
      </c>
      <c r="F706" s="104" t="str">
        <f>F705</f>
        <v>33/11KV Nellore Palem Sub Station</v>
      </c>
      <c r="G706" s="393">
        <v>304511140302</v>
      </c>
      <c r="H706" s="104" t="s">
        <v>3798</v>
      </c>
      <c r="I706" s="104" t="s">
        <v>2874</v>
      </c>
      <c r="J706" s="104"/>
      <c r="K706" s="378">
        <v>0.41415999999999997</v>
      </c>
      <c r="L706" s="378">
        <v>0.41415999999999997</v>
      </c>
      <c r="M706" s="378">
        <v>0.39077899999999999</v>
      </c>
      <c r="N706" s="379">
        <v>5.6454027429012914</v>
      </c>
      <c r="O706" s="104"/>
      <c r="P706" s="104"/>
      <c r="Q706" s="108"/>
    </row>
    <row r="707" spans="1:17" customFormat="1">
      <c r="A707" s="103">
        <v>704</v>
      </c>
      <c r="B707" s="105"/>
      <c r="C707" s="105" t="s">
        <v>3869</v>
      </c>
      <c r="D707" s="105" t="str">
        <f t="shared" si="30"/>
        <v>PUNGANUR</v>
      </c>
      <c r="E707" s="105" t="str">
        <f t="shared" si="30"/>
        <v>NANDIKOTKUR</v>
      </c>
      <c r="F707" s="104" t="s">
        <v>3799</v>
      </c>
      <c r="G707" s="393">
        <v>308235340204</v>
      </c>
      <c r="H707" s="104" t="s">
        <v>3800</v>
      </c>
      <c r="I707" s="104" t="s">
        <v>2874</v>
      </c>
      <c r="J707" s="104"/>
      <c r="K707" s="378">
        <v>1.5506</v>
      </c>
      <c r="L707" s="378">
        <v>1.5506</v>
      </c>
      <c r="M707" s="378">
        <v>1.4631190000000001</v>
      </c>
      <c r="N707" s="379">
        <v>5.6417515800335307</v>
      </c>
      <c r="O707" s="104"/>
      <c r="P707" s="104"/>
      <c r="Q707" s="108"/>
    </row>
    <row r="708" spans="1:17" customFormat="1">
      <c r="A708" s="103">
        <v>705</v>
      </c>
      <c r="B708" s="105"/>
      <c r="C708" s="105" t="s">
        <v>3869</v>
      </c>
      <c r="D708" s="105" t="str">
        <f t="shared" si="30"/>
        <v>PUNGANUR</v>
      </c>
      <c r="E708" s="105" t="str">
        <f t="shared" si="30"/>
        <v>NANDIKOTKUR</v>
      </c>
      <c r="F708" s="104" t="str">
        <f>F707</f>
        <v>33/11 KV Ramapuram SS</v>
      </c>
      <c r="G708" s="393">
        <v>308521240103</v>
      </c>
      <c r="H708" s="104" t="s">
        <v>3801</v>
      </c>
      <c r="I708" s="104" t="s">
        <v>2871</v>
      </c>
      <c r="J708" s="104"/>
      <c r="K708" s="378">
        <v>2.5146730000000002</v>
      </c>
      <c r="L708" s="378">
        <v>2.5146730000000002</v>
      </c>
      <c r="M708" s="378">
        <v>2.3729040000000001</v>
      </c>
      <c r="N708" s="379">
        <v>5.6376713791415431</v>
      </c>
      <c r="O708" s="104"/>
      <c r="P708" s="104"/>
      <c r="Q708" s="108"/>
    </row>
    <row r="709" spans="1:17" customFormat="1">
      <c r="A709" s="103">
        <v>706</v>
      </c>
      <c r="B709" s="105"/>
      <c r="C709" s="105" t="s">
        <v>1041</v>
      </c>
      <c r="D709" s="105" t="str">
        <f t="shared" si="30"/>
        <v>PUNGANUR</v>
      </c>
      <c r="E709" s="105" t="str">
        <f t="shared" si="30"/>
        <v>NANDIKOTKUR</v>
      </c>
      <c r="F709" s="104" t="s">
        <v>3802</v>
      </c>
      <c r="G709" s="393">
        <v>306412240302</v>
      </c>
      <c r="H709" s="104" t="s">
        <v>3530</v>
      </c>
      <c r="I709" s="104" t="s">
        <v>2871</v>
      </c>
      <c r="J709" s="104"/>
      <c r="K709" s="378">
        <v>1.29E-2</v>
      </c>
      <c r="L709" s="378">
        <v>1.29E-2</v>
      </c>
      <c r="M709" s="378">
        <v>1.2174000000000001E-2</v>
      </c>
      <c r="N709" s="379">
        <v>5.6279069767441801</v>
      </c>
      <c r="O709" s="104"/>
      <c r="P709" s="104"/>
      <c r="Q709" s="108"/>
    </row>
    <row r="710" spans="1:17" customFormat="1">
      <c r="A710" s="103">
        <v>707</v>
      </c>
      <c r="B710" s="105"/>
      <c r="C710" s="105" t="s">
        <v>5408</v>
      </c>
      <c r="D710" s="105" t="str">
        <f t="shared" si="30"/>
        <v>PUNGANUR</v>
      </c>
      <c r="E710" s="105" t="str">
        <f t="shared" si="30"/>
        <v>NANDIKOTKUR</v>
      </c>
      <c r="F710" s="104" t="s">
        <v>3803</v>
      </c>
      <c r="G710" s="393">
        <v>304521140202</v>
      </c>
      <c r="H710" s="104" t="s">
        <v>3804</v>
      </c>
      <c r="I710" s="104" t="s">
        <v>2874</v>
      </c>
      <c r="J710" s="104"/>
      <c r="K710" s="378">
        <v>0.51834800000000003</v>
      </c>
      <c r="L710" s="378">
        <v>0.51834800000000003</v>
      </c>
      <c r="M710" s="378">
        <v>0.48918100000000003</v>
      </c>
      <c r="N710" s="379">
        <v>5.6269147368177359</v>
      </c>
      <c r="O710" s="104"/>
      <c r="P710" s="104"/>
      <c r="Q710" s="108"/>
    </row>
    <row r="711" spans="1:17" customFormat="1">
      <c r="A711" s="103">
        <v>708</v>
      </c>
      <c r="B711" s="105"/>
      <c r="C711" s="105" t="s">
        <v>5408</v>
      </c>
      <c r="D711" s="105" t="str">
        <f t="shared" si="30"/>
        <v>PUNGANUR</v>
      </c>
      <c r="E711" s="105" t="str">
        <f t="shared" si="30"/>
        <v>NANDIKOTKUR</v>
      </c>
      <c r="F711" s="104" t="s">
        <v>2315</v>
      </c>
      <c r="G711" s="393">
        <v>304631140101</v>
      </c>
      <c r="H711" s="104" t="s">
        <v>3805</v>
      </c>
      <c r="I711" s="104" t="s">
        <v>2887</v>
      </c>
      <c r="J711" s="104"/>
      <c r="K711" s="378">
        <v>0.95642000000000005</v>
      </c>
      <c r="L711" s="378">
        <v>0.95642000000000005</v>
      </c>
      <c r="M711" s="378">
        <v>0.90262299999999995</v>
      </c>
      <c r="N711" s="379">
        <v>5.624830095564719</v>
      </c>
      <c r="O711" s="104"/>
      <c r="P711" s="104"/>
      <c r="Q711" s="108"/>
    </row>
    <row r="712" spans="1:17" customFormat="1">
      <c r="A712" s="103">
        <v>709</v>
      </c>
      <c r="B712" s="105"/>
      <c r="C712" s="105" t="s">
        <v>5408</v>
      </c>
      <c r="D712" s="105" t="str">
        <f t="shared" si="30"/>
        <v>PUNGANUR</v>
      </c>
      <c r="E712" s="105" t="str">
        <f t="shared" si="30"/>
        <v>NANDIKOTKUR</v>
      </c>
      <c r="F712" s="104" t="s">
        <v>3806</v>
      </c>
      <c r="G712" s="393">
        <v>304211140104</v>
      </c>
      <c r="H712" s="104" t="s">
        <v>3807</v>
      </c>
      <c r="I712" s="104" t="s">
        <v>2871</v>
      </c>
      <c r="J712" s="104"/>
      <c r="K712" s="378">
        <v>0.36420000000000002</v>
      </c>
      <c r="L712" s="378">
        <v>0.36420000000000002</v>
      </c>
      <c r="M712" s="378">
        <v>0.343752</v>
      </c>
      <c r="N712" s="379">
        <v>5.6144975288303183</v>
      </c>
      <c r="O712" s="104"/>
      <c r="P712" s="104"/>
      <c r="Q712" s="108"/>
    </row>
    <row r="713" spans="1:17" customFormat="1">
      <c r="A713" s="103">
        <v>710</v>
      </c>
      <c r="B713" s="105"/>
      <c r="C713" s="105" t="s">
        <v>1381</v>
      </c>
      <c r="D713" s="105" t="str">
        <f t="shared" si="30"/>
        <v>PUNGANUR</v>
      </c>
      <c r="E713" s="105" t="s">
        <v>3808</v>
      </c>
      <c r="F713" s="104" t="s">
        <v>3809</v>
      </c>
      <c r="G713" s="393">
        <v>305211140202</v>
      </c>
      <c r="H713" s="104" t="s">
        <v>3810</v>
      </c>
      <c r="I713" s="104" t="s">
        <v>2871</v>
      </c>
      <c r="J713" s="104"/>
      <c r="K713" s="378">
        <v>1.2023999999999999</v>
      </c>
      <c r="L713" s="378">
        <v>1.2023999999999999</v>
      </c>
      <c r="M713" s="378">
        <v>1.134951</v>
      </c>
      <c r="N713" s="379">
        <v>5.6095309381237417</v>
      </c>
      <c r="O713" s="104"/>
      <c r="P713" s="104"/>
      <c r="Q713" s="108"/>
    </row>
    <row r="714" spans="1:17" customFormat="1">
      <c r="A714" s="103">
        <v>711</v>
      </c>
      <c r="B714" s="105"/>
      <c r="C714" s="105" t="s">
        <v>3869</v>
      </c>
      <c r="D714" s="105" t="str">
        <f t="shared" si="30"/>
        <v>PUNGANUR</v>
      </c>
      <c r="E714" s="105" t="str">
        <f t="shared" si="30"/>
        <v>RURAL-MADANAPALLI</v>
      </c>
      <c r="F714" s="104" t="s">
        <v>3277</v>
      </c>
      <c r="G714" s="393">
        <v>308122340203</v>
      </c>
      <c r="H714" s="104" t="s">
        <v>3811</v>
      </c>
      <c r="I714" s="104" t="s">
        <v>2871</v>
      </c>
      <c r="J714" s="104"/>
      <c r="K714" s="378">
        <v>0.7238</v>
      </c>
      <c r="L714" s="378">
        <v>0.7238</v>
      </c>
      <c r="M714" s="378">
        <v>0.68320500000000006</v>
      </c>
      <c r="N714" s="379">
        <v>5.6085935341254407</v>
      </c>
      <c r="O714" s="104"/>
      <c r="P714" s="104"/>
      <c r="Q714" s="108"/>
    </row>
    <row r="715" spans="1:17" customFormat="1">
      <c r="A715" s="103">
        <v>712</v>
      </c>
      <c r="B715" s="105"/>
      <c r="C715" s="105" t="s">
        <v>5408</v>
      </c>
      <c r="D715" s="105" t="str">
        <f t="shared" si="30"/>
        <v>PUNGANUR</v>
      </c>
      <c r="E715" s="105" t="str">
        <f t="shared" si="30"/>
        <v>RURAL-MADANAPALLI</v>
      </c>
      <c r="F715" s="104" t="str">
        <f>F714</f>
        <v>33/11 KV C.Tekur SS</v>
      </c>
      <c r="G715" s="393">
        <v>304511540104</v>
      </c>
      <c r="H715" s="104" t="s">
        <v>3812</v>
      </c>
      <c r="I715" s="104" t="s">
        <v>2871</v>
      </c>
      <c r="J715" s="104"/>
      <c r="K715" s="378">
        <v>0.37540000000000001</v>
      </c>
      <c r="L715" s="378">
        <v>0.37540000000000001</v>
      </c>
      <c r="M715" s="378">
        <v>0.35435</v>
      </c>
      <c r="N715" s="379">
        <v>5.6073521576984584</v>
      </c>
      <c r="O715" s="104"/>
      <c r="P715" s="104"/>
      <c r="Q715" s="108"/>
    </row>
    <row r="716" spans="1:17" customFormat="1">
      <c r="A716" s="103">
        <v>713</v>
      </c>
      <c r="B716" s="105"/>
      <c r="C716" s="105" t="s">
        <v>1381</v>
      </c>
      <c r="D716" s="105" t="str">
        <f t="shared" si="30"/>
        <v>PUNGANUR</v>
      </c>
      <c r="E716" s="105" t="str">
        <f t="shared" si="30"/>
        <v>RURAL-MADANAPALLI</v>
      </c>
      <c r="F716" s="104" t="s">
        <v>3384</v>
      </c>
      <c r="G716" s="393">
        <v>305341240301</v>
      </c>
      <c r="H716" s="104" t="s">
        <v>3813</v>
      </c>
      <c r="I716" s="104" t="s">
        <v>2871</v>
      </c>
      <c r="J716" s="104"/>
      <c r="K716" s="378">
        <v>0.2722</v>
      </c>
      <c r="L716" s="378">
        <v>0.2722</v>
      </c>
      <c r="M716" s="378">
        <v>0.25695699999999999</v>
      </c>
      <c r="N716" s="379">
        <v>5.599926524614256</v>
      </c>
      <c r="O716" s="104"/>
      <c r="P716" s="104"/>
      <c r="Q716" s="108"/>
    </row>
    <row r="717" spans="1:17" customFormat="1">
      <c r="A717" s="103">
        <v>714</v>
      </c>
      <c r="B717" s="105"/>
      <c r="C717" s="105" t="s">
        <v>3869</v>
      </c>
      <c r="D717" s="105" t="str">
        <f t="shared" si="30"/>
        <v>PUNGANUR</v>
      </c>
      <c r="E717" s="105" t="str">
        <f t="shared" si="30"/>
        <v>RURAL-MADANAPALLI</v>
      </c>
      <c r="F717" s="104" t="s">
        <v>2276</v>
      </c>
      <c r="G717" s="393">
        <v>308211340101</v>
      </c>
      <c r="H717" s="104" t="s">
        <v>2632</v>
      </c>
      <c r="I717" s="104" t="s">
        <v>2887</v>
      </c>
      <c r="J717" s="104"/>
      <c r="K717" s="378">
        <v>1.0246</v>
      </c>
      <c r="L717" s="378">
        <v>1.0246</v>
      </c>
      <c r="M717" s="378">
        <v>0.96729900000000002</v>
      </c>
      <c r="N717" s="379">
        <v>5.5925239117704413</v>
      </c>
      <c r="O717" s="104"/>
      <c r="P717" s="104"/>
      <c r="Q717" s="108"/>
    </row>
    <row r="718" spans="1:17" customFormat="1">
      <c r="A718" s="103">
        <v>715</v>
      </c>
      <c r="B718" s="105"/>
      <c r="C718" s="105" t="s">
        <v>1381</v>
      </c>
      <c r="D718" s="105" t="str">
        <f t="shared" ref="D718:F748" si="31">D717</f>
        <v>PUNGANUR</v>
      </c>
      <c r="E718" s="105" t="str">
        <f t="shared" si="31"/>
        <v>RURAL-MADANAPALLI</v>
      </c>
      <c r="F718" s="104" t="s">
        <v>3814</v>
      </c>
      <c r="G718" s="393">
        <v>305212140501</v>
      </c>
      <c r="H718" s="104" t="s">
        <v>3815</v>
      </c>
      <c r="I718" s="104" t="s">
        <v>2871</v>
      </c>
      <c r="J718" s="104"/>
      <c r="K718" s="378">
        <v>0.43458400000000003</v>
      </c>
      <c r="L718" s="378">
        <v>0.43458400000000003</v>
      </c>
      <c r="M718" s="378">
        <v>0.410325</v>
      </c>
      <c r="N718" s="379">
        <v>5.5821199123759806</v>
      </c>
      <c r="O718" s="104"/>
      <c r="P718" s="104"/>
      <c r="Q718" s="108"/>
    </row>
    <row r="719" spans="1:17" customFormat="1">
      <c r="A719" s="103">
        <v>716</v>
      </c>
      <c r="B719" s="105"/>
      <c r="C719" s="105" t="s">
        <v>1381</v>
      </c>
      <c r="D719" s="105" t="str">
        <f t="shared" si="31"/>
        <v>PUNGANUR</v>
      </c>
      <c r="E719" s="105" t="str">
        <f t="shared" si="31"/>
        <v>RURAL-MADANAPALLI</v>
      </c>
      <c r="F719" s="104" t="s">
        <v>3816</v>
      </c>
      <c r="G719" s="393">
        <v>305341440203</v>
      </c>
      <c r="H719" s="104" t="s">
        <v>2516</v>
      </c>
      <c r="I719" s="104" t="s">
        <v>2871</v>
      </c>
      <c r="J719" s="104"/>
      <c r="K719" s="378">
        <v>0.2666</v>
      </c>
      <c r="L719" s="378">
        <v>0.2666</v>
      </c>
      <c r="M719" s="378">
        <v>0.25171899999999997</v>
      </c>
      <c r="N719" s="379">
        <v>5.5817704426106651</v>
      </c>
      <c r="O719" s="104"/>
      <c r="P719" s="104"/>
      <c r="Q719" s="108"/>
    </row>
    <row r="720" spans="1:17" customFormat="1">
      <c r="A720" s="103">
        <v>717</v>
      </c>
      <c r="B720" s="105"/>
      <c r="C720" s="105" t="s">
        <v>1381</v>
      </c>
      <c r="D720" s="105" t="str">
        <f t="shared" si="31"/>
        <v>PUNGANUR</v>
      </c>
      <c r="E720" s="105" t="str">
        <f t="shared" si="31"/>
        <v>RURAL-MADANAPALLI</v>
      </c>
      <c r="F720" s="104" t="s">
        <v>3817</v>
      </c>
      <c r="G720" s="393">
        <v>305421140403</v>
      </c>
      <c r="H720" s="104" t="s">
        <v>3818</v>
      </c>
      <c r="I720" s="104" t="s">
        <v>2871</v>
      </c>
      <c r="J720" s="104"/>
      <c r="K720" s="378">
        <v>5.5500000000000001E-2</v>
      </c>
      <c r="L720" s="378">
        <v>5.5500000000000001E-2</v>
      </c>
      <c r="M720" s="378">
        <v>5.2402999999999998E-2</v>
      </c>
      <c r="N720" s="379">
        <v>5.5801801801801849</v>
      </c>
      <c r="O720" s="104"/>
      <c r="P720" s="104"/>
      <c r="Q720" s="108"/>
    </row>
    <row r="721" spans="1:17" customFormat="1">
      <c r="A721" s="103">
        <v>718</v>
      </c>
      <c r="B721" s="105"/>
      <c r="C721" s="105" t="s">
        <v>5408</v>
      </c>
      <c r="D721" s="105" t="str">
        <f t="shared" si="31"/>
        <v>PUNGANUR</v>
      </c>
      <c r="E721" s="105" t="str">
        <f t="shared" si="31"/>
        <v>RURAL-MADANAPALLI</v>
      </c>
      <c r="F721" s="104" t="s">
        <v>3819</v>
      </c>
      <c r="G721" s="393">
        <v>304121140101</v>
      </c>
      <c r="H721" s="104" t="s">
        <v>3820</v>
      </c>
      <c r="I721" s="104" t="s">
        <v>2871</v>
      </c>
      <c r="J721" s="104"/>
      <c r="K721" s="378">
        <v>0.78280000000000005</v>
      </c>
      <c r="L721" s="378">
        <v>0.78280000000000005</v>
      </c>
      <c r="M721" s="378">
        <v>0.73912699999999998</v>
      </c>
      <c r="N721" s="379">
        <v>5.5790751149719053</v>
      </c>
      <c r="O721" s="104"/>
      <c r="P721" s="104"/>
      <c r="Q721" s="108"/>
    </row>
    <row r="722" spans="1:17" customFormat="1">
      <c r="A722" s="103">
        <v>719</v>
      </c>
      <c r="B722" s="105"/>
      <c r="C722" s="105" t="s">
        <v>1041</v>
      </c>
      <c r="D722" s="105" t="str">
        <f t="shared" si="31"/>
        <v>PUNGANUR</v>
      </c>
      <c r="E722" s="105" t="str">
        <f t="shared" si="31"/>
        <v>RURAL-MADANAPALLI</v>
      </c>
      <c r="F722" s="104" t="s">
        <v>2223</v>
      </c>
      <c r="G722" s="393">
        <v>306113440101</v>
      </c>
      <c r="H722" s="104" t="s">
        <v>2467</v>
      </c>
      <c r="I722" s="104" t="s">
        <v>2887</v>
      </c>
      <c r="J722" s="104"/>
      <c r="K722" s="378">
        <v>1.5964</v>
      </c>
      <c r="L722" s="378">
        <v>1.5964</v>
      </c>
      <c r="M722" s="378">
        <v>1.5073539999999999</v>
      </c>
      <c r="N722" s="379">
        <v>5.5779253319970046</v>
      </c>
      <c r="O722" s="104"/>
      <c r="P722" s="104"/>
      <c r="Q722" s="108"/>
    </row>
    <row r="723" spans="1:17" customFormat="1">
      <c r="A723" s="103">
        <v>720</v>
      </c>
      <c r="B723" s="105"/>
      <c r="C723" s="105" t="s">
        <v>3869</v>
      </c>
      <c r="D723" s="105" t="str">
        <f t="shared" si="31"/>
        <v>PUNGANUR</v>
      </c>
      <c r="E723" s="105" t="str">
        <f t="shared" si="31"/>
        <v>RURAL-MADANAPALLI</v>
      </c>
      <c r="F723" s="104" t="s">
        <v>3821</v>
      </c>
      <c r="G723" s="393">
        <v>308122540502</v>
      </c>
      <c r="H723" s="104" t="s">
        <v>3822</v>
      </c>
      <c r="I723" s="104" t="s">
        <v>2871</v>
      </c>
      <c r="J723" s="104"/>
      <c r="K723" s="378">
        <v>0.2278</v>
      </c>
      <c r="L723" s="378">
        <v>0.2278</v>
      </c>
      <c r="M723" s="378">
        <v>0.21510399999999999</v>
      </c>
      <c r="N723" s="379">
        <v>5.5733099209833243</v>
      </c>
      <c r="O723" s="104"/>
      <c r="P723" s="104"/>
      <c r="Q723" s="108"/>
    </row>
    <row r="724" spans="1:17" customFormat="1">
      <c r="A724" s="103">
        <v>721</v>
      </c>
      <c r="B724" s="105"/>
      <c r="C724" s="105" t="s">
        <v>3869</v>
      </c>
      <c r="D724" s="105" t="str">
        <f t="shared" si="31"/>
        <v>PUNGANUR</v>
      </c>
      <c r="E724" s="105" t="str">
        <f t="shared" si="31"/>
        <v>RURAL-MADANAPALLI</v>
      </c>
      <c r="F724" s="104" t="s">
        <v>2275</v>
      </c>
      <c r="G724" s="393">
        <v>308211240402</v>
      </c>
      <c r="H724" s="104" t="s">
        <v>2554</v>
      </c>
      <c r="I724" s="104" t="s">
        <v>2887</v>
      </c>
      <c r="J724" s="104"/>
      <c r="K724" s="378">
        <v>0.53139999999999998</v>
      </c>
      <c r="L724" s="378">
        <v>0.53139999999999998</v>
      </c>
      <c r="M724" s="378">
        <v>0.50182899999999997</v>
      </c>
      <c r="N724" s="379">
        <v>5.5647346631539358</v>
      </c>
      <c r="O724" s="104"/>
      <c r="P724" s="104"/>
      <c r="Q724" s="108"/>
    </row>
    <row r="725" spans="1:17" customFormat="1">
      <c r="A725" s="103">
        <v>722</v>
      </c>
      <c r="B725" s="105"/>
      <c r="C725" s="105" t="s">
        <v>5408</v>
      </c>
      <c r="D725" s="105" t="str">
        <f t="shared" si="31"/>
        <v>PUNGANUR</v>
      </c>
      <c r="E725" s="105" t="str">
        <f t="shared" si="31"/>
        <v>RURAL-MADANAPALLI</v>
      </c>
      <c r="F725" s="104" t="s">
        <v>3823</v>
      </c>
      <c r="G725" s="393">
        <v>304411440101</v>
      </c>
      <c r="H725" s="104" t="s">
        <v>3824</v>
      </c>
      <c r="I725" s="104" t="s">
        <v>2871</v>
      </c>
      <c r="J725" s="104"/>
      <c r="K725" s="378">
        <v>0.47976200000000002</v>
      </c>
      <c r="L725" s="378">
        <v>0.47976200000000002</v>
      </c>
      <c r="M725" s="378">
        <v>0.45307700000000001</v>
      </c>
      <c r="N725" s="379">
        <v>5.5621328908917365</v>
      </c>
      <c r="O725" s="104"/>
      <c r="P725" s="104"/>
      <c r="Q725" s="108"/>
    </row>
    <row r="726" spans="1:17" customFormat="1">
      <c r="A726" s="103">
        <v>723</v>
      </c>
      <c r="B726" s="105"/>
      <c r="C726" s="105" t="s">
        <v>1381</v>
      </c>
      <c r="D726" s="105" t="str">
        <f t="shared" si="31"/>
        <v>PUNGANUR</v>
      </c>
      <c r="E726" s="105" t="str">
        <f t="shared" si="31"/>
        <v>RURAL-MADANAPALLI</v>
      </c>
      <c r="F726" s="104" t="s">
        <v>3825</v>
      </c>
      <c r="G726" s="393">
        <v>305422240404</v>
      </c>
      <c r="H726" s="104" t="s">
        <v>3826</v>
      </c>
      <c r="I726" s="104" t="s">
        <v>2871</v>
      </c>
      <c r="J726" s="104"/>
      <c r="K726" s="378">
        <v>0.13500000000000001</v>
      </c>
      <c r="L726" s="378">
        <v>0.13500000000000001</v>
      </c>
      <c r="M726" s="378">
        <v>0.127494</v>
      </c>
      <c r="N726" s="379">
        <v>5.5600000000000085</v>
      </c>
      <c r="O726" s="104"/>
      <c r="P726" s="104"/>
      <c r="Q726" s="108"/>
    </row>
    <row r="727" spans="1:17" customFormat="1">
      <c r="A727" s="103">
        <v>724</v>
      </c>
      <c r="B727" s="105"/>
      <c r="C727" s="105" t="s">
        <v>1041</v>
      </c>
      <c r="D727" s="105" t="str">
        <f t="shared" si="31"/>
        <v>PUNGANUR</v>
      </c>
      <c r="E727" s="105" t="str">
        <f t="shared" si="31"/>
        <v>RURAL-MADANAPALLI</v>
      </c>
      <c r="F727" s="104" t="s">
        <v>3827</v>
      </c>
      <c r="G727" s="393">
        <v>306221440203</v>
      </c>
      <c r="H727" s="104" t="s">
        <v>3828</v>
      </c>
      <c r="I727" s="104" t="s">
        <v>2871</v>
      </c>
      <c r="J727" s="104"/>
      <c r="K727" s="378">
        <v>0.57679999999999998</v>
      </c>
      <c r="L727" s="378">
        <v>0.57679999999999998</v>
      </c>
      <c r="M727" s="378">
        <v>0.54473199999999999</v>
      </c>
      <c r="N727" s="379">
        <v>5.5596393897364749</v>
      </c>
      <c r="O727" s="104"/>
      <c r="P727" s="104"/>
      <c r="Q727" s="108"/>
    </row>
    <row r="728" spans="1:17" customFormat="1">
      <c r="A728" s="103">
        <v>725</v>
      </c>
      <c r="B728" s="105"/>
      <c r="C728" s="105" t="s">
        <v>1041</v>
      </c>
      <c r="D728" s="105" t="str">
        <f t="shared" si="31"/>
        <v>PUNGANUR</v>
      </c>
      <c r="E728" s="105" t="str">
        <f t="shared" si="31"/>
        <v>RURAL-MADANAPALLI</v>
      </c>
      <c r="F728" s="104" t="str">
        <f t="shared" si="31"/>
        <v>33/11KV Kondapuram SubStation</v>
      </c>
      <c r="G728" s="393">
        <v>306311140102</v>
      </c>
      <c r="H728" s="104" t="s">
        <v>2449</v>
      </c>
      <c r="I728" s="104" t="s">
        <v>2887</v>
      </c>
      <c r="J728" s="104"/>
      <c r="K728" s="378">
        <v>3.56E-2</v>
      </c>
      <c r="L728" s="378">
        <v>3.56E-2</v>
      </c>
      <c r="M728" s="378">
        <v>3.3621999999999999E-2</v>
      </c>
      <c r="N728" s="379">
        <v>5.556179775280901</v>
      </c>
      <c r="O728" s="104"/>
      <c r="P728" s="104"/>
      <c r="Q728" s="108"/>
    </row>
    <row r="729" spans="1:17" customFormat="1">
      <c r="A729" s="103">
        <v>726</v>
      </c>
      <c r="B729" s="105"/>
      <c r="C729" s="105" t="s">
        <v>1381</v>
      </c>
      <c r="D729" s="105" t="str">
        <f t="shared" si="31"/>
        <v>PUNGANUR</v>
      </c>
      <c r="E729" s="105" t="str">
        <f t="shared" si="31"/>
        <v>RURAL-MADANAPALLI</v>
      </c>
      <c r="F729" s="104" t="str">
        <f t="shared" si="31"/>
        <v>33/11KV Kondapuram SubStation</v>
      </c>
      <c r="G729" s="393">
        <v>305341140404</v>
      </c>
      <c r="H729" s="104" t="s">
        <v>3829</v>
      </c>
      <c r="I729" s="104" t="s">
        <v>2871</v>
      </c>
      <c r="J729" s="104"/>
      <c r="K729" s="378">
        <v>0.90646800000000005</v>
      </c>
      <c r="L729" s="378">
        <v>0.90646800000000005</v>
      </c>
      <c r="M729" s="378">
        <v>0.85614100000000004</v>
      </c>
      <c r="N729" s="379">
        <v>5.551988597501512</v>
      </c>
      <c r="O729" s="104"/>
      <c r="P729" s="104"/>
      <c r="Q729" s="108"/>
    </row>
    <row r="730" spans="1:17" customFormat="1">
      <c r="A730" s="103">
        <v>727</v>
      </c>
      <c r="B730" s="105"/>
      <c r="C730" s="105" t="s">
        <v>5408</v>
      </c>
      <c r="D730" s="105" t="str">
        <f t="shared" si="31"/>
        <v>PUNGANUR</v>
      </c>
      <c r="E730" s="105" t="str">
        <f t="shared" si="31"/>
        <v>RURAL-MADANAPALLI</v>
      </c>
      <c r="F730" s="104" t="s">
        <v>2303</v>
      </c>
      <c r="G730" s="393">
        <v>304312240301</v>
      </c>
      <c r="H730" s="104" t="s">
        <v>3830</v>
      </c>
      <c r="I730" s="104" t="s">
        <v>2871</v>
      </c>
      <c r="J730" s="104"/>
      <c r="K730" s="378">
        <v>0.1908</v>
      </c>
      <c r="L730" s="378">
        <v>0.1908</v>
      </c>
      <c r="M730" s="378">
        <v>0.18021300000000001</v>
      </c>
      <c r="N730" s="379">
        <v>5.5487421383647719</v>
      </c>
      <c r="O730" s="104"/>
      <c r="P730" s="104"/>
      <c r="Q730" s="108"/>
    </row>
    <row r="731" spans="1:17" customFormat="1">
      <c r="A731" s="103">
        <v>728</v>
      </c>
      <c r="B731" s="105"/>
      <c r="C731" s="105" t="s">
        <v>1041</v>
      </c>
      <c r="D731" s="105" t="str">
        <f t="shared" si="31"/>
        <v>PUNGANUR</v>
      </c>
      <c r="E731" s="105" t="s">
        <v>1037</v>
      </c>
      <c r="F731" s="104" t="s">
        <v>3831</v>
      </c>
      <c r="G731" s="393">
        <v>306311340204</v>
      </c>
      <c r="H731" s="104" t="s">
        <v>3832</v>
      </c>
      <c r="I731" s="104" t="s">
        <v>2871</v>
      </c>
      <c r="J731" s="104"/>
      <c r="K731" s="378">
        <v>0.82479999999999998</v>
      </c>
      <c r="L731" s="378">
        <v>0.82479999999999998</v>
      </c>
      <c r="M731" s="378">
        <v>0.779173</v>
      </c>
      <c r="N731" s="379">
        <v>5.5318865179437413</v>
      </c>
      <c r="O731" s="104"/>
      <c r="P731" s="104"/>
      <c r="Q731" s="108"/>
    </row>
    <row r="732" spans="1:17" customFormat="1">
      <c r="A732" s="103">
        <v>729</v>
      </c>
      <c r="B732" s="105"/>
      <c r="C732" s="105" t="s">
        <v>1049</v>
      </c>
      <c r="D732" s="105" t="str">
        <f t="shared" si="31"/>
        <v>PUNGANUR</v>
      </c>
      <c r="E732" s="105" t="str">
        <f>E731</f>
        <v>RAJAMPET</v>
      </c>
      <c r="F732" s="104" t="str">
        <f>F731</f>
        <v>33/11KV Penagalur SubStation</v>
      </c>
      <c r="G732" s="393">
        <v>307244340301</v>
      </c>
      <c r="H732" s="104" t="s">
        <v>3833</v>
      </c>
      <c r="I732" s="104" t="s">
        <v>2871</v>
      </c>
      <c r="J732" s="104"/>
      <c r="K732" s="378">
        <v>0.25819999999999999</v>
      </c>
      <c r="L732" s="378">
        <v>0.25819999999999999</v>
      </c>
      <c r="M732" s="378">
        <v>0.24393999999999999</v>
      </c>
      <c r="N732" s="379">
        <v>5.5228505034856683</v>
      </c>
      <c r="O732" s="104"/>
      <c r="P732" s="104"/>
      <c r="Q732" s="108"/>
    </row>
    <row r="733" spans="1:17" customFormat="1">
      <c r="A733" s="103">
        <v>730</v>
      </c>
      <c r="B733" s="105"/>
      <c r="C733" s="105" t="s">
        <v>1041</v>
      </c>
      <c r="D733" s="105" t="str">
        <f t="shared" si="31"/>
        <v>PUNGANUR</v>
      </c>
      <c r="E733" s="105" t="str">
        <f t="shared" si="31"/>
        <v>RAJAMPET</v>
      </c>
      <c r="F733" s="104" t="s">
        <v>3834</v>
      </c>
      <c r="G733" s="393">
        <v>306611140103</v>
      </c>
      <c r="H733" s="104" t="s">
        <v>3835</v>
      </c>
      <c r="I733" s="104" t="s">
        <v>2887</v>
      </c>
      <c r="J733" s="104"/>
      <c r="K733" s="378">
        <v>2.0022000000000002</v>
      </c>
      <c r="L733" s="378">
        <v>2.0022000000000002</v>
      </c>
      <c r="M733" s="378">
        <v>1.8917040000000001</v>
      </c>
      <c r="N733" s="379">
        <v>5.518729397662578</v>
      </c>
      <c r="O733" s="104"/>
      <c r="P733" s="104"/>
      <c r="Q733" s="108"/>
    </row>
    <row r="734" spans="1:17" customFormat="1">
      <c r="A734" s="103">
        <v>731</v>
      </c>
      <c r="B734" s="105"/>
      <c r="C734" s="105" t="s">
        <v>1381</v>
      </c>
      <c r="D734" s="105" t="str">
        <f t="shared" si="31"/>
        <v>PUNGANUR</v>
      </c>
      <c r="E734" s="105" t="str">
        <f t="shared" si="31"/>
        <v>RAJAMPET</v>
      </c>
      <c r="F734" s="104" t="s">
        <v>3836</v>
      </c>
      <c r="G734" s="393">
        <v>305511240105</v>
      </c>
      <c r="H734" s="104" t="s">
        <v>3837</v>
      </c>
      <c r="I734" s="104" t="s">
        <v>2871</v>
      </c>
      <c r="J734" s="104"/>
      <c r="K734" s="378">
        <v>0.82520000000000004</v>
      </c>
      <c r="L734" s="378">
        <v>0.82520000000000004</v>
      </c>
      <c r="M734" s="378">
        <v>0.77971500000000005</v>
      </c>
      <c r="N734" s="379">
        <v>5.5119970916141536</v>
      </c>
      <c r="O734" s="104"/>
      <c r="P734" s="104"/>
      <c r="Q734" s="108"/>
    </row>
    <row r="735" spans="1:17" customFormat="1">
      <c r="A735" s="103">
        <v>732</v>
      </c>
      <c r="B735" s="105"/>
      <c r="C735" s="105" t="s">
        <v>1049</v>
      </c>
      <c r="D735" s="105" t="str">
        <f t="shared" si="31"/>
        <v>PUNGANUR</v>
      </c>
      <c r="E735" s="105" t="str">
        <f t="shared" si="31"/>
        <v>RAJAMPET</v>
      </c>
      <c r="F735" s="104" t="str">
        <f>F734</f>
        <v>33/11 KV Gajulamandyam SUB STATION</v>
      </c>
      <c r="G735" s="393">
        <v>307244140101</v>
      </c>
      <c r="H735" s="104" t="s">
        <v>2410</v>
      </c>
      <c r="I735" s="104" t="s">
        <v>2887</v>
      </c>
      <c r="J735" s="104"/>
      <c r="K735" s="378">
        <v>1.7256499999999999</v>
      </c>
      <c r="L735" s="378">
        <v>1.7256499999999999</v>
      </c>
      <c r="M735" s="378">
        <v>1.6305669999999999</v>
      </c>
      <c r="N735" s="379">
        <v>5.5099817460087523</v>
      </c>
      <c r="O735" s="104"/>
      <c r="P735" s="104"/>
      <c r="Q735" s="108"/>
    </row>
    <row r="736" spans="1:17" customFormat="1">
      <c r="A736" s="103">
        <v>733</v>
      </c>
      <c r="B736" s="105"/>
      <c r="C736" s="105" t="s">
        <v>1041</v>
      </c>
      <c r="D736" s="105" t="str">
        <f t="shared" si="31"/>
        <v>PUNGANUR</v>
      </c>
      <c r="E736" s="105" t="str">
        <f t="shared" si="31"/>
        <v>RAJAMPET</v>
      </c>
      <c r="F736" s="104" t="str">
        <f>F735</f>
        <v>33/11 KV Gajulamandyam SUB STATION</v>
      </c>
      <c r="G736" s="393">
        <v>306211240106</v>
      </c>
      <c r="H736" s="104" t="s">
        <v>2490</v>
      </c>
      <c r="I736" s="104" t="s">
        <v>2887</v>
      </c>
      <c r="J736" s="104"/>
      <c r="K736" s="378">
        <v>1.6831</v>
      </c>
      <c r="L736" s="378">
        <v>1.6831</v>
      </c>
      <c r="M736" s="378">
        <v>1.5904309999999999</v>
      </c>
      <c r="N736" s="379">
        <v>5.5058522963579177</v>
      </c>
      <c r="O736" s="104"/>
      <c r="P736" s="104"/>
      <c r="Q736" s="108"/>
    </row>
    <row r="737" spans="1:17" customFormat="1">
      <c r="A737" s="103">
        <v>734</v>
      </c>
      <c r="B737" s="105"/>
      <c r="C737" s="105" t="s">
        <v>1049</v>
      </c>
      <c r="D737" s="105" t="str">
        <f t="shared" si="31"/>
        <v>PUNGANUR</v>
      </c>
      <c r="E737" s="105" t="str">
        <f t="shared" si="31"/>
        <v>RAJAMPET</v>
      </c>
      <c r="F737" s="104" t="s">
        <v>3838</v>
      </c>
      <c r="G737" s="393">
        <v>307422240105</v>
      </c>
      <c r="H737" s="104" t="s">
        <v>3839</v>
      </c>
      <c r="I737" s="104" t="s">
        <v>2879</v>
      </c>
      <c r="J737" s="104"/>
      <c r="K737" s="378">
        <v>1.6563000000000001E-2</v>
      </c>
      <c r="L737" s="378">
        <v>1.6563000000000001E-2</v>
      </c>
      <c r="M737" s="378">
        <v>1.5651999999999999E-2</v>
      </c>
      <c r="N737" s="379">
        <v>5.5002113143754272</v>
      </c>
      <c r="O737" s="104"/>
      <c r="P737" s="104"/>
      <c r="Q737" s="108"/>
    </row>
    <row r="738" spans="1:17" customFormat="1">
      <c r="A738" s="103">
        <v>735</v>
      </c>
      <c r="B738" s="105"/>
      <c r="C738" s="105" t="s">
        <v>5408</v>
      </c>
      <c r="D738" s="105" t="str">
        <f t="shared" si="31"/>
        <v>PUNGANUR</v>
      </c>
      <c r="E738" s="105" t="str">
        <f t="shared" si="31"/>
        <v>RAJAMPET</v>
      </c>
      <c r="F738" s="104" t="str">
        <f>F737</f>
        <v>33/11 KV Gajulavari Palli SS</v>
      </c>
      <c r="G738" s="393">
        <v>304251540201</v>
      </c>
      <c r="H738" s="104" t="s">
        <v>3840</v>
      </c>
      <c r="I738" s="104" t="s">
        <v>2874</v>
      </c>
      <c r="J738" s="104"/>
      <c r="K738" s="378">
        <v>0.46821000000000002</v>
      </c>
      <c r="L738" s="378">
        <v>0.46821000000000002</v>
      </c>
      <c r="M738" s="378">
        <v>0.44246099999999999</v>
      </c>
      <c r="N738" s="379">
        <v>5.4994553725892272</v>
      </c>
      <c r="O738" s="104"/>
      <c r="P738" s="104"/>
      <c r="Q738" s="108"/>
    </row>
    <row r="739" spans="1:17" customFormat="1">
      <c r="A739" s="103">
        <v>736</v>
      </c>
      <c r="B739" s="105"/>
      <c r="C739" s="105" t="s">
        <v>3869</v>
      </c>
      <c r="D739" s="105" t="str">
        <f t="shared" si="31"/>
        <v>PUNGANUR</v>
      </c>
      <c r="E739" s="105" t="str">
        <f t="shared" si="31"/>
        <v>RAJAMPET</v>
      </c>
      <c r="F739" s="104" t="s">
        <v>3841</v>
      </c>
      <c r="G739" s="393">
        <v>308212140201</v>
      </c>
      <c r="H739" s="104" t="s">
        <v>3842</v>
      </c>
      <c r="I739" s="104" t="s">
        <v>2894</v>
      </c>
      <c r="J739" s="104"/>
      <c r="K739" s="378">
        <v>4.1500000000000002E-2</v>
      </c>
      <c r="L739" s="378">
        <v>4.1500000000000002E-2</v>
      </c>
      <c r="M739" s="378">
        <v>3.9223000000000001E-2</v>
      </c>
      <c r="N739" s="379">
        <v>5.4867469879518103</v>
      </c>
      <c r="O739" s="104"/>
      <c r="P739" s="104"/>
      <c r="Q739" s="108"/>
    </row>
    <row r="740" spans="1:17" customFormat="1">
      <c r="A740" s="103">
        <v>737</v>
      </c>
      <c r="B740" s="105"/>
      <c r="C740" s="105" t="s">
        <v>1041</v>
      </c>
      <c r="D740" s="105" t="str">
        <f t="shared" si="31"/>
        <v>PUNGANUR</v>
      </c>
      <c r="E740" s="105" t="s">
        <v>3843</v>
      </c>
      <c r="F740" s="104" t="s">
        <v>3844</v>
      </c>
      <c r="G740" s="393">
        <v>306331340402</v>
      </c>
      <c r="H740" s="104" t="s">
        <v>3845</v>
      </c>
      <c r="I740" s="104" t="s">
        <v>2871</v>
      </c>
      <c r="J740" s="104"/>
      <c r="K740" s="378">
        <v>0.1842</v>
      </c>
      <c r="L740" s="378">
        <v>0.1842</v>
      </c>
      <c r="M740" s="378">
        <v>0.174123</v>
      </c>
      <c r="N740" s="379">
        <v>5.4706840390879492</v>
      </c>
      <c r="O740" s="104"/>
      <c r="P740" s="104"/>
      <c r="Q740" s="108"/>
    </row>
    <row r="741" spans="1:17" customFormat="1">
      <c r="A741" s="103">
        <v>738</v>
      </c>
      <c r="B741" s="105"/>
      <c r="C741" s="105" t="s">
        <v>5408</v>
      </c>
      <c r="D741" s="105" t="str">
        <f t="shared" si="31"/>
        <v>PUNGANUR</v>
      </c>
      <c r="E741" s="105" t="str">
        <f t="shared" si="31"/>
        <v>VONTIMITTA</v>
      </c>
      <c r="F741" s="104" t="s">
        <v>3501</v>
      </c>
      <c r="G741" s="393">
        <v>304231340301</v>
      </c>
      <c r="H741" s="104" t="s">
        <v>3846</v>
      </c>
      <c r="I741" s="104" t="s">
        <v>2871</v>
      </c>
      <c r="J741" s="104"/>
      <c r="K741" s="378">
        <v>0.4698</v>
      </c>
      <c r="L741" s="378">
        <v>0.4698</v>
      </c>
      <c r="M741" s="378">
        <v>0.444129</v>
      </c>
      <c r="N741" s="379">
        <v>5.4642401021711366</v>
      </c>
      <c r="O741" s="104"/>
      <c r="P741" s="104"/>
      <c r="Q741" s="108"/>
    </row>
    <row r="742" spans="1:17" customFormat="1">
      <c r="A742" s="103">
        <v>739</v>
      </c>
      <c r="B742" s="105"/>
      <c r="C742" s="105" t="s">
        <v>1049</v>
      </c>
      <c r="D742" s="105" t="str">
        <f t="shared" si="31"/>
        <v>PUNGANUR</v>
      </c>
      <c r="E742" s="105" t="str">
        <f t="shared" si="31"/>
        <v>VONTIMITTA</v>
      </c>
      <c r="F742" s="104" t="str">
        <f>F741</f>
        <v>33/11 KV MUSUNURU SUB STATION</v>
      </c>
      <c r="G742" s="393">
        <v>307244240202</v>
      </c>
      <c r="H742" s="104" t="s">
        <v>3847</v>
      </c>
      <c r="I742" s="104" t="s">
        <v>2887</v>
      </c>
      <c r="J742" s="104"/>
      <c r="K742" s="378">
        <v>0.54090000000000005</v>
      </c>
      <c r="L742" s="378">
        <v>0.54090000000000005</v>
      </c>
      <c r="M742" s="378">
        <v>0.51135200000000003</v>
      </c>
      <c r="N742" s="379">
        <v>5.4627472730634157</v>
      </c>
      <c r="O742" s="104"/>
      <c r="P742" s="104"/>
      <c r="Q742" s="108"/>
    </row>
    <row r="743" spans="1:17" customFormat="1">
      <c r="A743" s="103">
        <v>740</v>
      </c>
      <c r="B743" s="105"/>
      <c r="C743" s="105" t="s">
        <v>3869</v>
      </c>
      <c r="D743" s="105" t="str">
        <f t="shared" si="31"/>
        <v>PUNGANUR</v>
      </c>
      <c r="E743" s="105" t="str">
        <f t="shared" si="31"/>
        <v>VONTIMITTA</v>
      </c>
      <c r="F743" s="104" t="str">
        <f>F742</f>
        <v>33/11 KV MUSUNURU SUB STATION</v>
      </c>
      <c r="G743" s="393">
        <v>308323140301</v>
      </c>
      <c r="H743" s="104" t="s">
        <v>3848</v>
      </c>
      <c r="I743" s="104" t="s">
        <v>2887</v>
      </c>
      <c r="J743" s="104"/>
      <c r="K743" s="378">
        <v>0.88255600000000001</v>
      </c>
      <c r="L743" s="378">
        <v>0.88255600000000001</v>
      </c>
      <c r="M743" s="378">
        <v>0.83434600000000003</v>
      </c>
      <c r="N743" s="379">
        <v>5.4625428867969825</v>
      </c>
      <c r="O743" s="104"/>
      <c r="P743" s="104"/>
      <c r="Q743" s="108"/>
    </row>
    <row r="744" spans="1:17" customFormat="1">
      <c r="A744" s="103">
        <v>741</v>
      </c>
      <c r="B744" s="105"/>
      <c r="C744" s="105" t="s">
        <v>3869</v>
      </c>
      <c r="D744" s="105" t="str">
        <f t="shared" si="31"/>
        <v>PUNGANUR</v>
      </c>
      <c r="E744" s="105" t="str">
        <f>E743</f>
        <v>VONTIMITTA</v>
      </c>
      <c r="F744" s="104" t="s">
        <v>2273</v>
      </c>
      <c r="G744" s="393">
        <v>308211240201</v>
      </c>
      <c r="H744" s="104" t="s">
        <v>2575</v>
      </c>
      <c r="I744" s="104" t="s">
        <v>2887</v>
      </c>
      <c r="J744" s="104"/>
      <c r="K744" s="378">
        <v>0.91990000000000005</v>
      </c>
      <c r="L744" s="378">
        <v>0.91990000000000005</v>
      </c>
      <c r="M744" s="378">
        <v>0.86967499999999998</v>
      </c>
      <c r="N744" s="379">
        <v>5.4598325904989755</v>
      </c>
      <c r="O744" s="104"/>
      <c r="P744" s="104"/>
      <c r="Q744" s="108"/>
    </row>
    <row r="745" spans="1:17" customFormat="1">
      <c r="A745" s="103">
        <v>742</v>
      </c>
      <c r="B745" s="105"/>
      <c r="C745" s="105" t="s">
        <v>3869</v>
      </c>
      <c r="D745" s="105" t="str">
        <f t="shared" si="31"/>
        <v>PUNGANUR</v>
      </c>
      <c r="E745" s="105" t="str">
        <f>E744</f>
        <v>VONTIMITTA</v>
      </c>
      <c r="F745" s="104" t="str">
        <f t="shared" ref="F745:F747" si="32">F744</f>
        <v>33/11 KV Milk Dairy SS</v>
      </c>
      <c r="G745" s="393">
        <v>308323140104</v>
      </c>
      <c r="H745" s="104" t="s">
        <v>2584</v>
      </c>
      <c r="I745" s="104" t="s">
        <v>2887</v>
      </c>
      <c r="J745" s="104"/>
      <c r="K745" s="378">
        <v>1.5007349999999999</v>
      </c>
      <c r="L745" s="378">
        <v>1.5007349999999999</v>
      </c>
      <c r="M745" s="378">
        <v>1.418857</v>
      </c>
      <c r="N745" s="379">
        <v>5.4558599619519699</v>
      </c>
      <c r="O745" s="104"/>
      <c r="P745" s="104"/>
      <c r="Q745" s="108"/>
    </row>
    <row r="746" spans="1:17" customFormat="1">
      <c r="A746" s="103">
        <v>743</v>
      </c>
      <c r="B746" s="105"/>
      <c r="C746" s="105" t="s">
        <v>1381</v>
      </c>
      <c r="D746" s="105" t="str">
        <f t="shared" si="31"/>
        <v>PUNGANUR</v>
      </c>
      <c r="E746" s="105" t="str">
        <f>E745</f>
        <v>VONTIMITTA</v>
      </c>
      <c r="F746" s="104" t="str">
        <f t="shared" si="32"/>
        <v>33/11 KV Milk Dairy SS</v>
      </c>
      <c r="G746" s="393">
        <v>305511140102</v>
      </c>
      <c r="H746" s="104" t="s">
        <v>3849</v>
      </c>
      <c r="I746" s="104" t="s">
        <v>2879</v>
      </c>
      <c r="J746" s="104"/>
      <c r="K746" s="378">
        <v>1.4459</v>
      </c>
      <c r="L746" s="378">
        <v>1.4459</v>
      </c>
      <c r="M746" s="378">
        <v>1.3671549999999999</v>
      </c>
      <c r="N746" s="379">
        <v>5.4460889411439295</v>
      </c>
      <c r="O746" s="104"/>
      <c r="P746" s="104"/>
      <c r="Q746" s="108"/>
    </row>
    <row r="747" spans="1:17" customFormat="1">
      <c r="A747" s="103">
        <v>744</v>
      </c>
      <c r="B747" s="105"/>
      <c r="C747" s="105" t="s">
        <v>1049</v>
      </c>
      <c r="D747" s="105" t="str">
        <f t="shared" si="31"/>
        <v>PUNGANUR</v>
      </c>
      <c r="E747" s="105" t="str">
        <f>E746</f>
        <v>VONTIMITTA</v>
      </c>
      <c r="F747" s="104" t="str">
        <f t="shared" si="32"/>
        <v>33/11 KV Milk Dairy SS</v>
      </c>
      <c r="G747" s="393">
        <v>307211440202</v>
      </c>
      <c r="H747" s="104" t="s">
        <v>3850</v>
      </c>
      <c r="I747" s="104" t="s">
        <v>2871</v>
      </c>
      <c r="J747" s="104"/>
      <c r="K747" s="378">
        <v>1.3892</v>
      </c>
      <c r="L747" s="378">
        <v>1.3892</v>
      </c>
      <c r="M747" s="378">
        <v>1.3136670000000001</v>
      </c>
      <c r="N747" s="379">
        <v>5.4371580765908334</v>
      </c>
      <c r="O747" s="104"/>
      <c r="P747" s="104"/>
      <c r="Q747" s="108"/>
    </row>
    <row r="748" spans="1:17" customFormat="1">
      <c r="A748" s="103">
        <v>745</v>
      </c>
      <c r="B748" s="105"/>
      <c r="C748" s="105" t="s">
        <v>5408</v>
      </c>
      <c r="D748" s="105" t="str">
        <f t="shared" si="31"/>
        <v>PUNGANUR</v>
      </c>
      <c r="E748" s="105" t="str">
        <f>E747</f>
        <v>VONTIMITTA</v>
      </c>
      <c r="F748" s="104" t="s">
        <v>3851</v>
      </c>
      <c r="G748" s="393">
        <v>304112140401</v>
      </c>
      <c r="H748" s="104" t="s">
        <v>3852</v>
      </c>
      <c r="I748" s="104" t="s">
        <v>2874</v>
      </c>
      <c r="J748" s="104"/>
      <c r="K748" s="378">
        <v>1.3786</v>
      </c>
      <c r="L748" s="378">
        <v>1.3786</v>
      </c>
      <c r="M748" s="378">
        <v>1.303663</v>
      </c>
      <c r="N748" s="379">
        <v>5.4357319019294952</v>
      </c>
      <c r="O748" s="104"/>
      <c r="P748" s="104"/>
      <c r="Q748" s="108"/>
    </row>
    <row r="749" spans="1:17" customFormat="1">
      <c r="A749" s="103">
        <v>746</v>
      </c>
      <c r="B749" s="105"/>
      <c r="C749" s="105" t="s">
        <v>1381</v>
      </c>
      <c r="D749" s="105" t="s">
        <v>1027</v>
      </c>
      <c r="E749" s="105" t="s">
        <v>3853</v>
      </c>
      <c r="F749" s="104" t="s">
        <v>3457</v>
      </c>
      <c r="G749" s="393">
        <v>305431140104</v>
      </c>
      <c r="H749" s="104" t="s">
        <v>3854</v>
      </c>
      <c r="I749" s="104" t="s">
        <v>2871</v>
      </c>
      <c r="J749" s="104"/>
      <c r="K749" s="378">
        <v>2.1223999999999998</v>
      </c>
      <c r="L749" s="378">
        <v>2.1223999999999998</v>
      </c>
      <c r="M749" s="378">
        <v>2.0071810000000001</v>
      </c>
      <c r="N749" s="379">
        <v>5.4287127779871724</v>
      </c>
      <c r="O749" s="104"/>
      <c r="P749" s="104"/>
      <c r="Q749" s="108"/>
    </row>
    <row r="750" spans="1:17" customFormat="1">
      <c r="A750" s="103">
        <v>747</v>
      </c>
      <c r="B750" s="105"/>
      <c r="C750" s="105" t="s">
        <v>1041</v>
      </c>
      <c r="D750" s="105" t="str">
        <f t="shared" ref="D750:E762" si="33">D749</f>
        <v>TIRUPATI RURALS</v>
      </c>
      <c r="E750" s="105" t="str">
        <f t="shared" si="33"/>
        <v>CHANDRAGIRI</v>
      </c>
      <c r="F750" s="104" t="s">
        <v>2225</v>
      </c>
      <c r="G750" s="393">
        <v>306113540103</v>
      </c>
      <c r="H750" s="104" t="s">
        <v>2481</v>
      </c>
      <c r="I750" s="104" t="s">
        <v>2871</v>
      </c>
      <c r="J750" s="104"/>
      <c r="K750" s="378">
        <v>0.52600000000000002</v>
      </c>
      <c r="L750" s="378">
        <v>0.52600000000000002</v>
      </c>
      <c r="M750" s="378">
        <v>0.49747600000000003</v>
      </c>
      <c r="N750" s="379">
        <v>5.4228136882129263</v>
      </c>
      <c r="O750" s="104"/>
      <c r="P750" s="104"/>
      <c r="Q750" s="108"/>
    </row>
    <row r="751" spans="1:17" customFormat="1">
      <c r="A751" s="103">
        <v>748</v>
      </c>
      <c r="B751" s="105"/>
      <c r="C751" s="105" t="s">
        <v>5408</v>
      </c>
      <c r="D751" s="105" t="str">
        <f t="shared" si="33"/>
        <v>TIRUPATI RURALS</v>
      </c>
      <c r="E751" s="105" t="str">
        <f t="shared" si="33"/>
        <v>CHANDRAGIRI</v>
      </c>
      <c r="F751" s="104" t="s">
        <v>3855</v>
      </c>
      <c r="G751" s="393">
        <v>304251140201</v>
      </c>
      <c r="H751" s="104" t="s">
        <v>3856</v>
      </c>
      <c r="I751" s="104" t="s">
        <v>2871</v>
      </c>
      <c r="J751" s="104"/>
      <c r="K751" s="378">
        <v>0.21679999999999999</v>
      </c>
      <c r="L751" s="378">
        <v>0.21679999999999999</v>
      </c>
      <c r="M751" s="378">
        <v>0.20504800000000001</v>
      </c>
      <c r="N751" s="379">
        <v>5.4206642066420594</v>
      </c>
      <c r="O751" s="104"/>
      <c r="P751" s="104"/>
      <c r="Q751" s="108"/>
    </row>
    <row r="752" spans="1:17" customFormat="1">
      <c r="A752" s="103">
        <v>749</v>
      </c>
      <c r="B752" s="105"/>
      <c r="C752" s="105" t="s">
        <v>5408</v>
      </c>
      <c r="D752" s="105" t="str">
        <f t="shared" si="33"/>
        <v>TIRUPATI RURALS</v>
      </c>
      <c r="E752" s="105" t="str">
        <f t="shared" si="33"/>
        <v>CHANDRAGIRI</v>
      </c>
      <c r="F752" s="104" t="s">
        <v>3857</v>
      </c>
      <c r="G752" s="393">
        <v>304631140201</v>
      </c>
      <c r="H752" s="104" t="s">
        <v>3858</v>
      </c>
      <c r="I752" s="104" t="s">
        <v>2887</v>
      </c>
      <c r="J752" s="104"/>
      <c r="K752" s="378">
        <v>0.58979999999999999</v>
      </c>
      <c r="L752" s="378">
        <v>0.58979999999999999</v>
      </c>
      <c r="M752" s="378">
        <v>0.55784199999999995</v>
      </c>
      <c r="N752" s="379">
        <v>5.418446931163114</v>
      </c>
      <c r="O752" s="104"/>
      <c r="P752" s="104"/>
      <c r="Q752" s="108"/>
    </row>
    <row r="753" spans="1:17" customFormat="1">
      <c r="A753" s="103">
        <v>750</v>
      </c>
      <c r="B753" s="105"/>
      <c r="C753" s="105" t="s">
        <v>3869</v>
      </c>
      <c r="D753" s="105" t="str">
        <f t="shared" si="33"/>
        <v>TIRUPATI RURALS</v>
      </c>
      <c r="E753" s="105" t="str">
        <f t="shared" si="33"/>
        <v>CHANDRAGIRI</v>
      </c>
      <c r="F753" s="104" t="s">
        <v>3859</v>
      </c>
      <c r="G753" s="393">
        <v>308235240402</v>
      </c>
      <c r="H753" s="104" t="s">
        <v>3860</v>
      </c>
      <c r="I753" s="104" t="s">
        <v>2871</v>
      </c>
      <c r="J753" s="104"/>
      <c r="K753" s="378">
        <v>1.2978000000000001</v>
      </c>
      <c r="L753" s="378">
        <v>1.2978000000000001</v>
      </c>
      <c r="M753" s="378">
        <v>1.2275039999999999</v>
      </c>
      <c r="N753" s="379">
        <v>5.4165510864540094</v>
      </c>
      <c r="O753" s="104"/>
      <c r="P753" s="104"/>
      <c r="Q753" s="108"/>
    </row>
    <row r="754" spans="1:17" customFormat="1">
      <c r="A754" s="103">
        <v>751</v>
      </c>
      <c r="B754" s="105"/>
      <c r="C754" s="105" t="s">
        <v>1041</v>
      </c>
      <c r="D754" s="105" t="str">
        <f t="shared" si="33"/>
        <v>TIRUPATI RURALS</v>
      </c>
      <c r="E754" s="105" t="str">
        <f t="shared" si="33"/>
        <v>CHANDRAGIRI</v>
      </c>
      <c r="F754" s="104" t="str">
        <f>F753</f>
        <v>33/11 KV Kolimigundla SS</v>
      </c>
      <c r="G754" s="393">
        <v>306311140106</v>
      </c>
      <c r="H754" s="104" t="s">
        <v>3861</v>
      </c>
      <c r="I754" s="104" t="s">
        <v>2887</v>
      </c>
      <c r="J754" s="104"/>
      <c r="K754" s="378">
        <v>1.3064</v>
      </c>
      <c r="L754" s="378">
        <v>1.3064</v>
      </c>
      <c r="M754" s="378">
        <v>1.2356739999999999</v>
      </c>
      <c r="N754" s="379">
        <v>5.4138089406001271</v>
      </c>
      <c r="O754" s="104"/>
      <c r="P754" s="104"/>
      <c r="Q754" s="108"/>
    </row>
    <row r="755" spans="1:17" customFormat="1">
      <c r="A755" s="103">
        <v>752</v>
      </c>
      <c r="B755" s="105"/>
      <c r="C755" s="105" t="s">
        <v>3869</v>
      </c>
      <c r="D755" s="105" t="str">
        <f t="shared" si="33"/>
        <v>TIRUPATI RURALS</v>
      </c>
      <c r="E755" s="105" t="str">
        <f t="shared" si="33"/>
        <v>CHANDRAGIRI</v>
      </c>
      <c r="F755" s="104" t="s">
        <v>3862</v>
      </c>
      <c r="G755" s="393">
        <v>308223640201</v>
      </c>
      <c r="H755" s="104" t="s">
        <v>3863</v>
      </c>
      <c r="I755" s="104" t="s">
        <v>2871</v>
      </c>
      <c r="J755" s="104"/>
      <c r="K755" s="378">
        <v>0.76770000000000005</v>
      </c>
      <c r="L755" s="378">
        <v>0.76770000000000005</v>
      </c>
      <c r="M755" s="378">
        <v>0.72622600000000004</v>
      </c>
      <c r="N755" s="379">
        <v>5.4023707177282807</v>
      </c>
      <c r="O755" s="104"/>
      <c r="P755" s="104"/>
      <c r="Q755" s="108"/>
    </row>
    <row r="756" spans="1:17" customFormat="1">
      <c r="A756" s="103">
        <v>753</v>
      </c>
      <c r="B756" s="105"/>
      <c r="C756" s="105" t="s">
        <v>1049</v>
      </c>
      <c r="D756" s="105" t="str">
        <f t="shared" si="33"/>
        <v>TIRUPATI RURALS</v>
      </c>
      <c r="E756" s="105" t="str">
        <f t="shared" si="33"/>
        <v>CHANDRAGIRI</v>
      </c>
      <c r="F756" s="104" t="str">
        <f>F755</f>
        <v>33/11 KV Deebaguntla SS</v>
      </c>
      <c r="G756" s="393">
        <v>307133340204</v>
      </c>
      <c r="H756" s="104" t="s">
        <v>3864</v>
      </c>
      <c r="I756" s="104" t="s">
        <v>2894</v>
      </c>
      <c r="J756" s="104"/>
      <c r="K756" s="378">
        <v>3.98E-3</v>
      </c>
      <c r="L756" s="378">
        <v>3.98E-3</v>
      </c>
      <c r="M756" s="378">
        <v>3.7650000000000001E-3</v>
      </c>
      <c r="N756" s="379">
        <v>5.4020100502512536</v>
      </c>
      <c r="O756" s="104"/>
      <c r="P756" s="104"/>
      <c r="Q756" s="108"/>
    </row>
    <row r="757" spans="1:17" customFormat="1">
      <c r="A757" s="103">
        <v>754</v>
      </c>
      <c r="B757" s="105"/>
      <c r="C757" s="105" t="s">
        <v>5408</v>
      </c>
      <c r="D757" s="105" t="str">
        <f t="shared" si="33"/>
        <v>TIRUPATI RURALS</v>
      </c>
      <c r="E757" s="105" t="s">
        <v>3865</v>
      </c>
      <c r="F757" s="104" t="s">
        <v>3306</v>
      </c>
      <c r="G757" s="393">
        <v>304511440402</v>
      </c>
      <c r="H757" s="104" t="s">
        <v>2679</v>
      </c>
      <c r="I757" s="104" t="s">
        <v>2871</v>
      </c>
      <c r="J757" s="104"/>
      <c r="K757" s="378">
        <v>0.18572900000000001</v>
      </c>
      <c r="L757" s="378">
        <v>0.18572900000000001</v>
      </c>
      <c r="M757" s="378">
        <v>0.17569699999999999</v>
      </c>
      <c r="N757" s="379">
        <v>5.4014181953276079</v>
      </c>
      <c r="O757" s="104"/>
      <c r="P757" s="104"/>
      <c r="Q757" s="108"/>
    </row>
    <row r="758" spans="1:17" customFormat="1">
      <c r="A758" s="103">
        <v>755</v>
      </c>
      <c r="B758" s="105"/>
      <c r="C758" s="105" t="s">
        <v>1381</v>
      </c>
      <c r="D758" s="105" t="str">
        <f t="shared" si="33"/>
        <v>TIRUPATI RURALS</v>
      </c>
      <c r="E758" s="105" t="str">
        <f t="shared" si="33"/>
        <v>NELLORE TOWN II</v>
      </c>
      <c r="F758" s="104" t="s">
        <v>2334</v>
      </c>
      <c r="G758" s="393">
        <v>305321440101</v>
      </c>
      <c r="H758" s="104" t="s">
        <v>2729</v>
      </c>
      <c r="I758" s="104" t="s">
        <v>2887</v>
      </c>
      <c r="J758" s="104"/>
      <c r="K758" s="378">
        <v>2.5289000000000001</v>
      </c>
      <c r="L758" s="378">
        <v>2.5289000000000001</v>
      </c>
      <c r="M758" s="378">
        <v>2.3924089999999998</v>
      </c>
      <c r="N758" s="379">
        <v>5.3972478152556587</v>
      </c>
      <c r="O758" s="104"/>
      <c r="P758" s="104"/>
      <c r="Q758" s="108"/>
    </row>
    <row r="759" spans="1:17" customFormat="1">
      <c r="A759" s="103">
        <v>756</v>
      </c>
      <c r="B759" s="105"/>
      <c r="C759" s="105" t="s">
        <v>3869</v>
      </c>
      <c r="D759" s="105" t="str">
        <f t="shared" si="33"/>
        <v>TIRUPATI RURALS</v>
      </c>
      <c r="E759" s="105" t="str">
        <f t="shared" si="33"/>
        <v>NELLORE TOWN II</v>
      </c>
      <c r="F759" s="104" t="s">
        <v>3866</v>
      </c>
      <c r="G759" s="393">
        <v>308235240901</v>
      </c>
      <c r="H759" s="104" t="s">
        <v>3867</v>
      </c>
      <c r="I759" s="104" t="s">
        <v>2871</v>
      </c>
      <c r="J759" s="104"/>
      <c r="K759" s="378">
        <v>0.69</v>
      </c>
      <c r="L759" s="378">
        <v>0.69</v>
      </c>
      <c r="M759" s="378">
        <v>0.65275899999999998</v>
      </c>
      <c r="N759" s="379">
        <v>5.3972463768115899</v>
      </c>
      <c r="O759" s="104"/>
      <c r="P759" s="104"/>
      <c r="Q759" s="108"/>
    </row>
    <row r="760" spans="1:17" customFormat="1">
      <c r="A760" s="103">
        <v>757</v>
      </c>
      <c r="B760" s="105"/>
      <c r="C760" s="105" t="s">
        <v>5408</v>
      </c>
      <c r="D760" s="105" t="str">
        <f t="shared" si="33"/>
        <v>TIRUPATI RURALS</v>
      </c>
      <c r="E760" s="105" t="str">
        <f t="shared" si="33"/>
        <v>NELLORE TOWN II</v>
      </c>
      <c r="F760" s="104" t="str">
        <f>F759</f>
        <v>33/11KV Kanakadripally SS</v>
      </c>
      <c r="G760" s="393">
        <v>304111340104</v>
      </c>
      <c r="H760" s="104" t="s">
        <v>3868</v>
      </c>
      <c r="I760" s="104" t="s">
        <v>2871</v>
      </c>
      <c r="J760" s="104"/>
      <c r="K760" s="378">
        <v>1.4996</v>
      </c>
      <c r="L760" s="378">
        <v>1.4996</v>
      </c>
      <c r="M760" s="378">
        <v>1.4186780000000001</v>
      </c>
      <c r="N760" s="379">
        <v>5.3962389970658799</v>
      </c>
      <c r="O760" s="104"/>
      <c r="P760" s="104"/>
      <c r="Q760" s="108"/>
    </row>
    <row r="761" spans="1:17" customFormat="1">
      <c r="A761" s="103">
        <v>758</v>
      </c>
      <c r="B761" s="105"/>
      <c r="C761" s="105" t="s">
        <v>1041</v>
      </c>
      <c r="D761" s="105" t="str">
        <f t="shared" si="33"/>
        <v>TIRUPATI RURALS</v>
      </c>
      <c r="E761" s="105" t="s">
        <v>1039</v>
      </c>
      <c r="F761" s="104" t="s">
        <v>3246</v>
      </c>
      <c r="G761" s="393">
        <v>306212140302</v>
      </c>
      <c r="H761" s="104" t="s">
        <v>2396</v>
      </c>
      <c r="I761" s="104" t="s">
        <v>2874</v>
      </c>
      <c r="J761" s="104"/>
      <c r="K761" s="378">
        <v>0.71099999999999997</v>
      </c>
      <c r="L761" s="378">
        <v>0.71099999999999997</v>
      </c>
      <c r="M761" s="378">
        <v>0.67263899999999999</v>
      </c>
      <c r="N761" s="379">
        <v>5.3953586497890269</v>
      </c>
      <c r="O761" s="104"/>
      <c r="P761" s="104"/>
      <c r="Q761" s="108"/>
    </row>
    <row r="762" spans="1:17" customFormat="1">
      <c r="A762" s="103">
        <v>759</v>
      </c>
      <c r="B762" s="105"/>
      <c r="C762" s="105" t="s">
        <v>3869</v>
      </c>
      <c r="D762" s="105" t="str">
        <f t="shared" si="33"/>
        <v>TIRUPATI RURALS</v>
      </c>
      <c r="E762" s="105" t="str">
        <f>E761</f>
        <v>PRODDATUR</v>
      </c>
      <c r="F762" s="104" t="str">
        <f>F761</f>
        <v>33/11KV PDR Rurals SubStation</v>
      </c>
      <c r="G762" s="393">
        <v>308113440102</v>
      </c>
      <c r="H762" s="104" t="s">
        <v>2553</v>
      </c>
      <c r="I762" s="104" t="s">
        <v>2887</v>
      </c>
      <c r="J762" s="104"/>
      <c r="K762" s="378">
        <v>0.9768</v>
      </c>
      <c r="L762" s="378">
        <v>0.9768</v>
      </c>
      <c r="M762" s="378">
        <v>0.92419099999999998</v>
      </c>
      <c r="N762" s="379">
        <v>5.3858517608517626</v>
      </c>
      <c r="O762" s="104"/>
      <c r="P762" s="104"/>
      <c r="Q762" s="108"/>
    </row>
    <row r="763" spans="1:17" customFormat="1">
      <c r="A763" s="103">
        <v>760</v>
      </c>
      <c r="B763" s="105"/>
      <c r="C763" s="105" t="s">
        <v>3869</v>
      </c>
      <c r="D763" s="105" t="s">
        <v>3869</v>
      </c>
      <c r="E763" s="105" t="s">
        <v>3869</v>
      </c>
      <c r="F763" s="104" t="s">
        <v>2258</v>
      </c>
      <c r="G763" s="393">
        <v>308111240102</v>
      </c>
      <c r="H763" s="104" t="s">
        <v>3870</v>
      </c>
      <c r="I763" s="104" t="s">
        <v>2887</v>
      </c>
      <c r="J763" s="104"/>
      <c r="K763" s="378">
        <v>1.0940000000000001</v>
      </c>
      <c r="L763" s="378">
        <v>1.0940000000000001</v>
      </c>
      <c r="M763" s="378">
        <v>1.035094</v>
      </c>
      <c r="N763" s="379">
        <v>5.3844606946983653</v>
      </c>
      <c r="O763" s="104"/>
      <c r="P763" s="104"/>
      <c r="Q763" s="108"/>
    </row>
    <row r="764" spans="1:17" customFormat="1">
      <c r="A764" s="103">
        <v>761</v>
      </c>
      <c r="B764" s="105"/>
      <c r="C764" s="105" t="s">
        <v>1041</v>
      </c>
      <c r="D764" s="105" t="str">
        <f t="shared" ref="D764:F779" si="34">D763</f>
        <v>KURNOOL</v>
      </c>
      <c r="E764" s="105" t="str">
        <f t="shared" si="34"/>
        <v>KURNOOL</v>
      </c>
      <c r="F764" s="104" t="s">
        <v>3257</v>
      </c>
      <c r="G764" s="393">
        <v>306111140302</v>
      </c>
      <c r="H764" s="104" t="s">
        <v>3871</v>
      </c>
      <c r="I764" s="104" t="s">
        <v>2871</v>
      </c>
      <c r="J764" s="104"/>
      <c r="K764" s="378">
        <v>1.8737999999999999</v>
      </c>
      <c r="L764" s="378">
        <v>1.8737999999999999</v>
      </c>
      <c r="M764" s="378">
        <v>1.7730379999999999</v>
      </c>
      <c r="N764" s="379">
        <v>5.3774148788558023</v>
      </c>
      <c r="O764" s="104"/>
      <c r="P764" s="104"/>
      <c r="Q764" s="108"/>
    </row>
    <row r="765" spans="1:17" customFormat="1">
      <c r="A765" s="103">
        <v>762</v>
      </c>
      <c r="B765" s="105"/>
      <c r="C765" s="105" t="s">
        <v>1041</v>
      </c>
      <c r="D765" s="105" t="str">
        <f t="shared" si="34"/>
        <v>KURNOOL</v>
      </c>
      <c r="E765" s="105" t="str">
        <f t="shared" si="34"/>
        <v>KURNOOL</v>
      </c>
      <c r="F765" s="104" t="str">
        <f>F764</f>
        <v>33/11KV UKKAYAPALLI SubStation</v>
      </c>
      <c r="G765" s="393">
        <v>306511140101</v>
      </c>
      <c r="H765" s="104" t="s">
        <v>2499</v>
      </c>
      <c r="I765" s="104" t="s">
        <v>2887</v>
      </c>
      <c r="J765" s="104"/>
      <c r="K765" s="378">
        <v>1.5798000000000001</v>
      </c>
      <c r="L765" s="378">
        <v>1.5798000000000001</v>
      </c>
      <c r="M765" s="378">
        <v>1.494896</v>
      </c>
      <c r="N765" s="379">
        <v>5.3743511836941442</v>
      </c>
      <c r="O765" s="104"/>
      <c r="P765" s="104"/>
      <c r="Q765" s="108"/>
    </row>
    <row r="766" spans="1:17" customFormat="1">
      <c r="A766" s="103">
        <v>763</v>
      </c>
      <c r="B766" s="105"/>
      <c r="C766" s="105" t="s">
        <v>3869</v>
      </c>
      <c r="D766" s="105" t="str">
        <f t="shared" si="34"/>
        <v>KURNOOL</v>
      </c>
      <c r="E766" s="105" t="str">
        <f t="shared" si="34"/>
        <v>KURNOOL</v>
      </c>
      <c r="F766" s="104" t="s">
        <v>2261</v>
      </c>
      <c r="G766" s="393">
        <v>308111540203</v>
      </c>
      <c r="H766" s="104" t="s">
        <v>3872</v>
      </c>
      <c r="I766" s="104" t="s">
        <v>2871</v>
      </c>
      <c r="J766" s="104"/>
      <c r="K766" s="378">
        <v>1.2208000000000001</v>
      </c>
      <c r="L766" s="378">
        <v>1.2208000000000001</v>
      </c>
      <c r="M766" s="378">
        <v>1.1553149999999999</v>
      </c>
      <c r="N766" s="379">
        <v>5.3641055045871751</v>
      </c>
      <c r="O766" s="104"/>
      <c r="P766" s="104"/>
      <c r="Q766" s="108"/>
    </row>
    <row r="767" spans="1:17" customFormat="1">
      <c r="A767" s="103">
        <v>764</v>
      </c>
      <c r="B767" s="105"/>
      <c r="C767" s="105" t="s">
        <v>1381</v>
      </c>
      <c r="D767" s="105" t="str">
        <f t="shared" si="34"/>
        <v>KURNOOL</v>
      </c>
      <c r="E767" s="105" t="str">
        <f t="shared" si="34"/>
        <v>KURNOOL</v>
      </c>
      <c r="F767" s="104" t="s">
        <v>3873</v>
      </c>
      <c r="G767" s="393" t="s">
        <v>3874</v>
      </c>
      <c r="H767" s="104" t="s">
        <v>3875</v>
      </c>
      <c r="I767" s="104" t="s">
        <v>2871</v>
      </c>
      <c r="J767" s="104"/>
      <c r="K767" s="378">
        <v>1.1812</v>
      </c>
      <c r="L767" s="378">
        <v>1.1812</v>
      </c>
      <c r="M767" s="378">
        <v>1.117877</v>
      </c>
      <c r="N767" s="379">
        <v>5.3609041652556737</v>
      </c>
      <c r="O767" s="104"/>
      <c r="P767" s="104"/>
      <c r="Q767" s="108"/>
    </row>
    <row r="768" spans="1:17" customFormat="1">
      <c r="A768" s="103">
        <v>765</v>
      </c>
      <c r="B768" s="105"/>
      <c r="C768" s="105" t="s">
        <v>5408</v>
      </c>
      <c r="D768" s="105" t="str">
        <f t="shared" si="34"/>
        <v>KURNOOL</v>
      </c>
      <c r="E768" s="105" t="str">
        <f t="shared" si="34"/>
        <v>KURNOOL</v>
      </c>
      <c r="F768" s="104" t="s">
        <v>3876</v>
      </c>
      <c r="G768" s="393">
        <v>304511140501</v>
      </c>
      <c r="H768" s="104" t="s">
        <v>3877</v>
      </c>
      <c r="I768" s="104" t="s">
        <v>2874</v>
      </c>
      <c r="J768" s="104"/>
      <c r="K768" s="378">
        <v>0.55840000000000001</v>
      </c>
      <c r="L768" s="378">
        <v>0.55840000000000001</v>
      </c>
      <c r="M768" s="378">
        <v>0.52847599999999995</v>
      </c>
      <c r="N768" s="379">
        <v>5.3588825214899822</v>
      </c>
      <c r="O768" s="104"/>
      <c r="P768" s="104"/>
      <c r="Q768" s="108"/>
    </row>
    <row r="769" spans="1:17" customFormat="1">
      <c r="A769" s="103">
        <v>766</v>
      </c>
      <c r="B769" s="105"/>
      <c r="C769" s="105" t="s">
        <v>5408</v>
      </c>
      <c r="D769" s="105" t="str">
        <f t="shared" si="34"/>
        <v>KURNOOL</v>
      </c>
      <c r="E769" s="105" t="str">
        <f t="shared" si="34"/>
        <v>KURNOOL</v>
      </c>
      <c r="F769" s="104" t="str">
        <f>F768</f>
        <v>33/11KV Pottempadu SS</v>
      </c>
      <c r="G769" s="393">
        <v>304511140201</v>
      </c>
      <c r="H769" s="104" t="s">
        <v>3878</v>
      </c>
      <c r="I769" s="104" t="s">
        <v>2874</v>
      </c>
      <c r="J769" s="104"/>
      <c r="K769" s="378">
        <v>0.54500000000000004</v>
      </c>
      <c r="L769" s="378">
        <v>0.54500000000000004</v>
      </c>
      <c r="M769" s="378">
        <v>0.51583500000000004</v>
      </c>
      <c r="N769" s="379">
        <v>5.35137614678899</v>
      </c>
      <c r="O769" s="104"/>
      <c r="P769" s="104"/>
      <c r="Q769" s="108"/>
    </row>
    <row r="770" spans="1:17" customFormat="1">
      <c r="A770" s="103">
        <v>767</v>
      </c>
      <c r="B770" s="105"/>
      <c r="C770" s="105" t="s">
        <v>5408</v>
      </c>
      <c r="D770" s="105" t="str">
        <f t="shared" si="34"/>
        <v>KURNOOL</v>
      </c>
      <c r="E770" s="105" t="str">
        <f t="shared" si="34"/>
        <v>KURNOOL</v>
      </c>
      <c r="F770" s="104" t="s">
        <v>3879</v>
      </c>
      <c r="G770" s="393">
        <v>304121140303</v>
      </c>
      <c r="H770" s="104" t="s">
        <v>3880</v>
      </c>
      <c r="I770" s="104" t="s">
        <v>2871</v>
      </c>
      <c r="J770" s="104"/>
      <c r="K770" s="378">
        <v>0.27423999999999998</v>
      </c>
      <c r="L770" s="378">
        <v>0.27423999999999998</v>
      </c>
      <c r="M770" s="378">
        <v>0.25956899999999999</v>
      </c>
      <c r="N770" s="379">
        <v>5.3496936989498218</v>
      </c>
      <c r="O770" s="104"/>
      <c r="P770" s="104"/>
      <c r="Q770" s="108"/>
    </row>
    <row r="771" spans="1:17" customFormat="1">
      <c r="A771" s="103">
        <v>768</v>
      </c>
      <c r="B771" s="105"/>
      <c r="C771" s="105" t="s">
        <v>1049</v>
      </c>
      <c r="D771" s="105" t="str">
        <f t="shared" si="34"/>
        <v>KURNOOL</v>
      </c>
      <c r="E771" s="105" t="str">
        <f t="shared" si="34"/>
        <v>KURNOOL</v>
      </c>
      <c r="F771" s="104" t="s">
        <v>3881</v>
      </c>
      <c r="G771" s="393">
        <v>307133540203</v>
      </c>
      <c r="H771" s="104" t="s">
        <v>3882</v>
      </c>
      <c r="I771" s="104" t="s">
        <v>2879</v>
      </c>
      <c r="J771" s="104"/>
      <c r="K771" s="378">
        <v>0.68569999999999998</v>
      </c>
      <c r="L771" s="378">
        <v>0.68569999999999998</v>
      </c>
      <c r="M771" s="378">
        <v>0.64903</v>
      </c>
      <c r="N771" s="379">
        <v>5.3478197462447108</v>
      </c>
      <c r="O771" s="104"/>
      <c r="P771" s="104"/>
      <c r="Q771" s="108"/>
    </row>
    <row r="772" spans="1:17" customFormat="1">
      <c r="A772" s="103">
        <v>769</v>
      </c>
      <c r="B772" s="105"/>
      <c r="C772" s="105" t="s">
        <v>1381</v>
      </c>
      <c r="D772" s="105" t="str">
        <f t="shared" si="34"/>
        <v>KURNOOL</v>
      </c>
      <c r="E772" s="105" t="str">
        <f t="shared" si="34"/>
        <v>KURNOOL</v>
      </c>
      <c r="F772" s="104" t="str">
        <f t="shared" si="34"/>
        <v>33/11 KV Dadithota SS</v>
      </c>
      <c r="G772" s="393">
        <v>305521340403</v>
      </c>
      <c r="H772" s="104" t="s">
        <v>3883</v>
      </c>
      <c r="I772" s="104" t="s">
        <v>2871</v>
      </c>
      <c r="J772" s="104"/>
      <c r="K772" s="378">
        <v>0.79679999999999995</v>
      </c>
      <c r="L772" s="378">
        <v>0.79679999999999995</v>
      </c>
      <c r="M772" s="378">
        <v>0.75422300000000009</v>
      </c>
      <c r="N772" s="379">
        <v>5.3434989959839188</v>
      </c>
      <c r="O772" s="104"/>
      <c r="P772" s="104"/>
      <c r="Q772" s="108"/>
    </row>
    <row r="773" spans="1:17" customFormat="1">
      <c r="A773" s="103">
        <v>770</v>
      </c>
      <c r="B773" s="105"/>
      <c r="C773" s="105" t="s">
        <v>5408</v>
      </c>
      <c r="D773" s="105" t="str">
        <f t="shared" si="34"/>
        <v>KURNOOL</v>
      </c>
      <c r="E773" s="105" t="str">
        <f t="shared" si="34"/>
        <v>KURNOOL</v>
      </c>
      <c r="F773" s="104" t="str">
        <f t="shared" si="34"/>
        <v>33/11 KV Dadithota SS</v>
      </c>
      <c r="G773" s="393">
        <v>304621440107</v>
      </c>
      <c r="H773" s="104" t="s">
        <v>3884</v>
      </c>
      <c r="I773" s="104" t="s">
        <v>2870</v>
      </c>
      <c r="J773" s="104"/>
      <c r="K773" s="378">
        <v>0.36279600000000001</v>
      </c>
      <c r="L773" s="378">
        <v>0.36279600000000001</v>
      </c>
      <c r="M773" s="378">
        <v>0.34342099999999998</v>
      </c>
      <c r="N773" s="379">
        <v>5.3404668188182978</v>
      </c>
      <c r="O773" s="104"/>
      <c r="P773" s="104"/>
      <c r="Q773" s="108"/>
    </row>
    <row r="774" spans="1:17" customFormat="1">
      <c r="A774" s="103">
        <v>771</v>
      </c>
      <c r="B774" s="105"/>
      <c r="C774" s="105" t="s">
        <v>3869</v>
      </c>
      <c r="D774" s="105" t="str">
        <f t="shared" si="34"/>
        <v>KURNOOL</v>
      </c>
      <c r="E774" s="105" t="str">
        <f t="shared" si="34"/>
        <v>KURNOOL</v>
      </c>
      <c r="F774" s="104" t="s">
        <v>3885</v>
      </c>
      <c r="G774" s="393">
        <v>308647240101</v>
      </c>
      <c r="H774" s="104" t="s">
        <v>3886</v>
      </c>
      <c r="I774" s="104" t="s">
        <v>2871</v>
      </c>
      <c r="J774" s="104"/>
      <c r="K774" s="378">
        <v>0.66749999999999998</v>
      </c>
      <c r="L774" s="378">
        <v>0.66749999999999998</v>
      </c>
      <c r="M774" s="378">
        <v>0.63185800000000003</v>
      </c>
      <c r="N774" s="379">
        <v>5.3396254681647868</v>
      </c>
      <c r="O774" s="104"/>
      <c r="P774" s="104"/>
      <c r="Q774" s="108"/>
    </row>
    <row r="775" spans="1:17" customFormat="1">
      <c r="A775" s="103">
        <v>772</v>
      </c>
      <c r="B775" s="105"/>
      <c r="C775" s="105" t="s">
        <v>1049</v>
      </c>
      <c r="D775" s="105" t="str">
        <f t="shared" si="34"/>
        <v>KURNOOL</v>
      </c>
      <c r="E775" s="105" t="str">
        <f t="shared" si="34"/>
        <v>KURNOOL</v>
      </c>
      <c r="F775" s="104" t="s">
        <v>3887</v>
      </c>
      <c r="G775" s="393">
        <v>307511240204</v>
      </c>
      <c r="H775" s="104" t="s">
        <v>3016</v>
      </c>
      <c r="I775" s="104" t="s">
        <v>2871</v>
      </c>
      <c r="J775" s="104"/>
      <c r="K775" s="378">
        <v>0.1321</v>
      </c>
      <c r="L775" s="378">
        <v>0.1321</v>
      </c>
      <c r="M775" s="378">
        <v>0.12506500000000001</v>
      </c>
      <c r="N775" s="379">
        <v>5.3255109765329189</v>
      </c>
      <c r="O775" s="104"/>
      <c r="P775" s="104"/>
      <c r="Q775" s="108"/>
    </row>
    <row r="776" spans="1:17" customFormat="1">
      <c r="A776" s="103">
        <v>773</v>
      </c>
      <c r="B776" s="105"/>
      <c r="C776" s="105" t="s">
        <v>1041</v>
      </c>
      <c r="D776" s="105" t="str">
        <f t="shared" si="34"/>
        <v>KURNOOL</v>
      </c>
      <c r="E776" s="105" t="str">
        <f t="shared" si="34"/>
        <v>KURNOOL</v>
      </c>
      <c r="F776" s="104" t="s">
        <v>3888</v>
      </c>
      <c r="G776" s="393">
        <v>306631140304</v>
      </c>
      <c r="H776" s="104" t="s">
        <v>3889</v>
      </c>
      <c r="I776" s="104" t="s">
        <v>2871</v>
      </c>
      <c r="J776" s="104"/>
      <c r="K776" s="378">
        <v>1.8336399999999999</v>
      </c>
      <c r="L776" s="378">
        <v>1.8336399999999999</v>
      </c>
      <c r="M776" s="378">
        <v>1.736219</v>
      </c>
      <c r="N776" s="379">
        <v>5.3129840099474261</v>
      </c>
      <c r="O776" s="104"/>
      <c r="P776" s="104"/>
      <c r="Q776" s="108"/>
    </row>
    <row r="777" spans="1:17" customFormat="1">
      <c r="A777" s="103">
        <v>774</v>
      </c>
      <c r="B777" s="105"/>
      <c r="C777" s="105" t="s">
        <v>5408</v>
      </c>
      <c r="D777" s="105" t="str">
        <f t="shared" si="34"/>
        <v>KURNOOL</v>
      </c>
      <c r="E777" s="105" t="str">
        <f t="shared" si="34"/>
        <v>KURNOOL</v>
      </c>
      <c r="F777" s="104" t="s">
        <v>2283</v>
      </c>
      <c r="G777" s="393">
        <v>304111140403</v>
      </c>
      <c r="H777" s="104" t="s">
        <v>2592</v>
      </c>
      <c r="I777" s="104" t="s">
        <v>2887</v>
      </c>
      <c r="J777" s="104"/>
      <c r="K777" s="378">
        <v>0.26200000000000001</v>
      </c>
      <c r="L777" s="378">
        <v>0.26200000000000001</v>
      </c>
      <c r="M777" s="378">
        <v>0.248084</v>
      </c>
      <c r="N777" s="379">
        <v>5.3114503816793937</v>
      </c>
      <c r="O777" s="104"/>
      <c r="P777" s="104"/>
      <c r="Q777" s="108"/>
    </row>
    <row r="778" spans="1:17" customFormat="1">
      <c r="A778" s="103">
        <v>775</v>
      </c>
      <c r="B778" s="105"/>
      <c r="C778" s="105" t="s">
        <v>5408</v>
      </c>
      <c r="D778" s="105" t="str">
        <f t="shared" si="34"/>
        <v>KURNOOL</v>
      </c>
      <c r="E778" s="105" t="str">
        <f t="shared" si="34"/>
        <v>KURNOOL</v>
      </c>
      <c r="F778" s="104" t="s">
        <v>2282</v>
      </c>
      <c r="G778" s="393">
        <v>304111140201</v>
      </c>
      <c r="H778" s="104" t="s">
        <v>3890</v>
      </c>
      <c r="I778" s="104" t="s">
        <v>2871</v>
      </c>
      <c r="J778" s="104"/>
      <c r="K778" s="378">
        <v>0.35943999999999998</v>
      </c>
      <c r="L778" s="378">
        <v>0.35943999999999998</v>
      </c>
      <c r="M778" s="378">
        <v>0.34034900000000001</v>
      </c>
      <c r="N778" s="379">
        <v>5.3113176051635795</v>
      </c>
      <c r="O778" s="104"/>
      <c r="P778" s="104"/>
      <c r="Q778" s="108"/>
    </row>
    <row r="779" spans="1:17" customFormat="1">
      <c r="A779" s="103">
        <v>776</v>
      </c>
      <c r="B779" s="105"/>
      <c r="C779" s="105" t="s">
        <v>5408</v>
      </c>
      <c r="D779" s="105" t="str">
        <f t="shared" si="34"/>
        <v>KURNOOL</v>
      </c>
      <c r="E779" s="105" t="str">
        <f t="shared" si="34"/>
        <v>KURNOOL</v>
      </c>
      <c r="F779" s="104" t="s">
        <v>3891</v>
      </c>
      <c r="G779" s="393">
        <v>304112140305</v>
      </c>
      <c r="H779" s="104" t="s">
        <v>2516</v>
      </c>
      <c r="I779" s="104" t="s">
        <v>2871</v>
      </c>
      <c r="J779" s="104"/>
      <c r="K779" s="378">
        <v>0.56620000000000004</v>
      </c>
      <c r="L779" s="378">
        <v>0.56620000000000004</v>
      </c>
      <c r="M779" s="378">
        <v>0.53613699999999997</v>
      </c>
      <c r="N779" s="379">
        <v>5.3096079123984561</v>
      </c>
      <c r="O779" s="104"/>
      <c r="P779" s="104"/>
      <c r="Q779" s="108"/>
    </row>
    <row r="780" spans="1:17" customFormat="1">
      <c r="A780" s="103">
        <v>777</v>
      </c>
      <c r="B780" s="105"/>
      <c r="C780" s="105" t="s">
        <v>1381</v>
      </c>
      <c r="D780" s="105" t="str">
        <f t="shared" ref="D780:F811" si="35">D779</f>
        <v>KURNOOL</v>
      </c>
      <c r="E780" s="105" t="str">
        <f t="shared" si="35"/>
        <v>KURNOOL</v>
      </c>
      <c r="F780" s="104" t="s">
        <v>3892</v>
      </c>
      <c r="G780" s="393">
        <v>305211540102</v>
      </c>
      <c r="H780" s="104" t="s">
        <v>3893</v>
      </c>
      <c r="I780" s="104" t="s">
        <v>2871</v>
      </c>
      <c r="J780" s="104"/>
      <c r="K780" s="378">
        <v>0.2208</v>
      </c>
      <c r="L780" s="378">
        <v>0.2208</v>
      </c>
      <c r="M780" s="378">
        <v>0.20908199999999999</v>
      </c>
      <c r="N780" s="379">
        <v>5.3070652173913073</v>
      </c>
      <c r="O780" s="104"/>
      <c r="P780" s="104"/>
      <c r="Q780" s="108"/>
    </row>
    <row r="781" spans="1:17" customFormat="1">
      <c r="A781" s="103">
        <v>778</v>
      </c>
      <c r="B781" s="105"/>
      <c r="C781" s="105" t="s">
        <v>3869</v>
      </c>
      <c r="D781" s="105" t="str">
        <f t="shared" si="35"/>
        <v>KURNOOL</v>
      </c>
      <c r="E781" s="105" t="str">
        <f t="shared" si="35"/>
        <v>KURNOOL</v>
      </c>
      <c r="F781" s="104" t="str">
        <f t="shared" si="35"/>
        <v>33/11 KV Chembakur SUB STATION</v>
      </c>
      <c r="G781" s="393">
        <v>308113440302</v>
      </c>
      <c r="H781" s="104" t="s">
        <v>2558</v>
      </c>
      <c r="I781" s="104" t="s">
        <v>2887</v>
      </c>
      <c r="J781" s="104"/>
      <c r="K781" s="378">
        <v>2.2482000000000002</v>
      </c>
      <c r="L781" s="378">
        <v>2.2482000000000002</v>
      </c>
      <c r="M781" s="378">
        <v>2.1291980000000001</v>
      </c>
      <c r="N781" s="379">
        <v>5.2932123476559045</v>
      </c>
      <c r="O781" s="104"/>
      <c r="P781" s="104"/>
      <c r="Q781" s="108"/>
    </row>
    <row r="782" spans="1:17" customFormat="1">
      <c r="A782" s="103">
        <v>779</v>
      </c>
      <c r="B782" s="105"/>
      <c r="C782" s="105" t="s">
        <v>1041</v>
      </c>
      <c r="D782" s="105" t="str">
        <f t="shared" si="35"/>
        <v>KURNOOL</v>
      </c>
      <c r="E782" s="105" t="str">
        <f t="shared" si="35"/>
        <v>KURNOOL</v>
      </c>
      <c r="F782" s="104" t="str">
        <f t="shared" si="35"/>
        <v>33/11 KV Chembakur SUB STATION</v>
      </c>
      <c r="G782" s="393">
        <v>306211240102</v>
      </c>
      <c r="H782" s="104" t="s">
        <v>2487</v>
      </c>
      <c r="I782" s="104" t="s">
        <v>2887</v>
      </c>
      <c r="J782" s="104"/>
      <c r="K782" s="378">
        <v>1.4172</v>
      </c>
      <c r="L782" s="378">
        <v>1.4172</v>
      </c>
      <c r="M782" s="378">
        <v>1.3422590000000001</v>
      </c>
      <c r="N782" s="379">
        <v>5.287962178944392</v>
      </c>
      <c r="O782" s="104"/>
      <c r="P782" s="104"/>
      <c r="Q782" s="108"/>
    </row>
    <row r="783" spans="1:17" customFormat="1">
      <c r="A783" s="103">
        <v>780</v>
      </c>
      <c r="B783" s="105"/>
      <c r="C783" s="105" t="s">
        <v>1381</v>
      </c>
      <c r="D783" s="105" t="str">
        <f t="shared" si="35"/>
        <v>KURNOOL</v>
      </c>
      <c r="E783" s="105" t="str">
        <f t="shared" si="35"/>
        <v>KURNOOL</v>
      </c>
      <c r="F783" s="104" t="s">
        <v>3894</v>
      </c>
      <c r="G783" s="393">
        <v>305422240305</v>
      </c>
      <c r="H783" s="104" t="s">
        <v>3895</v>
      </c>
      <c r="I783" s="104" t="s">
        <v>2871</v>
      </c>
      <c r="J783" s="104"/>
      <c r="K783" s="378">
        <v>0.18809999999999999</v>
      </c>
      <c r="L783" s="378">
        <v>0.18809999999999999</v>
      </c>
      <c r="M783" s="378">
        <v>0.17816299999999999</v>
      </c>
      <c r="N783" s="379">
        <v>5.2828282828282838</v>
      </c>
      <c r="O783" s="104"/>
      <c r="P783" s="104"/>
      <c r="Q783" s="108"/>
    </row>
    <row r="784" spans="1:17" customFormat="1">
      <c r="A784" s="103">
        <v>781</v>
      </c>
      <c r="B784" s="105"/>
      <c r="C784" s="105" t="s">
        <v>1381</v>
      </c>
      <c r="D784" s="105" t="str">
        <f t="shared" si="35"/>
        <v>KURNOOL</v>
      </c>
      <c r="E784" s="105" t="str">
        <f t="shared" si="35"/>
        <v>KURNOOL</v>
      </c>
      <c r="F784" s="104" t="s">
        <v>3896</v>
      </c>
      <c r="G784" s="393">
        <v>305321340303</v>
      </c>
      <c r="H784" s="104" t="s">
        <v>3897</v>
      </c>
      <c r="I784" s="104" t="s">
        <v>2871</v>
      </c>
      <c r="J784" s="104"/>
      <c r="K784" s="378">
        <v>0.24714</v>
      </c>
      <c r="L784" s="378">
        <v>0.24714</v>
      </c>
      <c r="M784" s="378">
        <v>0.234097</v>
      </c>
      <c r="N784" s="379">
        <v>5.2775754633001535</v>
      </c>
      <c r="O784" s="104"/>
      <c r="P784" s="104"/>
      <c r="Q784" s="108"/>
    </row>
    <row r="785" spans="1:17" customFormat="1">
      <c r="A785" s="103">
        <v>782</v>
      </c>
      <c r="B785" s="105"/>
      <c r="C785" s="105" t="s">
        <v>1041</v>
      </c>
      <c r="D785" s="105" t="str">
        <f t="shared" si="35"/>
        <v>KURNOOL</v>
      </c>
      <c r="E785" s="105" t="str">
        <f t="shared" si="35"/>
        <v>KURNOOL</v>
      </c>
      <c r="F785" s="104" t="str">
        <f>F784</f>
        <v>33/11 KV Pannur SUB STATION</v>
      </c>
      <c r="G785" s="393">
        <v>306211240104</v>
      </c>
      <c r="H785" s="104" t="s">
        <v>2488</v>
      </c>
      <c r="I785" s="104" t="s">
        <v>2887</v>
      </c>
      <c r="J785" s="104"/>
      <c r="K785" s="378">
        <v>1.5414000000000001</v>
      </c>
      <c r="L785" s="378">
        <v>1.5414000000000001</v>
      </c>
      <c r="M785" s="378">
        <v>1.4600579999999999</v>
      </c>
      <c r="N785" s="379">
        <v>5.2771506422732744</v>
      </c>
      <c r="O785" s="104"/>
      <c r="P785" s="104"/>
      <c r="Q785" s="108"/>
    </row>
    <row r="786" spans="1:17" customFormat="1">
      <c r="A786" s="103">
        <v>783</v>
      </c>
      <c r="B786" s="105"/>
      <c r="C786" s="105" t="s">
        <v>1041</v>
      </c>
      <c r="D786" s="105" t="str">
        <f t="shared" si="35"/>
        <v>KURNOOL</v>
      </c>
      <c r="E786" s="105" t="str">
        <f t="shared" si="35"/>
        <v>KURNOOL</v>
      </c>
      <c r="F786" s="104" t="s">
        <v>3898</v>
      </c>
      <c r="G786" s="393">
        <v>306331140301</v>
      </c>
      <c r="H786" s="104" t="s">
        <v>3899</v>
      </c>
      <c r="I786" s="104" t="s">
        <v>2871</v>
      </c>
      <c r="J786" s="104"/>
      <c r="K786" s="378">
        <v>0.52600000000000002</v>
      </c>
      <c r="L786" s="378">
        <v>0.52600000000000002</v>
      </c>
      <c r="M786" s="378">
        <v>0.49824499999999999</v>
      </c>
      <c r="N786" s="379">
        <v>5.2766159695817541</v>
      </c>
      <c r="O786" s="104"/>
      <c r="P786" s="104"/>
      <c r="Q786" s="108"/>
    </row>
    <row r="787" spans="1:17" customFormat="1">
      <c r="A787" s="103">
        <v>784</v>
      </c>
      <c r="B787" s="105"/>
      <c r="C787" s="105" t="s">
        <v>3869</v>
      </c>
      <c r="D787" s="105" t="str">
        <f t="shared" si="35"/>
        <v>KURNOOL</v>
      </c>
      <c r="E787" s="105" t="str">
        <f t="shared" si="35"/>
        <v>KURNOOL</v>
      </c>
      <c r="F787" s="104" t="s">
        <v>3900</v>
      </c>
      <c r="G787" s="393">
        <v>308512240101</v>
      </c>
      <c r="H787" s="104" t="s">
        <v>3901</v>
      </c>
      <c r="I787" s="104" t="s">
        <v>2871</v>
      </c>
      <c r="J787" s="104"/>
      <c r="K787" s="378">
        <v>1.0236000000000001</v>
      </c>
      <c r="L787" s="378">
        <v>1.0236000000000001</v>
      </c>
      <c r="M787" s="378">
        <v>0.96962999999999999</v>
      </c>
      <c r="N787" s="379">
        <v>5.2725674091442034</v>
      </c>
      <c r="O787" s="104"/>
      <c r="P787" s="104"/>
      <c r="Q787" s="108"/>
    </row>
    <row r="788" spans="1:17" customFormat="1">
      <c r="A788" s="103">
        <v>785</v>
      </c>
      <c r="B788" s="105"/>
      <c r="C788" s="105" t="s">
        <v>3869</v>
      </c>
      <c r="D788" s="105" t="str">
        <f t="shared" si="35"/>
        <v>KURNOOL</v>
      </c>
      <c r="E788" s="105" t="str">
        <f t="shared" si="35"/>
        <v>KURNOOL</v>
      </c>
      <c r="F788" s="104" t="s">
        <v>2249</v>
      </c>
      <c r="G788" s="393">
        <v>308311340201</v>
      </c>
      <c r="H788" s="104" t="s">
        <v>3902</v>
      </c>
      <c r="I788" s="104" t="s">
        <v>2887</v>
      </c>
      <c r="J788" s="104"/>
      <c r="K788" s="378">
        <v>0.7772</v>
      </c>
      <c r="L788" s="378">
        <v>0.7772</v>
      </c>
      <c r="M788" s="378">
        <v>0.73628099999999996</v>
      </c>
      <c r="N788" s="379">
        <v>5.2649253731343331</v>
      </c>
      <c r="O788" s="104"/>
      <c r="P788" s="104"/>
      <c r="Q788" s="108"/>
    </row>
    <row r="789" spans="1:17" customFormat="1">
      <c r="A789" s="103">
        <v>786</v>
      </c>
      <c r="B789" s="105"/>
      <c r="C789" s="105" t="s">
        <v>3869</v>
      </c>
      <c r="D789" s="105" t="str">
        <f t="shared" si="35"/>
        <v>KURNOOL</v>
      </c>
      <c r="E789" s="105" t="str">
        <f t="shared" si="35"/>
        <v>KURNOOL</v>
      </c>
      <c r="F789" s="104" t="str">
        <f>F788</f>
        <v>33/11KV Hanuman Nagar SubStation</v>
      </c>
      <c r="G789" s="393">
        <v>308211240203</v>
      </c>
      <c r="H789" s="104" t="s">
        <v>3903</v>
      </c>
      <c r="I789" s="104" t="s">
        <v>2887</v>
      </c>
      <c r="J789" s="104"/>
      <c r="K789" s="378">
        <v>3.2000000000000001E-2</v>
      </c>
      <c r="L789" s="378">
        <v>3.2000000000000001E-2</v>
      </c>
      <c r="M789" s="378">
        <v>3.0315999999999999E-2</v>
      </c>
      <c r="N789" s="379">
        <v>5.2625000000000046</v>
      </c>
      <c r="O789" s="104"/>
      <c r="P789" s="104"/>
      <c r="Q789" s="108"/>
    </row>
    <row r="790" spans="1:17" customFormat="1">
      <c r="A790" s="103">
        <v>787</v>
      </c>
      <c r="B790" s="105"/>
      <c r="C790" s="105" t="s">
        <v>1381</v>
      </c>
      <c r="D790" s="105" t="str">
        <f t="shared" si="35"/>
        <v>KURNOOL</v>
      </c>
      <c r="E790" s="105" t="str">
        <f t="shared" si="35"/>
        <v>KURNOOL</v>
      </c>
      <c r="F790" s="104" t="s">
        <v>3904</v>
      </c>
      <c r="G790" s="393">
        <v>305311140103</v>
      </c>
      <c r="H790" s="104" t="s">
        <v>3905</v>
      </c>
      <c r="I790" s="104" t="s">
        <v>2871</v>
      </c>
      <c r="J790" s="104"/>
      <c r="K790" s="378">
        <v>0.46639999999999998</v>
      </c>
      <c r="L790" s="378">
        <v>0.46639999999999998</v>
      </c>
      <c r="M790" s="378">
        <v>0.44185799999999997</v>
      </c>
      <c r="N790" s="379">
        <v>5.2620068610634663</v>
      </c>
      <c r="O790" s="104"/>
      <c r="P790" s="104"/>
      <c r="Q790" s="108"/>
    </row>
    <row r="791" spans="1:17" customFormat="1">
      <c r="A791" s="103">
        <v>788</v>
      </c>
      <c r="B791" s="105"/>
      <c r="C791" s="105" t="s">
        <v>1049</v>
      </c>
      <c r="D791" s="105" t="str">
        <f t="shared" si="35"/>
        <v>KURNOOL</v>
      </c>
      <c r="E791" s="105" t="str">
        <f t="shared" si="35"/>
        <v>KURNOOL</v>
      </c>
      <c r="F791" s="104" t="s">
        <v>2196</v>
      </c>
      <c r="G791" s="393">
        <v>307116540104</v>
      </c>
      <c r="H791" s="104" t="s">
        <v>3906</v>
      </c>
      <c r="I791" s="104" t="s">
        <v>2871</v>
      </c>
      <c r="J791" s="104"/>
      <c r="K791" s="378">
        <v>1.62967</v>
      </c>
      <c r="L791" s="378">
        <v>1.62967</v>
      </c>
      <c r="M791" s="378">
        <v>1.543995</v>
      </c>
      <c r="N791" s="379">
        <v>5.2571993102898107</v>
      </c>
      <c r="O791" s="104"/>
      <c r="P791" s="104"/>
      <c r="Q791" s="108"/>
    </row>
    <row r="792" spans="1:17" customFormat="1">
      <c r="A792" s="103">
        <v>789</v>
      </c>
      <c r="B792" s="105"/>
      <c r="C792" s="105" t="s">
        <v>1041</v>
      </c>
      <c r="D792" s="105" t="str">
        <f t="shared" si="35"/>
        <v>KURNOOL</v>
      </c>
      <c r="E792" s="105" t="str">
        <f t="shared" si="35"/>
        <v>KURNOOL</v>
      </c>
      <c r="F792" s="104" t="s">
        <v>3621</v>
      </c>
      <c r="G792" s="393">
        <v>306211340305</v>
      </c>
      <c r="H792" s="104" t="s">
        <v>3907</v>
      </c>
      <c r="I792" s="104" t="s">
        <v>2887</v>
      </c>
      <c r="J792" s="104"/>
      <c r="K792" s="378">
        <v>1.3894</v>
      </c>
      <c r="L792" s="378">
        <v>1.3894</v>
      </c>
      <c r="M792" s="378">
        <v>1.316384</v>
      </c>
      <c r="N792" s="379">
        <v>5.2552180797466512</v>
      </c>
      <c r="O792" s="104"/>
      <c r="P792" s="104"/>
      <c r="Q792" s="108"/>
    </row>
    <row r="793" spans="1:17" customFormat="1">
      <c r="A793" s="103">
        <v>790</v>
      </c>
      <c r="B793" s="105"/>
      <c r="C793" s="105" t="s">
        <v>1049</v>
      </c>
      <c r="D793" s="105" t="str">
        <f t="shared" si="35"/>
        <v>KURNOOL</v>
      </c>
      <c r="E793" s="105" t="str">
        <f t="shared" si="35"/>
        <v>KURNOOL</v>
      </c>
      <c r="F793" s="104" t="s">
        <v>2192</v>
      </c>
      <c r="G793" s="393">
        <v>307111440204</v>
      </c>
      <c r="H793" s="104" t="s">
        <v>3908</v>
      </c>
      <c r="I793" s="104" t="s">
        <v>2887</v>
      </c>
      <c r="J793" s="104"/>
      <c r="K793" s="378">
        <v>0.28910000000000002</v>
      </c>
      <c r="L793" s="378">
        <v>0.28910000000000002</v>
      </c>
      <c r="M793" s="378">
        <v>0.27392899999999998</v>
      </c>
      <c r="N793" s="379">
        <v>5.2476651677620358</v>
      </c>
      <c r="O793" s="104"/>
      <c r="P793" s="104"/>
      <c r="Q793" s="108"/>
    </row>
    <row r="794" spans="1:17" customFormat="1">
      <c r="A794" s="103">
        <v>791</v>
      </c>
      <c r="B794" s="105"/>
      <c r="C794" s="105" t="s">
        <v>1381</v>
      </c>
      <c r="D794" s="105" t="str">
        <f t="shared" si="35"/>
        <v>KURNOOL</v>
      </c>
      <c r="E794" s="105" t="str">
        <f t="shared" si="35"/>
        <v>KURNOOL</v>
      </c>
      <c r="F794" s="104" t="s">
        <v>3909</v>
      </c>
      <c r="G794" s="393">
        <v>305213440305</v>
      </c>
      <c r="H794" s="104" t="s">
        <v>3910</v>
      </c>
      <c r="I794" s="104" t="s">
        <v>2871</v>
      </c>
      <c r="J794" s="104"/>
      <c r="K794" s="378">
        <v>8.09E-2</v>
      </c>
      <c r="L794" s="378">
        <v>8.09E-2</v>
      </c>
      <c r="M794" s="378">
        <v>7.6658000000000004E-2</v>
      </c>
      <c r="N794" s="379">
        <v>5.2435105067985113</v>
      </c>
      <c r="O794" s="104"/>
      <c r="P794" s="104"/>
      <c r="Q794" s="108"/>
    </row>
    <row r="795" spans="1:17" customFormat="1">
      <c r="A795" s="103">
        <v>792</v>
      </c>
      <c r="B795" s="105"/>
      <c r="C795" s="105" t="s">
        <v>1381</v>
      </c>
      <c r="D795" s="105" t="str">
        <f t="shared" si="35"/>
        <v>KURNOOL</v>
      </c>
      <c r="E795" s="105" t="str">
        <f t="shared" si="35"/>
        <v>KURNOOL</v>
      </c>
      <c r="F795" s="104" t="s">
        <v>2341</v>
      </c>
      <c r="G795" s="393">
        <v>305341540103</v>
      </c>
      <c r="H795" s="104" t="s">
        <v>3911</v>
      </c>
      <c r="I795" s="104" t="s">
        <v>2871</v>
      </c>
      <c r="J795" s="104"/>
      <c r="K795" s="378">
        <v>0.48880000000000001</v>
      </c>
      <c r="L795" s="378">
        <v>0.48880000000000001</v>
      </c>
      <c r="M795" s="378">
        <v>0.46322400000000002</v>
      </c>
      <c r="N795" s="379">
        <v>5.2324058919803571</v>
      </c>
      <c r="O795" s="104"/>
      <c r="P795" s="104"/>
      <c r="Q795" s="108"/>
    </row>
    <row r="796" spans="1:17" customFormat="1">
      <c r="A796" s="103">
        <v>793</v>
      </c>
      <c r="B796" s="105"/>
      <c r="C796" s="105" t="s">
        <v>1041</v>
      </c>
      <c r="D796" s="105" t="str">
        <f t="shared" si="35"/>
        <v>KURNOOL</v>
      </c>
      <c r="E796" s="105" t="str">
        <f t="shared" si="35"/>
        <v>KURNOOL</v>
      </c>
      <c r="F796" s="104" t="str">
        <f t="shared" si="35"/>
        <v>33/11 KV Diguvaputtur SUB STATION</v>
      </c>
      <c r="G796" s="393">
        <v>306113440204</v>
      </c>
      <c r="H796" s="104" t="s">
        <v>3912</v>
      </c>
      <c r="I796" s="104" t="s">
        <v>2887</v>
      </c>
      <c r="J796" s="104"/>
      <c r="K796" s="378">
        <v>0.88449999999999995</v>
      </c>
      <c r="L796" s="378">
        <v>0.88449999999999995</v>
      </c>
      <c r="M796" s="378">
        <v>0.83822200000000002</v>
      </c>
      <c r="N796" s="379">
        <v>5.2321085358959785</v>
      </c>
      <c r="O796" s="104"/>
      <c r="P796" s="104"/>
      <c r="Q796" s="108"/>
    </row>
    <row r="797" spans="1:17" customFormat="1">
      <c r="A797" s="103">
        <v>794</v>
      </c>
      <c r="B797" s="105"/>
      <c r="C797" s="105" t="s">
        <v>5408</v>
      </c>
      <c r="D797" s="105" t="str">
        <f t="shared" si="35"/>
        <v>KURNOOL</v>
      </c>
      <c r="E797" s="105" t="str">
        <f t="shared" si="35"/>
        <v>KURNOOL</v>
      </c>
      <c r="F797" s="104" t="str">
        <f t="shared" si="35"/>
        <v>33/11 KV Diguvaputtur SUB STATION</v>
      </c>
      <c r="G797" s="393">
        <v>304231140103</v>
      </c>
      <c r="H797" s="104" t="s">
        <v>2517</v>
      </c>
      <c r="I797" s="104" t="s">
        <v>2887</v>
      </c>
      <c r="J797" s="104"/>
      <c r="K797" s="378">
        <v>1.6858</v>
      </c>
      <c r="L797" s="378">
        <v>1.6858</v>
      </c>
      <c r="M797" s="378">
        <v>1.5977699999999999</v>
      </c>
      <c r="N797" s="379">
        <v>5.2218531261122347</v>
      </c>
      <c r="O797" s="104"/>
      <c r="P797" s="104"/>
      <c r="Q797" s="108"/>
    </row>
    <row r="798" spans="1:17" customFormat="1">
      <c r="A798" s="103">
        <v>795</v>
      </c>
      <c r="B798" s="105"/>
      <c r="C798" s="105" t="s">
        <v>1049</v>
      </c>
      <c r="D798" s="105" t="str">
        <f t="shared" si="35"/>
        <v>KURNOOL</v>
      </c>
      <c r="E798" s="105" t="str">
        <f t="shared" si="35"/>
        <v>KURNOOL</v>
      </c>
      <c r="F798" s="104" t="str">
        <f t="shared" si="35"/>
        <v>33/11 KV Diguvaputtur SUB STATION</v>
      </c>
      <c r="G798" s="393">
        <v>307111240203</v>
      </c>
      <c r="H798" s="104" t="s">
        <v>2373</v>
      </c>
      <c r="I798" s="104" t="s">
        <v>2887</v>
      </c>
      <c r="J798" s="104"/>
      <c r="K798" s="378">
        <v>0.46920000000000001</v>
      </c>
      <c r="L798" s="378">
        <v>0.46920000000000001</v>
      </c>
      <c r="M798" s="378">
        <v>0.44472400000000001</v>
      </c>
      <c r="N798" s="379">
        <v>5.2165387894288147</v>
      </c>
      <c r="O798" s="104"/>
      <c r="P798" s="104"/>
      <c r="Q798" s="108"/>
    </row>
    <row r="799" spans="1:17" customFormat="1">
      <c r="A799" s="103">
        <v>796</v>
      </c>
      <c r="B799" s="105"/>
      <c r="C799" s="105" t="s">
        <v>5408</v>
      </c>
      <c r="D799" s="105" t="str">
        <f t="shared" si="35"/>
        <v>KURNOOL</v>
      </c>
      <c r="E799" s="105" t="str">
        <f t="shared" si="35"/>
        <v>KURNOOL</v>
      </c>
      <c r="F799" s="104" t="str">
        <f t="shared" si="35"/>
        <v>33/11 KV Diguvaputtur SUB STATION</v>
      </c>
      <c r="G799" s="393">
        <v>304621140101</v>
      </c>
      <c r="H799" s="104" t="s">
        <v>2516</v>
      </c>
      <c r="I799" s="104" t="s">
        <v>2887</v>
      </c>
      <c r="J799" s="104"/>
      <c r="K799" s="378">
        <v>1.0688</v>
      </c>
      <c r="L799" s="378">
        <v>1.0688</v>
      </c>
      <c r="M799" s="378">
        <v>1.013058</v>
      </c>
      <c r="N799" s="379">
        <v>5.2153817365269424</v>
      </c>
      <c r="O799" s="104"/>
      <c r="P799" s="104"/>
      <c r="Q799" s="108"/>
    </row>
    <row r="800" spans="1:17" customFormat="1">
      <c r="A800" s="103">
        <v>797</v>
      </c>
      <c r="B800" s="105"/>
      <c r="C800" s="105" t="s">
        <v>3869</v>
      </c>
      <c r="D800" s="105" t="str">
        <f t="shared" si="35"/>
        <v>KURNOOL</v>
      </c>
      <c r="E800" s="105" t="str">
        <f t="shared" si="35"/>
        <v>KURNOOL</v>
      </c>
      <c r="F800" s="104" t="str">
        <f t="shared" si="35"/>
        <v>33/11 KV Diguvaputtur SUB STATION</v>
      </c>
      <c r="G800" s="393">
        <v>308111540103</v>
      </c>
      <c r="H800" s="104" t="s">
        <v>2545</v>
      </c>
      <c r="I800" s="104" t="s">
        <v>2887</v>
      </c>
      <c r="J800" s="104"/>
      <c r="K800" s="378">
        <v>2.7637999999999998</v>
      </c>
      <c r="L800" s="378">
        <v>2.7637999999999998</v>
      </c>
      <c r="M800" s="378">
        <v>2.619929</v>
      </c>
      <c r="N800" s="379">
        <v>5.2055503292568153</v>
      </c>
      <c r="O800" s="104"/>
      <c r="P800" s="104"/>
      <c r="Q800" s="108"/>
    </row>
    <row r="801" spans="1:17" customFormat="1">
      <c r="A801" s="103">
        <v>798</v>
      </c>
      <c r="B801" s="105"/>
      <c r="C801" s="105" t="s">
        <v>1381</v>
      </c>
      <c r="D801" s="105" t="str">
        <f t="shared" si="35"/>
        <v>KURNOOL</v>
      </c>
      <c r="E801" s="105" t="str">
        <f t="shared" si="35"/>
        <v>KURNOOL</v>
      </c>
      <c r="F801" s="104" t="str">
        <f t="shared" si="35"/>
        <v>33/11 KV Diguvaputtur SUB STATION</v>
      </c>
      <c r="G801" s="393">
        <v>305512340203</v>
      </c>
      <c r="H801" s="104" t="s">
        <v>3913</v>
      </c>
      <c r="I801" s="104" t="s">
        <v>2887</v>
      </c>
      <c r="J801" s="104"/>
      <c r="K801" s="378">
        <v>0.46920000000000001</v>
      </c>
      <c r="L801" s="378">
        <v>0.46920000000000001</v>
      </c>
      <c r="M801" s="378">
        <v>0.44481700000000002</v>
      </c>
      <c r="N801" s="379">
        <v>5.1967178175618045</v>
      </c>
      <c r="O801" s="104"/>
      <c r="P801" s="104"/>
      <c r="Q801" s="108"/>
    </row>
    <row r="802" spans="1:17" customFormat="1">
      <c r="A802" s="103">
        <v>799</v>
      </c>
      <c r="B802" s="105"/>
      <c r="C802" s="105" t="s">
        <v>5408</v>
      </c>
      <c r="D802" s="105" t="str">
        <f t="shared" si="35"/>
        <v>KURNOOL</v>
      </c>
      <c r="E802" s="105" t="str">
        <f t="shared" si="35"/>
        <v>KURNOOL</v>
      </c>
      <c r="F802" s="104" t="str">
        <f t="shared" si="35"/>
        <v>33/11 KV Diguvaputtur SUB STATION</v>
      </c>
      <c r="G802" s="393">
        <v>304221540102</v>
      </c>
      <c r="H802" s="104" t="s">
        <v>3914</v>
      </c>
      <c r="I802" s="104" t="s">
        <v>2874</v>
      </c>
      <c r="J802" s="104"/>
      <c r="K802" s="378">
        <v>1.0329200000000001</v>
      </c>
      <c r="L802" s="378">
        <v>1.0329200000000001</v>
      </c>
      <c r="M802" s="378">
        <v>0.97925799999999996</v>
      </c>
      <c r="N802" s="379">
        <v>5.19517484413121</v>
      </c>
      <c r="O802" s="104"/>
      <c r="P802" s="104"/>
      <c r="Q802" s="108"/>
    </row>
    <row r="803" spans="1:17" customFormat="1">
      <c r="A803" s="103">
        <v>800</v>
      </c>
      <c r="B803" s="105"/>
      <c r="C803" s="105" t="s">
        <v>1049</v>
      </c>
      <c r="D803" s="105" t="str">
        <f t="shared" si="35"/>
        <v>KURNOOL</v>
      </c>
      <c r="E803" s="105" t="str">
        <f t="shared" si="35"/>
        <v>KURNOOL</v>
      </c>
      <c r="F803" s="104" t="str">
        <f t="shared" si="35"/>
        <v>33/11 KV Diguvaputtur SUB STATION</v>
      </c>
      <c r="G803" s="393">
        <v>307211340202</v>
      </c>
      <c r="H803" s="104" t="s">
        <v>3915</v>
      </c>
      <c r="I803" s="104" t="s">
        <v>2871</v>
      </c>
      <c r="J803" s="104"/>
      <c r="K803" s="378">
        <v>1.1564000000000001</v>
      </c>
      <c r="L803" s="378">
        <v>1.1564000000000001</v>
      </c>
      <c r="M803" s="378">
        <v>1.0963240000000001</v>
      </c>
      <c r="N803" s="379">
        <v>5.1950882047734366</v>
      </c>
      <c r="O803" s="104"/>
      <c r="P803" s="104"/>
      <c r="Q803" s="108"/>
    </row>
    <row r="804" spans="1:17" customFormat="1">
      <c r="A804" s="103">
        <v>801</v>
      </c>
      <c r="B804" s="105"/>
      <c r="C804" s="105" t="s">
        <v>5408</v>
      </c>
      <c r="D804" s="105" t="str">
        <f t="shared" si="35"/>
        <v>KURNOOL</v>
      </c>
      <c r="E804" s="105" t="str">
        <f t="shared" si="35"/>
        <v>KURNOOL</v>
      </c>
      <c r="F804" s="104" t="s">
        <v>3916</v>
      </c>
      <c r="G804" s="393">
        <v>304221240104</v>
      </c>
      <c r="H804" s="104" t="s">
        <v>3917</v>
      </c>
      <c r="I804" s="104" t="s">
        <v>2871</v>
      </c>
      <c r="J804" s="104"/>
      <c r="K804" s="378">
        <v>2.6932</v>
      </c>
      <c r="L804" s="378">
        <v>2.6932</v>
      </c>
      <c r="M804" s="378">
        <v>2.5533039999999998</v>
      </c>
      <c r="N804" s="379">
        <v>5.1944155651269952</v>
      </c>
      <c r="O804" s="104"/>
      <c r="P804" s="104"/>
      <c r="Q804" s="108"/>
    </row>
    <row r="805" spans="1:17" customFormat="1">
      <c r="A805" s="103">
        <v>802</v>
      </c>
      <c r="B805" s="105"/>
      <c r="C805" s="105" t="s">
        <v>5408</v>
      </c>
      <c r="D805" s="105" t="str">
        <f t="shared" si="35"/>
        <v>KURNOOL</v>
      </c>
      <c r="E805" s="105" t="str">
        <f t="shared" si="35"/>
        <v>KURNOOL</v>
      </c>
      <c r="F805" s="104" t="s">
        <v>2285</v>
      </c>
      <c r="G805" s="393">
        <v>304111340102</v>
      </c>
      <c r="H805" s="104" t="s">
        <v>3918</v>
      </c>
      <c r="I805" s="104" t="s">
        <v>2887</v>
      </c>
      <c r="J805" s="104"/>
      <c r="K805" s="378">
        <v>0.94879999999999998</v>
      </c>
      <c r="L805" s="378">
        <v>0.94879999999999998</v>
      </c>
      <c r="M805" s="378">
        <v>0.89957200000000004</v>
      </c>
      <c r="N805" s="379">
        <v>5.1884485666104494</v>
      </c>
      <c r="O805" s="104"/>
      <c r="P805" s="104"/>
      <c r="Q805" s="108"/>
    </row>
    <row r="806" spans="1:17" customFormat="1">
      <c r="A806" s="103">
        <v>803</v>
      </c>
      <c r="B806" s="105"/>
      <c r="C806" s="105" t="s">
        <v>1049</v>
      </c>
      <c r="D806" s="105" t="str">
        <f t="shared" si="35"/>
        <v>KURNOOL</v>
      </c>
      <c r="E806" s="105" t="str">
        <f t="shared" si="35"/>
        <v>KURNOOL</v>
      </c>
      <c r="F806" s="104" t="s">
        <v>3919</v>
      </c>
      <c r="G806" s="393">
        <v>307244140102</v>
      </c>
      <c r="H806" s="104" t="s">
        <v>2411</v>
      </c>
      <c r="I806" s="104" t="s">
        <v>2887</v>
      </c>
      <c r="J806" s="104"/>
      <c r="K806" s="378">
        <v>1.7853000000000001</v>
      </c>
      <c r="L806" s="378">
        <v>1.7853000000000001</v>
      </c>
      <c r="M806" s="378">
        <v>1.692671</v>
      </c>
      <c r="N806" s="379">
        <v>5.1884277152299374</v>
      </c>
      <c r="O806" s="104"/>
      <c r="P806" s="104"/>
      <c r="Q806" s="108"/>
    </row>
    <row r="807" spans="1:17" customFormat="1">
      <c r="A807" s="103">
        <v>804</v>
      </c>
      <c r="B807" s="105"/>
      <c r="C807" s="105" t="s">
        <v>3869</v>
      </c>
      <c r="D807" s="105" t="str">
        <f t="shared" si="35"/>
        <v>KURNOOL</v>
      </c>
      <c r="E807" s="105" t="str">
        <f t="shared" si="35"/>
        <v>KURNOOL</v>
      </c>
      <c r="F807" s="104" t="s">
        <v>3920</v>
      </c>
      <c r="G807" s="393">
        <v>308312240603</v>
      </c>
      <c r="H807" s="104" t="s">
        <v>3921</v>
      </c>
      <c r="I807" s="104" t="s">
        <v>2879</v>
      </c>
      <c r="J807" s="104"/>
      <c r="K807" s="378">
        <v>0.16703999999999999</v>
      </c>
      <c r="L807" s="378">
        <v>0.16703999999999999</v>
      </c>
      <c r="M807" s="378">
        <v>0.158387</v>
      </c>
      <c r="N807" s="379">
        <v>5.1801963601532535</v>
      </c>
      <c r="O807" s="104"/>
      <c r="P807" s="104"/>
      <c r="Q807" s="108"/>
    </row>
    <row r="808" spans="1:17" customFormat="1">
      <c r="A808" s="103">
        <v>805</v>
      </c>
      <c r="B808" s="105"/>
      <c r="C808" s="105" t="s">
        <v>1381</v>
      </c>
      <c r="D808" s="105" t="str">
        <f t="shared" si="35"/>
        <v>KURNOOL</v>
      </c>
      <c r="E808" s="105" t="str">
        <f t="shared" si="35"/>
        <v>KURNOOL</v>
      </c>
      <c r="F808" s="104" t="s">
        <v>3922</v>
      </c>
      <c r="G808" s="393">
        <v>305511140104</v>
      </c>
      <c r="H808" s="104" t="s">
        <v>3923</v>
      </c>
      <c r="I808" s="104" t="s">
        <v>2871</v>
      </c>
      <c r="J808" s="104"/>
      <c r="K808" s="378">
        <v>1.1833</v>
      </c>
      <c r="L808" s="378">
        <v>1.1833</v>
      </c>
      <c r="M808" s="378">
        <v>1.1221129999999999</v>
      </c>
      <c r="N808" s="379">
        <v>5.170878052902907</v>
      </c>
      <c r="O808" s="104"/>
      <c r="P808" s="104"/>
      <c r="Q808" s="108"/>
    </row>
    <row r="809" spans="1:17" customFormat="1">
      <c r="A809" s="103">
        <v>806</v>
      </c>
      <c r="B809" s="105"/>
      <c r="C809" s="105" t="s">
        <v>3869</v>
      </c>
      <c r="D809" s="105" t="str">
        <f t="shared" si="35"/>
        <v>KURNOOL</v>
      </c>
      <c r="E809" s="105" t="str">
        <f t="shared" si="35"/>
        <v>KURNOOL</v>
      </c>
      <c r="F809" s="104" t="s">
        <v>3924</v>
      </c>
      <c r="G809" s="393">
        <v>308122540102</v>
      </c>
      <c r="H809" s="104" t="s">
        <v>3925</v>
      </c>
      <c r="I809" s="104" t="s">
        <v>2894</v>
      </c>
      <c r="J809" s="104"/>
      <c r="K809" s="378">
        <v>0.51639999999999997</v>
      </c>
      <c r="L809" s="378">
        <v>0.51639999999999997</v>
      </c>
      <c r="M809" s="378">
        <v>0.489705</v>
      </c>
      <c r="N809" s="379">
        <v>5.1694422927962762</v>
      </c>
      <c r="O809" s="104"/>
      <c r="P809" s="104"/>
      <c r="Q809" s="108"/>
    </row>
    <row r="810" spans="1:17" customFormat="1">
      <c r="A810" s="103">
        <v>807</v>
      </c>
      <c r="B810" s="105"/>
      <c r="C810" s="105" t="s">
        <v>1041</v>
      </c>
      <c r="D810" s="105" t="str">
        <f t="shared" si="35"/>
        <v>KURNOOL</v>
      </c>
      <c r="E810" s="105" t="str">
        <f t="shared" si="35"/>
        <v>KURNOOL</v>
      </c>
      <c r="F810" s="104" t="s">
        <v>3926</v>
      </c>
      <c r="G810" s="393">
        <v>306111240101</v>
      </c>
      <c r="H810" s="104" t="s">
        <v>3927</v>
      </c>
      <c r="I810" s="104" t="s">
        <v>2871</v>
      </c>
      <c r="J810" s="104"/>
      <c r="K810" s="378">
        <v>0.12790000000000001</v>
      </c>
      <c r="L810" s="378">
        <v>0.12790000000000001</v>
      </c>
      <c r="M810" s="378">
        <v>0.121296</v>
      </c>
      <c r="N810" s="379">
        <v>5.1634089132134573</v>
      </c>
      <c r="O810" s="104"/>
      <c r="P810" s="104"/>
      <c r="Q810" s="108"/>
    </row>
    <row r="811" spans="1:17" customFormat="1">
      <c r="A811" s="103">
        <v>808</v>
      </c>
      <c r="B811" s="105"/>
      <c r="C811" s="105" t="s">
        <v>5408</v>
      </c>
      <c r="D811" s="105" t="str">
        <f t="shared" si="35"/>
        <v>KURNOOL</v>
      </c>
      <c r="E811" s="105" t="str">
        <f t="shared" si="35"/>
        <v>KURNOOL</v>
      </c>
      <c r="F811" s="104" t="s">
        <v>3928</v>
      </c>
      <c r="G811" s="393">
        <v>304121240101</v>
      </c>
      <c r="H811" s="104" t="s">
        <v>3929</v>
      </c>
      <c r="I811" s="104" t="s">
        <v>2871</v>
      </c>
      <c r="J811" s="104"/>
      <c r="K811" s="378">
        <v>1.6648000000000001</v>
      </c>
      <c r="L811" s="378">
        <v>1.6648000000000001</v>
      </c>
      <c r="M811" s="378">
        <v>1.5790519999999999</v>
      </c>
      <c r="N811" s="379">
        <v>5.1506487265737722</v>
      </c>
      <c r="O811" s="104"/>
      <c r="P811" s="104"/>
      <c r="Q811" s="108"/>
    </row>
    <row r="812" spans="1:17" customFormat="1">
      <c r="A812" s="103">
        <v>809</v>
      </c>
      <c r="B812" s="105"/>
      <c r="C812" s="105" t="s">
        <v>3869</v>
      </c>
      <c r="D812" s="105" t="str">
        <f>D811</f>
        <v>KURNOOL</v>
      </c>
      <c r="E812" s="105" t="s">
        <v>3930</v>
      </c>
      <c r="F812" s="104" t="s">
        <v>3931</v>
      </c>
      <c r="G812" s="393">
        <v>308313240302</v>
      </c>
      <c r="H812" s="104" t="s">
        <v>3932</v>
      </c>
      <c r="I812" s="104" t="s">
        <v>2894</v>
      </c>
      <c r="J812" s="104"/>
      <c r="K812" s="378">
        <v>1.807E-3</v>
      </c>
      <c r="L812" s="378">
        <v>1.807E-3</v>
      </c>
      <c r="M812" s="378">
        <v>1.7139999999999998E-3</v>
      </c>
      <c r="N812" s="379">
        <v>5.1466519092418483</v>
      </c>
      <c r="O812" s="104"/>
      <c r="P812" s="104"/>
      <c r="Q812" s="108"/>
    </row>
    <row r="813" spans="1:17" customFormat="1">
      <c r="A813" s="103">
        <v>810</v>
      </c>
      <c r="B813" s="105"/>
      <c r="C813" s="105" t="s">
        <v>5408</v>
      </c>
      <c r="D813" s="105" t="str">
        <f>D812</f>
        <v>KURNOOL</v>
      </c>
      <c r="E813" s="105" t="str">
        <f>E812</f>
        <v>MANTRALAYAM</v>
      </c>
      <c r="F813" s="104" t="str">
        <f>F812</f>
        <v>33/11 KV Sathanur SS</v>
      </c>
      <c r="G813" s="393">
        <v>304311340202</v>
      </c>
      <c r="H813" s="104" t="s">
        <v>2627</v>
      </c>
      <c r="I813" s="104" t="s">
        <v>2887</v>
      </c>
      <c r="J813" s="104"/>
      <c r="K813" s="378">
        <v>1.6742999999999999</v>
      </c>
      <c r="L813" s="378">
        <v>1.6742999999999999</v>
      </c>
      <c r="M813" s="378">
        <v>1.5883449999999999</v>
      </c>
      <c r="N813" s="379">
        <v>5.1337872543749636</v>
      </c>
      <c r="O813" s="104"/>
      <c r="P813" s="104"/>
      <c r="Q813" s="108"/>
    </row>
    <row r="814" spans="1:17" customFormat="1">
      <c r="A814" s="103">
        <v>811</v>
      </c>
      <c r="B814" s="105"/>
      <c r="C814" s="105" t="s">
        <v>1381</v>
      </c>
      <c r="D814" s="105" t="s">
        <v>1032</v>
      </c>
      <c r="E814" s="105" t="s">
        <v>3933</v>
      </c>
      <c r="F814" s="104" t="s">
        <v>2935</v>
      </c>
      <c r="G814" s="393">
        <v>305611140105</v>
      </c>
      <c r="H814" s="104" t="s">
        <v>3934</v>
      </c>
      <c r="I814" s="104" t="s">
        <v>2871</v>
      </c>
      <c r="J814" s="104"/>
      <c r="K814" s="378">
        <v>1.7087000000000001</v>
      </c>
      <c r="L814" s="378">
        <v>1.7087000000000001</v>
      </c>
      <c r="M814" s="378">
        <v>1.6212160000000002</v>
      </c>
      <c r="N814" s="379">
        <v>5.1199157254052725</v>
      </c>
      <c r="O814" s="104"/>
      <c r="P814" s="104"/>
      <c r="Q814" s="108"/>
    </row>
    <row r="815" spans="1:17" customFormat="1">
      <c r="A815" s="103">
        <v>812</v>
      </c>
      <c r="B815" s="105"/>
      <c r="C815" s="105" t="s">
        <v>3869</v>
      </c>
      <c r="D815" s="105" t="str">
        <f t="shared" ref="D815:F829" si="36">D814</f>
        <v>CHITTOOR RURALS</v>
      </c>
      <c r="E815" s="105" t="str">
        <f t="shared" si="36"/>
        <v>CHITTOOR RURAL-I</v>
      </c>
      <c r="F815" s="104" t="str">
        <f t="shared" si="36"/>
        <v>33/11 KV Bangarupalem SUB STATION</v>
      </c>
      <c r="G815" s="393">
        <v>308223140101</v>
      </c>
      <c r="H815" s="104" t="s">
        <v>3935</v>
      </c>
      <c r="I815" s="104" t="s">
        <v>2887</v>
      </c>
      <c r="J815" s="104"/>
      <c r="K815" s="378">
        <v>2.2833999999999999</v>
      </c>
      <c r="L815" s="378">
        <v>2.2833999999999999</v>
      </c>
      <c r="M815" s="378">
        <v>2.1667619999999999</v>
      </c>
      <c r="N815" s="379">
        <v>5.1080844354909356</v>
      </c>
      <c r="O815" s="104"/>
      <c r="P815" s="104"/>
      <c r="Q815" s="108"/>
    </row>
    <row r="816" spans="1:17" customFormat="1">
      <c r="A816" s="103">
        <v>813</v>
      </c>
      <c r="B816" s="105"/>
      <c r="C816" s="105" t="s">
        <v>1041</v>
      </c>
      <c r="D816" s="105" t="str">
        <f t="shared" si="36"/>
        <v>CHITTOOR RURALS</v>
      </c>
      <c r="E816" s="105" t="str">
        <f t="shared" si="36"/>
        <v>CHITTOOR RURAL-I</v>
      </c>
      <c r="F816" s="104" t="str">
        <f t="shared" si="36"/>
        <v>33/11 KV Bangarupalem SUB STATION</v>
      </c>
      <c r="G816" s="393">
        <v>306113340303</v>
      </c>
      <c r="H816" s="104" t="s">
        <v>2465</v>
      </c>
      <c r="I816" s="104" t="s">
        <v>2887</v>
      </c>
      <c r="J816" s="104"/>
      <c r="K816" s="378">
        <v>0.52690000000000003</v>
      </c>
      <c r="L816" s="378">
        <v>0.52690000000000003</v>
      </c>
      <c r="M816" s="378">
        <v>0.49999500000000002</v>
      </c>
      <c r="N816" s="379">
        <v>5.1062820269500877</v>
      </c>
      <c r="O816" s="104"/>
      <c r="P816" s="104"/>
      <c r="Q816" s="108"/>
    </row>
    <row r="817" spans="1:17" customFormat="1">
      <c r="A817" s="103">
        <v>814</v>
      </c>
      <c r="B817" s="105"/>
      <c r="C817" s="105" t="s">
        <v>1041</v>
      </c>
      <c r="D817" s="105" t="str">
        <f t="shared" si="36"/>
        <v>CHITTOOR RURALS</v>
      </c>
      <c r="E817" s="105" t="str">
        <f t="shared" si="36"/>
        <v>CHITTOOR RURAL-I</v>
      </c>
      <c r="F817" s="104" t="str">
        <f t="shared" si="36"/>
        <v>33/11 KV Bangarupalem SUB STATION</v>
      </c>
      <c r="G817" s="393">
        <v>306311540202</v>
      </c>
      <c r="H817" s="104" t="s">
        <v>2512</v>
      </c>
      <c r="I817" s="104" t="s">
        <v>2887</v>
      </c>
      <c r="J817" s="104"/>
      <c r="K817" s="378">
        <v>1.8271999999999999</v>
      </c>
      <c r="L817" s="378">
        <v>1.8271999999999999</v>
      </c>
      <c r="M817" s="378">
        <v>1.733922</v>
      </c>
      <c r="N817" s="379">
        <v>5.1049693520140087</v>
      </c>
      <c r="O817" s="104"/>
      <c r="P817" s="104"/>
      <c r="Q817" s="108"/>
    </row>
    <row r="818" spans="1:17" customFormat="1">
      <c r="A818" s="103">
        <v>815</v>
      </c>
      <c r="B818" s="105"/>
      <c r="C818" s="105" t="s">
        <v>5408</v>
      </c>
      <c r="D818" s="105" t="str">
        <f t="shared" si="36"/>
        <v>CHITTOOR RURALS</v>
      </c>
      <c r="E818" s="105" t="str">
        <f t="shared" si="36"/>
        <v>CHITTOOR RURAL-I</v>
      </c>
      <c r="F818" s="104" t="s">
        <v>2297</v>
      </c>
      <c r="G818" s="393">
        <v>304311340201</v>
      </c>
      <c r="H818" s="104" t="s">
        <v>2626</v>
      </c>
      <c r="I818" s="104" t="s">
        <v>2887</v>
      </c>
      <c r="J818" s="104"/>
      <c r="K818" s="378">
        <v>0.74129999999999996</v>
      </c>
      <c r="L818" s="378">
        <v>0.74129999999999996</v>
      </c>
      <c r="M818" s="378">
        <v>0.703461</v>
      </c>
      <c r="N818" s="379">
        <v>5.1044111695669709</v>
      </c>
      <c r="O818" s="104"/>
      <c r="P818" s="104"/>
      <c r="Q818" s="108"/>
    </row>
    <row r="819" spans="1:17" customFormat="1">
      <c r="A819" s="103">
        <v>816</v>
      </c>
      <c r="B819" s="105"/>
      <c r="C819" s="105" t="s">
        <v>5408</v>
      </c>
      <c r="D819" s="105" t="str">
        <f t="shared" si="36"/>
        <v>CHITTOOR RURALS</v>
      </c>
      <c r="E819" s="105" t="str">
        <f t="shared" si="36"/>
        <v>CHITTOOR RURAL-I</v>
      </c>
      <c r="F819" s="104" t="s">
        <v>3403</v>
      </c>
      <c r="G819" s="393">
        <v>304531340103</v>
      </c>
      <c r="H819" s="104" t="s">
        <v>3936</v>
      </c>
      <c r="I819" s="104" t="s">
        <v>2871</v>
      </c>
      <c r="J819" s="104"/>
      <c r="K819" s="378">
        <v>1.3270999999999999</v>
      </c>
      <c r="L819" s="378">
        <v>1.3270999999999999</v>
      </c>
      <c r="M819" s="378">
        <v>1.259368</v>
      </c>
      <c r="N819" s="379">
        <v>5.1037600783663564</v>
      </c>
      <c r="O819" s="104"/>
      <c r="P819" s="104"/>
      <c r="Q819" s="108"/>
    </row>
    <row r="820" spans="1:17" customFormat="1">
      <c r="A820" s="103">
        <v>817</v>
      </c>
      <c r="B820" s="105"/>
      <c r="C820" s="105" t="s">
        <v>5408</v>
      </c>
      <c r="D820" s="105" t="str">
        <f t="shared" si="36"/>
        <v>CHITTOOR RURALS</v>
      </c>
      <c r="E820" s="105" t="str">
        <f t="shared" si="36"/>
        <v>CHITTOOR RURAL-I</v>
      </c>
      <c r="F820" s="104" t="s">
        <v>3937</v>
      </c>
      <c r="G820" s="393">
        <v>304411240301</v>
      </c>
      <c r="H820" s="104" t="s">
        <v>3938</v>
      </c>
      <c r="I820" s="104" t="s">
        <v>2871</v>
      </c>
      <c r="J820" s="104"/>
      <c r="K820" s="378">
        <v>0.17766999999999999</v>
      </c>
      <c r="L820" s="378">
        <v>0.17766999999999999</v>
      </c>
      <c r="M820" s="378">
        <v>0.168603</v>
      </c>
      <c r="N820" s="379">
        <v>5.1032813643271187</v>
      </c>
      <c r="O820" s="104"/>
      <c r="P820" s="104"/>
      <c r="Q820" s="108"/>
    </row>
    <row r="821" spans="1:17" customFormat="1">
      <c r="A821" s="103">
        <v>818</v>
      </c>
      <c r="B821" s="105"/>
      <c r="C821" s="105" t="s">
        <v>5408</v>
      </c>
      <c r="D821" s="105" t="str">
        <f t="shared" si="36"/>
        <v>CHITTOOR RURALS</v>
      </c>
      <c r="E821" s="105" t="str">
        <f t="shared" si="36"/>
        <v>CHITTOOR RURAL-I</v>
      </c>
      <c r="F821" s="104" t="str">
        <f>F820</f>
        <v>33/11KV Thimmareddy pally Sub Station</v>
      </c>
      <c r="G821" s="393">
        <v>304211240104</v>
      </c>
      <c r="H821" s="104" t="s">
        <v>3939</v>
      </c>
      <c r="I821" s="104" t="s">
        <v>2871</v>
      </c>
      <c r="J821" s="104"/>
      <c r="K821" s="378">
        <v>1.2739</v>
      </c>
      <c r="L821" s="378">
        <v>1.2739</v>
      </c>
      <c r="M821" s="378">
        <v>1.208979</v>
      </c>
      <c r="N821" s="379">
        <v>5.0962398932412274</v>
      </c>
      <c r="O821" s="104"/>
      <c r="P821" s="104"/>
      <c r="Q821" s="108"/>
    </row>
    <row r="822" spans="1:17" customFormat="1">
      <c r="A822" s="103">
        <v>819</v>
      </c>
      <c r="B822" s="105"/>
      <c r="C822" s="105" t="s">
        <v>1381</v>
      </c>
      <c r="D822" s="105" t="str">
        <f t="shared" si="36"/>
        <v>CHITTOOR RURALS</v>
      </c>
      <c r="E822" s="105" t="str">
        <f t="shared" si="36"/>
        <v>CHITTOOR RURAL-I</v>
      </c>
      <c r="F822" s="104" t="s">
        <v>3784</v>
      </c>
      <c r="G822" s="393">
        <v>305341140304</v>
      </c>
      <c r="H822" s="104" t="s">
        <v>2516</v>
      </c>
      <c r="I822" s="104" t="s">
        <v>2871</v>
      </c>
      <c r="J822" s="104"/>
      <c r="K822" s="378">
        <v>1.4219000000000001E-2</v>
      </c>
      <c r="L822" s="378">
        <v>1.4219000000000001E-2</v>
      </c>
      <c r="M822" s="378">
        <v>1.3495E-2</v>
      </c>
      <c r="N822" s="379">
        <v>5.0917786060904469</v>
      </c>
      <c r="O822" s="104"/>
      <c r="P822" s="104"/>
      <c r="Q822" s="108"/>
    </row>
    <row r="823" spans="1:17" customFormat="1">
      <c r="A823" s="103">
        <v>820</v>
      </c>
      <c r="B823" s="105"/>
      <c r="C823" s="105" t="s">
        <v>5408</v>
      </c>
      <c r="D823" s="105" t="str">
        <f t="shared" si="36"/>
        <v>CHITTOOR RURALS</v>
      </c>
      <c r="E823" s="105" t="str">
        <f t="shared" si="36"/>
        <v>CHITTOOR RURAL-I</v>
      </c>
      <c r="F823" s="104" t="str">
        <f>F822</f>
        <v>33/11 KV Rayalacheruvu SUB STATION</v>
      </c>
      <c r="G823" s="393">
        <v>304311340104</v>
      </c>
      <c r="H823" s="104" t="s">
        <v>2623</v>
      </c>
      <c r="I823" s="104" t="s">
        <v>2887</v>
      </c>
      <c r="J823" s="104"/>
      <c r="K823" s="378">
        <v>0.56630000000000003</v>
      </c>
      <c r="L823" s="378">
        <v>0.56630000000000003</v>
      </c>
      <c r="M823" s="378">
        <v>0.53762200000000004</v>
      </c>
      <c r="N823" s="379">
        <v>5.0641003001942391</v>
      </c>
      <c r="O823" s="104"/>
      <c r="P823" s="104"/>
      <c r="Q823" s="108"/>
    </row>
    <row r="824" spans="1:17" customFormat="1">
      <c r="A824" s="103">
        <v>821</v>
      </c>
      <c r="B824" s="105"/>
      <c r="C824" s="105" t="s">
        <v>1049</v>
      </c>
      <c r="D824" s="105" t="str">
        <f t="shared" si="36"/>
        <v>CHITTOOR RURALS</v>
      </c>
      <c r="E824" s="105" t="str">
        <f t="shared" si="36"/>
        <v>CHITTOOR RURAL-I</v>
      </c>
      <c r="F824" s="104" t="s">
        <v>2192</v>
      </c>
      <c r="G824" s="393">
        <v>307111440201</v>
      </c>
      <c r="H824" s="104" t="s">
        <v>2381</v>
      </c>
      <c r="I824" s="104" t="s">
        <v>2887</v>
      </c>
      <c r="J824" s="104"/>
      <c r="K824" s="378">
        <v>2.165</v>
      </c>
      <c r="L824" s="378">
        <v>2.165</v>
      </c>
      <c r="M824" s="378">
        <v>2.055437</v>
      </c>
      <c r="N824" s="379">
        <v>5.0606466512702113</v>
      </c>
      <c r="O824" s="104"/>
      <c r="P824" s="104"/>
      <c r="Q824" s="108"/>
    </row>
    <row r="825" spans="1:17" customFormat="1">
      <c r="A825" s="103">
        <v>822</v>
      </c>
      <c r="B825" s="105"/>
      <c r="C825" s="105" t="s">
        <v>5408</v>
      </c>
      <c r="D825" s="105" t="str">
        <f t="shared" si="36"/>
        <v>CHITTOOR RURALS</v>
      </c>
      <c r="E825" s="105" t="str">
        <f t="shared" si="36"/>
        <v>CHITTOOR RURAL-I</v>
      </c>
      <c r="F825" s="104" t="s">
        <v>3940</v>
      </c>
      <c r="G825" s="393">
        <v>304411540403</v>
      </c>
      <c r="H825" s="104" t="s">
        <v>3941</v>
      </c>
      <c r="I825" s="104" t="s">
        <v>2871</v>
      </c>
      <c r="J825" s="104"/>
      <c r="K825" s="378">
        <v>0.22354299999999999</v>
      </c>
      <c r="L825" s="378">
        <v>0.22354299999999999</v>
      </c>
      <c r="M825" s="378">
        <v>0.21224100000000001</v>
      </c>
      <c r="N825" s="379">
        <v>5.0558505522427364</v>
      </c>
      <c r="O825" s="104"/>
      <c r="P825" s="104"/>
      <c r="Q825" s="108"/>
    </row>
    <row r="826" spans="1:17" customFormat="1">
      <c r="A826" s="103">
        <v>823</v>
      </c>
      <c r="B826" s="105"/>
      <c r="C826" s="105" t="s">
        <v>3869</v>
      </c>
      <c r="D826" s="105" t="str">
        <f t="shared" si="36"/>
        <v>CHITTOOR RURALS</v>
      </c>
      <c r="E826" s="105" t="str">
        <f t="shared" si="36"/>
        <v>CHITTOOR RURAL-I</v>
      </c>
      <c r="F826" s="104" t="s">
        <v>2248</v>
      </c>
      <c r="G826" s="393">
        <v>308311240201</v>
      </c>
      <c r="H826" s="104" t="s">
        <v>3942</v>
      </c>
      <c r="I826" s="104" t="s">
        <v>2887</v>
      </c>
      <c r="J826" s="104"/>
      <c r="K826" s="378">
        <v>0.69779999999999998</v>
      </c>
      <c r="L826" s="378">
        <v>0.69779999999999998</v>
      </c>
      <c r="M826" s="378">
        <v>0.66259200000000007</v>
      </c>
      <c r="N826" s="379">
        <v>5.045571797076513</v>
      </c>
      <c r="O826" s="104"/>
      <c r="P826" s="104"/>
      <c r="Q826" s="108"/>
    </row>
    <row r="827" spans="1:17" customFormat="1">
      <c r="A827" s="103">
        <v>824</v>
      </c>
      <c r="B827" s="105"/>
      <c r="C827" s="105" t="s">
        <v>5408</v>
      </c>
      <c r="D827" s="105" t="str">
        <f t="shared" si="36"/>
        <v>CHITTOOR RURALS</v>
      </c>
      <c r="E827" s="105" t="str">
        <f t="shared" si="36"/>
        <v>CHITTOOR RURAL-I</v>
      </c>
      <c r="F827" s="104" t="s">
        <v>3943</v>
      </c>
      <c r="G827" s="393">
        <v>304111440401</v>
      </c>
      <c r="H827" s="104" t="s">
        <v>3944</v>
      </c>
      <c r="I827" s="104" t="s">
        <v>2874</v>
      </c>
      <c r="J827" s="104"/>
      <c r="K827" s="378">
        <v>0.79220000000000002</v>
      </c>
      <c r="L827" s="378">
        <v>0.79220000000000002</v>
      </c>
      <c r="M827" s="378">
        <v>0.75224599999999997</v>
      </c>
      <c r="N827" s="379">
        <v>5.0434233779348707</v>
      </c>
      <c r="O827" s="104"/>
      <c r="P827" s="104"/>
      <c r="Q827" s="108"/>
    </row>
    <row r="828" spans="1:17" customFormat="1">
      <c r="A828" s="103">
        <v>825</v>
      </c>
      <c r="B828" s="105"/>
      <c r="C828" s="105" t="s">
        <v>3869</v>
      </c>
      <c r="D828" s="105" t="str">
        <f t="shared" si="36"/>
        <v>CHITTOOR RURALS</v>
      </c>
      <c r="E828" s="105" t="str">
        <f t="shared" si="36"/>
        <v>CHITTOOR RURAL-I</v>
      </c>
      <c r="F828" s="104" t="str">
        <f t="shared" si="36"/>
        <v>33/11 KV Varagali SS</v>
      </c>
      <c r="G828" s="393">
        <v>308312340101</v>
      </c>
      <c r="H828" s="104" t="s">
        <v>3945</v>
      </c>
      <c r="I828" s="104" t="s">
        <v>2871</v>
      </c>
      <c r="J828" s="104"/>
      <c r="K828" s="378">
        <v>0.28299999999999997</v>
      </c>
      <c r="L828" s="378">
        <v>0.28299999999999997</v>
      </c>
      <c r="M828" s="378">
        <v>0.26874799999999999</v>
      </c>
      <c r="N828" s="379">
        <v>5.0360424028268502</v>
      </c>
      <c r="O828" s="104"/>
      <c r="P828" s="104"/>
      <c r="Q828" s="108"/>
    </row>
    <row r="829" spans="1:17" customFormat="1">
      <c r="A829" s="103">
        <v>826</v>
      </c>
      <c r="B829" s="105"/>
      <c r="C829" s="105" t="s">
        <v>3869</v>
      </c>
      <c r="D829" s="105" t="str">
        <f t="shared" si="36"/>
        <v>CHITTOOR RURALS</v>
      </c>
      <c r="E829" s="105" t="str">
        <f t="shared" si="36"/>
        <v>CHITTOOR RURAL-I</v>
      </c>
      <c r="F829" s="104" t="str">
        <f t="shared" si="36"/>
        <v>33/11 KV Varagali SS</v>
      </c>
      <c r="G829" s="393">
        <v>308311240101</v>
      </c>
      <c r="H829" s="104" t="s">
        <v>2522</v>
      </c>
      <c r="I829" s="104" t="s">
        <v>2887</v>
      </c>
      <c r="J829" s="104"/>
      <c r="K829" s="378">
        <v>1.0511999999999999</v>
      </c>
      <c r="L829" s="378">
        <v>1.0511999999999999</v>
      </c>
      <c r="M829" s="378">
        <v>0.99831399999999992</v>
      </c>
      <c r="N829" s="379">
        <v>5.0310121765601217</v>
      </c>
      <c r="O829" s="104"/>
      <c r="P829" s="104"/>
      <c r="Q829" s="108"/>
    </row>
    <row r="830" spans="1:17" customFormat="1">
      <c r="A830" s="103">
        <v>827</v>
      </c>
      <c r="B830" s="105"/>
      <c r="C830" s="105" t="s">
        <v>5408</v>
      </c>
      <c r="D830" s="105" t="s">
        <v>1017</v>
      </c>
      <c r="E830" s="105" t="s">
        <v>3946</v>
      </c>
      <c r="F830" s="104" t="s">
        <v>3947</v>
      </c>
      <c r="G830" s="393">
        <v>304521140401</v>
      </c>
      <c r="H830" s="104" t="s">
        <v>3948</v>
      </c>
      <c r="I830" s="104" t="s">
        <v>2874</v>
      </c>
      <c r="J830" s="104"/>
      <c r="K830" s="378">
        <v>2.1570999999999998</v>
      </c>
      <c r="L830" s="378">
        <v>2.1570999999999998</v>
      </c>
      <c r="M830" s="378">
        <v>2.0485820000000001</v>
      </c>
      <c r="N830" s="379">
        <v>5.030735709980978</v>
      </c>
      <c r="O830" s="104"/>
      <c r="P830" s="104"/>
      <c r="Q830" s="108"/>
    </row>
    <row r="831" spans="1:17" customFormat="1">
      <c r="A831" s="103">
        <v>828</v>
      </c>
      <c r="B831" s="105"/>
      <c r="C831" s="105" t="s">
        <v>5408</v>
      </c>
      <c r="D831" s="105" t="str">
        <f t="shared" ref="D831:F831" si="37">D830</f>
        <v>NELLORE RURALS</v>
      </c>
      <c r="E831" s="105" t="str">
        <f t="shared" si="37"/>
        <v>INDUKURPETA C AND O</v>
      </c>
      <c r="F831" s="104" t="str">
        <f t="shared" si="37"/>
        <v>33/11 KV N.M.KANDRIGA SS</v>
      </c>
      <c r="G831" s="393">
        <v>304231440208</v>
      </c>
      <c r="H831" s="104" t="s">
        <v>3949</v>
      </c>
      <c r="I831" s="104" t="s">
        <v>2874</v>
      </c>
      <c r="J831" s="104"/>
      <c r="K831" s="378">
        <v>0.65200000000000002</v>
      </c>
      <c r="L831" s="378">
        <v>0.65200000000000002</v>
      </c>
      <c r="M831" s="378">
        <v>0.61927200000000004</v>
      </c>
      <c r="N831" s="379">
        <v>5.0196319018404871</v>
      </c>
      <c r="O831" s="104"/>
      <c r="P831" s="104"/>
      <c r="Q831" s="108"/>
    </row>
    <row r="832" spans="1:17" customFormat="1">
      <c r="A832" s="103">
        <v>829</v>
      </c>
      <c r="B832" s="105"/>
      <c r="C832" s="105" t="s">
        <v>1381</v>
      </c>
      <c r="D832" s="105" t="str">
        <f>D831</f>
        <v>NELLORE RURALS</v>
      </c>
      <c r="E832" s="105" t="str">
        <f>E831</f>
        <v>INDUKURPETA C AND O</v>
      </c>
      <c r="F832" s="104" t="s">
        <v>3950</v>
      </c>
      <c r="G832" s="393">
        <v>305341240403</v>
      </c>
      <c r="H832" s="104" t="s">
        <v>3951</v>
      </c>
      <c r="I832" s="104" t="s">
        <v>2871</v>
      </c>
      <c r="J832" s="104"/>
      <c r="K832" s="378">
        <v>0.59030000000000005</v>
      </c>
      <c r="L832" s="378">
        <v>0.59030000000000005</v>
      </c>
      <c r="M832" s="378">
        <v>0.56071099999999996</v>
      </c>
      <c r="N832" s="379">
        <v>5.012535998644772</v>
      </c>
      <c r="O832" s="104"/>
      <c r="P832" s="104"/>
      <c r="Q832" s="108"/>
    </row>
    <row r="833" spans="1:17" customFormat="1">
      <c r="A833" s="103">
        <v>830</v>
      </c>
      <c r="B833" s="105"/>
      <c r="C833" s="105" t="s">
        <v>1041</v>
      </c>
      <c r="D833" s="105" t="str">
        <f t="shared" ref="D833:F848" si="38">D832</f>
        <v>NELLORE RURALS</v>
      </c>
      <c r="E833" s="105" t="str">
        <f t="shared" si="38"/>
        <v>INDUKURPETA C AND O</v>
      </c>
      <c r="F833" s="104" t="s">
        <v>3952</v>
      </c>
      <c r="G833" s="393">
        <v>306321240802</v>
      </c>
      <c r="H833" s="104" t="s">
        <v>2516</v>
      </c>
      <c r="I833" s="104" t="s">
        <v>2874</v>
      </c>
      <c r="J833" s="104"/>
      <c r="K833" s="378">
        <v>4.19E-2</v>
      </c>
      <c r="L833" s="378">
        <v>4.19E-2</v>
      </c>
      <c r="M833" s="378">
        <v>3.9800000000000002E-2</v>
      </c>
      <c r="N833" s="379">
        <v>5.011933174224338</v>
      </c>
      <c r="O833" s="104"/>
      <c r="P833" s="104"/>
      <c r="Q833" s="108"/>
    </row>
    <row r="834" spans="1:17" customFormat="1">
      <c r="A834" s="103">
        <v>831</v>
      </c>
      <c r="B834" s="105"/>
      <c r="C834" s="105" t="s">
        <v>1381</v>
      </c>
      <c r="D834" s="105" t="str">
        <f t="shared" si="38"/>
        <v>NELLORE RURALS</v>
      </c>
      <c r="E834" s="105" t="str">
        <f t="shared" si="38"/>
        <v>INDUKURPETA C AND O</v>
      </c>
      <c r="F834" s="104" t="s">
        <v>3614</v>
      </c>
      <c r="G834" s="393">
        <v>305311340302</v>
      </c>
      <c r="H834" s="104" t="s">
        <v>3953</v>
      </c>
      <c r="I834" s="104" t="s">
        <v>2871</v>
      </c>
      <c r="J834" s="104"/>
      <c r="K834" s="378">
        <v>1.353089</v>
      </c>
      <c r="L834" s="378">
        <v>1.353089</v>
      </c>
      <c r="M834" s="378">
        <v>1.285347</v>
      </c>
      <c r="N834" s="379">
        <v>5.0064703799971744</v>
      </c>
      <c r="O834" s="104"/>
      <c r="P834" s="104"/>
      <c r="Q834" s="108"/>
    </row>
    <row r="835" spans="1:17" customFormat="1">
      <c r="A835" s="103">
        <v>832</v>
      </c>
      <c r="B835" s="105"/>
      <c r="C835" s="105" t="s">
        <v>3869</v>
      </c>
      <c r="D835" s="105" t="str">
        <f t="shared" si="38"/>
        <v>NELLORE RURALS</v>
      </c>
      <c r="E835" s="105" t="str">
        <f t="shared" si="38"/>
        <v>INDUKURPETA C AND O</v>
      </c>
      <c r="F835" s="104" t="str">
        <f t="shared" si="38"/>
        <v>33/11 KV Sathyavedu SUB STATION</v>
      </c>
      <c r="G835" s="393">
        <v>308311140401</v>
      </c>
      <c r="H835" s="104" t="s">
        <v>3954</v>
      </c>
      <c r="I835" s="104" t="s">
        <v>2887</v>
      </c>
      <c r="J835" s="104"/>
      <c r="K835" s="378">
        <v>0.90556999999999999</v>
      </c>
      <c r="L835" s="378">
        <v>0.90556999999999999</v>
      </c>
      <c r="M835" s="378">
        <v>0.86033599999999999</v>
      </c>
      <c r="N835" s="379">
        <v>4.9950859679538846</v>
      </c>
      <c r="O835" s="104"/>
      <c r="P835" s="104"/>
      <c r="Q835" s="108"/>
    </row>
    <row r="836" spans="1:17" customFormat="1">
      <c r="A836" s="103">
        <v>833</v>
      </c>
      <c r="B836" s="105"/>
      <c r="C836" s="105" t="s">
        <v>5408</v>
      </c>
      <c r="D836" s="105" t="str">
        <f t="shared" si="38"/>
        <v>NELLORE RURALS</v>
      </c>
      <c r="E836" s="105" t="str">
        <f t="shared" si="38"/>
        <v>INDUKURPETA C AND O</v>
      </c>
      <c r="F836" s="104" t="str">
        <f t="shared" si="38"/>
        <v>33/11 KV Sathyavedu SUB STATION</v>
      </c>
      <c r="G836" s="393">
        <v>304421140201</v>
      </c>
      <c r="H836" s="104" t="s">
        <v>3955</v>
      </c>
      <c r="I836" s="104" t="s">
        <v>2887</v>
      </c>
      <c r="J836" s="104"/>
      <c r="K836" s="378">
        <v>1.5959749999999999</v>
      </c>
      <c r="L836" s="378">
        <v>1.5959749999999999</v>
      </c>
      <c r="M836" s="378">
        <v>1.5162669999999998</v>
      </c>
      <c r="N836" s="379">
        <v>4.9943138207052185</v>
      </c>
      <c r="O836" s="104"/>
      <c r="P836" s="104"/>
      <c r="Q836" s="108"/>
    </row>
    <row r="837" spans="1:17" customFormat="1">
      <c r="A837" s="103">
        <v>834</v>
      </c>
      <c r="B837" s="105"/>
      <c r="C837" s="105" t="s">
        <v>5408</v>
      </c>
      <c r="D837" s="105" t="str">
        <f t="shared" si="38"/>
        <v>NELLORE RURALS</v>
      </c>
      <c r="E837" s="105" t="str">
        <f t="shared" si="38"/>
        <v>INDUKURPETA C AND O</v>
      </c>
      <c r="F837" s="104" t="str">
        <f t="shared" si="38"/>
        <v>33/11 KV Sathyavedu SUB STATION</v>
      </c>
      <c r="G837" s="393">
        <v>304221340303</v>
      </c>
      <c r="H837" s="104" t="s">
        <v>3956</v>
      </c>
      <c r="I837" s="104" t="s">
        <v>2871</v>
      </c>
      <c r="J837" s="104"/>
      <c r="K837" s="378">
        <v>0.53160399999999997</v>
      </c>
      <c r="L837" s="378">
        <v>0.53160399999999997</v>
      </c>
      <c r="M837" s="378">
        <v>0.50506799999999996</v>
      </c>
      <c r="N837" s="379">
        <v>4.9916855403646334</v>
      </c>
      <c r="O837" s="104"/>
      <c r="P837" s="104"/>
      <c r="Q837" s="108"/>
    </row>
    <row r="838" spans="1:17" customFormat="1">
      <c r="A838" s="103">
        <v>835</v>
      </c>
      <c r="B838" s="105"/>
      <c r="C838" s="105" t="s">
        <v>3869</v>
      </c>
      <c r="D838" s="105" t="str">
        <f t="shared" si="38"/>
        <v>NELLORE RURALS</v>
      </c>
      <c r="E838" s="105" t="s">
        <v>3957</v>
      </c>
      <c r="F838" s="104" t="s">
        <v>3958</v>
      </c>
      <c r="G838" s="393">
        <v>308323540501</v>
      </c>
      <c r="H838" s="104" t="s">
        <v>3959</v>
      </c>
      <c r="I838" s="104" t="s">
        <v>2879</v>
      </c>
      <c r="J838" s="104"/>
      <c r="K838" s="378">
        <v>0.88980000000000004</v>
      </c>
      <c r="L838" s="378">
        <v>0.88980000000000004</v>
      </c>
      <c r="M838" s="378">
        <v>0.84546900000000003</v>
      </c>
      <c r="N838" s="379">
        <v>4.9821308159136892</v>
      </c>
      <c r="O838" s="104"/>
      <c r="P838" s="104"/>
      <c r="Q838" s="108"/>
    </row>
    <row r="839" spans="1:17" customFormat="1">
      <c r="A839" s="103">
        <v>836</v>
      </c>
      <c r="B839" s="105"/>
      <c r="C839" s="105" t="s">
        <v>5408</v>
      </c>
      <c r="D839" s="105" t="str">
        <f t="shared" si="38"/>
        <v>NELLORE RURALS</v>
      </c>
      <c r="E839" s="105" t="str">
        <f t="shared" si="38"/>
        <v>YEMMIGANUR</v>
      </c>
      <c r="F839" s="104" t="s">
        <v>3960</v>
      </c>
      <c r="G839" s="393">
        <v>304112240301</v>
      </c>
      <c r="H839" s="104" t="s">
        <v>3961</v>
      </c>
      <c r="I839" s="104" t="s">
        <v>2871</v>
      </c>
      <c r="J839" s="104"/>
      <c r="K839" s="378">
        <v>0.39550000000000002</v>
      </c>
      <c r="L839" s="378">
        <v>0.39550000000000002</v>
      </c>
      <c r="M839" s="378">
        <v>0.375805</v>
      </c>
      <c r="N839" s="379">
        <v>4.9797724399494356</v>
      </c>
      <c r="O839" s="104"/>
      <c r="P839" s="104"/>
      <c r="Q839" s="108"/>
    </row>
    <row r="840" spans="1:17" customFormat="1">
      <c r="A840" s="103">
        <v>837</v>
      </c>
      <c r="B840" s="105"/>
      <c r="C840" s="105" t="s">
        <v>3869</v>
      </c>
      <c r="D840" s="105" t="str">
        <f t="shared" si="38"/>
        <v>NELLORE RURALS</v>
      </c>
      <c r="E840" s="105" t="str">
        <f t="shared" si="38"/>
        <v>YEMMIGANUR</v>
      </c>
      <c r="F840" s="104" t="str">
        <f>F839</f>
        <v>33/11KV Sanayapalem Sub Station</v>
      </c>
      <c r="G840" s="393">
        <v>308111140105</v>
      </c>
      <c r="H840" s="104" t="s">
        <v>3962</v>
      </c>
      <c r="I840" s="104" t="s">
        <v>2887</v>
      </c>
      <c r="J840" s="104"/>
      <c r="K840" s="378">
        <v>0.7964</v>
      </c>
      <c r="L840" s="378">
        <v>0.7964</v>
      </c>
      <c r="M840" s="378">
        <v>0.75674399999999997</v>
      </c>
      <c r="N840" s="379">
        <v>4.9794073329984965</v>
      </c>
      <c r="O840" s="104"/>
      <c r="P840" s="104"/>
      <c r="Q840" s="108"/>
    </row>
    <row r="841" spans="1:17" customFormat="1">
      <c r="A841" s="103">
        <v>838</v>
      </c>
      <c r="B841" s="105"/>
      <c r="C841" s="105" t="s">
        <v>3869</v>
      </c>
      <c r="D841" s="105" t="str">
        <f t="shared" si="38"/>
        <v>NELLORE RURALS</v>
      </c>
      <c r="E841" s="105" t="str">
        <f t="shared" si="38"/>
        <v>YEMMIGANUR</v>
      </c>
      <c r="F841" s="104" t="s">
        <v>3963</v>
      </c>
      <c r="G841" s="393">
        <v>308212440202</v>
      </c>
      <c r="H841" s="104" t="s">
        <v>3964</v>
      </c>
      <c r="I841" s="104" t="s">
        <v>2871</v>
      </c>
      <c r="J841" s="104"/>
      <c r="K841" s="378">
        <v>0.33079999999999998</v>
      </c>
      <c r="L841" s="378">
        <v>0.33079999999999998</v>
      </c>
      <c r="M841" s="378">
        <v>0.31435000000000002</v>
      </c>
      <c r="N841" s="379">
        <v>4.9727932285368697</v>
      </c>
      <c r="O841" s="104"/>
      <c r="P841" s="104"/>
      <c r="Q841" s="108"/>
    </row>
    <row r="842" spans="1:17" customFormat="1">
      <c r="A842" s="103">
        <v>839</v>
      </c>
      <c r="B842" s="105"/>
      <c r="C842" s="105" t="s">
        <v>5408</v>
      </c>
      <c r="D842" s="105" t="str">
        <f t="shared" si="38"/>
        <v>NELLORE RURALS</v>
      </c>
      <c r="E842" s="105" t="str">
        <f t="shared" si="38"/>
        <v>YEMMIGANUR</v>
      </c>
      <c r="F842" s="104" t="str">
        <f t="shared" si="38"/>
        <v>33/11 KV Santhajutur SS</v>
      </c>
      <c r="G842" s="393">
        <v>304311440104</v>
      </c>
      <c r="H842" s="104" t="s">
        <v>3965</v>
      </c>
      <c r="I842" s="104" t="s">
        <v>2887</v>
      </c>
      <c r="J842" s="104"/>
      <c r="K842" s="378">
        <v>0.58199999999999996</v>
      </c>
      <c r="L842" s="378">
        <v>0.58199999999999996</v>
      </c>
      <c r="M842" s="378">
        <v>0.553118</v>
      </c>
      <c r="N842" s="379">
        <v>4.9625429553264544</v>
      </c>
      <c r="O842" s="104"/>
      <c r="P842" s="104"/>
      <c r="Q842" s="108"/>
    </row>
    <row r="843" spans="1:17" customFormat="1">
      <c r="A843" s="103">
        <v>840</v>
      </c>
      <c r="B843" s="105"/>
      <c r="C843" s="105" t="s">
        <v>5408</v>
      </c>
      <c r="D843" s="105" t="str">
        <f t="shared" si="38"/>
        <v>NELLORE RURALS</v>
      </c>
      <c r="E843" s="105" t="str">
        <f t="shared" si="38"/>
        <v>YEMMIGANUR</v>
      </c>
      <c r="F843" s="104" t="str">
        <f t="shared" si="38"/>
        <v>33/11 KV Santhajutur SS</v>
      </c>
      <c r="G843" s="393">
        <v>304311440203</v>
      </c>
      <c r="H843" s="104" t="s">
        <v>2634</v>
      </c>
      <c r="I843" s="104" t="s">
        <v>2887</v>
      </c>
      <c r="J843" s="104"/>
      <c r="K843" s="378">
        <v>1.5479000000000001</v>
      </c>
      <c r="L843" s="378">
        <v>1.5479000000000001</v>
      </c>
      <c r="M843" s="378">
        <v>1.4710869999999998</v>
      </c>
      <c r="N843" s="379">
        <v>4.9624006718780436</v>
      </c>
      <c r="O843" s="104"/>
      <c r="P843" s="104"/>
      <c r="Q843" s="108"/>
    </row>
    <row r="844" spans="1:17" customFormat="1">
      <c r="A844" s="103">
        <v>841</v>
      </c>
      <c r="B844" s="105"/>
      <c r="C844" s="105" t="s">
        <v>1049</v>
      </c>
      <c r="D844" s="105" t="str">
        <f t="shared" si="38"/>
        <v>NELLORE RURALS</v>
      </c>
      <c r="E844" s="105" t="str">
        <f t="shared" si="38"/>
        <v>YEMMIGANUR</v>
      </c>
      <c r="F844" s="104" t="s">
        <v>3966</v>
      </c>
      <c r="G844" s="393">
        <v>307222340203</v>
      </c>
      <c r="H844" s="104" t="s">
        <v>2537</v>
      </c>
      <c r="I844" s="104" t="s">
        <v>2879</v>
      </c>
      <c r="J844" s="104"/>
      <c r="K844" s="378">
        <v>0.1255</v>
      </c>
      <c r="L844" s="378">
        <v>0.1255</v>
      </c>
      <c r="M844" s="378">
        <v>0.11927500000000001</v>
      </c>
      <c r="N844" s="379">
        <v>4.9601593625497964</v>
      </c>
      <c r="O844" s="104"/>
      <c r="P844" s="104"/>
      <c r="Q844" s="108"/>
    </row>
    <row r="845" spans="1:17" customFormat="1">
      <c r="A845" s="103">
        <v>842</v>
      </c>
      <c r="B845" s="105"/>
      <c r="C845" s="105" t="s">
        <v>3869</v>
      </c>
      <c r="D845" s="105" t="str">
        <f t="shared" si="38"/>
        <v>NELLORE RURALS</v>
      </c>
      <c r="E845" s="105" t="str">
        <f t="shared" si="38"/>
        <v>YEMMIGANUR</v>
      </c>
      <c r="F845" s="104" t="s">
        <v>3967</v>
      </c>
      <c r="G845" s="393">
        <v>308647240305</v>
      </c>
      <c r="H845" s="104" t="s">
        <v>3968</v>
      </c>
      <c r="I845" s="104" t="s">
        <v>2879</v>
      </c>
      <c r="J845" s="104"/>
      <c r="K845" s="378">
        <v>0.29720000000000002</v>
      </c>
      <c r="L845" s="378">
        <v>0.29720000000000002</v>
      </c>
      <c r="M845" s="378">
        <v>0.28245999999999999</v>
      </c>
      <c r="N845" s="379">
        <v>4.959623149394357</v>
      </c>
      <c r="O845" s="104"/>
      <c r="P845" s="104"/>
      <c r="Q845" s="108"/>
    </row>
    <row r="846" spans="1:17" customFormat="1">
      <c r="A846" s="103">
        <v>843</v>
      </c>
      <c r="B846" s="105"/>
      <c r="C846" s="105" t="s">
        <v>3869</v>
      </c>
      <c r="D846" s="105" t="str">
        <f t="shared" si="38"/>
        <v>NELLORE RURALS</v>
      </c>
      <c r="E846" s="105" t="str">
        <f t="shared" si="38"/>
        <v>YEMMIGANUR</v>
      </c>
      <c r="F846" s="104" t="str">
        <f>F845</f>
        <v>33/11 KV Kothakota SS</v>
      </c>
      <c r="G846" s="393">
        <v>308122340301</v>
      </c>
      <c r="H846" s="104" t="s">
        <v>3969</v>
      </c>
      <c r="I846" s="104" t="s">
        <v>2871</v>
      </c>
      <c r="J846" s="104"/>
      <c r="K846" s="378">
        <v>1.2054</v>
      </c>
      <c r="L846" s="378">
        <v>1.2054</v>
      </c>
      <c r="M846" s="378">
        <v>1.145624</v>
      </c>
      <c r="N846" s="379">
        <v>4.9590177534428443</v>
      </c>
      <c r="O846" s="104"/>
      <c r="P846" s="104"/>
      <c r="Q846" s="108"/>
    </row>
    <row r="847" spans="1:17" customFormat="1">
      <c r="A847" s="103">
        <v>844</v>
      </c>
      <c r="B847" s="105"/>
      <c r="C847" s="105" t="s">
        <v>5408</v>
      </c>
      <c r="D847" s="105" t="str">
        <f t="shared" si="38"/>
        <v>NELLORE RURALS</v>
      </c>
      <c r="E847" s="105" t="s">
        <v>3970</v>
      </c>
      <c r="F847" s="104" t="s">
        <v>3971</v>
      </c>
      <c r="G847" s="393">
        <v>304121440106</v>
      </c>
      <c r="H847" s="104" t="s">
        <v>3972</v>
      </c>
      <c r="I847" s="104" t="s">
        <v>2871</v>
      </c>
      <c r="J847" s="104"/>
      <c r="K847" s="378">
        <v>1.2034</v>
      </c>
      <c r="L847" s="378">
        <v>1.2034</v>
      </c>
      <c r="M847" s="378">
        <v>1.143724</v>
      </c>
      <c r="N847" s="379">
        <v>4.9589496426790811</v>
      </c>
      <c r="O847" s="104"/>
      <c r="P847" s="104"/>
      <c r="Q847" s="108"/>
    </row>
    <row r="848" spans="1:17" customFormat="1">
      <c r="A848" s="103">
        <v>845</v>
      </c>
      <c r="B848" s="105"/>
      <c r="C848" s="105" t="s">
        <v>1381</v>
      </c>
      <c r="D848" s="105" t="str">
        <f t="shared" si="38"/>
        <v>NELLORE RURALS</v>
      </c>
      <c r="E848" s="105" t="str">
        <f t="shared" si="38"/>
        <v>KOTA</v>
      </c>
      <c r="F848" s="104" t="s">
        <v>3973</v>
      </c>
      <c r="G848" s="393">
        <v>305331240803</v>
      </c>
      <c r="H848" s="104" t="s">
        <v>3974</v>
      </c>
      <c r="I848" s="104" t="s">
        <v>2871</v>
      </c>
      <c r="J848" s="104"/>
      <c r="K848" s="378">
        <v>4.7559999999999998E-2</v>
      </c>
      <c r="L848" s="378">
        <v>4.7559999999999998E-2</v>
      </c>
      <c r="M848" s="378">
        <v>4.5203E-2</v>
      </c>
      <c r="N848" s="379">
        <v>4.9558452481076491</v>
      </c>
      <c r="O848" s="104"/>
      <c r="P848" s="104"/>
      <c r="Q848" s="108"/>
    </row>
    <row r="849" spans="1:17" customFormat="1">
      <c r="A849" s="103">
        <v>846</v>
      </c>
      <c r="B849" s="105"/>
      <c r="C849" s="105" t="s">
        <v>5408</v>
      </c>
      <c r="D849" s="105" t="str">
        <f t="shared" ref="D849:E850" si="39">D848</f>
        <v>NELLORE RURALS</v>
      </c>
      <c r="E849" s="105" t="str">
        <f t="shared" si="39"/>
        <v>KOTA</v>
      </c>
      <c r="F849" s="104" t="s">
        <v>2298</v>
      </c>
      <c r="G849" s="393">
        <v>304311440101</v>
      </c>
      <c r="H849" s="104" t="s">
        <v>3975</v>
      </c>
      <c r="I849" s="104" t="s">
        <v>2887</v>
      </c>
      <c r="J849" s="104"/>
      <c r="K849" s="378">
        <v>1.1644000000000001</v>
      </c>
      <c r="L849" s="378">
        <v>1.1644000000000001</v>
      </c>
      <c r="M849" s="378">
        <v>1.106738</v>
      </c>
      <c r="N849" s="379">
        <v>4.952078323600146</v>
      </c>
      <c r="O849" s="104"/>
      <c r="P849" s="104"/>
      <c r="Q849" s="108"/>
    </row>
    <row r="850" spans="1:17" customFormat="1">
      <c r="A850" s="103">
        <v>847</v>
      </c>
      <c r="B850" s="105"/>
      <c r="C850" s="105" t="s">
        <v>5408</v>
      </c>
      <c r="D850" s="105" t="str">
        <f t="shared" si="39"/>
        <v>NELLORE RURALS</v>
      </c>
      <c r="E850" s="105" t="str">
        <f t="shared" si="39"/>
        <v>KOTA</v>
      </c>
      <c r="F850" s="104" t="str">
        <f>F849</f>
        <v>33/11KV A.K.Nagar Sub Station</v>
      </c>
      <c r="G850" s="393">
        <v>304311440202</v>
      </c>
      <c r="H850" s="104" t="s">
        <v>2633</v>
      </c>
      <c r="I850" s="104" t="s">
        <v>2887</v>
      </c>
      <c r="J850" s="104"/>
      <c r="K850" s="378">
        <v>1.7588999999999999</v>
      </c>
      <c r="L850" s="378">
        <v>1.7588999999999999</v>
      </c>
      <c r="M850" s="378">
        <v>1.6718040000000001</v>
      </c>
      <c r="N850" s="379">
        <v>4.9517311956336263</v>
      </c>
      <c r="O850" s="104"/>
      <c r="P850" s="104"/>
      <c r="Q850" s="108"/>
    </row>
    <row r="851" spans="1:17" customFormat="1">
      <c r="A851" s="103">
        <v>848</v>
      </c>
      <c r="B851" s="105"/>
      <c r="C851" s="105" t="s">
        <v>5408</v>
      </c>
      <c r="D851" s="105" t="s">
        <v>3976</v>
      </c>
      <c r="E851" s="105" t="s">
        <v>3977</v>
      </c>
      <c r="F851" s="104" t="s">
        <v>2299</v>
      </c>
      <c r="G851" s="393">
        <v>304311440201</v>
      </c>
      <c r="H851" s="104" t="s">
        <v>2632</v>
      </c>
      <c r="I851" s="104" t="s">
        <v>2887</v>
      </c>
      <c r="J851" s="104"/>
      <c r="K851" s="378">
        <v>1.3755999999999999</v>
      </c>
      <c r="L851" s="378">
        <v>1.3755999999999999</v>
      </c>
      <c r="M851" s="378">
        <v>1.307512</v>
      </c>
      <c r="N851" s="379">
        <v>4.9496946786856597</v>
      </c>
      <c r="O851" s="104"/>
      <c r="P851" s="104"/>
      <c r="Q851" s="108"/>
    </row>
    <row r="852" spans="1:17" customFormat="1">
      <c r="A852" s="103">
        <v>849</v>
      </c>
      <c r="B852" s="105"/>
      <c r="C852" s="105" t="s">
        <v>5408</v>
      </c>
      <c r="D852" s="105" t="str">
        <f t="shared" ref="D852:F867" si="40">D851</f>
        <v>NELLORE TOWN</v>
      </c>
      <c r="E852" s="105" t="str">
        <f t="shared" si="40"/>
        <v>NELLORE TOWN I</v>
      </c>
      <c r="F852" s="104" t="str">
        <f t="shared" si="40"/>
        <v>33/11 KV AUTO NAGAR SUB STATION</v>
      </c>
      <c r="G852" s="393">
        <v>304421140203</v>
      </c>
      <c r="H852" s="104" t="s">
        <v>3978</v>
      </c>
      <c r="I852" s="104" t="s">
        <v>2887</v>
      </c>
      <c r="J852" s="104"/>
      <c r="K852" s="378">
        <v>1.248021</v>
      </c>
      <c r="L852" s="378">
        <v>1.248021</v>
      </c>
      <c r="M852" s="378">
        <v>1.186256</v>
      </c>
      <c r="N852" s="379">
        <v>4.9490353127070836</v>
      </c>
      <c r="O852" s="104"/>
      <c r="P852" s="104"/>
      <c r="Q852" s="108"/>
    </row>
    <row r="853" spans="1:17" customFormat="1">
      <c r="A853" s="103">
        <v>850</v>
      </c>
      <c r="B853" s="105"/>
      <c r="C853" s="105" t="s">
        <v>3869</v>
      </c>
      <c r="D853" s="105" t="str">
        <f t="shared" si="40"/>
        <v>NELLORE TOWN</v>
      </c>
      <c r="E853" s="105" t="str">
        <f t="shared" si="40"/>
        <v>NELLORE TOWN I</v>
      </c>
      <c r="F853" s="104" t="s">
        <v>2264</v>
      </c>
      <c r="G853" s="393">
        <v>308113340104</v>
      </c>
      <c r="H853" s="104" t="s">
        <v>3979</v>
      </c>
      <c r="I853" s="104" t="s">
        <v>2887</v>
      </c>
      <c r="J853" s="104"/>
      <c r="K853" s="378">
        <v>1.4494</v>
      </c>
      <c r="L853" s="378">
        <v>1.4494</v>
      </c>
      <c r="M853" s="378">
        <v>1.37771</v>
      </c>
      <c r="N853" s="379">
        <v>4.9461846281219835</v>
      </c>
      <c r="O853" s="104"/>
      <c r="P853" s="104"/>
      <c r="Q853" s="108"/>
    </row>
    <row r="854" spans="1:17" customFormat="1">
      <c r="A854" s="103">
        <v>851</v>
      </c>
      <c r="B854" s="105"/>
      <c r="C854" s="105" t="s">
        <v>3869</v>
      </c>
      <c r="D854" s="105" t="str">
        <f t="shared" si="40"/>
        <v>NELLORE TOWN</v>
      </c>
      <c r="E854" s="105" t="str">
        <f t="shared" si="40"/>
        <v>NELLORE TOWN I</v>
      </c>
      <c r="F854" s="104" t="str">
        <f>F853</f>
        <v>33/11 KV Joharapuram SS</v>
      </c>
      <c r="G854" s="393">
        <v>308323140102</v>
      </c>
      <c r="H854" s="104" t="s">
        <v>3980</v>
      </c>
      <c r="I854" s="104" t="s">
        <v>2887</v>
      </c>
      <c r="J854" s="104"/>
      <c r="K854" s="378">
        <v>0.66111500000000001</v>
      </c>
      <c r="L854" s="378">
        <v>0.66111500000000001</v>
      </c>
      <c r="M854" s="378">
        <v>0.62844299999999997</v>
      </c>
      <c r="N854" s="379">
        <v>4.9419541229589452</v>
      </c>
      <c r="O854" s="104"/>
      <c r="P854" s="104"/>
      <c r="Q854" s="108"/>
    </row>
    <row r="855" spans="1:17" customFormat="1">
      <c r="A855" s="103">
        <v>852</v>
      </c>
      <c r="B855" s="105"/>
      <c r="C855" s="105" t="s">
        <v>5408</v>
      </c>
      <c r="D855" s="105" t="str">
        <f t="shared" si="40"/>
        <v>NELLORE TOWN</v>
      </c>
      <c r="E855" s="105" t="str">
        <f t="shared" si="40"/>
        <v>NELLORE TOWN I</v>
      </c>
      <c r="F855" s="104" t="str">
        <f>F854</f>
        <v>33/11 KV Joharapuram SS</v>
      </c>
      <c r="G855" s="393">
        <v>304311440102</v>
      </c>
      <c r="H855" s="104" t="s">
        <v>2630</v>
      </c>
      <c r="I855" s="104" t="s">
        <v>2887</v>
      </c>
      <c r="J855" s="104"/>
      <c r="K855" s="378">
        <v>1.4176</v>
      </c>
      <c r="L855" s="378">
        <v>1.4176</v>
      </c>
      <c r="M855" s="378">
        <v>1.347577</v>
      </c>
      <c r="N855" s="379">
        <v>4.9395457110609442</v>
      </c>
      <c r="O855" s="104"/>
      <c r="P855" s="104"/>
      <c r="Q855" s="108"/>
    </row>
    <row r="856" spans="1:17" customFormat="1">
      <c r="A856" s="103">
        <v>853</v>
      </c>
      <c r="B856" s="105"/>
      <c r="C856" s="105" t="s">
        <v>1041</v>
      </c>
      <c r="D856" s="105" t="str">
        <f t="shared" si="40"/>
        <v>NELLORE TOWN</v>
      </c>
      <c r="E856" s="105" t="str">
        <f t="shared" si="40"/>
        <v>NELLORE TOWN I</v>
      </c>
      <c r="F856" s="104" t="s">
        <v>2222</v>
      </c>
      <c r="G856" s="393">
        <v>306113340302</v>
      </c>
      <c r="H856" s="104" t="s">
        <v>2464</v>
      </c>
      <c r="I856" s="104" t="s">
        <v>2887</v>
      </c>
      <c r="J856" s="104"/>
      <c r="K856" s="378">
        <v>1.2097</v>
      </c>
      <c r="L856" s="378">
        <v>1.2097</v>
      </c>
      <c r="M856" s="378">
        <v>1.150061</v>
      </c>
      <c r="N856" s="379">
        <v>4.9300653054476316</v>
      </c>
      <c r="O856" s="104"/>
      <c r="P856" s="104"/>
      <c r="Q856" s="108"/>
    </row>
    <row r="857" spans="1:17" customFormat="1">
      <c r="A857" s="103">
        <v>854</v>
      </c>
      <c r="B857" s="105"/>
      <c r="C857" s="105" t="s">
        <v>5408</v>
      </c>
      <c r="D857" s="105" t="str">
        <f t="shared" si="40"/>
        <v>NELLORE TOWN</v>
      </c>
      <c r="E857" s="105" t="str">
        <f t="shared" si="40"/>
        <v>NELLORE TOWN I</v>
      </c>
      <c r="F857" s="104" t="str">
        <f>F856</f>
        <v>33/11 KV DEVUNI KADAPA SS</v>
      </c>
      <c r="G857" s="393">
        <v>304211240103</v>
      </c>
      <c r="H857" s="104" t="s">
        <v>3981</v>
      </c>
      <c r="I857" s="104" t="s">
        <v>2887</v>
      </c>
      <c r="J857" s="104"/>
      <c r="K857" s="378">
        <v>2.4299999999999999E-2</v>
      </c>
      <c r="L857" s="378">
        <v>2.4299999999999999E-2</v>
      </c>
      <c r="M857" s="378">
        <v>2.3102999999999999E-2</v>
      </c>
      <c r="N857" s="379">
        <v>4.9259259259259265</v>
      </c>
      <c r="O857" s="104"/>
      <c r="P857" s="104"/>
      <c r="Q857" s="108"/>
    </row>
    <row r="858" spans="1:17" customFormat="1">
      <c r="A858" s="103">
        <v>855</v>
      </c>
      <c r="B858" s="105"/>
      <c r="C858" s="105" t="s">
        <v>3869</v>
      </c>
      <c r="D858" s="105" t="str">
        <f t="shared" si="40"/>
        <v>NELLORE TOWN</v>
      </c>
      <c r="E858" s="105" t="str">
        <f t="shared" si="40"/>
        <v>NELLORE TOWN I</v>
      </c>
      <c r="F858" s="104" t="s">
        <v>2268</v>
      </c>
      <c r="G858" s="393">
        <v>308113440301</v>
      </c>
      <c r="H858" s="104" t="s">
        <v>2557</v>
      </c>
      <c r="I858" s="104" t="s">
        <v>2887</v>
      </c>
      <c r="J858" s="104"/>
      <c r="K858" s="378">
        <v>1.4306000000000001</v>
      </c>
      <c r="L858" s="378">
        <v>1.4306000000000001</v>
      </c>
      <c r="M858" s="378">
        <v>1.3601380000000001</v>
      </c>
      <c r="N858" s="379">
        <v>4.9253460086676935</v>
      </c>
      <c r="O858" s="104"/>
      <c r="P858" s="104"/>
      <c r="Q858" s="108"/>
    </row>
    <row r="859" spans="1:17" customFormat="1">
      <c r="A859" s="103">
        <v>856</v>
      </c>
      <c r="B859" s="105"/>
      <c r="C859" s="105" t="s">
        <v>5408</v>
      </c>
      <c r="D859" s="105" t="str">
        <f t="shared" si="40"/>
        <v>NELLORE TOWN</v>
      </c>
      <c r="E859" s="105" t="str">
        <f t="shared" si="40"/>
        <v>NELLORE TOWN I</v>
      </c>
      <c r="F859" s="104" t="s">
        <v>2296</v>
      </c>
      <c r="G859" s="393">
        <v>304311340103</v>
      </c>
      <c r="H859" s="104" t="s">
        <v>3982</v>
      </c>
      <c r="I859" s="104" t="s">
        <v>2887</v>
      </c>
      <c r="J859" s="104"/>
      <c r="K859" s="378">
        <v>1.4181999999999999</v>
      </c>
      <c r="L859" s="378">
        <v>1.4181999999999999</v>
      </c>
      <c r="M859" s="378">
        <v>1.348428</v>
      </c>
      <c r="N859" s="379">
        <v>4.9197574390071885</v>
      </c>
      <c r="O859" s="104"/>
      <c r="P859" s="104"/>
      <c r="Q859" s="108"/>
    </row>
    <row r="860" spans="1:17" customFormat="1">
      <c r="A860" s="103">
        <v>857</v>
      </c>
      <c r="B860" s="105"/>
      <c r="C860" s="105" t="s">
        <v>5408</v>
      </c>
      <c r="D860" s="105" t="str">
        <f t="shared" si="40"/>
        <v>NELLORE TOWN</v>
      </c>
      <c r="E860" s="105" t="str">
        <f t="shared" si="40"/>
        <v>NELLORE TOWN I</v>
      </c>
      <c r="F860" s="104" t="str">
        <f>F859</f>
        <v>33/11KV Y.M.C.A Sub Station</v>
      </c>
      <c r="G860" s="393">
        <v>304311340204</v>
      </c>
      <c r="H860" s="104" t="s">
        <v>2629</v>
      </c>
      <c r="I860" s="104" t="s">
        <v>2887</v>
      </c>
      <c r="J860" s="104"/>
      <c r="K860" s="378">
        <v>1.6769000000000001</v>
      </c>
      <c r="L860" s="378">
        <v>1.6769000000000001</v>
      </c>
      <c r="M860" s="378">
        <v>1.5944579999999999</v>
      </c>
      <c r="N860" s="379">
        <v>4.9163337110143788</v>
      </c>
      <c r="O860" s="104"/>
      <c r="P860" s="104"/>
      <c r="Q860" s="108"/>
    </row>
    <row r="861" spans="1:17" customFormat="1">
      <c r="A861" s="103">
        <v>858</v>
      </c>
      <c r="B861" s="105"/>
      <c r="C861" s="105" t="s">
        <v>3869</v>
      </c>
      <c r="D861" s="105" t="str">
        <f t="shared" si="40"/>
        <v>NELLORE TOWN</v>
      </c>
      <c r="E861" s="105" t="str">
        <f t="shared" si="40"/>
        <v>NELLORE TOWN I</v>
      </c>
      <c r="F861" s="104" t="str">
        <f>F860</f>
        <v>33/11KV Y.M.C.A Sub Station</v>
      </c>
      <c r="G861" s="393">
        <v>308235140106</v>
      </c>
      <c r="H861" s="104" t="s">
        <v>3983</v>
      </c>
      <c r="I861" s="104" t="s">
        <v>2871</v>
      </c>
      <c r="J861" s="104"/>
      <c r="K861" s="378">
        <v>1.2614000000000001</v>
      </c>
      <c r="L861" s="378">
        <v>1.2614000000000001</v>
      </c>
      <c r="M861" s="378">
        <v>1.1994480000000001</v>
      </c>
      <c r="N861" s="379">
        <v>4.9113683209132706</v>
      </c>
      <c r="O861" s="104"/>
      <c r="P861" s="104"/>
      <c r="Q861" s="108"/>
    </row>
    <row r="862" spans="1:17" customFormat="1">
      <c r="A862" s="103">
        <v>859</v>
      </c>
      <c r="B862" s="105"/>
      <c r="C862" s="105" t="s">
        <v>5408</v>
      </c>
      <c r="D862" s="105" t="str">
        <f t="shared" si="40"/>
        <v>NELLORE TOWN</v>
      </c>
      <c r="E862" s="105" t="str">
        <f t="shared" si="40"/>
        <v>NELLORE TOWN I</v>
      </c>
      <c r="F862" s="104" t="str">
        <f>F861</f>
        <v>33/11KV Y.M.C.A Sub Station</v>
      </c>
      <c r="G862" s="393">
        <v>304311440105</v>
      </c>
      <c r="H862" s="104" t="s">
        <v>3984</v>
      </c>
      <c r="I862" s="104" t="s">
        <v>2887</v>
      </c>
      <c r="J862" s="104"/>
      <c r="K862" s="378">
        <v>0.58399999999999996</v>
      </c>
      <c r="L862" s="378">
        <v>0.58399999999999996</v>
      </c>
      <c r="M862" s="378">
        <v>0.55533699999999997</v>
      </c>
      <c r="N862" s="379">
        <v>4.9080479452054782</v>
      </c>
      <c r="O862" s="104"/>
      <c r="P862" s="104"/>
      <c r="Q862" s="108"/>
    </row>
    <row r="863" spans="1:17" customFormat="1">
      <c r="A863" s="103">
        <v>860</v>
      </c>
      <c r="B863" s="105"/>
      <c r="C863" s="105" t="s">
        <v>5408</v>
      </c>
      <c r="D863" s="105" t="str">
        <f t="shared" si="40"/>
        <v>NELLORE TOWN</v>
      </c>
      <c r="E863" s="105" t="str">
        <f t="shared" si="40"/>
        <v>NELLORE TOWN I</v>
      </c>
      <c r="F863" s="104" t="s">
        <v>3985</v>
      </c>
      <c r="G863" s="393">
        <v>304411540102</v>
      </c>
      <c r="H863" s="104" t="s">
        <v>3986</v>
      </c>
      <c r="I863" s="104" t="s">
        <v>2871</v>
      </c>
      <c r="J863" s="104"/>
      <c r="K863" s="378">
        <v>0.32879999999999998</v>
      </c>
      <c r="L863" s="378">
        <v>0.32879999999999998</v>
      </c>
      <c r="M863" s="378">
        <v>0.312664</v>
      </c>
      <c r="N863" s="379">
        <v>4.9075425790754208</v>
      </c>
      <c r="O863" s="104"/>
      <c r="P863" s="104"/>
      <c r="Q863" s="108"/>
    </row>
    <row r="864" spans="1:17" customFormat="1">
      <c r="A864" s="103">
        <v>861</v>
      </c>
      <c r="B864" s="105"/>
      <c r="C864" s="105" t="s">
        <v>3869</v>
      </c>
      <c r="D864" s="105" t="str">
        <f t="shared" si="40"/>
        <v>NELLORE TOWN</v>
      </c>
      <c r="E864" s="105" t="str">
        <f t="shared" si="40"/>
        <v>NELLORE TOWN I</v>
      </c>
      <c r="F864" s="104" t="s">
        <v>3987</v>
      </c>
      <c r="G864" s="393">
        <v>308212540201</v>
      </c>
      <c r="H864" s="104" t="s">
        <v>3988</v>
      </c>
      <c r="I864" s="104" t="s">
        <v>2871</v>
      </c>
      <c r="J864" s="104"/>
      <c r="K864" s="378">
        <v>1.0428999999999999</v>
      </c>
      <c r="L864" s="378">
        <v>1.0428999999999999</v>
      </c>
      <c r="M864" s="378">
        <v>0.99175000000000002</v>
      </c>
      <c r="N864" s="379">
        <v>4.9045929619330639</v>
      </c>
      <c r="O864" s="104"/>
      <c r="P864" s="104"/>
      <c r="Q864" s="108"/>
    </row>
    <row r="865" spans="1:17" customFormat="1">
      <c r="A865" s="103">
        <v>862</v>
      </c>
      <c r="B865" s="105"/>
      <c r="C865" s="105" t="s">
        <v>5408</v>
      </c>
      <c r="D865" s="105" t="str">
        <f t="shared" si="40"/>
        <v>NELLORE TOWN</v>
      </c>
      <c r="E865" s="105" t="str">
        <f t="shared" si="40"/>
        <v>NELLORE TOWN I</v>
      </c>
      <c r="F865" s="104" t="s">
        <v>3989</v>
      </c>
      <c r="G865" s="393">
        <v>304221340107</v>
      </c>
      <c r="H865" s="104" t="s">
        <v>3990</v>
      </c>
      <c r="I865" s="104" t="s">
        <v>2871</v>
      </c>
      <c r="J865" s="104"/>
      <c r="K865" s="378">
        <v>0.76927999999999996</v>
      </c>
      <c r="L865" s="378">
        <v>0.76927999999999996</v>
      </c>
      <c r="M865" s="378">
        <v>0.731572</v>
      </c>
      <c r="N865" s="379">
        <v>4.901726289517466</v>
      </c>
      <c r="O865" s="104"/>
      <c r="P865" s="104"/>
      <c r="Q865" s="108"/>
    </row>
    <row r="866" spans="1:17" customFormat="1">
      <c r="A866" s="103">
        <v>863</v>
      </c>
      <c r="B866" s="105"/>
      <c r="C866" s="105" t="s">
        <v>1041</v>
      </c>
      <c r="D866" s="105" t="str">
        <f t="shared" si="40"/>
        <v>NELLORE TOWN</v>
      </c>
      <c r="E866" s="105" t="str">
        <f t="shared" si="40"/>
        <v>NELLORE TOWN I</v>
      </c>
      <c r="F866" s="104" t="s">
        <v>2237</v>
      </c>
      <c r="G866" s="393">
        <v>306311140104</v>
      </c>
      <c r="H866" s="104" t="s">
        <v>3991</v>
      </c>
      <c r="I866" s="104" t="s">
        <v>2887</v>
      </c>
      <c r="J866" s="104"/>
      <c r="K866" s="378">
        <v>0.17091999999999999</v>
      </c>
      <c r="L866" s="378">
        <v>0.17091999999999999</v>
      </c>
      <c r="M866" s="378">
        <v>0.162549</v>
      </c>
      <c r="N866" s="379">
        <v>4.8976129183243566</v>
      </c>
      <c r="O866" s="104"/>
      <c r="P866" s="104"/>
      <c r="Q866" s="108"/>
    </row>
    <row r="867" spans="1:17" customFormat="1">
      <c r="A867" s="103">
        <v>864</v>
      </c>
      <c r="B867" s="105"/>
      <c r="C867" s="105" t="s">
        <v>5408</v>
      </c>
      <c r="D867" s="105" t="str">
        <f t="shared" si="40"/>
        <v>NELLORE TOWN</v>
      </c>
      <c r="E867" s="105" t="str">
        <f t="shared" si="40"/>
        <v>NELLORE TOWN I</v>
      </c>
      <c r="F867" s="104" t="s">
        <v>3992</v>
      </c>
      <c r="G867" s="393">
        <v>304411540802</v>
      </c>
      <c r="H867" s="104" t="s">
        <v>3993</v>
      </c>
      <c r="I867" s="104" t="s">
        <v>2871</v>
      </c>
      <c r="J867" s="104"/>
      <c r="K867" s="378">
        <v>5.5199999999999997E-4</v>
      </c>
      <c r="L867" s="378">
        <v>5.5199999999999997E-4</v>
      </c>
      <c r="M867" s="378">
        <v>5.2499999999999997E-4</v>
      </c>
      <c r="N867" s="379">
        <v>4.8913043478260887</v>
      </c>
      <c r="O867" s="104"/>
      <c r="P867" s="104"/>
      <c r="Q867" s="108"/>
    </row>
    <row r="868" spans="1:17" customFormat="1">
      <c r="A868" s="103">
        <v>865</v>
      </c>
      <c r="B868" s="105"/>
      <c r="C868" s="105" t="s">
        <v>3869</v>
      </c>
      <c r="D868" s="105" t="str">
        <f t="shared" ref="D868:F893" si="41">D867</f>
        <v>NELLORE TOWN</v>
      </c>
      <c r="E868" s="105" t="str">
        <f t="shared" si="41"/>
        <v>NELLORE TOWN I</v>
      </c>
      <c r="F868" s="104" t="str">
        <f>F867</f>
        <v>33/11KV BRAMHANA PALLI SS</v>
      </c>
      <c r="G868" s="393">
        <v>308311340102</v>
      </c>
      <c r="H868" s="104" t="s">
        <v>2525</v>
      </c>
      <c r="I868" s="104" t="s">
        <v>2887</v>
      </c>
      <c r="J868" s="104"/>
      <c r="K868" s="378">
        <v>1.3500799999999999</v>
      </c>
      <c r="L868" s="378">
        <v>1.3500799999999999</v>
      </c>
      <c r="M868" s="378">
        <v>1.284062</v>
      </c>
      <c r="N868" s="379">
        <v>4.8899324484474924</v>
      </c>
      <c r="O868" s="104"/>
      <c r="P868" s="104"/>
      <c r="Q868" s="108"/>
    </row>
    <row r="869" spans="1:17" customFormat="1">
      <c r="A869" s="103">
        <v>866</v>
      </c>
      <c r="B869" s="105"/>
      <c r="C869" s="105" t="s">
        <v>3869</v>
      </c>
      <c r="D869" s="105" t="str">
        <f t="shared" si="41"/>
        <v>NELLORE TOWN</v>
      </c>
      <c r="E869" s="105" t="str">
        <f t="shared" si="41"/>
        <v>NELLORE TOWN I</v>
      </c>
      <c r="F869" s="104" t="s">
        <v>3994</v>
      </c>
      <c r="G869" s="393">
        <v>308521140502</v>
      </c>
      <c r="H869" s="104" t="s">
        <v>3995</v>
      </c>
      <c r="I869" s="104" t="s">
        <v>2879</v>
      </c>
      <c r="J869" s="104"/>
      <c r="K869" s="378">
        <v>0.29270000000000002</v>
      </c>
      <c r="L869" s="378">
        <v>0.29270000000000002</v>
      </c>
      <c r="M869" s="378">
        <v>0.27839599999999998</v>
      </c>
      <c r="N869" s="379">
        <v>4.8869149299624315</v>
      </c>
      <c r="O869" s="104"/>
      <c r="P869" s="104"/>
      <c r="Q869" s="108"/>
    </row>
    <row r="870" spans="1:17" customFormat="1">
      <c r="A870" s="103">
        <v>867</v>
      </c>
      <c r="B870" s="105"/>
      <c r="C870" s="105" t="s">
        <v>1049</v>
      </c>
      <c r="D870" s="105" t="str">
        <f t="shared" si="41"/>
        <v>NELLORE TOWN</v>
      </c>
      <c r="E870" s="105" t="str">
        <f t="shared" si="41"/>
        <v>NELLORE TOWN I</v>
      </c>
      <c r="F870" s="104" t="str">
        <f>F869</f>
        <v>33/11KV Kaipa SubStation</v>
      </c>
      <c r="G870" s="393">
        <v>307111440202</v>
      </c>
      <c r="H870" s="104" t="s">
        <v>2382</v>
      </c>
      <c r="I870" s="104" t="s">
        <v>2887</v>
      </c>
      <c r="J870" s="104"/>
      <c r="K870" s="378">
        <v>2.56</v>
      </c>
      <c r="L870" s="378">
        <v>2.56</v>
      </c>
      <c r="M870" s="378">
        <v>2.4350540000000001</v>
      </c>
      <c r="N870" s="379">
        <v>4.8807031250000001</v>
      </c>
      <c r="O870" s="104"/>
      <c r="P870" s="104"/>
      <c r="Q870" s="108"/>
    </row>
    <row r="871" spans="1:17" customFormat="1">
      <c r="A871" s="103">
        <v>868</v>
      </c>
      <c r="B871" s="105"/>
      <c r="C871" s="105" t="s">
        <v>1041</v>
      </c>
      <c r="D871" s="105" t="str">
        <f t="shared" si="41"/>
        <v>NELLORE TOWN</v>
      </c>
      <c r="E871" s="105" t="str">
        <f t="shared" si="41"/>
        <v>NELLORE TOWN I</v>
      </c>
      <c r="F871" s="104" t="s">
        <v>3286</v>
      </c>
      <c r="G871" s="393">
        <v>306231140802</v>
      </c>
      <c r="H871" s="104" t="s">
        <v>3996</v>
      </c>
      <c r="I871" s="104" t="s">
        <v>2871</v>
      </c>
      <c r="J871" s="104"/>
      <c r="K871" s="378">
        <v>3.9E-2</v>
      </c>
      <c r="L871" s="378">
        <v>3.9E-2</v>
      </c>
      <c r="M871" s="378">
        <v>3.7097999999999999E-2</v>
      </c>
      <c r="N871" s="379">
        <v>4.8769230769230791</v>
      </c>
      <c r="O871" s="104"/>
      <c r="P871" s="104"/>
      <c r="Q871" s="108"/>
    </row>
    <row r="872" spans="1:17" customFormat="1">
      <c r="A872" s="103">
        <v>869</v>
      </c>
      <c r="B872" s="105"/>
      <c r="C872" s="105" t="s">
        <v>3869</v>
      </c>
      <c r="D872" s="105" t="str">
        <f t="shared" si="41"/>
        <v>NELLORE TOWN</v>
      </c>
      <c r="E872" s="105" t="str">
        <f t="shared" si="41"/>
        <v>NELLORE TOWN I</v>
      </c>
      <c r="F872" s="104" t="s">
        <v>3997</v>
      </c>
      <c r="G872" s="393">
        <v>308647340301</v>
      </c>
      <c r="H872" s="104" t="s">
        <v>3998</v>
      </c>
      <c r="I872" s="104" t="s">
        <v>2879</v>
      </c>
      <c r="J872" s="104"/>
      <c r="K872" s="378">
        <v>1.9E-2</v>
      </c>
      <c r="L872" s="378">
        <v>1.9E-2</v>
      </c>
      <c r="M872" s="378">
        <v>1.8074E-2</v>
      </c>
      <c r="N872" s="379">
        <v>4.8736842105263145</v>
      </c>
      <c r="O872" s="104"/>
      <c r="P872" s="104"/>
      <c r="Q872" s="108"/>
    </row>
    <row r="873" spans="1:17" customFormat="1">
      <c r="A873" s="103">
        <v>870</v>
      </c>
      <c r="B873" s="105"/>
      <c r="C873" s="105" t="s">
        <v>1041</v>
      </c>
      <c r="D873" s="105" t="str">
        <f t="shared" si="41"/>
        <v>NELLORE TOWN</v>
      </c>
      <c r="E873" s="105" t="str">
        <f t="shared" si="41"/>
        <v>NELLORE TOWN I</v>
      </c>
      <c r="F873" s="104" t="s">
        <v>3094</v>
      </c>
      <c r="G873" s="393">
        <v>306512240404</v>
      </c>
      <c r="H873" s="104" t="s">
        <v>3999</v>
      </c>
      <c r="I873" s="104" t="s">
        <v>2871</v>
      </c>
      <c r="J873" s="104"/>
      <c r="K873" s="378">
        <v>0.35620000000000002</v>
      </c>
      <c r="L873" s="378">
        <v>0.35620000000000002</v>
      </c>
      <c r="M873" s="378">
        <v>0.33884900000000001</v>
      </c>
      <c r="N873" s="379">
        <v>4.8711398090960145</v>
      </c>
      <c r="O873" s="104"/>
      <c r="P873" s="104"/>
      <c r="Q873" s="108"/>
    </row>
    <row r="874" spans="1:17" customFormat="1">
      <c r="A874" s="103">
        <v>871</v>
      </c>
      <c r="B874" s="105"/>
      <c r="C874" s="105" t="s">
        <v>1381</v>
      </c>
      <c r="D874" s="105" t="str">
        <f t="shared" si="41"/>
        <v>NELLORE TOWN</v>
      </c>
      <c r="E874" s="105" t="str">
        <f t="shared" si="41"/>
        <v>NELLORE TOWN I</v>
      </c>
      <c r="F874" s="104" t="s">
        <v>4000</v>
      </c>
      <c r="G874" s="393" t="s">
        <v>4001</v>
      </c>
      <c r="H874" s="104" t="s">
        <v>2492</v>
      </c>
      <c r="I874" s="104" t="s">
        <v>2874</v>
      </c>
      <c r="J874" s="104"/>
      <c r="K874" s="378">
        <v>1.1055999999999999</v>
      </c>
      <c r="L874" s="378">
        <v>1.1055999999999999</v>
      </c>
      <c r="M874" s="378">
        <v>1.051782</v>
      </c>
      <c r="N874" s="379">
        <v>4.8677641099855213</v>
      </c>
      <c r="O874" s="104"/>
      <c r="P874" s="104"/>
      <c r="Q874" s="108"/>
    </row>
    <row r="875" spans="1:17" customFormat="1">
      <c r="A875" s="103">
        <v>872</v>
      </c>
      <c r="B875" s="105"/>
      <c r="C875" s="105" t="s">
        <v>1381</v>
      </c>
      <c r="D875" s="105" t="str">
        <f t="shared" si="41"/>
        <v>NELLORE TOWN</v>
      </c>
      <c r="E875" s="105" t="str">
        <f t="shared" si="41"/>
        <v>NELLORE TOWN I</v>
      </c>
      <c r="F875" s="104" t="str">
        <f t="shared" si="41"/>
        <v>33/11 KV CATTLE FORM SUB STATION</v>
      </c>
      <c r="G875" s="393">
        <v>305341540301</v>
      </c>
      <c r="H875" s="104" t="s">
        <v>2749</v>
      </c>
      <c r="I875" s="104" t="s">
        <v>2887</v>
      </c>
      <c r="J875" s="104"/>
      <c r="K875" s="378">
        <v>1.0416000000000001</v>
      </c>
      <c r="L875" s="378">
        <v>1.0416000000000001</v>
      </c>
      <c r="M875" s="378">
        <v>0.99089899999999997</v>
      </c>
      <c r="N875" s="379">
        <v>4.8676075268817298</v>
      </c>
      <c r="O875" s="104"/>
      <c r="P875" s="104"/>
      <c r="Q875" s="108"/>
    </row>
    <row r="876" spans="1:17" customFormat="1">
      <c r="A876" s="103">
        <v>873</v>
      </c>
      <c r="B876" s="105"/>
      <c r="C876" s="105" t="s">
        <v>3869</v>
      </c>
      <c r="D876" s="105" t="str">
        <f t="shared" si="41"/>
        <v>NELLORE TOWN</v>
      </c>
      <c r="E876" s="105" t="str">
        <f t="shared" si="41"/>
        <v>NELLORE TOWN I</v>
      </c>
      <c r="F876" s="104" t="str">
        <f t="shared" si="41"/>
        <v>33/11 KV CATTLE FORM SUB STATION</v>
      </c>
      <c r="G876" s="393">
        <v>308122340302</v>
      </c>
      <c r="H876" s="104" t="s">
        <v>4002</v>
      </c>
      <c r="I876" s="104" t="s">
        <v>2871</v>
      </c>
      <c r="J876" s="104"/>
      <c r="K876" s="378">
        <v>1.7316</v>
      </c>
      <c r="L876" s="378">
        <v>1.7316</v>
      </c>
      <c r="M876" s="378">
        <v>1.647443</v>
      </c>
      <c r="N876" s="379">
        <v>4.8600716100716115</v>
      </c>
      <c r="O876" s="104"/>
      <c r="P876" s="104"/>
      <c r="Q876" s="108"/>
    </row>
    <row r="877" spans="1:17" customFormat="1">
      <c r="A877" s="103">
        <v>874</v>
      </c>
      <c r="B877" s="105"/>
      <c r="C877" s="105" t="s">
        <v>3869</v>
      </c>
      <c r="D877" s="105" t="str">
        <f t="shared" si="41"/>
        <v>NELLORE TOWN</v>
      </c>
      <c r="E877" s="105" t="str">
        <f t="shared" si="41"/>
        <v>NELLORE TOWN I</v>
      </c>
      <c r="F877" s="104" t="str">
        <f t="shared" si="41"/>
        <v>33/11 KV CATTLE FORM SUB STATION</v>
      </c>
      <c r="G877" s="393">
        <v>308111540101</v>
      </c>
      <c r="H877" s="104" t="s">
        <v>2731</v>
      </c>
      <c r="I877" s="104" t="s">
        <v>2887</v>
      </c>
      <c r="J877" s="104"/>
      <c r="K877" s="378">
        <v>1.1294</v>
      </c>
      <c r="L877" s="378">
        <v>1.1294</v>
      </c>
      <c r="M877" s="378">
        <v>1.074511</v>
      </c>
      <c r="N877" s="379">
        <v>4.8600141668142349</v>
      </c>
      <c r="O877" s="104"/>
      <c r="P877" s="104"/>
      <c r="Q877" s="108"/>
    </row>
    <row r="878" spans="1:17" customFormat="1">
      <c r="A878" s="103">
        <v>875</v>
      </c>
      <c r="B878" s="105"/>
      <c r="C878" s="105" t="s">
        <v>3869</v>
      </c>
      <c r="D878" s="105" t="str">
        <f t="shared" si="41"/>
        <v>NELLORE TOWN</v>
      </c>
      <c r="E878" s="105" t="str">
        <f t="shared" si="41"/>
        <v>NELLORE TOWN I</v>
      </c>
      <c r="F878" s="104" t="str">
        <f t="shared" si="41"/>
        <v>33/11 KV CATTLE FORM SUB STATION</v>
      </c>
      <c r="G878" s="393">
        <v>308211340302</v>
      </c>
      <c r="H878" s="104" t="s">
        <v>2398</v>
      </c>
      <c r="I878" s="104" t="s">
        <v>2887</v>
      </c>
      <c r="J878" s="104"/>
      <c r="K878" s="378">
        <v>0.72899999999999998</v>
      </c>
      <c r="L878" s="378">
        <v>0.72899999999999998</v>
      </c>
      <c r="M878" s="378">
        <v>0.69363799999999998</v>
      </c>
      <c r="N878" s="379">
        <v>4.850754458161866</v>
      </c>
      <c r="O878" s="104"/>
      <c r="P878" s="104"/>
      <c r="Q878" s="108"/>
    </row>
    <row r="879" spans="1:17" customFormat="1">
      <c r="A879" s="103">
        <v>876</v>
      </c>
      <c r="B879" s="105"/>
      <c r="C879" s="105" t="s">
        <v>3869</v>
      </c>
      <c r="D879" s="105" t="str">
        <f t="shared" si="41"/>
        <v>NELLORE TOWN</v>
      </c>
      <c r="E879" s="105" t="str">
        <f t="shared" si="41"/>
        <v>NELLORE TOWN I</v>
      </c>
      <c r="F879" s="104" t="s">
        <v>3568</v>
      </c>
      <c r="G879" s="393">
        <v>308634240401</v>
      </c>
      <c r="H879" s="104" t="s">
        <v>4003</v>
      </c>
      <c r="I879" s="104" t="s">
        <v>2887</v>
      </c>
      <c r="J879" s="104"/>
      <c r="K879" s="378">
        <v>1.2587999999999999</v>
      </c>
      <c r="L879" s="378">
        <v>1.2587999999999999</v>
      </c>
      <c r="M879" s="378">
        <v>1.1979139999999999</v>
      </c>
      <c r="N879" s="379">
        <v>4.8368287257705749</v>
      </c>
      <c r="O879" s="104"/>
      <c r="P879" s="104"/>
      <c r="Q879" s="108"/>
    </row>
    <row r="880" spans="1:17" customFormat="1">
      <c r="A880" s="103">
        <v>877</v>
      </c>
      <c r="B880" s="105"/>
      <c r="C880" s="105" t="s">
        <v>5408</v>
      </c>
      <c r="D880" s="105" t="str">
        <f t="shared" si="41"/>
        <v>NELLORE TOWN</v>
      </c>
      <c r="E880" s="105" t="str">
        <f t="shared" si="41"/>
        <v>NELLORE TOWN I</v>
      </c>
      <c r="F880" s="104" t="s">
        <v>4004</v>
      </c>
      <c r="G880" s="393">
        <v>304221340302</v>
      </c>
      <c r="H880" s="104" t="s">
        <v>4005</v>
      </c>
      <c r="I880" s="104" t="s">
        <v>2871</v>
      </c>
      <c r="J880" s="104"/>
      <c r="K880" s="378">
        <v>0.39400000000000002</v>
      </c>
      <c r="L880" s="378">
        <v>0.39400000000000002</v>
      </c>
      <c r="M880" s="378">
        <v>0.37494300000000003</v>
      </c>
      <c r="N880" s="379">
        <v>4.83680203045685</v>
      </c>
      <c r="O880" s="104"/>
      <c r="P880" s="104"/>
      <c r="Q880" s="108"/>
    </row>
    <row r="881" spans="1:17" customFormat="1">
      <c r="A881" s="103">
        <v>878</v>
      </c>
      <c r="B881" s="105"/>
      <c r="C881" s="105" t="s">
        <v>1381</v>
      </c>
      <c r="D881" s="105" t="str">
        <f t="shared" si="41"/>
        <v>NELLORE TOWN</v>
      </c>
      <c r="E881" s="105" t="str">
        <f t="shared" si="41"/>
        <v>NELLORE TOWN I</v>
      </c>
      <c r="F881" s="104" t="s">
        <v>2342</v>
      </c>
      <c r="G881" s="393">
        <v>305341540204</v>
      </c>
      <c r="H881" s="104" t="s">
        <v>4006</v>
      </c>
      <c r="I881" s="104" t="s">
        <v>2887</v>
      </c>
      <c r="J881" s="104"/>
      <c r="K881" s="378">
        <v>0.78639999999999999</v>
      </c>
      <c r="L881" s="378">
        <v>0.78639999999999999</v>
      </c>
      <c r="M881" s="378">
        <v>0.74836600000000009</v>
      </c>
      <c r="N881" s="379">
        <v>4.836469989827048</v>
      </c>
      <c r="O881" s="104"/>
      <c r="P881" s="104"/>
      <c r="Q881" s="108"/>
    </row>
    <row r="882" spans="1:17" customFormat="1">
      <c r="A882" s="103">
        <v>879</v>
      </c>
      <c r="B882" s="105"/>
      <c r="C882" s="105" t="s">
        <v>1041</v>
      </c>
      <c r="D882" s="105" t="str">
        <f t="shared" si="41"/>
        <v>NELLORE TOWN</v>
      </c>
      <c r="E882" s="105" t="str">
        <f t="shared" si="41"/>
        <v>NELLORE TOWN I</v>
      </c>
      <c r="F882" s="104" t="str">
        <f>F881</f>
        <v>33/11KV PUTTUR SS</v>
      </c>
      <c r="G882" s="393">
        <v>306113440206</v>
      </c>
      <c r="H882" s="104" t="s">
        <v>2472</v>
      </c>
      <c r="I882" s="104" t="s">
        <v>2887</v>
      </c>
      <c r="J882" s="104"/>
      <c r="K882" s="378">
        <v>0.48020000000000002</v>
      </c>
      <c r="L882" s="378">
        <v>0.48020000000000002</v>
      </c>
      <c r="M882" s="378">
        <v>0.456986</v>
      </c>
      <c r="N882" s="379">
        <v>4.8342357351103731</v>
      </c>
      <c r="O882" s="104"/>
      <c r="P882" s="104"/>
      <c r="Q882" s="108"/>
    </row>
    <row r="883" spans="1:17" customFormat="1">
      <c r="A883" s="103">
        <v>880</v>
      </c>
      <c r="B883" s="105"/>
      <c r="C883" s="105" t="s">
        <v>1041</v>
      </c>
      <c r="D883" s="105" t="str">
        <f t="shared" si="41"/>
        <v>NELLORE TOWN</v>
      </c>
      <c r="E883" s="105" t="str">
        <f t="shared" si="41"/>
        <v>NELLORE TOWN I</v>
      </c>
      <c r="F883" s="104" t="s">
        <v>2222</v>
      </c>
      <c r="G883" s="393">
        <v>306113340301</v>
      </c>
      <c r="H883" s="104" t="s">
        <v>2463</v>
      </c>
      <c r="I883" s="104" t="s">
        <v>2871</v>
      </c>
      <c r="J883" s="104"/>
      <c r="K883" s="378">
        <v>0.51819999999999999</v>
      </c>
      <c r="L883" s="378">
        <v>0.51819999999999999</v>
      </c>
      <c r="M883" s="378">
        <v>0.49318600000000001</v>
      </c>
      <c r="N883" s="379">
        <v>4.8270937861829371</v>
      </c>
      <c r="O883" s="104"/>
      <c r="P883" s="104"/>
      <c r="Q883" s="108"/>
    </row>
    <row r="884" spans="1:17" customFormat="1">
      <c r="A884" s="103">
        <v>881</v>
      </c>
      <c r="B884" s="105"/>
      <c r="C884" s="105" t="s">
        <v>3869</v>
      </c>
      <c r="D884" s="105" t="str">
        <f t="shared" si="41"/>
        <v>NELLORE TOWN</v>
      </c>
      <c r="E884" s="105" t="str">
        <f t="shared" si="41"/>
        <v>NELLORE TOWN I</v>
      </c>
      <c r="F884" s="104" t="str">
        <f t="shared" si="41"/>
        <v>33/11 KV DEVUNI KADAPA SS</v>
      </c>
      <c r="G884" s="393">
        <v>308111540102</v>
      </c>
      <c r="H884" s="104" t="s">
        <v>4007</v>
      </c>
      <c r="I884" s="104" t="s">
        <v>2887</v>
      </c>
      <c r="J884" s="104"/>
      <c r="K884" s="378">
        <v>1.9515</v>
      </c>
      <c r="L884" s="378">
        <v>1.9515</v>
      </c>
      <c r="M884" s="378">
        <v>1.8573439999999999</v>
      </c>
      <c r="N884" s="379">
        <v>4.8248014347937556</v>
      </c>
      <c r="O884" s="104"/>
      <c r="P884" s="104"/>
      <c r="Q884" s="108"/>
    </row>
    <row r="885" spans="1:17" customFormat="1">
      <c r="A885" s="103">
        <v>882</v>
      </c>
      <c r="B885" s="105"/>
      <c r="C885" s="105" t="s">
        <v>3869</v>
      </c>
      <c r="D885" s="105" t="str">
        <f t="shared" si="41"/>
        <v>NELLORE TOWN</v>
      </c>
      <c r="E885" s="105" t="str">
        <f t="shared" si="41"/>
        <v>NELLORE TOWN I</v>
      </c>
      <c r="F885" s="104" t="str">
        <f t="shared" si="41"/>
        <v>33/11 KV DEVUNI KADAPA SS</v>
      </c>
      <c r="G885" s="393">
        <v>308113640103</v>
      </c>
      <c r="H885" s="104" t="s">
        <v>2562</v>
      </c>
      <c r="I885" s="104" t="s">
        <v>2874</v>
      </c>
      <c r="J885" s="104"/>
      <c r="K885" s="378">
        <v>0.88570000000000004</v>
      </c>
      <c r="L885" s="378">
        <v>0.88570000000000004</v>
      </c>
      <c r="M885" s="378">
        <v>0.84300700000000006</v>
      </c>
      <c r="N885" s="379">
        <v>4.8202551654058912</v>
      </c>
      <c r="O885" s="104"/>
      <c r="P885" s="104"/>
      <c r="Q885" s="108"/>
    </row>
    <row r="886" spans="1:17" customFormat="1">
      <c r="A886" s="103">
        <v>883</v>
      </c>
      <c r="B886" s="105"/>
      <c r="C886" s="105" t="s">
        <v>1041</v>
      </c>
      <c r="D886" s="105" t="str">
        <f t="shared" si="41"/>
        <v>NELLORE TOWN</v>
      </c>
      <c r="E886" s="105" t="str">
        <f t="shared" si="41"/>
        <v>NELLORE TOWN I</v>
      </c>
      <c r="F886" s="104" t="s">
        <v>4008</v>
      </c>
      <c r="G886" s="393">
        <v>306512140502</v>
      </c>
      <c r="H886" s="104" t="s">
        <v>4009</v>
      </c>
      <c r="I886" s="104" t="s">
        <v>2871</v>
      </c>
      <c r="J886" s="104"/>
      <c r="K886" s="378">
        <v>0.1996</v>
      </c>
      <c r="L886" s="378">
        <v>0.1996</v>
      </c>
      <c r="M886" s="378">
        <v>0.18997900000000001</v>
      </c>
      <c r="N886" s="379">
        <v>4.8201402805611169</v>
      </c>
      <c r="O886" s="104"/>
      <c r="P886" s="104"/>
      <c r="Q886" s="108"/>
    </row>
    <row r="887" spans="1:17" customFormat="1">
      <c r="A887" s="103">
        <v>884</v>
      </c>
      <c r="B887" s="105"/>
      <c r="C887" s="105" t="s">
        <v>5408</v>
      </c>
      <c r="D887" s="105" t="str">
        <f t="shared" si="41"/>
        <v>NELLORE TOWN</v>
      </c>
      <c r="E887" s="105" t="str">
        <f t="shared" si="41"/>
        <v>NELLORE TOWN I</v>
      </c>
      <c r="F887" s="104" t="str">
        <f>F886</f>
        <v>33/11KV Ravulakolanu SubStation</v>
      </c>
      <c r="G887" s="393">
        <v>304311340105</v>
      </c>
      <c r="H887" s="104" t="s">
        <v>2624</v>
      </c>
      <c r="I887" s="104" t="s">
        <v>2887</v>
      </c>
      <c r="J887" s="104"/>
      <c r="K887" s="378">
        <v>1.014</v>
      </c>
      <c r="L887" s="378">
        <v>1.014</v>
      </c>
      <c r="M887" s="378">
        <v>0.9651289999999999</v>
      </c>
      <c r="N887" s="379">
        <v>4.819625246548334</v>
      </c>
      <c r="O887" s="104"/>
      <c r="P887" s="104"/>
      <c r="Q887" s="108"/>
    </row>
    <row r="888" spans="1:17" customFormat="1">
      <c r="A888" s="103">
        <v>885</v>
      </c>
      <c r="B888" s="105"/>
      <c r="C888" s="105" t="s">
        <v>3869</v>
      </c>
      <c r="D888" s="105" t="str">
        <f t="shared" si="41"/>
        <v>NELLORE TOWN</v>
      </c>
      <c r="E888" s="105" t="str">
        <f t="shared" si="41"/>
        <v>NELLORE TOWN I</v>
      </c>
      <c r="F888" s="104" t="s">
        <v>3778</v>
      </c>
      <c r="G888" s="393">
        <v>308122340101</v>
      </c>
      <c r="H888" s="104" t="s">
        <v>4010</v>
      </c>
      <c r="I888" s="104" t="s">
        <v>2871</v>
      </c>
      <c r="J888" s="104"/>
      <c r="K888" s="378">
        <v>0.32319999999999999</v>
      </c>
      <c r="L888" s="378">
        <v>0.32319999999999999</v>
      </c>
      <c r="M888" s="378">
        <v>0.30765900000000002</v>
      </c>
      <c r="N888" s="379">
        <v>4.8084777227722686</v>
      </c>
      <c r="O888" s="104"/>
      <c r="P888" s="104"/>
      <c r="Q888" s="108"/>
    </row>
    <row r="889" spans="1:17" customFormat="1">
      <c r="A889" s="103">
        <v>886</v>
      </c>
      <c r="B889" s="105"/>
      <c r="C889" s="105" t="s">
        <v>5408</v>
      </c>
      <c r="D889" s="105" t="str">
        <f t="shared" si="41"/>
        <v>NELLORE TOWN</v>
      </c>
      <c r="E889" s="105" t="str">
        <f t="shared" si="41"/>
        <v>NELLORE TOWN I</v>
      </c>
      <c r="F889" s="104" t="str">
        <f>F888</f>
        <v>33/11 KV Ulindakonda SS</v>
      </c>
      <c r="G889" s="393">
        <v>304511140503</v>
      </c>
      <c r="H889" s="104" t="s">
        <v>4011</v>
      </c>
      <c r="I889" s="104" t="s">
        <v>2874</v>
      </c>
      <c r="J889" s="104"/>
      <c r="K889" s="378">
        <v>1.3111999999999999</v>
      </c>
      <c r="L889" s="378">
        <v>1.3111999999999999</v>
      </c>
      <c r="M889" s="378">
        <v>1.2482169999999999</v>
      </c>
      <c r="N889" s="379">
        <v>4.8034624771201964</v>
      </c>
      <c r="O889" s="104"/>
      <c r="P889" s="104"/>
      <c r="Q889" s="108"/>
    </row>
    <row r="890" spans="1:17" customFormat="1">
      <c r="A890" s="103">
        <v>887</v>
      </c>
      <c r="B890" s="105"/>
      <c r="C890" s="105" t="s">
        <v>5408</v>
      </c>
      <c r="D890" s="105" t="str">
        <f t="shared" si="41"/>
        <v>NELLORE TOWN</v>
      </c>
      <c r="E890" s="105" t="str">
        <f t="shared" si="41"/>
        <v>NELLORE TOWN I</v>
      </c>
      <c r="F890" s="104" t="s">
        <v>3635</v>
      </c>
      <c r="G890" s="393">
        <v>304421140205</v>
      </c>
      <c r="H890" s="104" t="s">
        <v>4012</v>
      </c>
      <c r="I890" s="104" t="s">
        <v>2879</v>
      </c>
      <c r="J890" s="104"/>
      <c r="K890" s="378">
        <v>0.15429599999999999</v>
      </c>
      <c r="L890" s="378">
        <v>0.15429599999999999</v>
      </c>
      <c r="M890" s="378">
        <v>0.146895</v>
      </c>
      <c r="N890" s="379">
        <v>4.7966246694664747</v>
      </c>
      <c r="O890" s="104"/>
      <c r="P890" s="104"/>
      <c r="Q890" s="108"/>
    </row>
    <row r="891" spans="1:17" customFormat="1">
      <c r="A891" s="103">
        <v>888</v>
      </c>
      <c r="B891" s="105"/>
      <c r="C891" s="105" t="s">
        <v>3869</v>
      </c>
      <c r="D891" s="105" t="str">
        <f t="shared" si="41"/>
        <v>NELLORE TOWN</v>
      </c>
      <c r="E891" s="105" t="str">
        <f t="shared" si="41"/>
        <v>NELLORE TOWN I</v>
      </c>
      <c r="F891" s="104" t="s">
        <v>4013</v>
      </c>
      <c r="G891" s="393">
        <v>308313240101</v>
      </c>
      <c r="H891" s="104" t="s">
        <v>4014</v>
      </c>
      <c r="I891" s="104" t="s">
        <v>2871</v>
      </c>
      <c r="J891" s="104"/>
      <c r="K891" s="378">
        <v>1.2292799999999999</v>
      </c>
      <c r="L891" s="378">
        <v>1.2292799999999999</v>
      </c>
      <c r="M891" s="378">
        <v>1.1703669999999999</v>
      </c>
      <c r="N891" s="379">
        <v>4.7924801509826889</v>
      </c>
      <c r="O891" s="104"/>
      <c r="P891" s="104"/>
      <c r="Q891" s="108"/>
    </row>
    <row r="892" spans="1:17" customFormat="1">
      <c r="A892" s="103">
        <v>889</v>
      </c>
      <c r="B892" s="105"/>
      <c r="C892" s="105" t="s">
        <v>1041</v>
      </c>
      <c r="D892" s="105" t="str">
        <f t="shared" si="41"/>
        <v>NELLORE TOWN</v>
      </c>
      <c r="E892" s="105" t="str">
        <f t="shared" si="41"/>
        <v>NELLORE TOWN I</v>
      </c>
      <c r="F892" s="104" t="s">
        <v>4015</v>
      </c>
      <c r="G892" s="393">
        <v>306611240504</v>
      </c>
      <c r="H892" s="104" t="s">
        <v>4016</v>
      </c>
      <c r="I892" s="104" t="s">
        <v>2894</v>
      </c>
      <c r="J892" s="104"/>
      <c r="K892" s="378">
        <v>3.3399999999999999E-4</v>
      </c>
      <c r="L892" s="378">
        <v>3.3399999999999999E-4</v>
      </c>
      <c r="M892" s="378">
        <v>3.1799999999999998E-4</v>
      </c>
      <c r="N892" s="379">
        <v>4.7904191616766498</v>
      </c>
      <c r="O892" s="104"/>
      <c r="P892" s="104"/>
      <c r="Q892" s="108"/>
    </row>
    <row r="893" spans="1:17" customFormat="1">
      <c r="A893" s="103">
        <v>890</v>
      </c>
      <c r="B893" s="105"/>
      <c r="C893" s="105" t="s">
        <v>1381</v>
      </c>
      <c r="D893" s="105" t="str">
        <f t="shared" si="41"/>
        <v>NELLORE TOWN</v>
      </c>
      <c r="E893" s="105" t="str">
        <f t="shared" si="41"/>
        <v>NELLORE TOWN I</v>
      </c>
      <c r="F893" s="104" t="s">
        <v>4017</v>
      </c>
      <c r="G893" s="393">
        <v>305213240403</v>
      </c>
      <c r="H893" s="104" t="s">
        <v>4018</v>
      </c>
      <c r="I893" s="104" t="s">
        <v>2871</v>
      </c>
      <c r="J893" s="104"/>
      <c r="K893" s="378">
        <v>0.21659999999999999</v>
      </c>
      <c r="L893" s="378">
        <v>0.21659999999999999</v>
      </c>
      <c r="M893" s="378">
        <v>0.206237</v>
      </c>
      <c r="N893" s="379">
        <v>4.7843951985226143</v>
      </c>
      <c r="O893" s="104"/>
      <c r="P893" s="104"/>
      <c r="Q893" s="108"/>
    </row>
    <row r="894" spans="1:17" customFormat="1">
      <c r="A894" s="103">
        <v>891</v>
      </c>
      <c r="B894" s="105"/>
      <c r="C894" s="105" t="s">
        <v>5408</v>
      </c>
      <c r="D894" s="105" t="s">
        <v>3976</v>
      </c>
      <c r="E894" s="105" t="s">
        <v>3865</v>
      </c>
      <c r="F894" s="104" t="s">
        <v>2313</v>
      </c>
      <c r="G894" s="393">
        <v>304321440101</v>
      </c>
      <c r="H894" s="104" t="s">
        <v>4019</v>
      </c>
      <c r="I894" s="104" t="s">
        <v>2870</v>
      </c>
      <c r="J894" s="104"/>
      <c r="K894" s="378">
        <v>0.71755999999999998</v>
      </c>
      <c r="L894" s="378">
        <v>0.71755999999999998</v>
      </c>
      <c r="M894" s="378">
        <v>0.68328699999999998</v>
      </c>
      <c r="N894" s="379">
        <v>4.7763253247115225</v>
      </c>
      <c r="O894" s="104"/>
      <c r="P894" s="104"/>
      <c r="Q894" s="108"/>
    </row>
    <row r="895" spans="1:17" customFormat="1">
      <c r="A895" s="103">
        <v>892</v>
      </c>
      <c r="B895" s="105"/>
      <c r="C895" s="105" t="s">
        <v>1049</v>
      </c>
      <c r="D895" s="105" t="s">
        <v>1049</v>
      </c>
      <c r="E895" s="105" t="s">
        <v>4156</v>
      </c>
      <c r="F895" s="104" t="s">
        <v>2193</v>
      </c>
      <c r="G895" s="393">
        <v>307116340104</v>
      </c>
      <c r="H895" s="104" t="s">
        <v>2388</v>
      </c>
      <c r="I895" s="104" t="s">
        <v>2887</v>
      </c>
      <c r="J895" s="104"/>
      <c r="K895" s="378">
        <v>3.2655500000000002</v>
      </c>
      <c r="L895" s="378">
        <v>3.2655500000000002</v>
      </c>
      <c r="M895" s="378">
        <v>3.1095860000000002</v>
      </c>
      <c r="N895" s="379">
        <v>4.7760407894535373</v>
      </c>
      <c r="O895" s="104"/>
      <c r="P895" s="104"/>
      <c r="Q895" s="108"/>
    </row>
    <row r="896" spans="1:17" customFormat="1">
      <c r="A896" s="103">
        <v>893</v>
      </c>
      <c r="B896" s="105"/>
      <c r="C896" s="105" t="s">
        <v>3869</v>
      </c>
      <c r="D896" s="105" t="s">
        <v>3869</v>
      </c>
      <c r="E896" s="105" t="s">
        <v>4576</v>
      </c>
      <c r="F896" s="104" t="s">
        <v>4020</v>
      </c>
      <c r="G896" s="393">
        <v>308122640306</v>
      </c>
      <c r="H896" s="104" t="s">
        <v>4021</v>
      </c>
      <c r="I896" s="104" t="s">
        <v>2870</v>
      </c>
      <c r="J896" s="104"/>
      <c r="K896" s="378">
        <v>6.794E-2</v>
      </c>
      <c r="L896" s="378">
        <v>6.794E-2</v>
      </c>
      <c r="M896" s="378">
        <v>6.4696000000000004E-2</v>
      </c>
      <c r="N896" s="379">
        <v>4.7748012952605192</v>
      </c>
      <c r="O896" s="104"/>
      <c r="P896" s="104"/>
      <c r="Q896" s="108"/>
    </row>
    <row r="897" spans="1:17" customFormat="1">
      <c r="A897" s="103">
        <v>894</v>
      </c>
      <c r="B897" s="105"/>
      <c r="C897" s="105" t="s">
        <v>5408</v>
      </c>
      <c r="D897" s="105" t="s">
        <v>3976</v>
      </c>
      <c r="E897" s="105" t="s">
        <v>3977</v>
      </c>
      <c r="F897" s="104" t="str">
        <f>F896</f>
        <v>33/11 KV Kalwabugga SS</v>
      </c>
      <c r="G897" s="393">
        <v>304311440107</v>
      </c>
      <c r="H897" s="104" t="s">
        <v>4022</v>
      </c>
      <c r="I897" s="104" t="s">
        <v>2887</v>
      </c>
      <c r="J897" s="104"/>
      <c r="K897" s="378">
        <v>1.195786</v>
      </c>
      <c r="L897" s="378">
        <v>1.195786</v>
      </c>
      <c r="M897" s="378">
        <v>1.1387900000000002</v>
      </c>
      <c r="N897" s="379">
        <v>4.766404691140373</v>
      </c>
      <c r="O897" s="104"/>
      <c r="P897" s="104"/>
      <c r="Q897" s="108"/>
    </row>
    <row r="898" spans="1:17" customFormat="1">
      <c r="A898" s="103">
        <v>895</v>
      </c>
      <c r="B898" s="105"/>
      <c r="C898" s="105" t="s">
        <v>5408</v>
      </c>
      <c r="D898" s="105" t="s">
        <v>1017</v>
      </c>
      <c r="E898" s="105" t="s">
        <v>3946</v>
      </c>
      <c r="F898" s="104" t="s">
        <v>4023</v>
      </c>
      <c r="G898" s="393">
        <v>304521240401</v>
      </c>
      <c r="H898" s="104" t="s">
        <v>4024</v>
      </c>
      <c r="I898" s="104" t="s">
        <v>2871</v>
      </c>
      <c r="J898" s="104"/>
      <c r="K898" s="378">
        <v>1.7373000000000001</v>
      </c>
      <c r="L898" s="378">
        <v>1.7373000000000001</v>
      </c>
      <c r="M898" s="378">
        <v>1.6546409999999998</v>
      </c>
      <c r="N898" s="379">
        <v>4.7579001899499378</v>
      </c>
      <c r="O898" s="104"/>
      <c r="P898" s="104"/>
      <c r="Q898" s="108"/>
    </row>
    <row r="899" spans="1:17" customFormat="1">
      <c r="A899" s="103">
        <v>896</v>
      </c>
      <c r="B899" s="105"/>
      <c r="C899" s="105" t="s">
        <v>5408</v>
      </c>
      <c r="D899" s="105" t="s">
        <v>3976</v>
      </c>
      <c r="E899" s="105" t="s">
        <v>3977</v>
      </c>
      <c r="F899" s="104" t="str">
        <f>F898</f>
        <v>33/11 KV Jagadevipeta SS</v>
      </c>
      <c r="G899" s="393">
        <v>304311440204</v>
      </c>
      <c r="H899" s="104" t="s">
        <v>2635</v>
      </c>
      <c r="I899" s="104" t="s">
        <v>2887</v>
      </c>
      <c r="J899" s="104"/>
      <c r="K899" s="378">
        <v>0.70089999999999997</v>
      </c>
      <c r="L899" s="378">
        <v>0.70089999999999997</v>
      </c>
      <c r="M899" s="378">
        <v>0.66761700000000002</v>
      </c>
      <c r="N899" s="379">
        <v>4.7486089313739415</v>
      </c>
      <c r="O899" s="104"/>
      <c r="P899" s="104"/>
      <c r="Q899" s="108"/>
    </row>
    <row r="900" spans="1:17" customFormat="1">
      <c r="A900" s="103">
        <v>897</v>
      </c>
      <c r="B900" s="105"/>
      <c r="C900" s="105" t="s">
        <v>5408</v>
      </c>
      <c r="D900" s="105" t="s">
        <v>3976</v>
      </c>
      <c r="E900" s="105" t="s">
        <v>3977</v>
      </c>
      <c r="F900" s="104" t="str">
        <f>F899</f>
        <v>33/11 KV Jagadevipeta SS</v>
      </c>
      <c r="G900" s="393">
        <v>304311440108</v>
      </c>
      <c r="H900" s="104" t="s">
        <v>2631</v>
      </c>
      <c r="I900" s="104" t="s">
        <v>2887</v>
      </c>
      <c r="J900" s="104"/>
      <c r="K900" s="378">
        <v>4.6100000000000002E-2</v>
      </c>
      <c r="L900" s="378">
        <v>4.6100000000000002E-2</v>
      </c>
      <c r="M900" s="378">
        <v>4.3915000000000003E-2</v>
      </c>
      <c r="N900" s="379">
        <v>4.7396963123644236</v>
      </c>
      <c r="O900" s="104"/>
      <c r="P900" s="104"/>
      <c r="Q900" s="108"/>
    </row>
    <row r="901" spans="1:17" customFormat="1">
      <c r="A901" s="103">
        <v>898</v>
      </c>
      <c r="B901" s="105"/>
      <c r="C901" s="105" t="s">
        <v>3869</v>
      </c>
      <c r="D901" s="105" t="s">
        <v>1056</v>
      </c>
      <c r="E901" s="105" t="s">
        <v>3930</v>
      </c>
      <c r="F901" s="104" t="s">
        <v>4025</v>
      </c>
      <c r="G901" s="393">
        <v>308313140101</v>
      </c>
      <c r="H901" s="104" t="s">
        <v>4026</v>
      </c>
      <c r="I901" s="104" t="s">
        <v>2871</v>
      </c>
      <c r="J901" s="104"/>
      <c r="K901" s="378">
        <v>0.93088000000000004</v>
      </c>
      <c r="L901" s="378">
        <v>0.93088000000000004</v>
      </c>
      <c r="M901" s="378">
        <v>0.88680900000000007</v>
      </c>
      <c r="N901" s="379">
        <v>4.7343374011687835</v>
      </c>
      <c r="O901" s="104"/>
      <c r="P901" s="104"/>
      <c r="Q901" s="108"/>
    </row>
    <row r="902" spans="1:17" customFormat="1">
      <c r="A902" s="103">
        <v>899</v>
      </c>
      <c r="B902" s="105"/>
      <c r="C902" s="105" t="s">
        <v>1049</v>
      </c>
      <c r="D902" s="105" t="s">
        <v>4470</v>
      </c>
      <c r="E902" s="105" t="s">
        <v>4471</v>
      </c>
      <c r="F902" s="104" t="s">
        <v>4027</v>
      </c>
      <c r="G902" s="393">
        <v>307511540101</v>
      </c>
      <c r="H902" s="104" t="s">
        <v>4028</v>
      </c>
      <c r="I902" s="104" t="s">
        <v>2871</v>
      </c>
      <c r="J902" s="104"/>
      <c r="K902" s="378">
        <v>0.92400000000000004</v>
      </c>
      <c r="L902" s="378">
        <v>0.92400000000000004</v>
      </c>
      <c r="M902" s="378">
        <v>0.88026799999999994</v>
      </c>
      <c r="N902" s="379">
        <v>4.7329004329004443</v>
      </c>
      <c r="O902" s="104"/>
      <c r="P902" s="104"/>
      <c r="Q902" s="108"/>
    </row>
    <row r="903" spans="1:17" customFormat="1">
      <c r="A903" s="103">
        <v>900</v>
      </c>
      <c r="B903" s="105"/>
      <c r="C903" s="105" t="s">
        <v>3869</v>
      </c>
      <c r="D903" s="105" t="s">
        <v>1056</v>
      </c>
      <c r="E903" s="105" t="s">
        <v>5038</v>
      </c>
      <c r="F903" s="104" t="str">
        <f>F902</f>
        <v>33/11 KV Garladinne SS</v>
      </c>
      <c r="G903" s="393">
        <v>308334340105</v>
      </c>
      <c r="H903" s="104" t="s">
        <v>4029</v>
      </c>
      <c r="I903" s="104" t="s">
        <v>2871</v>
      </c>
      <c r="J903" s="104"/>
      <c r="K903" s="378">
        <v>1.26</v>
      </c>
      <c r="L903" s="378">
        <v>1.26</v>
      </c>
      <c r="M903" s="378">
        <v>1.200604</v>
      </c>
      <c r="N903" s="379">
        <v>4.7139682539682548</v>
      </c>
      <c r="O903" s="104"/>
      <c r="P903" s="104"/>
      <c r="Q903" s="108"/>
    </row>
    <row r="904" spans="1:17" customFormat="1">
      <c r="A904" s="103">
        <v>901</v>
      </c>
      <c r="B904" s="105"/>
      <c r="C904" s="105" t="s">
        <v>5408</v>
      </c>
      <c r="D904" s="105" t="s">
        <v>1017</v>
      </c>
      <c r="E904" s="105" t="s">
        <v>4030</v>
      </c>
      <c r="F904" s="104" t="s">
        <v>4031</v>
      </c>
      <c r="G904" s="393">
        <v>304531140104</v>
      </c>
      <c r="H904" s="104" t="s">
        <v>4032</v>
      </c>
      <c r="I904" s="104" t="s">
        <v>2871</v>
      </c>
      <c r="J904" s="104"/>
      <c r="K904" s="378">
        <v>0.4456</v>
      </c>
      <c r="L904" s="378">
        <v>0.4456</v>
      </c>
      <c r="M904" s="378">
        <v>0.42469000000000001</v>
      </c>
      <c r="N904" s="379">
        <v>4.6925493716337492</v>
      </c>
      <c r="O904" s="104"/>
      <c r="P904" s="104"/>
      <c r="Q904" s="108"/>
    </row>
    <row r="905" spans="1:17" customFormat="1">
      <c r="A905" s="103">
        <v>902</v>
      </c>
      <c r="B905" s="105"/>
      <c r="C905" s="105" t="s">
        <v>1381</v>
      </c>
      <c r="D905" s="105" t="s">
        <v>1026</v>
      </c>
      <c r="E905" s="105" t="s">
        <v>5226</v>
      </c>
      <c r="F905" s="104" t="str">
        <f>F904</f>
        <v>33/11KV Chejerla Sub Station</v>
      </c>
      <c r="G905" s="393">
        <v>305521340402</v>
      </c>
      <c r="H905" s="104" t="s">
        <v>4033</v>
      </c>
      <c r="I905" s="104" t="s">
        <v>2871</v>
      </c>
      <c r="J905" s="104"/>
      <c r="K905" s="378">
        <v>1.3771</v>
      </c>
      <c r="L905" s="378">
        <v>1.3771</v>
      </c>
      <c r="M905" s="378">
        <v>1.3125289999999998</v>
      </c>
      <c r="N905" s="379">
        <v>4.6889114806477492</v>
      </c>
      <c r="O905" s="104"/>
      <c r="P905" s="104"/>
      <c r="Q905" s="108"/>
    </row>
    <row r="906" spans="1:17" customFormat="1">
      <c r="A906" s="103">
        <v>903</v>
      </c>
      <c r="B906" s="105"/>
      <c r="C906" s="105" t="s">
        <v>5408</v>
      </c>
      <c r="D906" s="105" t="s">
        <v>3976</v>
      </c>
      <c r="E906" s="105" t="s">
        <v>4062</v>
      </c>
      <c r="F906" s="104" t="s">
        <v>2302</v>
      </c>
      <c r="G906" s="393">
        <v>304312240202</v>
      </c>
      <c r="H906" s="104" t="s">
        <v>4034</v>
      </c>
      <c r="I906" s="104" t="s">
        <v>2887</v>
      </c>
      <c r="J906" s="104"/>
      <c r="K906" s="378">
        <v>0.87280000000000002</v>
      </c>
      <c r="L906" s="378">
        <v>0.87280000000000002</v>
      </c>
      <c r="M906" s="378">
        <v>0.83187699999999998</v>
      </c>
      <c r="N906" s="379">
        <v>4.6887030247479426</v>
      </c>
      <c r="O906" s="104"/>
      <c r="P906" s="104"/>
      <c r="Q906" s="108"/>
    </row>
    <row r="907" spans="1:17" customFormat="1">
      <c r="A907" s="103">
        <v>904</v>
      </c>
      <c r="B907" s="105"/>
      <c r="C907" s="105" t="s">
        <v>5408</v>
      </c>
      <c r="D907" s="105" t="s">
        <v>1017</v>
      </c>
      <c r="E907" s="105" t="s">
        <v>3946</v>
      </c>
      <c r="F907" s="104" t="s">
        <v>4035</v>
      </c>
      <c r="G907" s="393">
        <v>304521140101</v>
      </c>
      <c r="H907" s="104" t="s">
        <v>4036</v>
      </c>
      <c r="I907" s="104" t="s">
        <v>2871</v>
      </c>
      <c r="J907" s="104"/>
      <c r="K907" s="378">
        <v>0.62784700000000004</v>
      </c>
      <c r="L907" s="378">
        <v>0.62784700000000004</v>
      </c>
      <c r="M907" s="378">
        <v>0.59846100000000002</v>
      </c>
      <c r="N907" s="379">
        <v>4.6804396612550541</v>
      </c>
      <c r="O907" s="104"/>
      <c r="P907" s="104"/>
      <c r="Q907" s="108"/>
    </row>
    <row r="908" spans="1:17" customFormat="1">
      <c r="A908" s="103">
        <v>905</v>
      </c>
      <c r="B908" s="105"/>
      <c r="C908" s="105" t="s">
        <v>5408</v>
      </c>
      <c r="D908" s="105" t="s">
        <v>1021</v>
      </c>
      <c r="E908" s="105" t="s">
        <v>1021</v>
      </c>
      <c r="F908" s="104" t="s">
        <v>4037</v>
      </c>
      <c r="G908" s="393">
        <v>304421340101</v>
      </c>
      <c r="H908" s="104" t="s">
        <v>4038</v>
      </c>
      <c r="I908" s="104" t="s">
        <v>2871</v>
      </c>
      <c r="J908" s="104"/>
      <c r="K908" s="378">
        <v>0.55920999999999998</v>
      </c>
      <c r="L908" s="378">
        <v>0.55920999999999998</v>
      </c>
      <c r="M908" s="378">
        <v>0.53304300000000004</v>
      </c>
      <c r="N908" s="379">
        <v>4.6792796981455878</v>
      </c>
      <c r="O908" s="104"/>
      <c r="P908" s="104"/>
      <c r="Q908" s="108"/>
    </row>
    <row r="909" spans="1:17" customFormat="1">
      <c r="A909" s="103">
        <v>906</v>
      </c>
      <c r="B909" s="105"/>
      <c r="C909" s="105" t="s">
        <v>1049</v>
      </c>
      <c r="D909" s="105" t="str">
        <f t="shared" ref="D909:E924" si="42">D908</f>
        <v>ATMAKURU</v>
      </c>
      <c r="E909" s="105" t="str">
        <f t="shared" si="42"/>
        <v>ATMAKURU</v>
      </c>
      <c r="F909" s="104" t="s">
        <v>2195</v>
      </c>
      <c r="G909" s="393">
        <v>307116340301</v>
      </c>
      <c r="H909" s="104" t="s">
        <v>2391</v>
      </c>
      <c r="I909" s="104" t="s">
        <v>2887</v>
      </c>
      <c r="J909" s="104"/>
      <c r="K909" s="378">
        <v>0.8044</v>
      </c>
      <c r="L909" s="378">
        <v>0.8044</v>
      </c>
      <c r="M909" s="378">
        <v>0.766764</v>
      </c>
      <c r="N909" s="379">
        <v>4.6787667826951767</v>
      </c>
      <c r="O909" s="104"/>
      <c r="P909" s="104"/>
      <c r="Q909" s="108"/>
    </row>
    <row r="910" spans="1:17" customFormat="1">
      <c r="A910" s="103">
        <v>907</v>
      </c>
      <c r="B910" s="105"/>
      <c r="C910" s="105" t="s">
        <v>3869</v>
      </c>
      <c r="D910" s="105" t="str">
        <f t="shared" si="42"/>
        <v>ATMAKURU</v>
      </c>
      <c r="E910" s="105" t="str">
        <f t="shared" si="42"/>
        <v>ATMAKURU</v>
      </c>
      <c r="F910" s="104" t="str">
        <f>F909</f>
        <v>33/11 KV Sri Nagar Colony SS</v>
      </c>
      <c r="G910" s="393">
        <v>308311140102</v>
      </c>
      <c r="H910" s="104" t="s">
        <v>4039</v>
      </c>
      <c r="I910" s="104" t="s">
        <v>2887</v>
      </c>
      <c r="J910" s="104"/>
      <c r="K910" s="378">
        <v>1.5962799999999999</v>
      </c>
      <c r="L910" s="378">
        <v>1.5962799999999999</v>
      </c>
      <c r="M910" s="378">
        <v>1.521682</v>
      </c>
      <c r="N910" s="379">
        <v>4.6732402836595046</v>
      </c>
      <c r="O910" s="104"/>
      <c r="P910" s="104"/>
      <c r="Q910" s="108"/>
    </row>
    <row r="911" spans="1:17" customFormat="1">
      <c r="A911" s="103">
        <v>908</v>
      </c>
      <c r="B911" s="105"/>
      <c r="C911" s="105" t="s">
        <v>1049</v>
      </c>
      <c r="D911" s="105" t="str">
        <f t="shared" si="42"/>
        <v>ATMAKURU</v>
      </c>
      <c r="E911" s="105" t="str">
        <f t="shared" si="42"/>
        <v>ATMAKURU</v>
      </c>
      <c r="F911" s="104" t="str">
        <f>F910</f>
        <v>33/11 KV Sri Nagar Colony SS</v>
      </c>
      <c r="G911" s="393">
        <v>307521140102</v>
      </c>
      <c r="H911" s="104" t="s">
        <v>2401</v>
      </c>
      <c r="I911" s="104" t="s">
        <v>2887</v>
      </c>
      <c r="J911" s="104"/>
      <c r="K911" s="378">
        <v>2.3407</v>
      </c>
      <c r="L911" s="378">
        <v>2.3407</v>
      </c>
      <c r="M911" s="378">
        <v>2.2314630000000002</v>
      </c>
      <c r="N911" s="379">
        <v>4.6668517964711329</v>
      </c>
      <c r="O911" s="104"/>
      <c r="P911" s="104"/>
      <c r="Q911" s="108"/>
    </row>
    <row r="912" spans="1:17" customFormat="1">
      <c r="A912" s="103">
        <v>909</v>
      </c>
      <c r="B912" s="105"/>
      <c r="C912" s="105" t="s">
        <v>1041</v>
      </c>
      <c r="D912" s="105" t="str">
        <f t="shared" si="42"/>
        <v>ATMAKURU</v>
      </c>
      <c r="E912" s="105" t="str">
        <f t="shared" si="42"/>
        <v>ATMAKURU</v>
      </c>
      <c r="F912" s="104" t="str">
        <f>F911</f>
        <v>33/11 KV Sri Nagar Colony SS</v>
      </c>
      <c r="G912" s="393">
        <v>306113140105</v>
      </c>
      <c r="H912" s="104" t="s">
        <v>2456</v>
      </c>
      <c r="I912" s="104" t="s">
        <v>2887</v>
      </c>
      <c r="J912" s="104"/>
      <c r="K912" s="378">
        <v>1.4877800000000001</v>
      </c>
      <c r="L912" s="378">
        <v>1.4877800000000001</v>
      </c>
      <c r="M912" s="378">
        <v>1.418391</v>
      </c>
      <c r="N912" s="379">
        <v>4.6639288066784159</v>
      </c>
      <c r="O912" s="104"/>
      <c r="P912" s="104"/>
      <c r="Q912" s="108"/>
    </row>
    <row r="913" spans="1:17" customFormat="1">
      <c r="A913" s="103">
        <v>910</v>
      </c>
      <c r="B913" s="105"/>
      <c r="C913" s="105" t="s">
        <v>5408</v>
      </c>
      <c r="D913" s="105" t="str">
        <f t="shared" si="42"/>
        <v>ATMAKURU</v>
      </c>
      <c r="E913" s="105" t="str">
        <f t="shared" si="42"/>
        <v>ATMAKURU</v>
      </c>
      <c r="F913" s="104" t="s">
        <v>4040</v>
      </c>
      <c r="G913" s="393">
        <v>304241240102</v>
      </c>
      <c r="H913" s="104" t="s">
        <v>4041</v>
      </c>
      <c r="I913" s="104" t="s">
        <v>2871</v>
      </c>
      <c r="J913" s="104"/>
      <c r="K913" s="378">
        <v>1.038662</v>
      </c>
      <c r="L913" s="378">
        <v>1.038662</v>
      </c>
      <c r="M913" s="378">
        <v>0.99023399999999995</v>
      </c>
      <c r="N913" s="379">
        <v>4.6625369947105053</v>
      </c>
      <c r="O913" s="104"/>
      <c r="P913" s="104"/>
      <c r="Q913" s="108"/>
    </row>
    <row r="914" spans="1:17" customFormat="1">
      <c r="A914" s="103">
        <v>911</v>
      </c>
      <c r="B914" s="105"/>
      <c r="C914" s="105" t="s">
        <v>1049</v>
      </c>
      <c r="D914" s="105" t="str">
        <f t="shared" si="42"/>
        <v>ATMAKURU</v>
      </c>
      <c r="E914" s="105" t="str">
        <f t="shared" si="42"/>
        <v>ATMAKURU</v>
      </c>
      <c r="F914" s="104" t="s">
        <v>4042</v>
      </c>
      <c r="G914" s="393">
        <v>307411340101</v>
      </c>
      <c r="H914" s="104" t="s">
        <v>4043</v>
      </c>
      <c r="I914" s="104" t="s">
        <v>2871</v>
      </c>
      <c r="J914" s="104"/>
      <c r="K914" s="378">
        <v>0.72355999999999998</v>
      </c>
      <c r="L914" s="378">
        <v>0.72355999999999998</v>
      </c>
      <c r="M914" s="378">
        <v>0.68984000000000001</v>
      </c>
      <c r="N914" s="379">
        <v>4.6602907844546371</v>
      </c>
      <c r="O914" s="104"/>
      <c r="P914" s="104"/>
      <c r="Q914" s="108"/>
    </row>
    <row r="915" spans="1:17" customFormat="1">
      <c r="A915" s="103">
        <v>912</v>
      </c>
      <c r="B915" s="105"/>
      <c r="C915" s="105" t="s">
        <v>1381</v>
      </c>
      <c r="D915" s="105" t="str">
        <f t="shared" si="42"/>
        <v>ATMAKURU</v>
      </c>
      <c r="E915" s="105" t="str">
        <f t="shared" si="42"/>
        <v>ATMAKURU</v>
      </c>
      <c r="F915" s="104" t="str">
        <f>F914</f>
        <v>33/11KV kummaravandlapalli (APIIC)SS</v>
      </c>
      <c r="G915" s="393">
        <v>305511240101</v>
      </c>
      <c r="H915" s="104" t="s">
        <v>4044</v>
      </c>
      <c r="I915" s="104" t="s">
        <v>2871</v>
      </c>
      <c r="J915" s="104"/>
      <c r="K915" s="378">
        <v>3.4340000000000002</v>
      </c>
      <c r="L915" s="378">
        <v>3.4340000000000002</v>
      </c>
      <c r="M915" s="378">
        <v>3.2740070000000001</v>
      </c>
      <c r="N915" s="379">
        <v>4.6590856144437991</v>
      </c>
      <c r="O915" s="104"/>
      <c r="P915" s="104"/>
      <c r="Q915" s="108"/>
    </row>
    <row r="916" spans="1:17" customFormat="1">
      <c r="A916" s="103">
        <v>913</v>
      </c>
      <c r="B916" s="105"/>
      <c r="C916" s="105" t="s">
        <v>1041</v>
      </c>
      <c r="D916" s="105" t="str">
        <f t="shared" si="42"/>
        <v>ATMAKURU</v>
      </c>
      <c r="E916" s="105" t="str">
        <f t="shared" si="42"/>
        <v>ATMAKURU</v>
      </c>
      <c r="F916" s="104" t="s">
        <v>2220</v>
      </c>
      <c r="G916" s="393">
        <v>306113340102</v>
      </c>
      <c r="H916" s="104" t="s">
        <v>4045</v>
      </c>
      <c r="I916" s="104" t="s">
        <v>2887</v>
      </c>
      <c r="J916" s="104"/>
      <c r="K916" s="378">
        <v>1.7716000000000001</v>
      </c>
      <c r="L916" s="378">
        <v>1.7716000000000001</v>
      </c>
      <c r="M916" s="378">
        <v>1.689076</v>
      </c>
      <c r="N916" s="379">
        <v>4.658162113343872</v>
      </c>
      <c r="O916" s="104"/>
      <c r="P916" s="104"/>
      <c r="Q916" s="108"/>
    </row>
    <row r="917" spans="1:17" customFormat="1">
      <c r="A917" s="103">
        <v>914</v>
      </c>
      <c r="B917" s="105"/>
      <c r="C917" s="105" t="s">
        <v>1381</v>
      </c>
      <c r="D917" s="105" t="str">
        <f t="shared" si="42"/>
        <v>ATMAKURU</v>
      </c>
      <c r="E917" s="105" t="str">
        <f t="shared" si="42"/>
        <v>ATMAKURU</v>
      </c>
      <c r="F917" s="104" t="s">
        <v>4046</v>
      </c>
      <c r="G917" s="393">
        <v>305311340103</v>
      </c>
      <c r="H917" s="104" t="s">
        <v>4047</v>
      </c>
      <c r="I917" s="104" t="s">
        <v>2871</v>
      </c>
      <c r="J917" s="104"/>
      <c r="K917" s="378">
        <v>0.80220000000000002</v>
      </c>
      <c r="L917" s="378">
        <v>0.80220000000000002</v>
      </c>
      <c r="M917" s="378">
        <v>0.76485099999999995</v>
      </c>
      <c r="N917" s="379">
        <v>4.6558214909000339</v>
      </c>
      <c r="O917" s="104"/>
      <c r="P917" s="104"/>
      <c r="Q917" s="108"/>
    </row>
    <row r="918" spans="1:17" customFormat="1">
      <c r="A918" s="103">
        <v>915</v>
      </c>
      <c r="B918" s="105"/>
      <c r="C918" s="105" t="s">
        <v>1381</v>
      </c>
      <c r="D918" s="105" t="str">
        <f t="shared" si="42"/>
        <v>ATMAKURU</v>
      </c>
      <c r="E918" s="105" t="str">
        <f t="shared" si="42"/>
        <v>ATMAKURU</v>
      </c>
      <c r="F918" s="104" t="s">
        <v>4048</v>
      </c>
      <c r="G918" s="393">
        <v>305321140601</v>
      </c>
      <c r="H918" s="104" t="s">
        <v>4049</v>
      </c>
      <c r="I918" s="104" t="s">
        <v>2871</v>
      </c>
      <c r="J918" s="104"/>
      <c r="K918" s="378">
        <v>9.8400000000000001E-2</v>
      </c>
      <c r="L918" s="378">
        <v>9.8400000000000001E-2</v>
      </c>
      <c r="M918" s="378">
        <v>9.3826000000000007E-2</v>
      </c>
      <c r="N918" s="379">
        <v>4.6483739837398321</v>
      </c>
      <c r="O918" s="104"/>
      <c r="P918" s="104"/>
      <c r="Q918" s="108"/>
    </row>
    <row r="919" spans="1:17" customFormat="1">
      <c r="A919" s="103">
        <v>916</v>
      </c>
      <c r="B919" s="105"/>
      <c r="C919" s="105" t="s">
        <v>1381</v>
      </c>
      <c r="D919" s="105" t="str">
        <f t="shared" si="42"/>
        <v>ATMAKURU</v>
      </c>
      <c r="E919" s="105" t="str">
        <f t="shared" si="42"/>
        <v>ATMAKURU</v>
      </c>
      <c r="F919" s="104" t="s">
        <v>4050</v>
      </c>
      <c r="G919" s="393">
        <v>305121240301</v>
      </c>
      <c r="H919" s="104" t="s">
        <v>4051</v>
      </c>
      <c r="I919" s="104" t="s">
        <v>2874</v>
      </c>
      <c r="J919" s="104"/>
      <c r="K919" s="378">
        <v>2.9188000000000001</v>
      </c>
      <c r="L919" s="378">
        <v>2.9188000000000001</v>
      </c>
      <c r="M919" s="378">
        <v>2.7834470000000002</v>
      </c>
      <c r="N919" s="379">
        <v>4.6372824448403396</v>
      </c>
      <c r="O919" s="104"/>
      <c r="P919" s="104"/>
      <c r="Q919" s="108"/>
    </row>
    <row r="920" spans="1:17" customFormat="1">
      <c r="A920" s="103">
        <v>917</v>
      </c>
      <c r="B920" s="105"/>
      <c r="C920" s="105" t="s">
        <v>1381</v>
      </c>
      <c r="D920" s="105" t="str">
        <f t="shared" si="42"/>
        <v>ATMAKURU</v>
      </c>
      <c r="E920" s="105" t="str">
        <f t="shared" si="42"/>
        <v>ATMAKURU</v>
      </c>
      <c r="F920" s="104" t="str">
        <f>F919</f>
        <v>33/11KV Thana SubStation</v>
      </c>
      <c r="G920" s="393">
        <v>305311440403</v>
      </c>
      <c r="H920" s="104" t="s">
        <v>4052</v>
      </c>
      <c r="I920" s="104" t="s">
        <v>2870</v>
      </c>
      <c r="J920" s="104"/>
      <c r="K920" s="378">
        <v>0.30815900000000002</v>
      </c>
      <c r="L920" s="378">
        <v>0.30815900000000002</v>
      </c>
      <c r="M920" s="378">
        <v>0.29388399999999998</v>
      </c>
      <c r="N920" s="379">
        <v>4.6323488848289474</v>
      </c>
      <c r="O920" s="104"/>
      <c r="P920" s="104"/>
      <c r="Q920" s="108"/>
    </row>
    <row r="921" spans="1:17" customFormat="1">
      <c r="A921" s="103">
        <v>918</v>
      </c>
      <c r="B921" s="105"/>
      <c r="C921" s="105" t="s">
        <v>1041</v>
      </c>
      <c r="D921" s="105" t="str">
        <f t="shared" si="42"/>
        <v>ATMAKURU</v>
      </c>
      <c r="E921" s="105" t="str">
        <f t="shared" si="42"/>
        <v>ATMAKURU</v>
      </c>
      <c r="F921" s="104" t="s">
        <v>2212</v>
      </c>
      <c r="G921" s="393">
        <v>306621140101</v>
      </c>
      <c r="H921" s="104" t="s">
        <v>2442</v>
      </c>
      <c r="I921" s="104" t="s">
        <v>2887</v>
      </c>
      <c r="J921" s="104"/>
      <c r="K921" s="378">
        <v>2.0078</v>
      </c>
      <c r="L921" s="378">
        <v>2.0078</v>
      </c>
      <c r="M921" s="378">
        <v>1.9148229999999999</v>
      </c>
      <c r="N921" s="379">
        <v>4.6307899193146769</v>
      </c>
      <c r="O921" s="104"/>
      <c r="P921" s="104"/>
      <c r="Q921" s="108"/>
    </row>
    <row r="922" spans="1:17" customFormat="1">
      <c r="A922" s="103">
        <v>919</v>
      </c>
      <c r="B922" s="105"/>
      <c r="C922" s="105" t="s">
        <v>3869</v>
      </c>
      <c r="D922" s="105" t="str">
        <f t="shared" si="42"/>
        <v>ATMAKURU</v>
      </c>
      <c r="E922" s="105" t="str">
        <f t="shared" si="42"/>
        <v>ATMAKURU</v>
      </c>
      <c r="F922" s="104" t="s">
        <v>4053</v>
      </c>
      <c r="G922" s="393">
        <v>308521240302</v>
      </c>
      <c r="H922" s="104" t="s">
        <v>4054</v>
      </c>
      <c r="I922" s="104" t="s">
        <v>2874</v>
      </c>
      <c r="J922" s="104"/>
      <c r="K922" s="378">
        <v>0.41266999999999998</v>
      </c>
      <c r="L922" s="378">
        <v>0.41266999999999998</v>
      </c>
      <c r="M922" s="378">
        <v>0.39360499999999998</v>
      </c>
      <c r="N922" s="379">
        <v>4.6199142171711056</v>
      </c>
      <c r="O922" s="104"/>
      <c r="P922" s="104"/>
      <c r="Q922" s="108"/>
    </row>
    <row r="923" spans="1:17" customFormat="1">
      <c r="A923" s="103">
        <v>920</v>
      </c>
      <c r="B923" s="105"/>
      <c r="C923" s="105" t="s">
        <v>1049</v>
      </c>
      <c r="D923" s="105" t="str">
        <f t="shared" si="42"/>
        <v>ATMAKURU</v>
      </c>
      <c r="E923" s="105" t="str">
        <f t="shared" si="42"/>
        <v>ATMAKURU</v>
      </c>
      <c r="F923" s="104" t="str">
        <f>F922</f>
        <v>33/11 KV Pathapadu SS</v>
      </c>
      <c r="G923" s="393">
        <v>307116340302</v>
      </c>
      <c r="H923" s="104" t="s">
        <v>2392</v>
      </c>
      <c r="I923" s="104" t="s">
        <v>2887</v>
      </c>
      <c r="J923" s="104"/>
      <c r="K923" s="378">
        <v>0.95720000000000005</v>
      </c>
      <c r="L923" s="378">
        <v>0.95720000000000005</v>
      </c>
      <c r="M923" s="378">
        <v>0.91307700000000003</v>
      </c>
      <c r="N923" s="379">
        <v>4.6095904722106162</v>
      </c>
      <c r="O923" s="104"/>
      <c r="P923" s="104"/>
      <c r="Q923" s="108"/>
    </row>
    <row r="924" spans="1:17" customFormat="1">
      <c r="A924" s="103">
        <v>921</v>
      </c>
      <c r="B924" s="105"/>
      <c r="C924" s="105" t="s">
        <v>1381</v>
      </c>
      <c r="D924" s="105" t="str">
        <f t="shared" si="42"/>
        <v>ATMAKURU</v>
      </c>
      <c r="E924" s="105" t="str">
        <f t="shared" si="42"/>
        <v>ATMAKURU</v>
      </c>
      <c r="F924" s="104" t="s">
        <v>4055</v>
      </c>
      <c r="G924" s="393">
        <v>305341140101</v>
      </c>
      <c r="H924" s="104" t="s">
        <v>4056</v>
      </c>
      <c r="I924" s="104" t="s">
        <v>2871</v>
      </c>
      <c r="J924" s="104"/>
      <c r="K924" s="378">
        <v>0.53360099999999999</v>
      </c>
      <c r="L924" s="378">
        <v>0.53360099999999999</v>
      </c>
      <c r="M924" s="378">
        <v>0.50904700000000003</v>
      </c>
      <c r="N924" s="379">
        <v>4.6015655892698781</v>
      </c>
      <c r="O924" s="104"/>
      <c r="P924" s="104"/>
      <c r="Q924" s="108"/>
    </row>
    <row r="925" spans="1:17" customFormat="1">
      <c r="A925" s="103">
        <v>922</v>
      </c>
      <c r="B925" s="105"/>
      <c r="C925" s="105" t="s">
        <v>3869</v>
      </c>
      <c r="D925" s="105" t="str">
        <f t="shared" ref="D925:F940" si="43">D924</f>
        <v>ATMAKURU</v>
      </c>
      <c r="E925" s="105" t="str">
        <f t="shared" si="43"/>
        <v>ATMAKURU</v>
      </c>
      <c r="F925" s="104" t="s">
        <v>4057</v>
      </c>
      <c r="G925" s="393">
        <v>308212640201</v>
      </c>
      <c r="H925" s="104" t="s">
        <v>4058</v>
      </c>
      <c r="I925" s="104" t="s">
        <v>2871</v>
      </c>
      <c r="J925" s="104"/>
      <c r="K925" s="378">
        <v>0.77700000000000002</v>
      </c>
      <c r="L925" s="378">
        <v>0.77700000000000002</v>
      </c>
      <c r="M925" s="378">
        <v>0.74125799999999997</v>
      </c>
      <c r="N925" s="379">
        <v>4.6000000000000059</v>
      </c>
      <c r="O925" s="104"/>
      <c r="P925" s="104"/>
      <c r="Q925" s="108"/>
    </row>
    <row r="926" spans="1:17" customFormat="1">
      <c r="A926" s="103">
        <v>923</v>
      </c>
      <c r="B926" s="105"/>
      <c r="C926" s="105" t="s">
        <v>1041</v>
      </c>
      <c r="D926" s="105" t="str">
        <f t="shared" si="43"/>
        <v>ATMAKURU</v>
      </c>
      <c r="E926" s="105" t="str">
        <f t="shared" si="43"/>
        <v>ATMAKURU</v>
      </c>
      <c r="F926" s="104" t="s">
        <v>4059</v>
      </c>
      <c r="G926" s="393">
        <v>306521140401</v>
      </c>
      <c r="H926" s="104" t="s">
        <v>4060</v>
      </c>
      <c r="I926" s="104" t="s">
        <v>2871</v>
      </c>
      <c r="J926" s="104"/>
      <c r="K926" s="378">
        <v>0.1027</v>
      </c>
      <c r="L926" s="378">
        <v>0.1027</v>
      </c>
      <c r="M926" s="378">
        <v>9.7975999999999994E-2</v>
      </c>
      <c r="N926" s="379">
        <v>4.5998052580331121</v>
      </c>
      <c r="O926" s="104"/>
      <c r="P926" s="104"/>
      <c r="Q926" s="108"/>
    </row>
    <row r="927" spans="1:17" customFormat="1">
      <c r="A927" s="103">
        <v>924</v>
      </c>
      <c r="B927" s="105"/>
      <c r="C927" s="105" t="s">
        <v>3869</v>
      </c>
      <c r="D927" s="105" t="str">
        <f t="shared" si="43"/>
        <v>ATMAKURU</v>
      </c>
      <c r="E927" s="105" t="str">
        <f t="shared" si="43"/>
        <v>ATMAKURU</v>
      </c>
      <c r="F927" s="104" t="s">
        <v>2259</v>
      </c>
      <c r="G927" s="393">
        <v>308111240201</v>
      </c>
      <c r="H927" s="104" t="s">
        <v>4061</v>
      </c>
      <c r="I927" s="104" t="s">
        <v>2887</v>
      </c>
      <c r="J927" s="104"/>
      <c r="K927" s="378">
        <v>0.89159999999999995</v>
      </c>
      <c r="L927" s="378">
        <v>0.89159999999999995</v>
      </c>
      <c r="M927" s="378">
        <v>0.85067300000000001</v>
      </c>
      <c r="N927" s="379">
        <v>4.590287124270966</v>
      </c>
      <c r="O927" s="104"/>
      <c r="P927" s="104"/>
      <c r="Q927" s="108"/>
    </row>
    <row r="928" spans="1:17" customFormat="1">
      <c r="A928" s="103">
        <v>925</v>
      </c>
      <c r="B928" s="105"/>
      <c r="C928" s="105" t="s">
        <v>5408</v>
      </c>
      <c r="D928" s="105" t="str">
        <f t="shared" si="43"/>
        <v>ATMAKURU</v>
      </c>
      <c r="E928" s="105" t="s">
        <v>4062</v>
      </c>
      <c r="F928" s="104" t="s">
        <v>2303</v>
      </c>
      <c r="G928" s="393">
        <v>304312240303</v>
      </c>
      <c r="H928" s="104" t="s">
        <v>2643</v>
      </c>
      <c r="I928" s="104" t="s">
        <v>2887</v>
      </c>
      <c r="J928" s="104"/>
      <c r="K928" s="378">
        <v>0.9466</v>
      </c>
      <c r="L928" s="378">
        <v>0.9466</v>
      </c>
      <c r="M928" s="378">
        <v>0.90320599999999995</v>
      </c>
      <c r="N928" s="379">
        <v>4.5841960701457891</v>
      </c>
      <c r="O928" s="104"/>
      <c r="P928" s="104"/>
      <c r="Q928" s="108"/>
    </row>
    <row r="929" spans="1:17" customFormat="1">
      <c r="A929" s="103">
        <v>926</v>
      </c>
      <c r="B929" s="105"/>
      <c r="C929" s="105" t="s">
        <v>5408</v>
      </c>
      <c r="D929" s="105" t="str">
        <f t="shared" si="43"/>
        <v>ATMAKURU</v>
      </c>
      <c r="E929" s="105" t="str">
        <f t="shared" si="43"/>
        <v>NELLORE TOWN III</v>
      </c>
      <c r="F929" s="104" t="s">
        <v>4063</v>
      </c>
      <c r="G929" s="393">
        <v>304521240103</v>
      </c>
      <c r="H929" s="104" t="s">
        <v>4064</v>
      </c>
      <c r="I929" s="104" t="s">
        <v>2871</v>
      </c>
      <c r="J929" s="104"/>
      <c r="K929" s="378">
        <v>1.3646</v>
      </c>
      <c r="L929" s="378">
        <v>1.3646</v>
      </c>
      <c r="M929" s="378">
        <v>1.3021100000000001</v>
      </c>
      <c r="N929" s="379">
        <v>4.5793639161659048</v>
      </c>
      <c r="O929" s="104"/>
      <c r="P929" s="104"/>
      <c r="Q929" s="108"/>
    </row>
    <row r="930" spans="1:17" customFormat="1">
      <c r="A930" s="103">
        <v>927</v>
      </c>
      <c r="B930" s="105"/>
      <c r="C930" s="105" t="s">
        <v>1381</v>
      </c>
      <c r="D930" s="105" t="str">
        <f t="shared" si="43"/>
        <v>ATMAKURU</v>
      </c>
      <c r="E930" s="105" t="str">
        <f t="shared" si="43"/>
        <v>NELLORE TOWN III</v>
      </c>
      <c r="F930" s="104" t="str">
        <f t="shared" si="43"/>
        <v>33/11KV Kothur Sub Station</v>
      </c>
      <c r="G930" s="393">
        <v>305512440103</v>
      </c>
      <c r="H930" s="104" t="s">
        <v>4065</v>
      </c>
      <c r="I930" s="104" t="s">
        <v>2887</v>
      </c>
      <c r="J930" s="104"/>
      <c r="K930" s="378">
        <v>0.97099999999999997</v>
      </c>
      <c r="L930" s="378">
        <v>0.97099999999999997</v>
      </c>
      <c r="M930" s="378">
        <v>0.92654400000000003</v>
      </c>
      <c r="N930" s="379">
        <v>4.5783728115344946</v>
      </c>
      <c r="O930" s="104"/>
      <c r="P930" s="104"/>
      <c r="Q930" s="108"/>
    </row>
    <row r="931" spans="1:17" customFormat="1">
      <c r="A931" s="103">
        <v>928</v>
      </c>
      <c r="B931" s="105"/>
      <c r="C931" s="105" t="s">
        <v>1049</v>
      </c>
      <c r="D931" s="105" t="str">
        <f t="shared" si="43"/>
        <v>ATMAKURU</v>
      </c>
      <c r="E931" s="105" t="str">
        <f t="shared" si="43"/>
        <v>NELLORE TOWN III</v>
      </c>
      <c r="F931" s="104" t="str">
        <f t="shared" si="43"/>
        <v>33/11KV Kothur Sub Station</v>
      </c>
      <c r="G931" s="393">
        <v>307511540103</v>
      </c>
      <c r="H931" s="104" t="s">
        <v>4066</v>
      </c>
      <c r="I931" s="104" t="s">
        <v>2871</v>
      </c>
      <c r="J931" s="104"/>
      <c r="K931" s="378">
        <v>0.35920000000000002</v>
      </c>
      <c r="L931" s="378">
        <v>0.35920000000000002</v>
      </c>
      <c r="M931" s="378">
        <v>0.34275499999999998</v>
      </c>
      <c r="N931" s="379">
        <v>4.5782293986637086</v>
      </c>
      <c r="O931" s="104"/>
      <c r="P931" s="104"/>
      <c r="Q931" s="108"/>
    </row>
    <row r="932" spans="1:17" customFormat="1">
      <c r="A932" s="103">
        <v>929</v>
      </c>
      <c r="B932" s="105"/>
      <c r="C932" s="105" t="s">
        <v>1381</v>
      </c>
      <c r="D932" s="105" t="str">
        <f t="shared" si="43"/>
        <v>ATMAKURU</v>
      </c>
      <c r="E932" s="105" t="str">
        <f t="shared" si="43"/>
        <v>NELLORE TOWN III</v>
      </c>
      <c r="F932" s="104" t="s">
        <v>4067</v>
      </c>
      <c r="G932" s="393">
        <v>305411240201</v>
      </c>
      <c r="H932" s="104" t="s">
        <v>4068</v>
      </c>
      <c r="I932" s="104" t="s">
        <v>2871</v>
      </c>
      <c r="J932" s="104"/>
      <c r="K932" s="378">
        <v>1.1202000000000001</v>
      </c>
      <c r="L932" s="378">
        <v>1.1202000000000001</v>
      </c>
      <c r="M932" s="378">
        <v>1.0689379999999999</v>
      </c>
      <c r="N932" s="379">
        <v>4.5761471165863359</v>
      </c>
      <c r="O932" s="104"/>
      <c r="P932" s="104"/>
      <c r="Q932" s="108"/>
    </row>
    <row r="933" spans="1:17" customFormat="1">
      <c r="A933" s="103">
        <v>930</v>
      </c>
      <c r="B933" s="105"/>
      <c r="C933" s="105" t="s">
        <v>1049</v>
      </c>
      <c r="D933" s="105" t="str">
        <f t="shared" si="43"/>
        <v>ATMAKURU</v>
      </c>
      <c r="E933" s="105" t="str">
        <f t="shared" si="43"/>
        <v>NELLORE TOWN III</v>
      </c>
      <c r="F933" s="104" t="str">
        <f t="shared" si="43"/>
        <v>33/11 KV Pakala SUB STATION</v>
      </c>
      <c r="G933" s="393">
        <v>307521140105</v>
      </c>
      <c r="H933" s="104" t="s">
        <v>4069</v>
      </c>
      <c r="I933" s="104" t="s">
        <v>2887</v>
      </c>
      <c r="J933" s="104"/>
      <c r="K933" s="378">
        <v>0.73480000000000001</v>
      </c>
      <c r="L933" s="378">
        <v>0.73480000000000001</v>
      </c>
      <c r="M933" s="378">
        <v>0.70120000000000005</v>
      </c>
      <c r="N933" s="379">
        <v>4.5726728361458848</v>
      </c>
      <c r="O933" s="104"/>
      <c r="P933" s="104"/>
      <c r="Q933" s="108"/>
    </row>
    <row r="934" spans="1:17" customFormat="1">
      <c r="A934" s="103">
        <v>931</v>
      </c>
      <c r="B934" s="105"/>
      <c r="C934" s="105" t="s">
        <v>5408</v>
      </c>
      <c r="D934" s="105" t="str">
        <f t="shared" si="43"/>
        <v>ATMAKURU</v>
      </c>
      <c r="E934" s="105" t="str">
        <f t="shared" si="43"/>
        <v>NELLORE TOWN III</v>
      </c>
      <c r="F934" s="104" t="str">
        <f t="shared" si="43"/>
        <v>33/11 KV Pakala SUB STATION</v>
      </c>
      <c r="G934" s="393">
        <v>304312140102</v>
      </c>
      <c r="H934" s="104" t="s">
        <v>2636</v>
      </c>
      <c r="I934" s="104" t="s">
        <v>2887</v>
      </c>
      <c r="J934" s="104"/>
      <c r="K934" s="378">
        <v>1.4051</v>
      </c>
      <c r="L934" s="378">
        <v>1.4051</v>
      </c>
      <c r="M934" s="378">
        <v>1.3408880000000001</v>
      </c>
      <c r="N934" s="379">
        <v>4.5699238488363765</v>
      </c>
      <c r="O934" s="104"/>
      <c r="P934" s="104"/>
      <c r="Q934" s="108"/>
    </row>
    <row r="935" spans="1:17" customFormat="1">
      <c r="A935" s="103">
        <v>932</v>
      </c>
      <c r="B935" s="105"/>
      <c r="C935" s="105" t="s">
        <v>1381</v>
      </c>
      <c r="D935" s="105" t="str">
        <f t="shared" si="43"/>
        <v>ATMAKURU</v>
      </c>
      <c r="E935" s="105" t="str">
        <f t="shared" si="43"/>
        <v>NELLORE TOWN III</v>
      </c>
      <c r="F935" s="104" t="s">
        <v>2352</v>
      </c>
      <c r="G935" s="393">
        <v>305512440104</v>
      </c>
      <c r="H935" s="104" t="s">
        <v>2774</v>
      </c>
      <c r="I935" s="104" t="s">
        <v>2887</v>
      </c>
      <c r="J935" s="104"/>
      <c r="K935" s="378">
        <v>2.2522000000000002</v>
      </c>
      <c r="L935" s="378">
        <v>2.2522000000000002</v>
      </c>
      <c r="M935" s="378">
        <v>2.1493009999999999</v>
      </c>
      <c r="N935" s="379">
        <v>4.5688215966610555</v>
      </c>
      <c r="O935" s="104"/>
      <c r="P935" s="104"/>
      <c r="Q935" s="108"/>
    </row>
    <row r="936" spans="1:17" customFormat="1">
      <c r="A936" s="103">
        <v>933</v>
      </c>
      <c r="B936" s="105"/>
      <c r="C936" s="105" t="s">
        <v>3869</v>
      </c>
      <c r="D936" s="105" t="str">
        <f t="shared" si="43"/>
        <v>ATMAKURU</v>
      </c>
      <c r="E936" s="105" t="str">
        <f t="shared" si="43"/>
        <v>NELLORE TOWN III</v>
      </c>
      <c r="F936" s="104" t="str">
        <f>F935</f>
        <v>33/11KV Srinivasam(TTD) Sub Station</v>
      </c>
      <c r="G936" s="393">
        <v>308211240106</v>
      </c>
      <c r="H936" s="104" t="s">
        <v>4070</v>
      </c>
      <c r="I936" s="104" t="s">
        <v>2887</v>
      </c>
      <c r="J936" s="104"/>
      <c r="K936" s="378">
        <v>1.4088499999999999</v>
      </c>
      <c r="L936" s="378">
        <v>1.4088499999999999</v>
      </c>
      <c r="M936" s="378">
        <v>1.3444830000000001</v>
      </c>
      <c r="N936" s="379">
        <v>4.568761756042151</v>
      </c>
      <c r="O936" s="104"/>
      <c r="P936" s="104"/>
      <c r="Q936" s="108"/>
    </row>
    <row r="937" spans="1:17" customFormat="1">
      <c r="A937" s="103">
        <v>934</v>
      </c>
      <c r="B937" s="105"/>
      <c r="C937" s="105" t="s">
        <v>1041</v>
      </c>
      <c r="D937" s="105" t="str">
        <f t="shared" si="43"/>
        <v>ATMAKURU</v>
      </c>
      <c r="E937" s="105" t="str">
        <f t="shared" si="43"/>
        <v>NELLORE TOWN III</v>
      </c>
      <c r="F937" s="104" t="str">
        <f>F936</f>
        <v>33/11KV Srinivasam(TTD) Sub Station</v>
      </c>
      <c r="G937" s="393">
        <v>306212340104</v>
      </c>
      <c r="H937" s="104" t="s">
        <v>2498</v>
      </c>
      <c r="I937" s="104" t="s">
        <v>2879</v>
      </c>
      <c r="J937" s="104"/>
      <c r="K937" s="378">
        <v>0.45079999999999998</v>
      </c>
      <c r="L937" s="378">
        <v>0.45079999999999998</v>
      </c>
      <c r="M937" s="378">
        <v>0.43026900000000001</v>
      </c>
      <c r="N937" s="379">
        <v>4.554347826086949</v>
      </c>
      <c r="O937" s="104"/>
      <c r="P937" s="104"/>
      <c r="Q937" s="108"/>
    </row>
    <row r="938" spans="1:17" customFormat="1">
      <c r="A938" s="103">
        <v>935</v>
      </c>
      <c r="B938" s="105"/>
      <c r="C938" s="105" t="s">
        <v>5408</v>
      </c>
      <c r="D938" s="105" t="str">
        <f t="shared" si="43"/>
        <v>ATMAKURU</v>
      </c>
      <c r="E938" s="105" t="str">
        <f t="shared" si="43"/>
        <v>NELLORE TOWN III</v>
      </c>
      <c r="F938" s="104" t="s">
        <v>3603</v>
      </c>
      <c r="G938" s="393">
        <v>304511240302</v>
      </c>
      <c r="H938" s="104" t="s">
        <v>4071</v>
      </c>
      <c r="I938" s="104" t="s">
        <v>2871</v>
      </c>
      <c r="J938" s="104"/>
      <c r="K938" s="378">
        <v>2.1598000000000002</v>
      </c>
      <c r="L938" s="378">
        <v>2.1598000000000002</v>
      </c>
      <c r="M938" s="378">
        <v>2.0615870000000003</v>
      </c>
      <c r="N938" s="379">
        <v>4.5473191962218671</v>
      </c>
      <c r="O938" s="104"/>
      <c r="P938" s="104"/>
      <c r="Q938" s="108"/>
    </row>
    <row r="939" spans="1:17" customFormat="1">
      <c r="A939" s="103">
        <v>936</v>
      </c>
      <c r="B939" s="105"/>
      <c r="C939" s="105" t="s">
        <v>3869</v>
      </c>
      <c r="D939" s="105" t="str">
        <f t="shared" si="43"/>
        <v>ATMAKURU</v>
      </c>
      <c r="E939" s="105" t="str">
        <f t="shared" si="43"/>
        <v>NELLORE TOWN III</v>
      </c>
      <c r="F939" s="104" t="s">
        <v>4072</v>
      </c>
      <c r="G939" s="393">
        <v>308634240202</v>
      </c>
      <c r="H939" s="104" t="s">
        <v>4073</v>
      </c>
      <c r="I939" s="104" t="s">
        <v>2871</v>
      </c>
      <c r="J939" s="104"/>
      <c r="K939" s="378">
        <v>0.6089</v>
      </c>
      <c r="L939" s="378">
        <v>0.6089</v>
      </c>
      <c r="M939" s="378">
        <v>0.58121199999999995</v>
      </c>
      <c r="N939" s="379">
        <v>4.547216291673517</v>
      </c>
      <c r="O939" s="104"/>
      <c r="P939" s="104"/>
      <c r="Q939" s="108"/>
    </row>
    <row r="940" spans="1:17" customFormat="1">
      <c r="A940" s="103">
        <v>937</v>
      </c>
      <c r="B940" s="105"/>
      <c r="C940" s="105" t="s">
        <v>3869</v>
      </c>
      <c r="D940" s="105" t="str">
        <f t="shared" si="43"/>
        <v>ATMAKURU</v>
      </c>
      <c r="E940" s="105" t="str">
        <f t="shared" si="43"/>
        <v>NELLORE TOWN III</v>
      </c>
      <c r="F940" s="104" t="str">
        <f>F939</f>
        <v>33/11 KV B.Kotkur SS</v>
      </c>
      <c r="G940" s="393">
        <v>308223240106</v>
      </c>
      <c r="H940" s="104" t="s">
        <v>4074</v>
      </c>
      <c r="I940" s="104" t="s">
        <v>2871</v>
      </c>
      <c r="J940" s="104"/>
      <c r="K940" s="378">
        <v>1.0995999999999999</v>
      </c>
      <c r="L940" s="378">
        <v>1.0995999999999999</v>
      </c>
      <c r="M940" s="378">
        <v>1.0496399999999999</v>
      </c>
      <c r="N940" s="379">
        <v>4.5434703528555849</v>
      </c>
      <c r="O940" s="104"/>
      <c r="P940" s="104"/>
      <c r="Q940" s="108"/>
    </row>
    <row r="941" spans="1:17" customFormat="1">
      <c r="A941" s="103">
        <v>938</v>
      </c>
      <c r="B941" s="105"/>
      <c r="C941" s="105" t="s">
        <v>5408</v>
      </c>
      <c r="D941" s="105" t="str">
        <f t="shared" ref="D941:F970" si="44">D940</f>
        <v>ATMAKURU</v>
      </c>
      <c r="E941" s="105" t="str">
        <f t="shared" si="44"/>
        <v>NELLORE TOWN III</v>
      </c>
      <c r="F941" s="104" t="s">
        <v>2300</v>
      </c>
      <c r="G941" s="393">
        <v>304312140103</v>
      </c>
      <c r="H941" s="104" t="s">
        <v>2637</v>
      </c>
      <c r="I941" s="104" t="s">
        <v>2887</v>
      </c>
      <c r="J941" s="104"/>
      <c r="K941" s="378">
        <v>1.8327</v>
      </c>
      <c r="L941" s="378">
        <v>1.8327</v>
      </c>
      <c r="M941" s="378">
        <v>1.7494639999999999</v>
      </c>
      <c r="N941" s="379">
        <v>4.5417144104327001</v>
      </c>
      <c r="O941" s="104"/>
      <c r="P941" s="104"/>
      <c r="Q941" s="108"/>
    </row>
    <row r="942" spans="1:17" customFormat="1">
      <c r="A942" s="103">
        <v>939</v>
      </c>
      <c r="B942" s="105"/>
      <c r="C942" s="105" t="s">
        <v>5408</v>
      </c>
      <c r="D942" s="105" t="str">
        <f t="shared" si="44"/>
        <v>ATMAKURU</v>
      </c>
      <c r="E942" s="105" t="str">
        <f t="shared" si="44"/>
        <v>NELLORE TOWN III</v>
      </c>
      <c r="F942" s="104" t="str">
        <f>F941</f>
        <v>33/11KV Dycus Road Sub Station</v>
      </c>
      <c r="G942" s="393">
        <v>304121240301</v>
      </c>
      <c r="H942" s="104" t="s">
        <v>4075</v>
      </c>
      <c r="I942" s="104" t="s">
        <v>2874</v>
      </c>
      <c r="J942" s="104"/>
      <c r="K942" s="378">
        <v>0.98846000000000001</v>
      </c>
      <c r="L942" s="378">
        <v>0.98846000000000001</v>
      </c>
      <c r="M942" s="378">
        <v>0.94358399999999998</v>
      </c>
      <c r="N942" s="379">
        <v>4.5399915019323016</v>
      </c>
      <c r="O942" s="104"/>
      <c r="P942" s="104"/>
      <c r="Q942" s="108"/>
    </row>
    <row r="943" spans="1:17" customFormat="1">
      <c r="A943" s="103">
        <v>940</v>
      </c>
      <c r="B943" s="105"/>
      <c r="C943" s="105" t="s">
        <v>3869</v>
      </c>
      <c r="D943" s="105" t="str">
        <f t="shared" si="44"/>
        <v>ATMAKURU</v>
      </c>
      <c r="E943" s="105" t="str">
        <f t="shared" si="44"/>
        <v>NELLORE TOWN III</v>
      </c>
      <c r="F943" s="104" t="s">
        <v>4076</v>
      </c>
      <c r="G943" s="393">
        <v>308521140401</v>
      </c>
      <c r="H943" s="104" t="s">
        <v>4077</v>
      </c>
      <c r="I943" s="104" t="s">
        <v>2874</v>
      </c>
      <c r="J943" s="104"/>
      <c r="K943" s="378">
        <v>1.3202</v>
      </c>
      <c r="L943" s="378">
        <v>1.3202</v>
      </c>
      <c r="M943" s="378">
        <v>1.2603489999999999</v>
      </c>
      <c r="N943" s="379">
        <v>4.5334797757915535</v>
      </c>
      <c r="O943" s="104"/>
      <c r="P943" s="104"/>
      <c r="Q943" s="108"/>
    </row>
    <row r="944" spans="1:17" customFormat="1">
      <c r="A944" s="103">
        <v>941</v>
      </c>
      <c r="B944" s="105"/>
      <c r="C944" s="105" t="s">
        <v>5408</v>
      </c>
      <c r="D944" s="105" t="str">
        <f t="shared" si="44"/>
        <v>ATMAKURU</v>
      </c>
      <c r="E944" s="105" t="str">
        <f t="shared" si="44"/>
        <v>NELLORE TOWN III</v>
      </c>
      <c r="F944" s="104" t="s">
        <v>2294</v>
      </c>
      <c r="G944" s="393">
        <v>304311240203</v>
      </c>
      <c r="H944" s="104" t="s">
        <v>2618</v>
      </c>
      <c r="I944" s="104" t="s">
        <v>2887</v>
      </c>
      <c r="J944" s="104"/>
      <c r="K944" s="378">
        <v>2.0057</v>
      </c>
      <c r="L944" s="378">
        <v>2.0057</v>
      </c>
      <c r="M944" s="378">
        <v>1.9150689999999999</v>
      </c>
      <c r="N944" s="379">
        <v>4.5186717854115832</v>
      </c>
      <c r="O944" s="104"/>
      <c r="P944" s="104"/>
      <c r="Q944" s="108"/>
    </row>
    <row r="945" spans="1:17" customFormat="1">
      <c r="A945" s="103">
        <v>942</v>
      </c>
      <c r="B945" s="105"/>
      <c r="C945" s="105" t="s">
        <v>1381</v>
      </c>
      <c r="D945" s="105" t="str">
        <f t="shared" si="44"/>
        <v>ATMAKURU</v>
      </c>
      <c r="E945" s="105" t="str">
        <f t="shared" si="44"/>
        <v>NELLORE TOWN III</v>
      </c>
      <c r="F945" s="104" t="s">
        <v>2953</v>
      </c>
      <c r="G945" s="393">
        <v>305511140201</v>
      </c>
      <c r="H945" s="104" t="s">
        <v>4078</v>
      </c>
      <c r="I945" s="104" t="s">
        <v>2871</v>
      </c>
      <c r="J945" s="104"/>
      <c r="K945" s="378">
        <v>1.1435999999999999</v>
      </c>
      <c r="L945" s="378">
        <v>1.1435999999999999</v>
      </c>
      <c r="M945" s="378">
        <v>1.0920510000000001</v>
      </c>
      <c r="N945" s="379">
        <v>4.5076075550891783</v>
      </c>
      <c r="O945" s="104"/>
      <c r="P945" s="104"/>
      <c r="Q945" s="108"/>
    </row>
    <row r="946" spans="1:17" customFormat="1">
      <c r="A946" s="103">
        <v>943</v>
      </c>
      <c r="B946" s="105"/>
      <c r="C946" s="105" t="s">
        <v>3869</v>
      </c>
      <c r="D946" s="105" t="str">
        <f t="shared" si="44"/>
        <v>ATMAKURU</v>
      </c>
      <c r="E946" s="105" t="str">
        <f t="shared" si="44"/>
        <v>NELLORE TOWN III</v>
      </c>
      <c r="F946" s="104" t="s">
        <v>2263</v>
      </c>
      <c r="G946" s="393">
        <v>308111740201</v>
      </c>
      <c r="H946" s="104" t="s">
        <v>4079</v>
      </c>
      <c r="I946" s="104" t="s">
        <v>2887</v>
      </c>
      <c r="J946" s="104"/>
      <c r="K946" s="378">
        <v>0.4486</v>
      </c>
      <c r="L946" s="378">
        <v>0.4486</v>
      </c>
      <c r="M946" s="378">
        <v>0.42838900000000002</v>
      </c>
      <c r="N946" s="379">
        <v>4.5053499777084216</v>
      </c>
      <c r="O946" s="104"/>
      <c r="P946" s="104"/>
      <c r="Q946" s="108"/>
    </row>
    <row r="947" spans="1:17" customFormat="1">
      <c r="A947" s="103">
        <v>944</v>
      </c>
      <c r="B947" s="105"/>
      <c r="C947" s="105" t="s">
        <v>3869</v>
      </c>
      <c r="D947" s="105" t="str">
        <f t="shared" si="44"/>
        <v>ATMAKURU</v>
      </c>
      <c r="E947" s="105" t="str">
        <f t="shared" si="44"/>
        <v>NELLORE TOWN III</v>
      </c>
      <c r="F947" s="104" t="s">
        <v>4080</v>
      </c>
      <c r="G947" s="393">
        <v>308212640301</v>
      </c>
      <c r="H947" s="104" t="s">
        <v>4081</v>
      </c>
      <c r="I947" s="104" t="s">
        <v>2874</v>
      </c>
      <c r="J947" s="104"/>
      <c r="K947" s="378">
        <v>9.9900000000000003E-2</v>
      </c>
      <c r="L947" s="378">
        <v>9.9900000000000003E-2</v>
      </c>
      <c r="M947" s="378">
        <v>9.5403000000000002E-2</v>
      </c>
      <c r="N947" s="379">
        <v>4.5015015015015019</v>
      </c>
      <c r="O947" s="104"/>
      <c r="P947" s="104"/>
      <c r="Q947" s="108"/>
    </row>
    <row r="948" spans="1:17" customFormat="1">
      <c r="A948" s="103">
        <v>945</v>
      </c>
      <c r="B948" s="105"/>
      <c r="C948" s="105" t="s">
        <v>1381</v>
      </c>
      <c r="D948" s="105" t="str">
        <f t="shared" si="44"/>
        <v>ATMAKURU</v>
      </c>
      <c r="E948" s="105" t="str">
        <f t="shared" si="44"/>
        <v>NELLORE TOWN III</v>
      </c>
      <c r="F948" s="104" t="s">
        <v>4082</v>
      </c>
      <c r="G948" s="393" t="s">
        <v>4083</v>
      </c>
      <c r="H948" s="104" t="s">
        <v>4084</v>
      </c>
      <c r="I948" s="104" t="s">
        <v>2871</v>
      </c>
      <c r="J948" s="104"/>
      <c r="K948" s="378">
        <v>0.90878400000000004</v>
      </c>
      <c r="L948" s="378">
        <v>0.90878400000000004</v>
      </c>
      <c r="M948" s="378">
        <v>0.86793699999999996</v>
      </c>
      <c r="N948" s="379">
        <v>4.4946874064684321</v>
      </c>
      <c r="O948" s="104"/>
      <c r="P948" s="104"/>
      <c r="Q948" s="108"/>
    </row>
    <row r="949" spans="1:17" customFormat="1">
      <c r="A949" s="103">
        <v>946</v>
      </c>
      <c r="B949" s="105"/>
      <c r="C949" s="105" t="s">
        <v>1041</v>
      </c>
      <c r="D949" s="105" t="str">
        <f t="shared" si="44"/>
        <v>ATMAKURU</v>
      </c>
      <c r="E949" s="105" t="str">
        <f t="shared" si="44"/>
        <v>NELLORE TOWN III</v>
      </c>
      <c r="F949" s="104" t="s">
        <v>3621</v>
      </c>
      <c r="G949" s="393">
        <v>306211340304</v>
      </c>
      <c r="H949" s="104" t="s">
        <v>4085</v>
      </c>
      <c r="I949" s="104" t="s">
        <v>2887</v>
      </c>
      <c r="J949" s="104"/>
      <c r="K949" s="378">
        <v>1.2214</v>
      </c>
      <c r="L949" s="378">
        <v>1.2214</v>
      </c>
      <c r="M949" s="378">
        <v>1.1665420000000002</v>
      </c>
      <c r="N949" s="379">
        <v>4.4914033076796995</v>
      </c>
      <c r="O949" s="104"/>
      <c r="P949" s="104"/>
      <c r="Q949" s="108"/>
    </row>
    <row r="950" spans="1:17" customFormat="1">
      <c r="A950" s="103">
        <v>947</v>
      </c>
      <c r="B950" s="105"/>
      <c r="C950" s="105" t="s">
        <v>5408</v>
      </c>
      <c r="D950" s="105" t="str">
        <f t="shared" si="44"/>
        <v>ATMAKURU</v>
      </c>
      <c r="E950" s="105" t="str">
        <f t="shared" si="44"/>
        <v>NELLORE TOWN III</v>
      </c>
      <c r="F950" s="104" t="str">
        <f t="shared" si="44"/>
        <v>33/11KV MARKET YARD SS(PRODDATUR NORTH)</v>
      </c>
      <c r="G950" s="393">
        <v>304511240304</v>
      </c>
      <c r="H950" s="104" t="s">
        <v>2583</v>
      </c>
      <c r="I950" s="104" t="s">
        <v>2871</v>
      </c>
      <c r="J950" s="104"/>
      <c r="K950" s="378">
        <v>3.80558</v>
      </c>
      <c r="L950" s="378">
        <v>3.80558</v>
      </c>
      <c r="M950" s="378">
        <v>3.6347500000000004</v>
      </c>
      <c r="N950" s="379">
        <v>4.4889346696167101</v>
      </c>
      <c r="O950" s="104"/>
      <c r="P950" s="104"/>
      <c r="Q950" s="108"/>
    </row>
    <row r="951" spans="1:17" customFormat="1">
      <c r="A951" s="103">
        <v>948</v>
      </c>
      <c r="B951" s="105"/>
      <c r="C951" s="105" t="s">
        <v>1381</v>
      </c>
      <c r="D951" s="105" t="str">
        <f t="shared" si="44"/>
        <v>ATMAKURU</v>
      </c>
      <c r="E951" s="105" t="str">
        <f t="shared" si="44"/>
        <v>NELLORE TOWN III</v>
      </c>
      <c r="F951" s="104" t="str">
        <f t="shared" si="44"/>
        <v>33/11KV MARKET YARD SS(PRODDATUR NORTH)</v>
      </c>
      <c r="G951" s="393">
        <v>305512440102</v>
      </c>
      <c r="H951" s="104" t="s">
        <v>2773</v>
      </c>
      <c r="I951" s="104" t="s">
        <v>2887</v>
      </c>
      <c r="J951" s="104"/>
      <c r="K951" s="378">
        <v>2.6432000000000002</v>
      </c>
      <c r="L951" s="378">
        <v>2.6432000000000002</v>
      </c>
      <c r="M951" s="378">
        <v>2.5245690000000001</v>
      </c>
      <c r="N951" s="379">
        <v>4.4881582929782136</v>
      </c>
      <c r="O951" s="104"/>
      <c r="P951" s="104"/>
      <c r="Q951" s="108"/>
    </row>
    <row r="952" spans="1:17" customFormat="1">
      <c r="A952" s="103">
        <v>949</v>
      </c>
      <c r="B952" s="105"/>
      <c r="C952" s="105" t="s">
        <v>5408</v>
      </c>
      <c r="D952" s="105" t="str">
        <f t="shared" si="44"/>
        <v>ATMAKURU</v>
      </c>
      <c r="E952" s="105" t="str">
        <f t="shared" si="44"/>
        <v>NELLORE TOWN III</v>
      </c>
      <c r="F952" s="104" t="str">
        <f t="shared" si="44"/>
        <v>33/11KV MARKET YARD SS(PRODDATUR NORTH)</v>
      </c>
      <c r="G952" s="393">
        <v>304312340103</v>
      </c>
      <c r="H952" s="104" t="s">
        <v>2647</v>
      </c>
      <c r="I952" s="104" t="s">
        <v>2887</v>
      </c>
      <c r="J952" s="104"/>
      <c r="K952" s="378">
        <v>1.3752</v>
      </c>
      <c r="L952" s="378">
        <v>1.3752</v>
      </c>
      <c r="M952" s="378">
        <v>1.3135289999999999</v>
      </c>
      <c r="N952" s="379">
        <v>4.4845113438045399</v>
      </c>
      <c r="O952" s="104"/>
      <c r="P952" s="104"/>
      <c r="Q952" s="108"/>
    </row>
    <row r="953" spans="1:17" customFormat="1">
      <c r="A953" s="103">
        <v>950</v>
      </c>
      <c r="B953" s="105"/>
      <c r="C953" s="105" t="s">
        <v>5408</v>
      </c>
      <c r="D953" s="105" t="str">
        <f t="shared" si="44"/>
        <v>ATMAKURU</v>
      </c>
      <c r="E953" s="105" t="str">
        <f t="shared" si="44"/>
        <v>NELLORE TOWN III</v>
      </c>
      <c r="F953" s="104" t="s">
        <v>2297</v>
      </c>
      <c r="G953" s="393">
        <v>304311340203</v>
      </c>
      <c r="H953" s="104" t="s">
        <v>2628</v>
      </c>
      <c r="I953" s="104" t="s">
        <v>2887</v>
      </c>
      <c r="J953" s="104"/>
      <c r="K953" s="378">
        <v>0.54959999999999998</v>
      </c>
      <c r="L953" s="378">
        <v>0.54959999999999998</v>
      </c>
      <c r="M953" s="378">
        <v>0.52497300000000002</v>
      </c>
      <c r="N953" s="379">
        <v>4.480895196506542</v>
      </c>
      <c r="O953" s="104"/>
      <c r="P953" s="104"/>
      <c r="Q953" s="108"/>
    </row>
    <row r="954" spans="1:17" customFormat="1">
      <c r="A954" s="103">
        <v>951</v>
      </c>
      <c r="B954" s="105"/>
      <c r="C954" s="105" t="s">
        <v>3869</v>
      </c>
      <c r="D954" s="105" t="str">
        <f t="shared" si="44"/>
        <v>ATMAKURU</v>
      </c>
      <c r="E954" s="105" t="str">
        <f t="shared" si="44"/>
        <v>NELLORE TOWN III</v>
      </c>
      <c r="F954" s="104" t="s">
        <v>4086</v>
      </c>
      <c r="G954" s="393">
        <v>308212240201</v>
      </c>
      <c r="H954" s="104" t="s">
        <v>3849</v>
      </c>
      <c r="I954" s="104" t="s">
        <v>2879</v>
      </c>
      <c r="J954" s="104"/>
      <c r="K954" s="378">
        <v>7.1879999999999999E-2</v>
      </c>
      <c r="L954" s="378">
        <v>7.1879999999999999E-2</v>
      </c>
      <c r="M954" s="378">
        <v>6.8662000000000001E-2</v>
      </c>
      <c r="N954" s="379">
        <v>4.47690595436839</v>
      </c>
      <c r="O954" s="104"/>
      <c r="P954" s="104"/>
      <c r="Q954" s="108"/>
    </row>
    <row r="955" spans="1:17" customFormat="1">
      <c r="A955" s="103">
        <v>952</v>
      </c>
      <c r="B955" s="105"/>
      <c r="C955" s="105" t="s">
        <v>1049</v>
      </c>
      <c r="D955" s="105" t="str">
        <f t="shared" si="44"/>
        <v>ATMAKURU</v>
      </c>
      <c r="E955" s="105" t="str">
        <f t="shared" si="44"/>
        <v>NELLORE TOWN III</v>
      </c>
      <c r="F955" s="104" t="str">
        <f>F954</f>
        <v>33/11 KV Gonavaram SS</v>
      </c>
      <c r="G955" s="393">
        <v>307111440101</v>
      </c>
      <c r="H955" s="104" t="s">
        <v>2377</v>
      </c>
      <c r="I955" s="104" t="s">
        <v>2887</v>
      </c>
      <c r="J955" s="104"/>
      <c r="K955" s="378">
        <v>1.702</v>
      </c>
      <c r="L955" s="378">
        <v>1.702</v>
      </c>
      <c r="M955" s="378">
        <v>1.62595</v>
      </c>
      <c r="N955" s="379">
        <v>4.4682726204465304</v>
      </c>
      <c r="O955" s="104"/>
      <c r="P955" s="104"/>
      <c r="Q955" s="108"/>
    </row>
    <row r="956" spans="1:17" customFormat="1">
      <c r="A956" s="103">
        <v>953</v>
      </c>
      <c r="B956" s="105"/>
      <c r="C956" s="105" t="s">
        <v>5408</v>
      </c>
      <c r="D956" s="105" t="str">
        <f t="shared" si="44"/>
        <v>ATMAKURU</v>
      </c>
      <c r="E956" s="105" t="str">
        <f t="shared" si="44"/>
        <v>NELLORE TOWN III</v>
      </c>
      <c r="F956" s="104" t="s">
        <v>3275</v>
      </c>
      <c r="G956" s="393">
        <v>304231340205</v>
      </c>
      <c r="H956" s="104" t="s">
        <v>4087</v>
      </c>
      <c r="I956" s="104" t="s">
        <v>2874</v>
      </c>
      <c r="J956" s="104"/>
      <c r="K956" s="378">
        <v>0.53915000000000002</v>
      </c>
      <c r="L956" s="378">
        <v>0.53915000000000002</v>
      </c>
      <c r="M956" s="378">
        <v>0.515065</v>
      </c>
      <c r="N956" s="379">
        <v>4.4672169155151664</v>
      </c>
      <c r="O956" s="104"/>
      <c r="P956" s="104"/>
      <c r="Q956" s="108"/>
    </row>
    <row r="957" spans="1:17" customFormat="1">
      <c r="A957" s="103">
        <v>954</v>
      </c>
      <c r="B957" s="105"/>
      <c r="C957" s="105" t="s">
        <v>1381</v>
      </c>
      <c r="D957" s="105" t="str">
        <f t="shared" si="44"/>
        <v>ATMAKURU</v>
      </c>
      <c r="E957" s="105" t="str">
        <f t="shared" si="44"/>
        <v>NELLORE TOWN III</v>
      </c>
      <c r="F957" s="104" t="s">
        <v>3102</v>
      </c>
      <c r="G957" s="393">
        <v>305521340302</v>
      </c>
      <c r="H957" s="104" t="s">
        <v>4088</v>
      </c>
      <c r="I957" s="104" t="s">
        <v>2887</v>
      </c>
      <c r="J957" s="104"/>
      <c r="K957" s="378">
        <v>1.5901000000000001</v>
      </c>
      <c r="L957" s="378">
        <v>1.5901000000000001</v>
      </c>
      <c r="M957" s="378">
        <v>1.5190739999999998</v>
      </c>
      <c r="N957" s="379">
        <v>4.4667630966606033</v>
      </c>
      <c r="O957" s="104"/>
      <c r="P957" s="104"/>
      <c r="Q957" s="108"/>
    </row>
    <row r="958" spans="1:17" customFormat="1">
      <c r="A958" s="103">
        <v>955</v>
      </c>
      <c r="B958" s="105"/>
      <c r="C958" s="105" t="s">
        <v>1381</v>
      </c>
      <c r="D958" s="105" t="str">
        <f t="shared" si="44"/>
        <v>ATMAKURU</v>
      </c>
      <c r="E958" s="105" t="str">
        <f t="shared" si="44"/>
        <v>NELLORE TOWN III</v>
      </c>
      <c r="F958" s="104" t="s">
        <v>2345</v>
      </c>
      <c r="G958" s="393">
        <v>305421240206</v>
      </c>
      <c r="H958" s="104" t="s">
        <v>4089</v>
      </c>
      <c r="I958" s="104" t="s">
        <v>2874</v>
      </c>
      <c r="J958" s="104"/>
      <c r="K958" s="378">
        <v>1.4127000000000001</v>
      </c>
      <c r="L958" s="378">
        <v>1.4127000000000001</v>
      </c>
      <c r="M958" s="378">
        <v>1.349634</v>
      </c>
      <c r="N958" s="379">
        <v>4.4642174559354473</v>
      </c>
      <c r="O958" s="104"/>
      <c r="P958" s="104"/>
      <c r="Q958" s="108"/>
    </row>
    <row r="959" spans="1:17" customFormat="1">
      <c r="A959" s="103">
        <v>956</v>
      </c>
      <c r="B959" s="105"/>
      <c r="C959" s="105" t="s">
        <v>3869</v>
      </c>
      <c r="D959" s="105" t="str">
        <f t="shared" si="44"/>
        <v>ATMAKURU</v>
      </c>
      <c r="E959" s="105" t="str">
        <f t="shared" si="44"/>
        <v>NELLORE TOWN III</v>
      </c>
      <c r="F959" s="104" t="s">
        <v>4090</v>
      </c>
      <c r="G959" s="393">
        <v>308212340105</v>
      </c>
      <c r="H959" s="104" t="s">
        <v>4091</v>
      </c>
      <c r="I959" s="104" t="s">
        <v>2871</v>
      </c>
      <c r="J959" s="104"/>
      <c r="K959" s="378">
        <v>0.73540000000000005</v>
      </c>
      <c r="L959" s="378">
        <v>0.73540000000000005</v>
      </c>
      <c r="M959" s="378">
        <v>0.70257800000000004</v>
      </c>
      <c r="N959" s="379">
        <v>4.463149306499866</v>
      </c>
      <c r="O959" s="104"/>
      <c r="P959" s="104"/>
      <c r="Q959" s="108"/>
    </row>
    <row r="960" spans="1:17" customFormat="1">
      <c r="A960" s="103">
        <v>957</v>
      </c>
      <c r="B960" s="105"/>
      <c r="C960" s="105" t="s">
        <v>1381</v>
      </c>
      <c r="D960" s="105" t="str">
        <f t="shared" si="44"/>
        <v>ATMAKURU</v>
      </c>
      <c r="E960" s="105" t="str">
        <f t="shared" si="44"/>
        <v>NELLORE TOWN III</v>
      </c>
      <c r="F960" s="104" t="s">
        <v>4092</v>
      </c>
      <c r="G960" s="393">
        <v>305341440301</v>
      </c>
      <c r="H960" s="104" t="s">
        <v>4093</v>
      </c>
      <c r="I960" s="104" t="s">
        <v>2871</v>
      </c>
      <c r="J960" s="104"/>
      <c r="K960" s="378">
        <v>0.17019999999999999</v>
      </c>
      <c r="L960" s="378">
        <v>0.17019999999999999</v>
      </c>
      <c r="M960" s="378">
        <v>0.16261100000000001</v>
      </c>
      <c r="N960" s="379">
        <v>4.4588719153936456</v>
      </c>
      <c r="O960" s="104"/>
      <c r="P960" s="104"/>
      <c r="Q960" s="108"/>
    </row>
    <row r="961" spans="1:17" customFormat="1">
      <c r="A961" s="103">
        <v>958</v>
      </c>
      <c r="B961" s="105"/>
      <c r="C961" s="105" t="s">
        <v>1041</v>
      </c>
      <c r="D961" s="105" t="str">
        <f t="shared" si="44"/>
        <v>ATMAKURU</v>
      </c>
      <c r="E961" s="105" t="str">
        <f t="shared" si="44"/>
        <v>NELLORE TOWN III</v>
      </c>
      <c r="F961" s="104" t="str">
        <f t="shared" si="44"/>
        <v>33/11 KV PAIDIPALLE Sub-Station</v>
      </c>
      <c r="G961" s="393">
        <v>306321140103</v>
      </c>
      <c r="H961" s="104" t="s">
        <v>4094</v>
      </c>
      <c r="I961" s="104" t="s">
        <v>2871</v>
      </c>
      <c r="J961" s="104"/>
      <c r="K961" s="378">
        <v>1.5654399999999999</v>
      </c>
      <c r="L961" s="378">
        <v>1.5654399999999999</v>
      </c>
      <c r="M961" s="378">
        <v>1.4957020000000001</v>
      </c>
      <c r="N961" s="379">
        <v>4.4548497547015442</v>
      </c>
      <c r="O961" s="104"/>
      <c r="P961" s="104"/>
      <c r="Q961" s="108"/>
    </row>
    <row r="962" spans="1:17" customFormat="1">
      <c r="A962" s="103">
        <v>959</v>
      </c>
      <c r="B962" s="105"/>
      <c r="C962" s="105" t="s">
        <v>1041</v>
      </c>
      <c r="D962" s="105" t="str">
        <f t="shared" si="44"/>
        <v>ATMAKURU</v>
      </c>
      <c r="E962" s="105" t="str">
        <f t="shared" si="44"/>
        <v>NELLORE TOWN III</v>
      </c>
      <c r="F962" s="104" t="str">
        <f t="shared" si="44"/>
        <v>33/11 KV PAIDIPALLE Sub-Station</v>
      </c>
      <c r="G962" s="393">
        <v>306331340301</v>
      </c>
      <c r="H962" s="104" t="s">
        <v>4095</v>
      </c>
      <c r="I962" s="104" t="s">
        <v>2871</v>
      </c>
      <c r="J962" s="104"/>
      <c r="K962" s="378">
        <v>0.56220000000000003</v>
      </c>
      <c r="L962" s="378">
        <v>0.56220000000000003</v>
      </c>
      <c r="M962" s="378">
        <v>0.53719499999999998</v>
      </c>
      <c r="N962" s="379">
        <v>4.4477054429028913</v>
      </c>
      <c r="O962" s="104"/>
      <c r="P962" s="104"/>
      <c r="Q962" s="108"/>
    </row>
    <row r="963" spans="1:17" customFormat="1">
      <c r="A963" s="103">
        <v>960</v>
      </c>
      <c r="B963" s="105"/>
      <c r="C963" s="105" t="s">
        <v>3869</v>
      </c>
      <c r="D963" s="105" t="str">
        <f t="shared" si="44"/>
        <v>ATMAKURU</v>
      </c>
      <c r="E963" s="105" t="str">
        <f t="shared" si="44"/>
        <v>NELLORE TOWN III</v>
      </c>
      <c r="F963" s="104" t="str">
        <f t="shared" si="44"/>
        <v>33/11 KV PAIDIPALLE Sub-Station</v>
      </c>
      <c r="G963" s="393">
        <v>308511140203</v>
      </c>
      <c r="H963" s="104" t="s">
        <v>2534</v>
      </c>
      <c r="I963" s="104" t="s">
        <v>2887</v>
      </c>
      <c r="J963" s="104"/>
      <c r="K963" s="378">
        <v>0.33485399999999998</v>
      </c>
      <c r="L963" s="378">
        <v>0.33485399999999998</v>
      </c>
      <c r="M963" s="378">
        <v>0.31997199999999998</v>
      </c>
      <c r="N963" s="379">
        <v>4.4443249893983667</v>
      </c>
      <c r="O963" s="104"/>
      <c r="P963" s="104"/>
      <c r="Q963" s="108"/>
    </row>
    <row r="964" spans="1:17" customFormat="1">
      <c r="A964" s="103">
        <v>961</v>
      </c>
      <c r="B964" s="105"/>
      <c r="C964" s="105" t="s">
        <v>3869</v>
      </c>
      <c r="D964" s="105" t="str">
        <f t="shared" si="44"/>
        <v>ATMAKURU</v>
      </c>
      <c r="E964" s="105" t="str">
        <f t="shared" si="44"/>
        <v>NELLORE TOWN III</v>
      </c>
      <c r="F964" s="104" t="s">
        <v>4096</v>
      </c>
      <c r="G964" s="393">
        <v>308223240101</v>
      </c>
      <c r="H964" s="104" t="s">
        <v>4097</v>
      </c>
      <c r="I964" s="104" t="s">
        <v>2871</v>
      </c>
      <c r="J964" s="104"/>
      <c r="K964" s="378">
        <v>1.62</v>
      </c>
      <c r="L964" s="378">
        <v>1.62</v>
      </c>
      <c r="M964" s="378">
        <v>1.5480040000000002</v>
      </c>
      <c r="N964" s="379">
        <v>4.4441975308641943</v>
      </c>
      <c r="O964" s="104"/>
      <c r="P964" s="104"/>
      <c r="Q964" s="108"/>
    </row>
    <row r="965" spans="1:17" customFormat="1">
      <c r="A965" s="103">
        <v>962</v>
      </c>
      <c r="B965" s="105"/>
      <c r="C965" s="105" t="s">
        <v>3869</v>
      </c>
      <c r="D965" s="105" t="str">
        <f t="shared" si="44"/>
        <v>ATMAKURU</v>
      </c>
      <c r="E965" s="105" t="str">
        <f t="shared" si="44"/>
        <v>NELLORE TOWN III</v>
      </c>
      <c r="F965" s="104" t="s">
        <v>4098</v>
      </c>
      <c r="G965" s="393">
        <v>308312240101</v>
      </c>
      <c r="H965" s="104" t="s">
        <v>2524</v>
      </c>
      <c r="I965" s="104" t="s">
        <v>2871</v>
      </c>
      <c r="J965" s="104"/>
      <c r="K965" s="378">
        <v>0.26819999999999999</v>
      </c>
      <c r="L965" s="378">
        <v>0.26819999999999999</v>
      </c>
      <c r="M965" s="378">
        <v>0.25628099999999998</v>
      </c>
      <c r="N965" s="379">
        <v>4.4440715883668958</v>
      </c>
      <c r="O965" s="104"/>
      <c r="P965" s="104"/>
      <c r="Q965" s="108"/>
    </row>
    <row r="966" spans="1:17" customFormat="1">
      <c r="A966" s="103">
        <v>963</v>
      </c>
      <c r="B966" s="105"/>
      <c r="C966" s="105" t="s">
        <v>1381</v>
      </c>
      <c r="D966" s="105" t="str">
        <f t="shared" si="44"/>
        <v>ATMAKURU</v>
      </c>
      <c r="E966" s="105" t="str">
        <f t="shared" si="44"/>
        <v>NELLORE TOWN III</v>
      </c>
      <c r="F966" s="104" t="s">
        <v>4099</v>
      </c>
      <c r="G966" s="393">
        <v>305341340303</v>
      </c>
      <c r="H966" s="104" t="s">
        <v>4100</v>
      </c>
      <c r="I966" s="104" t="s">
        <v>2871</v>
      </c>
      <c r="J966" s="104"/>
      <c r="K966" s="378">
        <v>0.85024</v>
      </c>
      <c r="L966" s="378">
        <v>0.85024</v>
      </c>
      <c r="M966" s="378">
        <v>0.81245500000000004</v>
      </c>
      <c r="N966" s="379">
        <v>4.4440393300715044</v>
      </c>
      <c r="O966" s="104"/>
      <c r="P966" s="104"/>
      <c r="Q966" s="108"/>
    </row>
    <row r="967" spans="1:17" customFormat="1">
      <c r="A967" s="103">
        <v>964</v>
      </c>
      <c r="B967" s="105"/>
      <c r="C967" s="105" t="s">
        <v>5408</v>
      </c>
      <c r="D967" s="105" t="str">
        <f t="shared" si="44"/>
        <v>ATMAKURU</v>
      </c>
      <c r="E967" s="105" t="str">
        <f t="shared" si="44"/>
        <v>NELLORE TOWN III</v>
      </c>
      <c r="F967" s="104" t="s">
        <v>3074</v>
      </c>
      <c r="G967" s="393">
        <v>304121340105</v>
      </c>
      <c r="H967" s="104" t="s">
        <v>4101</v>
      </c>
      <c r="I967" s="104" t="s">
        <v>2871</v>
      </c>
      <c r="J967" s="104"/>
      <c r="K967" s="378">
        <v>0.42191200000000001</v>
      </c>
      <c r="L967" s="378">
        <v>0.42191200000000001</v>
      </c>
      <c r="M967" s="378">
        <v>0.40318100000000001</v>
      </c>
      <c r="N967" s="379">
        <v>4.4395513756423135</v>
      </c>
      <c r="O967" s="104"/>
      <c r="P967" s="104"/>
      <c r="Q967" s="108"/>
    </row>
    <row r="968" spans="1:17" customFormat="1">
      <c r="A968" s="103">
        <v>965</v>
      </c>
      <c r="B968" s="105"/>
      <c r="C968" s="105" t="s">
        <v>5408</v>
      </c>
      <c r="D968" s="105" t="str">
        <f t="shared" si="44"/>
        <v>ATMAKURU</v>
      </c>
      <c r="E968" s="105" t="str">
        <f t="shared" si="44"/>
        <v>NELLORE TOWN III</v>
      </c>
      <c r="F968" s="104" t="s">
        <v>2293</v>
      </c>
      <c r="G968" s="393">
        <v>304311240105</v>
      </c>
      <c r="H968" s="104" t="s">
        <v>2614</v>
      </c>
      <c r="I968" s="104" t="s">
        <v>2887</v>
      </c>
      <c r="J968" s="104"/>
      <c r="K968" s="378">
        <v>1.963014</v>
      </c>
      <c r="L968" s="378">
        <v>1.963014</v>
      </c>
      <c r="M968" s="378">
        <v>1.875963</v>
      </c>
      <c r="N968" s="379">
        <v>4.4345582863902138</v>
      </c>
      <c r="O968" s="104"/>
      <c r="P968" s="104"/>
      <c r="Q968" s="108"/>
    </row>
    <row r="969" spans="1:17" customFormat="1">
      <c r="A969" s="103">
        <v>966</v>
      </c>
      <c r="B969" s="105"/>
      <c r="C969" s="105" t="s">
        <v>5408</v>
      </c>
      <c r="D969" s="105" t="str">
        <f t="shared" si="44"/>
        <v>ATMAKURU</v>
      </c>
      <c r="E969" s="105" t="str">
        <f t="shared" si="44"/>
        <v>NELLORE TOWN III</v>
      </c>
      <c r="F969" s="104" t="str">
        <f>F968</f>
        <v>33/11KV M.G.Nagar Sub Station</v>
      </c>
      <c r="G969" s="393">
        <v>304251540203</v>
      </c>
      <c r="H969" s="104" t="s">
        <v>4102</v>
      </c>
      <c r="I969" s="104" t="s">
        <v>2874</v>
      </c>
      <c r="J969" s="104"/>
      <c r="K969" s="378">
        <v>0.83172000000000001</v>
      </c>
      <c r="L969" s="378">
        <v>0.83172000000000001</v>
      </c>
      <c r="M969" s="378">
        <v>0.79486799999999991</v>
      </c>
      <c r="N969" s="379">
        <v>4.4308180637714747</v>
      </c>
      <c r="O969" s="104"/>
      <c r="P969" s="104"/>
      <c r="Q969" s="108"/>
    </row>
    <row r="970" spans="1:17" customFormat="1">
      <c r="A970" s="103">
        <v>967</v>
      </c>
      <c r="B970" s="105"/>
      <c r="C970" s="105" t="s">
        <v>5408</v>
      </c>
      <c r="D970" s="105" t="str">
        <f t="shared" si="44"/>
        <v>ATMAKURU</v>
      </c>
      <c r="E970" s="105" t="str">
        <f t="shared" si="44"/>
        <v>NELLORE TOWN III</v>
      </c>
      <c r="F970" s="104" t="str">
        <f>F969</f>
        <v>33/11KV M.G.Nagar Sub Station</v>
      </c>
      <c r="G970" s="393">
        <v>304111140103</v>
      </c>
      <c r="H970" s="104" t="s">
        <v>2590</v>
      </c>
      <c r="I970" s="104" t="s">
        <v>2887</v>
      </c>
      <c r="J970" s="104"/>
      <c r="K970" s="378">
        <v>1.3388</v>
      </c>
      <c r="L970" s="378">
        <v>1.3388</v>
      </c>
      <c r="M970" s="378">
        <v>1.279552</v>
      </c>
      <c r="N970" s="379">
        <v>4.4254556319091698</v>
      </c>
      <c r="O970" s="104"/>
      <c r="P970" s="104"/>
      <c r="Q970" s="108"/>
    </row>
    <row r="971" spans="1:17" customFormat="1">
      <c r="A971" s="103">
        <v>968</v>
      </c>
      <c r="B971" s="105"/>
      <c r="C971" s="105" t="s">
        <v>1041</v>
      </c>
      <c r="D971" s="105" t="s">
        <v>1041</v>
      </c>
      <c r="E971" s="105" t="s">
        <v>4103</v>
      </c>
      <c r="F971" s="104" t="s">
        <v>4104</v>
      </c>
      <c r="G971" s="393">
        <v>306111240803</v>
      </c>
      <c r="H971" s="104" t="s">
        <v>4105</v>
      </c>
      <c r="I971" s="104" t="s">
        <v>2871</v>
      </c>
      <c r="J971" s="104"/>
      <c r="K971" s="378">
        <v>0.38879999999999998</v>
      </c>
      <c r="L971" s="378">
        <v>0.38879999999999998</v>
      </c>
      <c r="M971" s="378">
        <v>0.37162099999999998</v>
      </c>
      <c r="N971" s="379">
        <v>4.4184670781893001</v>
      </c>
      <c r="O971" s="104"/>
      <c r="P971" s="104"/>
      <c r="Q971" s="108"/>
    </row>
    <row r="972" spans="1:17" customFormat="1">
      <c r="A972" s="103">
        <v>969</v>
      </c>
      <c r="B972" s="105"/>
      <c r="C972" s="105" t="s">
        <v>1049</v>
      </c>
      <c r="D972" s="105" t="str">
        <f t="shared" ref="D972:F987" si="45">D971</f>
        <v>KADAPA</v>
      </c>
      <c r="E972" s="105" t="str">
        <f t="shared" si="45"/>
        <v>KADAPA OCC1</v>
      </c>
      <c r="F972" s="104" t="str">
        <f t="shared" si="45"/>
        <v>33/11 KV Telugu Ganaga Colony Sub Statio</v>
      </c>
      <c r="G972" s="393">
        <v>307111440104</v>
      </c>
      <c r="H972" s="104" t="s">
        <v>2379</v>
      </c>
      <c r="I972" s="104" t="s">
        <v>2887</v>
      </c>
      <c r="J972" s="104"/>
      <c r="K972" s="378">
        <v>1.635</v>
      </c>
      <c r="L972" s="378">
        <v>1.635</v>
      </c>
      <c r="M972" s="378">
        <v>1.562781</v>
      </c>
      <c r="N972" s="379">
        <v>4.4170642201834882</v>
      </c>
      <c r="O972" s="104"/>
      <c r="P972" s="104"/>
      <c r="Q972" s="108"/>
    </row>
    <row r="973" spans="1:17" customFormat="1">
      <c r="A973" s="103">
        <v>970</v>
      </c>
      <c r="B973" s="105"/>
      <c r="C973" s="105" t="s">
        <v>3869</v>
      </c>
      <c r="D973" s="105" t="str">
        <f t="shared" si="45"/>
        <v>KADAPA</v>
      </c>
      <c r="E973" s="105" t="str">
        <f t="shared" si="45"/>
        <v>KADAPA OCC1</v>
      </c>
      <c r="F973" s="104" t="s">
        <v>4106</v>
      </c>
      <c r="G973" s="393">
        <v>308235240701</v>
      </c>
      <c r="H973" s="104" t="s">
        <v>4107</v>
      </c>
      <c r="I973" s="104" t="s">
        <v>2871</v>
      </c>
      <c r="J973" s="104"/>
      <c r="K973" s="378">
        <v>0.29520000000000002</v>
      </c>
      <c r="L973" s="378">
        <v>0.29520000000000002</v>
      </c>
      <c r="M973" s="378">
        <v>0.28218100000000002</v>
      </c>
      <c r="N973" s="379">
        <v>4.4102303523035236</v>
      </c>
      <c r="O973" s="104"/>
      <c r="P973" s="104"/>
      <c r="Q973" s="108"/>
    </row>
    <row r="974" spans="1:17" customFormat="1">
      <c r="A974" s="103">
        <v>971</v>
      </c>
      <c r="B974" s="105"/>
      <c r="C974" s="105" t="s">
        <v>5408</v>
      </c>
      <c r="D974" s="105" t="str">
        <f t="shared" si="45"/>
        <v>KADAPA</v>
      </c>
      <c r="E974" s="105" t="str">
        <f t="shared" si="45"/>
        <v>KADAPA OCC1</v>
      </c>
      <c r="F974" s="104" t="str">
        <f>F973</f>
        <v>33/11 KV Chintalayapalli SS</v>
      </c>
      <c r="G974" s="393">
        <v>304421240102</v>
      </c>
      <c r="H974" s="104" t="s">
        <v>4012</v>
      </c>
      <c r="I974" s="104" t="s">
        <v>2879</v>
      </c>
      <c r="J974" s="104"/>
      <c r="K974" s="378">
        <v>0.19226199999999999</v>
      </c>
      <c r="L974" s="378">
        <v>0.19226199999999999</v>
      </c>
      <c r="M974" s="378">
        <v>0.183783</v>
      </c>
      <c r="N974" s="379">
        <v>4.4101278463762927</v>
      </c>
      <c r="O974" s="104"/>
      <c r="P974" s="104"/>
      <c r="Q974" s="108"/>
    </row>
    <row r="975" spans="1:17" customFormat="1">
      <c r="A975" s="103">
        <v>972</v>
      </c>
      <c r="B975" s="105"/>
      <c r="C975" s="105" t="s">
        <v>3869</v>
      </c>
      <c r="D975" s="105" t="str">
        <f t="shared" si="45"/>
        <v>KADAPA</v>
      </c>
      <c r="E975" s="105" t="str">
        <f t="shared" si="45"/>
        <v>KADAPA OCC1</v>
      </c>
      <c r="F975" s="104" t="s">
        <v>4108</v>
      </c>
      <c r="G975" s="393">
        <v>308312440104</v>
      </c>
      <c r="H975" s="104" t="s">
        <v>2524</v>
      </c>
      <c r="I975" s="104" t="s">
        <v>2871</v>
      </c>
      <c r="J975" s="104"/>
      <c r="K975" s="378">
        <v>0.9254</v>
      </c>
      <c r="L975" s="378">
        <v>0.9254</v>
      </c>
      <c r="M975" s="378">
        <v>0.88461400000000001</v>
      </c>
      <c r="N975" s="379">
        <v>4.4073913983142416</v>
      </c>
      <c r="O975" s="104"/>
      <c r="P975" s="104"/>
      <c r="Q975" s="108"/>
    </row>
    <row r="976" spans="1:17" customFormat="1">
      <c r="A976" s="103">
        <v>973</v>
      </c>
      <c r="B976" s="105"/>
      <c r="C976" s="105" t="s">
        <v>1041</v>
      </c>
      <c r="D976" s="105" t="str">
        <f t="shared" si="45"/>
        <v>KADAPA</v>
      </c>
      <c r="E976" s="105" t="str">
        <f t="shared" si="45"/>
        <v>KADAPA OCC1</v>
      </c>
      <c r="F976" s="104" t="str">
        <f>F975</f>
        <v>33/11 KV Holagunda SS</v>
      </c>
      <c r="G976" s="393">
        <v>306113240102</v>
      </c>
      <c r="H976" s="104" t="s">
        <v>4109</v>
      </c>
      <c r="I976" s="104" t="s">
        <v>2887</v>
      </c>
      <c r="J976" s="104"/>
      <c r="K976" s="378">
        <v>1.2490000000000001</v>
      </c>
      <c r="L976" s="378">
        <v>1.2490000000000001</v>
      </c>
      <c r="M976" s="378">
        <v>1.194048</v>
      </c>
      <c r="N976" s="379">
        <v>4.3996797437950441</v>
      </c>
      <c r="O976" s="104"/>
      <c r="P976" s="104"/>
      <c r="Q976" s="108"/>
    </row>
    <row r="977" spans="1:17" customFormat="1">
      <c r="A977" s="103">
        <v>974</v>
      </c>
      <c r="B977" s="105"/>
      <c r="C977" s="105" t="s">
        <v>1049</v>
      </c>
      <c r="D977" s="105" t="str">
        <f t="shared" si="45"/>
        <v>KADAPA</v>
      </c>
      <c r="E977" s="105" t="str">
        <f t="shared" si="45"/>
        <v>KADAPA OCC1</v>
      </c>
      <c r="F977" s="104" t="str">
        <f>F976</f>
        <v>33/11 KV Holagunda SS</v>
      </c>
      <c r="G977" s="393">
        <v>307116340203</v>
      </c>
      <c r="H977" s="104" t="s">
        <v>4110</v>
      </c>
      <c r="I977" s="104" t="s">
        <v>2887</v>
      </c>
      <c r="J977" s="104"/>
      <c r="K977" s="378">
        <v>2.0754000000000001</v>
      </c>
      <c r="L977" s="378">
        <v>2.0754000000000001</v>
      </c>
      <c r="M977" s="378">
        <v>1.984102</v>
      </c>
      <c r="N977" s="379">
        <v>4.3990556037390434</v>
      </c>
      <c r="O977" s="104"/>
      <c r="P977" s="104"/>
      <c r="Q977" s="108"/>
    </row>
    <row r="978" spans="1:17" customFormat="1">
      <c r="A978" s="103">
        <v>975</v>
      </c>
      <c r="B978" s="105"/>
      <c r="C978" s="105" t="s">
        <v>5408</v>
      </c>
      <c r="D978" s="105" t="str">
        <f t="shared" si="45"/>
        <v>KADAPA</v>
      </c>
      <c r="E978" s="105" t="str">
        <f t="shared" si="45"/>
        <v>KADAPA OCC1</v>
      </c>
      <c r="F978" s="104" t="s">
        <v>2288</v>
      </c>
      <c r="G978" s="393">
        <v>304231240101</v>
      </c>
      <c r="H978" s="104" t="s">
        <v>2598</v>
      </c>
      <c r="I978" s="104" t="s">
        <v>2887</v>
      </c>
      <c r="J978" s="104"/>
      <c r="K978" s="378">
        <v>0.47151999999999999</v>
      </c>
      <c r="L978" s="378">
        <v>0.47151999999999999</v>
      </c>
      <c r="M978" s="378">
        <v>0.45078299999999999</v>
      </c>
      <c r="N978" s="379">
        <v>4.3979046487953868</v>
      </c>
      <c r="O978" s="104"/>
      <c r="P978" s="104"/>
      <c r="Q978" s="108"/>
    </row>
    <row r="979" spans="1:17" customFormat="1">
      <c r="A979" s="103">
        <v>976</v>
      </c>
      <c r="B979" s="105"/>
      <c r="C979" s="105" t="s">
        <v>1381</v>
      </c>
      <c r="D979" s="105" t="str">
        <f t="shared" si="45"/>
        <v>KADAPA</v>
      </c>
      <c r="E979" s="105" t="str">
        <f t="shared" si="45"/>
        <v>KADAPA OCC1</v>
      </c>
      <c r="F979" s="104" t="str">
        <f>F978</f>
        <v>33/11KV Vegalarao Nagar Sub Station</v>
      </c>
      <c r="G979" s="393">
        <v>305411240202</v>
      </c>
      <c r="H979" s="104" t="s">
        <v>4111</v>
      </c>
      <c r="I979" s="104" t="s">
        <v>2871</v>
      </c>
      <c r="J979" s="104"/>
      <c r="K979" s="378">
        <v>0.68300000000000005</v>
      </c>
      <c r="L979" s="378">
        <v>0.68300000000000005</v>
      </c>
      <c r="M979" s="378">
        <v>0.65298400000000001</v>
      </c>
      <c r="N979" s="379">
        <v>4.3947291361639884</v>
      </c>
      <c r="O979" s="104"/>
      <c r="P979" s="104"/>
      <c r="Q979" s="108"/>
    </row>
    <row r="980" spans="1:17" customFormat="1">
      <c r="A980" s="103">
        <v>977</v>
      </c>
      <c r="B980" s="105"/>
      <c r="C980" s="105" t="s">
        <v>3869</v>
      </c>
      <c r="D980" s="105" t="str">
        <f t="shared" si="45"/>
        <v>KADAPA</v>
      </c>
      <c r="E980" s="105" t="str">
        <f t="shared" si="45"/>
        <v>KADAPA OCC1</v>
      </c>
      <c r="F980" s="104" t="s">
        <v>3758</v>
      </c>
      <c r="G980" s="393">
        <v>308223640304</v>
      </c>
      <c r="H980" s="104" t="s">
        <v>2473</v>
      </c>
      <c r="I980" s="104" t="s">
        <v>2879</v>
      </c>
      <c r="J980" s="104"/>
      <c r="K980" s="378">
        <v>9.9500000000000005E-3</v>
      </c>
      <c r="L980" s="378">
        <v>9.9500000000000005E-3</v>
      </c>
      <c r="M980" s="378">
        <v>9.5130000000000006E-3</v>
      </c>
      <c r="N980" s="379">
        <v>4.3919597989949741</v>
      </c>
      <c r="O980" s="104"/>
      <c r="P980" s="104"/>
      <c r="Q980" s="108"/>
    </row>
    <row r="981" spans="1:17" customFormat="1">
      <c r="A981" s="103">
        <v>978</v>
      </c>
      <c r="B981" s="105"/>
      <c r="C981" s="105" t="s">
        <v>5408</v>
      </c>
      <c r="D981" s="105" t="str">
        <f t="shared" si="45"/>
        <v>KADAPA</v>
      </c>
      <c r="E981" s="105" t="str">
        <f t="shared" si="45"/>
        <v>KADAPA OCC1</v>
      </c>
      <c r="F981" s="104" t="str">
        <f>F980</f>
        <v>33/11 KV Yallur SS</v>
      </c>
      <c r="G981" s="393">
        <v>304312240201</v>
      </c>
      <c r="H981" s="104" t="s">
        <v>4112</v>
      </c>
      <c r="I981" s="104" t="s">
        <v>2887</v>
      </c>
      <c r="J981" s="104"/>
      <c r="K981" s="378">
        <v>0.88129999999999997</v>
      </c>
      <c r="L981" s="378">
        <v>0.88129999999999997</v>
      </c>
      <c r="M981" s="378">
        <v>0.84265500000000004</v>
      </c>
      <c r="N981" s="379">
        <v>4.3849994326562953</v>
      </c>
      <c r="O981" s="104"/>
      <c r="P981" s="104"/>
      <c r="Q981" s="108"/>
    </row>
    <row r="982" spans="1:17" customFormat="1">
      <c r="A982" s="103">
        <v>979</v>
      </c>
      <c r="B982" s="105"/>
      <c r="C982" s="105" t="s">
        <v>3869</v>
      </c>
      <c r="D982" s="105" t="str">
        <f t="shared" si="45"/>
        <v>KADAPA</v>
      </c>
      <c r="E982" s="105" t="str">
        <f t="shared" si="45"/>
        <v>KADAPA OCC1</v>
      </c>
      <c r="F982" s="104" t="s">
        <v>3776</v>
      </c>
      <c r="G982" s="393">
        <v>308311340104</v>
      </c>
      <c r="H982" s="104" t="s">
        <v>4113</v>
      </c>
      <c r="I982" s="104" t="s">
        <v>2879</v>
      </c>
      <c r="J982" s="104"/>
      <c r="K982" s="378">
        <v>0.74609999999999999</v>
      </c>
      <c r="L982" s="378">
        <v>0.74609999999999999</v>
      </c>
      <c r="M982" s="378">
        <v>0.71344399999999997</v>
      </c>
      <c r="N982" s="379">
        <v>4.3768931778581983</v>
      </c>
      <c r="O982" s="104"/>
      <c r="P982" s="104"/>
      <c r="Q982" s="108"/>
    </row>
    <row r="983" spans="1:17" customFormat="1">
      <c r="A983" s="103">
        <v>980</v>
      </c>
      <c r="B983" s="105"/>
      <c r="C983" s="105" t="s">
        <v>1041</v>
      </c>
      <c r="D983" s="105" t="str">
        <f t="shared" si="45"/>
        <v>KADAPA</v>
      </c>
      <c r="E983" s="105" t="str">
        <f t="shared" si="45"/>
        <v>KADAPA OCC1</v>
      </c>
      <c r="F983" s="104" t="str">
        <f>F982</f>
        <v>33/11 KV Market Yard SS (ADONI TOWN 3)</v>
      </c>
      <c r="G983" s="393">
        <v>306113140104</v>
      </c>
      <c r="H983" s="104" t="s">
        <v>2398</v>
      </c>
      <c r="I983" s="104" t="s">
        <v>2887</v>
      </c>
      <c r="J983" s="104"/>
      <c r="K983" s="378">
        <v>2.0596000000000001</v>
      </c>
      <c r="L983" s="378">
        <v>2.0596000000000001</v>
      </c>
      <c r="M983" s="378">
        <v>1.969525</v>
      </c>
      <c r="N983" s="379">
        <v>4.3734220236939274</v>
      </c>
      <c r="O983" s="104"/>
      <c r="P983" s="104"/>
      <c r="Q983" s="108"/>
    </row>
    <row r="984" spans="1:17" customFormat="1">
      <c r="A984" s="103">
        <v>981</v>
      </c>
      <c r="B984" s="105"/>
      <c r="C984" s="105" t="s">
        <v>1041</v>
      </c>
      <c r="D984" s="105" t="str">
        <f t="shared" si="45"/>
        <v>KADAPA</v>
      </c>
      <c r="E984" s="105" t="str">
        <f t="shared" si="45"/>
        <v>KADAPA OCC1</v>
      </c>
      <c r="F984" s="104" t="s">
        <v>3684</v>
      </c>
      <c r="G984" s="393">
        <v>306111340304</v>
      </c>
      <c r="H984" s="104" t="s">
        <v>2364</v>
      </c>
      <c r="I984" s="104" t="s">
        <v>2871</v>
      </c>
      <c r="J984" s="104"/>
      <c r="K984" s="378">
        <v>0.25990000000000002</v>
      </c>
      <c r="L984" s="378">
        <v>0.25990000000000002</v>
      </c>
      <c r="M984" s="378">
        <v>0.24853700000000001</v>
      </c>
      <c r="N984" s="379">
        <v>4.3720661792997353</v>
      </c>
      <c r="O984" s="104"/>
      <c r="P984" s="104"/>
      <c r="Q984" s="108"/>
    </row>
    <row r="985" spans="1:17" customFormat="1">
      <c r="A985" s="103">
        <v>982</v>
      </c>
      <c r="B985" s="105"/>
      <c r="C985" s="105" t="s">
        <v>3869</v>
      </c>
      <c r="D985" s="105" t="str">
        <f t="shared" si="45"/>
        <v>KADAPA</v>
      </c>
      <c r="E985" s="105" t="str">
        <f t="shared" si="45"/>
        <v>KADAPA OCC1</v>
      </c>
      <c r="F985" s="104" t="str">
        <f>F984</f>
        <v>33/11KV Yogivemana University SubStation</v>
      </c>
      <c r="G985" s="393">
        <v>308122640301</v>
      </c>
      <c r="H985" s="104" t="s">
        <v>4114</v>
      </c>
      <c r="I985" s="104" t="s">
        <v>2879</v>
      </c>
      <c r="J985" s="104"/>
      <c r="K985" s="378">
        <v>2.4119999999999999</v>
      </c>
      <c r="L985" s="378">
        <v>2.4119999999999999</v>
      </c>
      <c r="M985" s="378">
        <v>2.3065739999999999</v>
      </c>
      <c r="N985" s="379">
        <v>4.3708955223880608</v>
      </c>
      <c r="O985" s="104"/>
      <c r="P985" s="104"/>
      <c r="Q985" s="108"/>
    </row>
    <row r="986" spans="1:17" customFormat="1">
      <c r="A986" s="103">
        <v>983</v>
      </c>
      <c r="B986" s="105"/>
      <c r="C986" s="105" t="s">
        <v>5408</v>
      </c>
      <c r="D986" s="105" t="str">
        <f t="shared" si="45"/>
        <v>KADAPA</v>
      </c>
      <c r="E986" s="105" t="str">
        <f t="shared" si="45"/>
        <v>KADAPA OCC1</v>
      </c>
      <c r="F986" s="104" t="str">
        <f>F985</f>
        <v>33/11KV Yogivemana University SubStation</v>
      </c>
      <c r="G986" s="393">
        <v>304311240102</v>
      </c>
      <c r="H986" s="104" t="s">
        <v>4115</v>
      </c>
      <c r="I986" s="104" t="s">
        <v>2887</v>
      </c>
      <c r="J986" s="104"/>
      <c r="K986" s="378">
        <v>0.89500000000000002</v>
      </c>
      <c r="L986" s="378">
        <v>0.89500000000000002</v>
      </c>
      <c r="M986" s="378">
        <v>0.85590600000000006</v>
      </c>
      <c r="N986" s="379">
        <v>4.3680446927374259</v>
      </c>
      <c r="O986" s="104"/>
      <c r="P986" s="104"/>
      <c r="Q986" s="108"/>
    </row>
    <row r="987" spans="1:17" customFormat="1">
      <c r="A987" s="103">
        <v>984</v>
      </c>
      <c r="B987" s="105"/>
      <c r="C987" s="105" t="s">
        <v>1381</v>
      </c>
      <c r="D987" s="105" t="str">
        <f t="shared" si="45"/>
        <v>KADAPA</v>
      </c>
      <c r="E987" s="105" t="str">
        <f t="shared" si="45"/>
        <v>KADAPA OCC1</v>
      </c>
      <c r="F987" s="104" t="str">
        <f>F986</f>
        <v>33/11KV Yogivemana University SubStation</v>
      </c>
      <c r="G987" s="393">
        <v>305522340103</v>
      </c>
      <c r="H987" s="104" t="s">
        <v>4116</v>
      </c>
      <c r="I987" s="104" t="s">
        <v>2887</v>
      </c>
      <c r="J987" s="104"/>
      <c r="K987" s="378">
        <v>0.45150000000000001</v>
      </c>
      <c r="L987" s="378">
        <v>0.45150000000000001</v>
      </c>
      <c r="M987" s="378">
        <v>0.43181100000000006</v>
      </c>
      <c r="N987" s="379">
        <v>4.3607973421926811</v>
      </c>
      <c r="O987" s="104"/>
      <c r="P987" s="104"/>
      <c r="Q987" s="108"/>
    </row>
    <row r="988" spans="1:17" customFormat="1">
      <c r="A988" s="103">
        <v>985</v>
      </c>
      <c r="B988" s="105"/>
      <c r="C988" s="105" t="s">
        <v>1041</v>
      </c>
      <c r="D988" s="105" t="str">
        <f t="shared" ref="D988:F997" si="46">D987</f>
        <v>KADAPA</v>
      </c>
      <c r="E988" s="105" t="str">
        <f t="shared" si="46"/>
        <v>KADAPA OCC1</v>
      </c>
      <c r="F988" s="104" t="s">
        <v>4104</v>
      </c>
      <c r="G988" s="393">
        <v>306111240801</v>
      </c>
      <c r="H988" s="104" t="s">
        <v>4117</v>
      </c>
      <c r="I988" s="104" t="s">
        <v>2871</v>
      </c>
      <c r="J988" s="104"/>
      <c r="K988" s="378">
        <v>0.78659999999999997</v>
      </c>
      <c r="L988" s="378">
        <v>0.78659999999999997</v>
      </c>
      <c r="M988" s="378">
        <v>0.75232399999999999</v>
      </c>
      <c r="N988" s="379">
        <v>4.3574879227053112</v>
      </c>
      <c r="O988" s="104"/>
      <c r="P988" s="104"/>
      <c r="Q988" s="108"/>
    </row>
    <row r="989" spans="1:17" customFormat="1">
      <c r="A989" s="103">
        <v>986</v>
      </c>
      <c r="B989" s="105"/>
      <c r="C989" s="105" t="s">
        <v>1041</v>
      </c>
      <c r="D989" s="105" t="str">
        <f t="shared" si="46"/>
        <v>KADAPA</v>
      </c>
      <c r="E989" s="105" t="str">
        <f t="shared" si="46"/>
        <v>KADAPA OCC1</v>
      </c>
      <c r="F989" s="104" t="s">
        <v>3399</v>
      </c>
      <c r="G989" s="393">
        <v>306113440304</v>
      </c>
      <c r="H989" s="104" t="s">
        <v>2477</v>
      </c>
      <c r="I989" s="104" t="s">
        <v>2887</v>
      </c>
      <c r="J989" s="104"/>
      <c r="K989" s="378">
        <v>1.0224</v>
      </c>
      <c r="L989" s="378">
        <v>1.0224</v>
      </c>
      <c r="M989" s="378">
        <v>0.977877</v>
      </c>
      <c r="N989" s="379">
        <v>4.3547535211267583</v>
      </c>
      <c r="O989" s="104"/>
      <c r="P989" s="104"/>
      <c r="Q989" s="108"/>
    </row>
    <row r="990" spans="1:17" customFormat="1">
      <c r="A990" s="103">
        <v>987</v>
      </c>
      <c r="B990" s="105"/>
      <c r="C990" s="105" t="s">
        <v>1049</v>
      </c>
      <c r="D990" s="105" t="str">
        <f t="shared" si="46"/>
        <v>KADAPA</v>
      </c>
      <c r="E990" s="105" t="str">
        <f t="shared" si="46"/>
        <v>KADAPA OCC1</v>
      </c>
      <c r="F990" s="104" t="s">
        <v>2193</v>
      </c>
      <c r="G990" s="393">
        <v>307116340105</v>
      </c>
      <c r="H990" s="104" t="s">
        <v>2389</v>
      </c>
      <c r="I990" s="104" t="s">
        <v>2887</v>
      </c>
      <c r="J990" s="104"/>
      <c r="K990" s="378">
        <v>1.0129999999999999</v>
      </c>
      <c r="L990" s="378">
        <v>1.0129999999999999</v>
      </c>
      <c r="M990" s="378">
        <v>0.96888799999999997</v>
      </c>
      <c r="N990" s="379">
        <v>4.3545903257650478</v>
      </c>
      <c r="O990" s="104"/>
      <c r="P990" s="104"/>
      <c r="Q990" s="108"/>
    </row>
    <row r="991" spans="1:17" customFormat="1">
      <c r="A991" s="103">
        <v>988</v>
      </c>
      <c r="B991" s="105"/>
      <c r="C991" s="105" t="s">
        <v>1041</v>
      </c>
      <c r="D991" s="105" t="str">
        <f t="shared" si="46"/>
        <v>KADAPA</v>
      </c>
      <c r="E991" s="105" t="s">
        <v>4118</v>
      </c>
      <c r="F991" s="104" t="s">
        <v>4119</v>
      </c>
      <c r="G991" s="393">
        <v>306231440202</v>
      </c>
      <c r="H991" s="104" t="s">
        <v>4120</v>
      </c>
      <c r="I991" s="104" t="s">
        <v>2871</v>
      </c>
      <c r="J991" s="104"/>
      <c r="K991" s="378">
        <v>2.0700259999999999</v>
      </c>
      <c r="L991" s="378">
        <v>2.0700259999999999</v>
      </c>
      <c r="M991" s="378">
        <v>1.9800629999999999</v>
      </c>
      <c r="N991" s="379">
        <v>4.3459840601035937</v>
      </c>
      <c r="O991" s="104"/>
      <c r="P991" s="104"/>
      <c r="Q991" s="108"/>
    </row>
    <row r="992" spans="1:17" customFormat="1">
      <c r="A992" s="103">
        <v>989</v>
      </c>
      <c r="B992" s="105"/>
      <c r="C992" s="105" t="s">
        <v>1381</v>
      </c>
      <c r="D992" s="105" t="str">
        <f t="shared" si="46"/>
        <v>KADAPA</v>
      </c>
      <c r="E992" s="105" t="str">
        <f t="shared" si="46"/>
        <v>YERRAGUNTLA</v>
      </c>
      <c r="F992" s="104" t="str">
        <f t="shared" si="46"/>
        <v>33/11KV Kamalapuram SubStation</v>
      </c>
      <c r="G992" s="393">
        <v>305511140204</v>
      </c>
      <c r="H992" s="104" t="s">
        <v>4121</v>
      </c>
      <c r="I992" s="104" t="s">
        <v>2870</v>
      </c>
      <c r="J992" s="104"/>
      <c r="K992" s="378">
        <v>0.84812399999999999</v>
      </c>
      <c r="L992" s="378">
        <v>0.84812399999999999</v>
      </c>
      <c r="M992" s="378">
        <v>0.81126900000000002</v>
      </c>
      <c r="N992" s="379">
        <v>4.3454730676174673</v>
      </c>
      <c r="O992" s="104"/>
      <c r="P992" s="104"/>
      <c r="Q992" s="108"/>
    </row>
    <row r="993" spans="1:17" customFormat="1">
      <c r="A993" s="103">
        <v>990</v>
      </c>
      <c r="B993" s="105"/>
      <c r="C993" s="105" t="s">
        <v>1041</v>
      </c>
      <c r="D993" s="105" t="str">
        <f t="shared" si="46"/>
        <v>KADAPA</v>
      </c>
      <c r="E993" s="105" t="str">
        <f t="shared" si="46"/>
        <v>YERRAGUNTLA</v>
      </c>
      <c r="F993" s="104" t="str">
        <f t="shared" si="46"/>
        <v>33/11KV Kamalapuram SubStation</v>
      </c>
      <c r="G993" s="393">
        <v>306113340203</v>
      </c>
      <c r="H993" s="104" t="s">
        <v>2380</v>
      </c>
      <c r="I993" s="104" t="s">
        <v>2887</v>
      </c>
      <c r="J993" s="104"/>
      <c r="K993" s="378">
        <v>1.0660000000000001</v>
      </c>
      <c r="L993" s="378">
        <v>1.0660000000000001</v>
      </c>
      <c r="M993" s="378">
        <v>1.0197080000000001</v>
      </c>
      <c r="N993" s="379">
        <v>4.3425891181988741</v>
      </c>
      <c r="O993" s="104"/>
      <c r="P993" s="104"/>
      <c r="Q993" s="108"/>
    </row>
    <row r="994" spans="1:17" customFormat="1">
      <c r="A994" s="103">
        <v>991</v>
      </c>
      <c r="B994" s="105"/>
      <c r="C994" s="105" t="s">
        <v>1041</v>
      </c>
      <c r="D994" s="105" t="str">
        <f t="shared" si="46"/>
        <v>KADAPA</v>
      </c>
      <c r="E994" s="105" t="str">
        <f>E993</f>
        <v>YERRAGUNTLA</v>
      </c>
      <c r="F994" s="104" t="s">
        <v>3399</v>
      </c>
      <c r="G994" s="393">
        <v>306113440302</v>
      </c>
      <c r="H994" s="104" t="s">
        <v>2475</v>
      </c>
      <c r="I994" s="104" t="s">
        <v>2887</v>
      </c>
      <c r="J994" s="104"/>
      <c r="K994" s="378">
        <v>0.22140000000000001</v>
      </c>
      <c r="L994" s="378">
        <v>0.22140000000000001</v>
      </c>
      <c r="M994" s="378">
        <v>0.211787</v>
      </c>
      <c r="N994" s="379">
        <v>4.3419150858175293</v>
      </c>
      <c r="O994" s="104"/>
      <c r="P994" s="104"/>
      <c r="Q994" s="108"/>
    </row>
    <row r="995" spans="1:17" customFormat="1">
      <c r="A995" s="103">
        <v>992</v>
      </c>
      <c r="B995" s="105"/>
      <c r="C995" s="105" t="s">
        <v>1041</v>
      </c>
      <c r="D995" s="105" t="str">
        <f t="shared" si="46"/>
        <v>KADAPA</v>
      </c>
      <c r="E995" s="105" t="str">
        <f>E994</f>
        <v>YERRAGUNTLA</v>
      </c>
      <c r="F995" s="104" t="s">
        <v>2222</v>
      </c>
      <c r="G995" s="393">
        <v>306113340304</v>
      </c>
      <c r="H995" s="104" t="s">
        <v>2466</v>
      </c>
      <c r="I995" s="104" t="s">
        <v>2887</v>
      </c>
      <c r="J995" s="104"/>
      <c r="K995" s="378">
        <v>2.0265</v>
      </c>
      <c r="L995" s="378">
        <v>2.0265</v>
      </c>
      <c r="M995" s="378">
        <v>1.9385349999999999</v>
      </c>
      <c r="N995" s="379">
        <v>4.3407352578337068</v>
      </c>
      <c r="O995" s="104"/>
      <c r="P995" s="104"/>
      <c r="Q995" s="108"/>
    </row>
    <row r="996" spans="1:17" customFormat="1">
      <c r="A996" s="103">
        <v>993</v>
      </c>
      <c r="B996" s="105"/>
      <c r="C996" s="105" t="s">
        <v>5408</v>
      </c>
      <c r="D996" s="105" t="str">
        <f t="shared" si="46"/>
        <v>KADAPA</v>
      </c>
      <c r="E996" s="105" t="str">
        <f>E995</f>
        <v>YERRAGUNTLA</v>
      </c>
      <c r="F996" s="104" t="str">
        <f t="shared" ref="F996:F997" si="47">F995</f>
        <v>33/11 KV DEVUNI KADAPA SS</v>
      </c>
      <c r="G996" s="393">
        <v>304221340103</v>
      </c>
      <c r="H996" s="104" t="s">
        <v>2516</v>
      </c>
      <c r="I996" s="104" t="s">
        <v>2874</v>
      </c>
      <c r="J996" s="104"/>
      <c r="K996" s="378">
        <v>7.1499999999999994E-2</v>
      </c>
      <c r="L996" s="378">
        <v>7.1499999999999994E-2</v>
      </c>
      <c r="M996" s="378">
        <v>6.8400000000000002E-2</v>
      </c>
      <c r="N996" s="379">
        <v>4.3356643356643243</v>
      </c>
      <c r="O996" s="104"/>
      <c r="P996" s="104"/>
      <c r="Q996" s="108"/>
    </row>
    <row r="997" spans="1:17" customFormat="1">
      <c r="A997" s="103">
        <v>994</v>
      </c>
      <c r="B997" s="105"/>
      <c r="C997" s="105" t="s">
        <v>1049</v>
      </c>
      <c r="D997" s="105" t="str">
        <f t="shared" si="46"/>
        <v>KADAPA</v>
      </c>
      <c r="E997" s="105" t="str">
        <f>E996</f>
        <v>YERRAGUNTLA</v>
      </c>
      <c r="F997" s="104" t="str">
        <f t="shared" si="47"/>
        <v>33/11 KV DEVUNI KADAPA SS</v>
      </c>
      <c r="G997" s="393">
        <v>307244240108</v>
      </c>
      <c r="H997" s="104" t="s">
        <v>4111</v>
      </c>
      <c r="I997" s="104" t="s">
        <v>2887</v>
      </c>
      <c r="J997" s="104"/>
      <c r="K997" s="378">
        <v>1.5630999999999999</v>
      </c>
      <c r="L997" s="378">
        <v>1.5630999999999999</v>
      </c>
      <c r="M997" s="378">
        <v>1.4953449999999999</v>
      </c>
      <c r="N997" s="379">
        <v>4.3346554922909615</v>
      </c>
      <c r="O997" s="104"/>
      <c r="P997" s="104"/>
      <c r="Q997" s="108"/>
    </row>
    <row r="998" spans="1:17" customFormat="1">
      <c r="A998" s="103">
        <v>995</v>
      </c>
      <c r="B998" s="105"/>
      <c r="C998" s="105" t="s">
        <v>3869</v>
      </c>
      <c r="D998" s="105" t="s">
        <v>4122</v>
      </c>
      <c r="E998" s="105" t="s">
        <v>1021</v>
      </c>
      <c r="F998" s="104" t="s">
        <v>4123</v>
      </c>
      <c r="G998" s="393">
        <v>308653140102</v>
      </c>
      <c r="H998" s="104" t="s">
        <v>4124</v>
      </c>
      <c r="I998" s="104" t="s">
        <v>2887</v>
      </c>
      <c r="J998" s="104"/>
      <c r="K998" s="378">
        <v>2.5300400000000001</v>
      </c>
      <c r="L998" s="378">
        <v>2.5300400000000001</v>
      </c>
      <c r="M998" s="378">
        <v>2.4203830000000002</v>
      </c>
      <c r="N998" s="379">
        <v>4.3342002497984176</v>
      </c>
      <c r="O998" s="104"/>
      <c r="P998" s="104"/>
      <c r="Q998" s="108"/>
    </row>
    <row r="999" spans="1:17" customFormat="1">
      <c r="A999" s="103">
        <v>996</v>
      </c>
      <c r="B999" s="105"/>
      <c r="C999" s="105" t="s">
        <v>1381</v>
      </c>
      <c r="D999" s="105" t="str">
        <f t="shared" ref="D999:F1014" si="48">D998</f>
        <v>KURNOOL RURAL</v>
      </c>
      <c r="E999" s="105" t="str">
        <f t="shared" si="48"/>
        <v>ATMAKURU</v>
      </c>
      <c r="F999" s="104" t="s">
        <v>4125</v>
      </c>
      <c r="G999" s="393" t="s">
        <v>4126</v>
      </c>
      <c r="H999" s="104" t="s">
        <v>3829</v>
      </c>
      <c r="I999" s="104" t="s">
        <v>2871</v>
      </c>
      <c r="J999" s="104"/>
      <c r="K999" s="378">
        <v>2.3490000000000002</v>
      </c>
      <c r="L999" s="378">
        <v>2.3490000000000002</v>
      </c>
      <c r="M999" s="378">
        <v>2.2473050000000003</v>
      </c>
      <c r="N999" s="379">
        <v>4.3292890591741111</v>
      </c>
      <c r="O999" s="104"/>
      <c r="P999" s="104"/>
      <c r="Q999" s="108"/>
    </row>
    <row r="1000" spans="1:17" customFormat="1">
      <c r="A1000" s="103">
        <v>997</v>
      </c>
      <c r="B1000" s="105"/>
      <c r="C1000" s="105" t="s">
        <v>1041</v>
      </c>
      <c r="D1000" s="105" t="str">
        <f t="shared" si="48"/>
        <v>KURNOOL RURAL</v>
      </c>
      <c r="E1000" s="105" t="str">
        <f t="shared" si="48"/>
        <v>ATMAKURU</v>
      </c>
      <c r="F1000" s="104" t="s">
        <v>4127</v>
      </c>
      <c r="G1000" s="393">
        <v>306521240602</v>
      </c>
      <c r="H1000" s="104" t="s">
        <v>4128</v>
      </c>
      <c r="I1000" s="104" t="s">
        <v>2871</v>
      </c>
      <c r="J1000" s="104"/>
      <c r="K1000" s="378">
        <v>0.16739999999999999</v>
      </c>
      <c r="L1000" s="378">
        <v>0.16739999999999999</v>
      </c>
      <c r="M1000" s="378">
        <v>0.16015499999999999</v>
      </c>
      <c r="N1000" s="379">
        <v>4.3279569892473129</v>
      </c>
      <c r="O1000" s="104"/>
      <c r="P1000" s="104"/>
      <c r="Q1000" s="108"/>
    </row>
    <row r="1001" spans="1:17" customFormat="1">
      <c r="A1001" s="103">
        <v>998</v>
      </c>
      <c r="B1001" s="105"/>
      <c r="C1001" s="105" t="s">
        <v>5408</v>
      </c>
      <c r="D1001" s="105" t="str">
        <f t="shared" si="48"/>
        <v>KURNOOL RURAL</v>
      </c>
      <c r="E1001" s="105" t="str">
        <f t="shared" si="48"/>
        <v>ATMAKURU</v>
      </c>
      <c r="F1001" s="104" t="s">
        <v>4129</v>
      </c>
      <c r="G1001" s="393">
        <v>304241140301</v>
      </c>
      <c r="H1001" s="104" t="s">
        <v>4130</v>
      </c>
      <c r="I1001" s="104" t="s">
        <v>2871</v>
      </c>
      <c r="J1001" s="104"/>
      <c r="K1001" s="378">
        <v>0.34520000000000001</v>
      </c>
      <c r="L1001" s="378">
        <v>0.34520000000000001</v>
      </c>
      <c r="M1001" s="378">
        <v>0.33026100000000003</v>
      </c>
      <c r="N1001" s="379">
        <v>4.3276361529548026</v>
      </c>
      <c r="O1001" s="104"/>
      <c r="P1001" s="104"/>
      <c r="Q1001" s="108"/>
    </row>
    <row r="1002" spans="1:17" customFormat="1">
      <c r="A1002" s="103">
        <v>999</v>
      </c>
      <c r="B1002" s="105"/>
      <c r="C1002" s="105" t="s">
        <v>1041</v>
      </c>
      <c r="D1002" s="105" t="str">
        <f t="shared" si="48"/>
        <v>KURNOOL RURAL</v>
      </c>
      <c r="E1002" s="105" t="str">
        <f t="shared" si="48"/>
        <v>ATMAKURU</v>
      </c>
      <c r="F1002" s="104" t="s">
        <v>4131</v>
      </c>
      <c r="G1002" s="393">
        <v>306321140102</v>
      </c>
      <c r="H1002" s="104" t="s">
        <v>4132</v>
      </c>
      <c r="I1002" s="104" t="s">
        <v>2871</v>
      </c>
      <c r="J1002" s="104"/>
      <c r="K1002" s="378">
        <v>1.2410000000000001</v>
      </c>
      <c r="L1002" s="378">
        <v>1.2410000000000001</v>
      </c>
      <c r="M1002" s="378">
        <v>1.1873910000000001</v>
      </c>
      <c r="N1002" s="379">
        <v>4.3198227236099926</v>
      </c>
      <c r="O1002" s="104"/>
      <c r="P1002" s="104"/>
      <c r="Q1002" s="108"/>
    </row>
    <row r="1003" spans="1:17" customFormat="1">
      <c r="A1003" s="103">
        <v>1000</v>
      </c>
      <c r="B1003" s="105"/>
      <c r="C1003" s="105" t="s">
        <v>1381</v>
      </c>
      <c r="D1003" s="105" t="str">
        <f t="shared" si="48"/>
        <v>KURNOOL RURAL</v>
      </c>
      <c r="E1003" s="105" t="str">
        <f t="shared" si="48"/>
        <v>ATMAKURU</v>
      </c>
      <c r="F1003" s="104" t="s">
        <v>4133</v>
      </c>
      <c r="G1003" s="393">
        <v>305121340103</v>
      </c>
      <c r="H1003" s="104" t="s">
        <v>4134</v>
      </c>
      <c r="I1003" s="104" t="s">
        <v>2871</v>
      </c>
      <c r="J1003" s="104"/>
      <c r="K1003" s="378">
        <v>0.15060000000000001</v>
      </c>
      <c r="L1003" s="378">
        <v>0.15060000000000001</v>
      </c>
      <c r="M1003" s="378">
        <v>0.144097</v>
      </c>
      <c r="N1003" s="379">
        <v>4.3180610889774291</v>
      </c>
      <c r="O1003" s="104"/>
      <c r="P1003" s="104"/>
      <c r="Q1003" s="108"/>
    </row>
    <row r="1004" spans="1:17" customFormat="1">
      <c r="A1004" s="103">
        <v>1001</v>
      </c>
      <c r="B1004" s="105"/>
      <c r="C1004" s="105" t="s">
        <v>1381</v>
      </c>
      <c r="D1004" s="105" t="str">
        <f t="shared" si="48"/>
        <v>KURNOOL RURAL</v>
      </c>
      <c r="E1004" s="105" t="str">
        <f t="shared" si="48"/>
        <v>ATMAKURU</v>
      </c>
      <c r="F1004" s="104" t="s">
        <v>4135</v>
      </c>
      <c r="G1004" s="393">
        <v>305321140102</v>
      </c>
      <c r="H1004" s="104" t="s">
        <v>4136</v>
      </c>
      <c r="I1004" s="104" t="s">
        <v>2874</v>
      </c>
      <c r="J1004" s="104"/>
      <c r="K1004" s="378">
        <v>0.25380000000000003</v>
      </c>
      <c r="L1004" s="378">
        <v>0.25380000000000003</v>
      </c>
      <c r="M1004" s="378">
        <v>0.24284999999999998</v>
      </c>
      <c r="N1004" s="379">
        <v>4.3144208037825225</v>
      </c>
      <c r="O1004" s="104"/>
      <c r="P1004" s="104"/>
      <c r="Q1004" s="108"/>
    </row>
    <row r="1005" spans="1:17" customFormat="1">
      <c r="A1005" s="103">
        <v>1002</v>
      </c>
      <c r="B1005" s="105"/>
      <c r="C1005" s="105" t="s">
        <v>3869</v>
      </c>
      <c r="D1005" s="105" t="str">
        <f t="shared" si="48"/>
        <v>KURNOOL RURAL</v>
      </c>
      <c r="E1005" s="105" t="str">
        <f t="shared" si="48"/>
        <v>ATMAKURU</v>
      </c>
      <c r="F1005" s="104" t="str">
        <f t="shared" si="48"/>
        <v>33/11 KV Koppedu SUB STATION</v>
      </c>
      <c r="G1005" s="393">
        <v>308111740105</v>
      </c>
      <c r="H1005" s="104" t="s">
        <v>2459</v>
      </c>
      <c r="I1005" s="104" t="s">
        <v>2887</v>
      </c>
      <c r="J1005" s="104"/>
      <c r="K1005" s="378">
        <v>1.7567999999999999</v>
      </c>
      <c r="L1005" s="378">
        <v>1.7567999999999999</v>
      </c>
      <c r="M1005" s="378">
        <v>1.6811579999999999</v>
      </c>
      <c r="N1005" s="379">
        <v>4.3056693989071038</v>
      </c>
      <c r="O1005" s="104"/>
      <c r="P1005" s="104"/>
      <c r="Q1005" s="108"/>
    </row>
    <row r="1006" spans="1:17" customFormat="1">
      <c r="A1006" s="103">
        <v>1003</v>
      </c>
      <c r="B1006" s="105"/>
      <c r="C1006" s="105" t="s">
        <v>5408</v>
      </c>
      <c r="D1006" s="105" t="str">
        <f t="shared" si="48"/>
        <v>KURNOOL RURAL</v>
      </c>
      <c r="E1006" s="105" t="str">
        <f t="shared" si="48"/>
        <v>ATMAKURU</v>
      </c>
      <c r="F1006" s="104" t="str">
        <f t="shared" si="48"/>
        <v>33/11 KV Koppedu SUB STATION</v>
      </c>
      <c r="G1006" s="393">
        <v>304311240106</v>
      </c>
      <c r="H1006" s="104" t="s">
        <v>2615</v>
      </c>
      <c r="I1006" s="104" t="s">
        <v>2870</v>
      </c>
      <c r="J1006" s="104"/>
      <c r="K1006" s="378">
        <v>0.96250000000000002</v>
      </c>
      <c r="L1006" s="378">
        <v>0.96250000000000002</v>
      </c>
      <c r="M1006" s="378">
        <v>0.92107300000000003</v>
      </c>
      <c r="N1006" s="379">
        <v>4.3041038961038955</v>
      </c>
      <c r="O1006" s="104"/>
      <c r="P1006" s="104"/>
      <c r="Q1006" s="108"/>
    </row>
    <row r="1007" spans="1:17" customFormat="1">
      <c r="A1007" s="103">
        <v>1004</v>
      </c>
      <c r="B1007" s="105"/>
      <c r="C1007" s="105" t="s">
        <v>3869</v>
      </c>
      <c r="D1007" s="105" t="str">
        <f t="shared" si="48"/>
        <v>KURNOOL RURAL</v>
      </c>
      <c r="E1007" s="105" t="str">
        <f t="shared" si="48"/>
        <v>ATMAKURU</v>
      </c>
      <c r="F1007" s="104" t="s">
        <v>4137</v>
      </c>
      <c r="G1007" s="393">
        <v>308334240101</v>
      </c>
      <c r="H1007" s="104" t="s">
        <v>2524</v>
      </c>
      <c r="I1007" s="104" t="s">
        <v>2871</v>
      </c>
      <c r="J1007" s="104"/>
      <c r="K1007" s="378">
        <v>1.4403999999999999</v>
      </c>
      <c r="L1007" s="378">
        <v>1.4403999999999999</v>
      </c>
      <c r="M1007" s="378">
        <v>1.3784719999999999</v>
      </c>
      <c r="N1007" s="379">
        <v>4.2993612885309629</v>
      </c>
      <c r="O1007" s="104"/>
      <c r="P1007" s="104"/>
      <c r="Q1007" s="108"/>
    </row>
    <row r="1008" spans="1:17" customFormat="1">
      <c r="A1008" s="103">
        <v>1005</v>
      </c>
      <c r="B1008" s="105"/>
      <c r="C1008" s="105" t="s">
        <v>3869</v>
      </c>
      <c r="D1008" s="105" t="str">
        <f t="shared" si="48"/>
        <v>KURNOOL RURAL</v>
      </c>
      <c r="E1008" s="105" t="str">
        <f t="shared" si="48"/>
        <v>ATMAKURU</v>
      </c>
      <c r="F1008" s="104" t="s">
        <v>4138</v>
      </c>
      <c r="G1008" s="393">
        <v>308212540101</v>
      </c>
      <c r="H1008" s="104" t="s">
        <v>4139</v>
      </c>
      <c r="I1008" s="104" t="s">
        <v>2871</v>
      </c>
      <c r="J1008" s="104"/>
      <c r="K1008" s="378">
        <v>0.2422</v>
      </c>
      <c r="L1008" s="378">
        <v>0.2422</v>
      </c>
      <c r="M1008" s="378">
        <v>0.23179</v>
      </c>
      <c r="N1008" s="379">
        <v>4.2981007431874492</v>
      </c>
      <c r="O1008" s="104"/>
      <c r="P1008" s="104"/>
      <c r="Q1008" s="108"/>
    </row>
    <row r="1009" spans="1:17" customFormat="1">
      <c r="A1009" s="103">
        <v>1006</v>
      </c>
      <c r="B1009" s="105"/>
      <c r="C1009" s="105" t="s">
        <v>1049</v>
      </c>
      <c r="D1009" s="105" t="str">
        <f t="shared" si="48"/>
        <v>KURNOOL RURAL</v>
      </c>
      <c r="E1009" s="105" t="s">
        <v>4140</v>
      </c>
      <c r="F1009" s="104" t="s">
        <v>4141</v>
      </c>
      <c r="G1009" s="393">
        <v>307322540201</v>
      </c>
      <c r="H1009" s="104" t="s">
        <v>4142</v>
      </c>
      <c r="I1009" s="104" t="s">
        <v>2871</v>
      </c>
      <c r="J1009" s="104"/>
      <c r="K1009" s="378">
        <v>0.31209999999999999</v>
      </c>
      <c r="L1009" s="378">
        <v>0.31209999999999999</v>
      </c>
      <c r="M1009" s="378">
        <v>0.29868899999999998</v>
      </c>
      <c r="N1009" s="379">
        <v>4.2970201858378747</v>
      </c>
      <c r="O1009" s="104"/>
      <c r="P1009" s="104"/>
      <c r="Q1009" s="108"/>
    </row>
    <row r="1010" spans="1:17" customFormat="1">
      <c r="A1010" s="103">
        <v>1007</v>
      </c>
      <c r="B1010" s="105"/>
      <c r="C1010" s="105" t="s">
        <v>3869</v>
      </c>
      <c r="D1010" s="105" t="str">
        <f t="shared" si="48"/>
        <v>KURNOOL RURAL</v>
      </c>
      <c r="E1010" s="105" t="str">
        <f t="shared" si="48"/>
        <v>MADAKASIRA</v>
      </c>
      <c r="F1010" s="104" t="s">
        <v>2269</v>
      </c>
      <c r="G1010" s="393">
        <v>308113640102</v>
      </c>
      <c r="H1010" s="104" t="s">
        <v>2561</v>
      </c>
      <c r="I1010" s="104" t="s">
        <v>2887</v>
      </c>
      <c r="J1010" s="104"/>
      <c r="K1010" s="378">
        <v>1.6652</v>
      </c>
      <c r="L1010" s="378">
        <v>1.6652</v>
      </c>
      <c r="M1010" s="378">
        <v>1.593655</v>
      </c>
      <c r="N1010" s="379">
        <v>4.2964809031948095</v>
      </c>
      <c r="O1010" s="104"/>
      <c r="P1010" s="104"/>
      <c r="Q1010" s="108"/>
    </row>
    <row r="1011" spans="1:17" customFormat="1">
      <c r="A1011" s="103">
        <v>1008</v>
      </c>
      <c r="B1011" s="105"/>
      <c r="C1011" s="105" t="s">
        <v>3869</v>
      </c>
      <c r="D1011" s="105" t="str">
        <f t="shared" si="48"/>
        <v>KURNOOL RURAL</v>
      </c>
      <c r="E1011" s="105" t="str">
        <f t="shared" si="48"/>
        <v>MADAKASIRA</v>
      </c>
      <c r="F1011" s="104" t="s">
        <v>3439</v>
      </c>
      <c r="G1011" s="393">
        <v>308212440102</v>
      </c>
      <c r="H1011" s="104" t="s">
        <v>4143</v>
      </c>
      <c r="I1011" s="104" t="s">
        <v>2894</v>
      </c>
      <c r="J1011" s="104"/>
      <c r="K1011" s="378">
        <v>0.18859999999999999</v>
      </c>
      <c r="L1011" s="378">
        <v>0.18859999999999999</v>
      </c>
      <c r="M1011" s="378">
        <v>0.18049699999999999</v>
      </c>
      <c r="N1011" s="379">
        <v>4.2963944856839866</v>
      </c>
      <c r="O1011" s="104"/>
      <c r="P1011" s="104"/>
      <c r="Q1011" s="108"/>
    </row>
    <row r="1012" spans="1:17" customFormat="1">
      <c r="A1012" s="103">
        <v>1009</v>
      </c>
      <c r="B1012" s="105"/>
      <c r="C1012" s="105" t="s">
        <v>3869</v>
      </c>
      <c r="D1012" s="105" t="str">
        <f t="shared" si="48"/>
        <v>KURNOOL RURAL</v>
      </c>
      <c r="E1012" s="105" t="str">
        <f t="shared" si="48"/>
        <v>MADAKASIRA</v>
      </c>
      <c r="F1012" s="104" t="s">
        <v>2256</v>
      </c>
      <c r="G1012" s="393">
        <v>308511640401</v>
      </c>
      <c r="H1012" s="104" t="s">
        <v>4144</v>
      </c>
      <c r="I1012" s="104" t="s">
        <v>2871</v>
      </c>
      <c r="J1012" s="104"/>
      <c r="K1012" s="378">
        <v>1.167114</v>
      </c>
      <c r="L1012" s="378">
        <v>1.167114</v>
      </c>
      <c r="M1012" s="378">
        <v>1.1169739999999999</v>
      </c>
      <c r="N1012" s="379">
        <v>4.2960670508622183</v>
      </c>
      <c r="O1012" s="104"/>
      <c r="P1012" s="104"/>
      <c r="Q1012" s="108"/>
    </row>
    <row r="1013" spans="1:17" customFormat="1">
      <c r="A1013" s="103">
        <v>1010</v>
      </c>
      <c r="B1013" s="105"/>
      <c r="C1013" s="105" t="s">
        <v>1049</v>
      </c>
      <c r="D1013" s="105" t="str">
        <f t="shared" si="48"/>
        <v>KURNOOL RURAL</v>
      </c>
      <c r="E1013" s="105" t="str">
        <f t="shared" si="48"/>
        <v>MADAKASIRA</v>
      </c>
      <c r="F1013" s="104" t="s">
        <v>4145</v>
      </c>
      <c r="G1013" s="393">
        <v>307133440201</v>
      </c>
      <c r="H1013" s="104" t="s">
        <v>4146</v>
      </c>
      <c r="I1013" s="104" t="s">
        <v>2871</v>
      </c>
      <c r="J1013" s="104"/>
      <c r="K1013" s="378">
        <v>0.02</v>
      </c>
      <c r="L1013" s="378">
        <v>0.02</v>
      </c>
      <c r="M1013" s="378">
        <v>1.9140999999999998E-2</v>
      </c>
      <c r="N1013" s="379">
        <v>4.2950000000000106</v>
      </c>
      <c r="O1013" s="104"/>
      <c r="P1013" s="104"/>
      <c r="Q1013" s="108"/>
    </row>
    <row r="1014" spans="1:17" customFormat="1">
      <c r="A1014" s="103">
        <v>1011</v>
      </c>
      <c r="B1014" s="105"/>
      <c r="C1014" s="105" t="s">
        <v>5408</v>
      </c>
      <c r="D1014" s="105" t="str">
        <f t="shared" si="48"/>
        <v>KURNOOL RURAL</v>
      </c>
      <c r="E1014" s="105" t="str">
        <f t="shared" si="48"/>
        <v>MADAKASIRA</v>
      </c>
      <c r="F1014" s="104" t="s">
        <v>4063</v>
      </c>
      <c r="G1014" s="393">
        <v>304521240106</v>
      </c>
      <c r="H1014" s="104" t="s">
        <v>2516</v>
      </c>
      <c r="I1014" s="104" t="s">
        <v>2874</v>
      </c>
      <c r="J1014" s="104"/>
      <c r="K1014" s="378">
        <v>0.51370000000000005</v>
      </c>
      <c r="L1014" s="378">
        <v>0.51370000000000005</v>
      </c>
      <c r="M1014" s="378">
        <v>0.491699</v>
      </c>
      <c r="N1014" s="379">
        <v>4.2828499124002422</v>
      </c>
      <c r="O1014" s="104"/>
      <c r="P1014" s="104"/>
      <c r="Q1014" s="108"/>
    </row>
    <row r="1015" spans="1:17" customFormat="1">
      <c r="A1015" s="103">
        <v>1012</v>
      </c>
      <c r="B1015" s="105"/>
      <c r="C1015" s="105" t="s">
        <v>1049</v>
      </c>
      <c r="D1015" s="105" t="str">
        <f t="shared" ref="D1015:E1023" si="49">D1014</f>
        <v>KURNOOL RURAL</v>
      </c>
      <c r="E1015" s="105" t="str">
        <f t="shared" si="49"/>
        <v>MADAKASIRA</v>
      </c>
      <c r="F1015" s="104" t="str">
        <f>F1014</f>
        <v>33/11KV Kothur Sub Station</v>
      </c>
      <c r="G1015" s="393">
        <v>307333140601</v>
      </c>
      <c r="H1015" s="104" t="s">
        <v>4147</v>
      </c>
      <c r="I1015" s="104" t="s">
        <v>2874</v>
      </c>
      <c r="J1015" s="104"/>
      <c r="K1015" s="378">
        <v>4.0949999999999997E-3</v>
      </c>
      <c r="L1015" s="378">
        <v>4.0949999999999997E-3</v>
      </c>
      <c r="M1015" s="378">
        <v>3.9199999999999999E-3</v>
      </c>
      <c r="N1015" s="379">
        <v>4.273504273504269</v>
      </c>
      <c r="O1015" s="104"/>
      <c r="P1015" s="104"/>
      <c r="Q1015" s="108"/>
    </row>
    <row r="1016" spans="1:17" customFormat="1">
      <c r="A1016" s="103">
        <v>1013</v>
      </c>
      <c r="B1016" s="105"/>
      <c r="C1016" s="105" t="s">
        <v>1381</v>
      </c>
      <c r="D1016" s="105" t="str">
        <f t="shared" si="49"/>
        <v>KURNOOL RURAL</v>
      </c>
      <c r="E1016" s="105" t="str">
        <f t="shared" si="49"/>
        <v>MADAKASIRA</v>
      </c>
      <c r="F1016" s="104" t="s">
        <v>3541</v>
      </c>
      <c r="G1016" s="393">
        <v>305341240201</v>
      </c>
      <c r="H1016" s="104" t="s">
        <v>4148</v>
      </c>
      <c r="I1016" s="104" t="s">
        <v>2871</v>
      </c>
      <c r="J1016" s="104"/>
      <c r="K1016" s="378">
        <v>0.13450000000000001</v>
      </c>
      <c r="L1016" s="378">
        <v>0.13450000000000001</v>
      </c>
      <c r="M1016" s="378">
        <v>0.12875400000000001</v>
      </c>
      <c r="N1016" s="379">
        <v>4.2721189591078073</v>
      </c>
      <c r="O1016" s="104"/>
      <c r="P1016" s="104"/>
      <c r="Q1016" s="108"/>
    </row>
    <row r="1017" spans="1:17" customFormat="1">
      <c r="A1017" s="103">
        <v>1014</v>
      </c>
      <c r="B1017" s="105"/>
      <c r="C1017" s="105" t="s">
        <v>5408</v>
      </c>
      <c r="D1017" s="105" t="str">
        <f t="shared" si="49"/>
        <v>KURNOOL RURAL</v>
      </c>
      <c r="E1017" s="105" t="str">
        <f t="shared" si="49"/>
        <v>MADAKASIRA</v>
      </c>
      <c r="F1017" s="104" t="s">
        <v>4149</v>
      </c>
      <c r="G1017" s="393">
        <v>304621140103</v>
      </c>
      <c r="H1017" s="104" t="s">
        <v>4150</v>
      </c>
      <c r="I1017" s="104" t="s">
        <v>2887</v>
      </c>
      <c r="J1017" s="104"/>
      <c r="K1017" s="378">
        <v>0.52700000000000002</v>
      </c>
      <c r="L1017" s="378">
        <v>0.52700000000000002</v>
      </c>
      <c r="M1017" s="378">
        <v>0.50448999999999999</v>
      </c>
      <c r="N1017" s="379">
        <v>4.2713472485768555</v>
      </c>
      <c r="O1017" s="104"/>
      <c r="P1017" s="104"/>
      <c r="Q1017" s="108"/>
    </row>
    <row r="1018" spans="1:17" customFormat="1">
      <c r="A1018" s="103">
        <v>1015</v>
      </c>
      <c r="B1018" s="105"/>
      <c r="C1018" s="105" t="s">
        <v>1049</v>
      </c>
      <c r="D1018" s="105" t="str">
        <f t="shared" si="49"/>
        <v>KURNOOL RURAL</v>
      </c>
      <c r="E1018" s="105" t="str">
        <f t="shared" si="49"/>
        <v>MADAKASIRA</v>
      </c>
      <c r="F1018" s="104" t="str">
        <f>F1017</f>
        <v>33/11KV Mannarpolur Sub Station</v>
      </c>
      <c r="G1018" s="393">
        <v>307411140103</v>
      </c>
      <c r="H1018" s="104" t="s">
        <v>4151</v>
      </c>
      <c r="I1018" s="104" t="s">
        <v>2887</v>
      </c>
      <c r="J1018" s="104"/>
      <c r="K1018" s="378">
        <v>0.55472999999999995</v>
      </c>
      <c r="L1018" s="378">
        <v>0.55472999999999995</v>
      </c>
      <c r="M1018" s="378">
        <v>0.53105200000000008</v>
      </c>
      <c r="N1018" s="379">
        <v>4.2683828168658389</v>
      </c>
      <c r="O1018" s="104"/>
      <c r="P1018" s="104"/>
      <c r="Q1018" s="108"/>
    </row>
    <row r="1019" spans="1:17" customFormat="1">
      <c r="A1019" s="103">
        <v>1016</v>
      </c>
      <c r="B1019" s="105"/>
      <c r="C1019" s="105" t="s">
        <v>3869</v>
      </c>
      <c r="D1019" s="105" t="str">
        <f t="shared" si="49"/>
        <v>KURNOOL RURAL</v>
      </c>
      <c r="E1019" s="105" t="str">
        <f t="shared" si="49"/>
        <v>MADAKASIRA</v>
      </c>
      <c r="F1019" s="104" t="str">
        <f>F1018</f>
        <v>33/11KV Mannarpolur Sub Station</v>
      </c>
      <c r="G1019" s="393">
        <v>308521240101</v>
      </c>
      <c r="H1019" s="104" t="s">
        <v>4152</v>
      </c>
      <c r="I1019" s="104" t="s">
        <v>2871</v>
      </c>
      <c r="J1019" s="104"/>
      <c r="K1019" s="378">
        <v>1.070981</v>
      </c>
      <c r="L1019" s="378">
        <v>1.070981</v>
      </c>
      <c r="M1019" s="378">
        <v>1.0252790000000001</v>
      </c>
      <c r="N1019" s="379">
        <v>4.2673025945371501</v>
      </c>
      <c r="O1019" s="104"/>
      <c r="P1019" s="104"/>
      <c r="Q1019" s="108"/>
    </row>
    <row r="1020" spans="1:17" customFormat="1">
      <c r="A1020" s="103">
        <v>1017</v>
      </c>
      <c r="B1020" s="105"/>
      <c r="C1020" s="105" t="s">
        <v>3869</v>
      </c>
      <c r="D1020" s="105" t="str">
        <f t="shared" si="49"/>
        <v>KURNOOL RURAL</v>
      </c>
      <c r="E1020" s="105" t="str">
        <f t="shared" si="49"/>
        <v>MADAKASIRA</v>
      </c>
      <c r="F1020" s="104" t="str">
        <f>F1019</f>
        <v>33/11KV Mannarpolur Sub Station</v>
      </c>
      <c r="G1020" s="393">
        <v>308312240103</v>
      </c>
      <c r="H1020" s="104" t="s">
        <v>4153</v>
      </c>
      <c r="I1020" s="104" t="s">
        <v>2879</v>
      </c>
      <c r="J1020" s="104"/>
      <c r="K1020" s="378">
        <v>0.1265</v>
      </c>
      <c r="L1020" s="378">
        <v>0.1265</v>
      </c>
      <c r="M1020" s="378">
        <v>0.12110600000000001</v>
      </c>
      <c r="N1020" s="379">
        <v>4.2640316205533564</v>
      </c>
      <c r="O1020" s="104"/>
      <c r="P1020" s="104"/>
      <c r="Q1020" s="108"/>
    </row>
    <row r="1021" spans="1:17" customFormat="1">
      <c r="A1021" s="103">
        <v>1018</v>
      </c>
      <c r="B1021" s="105"/>
      <c r="C1021" s="105" t="s">
        <v>5408</v>
      </c>
      <c r="D1021" s="105" t="str">
        <f t="shared" si="49"/>
        <v>KURNOOL RURAL</v>
      </c>
      <c r="E1021" s="105" t="str">
        <f t="shared" si="49"/>
        <v>MADAKASIRA</v>
      </c>
      <c r="F1021" s="104" t="s">
        <v>4154</v>
      </c>
      <c r="G1021" s="393">
        <v>304421240103</v>
      </c>
      <c r="H1021" s="104" t="s">
        <v>4155</v>
      </c>
      <c r="I1021" s="104" t="s">
        <v>2894</v>
      </c>
      <c r="J1021" s="104"/>
      <c r="K1021" s="378">
        <v>0.124933</v>
      </c>
      <c r="L1021" s="378">
        <v>0.124933</v>
      </c>
      <c r="M1021" s="378">
        <v>0.11960999999999999</v>
      </c>
      <c r="N1021" s="379">
        <v>4.2606837264773985</v>
      </c>
      <c r="O1021" s="104"/>
      <c r="P1021" s="104"/>
      <c r="Q1021" s="108"/>
    </row>
    <row r="1022" spans="1:17" customFormat="1">
      <c r="A1022" s="103">
        <v>1019</v>
      </c>
      <c r="B1022" s="105"/>
      <c r="C1022" s="105" t="s">
        <v>1041</v>
      </c>
      <c r="D1022" s="105" t="str">
        <f t="shared" si="49"/>
        <v>KURNOOL RURAL</v>
      </c>
      <c r="E1022" s="105" t="str">
        <f t="shared" si="49"/>
        <v>MADAKASIRA</v>
      </c>
      <c r="F1022" s="104" t="s">
        <v>2908</v>
      </c>
      <c r="G1022" s="393">
        <v>306511240505</v>
      </c>
      <c r="H1022" s="104" t="s">
        <v>2537</v>
      </c>
      <c r="I1022" s="104" t="s">
        <v>2879</v>
      </c>
      <c r="J1022" s="104"/>
      <c r="K1022" s="378">
        <v>0.1452</v>
      </c>
      <c r="L1022" s="378">
        <v>0.1452</v>
      </c>
      <c r="M1022" s="378">
        <v>0.139014</v>
      </c>
      <c r="N1022" s="379">
        <v>4.260330578512395</v>
      </c>
      <c r="O1022" s="104"/>
      <c r="P1022" s="104"/>
      <c r="Q1022" s="108"/>
    </row>
    <row r="1023" spans="1:17" customFormat="1">
      <c r="A1023" s="103">
        <v>1020</v>
      </c>
      <c r="B1023" s="105"/>
      <c r="C1023" s="105" t="s">
        <v>3869</v>
      </c>
      <c r="D1023" s="105" t="str">
        <f t="shared" si="49"/>
        <v>KURNOOL RURAL</v>
      </c>
      <c r="E1023" s="105" t="str">
        <f t="shared" si="49"/>
        <v>MADAKASIRA</v>
      </c>
      <c r="F1023" s="104" t="s">
        <v>3573</v>
      </c>
      <c r="G1023" s="393">
        <v>308312140102</v>
      </c>
      <c r="H1023" s="104" t="s">
        <v>2524</v>
      </c>
      <c r="I1023" s="104" t="s">
        <v>2871</v>
      </c>
      <c r="J1023" s="104"/>
      <c r="K1023" s="378">
        <v>1.1451519999999999</v>
      </c>
      <c r="L1023" s="378">
        <v>1.1451519999999999</v>
      </c>
      <c r="M1023" s="378">
        <v>1.0964179999999999</v>
      </c>
      <c r="N1023" s="379">
        <v>4.2556795953724968</v>
      </c>
      <c r="O1023" s="104"/>
      <c r="P1023" s="104"/>
      <c r="Q1023" s="108"/>
    </row>
    <row r="1024" spans="1:17" customFormat="1">
      <c r="A1024" s="103">
        <v>1021</v>
      </c>
      <c r="B1024" s="105"/>
      <c r="C1024" s="105" t="s">
        <v>1049</v>
      </c>
      <c r="D1024" s="105" t="s">
        <v>1049</v>
      </c>
      <c r="E1024" s="105" t="s">
        <v>4156</v>
      </c>
      <c r="F1024" s="104" t="s">
        <v>2196</v>
      </c>
      <c r="G1024" s="393">
        <v>307116540107</v>
      </c>
      <c r="H1024" s="104" t="s">
        <v>2397</v>
      </c>
      <c r="I1024" s="104" t="s">
        <v>2887</v>
      </c>
      <c r="J1024" s="104"/>
      <c r="K1024" s="378">
        <v>1.1752</v>
      </c>
      <c r="L1024" s="378">
        <v>1.1752</v>
      </c>
      <c r="M1024" s="378">
        <v>1.1252740000000001</v>
      </c>
      <c r="N1024" s="379">
        <v>4.2482981620149696</v>
      </c>
      <c r="O1024" s="104"/>
      <c r="P1024" s="104"/>
      <c r="Q1024" s="108"/>
    </row>
    <row r="1025" spans="1:17" customFormat="1">
      <c r="A1025" s="103">
        <v>1022</v>
      </c>
      <c r="B1025" s="105"/>
      <c r="C1025" s="105" t="s">
        <v>5408</v>
      </c>
      <c r="D1025" s="105" t="str">
        <f>D1024</f>
        <v>ANANTHAPUR</v>
      </c>
      <c r="E1025" s="105" t="str">
        <f>E1024</f>
        <v>ANANTAPUR-II</v>
      </c>
      <c r="F1025" s="104" t="s">
        <v>4157</v>
      </c>
      <c r="G1025" s="393">
        <v>304241440102</v>
      </c>
      <c r="H1025" s="104" t="s">
        <v>4158</v>
      </c>
      <c r="I1025" s="104" t="s">
        <v>2871</v>
      </c>
      <c r="J1025" s="104"/>
      <c r="K1025" s="378">
        <v>2.3039999999999998</v>
      </c>
      <c r="L1025" s="378">
        <v>2.3039999999999998</v>
      </c>
      <c r="M1025" s="378">
        <v>2.2062040000000001</v>
      </c>
      <c r="N1025" s="379">
        <v>4.2446180555555459</v>
      </c>
      <c r="O1025" s="104"/>
      <c r="P1025" s="104"/>
      <c r="Q1025" s="108"/>
    </row>
    <row r="1026" spans="1:17" customFormat="1">
      <c r="A1026" s="103">
        <v>1023</v>
      </c>
      <c r="B1026" s="105"/>
      <c r="C1026" s="105" t="s">
        <v>1381</v>
      </c>
      <c r="D1026" s="105" t="s">
        <v>1026</v>
      </c>
      <c r="E1026" s="105" t="s">
        <v>4159</v>
      </c>
      <c r="F1026" s="104" t="s">
        <v>2953</v>
      </c>
      <c r="G1026" s="393">
        <v>305511140202</v>
      </c>
      <c r="H1026" s="104" t="s">
        <v>4160</v>
      </c>
      <c r="I1026" s="104" t="s">
        <v>2870</v>
      </c>
      <c r="J1026" s="104"/>
      <c r="K1026" s="378">
        <v>3.7037260000000001</v>
      </c>
      <c r="L1026" s="378">
        <v>3.7037260000000001</v>
      </c>
      <c r="M1026" s="378">
        <v>3.546557</v>
      </c>
      <c r="N1026" s="379">
        <v>4.2435374539045307</v>
      </c>
      <c r="O1026" s="104"/>
      <c r="P1026" s="104"/>
      <c r="Q1026" s="108"/>
    </row>
    <row r="1027" spans="1:17" customFormat="1">
      <c r="A1027" s="103">
        <v>1024</v>
      </c>
      <c r="B1027" s="105"/>
      <c r="C1027" s="105" t="s">
        <v>3869</v>
      </c>
      <c r="D1027" s="105" t="str">
        <f>D1026</f>
        <v>TIRUPATI TOWN</v>
      </c>
      <c r="E1027" s="105" t="str">
        <f>E1026</f>
        <v>RENIGUNTA</v>
      </c>
      <c r="F1027" s="104" t="s">
        <v>4161</v>
      </c>
      <c r="G1027" s="393">
        <v>308647140101</v>
      </c>
      <c r="H1027" s="104" t="s">
        <v>4162</v>
      </c>
      <c r="I1027" s="104" t="s">
        <v>2887</v>
      </c>
      <c r="J1027" s="104"/>
      <c r="K1027" s="378">
        <v>1.72306</v>
      </c>
      <c r="L1027" s="378">
        <v>1.72306</v>
      </c>
      <c r="M1027" s="378">
        <v>1.649959</v>
      </c>
      <c r="N1027" s="379">
        <v>4.2425104175130341</v>
      </c>
      <c r="O1027" s="104"/>
      <c r="P1027" s="104"/>
      <c r="Q1027" s="108"/>
    </row>
    <row r="1028" spans="1:17" customFormat="1">
      <c r="A1028" s="103">
        <v>1025</v>
      </c>
      <c r="B1028" s="105"/>
      <c r="C1028" s="105" t="s">
        <v>1381</v>
      </c>
      <c r="D1028" s="105" t="str">
        <f>D1027</f>
        <v>TIRUPATI TOWN</v>
      </c>
      <c r="E1028" s="105" t="str">
        <f>E1027</f>
        <v>RENIGUNTA</v>
      </c>
      <c r="F1028" s="104" t="s">
        <v>3894</v>
      </c>
      <c r="G1028" s="393">
        <v>305422240302</v>
      </c>
      <c r="H1028" s="104" t="s">
        <v>2516</v>
      </c>
      <c r="I1028" s="104" t="s">
        <v>2874</v>
      </c>
      <c r="J1028" s="104"/>
      <c r="K1028" s="378">
        <v>1.32E-3</v>
      </c>
      <c r="L1028" s="378">
        <v>1.32E-3</v>
      </c>
      <c r="M1028" s="378">
        <v>1.2639999999999999E-3</v>
      </c>
      <c r="N1028" s="379">
        <v>4.2424242424242466</v>
      </c>
      <c r="O1028" s="104"/>
      <c r="P1028" s="104"/>
      <c r="Q1028" s="108"/>
    </row>
    <row r="1029" spans="1:17" customFormat="1">
      <c r="A1029" s="103">
        <v>1026</v>
      </c>
      <c r="B1029" s="105"/>
      <c r="C1029" s="105" t="s">
        <v>1381</v>
      </c>
      <c r="D1029" s="105" t="str">
        <f t="shared" ref="D1029:E1044" si="50">D1028</f>
        <v>TIRUPATI TOWN</v>
      </c>
      <c r="E1029" s="105" t="s">
        <v>4163</v>
      </c>
      <c r="F1029" s="104" t="s">
        <v>2331</v>
      </c>
      <c r="G1029" s="393">
        <v>305321240104</v>
      </c>
      <c r="H1029" s="104" t="s">
        <v>2724</v>
      </c>
      <c r="I1029" s="104" t="s">
        <v>2887</v>
      </c>
      <c r="J1029" s="104"/>
      <c r="K1029" s="378">
        <v>1.0891999999999999</v>
      </c>
      <c r="L1029" s="378">
        <v>1.0891999999999999</v>
      </c>
      <c r="M1029" s="378">
        <v>1.043032</v>
      </c>
      <c r="N1029" s="379">
        <v>4.2387073081160471</v>
      </c>
      <c r="O1029" s="104"/>
      <c r="P1029" s="104"/>
      <c r="Q1029" s="108"/>
    </row>
    <row r="1030" spans="1:17" customFormat="1">
      <c r="A1030" s="103">
        <v>1027</v>
      </c>
      <c r="B1030" s="105"/>
      <c r="C1030" s="105" t="s">
        <v>1381</v>
      </c>
      <c r="D1030" s="105" t="str">
        <f t="shared" si="50"/>
        <v>TIRUPATI TOWN</v>
      </c>
      <c r="E1030" s="105" t="str">
        <f>E1029</f>
        <v>NAGARI</v>
      </c>
      <c r="F1030" s="104" t="str">
        <f>F1029</f>
        <v>33/11 KV Nagari SUB STATION</v>
      </c>
      <c r="G1030" s="393">
        <v>305521340404</v>
      </c>
      <c r="H1030" s="104" t="s">
        <v>4164</v>
      </c>
      <c r="I1030" s="104" t="s">
        <v>2871</v>
      </c>
      <c r="J1030" s="104"/>
      <c r="K1030" s="378">
        <v>2.6017999999999999</v>
      </c>
      <c r="L1030" s="378">
        <v>2.6017999999999999</v>
      </c>
      <c r="M1030" s="378">
        <v>2.4915570000000002</v>
      </c>
      <c r="N1030" s="379">
        <v>4.2371819509570159</v>
      </c>
      <c r="O1030" s="104"/>
      <c r="P1030" s="104"/>
      <c r="Q1030" s="108"/>
    </row>
    <row r="1031" spans="1:17" customFormat="1">
      <c r="A1031" s="103">
        <v>1028</v>
      </c>
      <c r="B1031" s="105"/>
      <c r="C1031" s="105" t="s">
        <v>3869</v>
      </c>
      <c r="D1031" s="105" t="str">
        <f t="shared" si="50"/>
        <v>TIRUPATI TOWN</v>
      </c>
      <c r="E1031" s="105" t="str">
        <f t="shared" si="50"/>
        <v>NAGARI</v>
      </c>
      <c r="F1031" s="104" t="s">
        <v>3866</v>
      </c>
      <c r="G1031" s="393">
        <v>308235240902</v>
      </c>
      <c r="H1031" s="104" t="s">
        <v>4165</v>
      </c>
      <c r="I1031" s="104" t="s">
        <v>2871</v>
      </c>
      <c r="J1031" s="104"/>
      <c r="K1031" s="378">
        <v>0.39319999999999999</v>
      </c>
      <c r="L1031" s="378">
        <v>0.39319999999999999</v>
      </c>
      <c r="M1031" s="378">
        <v>0.37654799999999999</v>
      </c>
      <c r="N1031" s="379">
        <v>4.2349949135300102</v>
      </c>
      <c r="O1031" s="104"/>
      <c r="P1031" s="104"/>
      <c r="Q1031" s="108"/>
    </row>
    <row r="1032" spans="1:17" customFormat="1">
      <c r="A1032" s="103">
        <v>1029</v>
      </c>
      <c r="B1032" s="105"/>
      <c r="C1032" s="105" t="s">
        <v>3869</v>
      </c>
      <c r="D1032" s="105" t="str">
        <f t="shared" si="50"/>
        <v>TIRUPATI TOWN</v>
      </c>
      <c r="E1032" s="105" t="str">
        <f t="shared" si="50"/>
        <v>NAGARI</v>
      </c>
      <c r="F1032" s="104" t="s">
        <v>4166</v>
      </c>
      <c r="G1032" s="393">
        <v>308511240201</v>
      </c>
      <c r="H1032" s="104" t="s">
        <v>4167</v>
      </c>
      <c r="I1032" s="104" t="s">
        <v>2871</v>
      </c>
      <c r="J1032" s="104"/>
      <c r="K1032" s="378">
        <v>2.7897000000000002E-2</v>
      </c>
      <c r="L1032" s="378">
        <v>2.7897000000000002E-2</v>
      </c>
      <c r="M1032" s="378">
        <v>2.6719E-2</v>
      </c>
      <c r="N1032" s="379">
        <v>4.2226762734344261</v>
      </c>
      <c r="O1032" s="104"/>
      <c r="P1032" s="104"/>
      <c r="Q1032" s="108"/>
    </row>
    <row r="1033" spans="1:17" customFormat="1">
      <c r="A1033" s="103">
        <v>1030</v>
      </c>
      <c r="B1033" s="105"/>
      <c r="C1033" s="105" t="s">
        <v>1041</v>
      </c>
      <c r="D1033" s="105" t="str">
        <f t="shared" si="50"/>
        <v>TIRUPATI TOWN</v>
      </c>
      <c r="E1033" s="105" t="str">
        <f t="shared" si="50"/>
        <v>NAGARI</v>
      </c>
      <c r="F1033" s="104" t="s">
        <v>2241</v>
      </c>
      <c r="G1033" s="393">
        <v>306411140101</v>
      </c>
      <c r="H1033" s="104" t="s">
        <v>2515</v>
      </c>
      <c r="I1033" s="104" t="s">
        <v>2887</v>
      </c>
      <c r="J1033" s="104"/>
      <c r="K1033" s="378">
        <v>2.4771999999999998</v>
      </c>
      <c r="L1033" s="378">
        <v>2.4771999999999998</v>
      </c>
      <c r="M1033" s="378">
        <v>2.3726959999999999</v>
      </c>
      <c r="N1033" s="379">
        <v>4.218633941546905</v>
      </c>
      <c r="O1033" s="104"/>
      <c r="P1033" s="104"/>
      <c r="Q1033" s="108"/>
    </row>
    <row r="1034" spans="1:17" customFormat="1">
      <c r="A1034" s="103">
        <v>1031</v>
      </c>
      <c r="B1034" s="105"/>
      <c r="C1034" s="105" t="s">
        <v>5408</v>
      </c>
      <c r="D1034" s="105" t="str">
        <f t="shared" si="50"/>
        <v>TIRUPATI TOWN</v>
      </c>
      <c r="E1034" s="105" t="str">
        <f t="shared" si="50"/>
        <v>NAGARI</v>
      </c>
      <c r="F1034" s="104" t="s">
        <v>4168</v>
      </c>
      <c r="G1034" s="393">
        <v>304511140105</v>
      </c>
      <c r="H1034" s="104" t="s">
        <v>4169</v>
      </c>
      <c r="I1034" s="104" t="s">
        <v>2874</v>
      </c>
      <c r="J1034" s="104"/>
      <c r="K1034" s="378">
        <v>1.0978000000000001</v>
      </c>
      <c r="L1034" s="378">
        <v>1.0978000000000001</v>
      </c>
      <c r="M1034" s="378">
        <v>1.051491</v>
      </c>
      <c r="N1034" s="379">
        <v>4.2183457824740529</v>
      </c>
      <c r="O1034" s="104"/>
      <c r="P1034" s="104"/>
      <c r="Q1034" s="108"/>
    </row>
    <row r="1035" spans="1:17" customFormat="1">
      <c r="A1035" s="103">
        <v>1032</v>
      </c>
      <c r="B1035" s="105"/>
      <c r="C1035" s="105" t="s">
        <v>1049</v>
      </c>
      <c r="D1035" s="105" t="str">
        <f t="shared" si="50"/>
        <v>TIRUPATI TOWN</v>
      </c>
      <c r="E1035" s="105" t="str">
        <f t="shared" si="50"/>
        <v>NAGARI</v>
      </c>
      <c r="F1035" s="104" t="s">
        <v>4170</v>
      </c>
      <c r="G1035" s="393">
        <v>307612140303</v>
      </c>
      <c r="H1035" s="104" t="s">
        <v>4171</v>
      </c>
      <c r="I1035" s="104" t="s">
        <v>2879</v>
      </c>
      <c r="J1035" s="104"/>
      <c r="K1035" s="378">
        <v>0.1265</v>
      </c>
      <c r="L1035" s="378">
        <v>0.1265</v>
      </c>
      <c r="M1035" s="378">
        <v>0.12116400000000001</v>
      </c>
      <c r="N1035" s="379">
        <v>4.2181818181818134</v>
      </c>
      <c r="O1035" s="104"/>
      <c r="P1035" s="104"/>
      <c r="Q1035" s="108"/>
    </row>
    <row r="1036" spans="1:17" customFormat="1">
      <c r="A1036" s="103">
        <v>1033</v>
      </c>
      <c r="B1036" s="105"/>
      <c r="C1036" s="105" t="s">
        <v>1049</v>
      </c>
      <c r="D1036" s="105" t="str">
        <f t="shared" si="50"/>
        <v>TIRUPATI TOWN</v>
      </c>
      <c r="E1036" s="105" t="str">
        <f t="shared" si="50"/>
        <v>NAGARI</v>
      </c>
      <c r="F1036" s="104" t="s">
        <v>4172</v>
      </c>
      <c r="G1036" s="393">
        <v>307621240304</v>
      </c>
      <c r="H1036" s="104" t="s">
        <v>4173</v>
      </c>
      <c r="I1036" s="104" t="s">
        <v>2894</v>
      </c>
      <c r="J1036" s="104"/>
      <c r="K1036" s="378">
        <v>9.7600000000000006E-2</v>
      </c>
      <c r="L1036" s="378">
        <v>9.7600000000000006E-2</v>
      </c>
      <c r="M1036" s="378">
        <v>9.3488000000000002E-2</v>
      </c>
      <c r="N1036" s="379">
        <v>4.2131147540983651</v>
      </c>
      <c r="O1036" s="104"/>
      <c r="P1036" s="104"/>
      <c r="Q1036" s="108"/>
    </row>
    <row r="1037" spans="1:17" customFormat="1">
      <c r="A1037" s="103">
        <v>1034</v>
      </c>
      <c r="B1037" s="105"/>
      <c r="C1037" s="105" t="s">
        <v>1381</v>
      </c>
      <c r="D1037" s="105" t="str">
        <f t="shared" si="50"/>
        <v>TIRUPATI TOWN</v>
      </c>
      <c r="E1037" s="105" t="str">
        <f t="shared" si="50"/>
        <v>NAGARI</v>
      </c>
      <c r="F1037" s="104" t="s">
        <v>4174</v>
      </c>
      <c r="G1037" s="393">
        <v>305112140602</v>
      </c>
      <c r="H1037" s="104" t="s">
        <v>2516</v>
      </c>
      <c r="I1037" s="104" t="s">
        <v>2874</v>
      </c>
      <c r="J1037" s="104"/>
      <c r="K1037" s="378">
        <v>0.10542600000000001</v>
      </c>
      <c r="L1037" s="378">
        <v>0.10542600000000001</v>
      </c>
      <c r="M1037" s="378">
        <v>0.10098600000000001</v>
      </c>
      <c r="N1037" s="379">
        <v>4.2114848329634045</v>
      </c>
      <c r="O1037" s="104"/>
      <c r="P1037" s="104"/>
      <c r="Q1037" s="108"/>
    </row>
    <row r="1038" spans="1:17" customFormat="1">
      <c r="A1038" s="103">
        <v>1035</v>
      </c>
      <c r="B1038" s="105"/>
      <c r="C1038" s="105" t="s">
        <v>3869</v>
      </c>
      <c r="D1038" s="105" t="str">
        <f t="shared" si="50"/>
        <v>TIRUPATI TOWN</v>
      </c>
      <c r="E1038" s="105" t="str">
        <f t="shared" si="50"/>
        <v>NAGARI</v>
      </c>
      <c r="F1038" s="104" t="s">
        <v>2278</v>
      </c>
      <c r="G1038" s="393">
        <v>308211340303</v>
      </c>
      <c r="H1038" s="104" t="s">
        <v>4175</v>
      </c>
      <c r="I1038" s="104" t="s">
        <v>2894</v>
      </c>
      <c r="J1038" s="104"/>
      <c r="K1038" s="378">
        <v>6.7199999999999996E-2</v>
      </c>
      <c r="L1038" s="378">
        <v>6.7199999999999996E-2</v>
      </c>
      <c r="M1038" s="378">
        <v>6.4374000000000001E-2</v>
      </c>
      <c r="N1038" s="379">
        <v>4.2053571428571352</v>
      </c>
      <c r="O1038" s="104"/>
      <c r="P1038" s="104"/>
      <c r="Q1038" s="108"/>
    </row>
    <row r="1039" spans="1:17" customFormat="1">
      <c r="A1039" s="103">
        <v>1036</v>
      </c>
      <c r="B1039" s="105"/>
      <c r="C1039" s="105" t="s">
        <v>1381</v>
      </c>
      <c r="D1039" s="105" t="str">
        <f t="shared" si="50"/>
        <v>TIRUPATI TOWN</v>
      </c>
      <c r="E1039" s="105" t="s">
        <v>4176</v>
      </c>
      <c r="F1039" s="104" t="s">
        <v>4177</v>
      </c>
      <c r="G1039" s="393">
        <v>305712140201</v>
      </c>
      <c r="H1039" s="104" t="s">
        <v>4178</v>
      </c>
      <c r="I1039" s="104" t="s">
        <v>2871</v>
      </c>
      <c r="J1039" s="104"/>
      <c r="K1039" s="378">
        <v>0.31530000000000002</v>
      </c>
      <c r="L1039" s="378">
        <v>0.31530000000000002</v>
      </c>
      <c r="M1039" s="378">
        <v>0.30205399999999999</v>
      </c>
      <c r="N1039" s="379">
        <v>4.201078338090718</v>
      </c>
      <c r="O1039" s="104"/>
      <c r="P1039" s="104"/>
      <c r="Q1039" s="108"/>
    </row>
    <row r="1040" spans="1:17" customFormat="1">
      <c r="A1040" s="103">
        <v>1037</v>
      </c>
      <c r="B1040" s="105"/>
      <c r="C1040" s="105" t="s">
        <v>1049</v>
      </c>
      <c r="D1040" s="105" t="str">
        <f t="shared" si="50"/>
        <v>TIRUPATI TOWN</v>
      </c>
      <c r="E1040" s="105" t="str">
        <f t="shared" si="50"/>
        <v>PILER RURALS</v>
      </c>
      <c r="F1040" s="104" t="s">
        <v>4179</v>
      </c>
      <c r="G1040" s="393">
        <v>307511340303</v>
      </c>
      <c r="H1040" s="104" t="s">
        <v>2585</v>
      </c>
      <c r="I1040" s="104" t="s">
        <v>2870</v>
      </c>
      <c r="J1040" s="104"/>
      <c r="K1040" s="378">
        <v>7.5399999999999995E-2</v>
      </c>
      <c r="L1040" s="378">
        <v>7.5399999999999995E-2</v>
      </c>
      <c r="M1040" s="378">
        <v>7.2233999999999993E-2</v>
      </c>
      <c r="N1040" s="379">
        <v>4.1989389920424429</v>
      </c>
      <c r="O1040" s="104"/>
      <c r="P1040" s="104"/>
      <c r="Q1040" s="108"/>
    </row>
    <row r="1041" spans="1:17" customFormat="1">
      <c r="A1041" s="103">
        <v>1038</v>
      </c>
      <c r="B1041" s="105"/>
      <c r="C1041" s="105" t="s">
        <v>5408</v>
      </c>
      <c r="D1041" s="105" t="str">
        <f t="shared" si="50"/>
        <v>TIRUPATI TOWN</v>
      </c>
      <c r="E1041" s="105" t="str">
        <f t="shared" si="50"/>
        <v>PILER RURALS</v>
      </c>
      <c r="F1041" s="104" t="s">
        <v>4180</v>
      </c>
      <c r="G1041" s="393">
        <v>304531140203</v>
      </c>
      <c r="H1041" s="104" t="s">
        <v>4181</v>
      </c>
      <c r="I1041" s="104" t="s">
        <v>2871</v>
      </c>
      <c r="J1041" s="104"/>
      <c r="K1041" s="378">
        <v>0.30559999999999998</v>
      </c>
      <c r="L1041" s="378">
        <v>0.30559999999999998</v>
      </c>
      <c r="M1041" s="378">
        <v>0.29278300000000002</v>
      </c>
      <c r="N1041" s="379">
        <v>4.1940445026177908</v>
      </c>
      <c r="O1041" s="104"/>
      <c r="P1041" s="104"/>
      <c r="Q1041" s="108"/>
    </row>
    <row r="1042" spans="1:17" customFormat="1">
      <c r="A1042" s="103">
        <v>1039</v>
      </c>
      <c r="B1042" s="105"/>
      <c r="C1042" s="105" t="s">
        <v>1041</v>
      </c>
      <c r="D1042" s="105" t="str">
        <f t="shared" si="50"/>
        <v>TIRUPATI TOWN</v>
      </c>
      <c r="E1042" s="105" t="str">
        <f t="shared" si="50"/>
        <v>PILER RURALS</v>
      </c>
      <c r="F1042" s="104" t="str">
        <f>F1041</f>
        <v>33/11KV Adurupalli Sub Station</v>
      </c>
      <c r="G1042" s="393">
        <v>306521140501</v>
      </c>
      <c r="H1042" s="104" t="s">
        <v>4182</v>
      </c>
      <c r="I1042" s="104" t="s">
        <v>2871</v>
      </c>
      <c r="J1042" s="104"/>
      <c r="K1042" s="378">
        <v>1.9152400000000001</v>
      </c>
      <c r="L1042" s="378">
        <v>1.9152400000000001</v>
      </c>
      <c r="M1042" s="378">
        <v>1.8349150000000001</v>
      </c>
      <c r="N1042" s="379">
        <v>4.1939913535640434</v>
      </c>
      <c r="O1042" s="104"/>
      <c r="P1042" s="104"/>
      <c r="Q1042" s="108"/>
    </row>
    <row r="1043" spans="1:17" customFormat="1">
      <c r="A1043" s="103">
        <v>1040</v>
      </c>
      <c r="B1043" s="105"/>
      <c r="C1043" s="105" t="s">
        <v>1049</v>
      </c>
      <c r="D1043" s="105" t="str">
        <f t="shared" si="50"/>
        <v>TIRUPATI TOWN</v>
      </c>
      <c r="E1043" s="105" t="s">
        <v>4183</v>
      </c>
      <c r="F1043" s="104" t="s">
        <v>2197</v>
      </c>
      <c r="G1043" s="393">
        <v>307521140101</v>
      </c>
      <c r="H1043" s="104" t="s">
        <v>4184</v>
      </c>
      <c r="I1043" s="104" t="s">
        <v>2887</v>
      </c>
      <c r="J1043" s="104"/>
      <c r="K1043" s="378">
        <v>1.4543299999999999</v>
      </c>
      <c r="L1043" s="378">
        <v>1.4543299999999999</v>
      </c>
      <c r="M1043" s="378">
        <v>1.3933519999999999</v>
      </c>
      <c r="N1043" s="379">
        <v>4.1928585671752616</v>
      </c>
      <c r="O1043" s="104"/>
      <c r="P1043" s="104"/>
      <c r="Q1043" s="108"/>
    </row>
    <row r="1044" spans="1:17" customFormat="1">
      <c r="A1044" s="103">
        <v>1041</v>
      </c>
      <c r="B1044" s="105"/>
      <c r="C1044" s="105" t="s">
        <v>3869</v>
      </c>
      <c r="D1044" s="105" t="str">
        <f t="shared" si="50"/>
        <v>TIRUPATI TOWN</v>
      </c>
      <c r="E1044" s="105" t="str">
        <f>E1043</f>
        <v>DHARMAVARAM</v>
      </c>
      <c r="F1044" s="104" t="s">
        <v>4185</v>
      </c>
      <c r="G1044" s="393">
        <v>308223140401</v>
      </c>
      <c r="H1044" s="104" t="s">
        <v>4186</v>
      </c>
      <c r="I1044" s="104" t="s">
        <v>2871</v>
      </c>
      <c r="J1044" s="104"/>
      <c r="K1044" s="378">
        <v>0.40239999999999998</v>
      </c>
      <c r="L1044" s="378">
        <v>0.40239999999999998</v>
      </c>
      <c r="M1044" s="378">
        <v>0.385546</v>
      </c>
      <c r="N1044" s="379">
        <v>4.1883697813121223</v>
      </c>
      <c r="O1044" s="104"/>
      <c r="P1044" s="104"/>
      <c r="Q1044" s="108"/>
    </row>
    <row r="1045" spans="1:17" customFormat="1">
      <c r="A1045" s="103">
        <v>1042</v>
      </c>
      <c r="B1045" s="105"/>
      <c r="C1045" s="105" t="s">
        <v>1381</v>
      </c>
      <c r="D1045" s="105" t="s">
        <v>1031</v>
      </c>
      <c r="E1045" s="105" t="s">
        <v>4187</v>
      </c>
      <c r="F1045" s="104" t="s">
        <v>4188</v>
      </c>
      <c r="G1045" s="393">
        <v>305121140106</v>
      </c>
      <c r="H1045" s="104" t="s">
        <v>4189</v>
      </c>
      <c r="I1045" s="104" t="s">
        <v>2871</v>
      </c>
      <c r="J1045" s="104"/>
      <c r="K1045" s="378">
        <v>0.36599999999999999</v>
      </c>
      <c r="L1045" s="378">
        <v>0.36599999999999999</v>
      </c>
      <c r="M1045" s="378">
        <v>0.35067599999999999</v>
      </c>
      <c r="N1045" s="379">
        <v>4.1868852459016406</v>
      </c>
      <c r="O1045" s="104"/>
      <c r="P1045" s="104"/>
      <c r="Q1045" s="108"/>
    </row>
    <row r="1046" spans="1:17" customFormat="1">
      <c r="A1046" s="103">
        <v>1043</v>
      </c>
      <c r="B1046" s="105"/>
      <c r="C1046" s="105" t="s">
        <v>5408</v>
      </c>
      <c r="D1046" s="105" t="str">
        <f t="shared" ref="D1046:F1059" si="51">D1045</f>
        <v>CHITTOOR TOWN</v>
      </c>
      <c r="E1046" s="105" t="str">
        <f t="shared" si="51"/>
        <v>CHITTOOR CCO</v>
      </c>
      <c r="F1046" s="104" t="s">
        <v>4190</v>
      </c>
      <c r="G1046" s="393">
        <v>304611340102</v>
      </c>
      <c r="H1046" s="104" t="s">
        <v>4191</v>
      </c>
      <c r="I1046" s="104" t="s">
        <v>2871</v>
      </c>
      <c r="J1046" s="104"/>
      <c r="K1046" s="378">
        <v>0.31190000000000001</v>
      </c>
      <c r="L1046" s="378">
        <v>0.31190000000000001</v>
      </c>
      <c r="M1046" s="378">
        <v>0.29885300000000004</v>
      </c>
      <c r="N1046" s="379">
        <v>4.18307149727476</v>
      </c>
      <c r="O1046" s="104"/>
      <c r="P1046" s="104"/>
      <c r="Q1046" s="108"/>
    </row>
    <row r="1047" spans="1:17" customFormat="1">
      <c r="A1047" s="103">
        <v>1044</v>
      </c>
      <c r="B1047" s="105"/>
      <c r="C1047" s="105" t="s">
        <v>5408</v>
      </c>
      <c r="D1047" s="105" t="str">
        <f t="shared" si="51"/>
        <v>CHITTOOR TOWN</v>
      </c>
      <c r="E1047" s="105" t="str">
        <f t="shared" si="51"/>
        <v>CHITTOOR CCO</v>
      </c>
      <c r="F1047" s="104" t="str">
        <f t="shared" si="51"/>
        <v>33/11KV Ozili Sub Station</v>
      </c>
      <c r="G1047" s="393">
        <v>304111140401</v>
      </c>
      <c r="H1047" s="104" t="s">
        <v>2591</v>
      </c>
      <c r="I1047" s="104" t="s">
        <v>2887</v>
      </c>
      <c r="J1047" s="104"/>
      <c r="K1047" s="378">
        <v>1.0314000000000001</v>
      </c>
      <c r="L1047" s="378">
        <v>1.0314000000000001</v>
      </c>
      <c r="M1047" s="378">
        <v>0.988259</v>
      </c>
      <c r="N1047" s="379">
        <v>4.182761295326749</v>
      </c>
      <c r="O1047" s="104"/>
      <c r="P1047" s="104"/>
      <c r="Q1047" s="108"/>
    </row>
    <row r="1048" spans="1:17" customFormat="1">
      <c r="A1048" s="103">
        <v>1045</v>
      </c>
      <c r="B1048" s="105"/>
      <c r="C1048" s="105" t="s">
        <v>5408</v>
      </c>
      <c r="D1048" s="105" t="str">
        <f t="shared" si="51"/>
        <v>CHITTOOR TOWN</v>
      </c>
      <c r="E1048" s="105" t="str">
        <f t="shared" si="51"/>
        <v>CHITTOOR CCO</v>
      </c>
      <c r="F1048" s="104" t="str">
        <f t="shared" si="51"/>
        <v>33/11KV Ozili Sub Station</v>
      </c>
      <c r="G1048" s="393">
        <v>304621140203</v>
      </c>
      <c r="H1048" s="104" t="s">
        <v>4192</v>
      </c>
      <c r="I1048" s="104" t="s">
        <v>2887</v>
      </c>
      <c r="J1048" s="104"/>
      <c r="K1048" s="378">
        <v>0.95420000000000005</v>
      </c>
      <c r="L1048" s="378">
        <v>0.95420000000000005</v>
      </c>
      <c r="M1048" s="378">
        <v>0.91432000000000002</v>
      </c>
      <c r="N1048" s="379">
        <v>4.1794173129323022</v>
      </c>
      <c r="O1048" s="104"/>
      <c r="P1048" s="104"/>
      <c r="Q1048" s="108"/>
    </row>
    <row r="1049" spans="1:17" customFormat="1">
      <c r="A1049" s="103">
        <v>1046</v>
      </c>
      <c r="B1049" s="105"/>
      <c r="C1049" s="105" t="s">
        <v>1381</v>
      </c>
      <c r="D1049" s="105" t="str">
        <f t="shared" si="51"/>
        <v>CHITTOOR TOWN</v>
      </c>
      <c r="E1049" s="105" t="str">
        <f t="shared" si="51"/>
        <v>CHITTOOR CCO</v>
      </c>
      <c r="F1049" s="104" t="s">
        <v>4082</v>
      </c>
      <c r="G1049" s="393" t="s">
        <v>4193</v>
      </c>
      <c r="H1049" s="104" t="s">
        <v>4194</v>
      </c>
      <c r="I1049" s="104" t="s">
        <v>2870</v>
      </c>
      <c r="J1049" s="104"/>
      <c r="K1049" s="378">
        <v>1.038</v>
      </c>
      <c r="L1049" s="378">
        <v>1.038</v>
      </c>
      <c r="M1049" s="378">
        <v>0.99464699999999995</v>
      </c>
      <c r="N1049" s="379">
        <v>4.1765895953757308</v>
      </c>
      <c r="O1049" s="104"/>
      <c r="P1049" s="104"/>
      <c r="Q1049" s="108"/>
    </row>
    <row r="1050" spans="1:17" customFormat="1">
      <c r="A1050" s="103">
        <v>1047</v>
      </c>
      <c r="B1050" s="105"/>
      <c r="C1050" s="105" t="s">
        <v>3869</v>
      </c>
      <c r="D1050" s="105" t="str">
        <f t="shared" si="51"/>
        <v>CHITTOOR TOWN</v>
      </c>
      <c r="E1050" s="105" t="str">
        <f t="shared" si="51"/>
        <v>CHITTOOR CCO</v>
      </c>
      <c r="F1050" s="104" t="s">
        <v>3708</v>
      </c>
      <c r="G1050" s="393">
        <v>308111140104</v>
      </c>
      <c r="H1050" s="104" t="s">
        <v>4195</v>
      </c>
      <c r="I1050" s="104" t="s">
        <v>2887</v>
      </c>
      <c r="J1050" s="104"/>
      <c r="K1050" s="378">
        <v>0.94399999999999995</v>
      </c>
      <c r="L1050" s="378">
        <v>0.94399999999999995</v>
      </c>
      <c r="M1050" s="378">
        <v>0.90459800000000001</v>
      </c>
      <c r="N1050" s="379">
        <v>4.1739406779660957</v>
      </c>
      <c r="O1050" s="104"/>
      <c r="P1050" s="104"/>
      <c r="Q1050" s="108"/>
    </row>
    <row r="1051" spans="1:17" customFormat="1">
      <c r="A1051" s="103">
        <v>1048</v>
      </c>
      <c r="B1051" s="105"/>
      <c r="C1051" s="105" t="s">
        <v>1041</v>
      </c>
      <c r="D1051" s="105" t="str">
        <f t="shared" si="51"/>
        <v>CHITTOOR TOWN</v>
      </c>
      <c r="E1051" s="105" t="str">
        <f t="shared" si="51"/>
        <v>CHITTOOR CCO</v>
      </c>
      <c r="F1051" s="104" t="s">
        <v>4196</v>
      </c>
      <c r="G1051" s="393">
        <v>306111140201</v>
      </c>
      <c r="H1051" s="104" t="s">
        <v>4197</v>
      </c>
      <c r="I1051" s="104" t="s">
        <v>2871</v>
      </c>
      <c r="J1051" s="104"/>
      <c r="K1051" s="378">
        <v>0.61146</v>
      </c>
      <c r="L1051" s="378">
        <v>0.61146</v>
      </c>
      <c r="M1051" s="378">
        <v>0.58595300000000006</v>
      </c>
      <c r="N1051" s="379">
        <v>4.1714911850325365</v>
      </c>
      <c r="O1051" s="104"/>
      <c r="P1051" s="104"/>
      <c r="Q1051" s="108"/>
    </row>
    <row r="1052" spans="1:17" customFormat="1">
      <c r="A1052" s="103">
        <v>1049</v>
      </c>
      <c r="B1052" s="105"/>
      <c r="C1052" s="105" t="s">
        <v>3869</v>
      </c>
      <c r="D1052" s="105" t="str">
        <f t="shared" si="51"/>
        <v>CHITTOOR TOWN</v>
      </c>
      <c r="E1052" s="105" t="str">
        <f t="shared" si="51"/>
        <v>CHITTOOR CCO</v>
      </c>
      <c r="F1052" s="104" t="s">
        <v>4080</v>
      </c>
      <c r="G1052" s="393">
        <v>308212640305</v>
      </c>
      <c r="H1052" s="104" t="s">
        <v>4198</v>
      </c>
      <c r="I1052" s="104" t="s">
        <v>2894</v>
      </c>
      <c r="J1052" s="104"/>
      <c r="K1052" s="378">
        <v>4.8000000000000001E-5</v>
      </c>
      <c r="L1052" s="378">
        <v>4.8000000000000001E-5</v>
      </c>
      <c r="M1052" s="378">
        <v>4.6E-5</v>
      </c>
      <c r="N1052" s="379">
        <v>4.1666666666666696</v>
      </c>
      <c r="O1052" s="104"/>
      <c r="P1052" s="104"/>
      <c r="Q1052" s="108"/>
    </row>
    <row r="1053" spans="1:17" customFormat="1">
      <c r="A1053" s="103">
        <v>1050</v>
      </c>
      <c r="B1053" s="105"/>
      <c r="C1053" s="105" t="s">
        <v>5408</v>
      </c>
      <c r="D1053" s="105" t="str">
        <f t="shared" si="51"/>
        <v>CHITTOOR TOWN</v>
      </c>
      <c r="E1053" s="105" t="str">
        <f t="shared" si="51"/>
        <v>CHITTOOR CCO</v>
      </c>
      <c r="F1053" s="104" t="s">
        <v>2925</v>
      </c>
      <c r="G1053" s="393">
        <v>304621440207</v>
      </c>
      <c r="H1053" s="104" t="s">
        <v>4199</v>
      </c>
      <c r="I1053" s="104" t="s">
        <v>2871</v>
      </c>
      <c r="J1053" s="104"/>
      <c r="K1053" s="378">
        <v>0.60328000000000004</v>
      </c>
      <c r="L1053" s="378">
        <v>0.60328000000000004</v>
      </c>
      <c r="M1053" s="378">
        <v>0.57816699999999999</v>
      </c>
      <c r="N1053" s="379">
        <v>4.1627436679485559</v>
      </c>
      <c r="O1053" s="104"/>
      <c r="P1053" s="104"/>
      <c r="Q1053" s="108"/>
    </row>
    <row r="1054" spans="1:17" customFormat="1">
      <c r="A1054" s="103">
        <v>1051</v>
      </c>
      <c r="B1054" s="105"/>
      <c r="C1054" s="105" t="s">
        <v>5408</v>
      </c>
      <c r="D1054" s="105" t="str">
        <f t="shared" si="51"/>
        <v>CHITTOOR TOWN</v>
      </c>
      <c r="E1054" s="105" t="str">
        <f t="shared" si="51"/>
        <v>CHITTOOR CCO</v>
      </c>
      <c r="F1054" s="104" t="str">
        <f>F1053</f>
        <v>33/11KV B.V.palem Sub Station</v>
      </c>
      <c r="G1054" s="393">
        <v>304321440205</v>
      </c>
      <c r="H1054" s="104" t="s">
        <v>2684</v>
      </c>
      <c r="I1054" s="104" t="s">
        <v>2887</v>
      </c>
      <c r="J1054" s="104"/>
      <c r="K1054" s="378">
        <v>0.27629999999999999</v>
      </c>
      <c r="L1054" s="378">
        <v>0.27629999999999999</v>
      </c>
      <c r="M1054" s="378">
        <v>0.26480899999999996</v>
      </c>
      <c r="N1054" s="379">
        <v>4.1588852696344656</v>
      </c>
      <c r="O1054" s="104"/>
      <c r="P1054" s="104"/>
      <c r="Q1054" s="108"/>
    </row>
    <row r="1055" spans="1:17" customFormat="1">
      <c r="A1055" s="103">
        <v>1052</v>
      </c>
      <c r="B1055" s="105"/>
      <c r="C1055" s="105" t="s">
        <v>5408</v>
      </c>
      <c r="D1055" s="105" t="str">
        <f t="shared" si="51"/>
        <v>CHITTOOR TOWN</v>
      </c>
      <c r="E1055" s="105" t="str">
        <f t="shared" si="51"/>
        <v>CHITTOOR CCO</v>
      </c>
      <c r="F1055" s="104" t="s">
        <v>2293</v>
      </c>
      <c r="G1055" s="393">
        <v>304311240101</v>
      </c>
      <c r="H1055" s="104" t="s">
        <v>4200</v>
      </c>
      <c r="I1055" s="104" t="s">
        <v>2887</v>
      </c>
      <c r="J1055" s="104"/>
      <c r="K1055" s="378">
        <v>1.3204</v>
      </c>
      <c r="L1055" s="378">
        <v>1.3204</v>
      </c>
      <c r="M1055" s="378">
        <v>1.265585</v>
      </c>
      <c r="N1055" s="379">
        <v>4.1513935171160297</v>
      </c>
      <c r="O1055" s="104"/>
      <c r="P1055" s="104"/>
      <c r="Q1055" s="108"/>
    </row>
    <row r="1056" spans="1:17" customFormat="1">
      <c r="A1056" s="103">
        <v>1053</v>
      </c>
      <c r="B1056" s="105"/>
      <c r="C1056" s="105" t="s">
        <v>1041</v>
      </c>
      <c r="D1056" s="105" t="str">
        <f t="shared" si="51"/>
        <v>CHITTOOR TOWN</v>
      </c>
      <c r="E1056" s="105" t="str">
        <f t="shared" si="51"/>
        <v>CHITTOOR CCO</v>
      </c>
      <c r="F1056" s="104" t="str">
        <f>F1055</f>
        <v>33/11KV M.G.Nagar Sub Station</v>
      </c>
      <c r="G1056" s="393">
        <v>306112140302</v>
      </c>
      <c r="H1056" s="104" t="s">
        <v>4201</v>
      </c>
      <c r="I1056" s="104" t="s">
        <v>2871</v>
      </c>
      <c r="J1056" s="104"/>
      <c r="K1056" s="378">
        <v>1.5056</v>
      </c>
      <c r="L1056" s="378">
        <v>1.5056</v>
      </c>
      <c r="M1056" s="378">
        <v>1.4431479999999999</v>
      </c>
      <c r="N1056" s="379">
        <v>4.1479808714134014</v>
      </c>
      <c r="O1056" s="104"/>
      <c r="P1056" s="104"/>
      <c r="Q1056" s="108"/>
    </row>
    <row r="1057" spans="1:17" customFormat="1">
      <c r="A1057" s="103">
        <v>1054</v>
      </c>
      <c r="B1057" s="105"/>
      <c r="C1057" s="105" t="s">
        <v>5408</v>
      </c>
      <c r="D1057" s="105" t="str">
        <f t="shared" si="51"/>
        <v>CHITTOOR TOWN</v>
      </c>
      <c r="E1057" s="105" t="str">
        <f t="shared" si="51"/>
        <v>CHITTOOR CCO</v>
      </c>
      <c r="F1057" s="104" t="str">
        <f>F1056</f>
        <v>33/11KV M.G.Nagar Sub Station</v>
      </c>
      <c r="G1057" s="393">
        <v>304311240103</v>
      </c>
      <c r="H1057" s="104" t="s">
        <v>4202</v>
      </c>
      <c r="I1057" s="104" t="s">
        <v>2887</v>
      </c>
      <c r="J1057" s="104"/>
      <c r="K1057" s="378">
        <v>0.96260000000000001</v>
      </c>
      <c r="L1057" s="378">
        <v>0.96260000000000001</v>
      </c>
      <c r="M1057" s="378">
        <v>0.92267699999999997</v>
      </c>
      <c r="N1057" s="379">
        <v>4.1474132557656391</v>
      </c>
      <c r="O1057" s="104"/>
      <c r="P1057" s="104"/>
      <c r="Q1057" s="108"/>
    </row>
    <row r="1058" spans="1:17" customFormat="1">
      <c r="A1058" s="103">
        <v>1055</v>
      </c>
      <c r="B1058" s="105"/>
      <c r="C1058" s="105" t="s">
        <v>5408</v>
      </c>
      <c r="D1058" s="105" t="str">
        <f t="shared" si="51"/>
        <v>CHITTOOR TOWN</v>
      </c>
      <c r="E1058" s="105" t="str">
        <f t="shared" si="51"/>
        <v>CHITTOOR CCO</v>
      </c>
      <c r="F1058" s="104" t="s">
        <v>4203</v>
      </c>
      <c r="G1058" s="393">
        <v>304621340101</v>
      </c>
      <c r="H1058" s="104" t="s">
        <v>4204</v>
      </c>
      <c r="I1058" s="104" t="s">
        <v>2871</v>
      </c>
      <c r="J1058" s="104"/>
      <c r="K1058" s="378">
        <v>0.27648</v>
      </c>
      <c r="L1058" s="378">
        <v>0.27648</v>
      </c>
      <c r="M1058" s="378">
        <v>0.26502300000000001</v>
      </c>
      <c r="N1058" s="379">
        <v>4.1438802083333313</v>
      </c>
      <c r="O1058" s="104"/>
      <c r="P1058" s="104"/>
      <c r="Q1058" s="108"/>
    </row>
    <row r="1059" spans="1:17" customFormat="1">
      <c r="A1059" s="103">
        <v>1056</v>
      </c>
      <c r="B1059" s="105"/>
      <c r="C1059" s="105" t="s">
        <v>1381</v>
      </c>
      <c r="D1059" s="105" t="str">
        <f t="shared" si="51"/>
        <v>CHITTOOR TOWN</v>
      </c>
      <c r="E1059" s="105" t="str">
        <f t="shared" si="51"/>
        <v>CHITTOOR CCO</v>
      </c>
      <c r="F1059" s="104" t="str">
        <f>F1058</f>
        <v>33/11KV D.V.Sathram Sub Station</v>
      </c>
      <c r="G1059" s="393">
        <v>305611140601</v>
      </c>
      <c r="H1059" s="104" t="s">
        <v>4205</v>
      </c>
      <c r="I1059" s="104" t="s">
        <v>2874</v>
      </c>
      <c r="J1059" s="104"/>
      <c r="K1059" s="378">
        <v>0.58960000000000001</v>
      </c>
      <c r="L1059" s="378">
        <v>0.58960000000000001</v>
      </c>
      <c r="M1059" s="378">
        <v>0.56518000000000002</v>
      </c>
      <c r="N1059" s="379">
        <v>4.1417910447761193</v>
      </c>
      <c r="O1059" s="104"/>
      <c r="P1059" s="104"/>
      <c r="Q1059" s="108"/>
    </row>
    <row r="1060" spans="1:17" customFormat="1">
      <c r="A1060" s="103">
        <v>1057</v>
      </c>
      <c r="B1060" s="105"/>
      <c r="C1060" s="105" t="s">
        <v>3869</v>
      </c>
      <c r="D1060" s="105" t="s">
        <v>1055</v>
      </c>
      <c r="E1060" s="105" t="s">
        <v>4206</v>
      </c>
      <c r="F1060" s="104" t="s">
        <v>4207</v>
      </c>
      <c r="G1060" s="393">
        <v>308521140301</v>
      </c>
      <c r="H1060" s="104" t="s">
        <v>4208</v>
      </c>
      <c r="I1060" s="104" t="s">
        <v>2874</v>
      </c>
      <c r="J1060" s="104"/>
      <c r="K1060" s="378">
        <v>5.3447000000000001E-2</v>
      </c>
      <c r="L1060" s="378">
        <v>5.3447000000000001E-2</v>
      </c>
      <c r="M1060" s="378">
        <v>5.1235999999999997E-2</v>
      </c>
      <c r="N1060" s="379">
        <v>4.1368084270398802</v>
      </c>
      <c r="O1060" s="104"/>
      <c r="P1060" s="104"/>
      <c r="Q1060" s="108"/>
    </row>
    <row r="1061" spans="1:17" customFormat="1">
      <c r="A1061" s="103">
        <v>1058</v>
      </c>
      <c r="B1061" s="105"/>
      <c r="C1061" s="105" t="s">
        <v>5408</v>
      </c>
      <c r="D1061" s="105" t="str">
        <f t="shared" ref="D1061:F1061" si="52">D1060</f>
        <v>DHONE</v>
      </c>
      <c r="E1061" s="105" t="str">
        <f t="shared" si="52"/>
        <v>BANGANAPALLI</v>
      </c>
      <c r="F1061" s="104" t="str">
        <f t="shared" si="52"/>
        <v>33/11 KV Enakandla SS</v>
      </c>
      <c r="G1061" s="393">
        <v>304311240202</v>
      </c>
      <c r="H1061" s="104" t="s">
        <v>2617</v>
      </c>
      <c r="I1061" s="104" t="s">
        <v>2887</v>
      </c>
      <c r="J1061" s="104"/>
      <c r="K1061" s="378">
        <v>1.4333</v>
      </c>
      <c r="L1061" s="378">
        <v>1.4333</v>
      </c>
      <c r="M1061" s="378">
        <v>1.374077</v>
      </c>
      <c r="N1061" s="379">
        <v>4.1319333007744383</v>
      </c>
      <c r="O1061" s="104"/>
      <c r="P1061" s="104"/>
      <c r="Q1061" s="108"/>
    </row>
    <row r="1062" spans="1:17" customFormat="1">
      <c r="A1062" s="103">
        <v>1059</v>
      </c>
      <c r="B1062" s="105"/>
      <c r="C1062" s="105" t="s">
        <v>3869</v>
      </c>
      <c r="D1062" s="105" t="str">
        <f>D1061</f>
        <v>DHONE</v>
      </c>
      <c r="E1062" s="105" t="str">
        <f>E1061</f>
        <v>BANGANAPALLI</v>
      </c>
      <c r="F1062" s="104" t="s">
        <v>4209</v>
      </c>
      <c r="G1062" s="393">
        <v>308511640104</v>
      </c>
      <c r="H1062" s="104" t="s">
        <v>4210</v>
      </c>
      <c r="I1062" s="104" t="s">
        <v>2871</v>
      </c>
      <c r="J1062" s="104"/>
      <c r="K1062" s="378">
        <v>8.4510000000000002E-3</v>
      </c>
      <c r="L1062" s="378">
        <v>8.4510000000000002E-3</v>
      </c>
      <c r="M1062" s="378">
        <v>8.1030000000000008E-3</v>
      </c>
      <c r="N1062" s="379">
        <v>4.1178558750443655</v>
      </c>
      <c r="O1062" s="104"/>
      <c r="P1062" s="104"/>
      <c r="Q1062" s="108"/>
    </row>
    <row r="1063" spans="1:17" customFormat="1">
      <c r="A1063" s="103">
        <v>1060</v>
      </c>
      <c r="B1063" s="105"/>
      <c r="C1063" s="105" t="s">
        <v>1049</v>
      </c>
      <c r="D1063" s="105" t="str">
        <f t="shared" ref="D1063:E1078" si="53">D1062</f>
        <v>DHONE</v>
      </c>
      <c r="E1063" s="105" t="str">
        <f t="shared" si="53"/>
        <v>BANGANAPALLI</v>
      </c>
      <c r="F1063" s="104" t="s">
        <v>4211</v>
      </c>
      <c r="G1063" s="393">
        <v>307222140301</v>
      </c>
      <c r="H1063" s="104" t="s">
        <v>4212</v>
      </c>
      <c r="I1063" s="104" t="s">
        <v>2871</v>
      </c>
      <c r="J1063" s="104"/>
      <c r="K1063" s="378">
        <v>0.36980000000000002</v>
      </c>
      <c r="L1063" s="378">
        <v>0.36980000000000002</v>
      </c>
      <c r="M1063" s="378">
        <v>0.35457499999999997</v>
      </c>
      <c r="N1063" s="379">
        <v>4.117090319091413</v>
      </c>
      <c r="O1063" s="104"/>
      <c r="P1063" s="104"/>
      <c r="Q1063" s="108"/>
    </row>
    <row r="1064" spans="1:17" customFormat="1">
      <c r="A1064" s="103">
        <v>1061</v>
      </c>
      <c r="B1064" s="105"/>
      <c r="C1064" s="105" t="s">
        <v>5408</v>
      </c>
      <c r="D1064" s="105" t="str">
        <f t="shared" si="53"/>
        <v>DHONE</v>
      </c>
      <c r="E1064" s="105" t="str">
        <f t="shared" si="53"/>
        <v>BANGANAPALLI</v>
      </c>
      <c r="F1064" s="104" t="s">
        <v>4213</v>
      </c>
      <c r="G1064" s="393">
        <v>304241440402</v>
      </c>
      <c r="H1064" s="104" t="s">
        <v>4214</v>
      </c>
      <c r="I1064" s="104" t="s">
        <v>2871</v>
      </c>
      <c r="J1064" s="104"/>
      <c r="K1064" s="378">
        <v>0.34709800000000002</v>
      </c>
      <c r="L1064" s="378">
        <v>0.34709800000000002</v>
      </c>
      <c r="M1064" s="378">
        <v>0.33281500000000003</v>
      </c>
      <c r="N1064" s="379">
        <v>4.1149761738759629</v>
      </c>
      <c r="O1064" s="104"/>
      <c r="P1064" s="104"/>
      <c r="Q1064" s="108"/>
    </row>
    <row r="1065" spans="1:17" customFormat="1">
      <c r="A1065" s="103">
        <v>1062</v>
      </c>
      <c r="B1065" s="105"/>
      <c r="C1065" s="105" t="s">
        <v>1041</v>
      </c>
      <c r="D1065" s="105" t="str">
        <f t="shared" si="53"/>
        <v>DHONE</v>
      </c>
      <c r="E1065" s="105" t="str">
        <f t="shared" si="53"/>
        <v>BANGANAPALLI</v>
      </c>
      <c r="F1065" s="104" t="s">
        <v>2240</v>
      </c>
      <c r="G1065" s="393">
        <v>306311540201</v>
      </c>
      <c r="H1065" s="104" t="s">
        <v>2511</v>
      </c>
      <c r="I1065" s="104" t="s">
        <v>2887</v>
      </c>
      <c r="J1065" s="104"/>
      <c r="K1065" s="378">
        <v>1.462</v>
      </c>
      <c r="L1065" s="378">
        <v>1.462</v>
      </c>
      <c r="M1065" s="378">
        <v>1.4018409999999999</v>
      </c>
      <c r="N1065" s="379">
        <v>4.1148426812585548</v>
      </c>
      <c r="O1065" s="104"/>
      <c r="P1065" s="104"/>
      <c r="Q1065" s="108"/>
    </row>
    <row r="1066" spans="1:17" customFormat="1">
      <c r="A1066" s="103">
        <v>1063</v>
      </c>
      <c r="B1066" s="105"/>
      <c r="C1066" s="105" t="s">
        <v>1381</v>
      </c>
      <c r="D1066" s="105" t="str">
        <f t="shared" si="53"/>
        <v>DHONE</v>
      </c>
      <c r="E1066" s="105" t="str">
        <f t="shared" si="53"/>
        <v>BANGANAPALLI</v>
      </c>
      <c r="F1066" s="104" t="s">
        <v>4215</v>
      </c>
      <c r="G1066" s="393">
        <v>305721140404</v>
      </c>
      <c r="H1066" s="104" t="s">
        <v>4216</v>
      </c>
      <c r="I1066" s="104" t="s">
        <v>2879</v>
      </c>
      <c r="J1066" s="104"/>
      <c r="K1066" s="378">
        <v>0.26272200000000001</v>
      </c>
      <c r="L1066" s="378">
        <v>0.26272200000000001</v>
      </c>
      <c r="M1066" s="378">
        <v>0.251913</v>
      </c>
      <c r="N1066" s="379">
        <v>4.1142348185534567</v>
      </c>
      <c r="O1066" s="104"/>
      <c r="P1066" s="104"/>
      <c r="Q1066" s="108"/>
    </row>
    <row r="1067" spans="1:17" customFormat="1">
      <c r="A1067" s="103">
        <v>1064</v>
      </c>
      <c r="B1067" s="105"/>
      <c r="C1067" s="105" t="s">
        <v>3869</v>
      </c>
      <c r="D1067" s="105" t="str">
        <f t="shared" si="53"/>
        <v>DHONE</v>
      </c>
      <c r="E1067" s="105" t="str">
        <f t="shared" si="53"/>
        <v>BANGANAPALLI</v>
      </c>
      <c r="F1067" s="104" t="str">
        <f>F1066</f>
        <v>33/11 KV Nuthanakalva SUB STATION</v>
      </c>
      <c r="G1067" s="393">
        <v>308653140101</v>
      </c>
      <c r="H1067" s="104" t="s">
        <v>4217</v>
      </c>
      <c r="I1067" s="104" t="s">
        <v>2887</v>
      </c>
      <c r="J1067" s="104"/>
      <c r="K1067" s="378">
        <v>2.0632000000000001</v>
      </c>
      <c r="L1067" s="378">
        <v>2.0632000000000001</v>
      </c>
      <c r="M1067" s="378">
        <v>1.978413</v>
      </c>
      <c r="N1067" s="379">
        <v>4.1094901124466929</v>
      </c>
      <c r="O1067" s="104"/>
      <c r="P1067" s="104"/>
      <c r="Q1067" s="108"/>
    </row>
    <row r="1068" spans="1:17" customFormat="1">
      <c r="A1068" s="103">
        <v>1065</v>
      </c>
      <c r="B1068" s="105"/>
      <c r="C1068" s="105" t="s">
        <v>5408</v>
      </c>
      <c r="D1068" s="105" t="str">
        <f t="shared" si="53"/>
        <v>DHONE</v>
      </c>
      <c r="E1068" s="105" t="str">
        <f t="shared" si="53"/>
        <v>BANGANAPALLI</v>
      </c>
      <c r="F1068" s="104" t="str">
        <f>F1067</f>
        <v>33/11 KV Nuthanakalva SUB STATION</v>
      </c>
      <c r="G1068" s="393">
        <v>304311240302</v>
      </c>
      <c r="H1068" s="104" t="s">
        <v>4218</v>
      </c>
      <c r="I1068" s="104" t="s">
        <v>2887</v>
      </c>
      <c r="J1068" s="104"/>
      <c r="K1068" s="378">
        <v>0.92210000000000003</v>
      </c>
      <c r="L1068" s="378">
        <v>0.92210000000000003</v>
      </c>
      <c r="M1068" s="378">
        <v>0.88422100000000003</v>
      </c>
      <c r="N1068" s="379">
        <v>4.1079058670426196</v>
      </c>
      <c r="O1068" s="104"/>
      <c r="P1068" s="104"/>
      <c r="Q1068" s="108"/>
    </row>
    <row r="1069" spans="1:17" customFormat="1">
      <c r="A1069" s="103">
        <v>1066</v>
      </c>
      <c r="B1069" s="105"/>
      <c r="C1069" s="105" t="s">
        <v>1049</v>
      </c>
      <c r="D1069" s="105" t="str">
        <f t="shared" si="53"/>
        <v>DHONE</v>
      </c>
      <c r="E1069" s="105" t="s">
        <v>4219</v>
      </c>
      <c r="F1069" s="104" t="s">
        <v>4220</v>
      </c>
      <c r="G1069" s="393">
        <v>307312340101</v>
      </c>
      <c r="H1069" s="104" t="s">
        <v>4221</v>
      </c>
      <c r="I1069" s="104" t="s">
        <v>2871</v>
      </c>
      <c r="J1069" s="104"/>
      <c r="K1069" s="378">
        <v>0.66649999999999998</v>
      </c>
      <c r="L1069" s="378">
        <v>0.66649999999999998</v>
      </c>
      <c r="M1069" s="378">
        <v>0.63915000000000011</v>
      </c>
      <c r="N1069" s="379">
        <v>4.1035258814703486</v>
      </c>
      <c r="O1069" s="104"/>
      <c r="P1069" s="104"/>
      <c r="Q1069" s="108"/>
    </row>
    <row r="1070" spans="1:17" customFormat="1">
      <c r="A1070" s="103">
        <v>1067</v>
      </c>
      <c r="B1070" s="105"/>
      <c r="C1070" s="105" t="s">
        <v>1049</v>
      </c>
      <c r="D1070" s="105" t="str">
        <f t="shared" si="53"/>
        <v>DHONE</v>
      </c>
      <c r="E1070" s="105" t="s">
        <v>4222</v>
      </c>
      <c r="F1070" s="104" t="s">
        <v>4223</v>
      </c>
      <c r="G1070" s="393">
        <v>307244540101</v>
      </c>
      <c r="H1070" s="104" t="s">
        <v>4224</v>
      </c>
      <c r="I1070" s="104" t="s">
        <v>2871</v>
      </c>
      <c r="J1070" s="104"/>
      <c r="K1070" s="378">
        <v>0.61199999999999999</v>
      </c>
      <c r="L1070" s="378">
        <v>0.61199999999999999</v>
      </c>
      <c r="M1070" s="378">
        <v>0.58688899999999999</v>
      </c>
      <c r="N1070" s="379">
        <v>4.1031045751633979</v>
      </c>
      <c r="O1070" s="104"/>
      <c r="P1070" s="104"/>
      <c r="Q1070" s="108"/>
    </row>
    <row r="1071" spans="1:17" customFormat="1">
      <c r="A1071" s="103">
        <v>1068</v>
      </c>
      <c r="B1071" s="105"/>
      <c r="C1071" s="105" t="s">
        <v>1381</v>
      </c>
      <c r="D1071" s="105" t="str">
        <f t="shared" si="53"/>
        <v>DHONE</v>
      </c>
      <c r="E1071" s="105" t="str">
        <f t="shared" si="53"/>
        <v>GUNTAKAL</v>
      </c>
      <c r="F1071" s="104" t="s">
        <v>2326</v>
      </c>
      <c r="G1071" s="393">
        <v>305211140303</v>
      </c>
      <c r="H1071" s="104" t="s">
        <v>2710</v>
      </c>
      <c r="I1071" s="104" t="s">
        <v>2887</v>
      </c>
      <c r="J1071" s="104"/>
      <c r="K1071" s="378">
        <v>0.71479999999999999</v>
      </c>
      <c r="L1071" s="378">
        <v>0.71479999999999999</v>
      </c>
      <c r="M1071" s="378">
        <v>0.68548100000000001</v>
      </c>
      <c r="N1071" s="379">
        <v>4.1017067711247881</v>
      </c>
      <c r="O1071" s="104"/>
      <c r="P1071" s="104"/>
      <c r="Q1071" s="108"/>
    </row>
    <row r="1072" spans="1:17" customFormat="1">
      <c r="A1072" s="103">
        <v>1069</v>
      </c>
      <c r="B1072" s="105"/>
      <c r="C1072" s="105" t="s">
        <v>5408</v>
      </c>
      <c r="D1072" s="105" t="str">
        <f t="shared" si="53"/>
        <v>DHONE</v>
      </c>
      <c r="E1072" s="105" t="str">
        <f t="shared" si="53"/>
        <v>GUNTAKAL</v>
      </c>
      <c r="F1072" s="104" t="s">
        <v>2314</v>
      </c>
      <c r="G1072" s="393">
        <v>304321440202</v>
      </c>
      <c r="H1072" s="104" t="s">
        <v>2681</v>
      </c>
      <c r="I1072" s="104" t="s">
        <v>2887</v>
      </c>
      <c r="J1072" s="104"/>
      <c r="K1072" s="378">
        <v>0.76349999999999996</v>
      </c>
      <c r="L1072" s="378">
        <v>0.76349999999999996</v>
      </c>
      <c r="M1072" s="378">
        <v>0.7321979999999999</v>
      </c>
      <c r="N1072" s="379">
        <v>4.0998035363457825</v>
      </c>
      <c r="O1072" s="104"/>
      <c r="P1072" s="104"/>
      <c r="Q1072" s="108"/>
    </row>
    <row r="1073" spans="1:17" customFormat="1">
      <c r="A1073" s="103">
        <v>1070</v>
      </c>
      <c r="B1073" s="105"/>
      <c r="C1073" s="105" t="s">
        <v>1381</v>
      </c>
      <c r="D1073" s="105" t="str">
        <f t="shared" si="53"/>
        <v>DHONE</v>
      </c>
      <c r="E1073" s="105" t="str">
        <f t="shared" si="53"/>
        <v>GUNTAKAL</v>
      </c>
      <c r="F1073" s="104" t="str">
        <f>F1072</f>
        <v>33/11KV Gomathi Nagar(In-Door)SubStation</v>
      </c>
      <c r="G1073" s="393">
        <v>305512540103</v>
      </c>
      <c r="H1073" s="104" t="s">
        <v>4225</v>
      </c>
      <c r="I1073" s="104" t="s">
        <v>2887</v>
      </c>
      <c r="J1073" s="104"/>
      <c r="K1073" s="378">
        <v>1.288</v>
      </c>
      <c r="L1073" s="378">
        <v>1.288</v>
      </c>
      <c r="M1073" s="378">
        <v>1.235195</v>
      </c>
      <c r="N1073" s="379">
        <v>4.099767080745341</v>
      </c>
      <c r="O1073" s="104"/>
      <c r="P1073" s="104"/>
      <c r="Q1073" s="108"/>
    </row>
    <row r="1074" spans="1:17" customFormat="1">
      <c r="A1074" s="103">
        <v>1071</v>
      </c>
      <c r="B1074" s="105"/>
      <c r="C1074" s="105" t="s">
        <v>3869</v>
      </c>
      <c r="D1074" s="105" t="str">
        <f t="shared" si="53"/>
        <v>DHONE</v>
      </c>
      <c r="E1074" s="105" t="str">
        <f>E1073</f>
        <v>GUNTAKAL</v>
      </c>
      <c r="F1074" s="104" t="s">
        <v>4226</v>
      </c>
      <c r="G1074" s="393">
        <v>308511540101</v>
      </c>
      <c r="H1074" s="104" t="s">
        <v>4227</v>
      </c>
      <c r="I1074" s="104" t="s">
        <v>2871</v>
      </c>
      <c r="J1074" s="104"/>
      <c r="K1074" s="378">
        <v>0.34234700000000001</v>
      </c>
      <c r="L1074" s="378">
        <v>0.34234700000000001</v>
      </c>
      <c r="M1074" s="378">
        <v>0.32834200000000002</v>
      </c>
      <c r="N1074" s="379">
        <v>4.0908785530470517</v>
      </c>
      <c r="O1074" s="104"/>
      <c r="P1074" s="104"/>
      <c r="Q1074" s="108"/>
    </row>
    <row r="1075" spans="1:17" customFormat="1">
      <c r="A1075" s="103">
        <v>1072</v>
      </c>
      <c r="B1075" s="105"/>
      <c r="C1075" s="105" t="s">
        <v>5408</v>
      </c>
      <c r="D1075" s="105" t="str">
        <f t="shared" si="53"/>
        <v>DHONE</v>
      </c>
      <c r="E1075" s="105" t="str">
        <f t="shared" si="53"/>
        <v>GUNTAKAL</v>
      </c>
      <c r="F1075" s="104" t="s">
        <v>4228</v>
      </c>
      <c r="G1075" s="393">
        <v>304411240101</v>
      </c>
      <c r="H1075" s="104" t="s">
        <v>4229</v>
      </c>
      <c r="I1075" s="104" t="s">
        <v>2871</v>
      </c>
      <c r="J1075" s="104"/>
      <c r="K1075" s="378">
        <v>0.25695899999999999</v>
      </c>
      <c r="L1075" s="378">
        <v>0.25695899999999999</v>
      </c>
      <c r="M1075" s="378">
        <v>0.246474</v>
      </c>
      <c r="N1075" s="379">
        <v>4.0804174985114336</v>
      </c>
      <c r="O1075" s="104"/>
      <c r="P1075" s="104"/>
      <c r="Q1075" s="108"/>
    </row>
    <row r="1076" spans="1:17" customFormat="1">
      <c r="A1076" s="103">
        <v>1073</v>
      </c>
      <c r="B1076" s="105"/>
      <c r="C1076" s="105" t="s">
        <v>1049</v>
      </c>
      <c r="D1076" s="105" t="str">
        <f t="shared" si="53"/>
        <v>DHONE</v>
      </c>
      <c r="E1076" s="105" t="str">
        <f t="shared" si="53"/>
        <v>GUNTAKAL</v>
      </c>
      <c r="F1076" s="104" t="s">
        <v>2201</v>
      </c>
      <c r="G1076" s="393">
        <v>307244240105</v>
      </c>
      <c r="H1076" s="104" t="s">
        <v>2417</v>
      </c>
      <c r="I1076" s="104" t="s">
        <v>2887</v>
      </c>
      <c r="J1076" s="104"/>
      <c r="K1076" s="378">
        <v>1.1988000000000001</v>
      </c>
      <c r="L1076" s="378">
        <v>1.1988000000000001</v>
      </c>
      <c r="M1076" s="378">
        <v>1.149894</v>
      </c>
      <c r="N1076" s="379">
        <v>4.0795795795795886</v>
      </c>
      <c r="O1076" s="104"/>
      <c r="P1076" s="104"/>
      <c r="Q1076" s="108"/>
    </row>
    <row r="1077" spans="1:17" customFormat="1">
      <c r="A1077" s="103">
        <v>1074</v>
      </c>
      <c r="B1077" s="105"/>
      <c r="C1077" s="105" t="s">
        <v>1041</v>
      </c>
      <c r="D1077" s="105" t="str">
        <f t="shared" si="53"/>
        <v>DHONE</v>
      </c>
      <c r="E1077" s="105" t="str">
        <f t="shared" si="53"/>
        <v>GUNTAKAL</v>
      </c>
      <c r="F1077" s="104" t="str">
        <f>F1076</f>
        <v>33/11 KV Guntakal SS</v>
      </c>
      <c r="G1077" s="393">
        <v>306321140202</v>
      </c>
      <c r="H1077" s="104" t="s">
        <v>4230</v>
      </c>
      <c r="I1077" s="104" t="s">
        <v>2871</v>
      </c>
      <c r="J1077" s="104"/>
      <c r="K1077" s="378">
        <v>2.3902000000000001</v>
      </c>
      <c r="L1077" s="378">
        <v>2.3902000000000001</v>
      </c>
      <c r="M1077" s="378">
        <v>2.2926980000000001</v>
      </c>
      <c r="N1077" s="379">
        <v>4.0792402309430162</v>
      </c>
      <c r="O1077" s="104"/>
      <c r="P1077" s="104"/>
      <c r="Q1077" s="108"/>
    </row>
    <row r="1078" spans="1:17" customFormat="1">
      <c r="A1078" s="103">
        <v>1075</v>
      </c>
      <c r="B1078" s="105"/>
      <c r="C1078" s="105" t="s">
        <v>5408</v>
      </c>
      <c r="D1078" s="105" t="str">
        <f t="shared" si="53"/>
        <v>DHONE</v>
      </c>
      <c r="E1078" s="105" t="str">
        <f t="shared" si="53"/>
        <v>GUNTAKAL</v>
      </c>
      <c r="F1078" s="104" t="s">
        <v>3819</v>
      </c>
      <c r="G1078" s="393">
        <v>304121140102</v>
      </c>
      <c r="H1078" s="104" t="s">
        <v>4231</v>
      </c>
      <c r="I1078" s="104" t="s">
        <v>2871</v>
      </c>
      <c r="J1078" s="104"/>
      <c r="K1078" s="378">
        <v>1.1393</v>
      </c>
      <c r="L1078" s="378">
        <v>1.1393</v>
      </c>
      <c r="M1078" s="378">
        <v>1.0928420000000001</v>
      </c>
      <c r="N1078" s="379">
        <v>4.0777670499429375</v>
      </c>
      <c r="O1078" s="104"/>
      <c r="P1078" s="104"/>
      <c r="Q1078" s="108"/>
    </row>
    <row r="1079" spans="1:17" customFormat="1">
      <c r="A1079" s="103">
        <v>1076</v>
      </c>
      <c r="B1079" s="105"/>
      <c r="C1079" s="105" t="s">
        <v>3869</v>
      </c>
      <c r="D1079" s="105" t="str">
        <f t="shared" ref="D1079:F1094" si="54">D1078</f>
        <v>DHONE</v>
      </c>
      <c r="E1079" s="105" t="str">
        <f t="shared" si="54"/>
        <v>GUNTAKAL</v>
      </c>
      <c r="F1079" s="104" t="s">
        <v>2255</v>
      </c>
      <c r="G1079" s="393">
        <v>308511140204</v>
      </c>
      <c r="H1079" s="104" t="s">
        <v>2535</v>
      </c>
      <c r="I1079" s="104" t="s">
        <v>2887</v>
      </c>
      <c r="J1079" s="104"/>
      <c r="K1079" s="378">
        <v>0.56261099999999997</v>
      </c>
      <c r="L1079" s="378">
        <v>0.56261099999999997</v>
      </c>
      <c r="M1079" s="378">
        <v>0.539682</v>
      </c>
      <c r="N1079" s="379">
        <v>4.0754624420780932</v>
      </c>
      <c r="O1079" s="104"/>
      <c r="P1079" s="104"/>
      <c r="Q1079" s="108"/>
    </row>
    <row r="1080" spans="1:17" customFormat="1">
      <c r="A1080" s="103">
        <v>1077</v>
      </c>
      <c r="B1080" s="105"/>
      <c r="C1080" s="105" t="s">
        <v>1381</v>
      </c>
      <c r="D1080" s="105" t="str">
        <f t="shared" si="54"/>
        <v>DHONE</v>
      </c>
      <c r="E1080" s="105" t="str">
        <f t="shared" si="54"/>
        <v>GUNTAKAL</v>
      </c>
      <c r="F1080" s="104" t="str">
        <f>F1079</f>
        <v>33/11 KV Dhone I.E. SS</v>
      </c>
      <c r="G1080" s="393">
        <v>305522240104</v>
      </c>
      <c r="H1080" s="104" t="s">
        <v>2794</v>
      </c>
      <c r="I1080" s="104" t="s">
        <v>2887</v>
      </c>
      <c r="J1080" s="104"/>
      <c r="K1080" s="378">
        <v>1.6508</v>
      </c>
      <c r="L1080" s="378">
        <v>1.6508</v>
      </c>
      <c r="M1080" s="378">
        <v>1.5835630000000001</v>
      </c>
      <c r="N1080" s="379">
        <v>4.0729949115580322</v>
      </c>
      <c r="O1080" s="104"/>
      <c r="P1080" s="104"/>
      <c r="Q1080" s="108"/>
    </row>
    <row r="1081" spans="1:17" customFormat="1">
      <c r="A1081" s="103">
        <v>1078</v>
      </c>
      <c r="B1081" s="105"/>
      <c r="C1081" s="105" t="s">
        <v>3869</v>
      </c>
      <c r="D1081" s="105" t="str">
        <f t="shared" si="54"/>
        <v>DHONE</v>
      </c>
      <c r="E1081" s="105" t="str">
        <f t="shared" si="54"/>
        <v>GUNTAKAL</v>
      </c>
      <c r="F1081" s="104" t="s">
        <v>3859</v>
      </c>
      <c r="G1081" s="393">
        <v>308235240401</v>
      </c>
      <c r="H1081" s="104" t="s">
        <v>4232</v>
      </c>
      <c r="I1081" s="104" t="s">
        <v>2871</v>
      </c>
      <c r="J1081" s="104"/>
      <c r="K1081" s="378">
        <v>0.71319999999999995</v>
      </c>
      <c r="L1081" s="378">
        <v>0.71319999999999995</v>
      </c>
      <c r="M1081" s="378">
        <v>0.68416199999999994</v>
      </c>
      <c r="N1081" s="379">
        <v>4.0715086932136861</v>
      </c>
      <c r="O1081" s="104"/>
      <c r="P1081" s="104"/>
      <c r="Q1081" s="108"/>
    </row>
    <row r="1082" spans="1:17" customFormat="1">
      <c r="A1082" s="103">
        <v>1079</v>
      </c>
      <c r="B1082" s="105"/>
      <c r="C1082" s="105" t="s">
        <v>1381</v>
      </c>
      <c r="D1082" s="105" t="str">
        <f t="shared" si="54"/>
        <v>DHONE</v>
      </c>
      <c r="E1082" s="105" t="str">
        <f t="shared" si="54"/>
        <v>GUNTAKAL</v>
      </c>
      <c r="F1082" s="104" t="s">
        <v>4233</v>
      </c>
      <c r="G1082" s="393">
        <v>305411340104</v>
      </c>
      <c r="H1082" s="104" t="s">
        <v>4234</v>
      </c>
      <c r="I1082" s="104" t="s">
        <v>2871</v>
      </c>
      <c r="J1082" s="104"/>
      <c r="K1082" s="378">
        <v>0.53595800000000005</v>
      </c>
      <c r="L1082" s="378">
        <v>0.53595800000000005</v>
      </c>
      <c r="M1082" s="378">
        <v>0.51416499999999998</v>
      </c>
      <c r="N1082" s="379">
        <v>4.0661768272887162</v>
      </c>
      <c r="O1082" s="104"/>
      <c r="P1082" s="104"/>
      <c r="Q1082" s="108"/>
    </row>
    <row r="1083" spans="1:17" customFormat="1">
      <c r="A1083" s="103">
        <v>1080</v>
      </c>
      <c r="B1083" s="105"/>
      <c r="C1083" s="105" t="s">
        <v>1049</v>
      </c>
      <c r="D1083" s="105" t="str">
        <f t="shared" si="54"/>
        <v>DHONE</v>
      </c>
      <c r="E1083" s="105" t="str">
        <f t="shared" si="54"/>
        <v>GUNTAKAL</v>
      </c>
      <c r="F1083" s="104" t="str">
        <f t="shared" si="54"/>
        <v>33/11 KV Damalacheruvu SUB STATION</v>
      </c>
      <c r="G1083" s="393">
        <v>307116340303</v>
      </c>
      <c r="H1083" s="104" t="s">
        <v>2393</v>
      </c>
      <c r="I1083" s="104" t="s">
        <v>2887</v>
      </c>
      <c r="J1083" s="104"/>
      <c r="K1083" s="378">
        <v>1.0504</v>
      </c>
      <c r="L1083" s="378">
        <v>1.0504</v>
      </c>
      <c r="M1083" s="378">
        <v>1.0077449999999999</v>
      </c>
      <c r="N1083" s="379">
        <v>4.0608339680121963</v>
      </c>
      <c r="O1083" s="104"/>
      <c r="P1083" s="104"/>
      <c r="Q1083" s="108"/>
    </row>
    <row r="1084" spans="1:17" customFormat="1">
      <c r="A1084" s="103">
        <v>1081</v>
      </c>
      <c r="B1084" s="105"/>
      <c r="C1084" s="105" t="s">
        <v>1049</v>
      </c>
      <c r="D1084" s="105" t="str">
        <f t="shared" si="54"/>
        <v>DHONE</v>
      </c>
      <c r="E1084" s="105" t="str">
        <f t="shared" si="54"/>
        <v>GUNTAKAL</v>
      </c>
      <c r="F1084" s="104" t="str">
        <f t="shared" si="54"/>
        <v>33/11 KV Damalacheruvu SUB STATION</v>
      </c>
      <c r="G1084" s="393">
        <v>307244240103</v>
      </c>
      <c r="H1084" s="104" t="s">
        <v>2415</v>
      </c>
      <c r="I1084" s="104" t="s">
        <v>2887</v>
      </c>
      <c r="J1084" s="104"/>
      <c r="K1084" s="378">
        <v>1.0993999999999999</v>
      </c>
      <c r="L1084" s="378">
        <v>1.0993999999999999</v>
      </c>
      <c r="M1084" s="378">
        <v>1.0547629999999999</v>
      </c>
      <c r="N1084" s="379">
        <v>4.0601237038384612</v>
      </c>
      <c r="O1084" s="104"/>
      <c r="P1084" s="104"/>
      <c r="Q1084" s="108"/>
    </row>
    <row r="1085" spans="1:17" customFormat="1">
      <c r="A1085" s="103">
        <v>1082</v>
      </c>
      <c r="B1085" s="105"/>
      <c r="C1085" s="105" t="s">
        <v>5408</v>
      </c>
      <c r="D1085" s="105" t="str">
        <f t="shared" si="54"/>
        <v>DHONE</v>
      </c>
      <c r="E1085" s="105" t="str">
        <f t="shared" si="54"/>
        <v>GUNTAKAL</v>
      </c>
      <c r="F1085" s="104" t="s">
        <v>4235</v>
      </c>
      <c r="G1085" s="393">
        <v>304421340201</v>
      </c>
      <c r="H1085" s="104" t="s">
        <v>4236</v>
      </c>
      <c r="I1085" s="104" t="s">
        <v>2871</v>
      </c>
      <c r="J1085" s="104"/>
      <c r="K1085" s="378">
        <v>0.15149799999999999</v>
      </c>
      <c r="L1085" s="378">
        <v>0.15149799999999999</v>
      </c>
      <c r="M1085" s="378">
        <v>0.145347</v>
      </c>
      <c r="N1085" s="379">
        <v>4.0601196055393407</v>
      </c>
      <c r="O1085" s="104"/>
      <c r="P1085" s="104"/>
      <c r="Q1085" s="108"/>
    </row>
    <row r="1086" spans="1:17" customFormat="1">
      <c r="A1086" s="103">
        <v>1083</v>
      </c>
      <c r="B1086" s="105"/>
      <c r="C1086" s="105" t="s">
        <v>1381</v>
      </c>
      <c r="D1086" s="105" t="str">
        <f t="shared" si="54"/>
        <v>DHONE</v>
      </c>
      <c r="E1086" s="105" t="str">
        <f t="shared" si="54"/>
        <v>GUNTAKAL</v>
      </c>
      <c r="F1086" s="104" t="s">
        <v>4237</v>
      </c>
      <c r="G1086" s="393">
        <v>305321440404</v>
      </c>
      <c r="H1086" s="104" t="s">
        <v>4238</v>
      </c>
      <c r="I1086" s="104" t="s">
        <v>2871</v>
      </c>
      <c r="J1086" s="104"/>
      <c r="K1086" s="378">
        <v>0.1051</v>
      </c>
      <c r="L1086" s="378">
        <v>0.1051</v>
      </c>
      <c r="M1086" s="378">
        <v>0.100838</v>
      </c>
      <c r="N1086" s="379">
        <v>4.055185537583256</v>
      </c>
      <c r="O1086" s="104"/>
      <c r="P1086" s="104"/>
      <c r="Q1086" s="108"/>
    </row>
    <row r="1087" spans="1:17" customFormat="1">
      <c r="A1087" s="103">
        <v>1084</v>
      </c>
      <c r="B1087" s="105"/>
      <c r="C1087" s="105" t="s">
        <v>5408</v>
      </c>
      <c r="D1087" s="105" t="str">
        <f t="shared" si="54"/>
        <v>DHONE</v>
      </c>
      <c r="E1087" s="105" t="str">
        <f t="shared" si="54"/>
        <v>GUNTAKAL</v>
      </c>
      <c r="F1087" s="104" t="str">
        <f>F1086</f>
        <v>33/11 KV Kakaveedu Sub Station</v>
      </c>
      <c r="G1087" s="393">
        <v>304311240104</v>
      </c>
      <c r="H1087" s="104" t="s">
        <v>4239</v>
      </c>
      <c r="I1087" s="104" t="s">
        <v>2887</v>
      </c>
      <c r="J1087" s="104"/>
      <c r="K1087" s="378">
        <v>0.76190000000000002</v>
      </c>
      <c r="L1087" s="378">
        <v>0.76190000000000002</v>
      </c>
      <c r="M1087" s="378">
        <v>0.73100799999999999</v>
      </c>
      <c r="N1087" s="379">
        <v>4.0546003412521365</v>
      </c>
      <c r="O1087" s="104"/>
      <c r="P1087" s="104"/>
      <c r="Q1087" s="108"/>
    </row>
    <row r="1088" spans="1:17" customFormat="1">
      <c r="A1088" s="103">
        <v>1085</v>
      </c>
      <c r="B1088" s="105"/>
      <c r="C1088" s="105" t="s">
        <v>3869</v>
      </c>
      <c r="D1088" s="105" t="str">
        <f t="shared" si="54"/>
        <v>DHONE</v>
      </c>
      <c r="E1088" s="105" t="str">
        <f t="shared" si="54"/>
        <v>GUNTAKAL</v>
      </c>
      <c r="F1088" s="104" t="s">
        <v>4240</v>
      </c>
      <c r="G1088" s="393">
        <v>308512240301</v>
      </c>
      <c r="H1088" s="104" t="s">
        <v>4241</v>
      </c>
      <c r="I1088" s="104" t="s">
        <v>2870</v>
      </c>
      <c r="J1088" s="104"/>
      <c r="K1088" s="378">
        <v>3.5040000000000002E-3</v>
      </c>
      <c r="L1088" s="378">
        <v>3.5040000000000002E-3</v>
      </c>
      <c r="M1088" s="378">
        <v>3.362E-3</v>
      </c>
      <c r="N1088" s="379">
        <v>4.0525114155251192</v>
      </c>
      <c r="O1088" s="104"/>
      <c r="P1088" s="104"/>
      <c r="Q1088" s="108"/>
    </row>
    <row r="1089" spans="1:17" customFormat="1">
      <c r="A1089" s="103">
        <v>1086</v>
      </c>
      <c r="B1089" s="105"/>
      <c r="C1089" s="105" t="s">
        <v>5408</v>
      </c>
      <c r="D1089" s="105" t="str">
        <f t="shared" si="54"/>
        <v>DHONE</v>
      </c>
      <c r="E1089" s="105" t="str">
        <f t="shared" si="54"/>
        <v>GUNTAKAL</v>
      </c>
      <c r="F1089" s="104" t="str">
        <f>F1088</f>
        <v>33/11 KV Sankalapuram SS</v>
      </c>
      <c r="G1089" s="393">
        <v>304311240201</v>
      </c>
      <c r="H1089" s="104" t="s">
        <v>2616</v>
      </c>
      <c r="I1089" s="104" t="s">
        <v>2887</v>
      </c>
      <c r="J1089" s="104"/>
      <c r="K1089" s="378">
        <v>2.1147999999999998</v>
      </c>
      <c r="L1089" s="378">
        <v>2.1147999999999998</v>
      </c>
      <c r="M1089" s="378">
        <v>2.0291480000000002</v>
      </c>
      <c r="N1089" s="379">
        <v>4.0501229430678842</v>
      </c>
      <c r="O1089" s="104"/>
      <c r="P1089" s="104"/>
      <c r="Q1089" s="108"/>
    </row>
    <row r="1090" spans="1:17" customFormat="1">
      <c r="A1090" s="103">
        <v>1087</v>
      </c>
      <c r="B1090" s="105"/>
      <c r="C1090" s="105" t="s">
        <v>1049</v>
      </c>
      <c r="D1090" s="105" t="str">
        <f t="shared" si="54"/>
        <v>DHONE</v>
      </c>
      <c r="E1090" s="105" t="str">
        <f t="shared" si="54"/>
        <v>GUNTAKAL</v>
      </c>
      <c r="F1090" s="104" t="str">
        <f>F1089</f>
        <v>33/11 KV Sankalapuram SS</v>
      </c>
      <c r="G1090" s="393">
        <v>307211140102</v>
      </c>
      <c r="H1090" s="104" t="s">
        <v>2433</v>
      </c>
      <c r="I1090" s="104" t="s">
        <v>2887</v>
      </c>
      <c r="J1090" s="104"/>
      <c r="K1090" s="378">
        <v>0.879</v>
      </c>
      <c r="L1090" s="378">
        <v>0.879</v>
      </c>
      <c r="M1090" s="378">
        <v>0.84340899999999996</v>
      </c>
      <c r="N1090" s="379">
        <v>4.0490329920364099</v>
      </c>
      <c r="O1090" s="104"/>
      <c r="P1090" s="104"/>
      <c r="Q1090" s="108"/>
    </row>
    <row r="1091" spans="1:17" customFormat="1">
      <c r="A1091" s="103">
        <v>1088</v>
      </c>
      <c r="B1091" s="105"/>
      <c r="C1091" s="105" t="s">
        <v>3869</v>
      </c>
      <c r="D1091" s="105" t="str">
        <f t="shared" si="54"/>
        <v>DHONE</v>
      </c>
      <c r="E1091" s="105" t="str">
        <f t="shared" si="54"/>
        <v>GUNTAKAL</v>
      </c>
      <c r="F1091" s="104" t="str">
        <f>F1090</f>
        <v>33/11 KV Sankalapuram SS</v>
      </c>
      <c r="G1091" s="393">
        <v>308111140106</v>
      </c>
      <c r="H1091" s="104" t="s">
        <v>2538</v>
      </c>
      <c r="I1091" s="104" t="s">
        <v>2887</v>
      </c>
      <c r="J1091" s="104"/>
      <c r="K1091" s="378">
        <v>2.1678000000000002</v>
      </c>
      <c r="L1091" s="378">
        <v>2.1678000000000002</v>
      </c>
      <c r="M1091" s="378">
        <v>2.080295</v>
      </c>
      <c r="N1091" s="379">
        <v>4.0365808653934936</v>
      </c>
      <c r="O1091" s="104"/>
      <c r="P1091" s="104"/>
      <c r="Q1091" s="108"/>
    </row>
    <row r="1092" spans="1:17" customFormat="1">
      <c r="A1092" s="103">
        <v>1089</v>
      </c>
      <c r="B1092" s="105"/>
      <c r="C1092" s="105" t="s">
        <v>3869</v>
      </c>
      <c r="D1092" s="105" t="str">
        <f t="shared" si="54"/>
        <v>DHONE</v>
      </c>
      <c r="E1092" s="105" t="str">
        <f t="shared" si="54"/>
        <v>GUNTAKAL</v>
      </c>
      <c r="F1092" s="104" t="s">
        <v>2257</v>
      </c>
      <c r="G1092" s="393">
        <v>308111140204</v>
      </c>
      <c r="H1092" s="104" t="s">
        <v>2542</v>
      </c>
      <c r="I1092" s="104" t="s">
        <v>2887</v>
      </c>
      <c r="J1092" s="104"/>
      <c r="K1092" s="378">
        <v>0.76619999999999999</v>
      </c>
      <c r="L1092" s="378">
        <v>0.76619999999999999</v>
      </c>
      <c r="M1092" s="378">
        <v>0.73528000000000004</v>
      </c>
      <c r="N1092" s="379">
        <v>4.0354998694857676</v>
      </c>
      <c r="O1092" s="104"/>
      <c r="P1092" s="104"/>
      <c r="Q1092" s="108"/>
    </row>
    <row r="1093" spans="1:17" customFormat="1">
      <c r="A1093" s="103">
        <v>1090</v>
      </c>
      <c r="B1093" s="105"/>
      <c r="C1093" s="105" t="s">
        <v>5408</v>
      </c>
      <c r="D1093" s="105" t="str">
        <f t="shared" si="54"/>
        <v>DHONE</v>
      </c>
      <c r="E1093" s="105" t="str">
        <f t="shared" si="54"/>
        <v>GUNTAKAL</v>
      </c>
      <c r="F1093" s="104" t="s">
        <v>4242</v>
      </c>
      <c r="G1093" s="393">
        <v>304241240402</v>
      </c>
      <c r="H1093" s="104" t="s">
        <v>4243</v>
      </c>
      <c r="I1093" s="104" t="s">
        <v>2871</v>
      </c>
      <c r="J1093" s="104"/>
      <c r="K1093" s="378">
        <v>5.5447000000000003E-2</v>
      </c>
      <c r="L1093" s="378">
        <v>5.5447000000000003E-2</v>
      </c>
      <c r="M1093" s="378">
        <v>5.3211000000000001E-2</v>
      </c>
      <c r="N1093" s="379">
        <v>4.0326798564394863</v>
      </c>
      <c r="O1093" s="104"/>
      <c r="P1093" s="104"/>
      <c r="Q1093" s="108"/>
    </row>
    <row r="1094" spans="1:17" customFormat="1">
      <c r="A1094" s="103">
        <v>1091</v>
      </c>
      <c r="B1094" s="105"/>
      <c r="C1094" s="105" t="s">
        <v>3869</v>
      </c>
      <c r="D1094" s="105" t="str">
        <f t="shared" si="54"/>
        <v>DHONE</v>
      </c>
      <c r="E1094" s="105" t="str">
        <f t="shared" si="54"/>
        <v>GUNTAKAL</v>
      </c>
      <c r="F1094" s="104" t="str">
        <f>F1093</f>
        <v>33/11KV Basireddypalem Sub Station</v>
      </c>
      <c r="G1094" s="393">
        <v>308223140102</v>
      </c>
      <c r="H1094" s="104" t="s">
        <v>4244</v>
      </c>
      <c r="I1094" s="104" t="s">
        <v>2887</v>
      </c>
      <c r="J1094" s="104"/>
      <c r="K1094" s="378">
        <v>3.3243999999999998</v>
      </c>
      <c r="L1094" s="378">
        <v>3.3243999999999998</v>
      </c>
      <c r="M1094" s="378">
        <v>3.190445</v>
      </c>
      <c r="N1094" s="379">
        <v>4.0294489231139403</v>
      </c>
      <c r="O1094" s="104"/>
      <c r="P1094" s="104"/>
      <c r="Q1094" s="108"/>
    </row>
    <row r="1095" spans="1:17" customFormat="1">
      <c r="A1095" s="103">
        <v>1092</v>
      </c>
      <c r="B1095" s="105"/>
      <c r="C1095" s="105" t="s">
        <v>1049</v>
      </c>
      <c r="D1095" s="105" t="s">
        <v>1048</v>
      </c>
      <c r="E1095" s="105" t="s">
        <v>1048</v>
      </c>
      <c r="F1095" s="104" t="s">
        <v>4245</v>
      </c>
      <c r="G1095" s="393">
        <v>307233140202</v>
      </c>
      <c r="H1095" s="104" t="s">
        <v>2408</v>
      </c>
      <c r="I1095" s="104" t="s">
        <v>2887</v>
      </c>
      <c r="J1095" s="104"/>
      <c r="K1095" s="378">
        <v>2.1326000000000001</v>
      </c>
      <c r="L1095" s="378">
        <v>2.1326000000000001</v>
      </c>
      <c r="M1095" s="378">
        <v>2.046888</v>
      </c>
      <c r="N1095" s="379">
        <v>4.0191315764794151</v>
      </c>
      <c r="O1095" s="104"/>
      <c r="P1095" s="104"/>
      <c r="Q1095" s="108"/>
    </row>
    <row r="1096" spans="1:17" customFormat="1">
      <c r="A1096" s="103">
        <v>1093</v>
      </c>
      <c r="B1096" s="105"/>
      <c r="C1096" s="105" t="s">
        <v>1041</v>
      </c>
      <c r="D1096" s="105" t="str">
        <f t="shared" ref="D1096:F1111" si="55">D1095</f>
        <v>GOOTY</v>
      </c>
      <c r="E1096" s="105" t="str">
        <f t="shared" si="55"/>
        <v>GOOTY</v>
      </c>
      <c r="F1096" s="104" t="s">
        <v>4246</v>
      </c>
      <c r="G1096" s="393">
        <v>306511341601</v>
      </c>
      <c r="H1096" s="104" t="s">
        <v>4100</v>
      </c>
      <c r="I1096" s="104" t="s">
        <v>2871</v>
      </c>
      <c r="J1096" s="104"/>
      <c r="K1096" s="378">
        <v>4.394E-2</v>
      </c>
      <c r="L1096" s="378">
        <v>4.394E-2</v>
      </c>
      <c r="M1096" s="378">
        <v>4.2174999999999997E-2</v>
      </c>
      <c r="N1096" s="379">
        <v>4.0168411470186687</v>
      </c>
      <c r="O1096" s="104"/>
      <c r="P1096" s="104"/>
      <c r="Q1096" s="108"/>
    </row>
    <row r="1097" spans="1:17" customFormat="1">
      <c r="A1097" s="103">
        <v>1094</v>
      </c>
      <c r="B1097" s="105"/>
      <c r="C1097" s="105" t="s">
        <v>1381</v>
      </c>
      <c r="D1097" s="105" t="str">
        <f t="shared" si="55"/>
        <v>GOOTY</v>
      </c>
      <c r="E1097" s="105" t="str">
        <f t="shared" si="55"/>
        <v>GOOTY</v>
      </c>
      <c r="F1097" s="104" t="str">
        <f t="shared" si="55"/>
        <v>33/11KV TATIREDDYPALLI SS</v>
      </c>
      <c r="G1097" s="393">
        <v>305211240203</v>
      </c>
      <c r="H1097" s="104" t="s">
        <v>2719</v>
      </c>
      <c r="I1097" s="104" t="s">
        <v>2887</v>
      </c>
      <c r="J1097" s="104"/>
      <c r="K1097" s="378">
        <v>1.5482</v>
      </c>
      <c r="L1097" s="378">
        <v>1.5482</v>
      </c>
      <c r="M1097" s="378">
        <v>1.4860150000000001</v>
      </c>
      <c r="N1097" s="379">
        <v>4.0165999224906299</v>
      </c>
      <c r="O1097" s="104"/>
      <c r="P1097" s="104"/>
      <c r="Q1097" s="108"/>
    </row>
    <row r="1098" spans="1:17" customFormat="1">
      <c r="A1098" s="103">
        <v>1095</v>
      </c>
      <c r="B1098" s="105"/>
      <c r="C1098" s="105" t="s">
        <v>5408</v>
      </c>
      <c r="D1098" s="105" t="str">
        <f t="shared" si="55"/>
        <v>GOOTY</v>
      </c>
      <c r="E1098" s="105" t="str">
        <f t="shared" si="55"/>
        <v>GOOTY</v>
      </c>
      <c r="F1098" s="104" t="str">
        <f t="shared" si="55"/>
        <v>33/11KV TATIREDDYPALLI SS</v>
      </c>
      <c r="G1098" s="393">
        <v>304521140204</v>
      </c>
      <c r="H1098" s="104" t="s">
        <v>4247</v>
      </c>
      <c r="I1098" s="104" t="s">
        <v>2874</v>
      </c>
      <c r="J1098" s="104"/>
      <c r="K1098" s="378">
        <v>2.3761730000000001</v>
      </c>
      <c r="L1098" s="378">
        <v>2.3761730000000001</v>
      </c>
      <c r="M1098" s="378">
        <v>2.2807779999999998</v>
      </c>
      <c r="N1098" s="379">
        <v>4.014648765052053</v>
      </c>
      <c r="O1098" s="104"/>
      <c r="P1098" s="104"/>
      <c r="Q1098" s="108"/>
    </row>
    <row r="1099" spans="1:17" customFormat="1">
      <c r="A1099" s="103">
        <v>1096</v>
      </c>
      <c r="B1099" s="105"/>
      <c r="C1099" s="105" t="s">
        <v>1041</v>
      </c>
      <c r="D1099" s="105" t="str">
        <f t="shared" si="55"/>
        <v>GOOTY</v>
      </c>
      <c r="E1099" s="105" t="str">
        <f t="shared" si="55"/>
        <v>GOOTY</v>
      </c>
      <c r="F1099" s="104" t="str">
        <f t="shared" si="55"/>
        <v>33/11KV TATIREDDYPALLI SS</v>
      </c>
      <c r="G1099" s="393">
        <v>306411140103</v>
      </c>
      <c r="H1099" s="104" t="s">
        <v>4248</v>
      </c>
      <c r="I1099" s="104" t="s">
        <v>2887</v>
      </c>
      <c r="J1099" s="104"/>
      <c r="K1099" s="378">
        <v>1.8744000000000001</v>
      </c>
      <c r="L1099" s="378">
        <v>1.8744000000000001</v>
      </c>
      <c r="M1099" s="378">
        <v>1.799258</v>
      </c>
      <c r="N1099" s="379">
        <v>4.0088561673068739</v>
      </c>
      <c r="O1099" s="104"/>
      <c r="P1099" s="104"/>
      <c r="Q1099" s="108"/>
    </row>
    <row r="1100" spans="1:17" customFormat="1">
      <c r="A1100" s="103">
        <v>1097</v>
      </c>
      <c r="B1100" s="105"/>
      <c r="C1100" s="105" t="s">
        <v>1049</v>
      </c>
      <c r="D1100" s="105" t="str">
        <f t="shared" si="55"/>
        <v>GOOTY</v>
      </c>
      <c r="E1100" s="105" t="str">
        <f t="shared" si="55"/>
        <v>GOOTY</v>
      </c>
      <c r="F1100" s="104" t="str">
        <f t="shared" si="55"/>
        <v>33/11KV TATIREDDYPALLI SS</v>
      </c>
      <c r="G1100" s="393">
        <v>307111440103</v>
      </c>
      <c r="H1100" s="104" t="s">
        <v>2378</v>
      </c>
      <c r="I1100" s="104" t="s">
        <v>2887</v>
      </c>
      <c r="J1100" s="104"/>
      <c r="K1100" s="378">
        <v>2.0972300000000001</v>
      </c>
      <c r="L1100" s="378">
        <v>2.0972300000000001</v>
      </c>
      <c r="M1100" s="378">
        <v>2.0132050000000001</v>
      </c>
      <c r="N1100" s="379">
        <v>4.0064752077740646</v>
      </c>
      <c r="O1100" s="104"/>
      <c r="P1100" s="104"/>
      <c r="Q1100" s="108"/>
    </row>
    <row r="1101" spans="1:17" customFormat="1">
      <c r="A1101" s="103">
        <v>1098</v>
      </c>
      <c r="B1101" s="105"/>
      <c r="C1101" s="105" t="s">
        <v>1381</v>
      </c>
      <c r="D1101" s="105" t="str">
        <f t="shared" si="55"/>
        <v>GOOTY</v>
      </c>
      <c r="E1101" s="105" t="str">
        <f t="shared" si="55"/>
        <v>GOOTY</v>
      </c>
      <c r="F1101" s="104" t="s">
        <v>4249</v>
      </c>
      <c r="G1101" s="393">
        <v>305421140303</v>
      </c>
      <c r="H1101" s="104" t="s">
        <v>4250</v>
      </c>
      <c r="I1101" s="104" t="s">
        <v>2874</v>
      </c>
      <c r="J1101" s="104"/>
      <c r="K1101" s="378">
        <v>1.1357999999999999</v>
      </c>
      <c r="L1101" s="378">
        <v>1.1357999999999999</v>
      </c>
      <c r="M1101" s="378">
        <v>1.0903039999999999</v>
      </c>
      <c r="N1101" s="379">
        <v>4.0056347948582482</v>
      </c>
      <c r="O1101" s="104"/>
      <c r="P1101" s="104"/>
      <c r="Q1101" s="108"/>
    </row>
    <row r="1102" spans="1:17" customFormat="1">
      <c r="A1102" s="103">
        <v>1099</v>
      </c>
      <c r="B1102" s="105"/>
      <c r="C1102" s="105" t="s">
        <v>3869</v>
      </c>
      <c r="D1102" s="105" t="str">
        <f t="shared" si="55"/>
        <v>GOOTY</v>
      </c>
      <c r="E1102" s="105" t="str">
        <f t="shared" si="55"/>
        <v>GOOTY</v>
      </c>
      <c r="F1102" s="104" t="s">
        <v>4251</v>
      </c>
      <c r="G1102" s="393">
        <v>308312240302</v>
      </c>
      <c r="H1102" s="104" t="s">
        <v>2524</v>
      </c>
      <c r="I1102" s="104" t="s">
        <v>2871</v>
      </c>
      <c r="J1102" s="104"/>
      <c r="K1102" s="378">
        <v>0.19220000000000001</v>
      </c>
      <c r="L1102" s="378">
        <v>0.19220000000000001</v>
      </c>
      <c r="M1102" s="378">
        <v>0.184503</v>
      </c>
      <c r="N1102" s="379">
        <v>4.0046826222684757</v>
      </c>
      <c r="O1102" s="104"/>
      <c r="P1102" s="104"/>
      <c r="Q1102" s="108"/>
    </row>
    <row r="1103" spans="1:17" customFormat="1">
      <c r="A1103" s="103">
        <v>1100</v>
      </c>
      <c r="B1103" s="105"/>
      <c r="C1103" s="105" t="s">
        <v>1381</v>
      </c>
      <c r="D1103" s="105" t="str">
        <f t="shared" si="55"/>
        <v>GOOTY</v>
      </c>
      <c r="E1103" s="105" t="str">
        <f t="shared" si="55"/>
        <v>GOOTY</v>
      </c>
      <c r="F1103" s="104" t="str">
        <f>F1102</f>
        <v>33/11 KV Halaharvi SS</v>
      </c>
      <c r="G1103" s="393">
        <v>305421340101</v>
      </c>
      <c r="H1103" s="104" t="s">
        <v>2758</v>
      </c>
      <c r="I1103" s="104" t="s">
        <v>2887</v>
      </c>
      <c r="J1103" s="104"/>
      <c r="K1103" s="378">
        <v>1.6706000000000001</v>
      </c>
      <c r="L1103" s="378">
        <v>1.6706000000000001</v>
      </c>
      <c r="M1103" s="378">
        <v>1.6037170000000001</v>
      </c>
      <c r="N1103" s="379">
        <v>4.0035316652699642</v>
      </c>
      <c r="O1103" s="104"/>
      <c r="P1103" s="104"/>
      <c r="Q1103" s="108"/>
    </row>
    <row r="1104" spans="1:17" customFormat="1">
      <c r="A1104" s="103">
        <v>1101</v>
      </c>
      <c r="B1104" s="105"/>
      <c r="C1104" s="105" t="s">
        <v>1381</v>
      </c>
      <c r="D1104" s="105" t="str">
        <f t="shared" si="55"/>
        <v>GOOTY</v>
      </c>
      <c r="E1104" s="105" t="str">
        <f t="shared" si="55"/>
        <v>GOOTY</v>
      </c>
      <c r="F1104" s="104" t="s">
        <v>4252</v>
      </c>
      <c r="G1104" s="393">
        <v>305411240304</v>
      </c>
      <c r="H1104" s="104" t="s">
        <v>4253</v>
      </c>
      <c r="I1104" s="104" t="s">
        <v>2871</v>
      </c>
      <c r="J1104" s="104"/>
      <c r="K1104" s="378">
        <v>0.17338000000000001</v>
      </c>
      <c r="L1104" s="378">
        <v>0.17338000000000001</v>
      </c>
      <c r="M1104" s="378">
        <v>0.16644500000000001</v>
      </c>
      <c r="N1104" s="379">
        <v>3.9998846464413407</v>
      </c>
      <c r="O1104" s="104"/>
      <c r="P1104" s="104"/>
      <c r="Q1104" s="108"/>
    </row>
    <row r="1105" spans="1:17" customFormat="1">
      <c r="A1105" s="103">
        <v>1102</v>
      </c>
      <c r="B1105" s="105"/>
      <c r="C1105" s="105" t="s">
        <v>3869</v>
      </c>
      <c r="D1105" s="105" t="str">
        <f t="shared" si="55"/>
        <v>GOOTY</v>
      </c>
      <c r="E1105" s="105" t="str">
        <f t="shared" si="55"/>
        <v>GOOTY</v>
      </c>
      <c r="F1105" s="104" t="s">
        <v>4254</v>
      </c>
      <c r="G1105" s="393">
        <v>308312340102</v>
      </c>
      <c r="H1105" s="104" t="s">
        <v>2524</v>
      </c>
      <c r="I1105" s="104" t="s">
        <v>2871</v>
      </c>
      <c r="J1105" s="104"/>
      <c r="K1105" s="378">
        <v>0.37640000000000001</v>
      </c>
      <c r="L1105" s="378">
        <v>0.37640000000000001</v>
      </c>
      <c r="M1105" s="378">
        <v>0.361348</v>
      </c>
      <c r="N1105" s="379">
        <v>3.9989373007438918</v>
      </c>
      <c r="O1105" s="104"/>
      <c r="P1105" s="104"/>
      <c r="Q1105" s="108"/>
    </row>
    <row r="1106" spans="1:17" customFormat="1">
      <c r="A1106" s="103">
        <v>1103</v>
      </c>
      <c r="B1106" s="105"/>
      <c r="C1106" s="105" t="s">
        <v>5408</v>
      </c>
      <c r="D1106" s="105" t="str">
        <f t="shared" si="55"/>
        <v>GOOTY</v>
      </c>
      <c r="E1106" s="105" t="str">
        <f t="shared" si="55"/>
        <v>GOOTY</v>
      </c>
      <c r="F1106" s="104" t="s">
        <v>4255</v>
      </c>
      <c r="G1106" s="393">
        <v>304221440104</v>
      </c>
      <c r="H1106" s="104" t="s">
        <v>4256</v>
      </c>
      <c r="I1106" s="104" t="s">
        <v>2894</v>
      </c>
      <c r="J1106" s="104"/>
      <c r="K1106" s="378">
        <v>0.3085</v>
      </c>
      <c r="L1106" s="378">
        <v>0.3085</v>
      </c>
      <c r="M1106" s="378">
        <v>0.29616400000000004</v>
      </c>
      <c r="N1106" s="379">
        <v>3.9987034035656266</v>
      </c>
      <c r="O1106" s="104"/>
      <c r="P1106" s="104"/>
      <c r="Q1106" s="108"/>
    </row>
    <row r="1107" spans="1:17" customFormat="1">
      <c r="A1107" s="103">
        <v>1104</v>
      </c>
      <c r="B1107" s="105"/>
      <c r="C1107" s="105" t="s">
        <v>5408</v>
      </c>
      <c r="D1107" s="105" t="str">
        <f t="shared" si="55"/>
        <v>GOOTY</v>
      </c>
      <c r="E1107" s="105" t="str">
        <f t="shared" si="55"/>
        <v>GOOTY</v>
      </c>
      <c r="F1107" s="104" t="s">
        <v>4257</v>
      </c>
      <c r="G1107" s="393">
        <v>304241340401</v>
      </c>
      <c r="H1107" s="104" t="s">
        <v>4258</v>
      </c>
      <c r="I1107" s="104" t="s">
        <v>2871</v>
      </c>
      <c r="J1107" s="104"/>
      <c r="K1107" s="378">
        <v>1.5855000000000001E-2</v>
      </c>
      <c r="L1107" s="378">
        <v>1.5855000000000001E-2</v>
      </c>
      <c r="M1107" s="378">
        <v>1.5223E-2</v>
      </c>
      <c r="N1107" s="379">
        <v>3.9861242510249166</v>
      </c>
      <c r="O1107" s="104"/>
      <c r="P1107" s="104"/>
      <c r="Q1107" s="108"/>
    </row>
    <row r="1108" spans="1:17" customFormat="1">
      <c r="A1108" s="103">
        <v>1105</v>
      </c>
      <c r="B1108" s="105"/>
      <c r="C1108" s="105" t="s">
        <v>1049</v>
      </c>
      <c r="D1108" s="105" t="str">
        <f t="shared" si="55"/>
        <v>GOOTY</v>
      </c>
      <c r="E1108" s="105" t="str">
        <f t="shared" si="55"/>
        <v>GOOTY</v>
      </c>
      <c r="F1108" s="104" t="s">
        <v>2206</v>
      </c>
      <c r="G1108" s="393">
        <v>307411240101</v>
      </c>
      <c r="H1108" s="104" t="s">
        <v>4259</v>
      </c>
      <c r="I1108" s="104" t="s">
        <v>2887</v>
      </c>
      <c r="J1108" s="104"/>
      <c r="K1108" s="378">
        <v>0.72099999999999997</v>
      </c>
      <c r="L1108" s="378">
        <v>0.72099999999999997</v>
      </c>
      <c r="M1108" s="378">
        <v>0.69226200000000004</v>
      </c>
      <c r="N1108" s="379">
        <v>3.9858529819694772</v>
      </c>
      <c r="O1108" s="104"/>
      <c r="P1108" s="104"/>
      <c r="Q1108" s="108"/>
    </row>
    <row r="1109" spans="1:17" customFormat="1">
      <c r="A1109" s="103">
        <v>1106</v>
      </c>
      <c r="B1109" s="105"/>
      <c r="C1109" s="105" t="s">
        <v>1049</v>
      </c>
      <c r="D1109" s="105" t="str">
        <f t="shared" si="55"/>
        <v>GOOTY</v>
      </c>
      <c r="E1109" s="105" t="str">
        <f t="shared" si="55"/>
        <v>GOOTY</v>
      </c>
      <c r="F1109" s="104" t="str">
        <f>F1108</f>
        <v>33/11 KV Kutagulla SS</v>
      </c>
      <c r="G1109" s="393">
        <v>307244240104</v>
      </c>
      <c r="H1109" s="104" t="s">
        <v>2416</v>
      </c>
      <c r="I1109" s="104" t="s">
        <v>2887</v>
      </c>
      <c r="J1109" s="104"/>
      <c r="K1109" s="378">
        <v>1.0684</v>
      </c>
      <c r="L1109" s="378">
        <v>1.0684</v>
      </c>
      <c r="M1109" s="378">
        <v>1.0259719999999999</v>
      </c>
      <c r="N1109" s="379">
        <v>3.9711718457506677</v>
      </c>
      <c r="O1109" s="104"/>
      <c r="P1109" s="104"/>
      <c r="Q1109" s="108"/>
    </row>
    <row r="1110" spans="1:17" customFormat="1">
      <c r="A1110" s="103">
        <v>1107</v>
      </c>
      <c r="B1110" s="105"/>
      <c r="C1110" s="105" t="s">
        <v>3869</v>
      </c>
      <c r="D1110" s="105" t="str">
        <f t="shared" si="55"/>
        <v>GOOTY</v>
      </c>
      <c r="E1110" s="105" t="str">
        <f t="shared" si="55"/>
        <v>GOOTY</v>
      </c>
      <c r="F1110" s="104" t="s">
        <v>4260</v>
      </c>
      <c r="G1110" s="393">
        <v>308521140102</v>
      </c>
      <c r="H1110" s="104" t="s">
        <v>4261</v>
      </c>
      <c r="I1110" s="104" t="s">
        <v>2879</v>
      </c>
      <c r="J1110" s="104"/>
      <c r="K1110" s="378">
        <v>1.1286</v>
      </c>
      <c r="L1110" s="378">
        <v>1.1286</v>
      </c>
      <c r="M1110" s="378">
        <v>1.0838000000000001</v>
      </c>
      <c r="N1110" s="379">
        <v>3.9695197589934388</v>
      </c>
      <c r="O1110" s="104"/>
      <c r="P1110" s="104"/>
      <c r="Q1110" s="108"/>
    </row>
    <row r="1111" spans="1:17" customFormat="1">
      <c r="A1111" s="103">
        <v>1108</v>
      </c>
      <c r="B1111" s="105"/>
      <c r="C1111" s="105" t="s">
        <v>5408</v>
      </c>
      <c r="D1111" s="105" t="str">
        <f t="shared" si="55"/>
        <v>GOOTY</v>
      </c>
      <c r="E1111" s="105" t="str">
        <f t="shared" si="55"/>
        <v>GOOTY</v>
      </c>
      <c r="F1111" s="104" t="s">
        <v>2304</v>
      </c>
      <c r="G1111" s="393">
        <v>304312340101</v>
      </c>
      <c r="H1111" s="104" t="s">
        <v>2645</v>
      </c>
      <c r="I1111" s="104" t="s">
        <v>2887</v>
      </c>
      <c r="J1111" s="104"/>
      <c r="K1111" s="378">
        <v>0.89470000000000005</v>
      </c>
      <c r="L1111" s="378">
        <v>0.89470000000000005</v>
      </c>
      <c r="M1111" s="378">
        <v>0.85919100000000004</v>
      </c>
      <c r="N1111" s="379">
        <v>3.9688163630267144</v>
      </c>
      <c r="O1111" s="104"/>
      <c r="P1111" s="104"/>
      <c r="Q1111" s="108"/>
    </row>
    <row r="1112" spans="1:17" customFormat="1">
      <c r="A1112" s="103">
        <v>1109</v>
      </c>
      <c r="B1112" s="105"/>
      <c r="C1112" s="105" t="s">
        <v>5408</v>
      </c>
      <c r="D1112" s="105" t="str">
        <f t="shared" ref="D1112:F1143" si="56">D1111</f>
        <v>GOOTY</v>
      </c>
      <c r="E1112" s="105" t="str">
        <f t="shared" si="56"/>
        <v>GOOTY</v>
      </c>
      <c r="F1112" s="104" t="s">
        <v>4262</v>
      </c>
      <c r="G1112" s="393">
        <v>304521540103</v>
      </c>
      <c r="H1112" s="104" t="s">
        <v>4263</v>
      </c>
      <c r="I1112" s="104" t="s">
        <v>2871</v>
      </c>
      <c r="J1112" s="104"/>
      <c r="K1112" s="378">
        <v>1.183503</v>
      </c>
      <c r="L1112" s="378">
        <v>1.183503</v>
      </c>
      <c r="M1112" s="378">
        <v>1.136555</v>
      </c>
      <c r="N1112" s="379">
        <v>3.9668678490886791</v>
      </c>
      <c r="O1112" s="104"/>
      <c r="P1112" s="104"/>
      <c r="Q1112" s="108"/>
    </row>
    <row r="1113" spans="1:17" customFormat="1">
      <c r="A1113" s="103">
        <v>1110</v>
      </c>
      <c r="B1113" s="105"/>
      <c r="C1113" s="105" t="s">
        <v>3869</v>
      </c>
      <c r="D1113" s="105" t="str">
        <f t="shared" si="56"/>
        <v>GOOTY</v>
      </c>
      <c r="E1113" s="105" t="str">
        <f t="shared" si="56"/>
        <v>GOOTY</v>
      </c>
      <c r="F1113" s="104" t="s">
        <v>4264</v>
      </c>
      <c r="G1113" s="393">
        <v>308235140401</v>
      </c>
      <c r="H1113" s="104" t="s">
        <v>4265</v>
      </c>
      <c r="I1113" s="104" t="s">
        <v>2879</v>
      </c>
      <c r="J1113" s="104"/>
      <c r="K1113" s="378">
        <v>4.6300000000000001E-2</v>
      </c>
      <c r="L1113" s="378">
        <v>4.6300000000000001E-2</v>
      </c>
      <c r="M1113" s="378">
        <v>4.4464999999999998E-2</v>
      </c>
      <c r="N1113" s="379">
        <v>3.963282937365018</v>
      </c>
      <c r="O1113" s="104"/>
      <c r="P1113" s="104"/>
      <c r="Q1113" s="108"/>
    </row>
    <row r="1114" spans="1:17" customFormat="1">
      <c r="A1114" s="103">
        <v>1111</v>
      </c>
      <c r="B1114" s="105"/>
      <c r="C1114" s="105" t="s">
        <v>5408</v>
      </c>
      <c r="D1114" s="105" t="str">
        <f t="shared" si="56"/>
        <v>GOOTY</v>
      </c>
      <c r="E1114" s="105" t="str">
        <f t="shared" si="56"/>
        <v>GOOTY</v>
      </c>
      <c r="F1114" s="104" t="s">
        <v>4190</v>
      </c>
      <c r="G1114" s="393">
        <v>304611340104</v>
      </c>
      <c r="H1114" s="104" t="s">
        <v>2585</v>
      </c>
      <c r="I1114" s="104" t="s">
        <v>2874</v>
      </c>
      <c r="J1114" s="104"/>
      <c r="K1114" s="378">
        <v>0.40200000000000002</v>
      </c>
      <c r="L1114" s="378">
        <v>0.40200000000000002</v>
      </c>
      <c r="M1114" s="378">
        <v>0.38607799999999998</v>
      </c>
      <c r="N1114" s="379">
        <v>3.9606965174129467</v>
      </c>
      <c r="O1114" s="104"/>
      <c r="P1114" s="104"/>
      <c r="Q1114" s="108"/>
    </row>
    <row r="1115" spans="1:17" customFormat="1">
      <c r="A1115" s="103">
        <v>1112</v>
      </c>
      <c r="B1115" s="105"/>
      <c r="C1115" s="105" t="s">
        <v>3869</v>
      </c>
      <c r="D1115" s="105" t="str">
        <f t="shared" si="56"/>
        <v>GOOTY</v>
      </c>
      <c r="E1115" s="105" t="str">
        <f t="shared" si="56"/>
        <v>GOOTY</v>
      </c>
      <c r="F1115" s="104" t="str">
        <f>F1114</f>
        <v>33/11KV Ozili Sub Station</v>
      </c>
      <c r="G1115" s="393">
        <v>308111140205</v>
      </c>
      <c r="H1115" s="104" t="s">
        <v>2543</v>
      </c>
      <c r="I1115" s="104" t="s">
        <v>2887</v>
      </c>
      <c r="J1115" s="104"/>
      <c r="K1115" s="378">
        <v>0.83279999999999998</v>
      </c>
      <c r="L1115" s="378">
        <v>0.83279999999999998</v>
      </c>
      <c r="M1115" s="378">
        <v>0.79988899999999996</v>
      </c>
      <c r="N1115" s="379">
        <v>3.9518491834774285</v>
      </c>
      <c r="O1115" s="104"/>
      <c r="P1115" s="104"/>
      <c r="Q1115" s="108"/>
    </row>
    <row r="1116" spans="1:17" customFormat="1">
      <c r="A1116" s="103">
        <v>1113</v>
      </c>
      <c r="B1116" s="105"/>
      <c r="C1116" s="105" t="s">
        <v>5408</v>
      </c>
      <c r="D1116" s="105" t="str">
        <f t="shared" si="56"/>
        <v>GOOTY</v>
      </c>
      <c r="E1116" s="105" t="str">
        <f t="shared" si="56"/>
        <v>GOOTY</v>
      </c>
      <c r="F1116" s="104" t="s">
        <v>4266</v>
      </c>
      <c r="G1116" s="393">
        <v>304621340301</v>
      </c>
      <c r="H1116" s="104" t="s">
        <v>4267</v>
      </c>
      <c r="I1116" s="104" t="s">
        <v>2874</v>
      </c>
      <c r="J1116" s="104"/>
      <c r="K1116" s="378">
        <v>0.44979999999999998</v>
      </c>
      <c r="L1116" s="378">
        <v>0.44979999999999998</v>
      </c>
      <c r="M1116" s="378">
        <v>0.43202600000000002</v>
      </c>
      <c r="N1116" s="379">
        <v>3.9515340151178204</v>
      </c>
      <c r="O1116" s="104"/>
      <c r="P1116" s="104"/>
      <c r="Q1116" s="108"/>
    </row>
    <row r="1117" spans="1:17" customFormat="1">
      <c r="A1117" s="103">
        <v>1114</v>
      </c>
      <c r="B1117" s="105"/>
      <c r="C1117" s="105" t="s">
        <v>5408</v>
      </c>
      <c r="D1117" s="105" t="str">
        <f t="shared" si="56"/>
        <v>GOOTY</v>
      </c>
      <c r="E1117" s="105" t="str">
        <f t="shared" si="56"/>
        <v>GOOTY</v>
      </c>
      <c r="F1117" s="104" t="s">
        <v>4268</v>
      </c>
      <c r="G1117" s="393">
        <v>304621440404</v>
      </c>
      <c r="H1117" s="104" t="s">
        <v>4269</v>
      </c>
      <c r="I1117" s="104" t="s">
        <v>2874</v>
      </c>
      <c r="J1117" s="104"/>
      <c r="K1117" s="378">
        <v>1.696042</v>
      </c>
      <c r="L1117" s="378">
        <v>1.696042</v>
      </c>
      <c r="M1117" s="378">
        <v>1.6291529999999999</v>
      </c>
      <c r="N1117" s="379">
        <v>3.9438292212103354</v>
      </c>
      <c r="O1117" s="104"/>
      <c r="P1117" s="104"/>
      <c r="Q1117" s="108"/>
    </row>
    <row r="1118" spans="1:17" customFormat="1">
      <c r="A1118" s="103">
        <v>1115</v>
      </c>
      <c r="B1118" s="105"/>
      <c r="C1118" s="105" t="s">
        <v>1381</v>
      </c>
      <c r="D1118" s="105" t="str">
        <f t="shared" si="56"/>
        <v>GOOTY</v>
      </c>
      <c r="E1118" s="105" t="str">
        <f t="shared" si="56"/>
        <v>GOOTY</v>
      </c>
      <c r="F1118" s="104" t="s">
        <v>2327</v>
      </c>
      <c r="G1118" s="393">
        <v>305211140503</v>
      </c>
      <c r="H1118" s="104" t="s">
        <v>2716</v>
      </c>
      <c r="I1118" s="104" t="s">
        <v>2887</v>
      </c>
      <c r="J1118" s="104"/>
      <c r="K1118" s="378">
        <v>0.61970000000000003</v>
      </c>
      <c r="L1118" s="378">
        <v>0.61970000000000003</v>
      </c>
      <c r="M1118" s="378">
        <v>0.59526699999999999</v>
      </c>
      <c r="N1118" s="379">
        <v>3.942714216556404</v>
      </c>
      <c r="O1118" s="104"/>
      <c r="P1118" s="104"/>
      <c r="Q1118" s="108"/>
    </row>
    <row r="1119" spans="1:17" customFormat="1">
      <c r="A1119" s="103">
        <v>1116</v>
      </c>
      <c r="B1119" s="105"/>
      <c r="C1119" s="105" t="s">
        <v>1041</v>
      </c>
      <c r="D1119" s="105" t="str">
        <f t="shared" si="56"/>
        <v>GOOTY</v>
      </c>
      <c r="E1119" s="105" t="str">
        <f t="shared" si="56"/>
        <v>GOOTY</v>
      </c>
      <c r="F1119" s="104" t="str">
        <f>F1118</f>
        <v>33/11 KV Indira Nagar Sub Station</v>
      </c>
      <c r="G1119" s="393">
        <v>306113440305</v>
      </c>
      <c r="H1119" s="104" t="s">
        <v>2478</v>
      </c>
      <c r="I1119" s="104" t="s">
        <v>2887</v>
      </c>
      <c r="J1119" s="104"/>
      <c r="K1119" s="378">
        <v>0.57120000000000004</v>
      </c>
      <c r="L1119" s="378">
        <v>0.57120000000000004</v>
      </c>
      <c r="M1119" s="378">
        <v>0.548682</v>
      </c>
      <c r="N1119" s="379">
        <v>3.9422268907563089</v>
      </c>
      <c r="O1119" s="104"/>
      <c r="P1119" s="104"/>
      <c r="Q1119" s="108"/>
    </row>
    <row r="1120" spans="1:17" customFormat="1">
      <c r="A1120" s="103">
        <v>1117</v>
      </c>
      <c r="B1120" s="105"/>
      <c r="C1120" s="105" t="s">
        <v>3869</v>
      </c>
      <c r="D1120" s="105" t="str">
        <f t="shared" si="56"/>
        <v>GOOTY</v>
      </c>
      <c r="E1120" s="105" t="str">
        <f t="shared" si="56"/>
        <v>GOOTY</v>
      </c>
      <c r="F1120" s="104" t="s">
        <v>4260</v>
      </c>
      <c r="G1120" s="393">
        <v>308521140103</v>
      </c>
      <c r="H1120" s="104" t="s">
        <v>4270</v>
      </c>
      <c r="I1120" s="104" t="s">
        <v>2874</v>
      </c>
      <c r="J1120" s="104"/>
      <c r="K1120" s="378">
        <v>0.7964</v>
      </c>
      <c r="L1120" s="378">
        <v>0.7964</v>
      </c>
      <c r="M1120" s="378">
        <v>0.76500800000000002</v>
      </c>
      <c r="N1120" s="379">
        <v>3.9417378201908555</v>
      </c>
      <c r="O1120" s="104"/>
      <c r="P1120" s="104"/>
      <c r="Q1120" s="108"/>
    </row>
    <row r="1121" spans="1:17" customFormat="1">
      <c r="A1121" s="103">
        <v>1118</v>
      </c>
      <c r="B1121" s="105"/>
      <c r="C1121" s="105" t="s">
        <v>3869</v>
      </c>
      <c r="D1121" s="105" t="str">
        <f t="shared" si="56"/>
        <v>GOOTY</v>
      </c>
      <c r="E1121" s="105" t="str">
        <f t="shared" si="56"/>
        <v>GOOTY</v>
      </c>
      <c r="F1121" s="104" t="str">
        <f t="shared" si="56"/>
        <v>33/11 KV Palukuru SS</v>
      </c>
      <c r="G1121" s="393">
        <v>308111140202</v>
      </c>
      <c r="H1121" s="104" t="s">
        <v>2540</v>
      </c>
      <c r="I1121" s="104" t="s">
        <v>2887</v>
      </c>
      <c r="J1121" s="104"/>
      <c r="K1121" s="378">
        <v>1.3969</v>
      </c>
      <c r="L1121" s="378">
        <v>1.3969</v>
      </c>
      <c r="M1121" s="378">
        <v>1.341863</v>
      </c>
      <c r="N1121" s="379">
        <v>3.9399384351063071</v>
      </c>
      <c r="O1121" s="104"/>
      <c r="P1121" s="104"/>
      <c r="Q1121" s="108"/>
    </row>
    <row r="1122" spans="1:17" customFormat="1">
      <c r="A1122" s="103">
        <v>1119</v>
      </c>
      <c r="B1122" s="105"/>
      <c r="C1122" s="105" t="s">
        <v>5408</v>
      </c>
      <c r="D1122" s="105" t="str">
        <f t="shared" si="56"/>
        <v>GOOTY</v>
      </c>
      <c r="E1122" s="105" t="str">
        <f t="shared" si="56"/>
        <v>GOOTY</v>
      </c>
      <c r="F1122" s="104" t="str">
        <f t="shared" si="56"/>
        <v>33/11 KV Palukuru SS</v>
      </c>
      <c r="G1122" s="393">
        <v>304321440106</v>
      </c>
      <c r="H1122" s="104" t="s">
        <v>4271</v>
      </c>
      <c r="I1122" s="104" t="s">
        <v>2887</v>
      </c>
      <c r="J1122" s="104"/>
      <c r="K1122" s="378">
        <v>0.11458</v>
      </c>
      <c r="L1122" s="378">
        <v>0.11458</v>
      </c>
      <c r="M1122" s="378">
        <v>0.110067</v>
      </c>
      <c r="N1122" s="379">
        <v>3.9387327631349298</v>
      </c>
      <c r="O1122" s="104"/>
      <c r="P1122" s="104"/>
      <c r="Q1122" s="108"/>
    </row>
    <row r="1123" spans="1:17" customFormat="1">
      <c r="A1123" s="103">
        <v>1120</v>
      </c>
      <c r="B1123" s="105"/>
      <c r="C1123" s="105" t="s">
        <v>3869</v>
      </c>
      <c r="D1123" s="105" t="str">
        <f t="shared" si="56"/>
        <v>GOOTY</v>
      </c>
      <c r="E1123" s="105" t="str">
        <f t="shared" si="56"/>
        <v>GOOTY</v>
      </c>
      <c r="F1123" s="104" t="s">
        <v>4272</v>
      </c>
      <c r="G1123" s="393">
        <v>308212240101</v>
      </c>
      <c r="H1123" s="104" t="s">
        <v>4273</v>
      </c>
      <c r="I1123" s="104" t="s">
        <v>2871</v>
      </c>
      <c r="J1123" s="104"/>
      <c r="K1123" s="378">
        <v>1.9779199999999999</v>
      </c>
      <c r="L1123" s="378">
        <v>1.9779199999999999</v>
      </c>
      <c r="M1123" s="378">
        <v>1.9001620000000001</v>
      </c>
      <c r="N1123" s="379">
        <v>3.9313015693253406</v>
      </c>
      <c r="O1123" s="104"/>
      <c r="P1123" s="104"/>
      <c r="Q1123" s="108"/>
    </row>
    <row r="1124" spans="1:17" customFormat="1">
      <c r="A1124" s="103">
        <v>1121</v>
      </c>
      <c r="B1124" s="105"/>
      <c r="C1124" s="105" t="s">
        <v>3869</v>
      </c>
      <c r="D1124" s="105" t="str">
        <f t="shared" si="56"/>
        <v>GOOTY</v>
      </c>
      <c r="E1124" s="105" t="str">
        <f t="shared" si="56"/>
        <v>GOOTY</v>
      </c>
      <c r="F1124" s="104" t="s">
        <v>4274</v>
      </c>
      <c r="G1124" s="393">
        <v>308634240301</v>
      </c>
      <c r="H1124" s="104" t="s">
        <v>4275</v>
      </c>
      <c r="I1124" s="104" t="s">
        <v>2871</v>
      </c>
      <c r="J1124" s="104"/>
      <c r="K1124" s="378">
        <v>0.7258</v>
      </c>
      <c r="L1124" s="378">
        <v>0.7258</v>
      </c>
      <c r="M1124" s="378">
        <v>0.69733400000000001</v>
      </c>
      <c r="N1124" s="379">
        <v>3.9220170845963063</v>
      </c>
      <c r="O1124" s="104"/>
      <c r="P1124" s="104"/>
      <c r="Q1124" s="108"/>
    </row>
    <row r="1125" spans="1:17" customFormat="1">
      <c r="A1125" s="103">
        <v>1122</v>
      </c>
      <c r="B1125" s="105"/>
      <c r="C1125" s="105" t="s">
        <v>5408</v>
      </c>
      <c r="D1125" s="105" t="str">
        <f t="shared" si="56"/>
        <v>GOOTY</v>
      </c>
      <c r="E1125" s="105" t="str">
        <f t="shared" si="56"/>
        <v>GOOTY</v>
      </c>
      <c r="F1125" s="104" t="s">
        <v>4255</v>
      </c>
      <c r="G1125" s="393">
        <v>304221440101</v>
      </c>
      <c r="H1125" s="104" t="s">
        <v>4276</v>
      </c>
      <c r="I1125" s="104" t="s">
        <v>2871</v>
      </c>
      <c r="J1125" s="104"/>
      <c r="K1125" s="378">
        <v>1.087</v>
      </c>
      <c r="L1125" s="378">
        <v>1.087</v>
      </c>
      <c r="M1125" s="378">
        <v>1.044475</v>
      </c>
      <c r="N1125" s="379">
        <v>3.9121435142594225</v>
      </c>
      <c r="O1125" s="104"/>
      <c r="P1125" s="104"/>
      <c r="Q1125" s="108"/>
    </row>
    <row r="1126" spans="1:17" customFormat="1">
      <c r="A1126" s="103">
        <v>1123</v>
      </c>
      <c r="B1126" s="105"/>
      <c r="C1126" s="105" t="s">
        <v>1049</v>
      </c>
      <c r="D1126" s="105" t="str">
        <f t="shared" si="56"/>
        <v>GOOTY</v>
      </c>
      <c r="E1126" s="105" t="str">
        <f t="shared" si="56"/>
        <v>GOOTY</v>
      </c>
      <c r="F1126" s="104" t="s">
        <v>4277</v>
      </c>
      <c r="G1126" s="393">
        <v>307433140104</v>
      </c>
      <c r="H1126" s="104" t="s">
        <v>4278</v>
      </c>
      <c r="I1126" s="104" t="s">
        <v>2871</v>
      </c>
      <c r="J1126" s="104"/>
      <c r="K1126" s="378">
        <v>0.39279999999999998</v>
      </c>
      <c r="L1126" s="378">
        <v>0.39279999999999998</v>
      </c>
      <c r="M1126" s="378">
        <v>0.37744899999999998</v>
      </c>
      <c r="N1126" s="379">
        <v>3.9080957230142577</v>
      </c>
      <c r="O1126" s="104"/>
      <c r="P1126" s="104"/>
      <c r="Q1126" s="108"/>
    </row>
    <row r="1127" spans="1:17" customFormat="1">
      <c r="A1127" s="103">
        <v>1124</v>
      </c>
      <c r="B1127" s="105"/>
      <c r="C1127" s="105" t="s">
        <v>5408</v>
      </c>
      <c r="D1127" s="105" t="str">
        <f t="shared" si="56"/>
        <v>GOOTY</v>
      </c>
      <c r="E1127" s="105" t="str">
        <f t="shared" si="56"/>
        <v>GOOTY</v>
      </c>
      <c r="F1127" s="104" t="s">
        <v>3417</v>
      </c>
      <c r="G1127" s="393">
        <v>304112140101</v>
      </c>
      <c r="H1127" s="104" t="s">
        <v>4279</v>
      </c>
      <c r="I1127" s="104" t="s">
        <v>2871</v>
      </c>
      <c r="J1127" s="104"/>
      <c r="K1127" s="378">
        <v>0.97940000000000005</v>
      </c>
      <c r="L1127" s="378">
        <v>0.97940000000000005</v>
      </c>
      <c r="M1127" s="378">
        <v>0.94116500000000003</v>
      </c>
      <c r="N1127" s="379">
        <v>3.9039207678170325</v>
      </c>
      <c r="O1127" s="104"/>
      <c r="P1127" s="104"/>
      <c r="Q1127" s="108"/>
    </row>
    <row r="1128" spans="1:17" customFormat="1">
      <c r="A1128" s="103">
        <v>1125</v>
      </c>
      <c r="B1128" s="105"/>
      <c r="C1128" s="105" t="s">
        <v>3869</v>
      </c>
      <c r="D1128" s="105" t="str">
        <f t="shared" si="56"/>
        <v>GOOTY</v>
      </c>
      <c r="E1128" s="105" t="str">
        <f t="shared" si="56"/>
        <v>GOOTY</v>
      </c>
      <c r="F1128" s="104" t="s">
        <v>4280</v>
      </c>
      <c r="G1128" s="393">
        <v>308323540301</v>
      </c>
      <c r="H1128" s="104" t="s">
        <v>4281</v>
      </c>
      <c r="I1128" s="104" t="s">
        <v>2871</v>
      </c>
      <c r="J1128" s="104"/>
      <c r="K1128" s="378">
        <v>0.61380000000000001</v>
      </c>
      <c r="L1128" s="378">
        <v>0.61380000000000001</v>
      </c>
      <c r="M1128" s="378">
        <v>0.58988700000000005</v>
      </c>
      <c r="N1128" s="379">
        <v>3.8958944281524861</v>
      </c>
      <c r="O1128" s="104"/>
      <c r="P1128" s="104"/>
      <c r="Q1128" s="108"/>
    </row>
    <row r="1129" spans="1:17" customFormat="1">
      <c r="A1129" s="103">
        <v>1126</v>
      </c>
      <c r="B1129" s="105"/>
      <c r="C1129" s="105" t="s">
        <v>1381</v>
      </c>
      <c r="D1129" s="105" t="str">
        <f t="shared" si="56"/>
        <v>GOOTY</v>
      </c>
      <c r="E1129" s="105" t="str">
        <f t="shared" si="56"/>
        <v>GOOTY</v>
      </c>
      <c r="F1129" s="104" t="s">
        <v>4282</v>
      </c>
      <c r="G1129" s="393" t="s">
        <v>4283</v>
      </c>
      <c r="H1129" s="104" t="s">
        <v>4284</v>
      </c>
      <c r="I1129" s="104" t="s">
        <v>2871</v>
      </c>
      <c r="J1129" s="104"/>
      <c r="K1129" s="378">
        <v>0.39639999999999997</v>
      </c>
      <c r="L1129" s="378">
        <v>0.39639999999999997</v>
      </c>
      <c r="M1129" s="378">
        <v>0.38095699999999999</v>
      </c>
      <c r="N1129" s="379">
        <v>3.8958123107971714</v>
      </c>
      <c r="O1129" s="104"/>
      <c r="P1129" s="104"/>
      <c r="Q1129" s="108"/>
    </row>
    <row r="1130" spans="1:17" customFormat="1">
      <c r="A1130" s="103">
        <v>1127</v>
      </c>
      <c r="B1130" s="105"/>
      <c r="C1130" s="105" t="s">
        <v>1381</v>
      </c>
      <c r="D1130" s="105" t="str">
        <f t="shared" si="56"/>
        <v>GOOTY</v>
      </c>
      <c r="E1130" s="105" t="str">
        <f t="shared" si="56"/>
        <v>GOOTY</v>
      </c>
      <c r="F1130" s="104" t="s">
        <v>4285</v>
      </c>
      <c r="G1130" s="393">
        <v>305731440302</v>
      </c>
      <c r="H1130" s="104" t="s">
        <v>4286</v>
      </c>
      <c r="I1130" s="104" t="s">
        <v>2871</v>
      </c>
      <c r="J1130" s="104"/>
      <c r="K1130" s="378">
        <v>1.375216</v>
      </c>
      <c r="L1130" s="378">
        <v>1.375216</v>
      </c>
      <c r="M1130" s="378">
        <v>1.321685</v>
      </c>
      <c r="N1130" s="379">
        <v>3.8925521518074246</v>
      </c>
      <c r="O1130" s="104"/>
      <c r="P1130" s="104"/>
      <c r="Q1130" s="108"/>
    </row>
    <row r="1131" spans="1:17" customFormat="1">
      <c r="A1131" s="103">
        <v>1128</v>
      </c>
      <c r="B1131" s="105"/>
      <c r="C1131" s="105" t="s">
        <v>1049</v>
      </c>
      <c r="D1131" s="105" t="str">
        <f t="shared" si="56"/>
        <v>GOOTY</v>
      </c>
      <c r="E1131" s="105" t="str">
        <f t="shared" si="56"/>
        <v>GOOTY</v>
      </c>
      <c r="F1131" s="104" t="s">
        <v>4027</v>
      </c>
      <c r="G1131" s="393">
        <v>307511540102</v>
      </c>
      <c r="H1131" s="104" t="s">
        <v>4287</v>
      </c>
      <c r="I1131" s="104" t="s">
        <v>2871</v>
      </c>
      <c r="J1131" s="104"/>
      <c r="K1131" s="378">
        <v>0.27179999999999999</v>
      </c>
      <c r="L1131" s="378">
        <v>0.27179999999999999</v>
      </c>
      <c r="M1131" s="378">
        <v>0.26123400000000002</v>
      </c>
      <c r="N1131" s="379">
        <v>3.8874172185430336</v>
      </c>
      <c r="O1131" s="104"/>
      <c r="P1131" s="104"/>
      <c r="Q1131" s="108"/>
    </row>
    <row r="1132" spans="1:17" customFormat="1">
      <c r="A1132" s="103">
        <v>1129</v>
      </c>
      <c r="B1132" s="105"/>
      <c r="C1132" s="105" t="s">
        <v>5408</v>
      </c>
      <c r="D1132" s="105" t="str">
        <f t="shared" si="56"/>
        <v>GOOTY</v>
      </c>
      <c r="E1132" s="105" t="str">
        <f t="shared" si="56"/>
        <v>GOOTY</v>
      </c>
      <c r="F1132" s="104" t="s">
        <v>4288</v>
      </c>
      <c r="G1132" s="393">
        <v>304421340401</v>
      </c>
      <c r="H1132" s="104" t="s">
        <v>4289</v>
      </c>
      <c r="I1132" s="104" t="s">
        <v>2871</v>
      </c>
      <c r="J1132" s="104"/>
      <c r="K1132" s="378">
        <v>0.47970200000000002</v>
      </c>
      <c r="L1132" s="378">
        <v>0.47970200000000002</v>
      </c>
      <c r="M1132" s="378">
        <v>0.461067</v>
      </c>
      <c r="N1132" s="379">
        <v>3.8847034200399442</v>
      </c>
      <c r="O1132" s="104"/>
      <c r="P1132" s="104"/>
      <c r="Q1132" s="108"/>
    </row>
    <row r="1133" spans="1:17" customFormat="1">
      <c r="A1133" s="103">
        <v>1130</v>
      </c>
      <c r="B1133" s="105"/>
      <c r="C1133" s="105" t="s">
        <v>3869</v>
      </c>
      <c r="D1133" s="105" t="str">
        <f t="shared" si="56"/>
        <v>GOOTY</v>
      </c>
      <c r="E1133" s="105" t="str">
        <f t="shared" si="56"/>
        <v>GOOTY</v>
      </c>
      <c r="F1133" s="104" t="str">
        <f>F1132</f>
        <v>33/11KV Somasila Sub Station</v>
      </c>
      <c r="G1133" s="393">
        <v>308235340201</v>
      </c>
      <c r="H1133" s="104" t="s">
        <v>2537</v>
      </c>
      <c r="I1133" s="104" t="s">
        <v>2879</v>
      </c>
      <c r="J1133" s="104"/>
      <c r="K1133" s="378">
        <v>7.4579999999999994E-2</v>
      </c>
      <c r="L1133" s="378">
        <v>7.4579999999999994E-2</v>
      </c>
      <c r="M1133" s="378">
        <v>7.1682999999999997E-2</v>
      </c>
      <c r="N1133" s="379">
        <v>3.8844194153928626</v>
      </c>
      <c r="O1133" s="104"/>
      <c r="P1133" s="104"/>
      <c r="Q1133" s="108"/>
    </row>
    <row r="1134" spans="1:17" customFormat="1">
      <c r="A1134" s="103">
        <v>1131</v>
      </c>
      <c r="B1134" s="105"/>
      <c r="C1134" s="105" t="s">
        <v>1381</v>
      </c>
      <c r="D1134" s="105" t="str">
        <f t="shared" si="56"/>
        <v>GOOTY</v>
      </c>
      <c r="E1134" s="105" t="str">
        <f t="shared" si="56"/>
        <v>GOOTY</v>
      </c>
      <c r="F1134" s="104" t="s">
        <v>2333</v>
      </c>
      <c r="G1134" s="393">
        <v>305321240303</v>
      </c>
      <c r="H1134" s="104" t="s">
        <v>2728</v>
      </c>
      <c r="I1134" s="104" t="s">
        <v>2887</v>
      </c>
      <c r="J1134" s="104"/>
      <c r="K1134" s="378">
        <v>0.44800000000000001</v>
      </c>
      <c r="L1134" s="378">
        <v>0.44800000000000001</v>
      </c>
      <c r="M1134" s="378">
        <v>0.43060300000000001</v>
      </c>
      <c r="N1134" s="379">
        <v>3.8832589285714274</v>
      </c>
      <c r="O1134" s="104"/>
      <c r="P1134" s="104"/>
      <c r="Q1134" s="108"/>
    </row>
    <row r="1135" spans="1:17" customFormat="1">
      <c r="A1135" s="103">
        <v>1132</v>
      </c>
      <c r="B1135" s="105"/>
      <c r="C1135" s="105" t="s">
        <v>5408</v>
      </c>
      <c r="D1135" s="105" t="str">
        <f t="shared" si="56"/>
        <v>GOOTY</v>
      </c>
      <c r="E1135" s="105" t="str">
        <f t="shared" si="56"/>
        <v>GOOTY</v>
      </c>
      <c r="F1135" s="104" t="str">
        <f>F1134</f>
        <v>33/11KV Nethamkandriga SS</v>
      </c>
      <c r="G1135" s="393">
        <v>304121440101</v>
      </c>
      <c r="H1135" s="104" t="s">
        <v>4290</v>
      </c>
      <c r="I1135" s="104" t="s">
        <v>2871</v>
      </c>
      <c r="J1135" s="104"/>
      <c r="K1135" s="378">
        <v>0.25659999999999999</v>
      </c>
      <c r="L1135" s="378">
        <v>0.25659999999999999</v>
      </c>
      <c r="M1135" s="378">
        <v>0.24664199999999997</v>
      </c>
      <c r="N1135" s="379">
        <v>3.8807482462977485</v>
      </c>
      <c r="O1135" s="104"/>
      <c r="P1135" s="104"/>
      <c r="Q1135" s="108"/>
    </row>
    <row r="1136" spans="1:17" customFormat="1">
      <c r="A1136" s="103">
        <v>1133</v>
      </c>
      <c r="B1136" s="105"/>
      <c r="C1136" s="105" t="s">
        <v>5408</v>
      </c>
      <c r="D1136" s="105" t="str">
        <f t="shared" si="56"/>
        <v>GOOTY</v>
      </c>
      <c r="E1136" s="105" t="str">
        <f t="shared" si="56"/>
        <v>GOOTY</v>
      </c>
      <c r="F1136" s="104" t="s">
        <v>2298</v>
      </c>
      <c r="G1136" s="393">
        <v>304311440106</v>
      </c>
      <c r="H1136" s="104" t="s">
        <v>4291</v>
      </c>
      <c r="I1136" s="104" t="s">
        <v>2887</v>
      </c>
      <c r="J1136" s="104"/>
      <c r="K1136" s="378">
        <v>0.45429999999999998</v>
      </c>
      <c r="L1136" s="378">
        <v>0.45429999999999998</v>
      </c>
      <c r="M1136" s="378">
        <v>0.43667099999999998</v>
      </c>
      <c r="N1136" s="379">
        <v>3.8804754567466446</v>
      </c>
      <c r="O1136" s="104"/>
      <c r="P1136" s="104"/>
      <c r="Q1136" s="108"/>
    </row>
    <row r="1137" spans="1:17" customFormat="1">
      <c r="A1137" s="103">
        <v>1134</v>
      </c>
      <c r="B1137" s="105"/>
      <c r="C1137" s="105" t="s">
        <v>5408</v>
      </c>
      <c r="D1137" s="105" t="str">
        <f t="shared" si="56"/>
        <v>GOOTY</v>
      </c>
      <c r="E1137" s="105" t="str">
        <f t="shared" si="56"/>
        <v>GOOTY</v>
      </c>
      <c r="F1137" s="104" t="str">
        <f>F1136</f>
        <v>33/11KV A.K.Nagar Sub Station</v>
      </c>
      <c r="G1137" s="393">
        <v>304621440105</v>
      </c>
      <c r="H1137" s="104" t="s">
        <v>4292</v>
      </c>
      <c r="I1137" s="104" t="s">
        <v>2871</v>
      </c>
      <c r="J1137" s="104"/>
      <c r="K1137" s="378">
        <v>0.21810099999999999</v>
      </c>
      <c r="L1137" s="378">
        <v>0.21810099999999999</v>
      </c>
      <c r="M1137" s="378">
        <v>0.209646</v>
      </c>
      <c r="N1137" s="379">
        <v>3.8766443069953782</v>
      </c>
      <c r="O1137" s="104"/>
      <c r="P1137" s="104"/>
      <c r="Q1137" s="108"/>
    </row>
    <row r="1138" spans="1:17" customFormat="1">
      <c r="A1138" s="103">
        <v>1135</v>
      </c>
      <c r="B1138" s="105"/>
      <c r="C1138" s="105" t="s">
        <v>3869</v>
      </c>
      <c r="D1138" s="105" t="str">
        <f t="shared" si="56"/>
        <v>GOOTY</v>
      </c>
      <c r="E1138" s="105" t="str">
        <f t="shared" si="56"/>
        <v>GOOTY</v>
      </c>
      <c r="F1138" s="104" t="s">
        <v>2247</v>
      </c>
      <c r="G1138" s="393">
        <v>308311240103</v>
      </c>
      <c r="H1138" s="104" t="s">
        <v>2516</v>
      </c>
      <c r="I1138" s="104" t="s">
        <v>2887</v>
      </c>
      <c r="J1138" s="104"/>
      <c r="K1138" s="378">
        <v>0.59860000000000002</v>
      </c>
      <c r="L1138" s="378">
        <v>0.59860000000000002</v>
      </c>
      <c r="M1138" s="378">
        <v>0.575407</v>
      </c>
      <c r="N1138" s="379">
        <v>3.8745405947210187</v>
      </c>
      <c r="O1138" s="104"/>
      <c r="P1138" s="104"/>
      <c r="Q1138" s="108"/>
    </row>
    <row r="1139" spans="1:17" customFormat="1">
      <c r="A1139" s="103">
        <v>1136</v>
      </c>
      <c r="B1139" s="105"/>
      <c r="C1139" s="105" t="s">
        <v>1381</v>
      </c>
      <c r="D1139" s="105" t="str">
        <f t="shared" si="56"/>
        <v>GOOTY</v>
      </c>
      <c r="E1139" s="105" t="str">
        <f t="shared" si="56"/>
        <v>GOOTY</v>
      </c>
      <c r="F1139" s="104" t="str">
        <f t="shared" si="56"/>
        <v>33/11 KV Kallubhavi SS</v>
      </c>
      <c r="G1139" s="393">
        <v>305421340202</v>
      </c>
      <c r="H1139" s="104" t="s">
        <v>2760</v>
      </c>
      <c r="I1139" s="104" t="s">
        <v>2887</v>
      </c>
      <c r="J1139" s="104"/>
      <c r="K1139" s="378">
        <v>1.0468</v>
      </c>
      <c r="L1139" s="378">
        <v>1.0468</v>
      </c>
      <c r="M1139" s="378">
        <v>1.006246</v>
      </c>
      <c r="N1139" s="379">
        <v>3.8740924722965211</v>
      </c>
      <c r="O1139" s="104"/>
      <c r="P1139" s="104"/>
      <c r="Q1139" s="108"/>
    </row>
    <row r="1140" spans="1:17" customFormat="1">
      <c r="A1140" s="103">
        <v>1137</v>
      </c>
      <c r="B1140" s="105"/>
      <c r="C1140" s="105" t="s">
        <v>5408</v>
      </c>
      <c r="D1140" s="105" t="str">
        <f t="shared" si="56"/>
        <v>GOOTY</v>
      </c>
      <c r="E1140" s="105" t="str">
        <f t="shared" si="56"/>
        <v>GOOTY</v>
      </c>
      <c r="F1140" s="104" t="str">
        <f t="shared" si="56"/>
        <v>33/11 KV Kallubhavi SS</v>
      </c>
      <c r="G1140" s="393">
        <v>304311240303</v>
      </c>
      <c r="H1140" s="104" t="s">
        <v>2620</v>
      </c>
      <c r="I1140" s="104" t="s">
        <v>2887</v>
      </c>
      <c r="J1140" s="104"/>
      <c r="K1140" s="378">
        <v>1.0881000000000001</v>
      </c>
      <c r="L1140" s="378">
        <v>1.0881000000000001</v>
      </c>
      <c r="M1140" s="378">
        <v>1.0459560000000001</v>
      </c>
      <c r="N1140" s="379">
        <v>3.873173421560514</v>
      </c>
      <c r="O1140" s="104"/>
      <c r="P1140" s="104"/>
      <c r="Q1140" s="108"/>
    </row>
    <row r="1141" spans="1:17" customFormat="1">
      <c r="A1141" s="103">
        <v>1138</v>
      </c>
      <c r="B1141" s="105"/>
      <c r="C1141" s="105" t="s">
        <v>1381</v>
      </c>
      <c r="D1141" s="105" t="str">
        <f t="shared" si="56"/>
        <v>GOOTY</v>
      </c>
      <c r="E1141" s="105" t="str">
        <f t="shared" si="56"/>
        <v>GOOTY</v>
      </c>
      <c r="F1141" s="104" t="s">
        <v>4293</v>
      </c>
      <c r="G1141" s="393">
        <v>305311440201</v>
      </c>
      <c r="H1141" s="104" t="s">
        <v>4294</v>
      </c>
      <c r="I1141" s="104" t="s">
        <v>2871</v>
      </c>
      <c r="J1141" s="104"/>
      <c r="K1141" s="378">
        <v>1.188453</v>
      </c>
      <c r="L1141" s="378">
        <v>1.188453</v>
      </c>
      <c r="M1141" s="378">
        <v>1.142425</v>
      </c>
      <c r="N1141" s="379">
        <v>3.8729339738298409</v>
      </c>
      <c r="O1141" s="104"/>
      <c r="P1141" s="104"/>
      <c r="Q1141" s="108"/>
    </row>
    <row r="1142" spans="1:17" customFormat="1">
      <c r="A1142" s="103">
        <v>1139</v>
      </c>
      <c r="B1142" s="105"/>
      <c r="C1142" s="105" t="s">
        <v>5408</v>
      </c>
      <c r="D1142" s="105" t="str">
        <f t="shared" si="56"/>
        <v>GOOTY</v>
      </c>
      <c r="E1142" s="105" t="str">
        <f t="shared" si="56"/>
        <v>GOOTY</v>
      </c>
      <c r="F1142" s="104" t="str">
        <f>F1141</f>
        <v>33/11 KV Varadaiah palem SUB STATION</v>
      </c>
      <c r="G1142" s="393">
        <v>304321440107</v>
      </c>
      <c r="H1142" s="104" t="s">
        <v>4295</v>
      </c>
      <c r="I1142" s="104" t="s">
        <v>2870</v>
      </c>
      <c r="J1142" s="104"/>
      <c r="K1142" s="378">
        <v>0.63029999999999997</v>
      </c>
      <c r="L1142" s="378">
        <v>0.63029999999999997</v>
      </c>
      <c r="M1142" s="378">
        <v>0.60590500000000003</v>
      </c>
      <c r="N1142" s="379">
        <v>3.8703791845153019</v>
      </c>
      <c r="O1142" s="104"/>
      <c r="P1142" s="104"/>
      <c r="Q1142" s="108"/>
    </row>
    <row r="1143" spans="1:17" customFormat="1">
      <c r="A1143" s="103">
        <v>1140</v>
      </c>
      <c r="B1143" s="105"/>
      <c r="C1143" s="105" t="s">
        <v>1049</v>
      </c>
      <c r="D1143" s="105" t="str">
        <f t="shared" si="56"/>
        <v>GOOTY</v>
      </c>
      <c r="E1143" s="105" t="str">
        <f t="shared" si="56"/>
        <v>GOOTY</v>
      </c>
      <c r="F1143" s="104" t="s">
        <v>4296</v>
      </c>
      <c r="G1143" s="393">
        <v>307511440101</v>
      </c>
      <c r="H1143" s="104" t="s">
        <v>4297</v>
      </c>
      <c r="I1143" s="104" t="s">
        <v>2871</v>
      </c>
      <c r="J1143" s="104"/>
      <c r="K1143" s="378">
        <v>0.73919999999999997</v>
      </c>
      <c r="L1143" s="378">
        <v>0.73919999999999997</v>
      </c>
      <c r="M1143" s="378">
        <v>0.71059600000000001</v>
      </c>
      <c r="N1143" s="379">
        <v>3.8695887445887394</v>
      </c>
      <c r="O1143" s="104"/>
      <c r="P1143" s="104"/>
      <c r="Q1143" s="108"/>
    </row>
    <row r="1144" spans="1:17" customFormat="1">
      <c r="A1144" s="103">
        <v>1141</v>
      </c>
      <c r="B1144" s="105"/>
      <c r="C1144" s="105" t="s">
        <v>1381</v>
      </c>
      <c r="D1144" s="105" t="str">
        <f t="shared" ref="D1144:F1175" si="57">D1143</f>
        <v>GOOTY</v>
      </c>
      <c r="E1144" s="105" t="str">
        <f t="shared" si="57"/>
        <v>GOOTY</v>
      </c>
      <c r="F1144" s="104" t="s">
        <v>3836</v>
      </c>
      <c r="G1144" s="393">
        <v>305511240104</v>
      </c>
      <c r="H1144" s="104" t="s">
        <v>4298</v>
      </c>
      <c r="I1144" s="104" t="s">
        <v>2871</v>
      </c>
      <c r="J1144" s="104"/>
      <c r="K1144" s="378">
        <v>4.1444000000000001</v>
      </c>
      <c r="L1144" s="378">
        <v>4.1444000000000001</v>
      </c>
      <c r="M1144" s="378">
        <v>3.9844030000000004</v>
      </c>
      <c r="N1144" s="379">
        <v>3.8605588263681048</v>
      </c>
      <c r="O1144" s="104"/>
      <c r="P1144" s="104"/>
      <c r="Q1144" s="108"/>
    </row>
    <row r="1145" spans="1:17" customFormat="1">
      <c r="A1145" s="103">
        <v>1142</v>
      </c>
      <c r="B1145" s="105"/>
      <c r="C1145" s="105" t="s">
        <v>1381</v>
      </c>
      <c r="D1145" s="105" t="str">
        <f t="shared" si="57"/>
        <v>GOOTY</v>
      </c>
      <c r="E1145" s="105" t="str">
        <f t="shared" si="57"/>
        <v>GOOTY</v>
      </c>
      <c r="F1145" s="104" t="str">
        <f>F1144</f>
        <v>33/11 KV Gajulamandyam SUB STATION</v>
      </c>
      <c r="G1145" s="393">
        <v>305421240105</v>
      </c>
      <c r="H1145" s="104" t="s">
        <v>2726</v>
      </c>
      <c r="I1145" s="104" t="s">
        <v>2887</v>
      </c>
      <c r="J1145" s="104"/>
      <c r="K1145" s="378">
        <v>0.92279999999999995</v>
      </c>
      <c r="L1145" s="378">
        <v>0.92279999999999995</v>
      </c>
      <c r="M1145" s="378">
        <v>0.88725500000000002</v>
      </c>
      <c r="N1145" s="379">
        <v>3.8518638925010769</v>
      </c>
      <c r="O1145" s="104"/>
      <c r="P1145" s="104"/>
      <c r="Q1145" s="108"/>
    </row>
    <row r="1146" spans="1:17" customFormat="1">
      <c r="A1146" s="103">
        <v>1143</v>
      </c>
      <c r="B1146" s="105"/>
      <c r="C1146" s="105" t="s">
        <v>1049</v>
      </c>
      <c r="D1146" s="105" t="str">
        <f t="shared" si="57"/>
        <v>GOOTY</v>
      </c>
      <c r="E1146" s="105" t="str">
        <f t="shared" si="57"/>
        <v>GOOTY</v>
      </c>
      <c r="F1146" s="104" t="s">
        <v>2191</v>
      </c>
      <c r="G1146" s="393">
        <v>307111440102</v>
      </c>
      <c r="H1146" s="104" t="s">
        <v>4299</v>
      </c>
      <c r="I1146" s="104" t="s">
        <v>2887</v>
      </c>
      <c r="J1146" s="104"/>
      <c r="K1146" s="378">
        <v>0.71933999999999998</v>
      </c>
      <c r="L1146" s="378">
        <v>0.71933999999999998</v>
      </c>
      <c r="M1146" s="378">
        <v>0.69163399999999997</v>
      </c>
      <c r="N1146" s="379">
        <v>3.8515861762170895</v>
      </c>
      <c r="O1146" s="104"/>
      <c r="P1146" s="104"/>
      <c r="Q1146" s="108"/>
    </row>
    <row r="1147" spans="1:17" customFormat="1">
      <c r="A1147" s="103">
        <v>1144</v>
      </c>
      <c r="B1147" s="105"/>
      <c r="C1147" s="105" t="s">
        <v>1381</v>
      </c>
      <c r="D1147" s="105" t="str">
        <f t="shared" si="57"/>
        <v>GOOTY</v>
      </c>
      <c r="E1147" s="105" t="str">
        <f t="shared" si="57"/>
        <v>GOOTY</v>
      </c>
      <c r="F1147" s="104" t="s">
        <v>2332</v>
      </c>
      <c r="G1147" s="393">
        <v>305321240203</v>
      </c>
      <c r="H1147" s="104" t="s">
        <v>4300</v>
      </c>
      <c r="I1147" s="104" t="s">
        <v>2887</v>
      </c>
      <c r="J1147" s="104"/>
      <c r="K1147" s="378">
        <v>0.2424</v>
      </c>
      <c r="L1147" s="378">
        <v>0.2424</v>
      </c>
      <c r="M1147" s="378">
        <v>0.233067</v>
      </c>
      <c r="N1147" s="379">
        <v>3.8502475247524788</v>
      </c>
      <c r="O1147" s="104"/>
      <c r="P1147" s="104"/>
      <c r="Q1147" s="108"/>
    </row>
    <row r="1148" spans="1:17" customFormat="1">
      <c r="A1148" s="103">
        <v>1145</v>
      </c>
      <c r="B1148" s="105"/>
      <c r="C1148" s="105" t="s">
        <v>1049</v>
      </c>
      <c r="D1148" s="105" t="str">
        <f t="shared" si="57"/>
        <v>GOOTY</v>
      </c>
      <c r="E1148" s="105" t="str">
        <f t="shared" si="57"/>
        <v>GOOTY</v>
      </c>
      <c r="F1148" s="104" t="str">
        <f>F1147</f>
        <v>33/11KV Rajivnagar(Puttur) Sub Station</v>
      </c>
      <c r="G1148" s="393">
        <v>307211340105</v>
      </c>
      <c r="H1148" s="104" t="s">
        <v>4301</v>
      </c>
      <c r="I1148" s="104" t="s">
        <v>2871</v>
      </c>
      <c r="J1148" s="104"/>
      <c r="K1148" s="378">
        <v>1.7438</v>
      </c>
      <c r="L1148" s="378">
        <v>1.7438</v>
      </c>
      <c r="M1148" s="378">
        <v>1.676803</v>
      </c>
      <c r="N1148" s="379">
        <v>3.8420116985892863</v>
      </c>
      <c r="O1148" s="104"/>
      <c r="P1148" s="104"/>
      <c r="Q1148" s="108"/>
    </row>
    <row r="1149" spans="1:17" customFormat="1">
      <c r="A1149" s="103">
        <v>1146</v>
      </c>
      <c r="B1149" s="105"/>
      <c r="C1149" s="105" t="s">
        <v>1381</v>
      </c>
      <c r="D1149" s="105" t="str">
        <f t="shared" si="57"/>
        <v>GOOTY</v>
      </c>
      <c r="E1149" s="105" t="str">
        <f t="shared" si="57"/>
        <v>GOOTY</v>
      </c>
      <c r="F1149" s="104" t="s">
        <v>4302</v>
      </c>
      <c r="G1149" s="393">
        <v>305213440102</v>
      </c>
      <c r="H1149" s="104" t="s">
        <v>4303</v>
      </c>
      <c r="I1149" s="104" t="s">
        <v>2871</v>
      </c>
      <c r="J1149" s="104"/>
      <c r="K1149" s="378">
        <v>0.112155</v>
      </c>
      <c r="L1149" s="378">
        <v>0.112155</v>
      </c>
      <c r="M1149" s="378">
        <v>0.107846</v>
      </c>
      <c r="N1149" s="379">
        <v>3.8420043689536865</v>
      </c>
      <c r="O1149" s="104"/>
      <c r="P1149" s="104"/>
      <c r="Q1149" s="108"/>
    </row>
    <row r="1150" spans="1:17" customFormat="1">
      <c r="A1150" s="103">
        <v>1147</v>
      </c>
      <c r="B1150" s="105"/>
      <c r="C1150" s="105" t="s">
        <v>5408</v>
      </c>
      <c r="D1150" s="105" t="str">
        <f t="shared" si="57"/>
        <v>GOOTY</v>
      </c>
      <c r="E1150" s="105" t="str">
        <f t="shared" si="57"/>
        <v>GOOTY</v>
      </c>
      <c r="F1150" s="104" t="str">
        <f>F1149</f>
        <v>33/11 KV Kadirayanicheruvu SUB STATION</v>
      </c>
      <c r="G1150" s="393">
        <v>304311240304</v>
      </c>
      <c r="H1150" s="104" t="s">
        <v>2621</v>
      </c>
      <c r="I1150" s="104" t="s">
        <v>2887</v>
      </c>
      <c r="J1150" s="104"/>
      <c r="K1150" s="378">
        <v>1.5898000000000001</v>
      </c>
      <c r="L1150" s="378">
        <v>1.5898000000000001</v>
      </c>
      <c r="M1150" s="378">
        <v>1.5287489999999999</v>
      </c>
      <c r="N1150" s="379">
        <v>3.8401685746634913</v>
      </c>
      <c r="O1150" s="104"/>
      <c r="P1150" s="104"/>
      <c r="Q1150" s="108"/>
    </row>
    <row r="1151" spans="1:17" customFormat="1">
      <c r="A1151" s="103">
        <v>1148</v>
      </c>
      <c r="B1151" s="105"/>
      <c r="C1151" s="105" t="s">
        <v>5408</v>
      </c>
      <c r="D1151" s="105" t="str">
        <f t="shared" si="57"/>
        <v>GOOTY</v>
      </c>
      <c r="E1151" s="105" t="str">
        <f t="shared" si="57"/>
        <v>GOOTY</v>
      </c>
      <c r="F1151" s="104" t="s">
        <v>3539</v>
      </c>
      <c r="G1151" s="393">
        <v>304112140501</v>
      </c>
      <c r="H1151" s="104" t="s">
        <v>4304</v>
      </c>
      <c r="I1151" s="104" t="s">
        <v>2871</v>
      </c>
      <c r="J1151" s="104"/>
      <c r="K1151" s="378">
        <v>0.2349</v>
      </c>
      <c r="L1151" s="378">
        <v>0.2349</v>
      </c>
      <c r="M1151" s="378">
        <v>0.225881</v>
      </c>
      <c r="N1151" s="379">
        <v>3.8395061728395059</v>
      </c>
      <c r="O1151" s="104"/>
      <c r="P1151" s="104"/>
      <c r="Q1151" s="108"/>
    </row>
    <row r="1152" spans="1:17" customFormat="1">
      <c r="A1152" s="103">
        <v>1149</v>
      </c>
      <c r="B1152" s="105"/>
      <c r="C1152" s="105" t="s">
        <v>1381</v>
      </c>
      <c r="D1152" s="105" t="str">
        <f t="shared" si="57"/>
        <v>GOOTY</v>
      </c>
      <c r="E1152" s="105" t="str">
        <f t="shared" si="57"/>
        <v>GOOTY</v>
      </c>
      <c r="F1152" s="104" t="s">
        <v>4305</v>
      </c>
      <c r="G1152" s="393" t="s">
        <v>4306</v>
      </c>
      <c r="H1152" s="104" t="s">
        <v>4307</v>
      </c>
      <c r="I1152" s="104" t="s">
        <v>2871</v>
      </c>
      <c r="J1152" s="104"/>
      <c r="K1152" s="378">
        <v>4.1300000000000003E-2</v>
      </c>
      <c r="L1152" s="378">
        <v>4.1300000000000003E-2</v>
      </c>
      <c r="M1152" s="378">
        <v>3.9717000000000002E-2</v>
      </c>
      <c r="N1152" s="379">
        <v>3.8329297820823269</v>
      </c>
      <c r="O1152" s="104"/>
      <c r="P1152" s="104"/>
      <c r="Q1152" s="108"/>
    </row>
    <row r="1153" spans="1:17" customFormat="1">
      <c r="A1153" s="103">
        <v>1150</v>
      </c>
      <c r="B1153" s="105"/>
      <c r="C1153" s="105" t="s">
        <v>3869</v>
      </c>
      <c r="D1153" s="105" t="str">
        <f t="shared" si="57"/>
        <v>GOOTY</v>
      </c>
      <c r="E1153" s="105" t="str">
        <f t="shared" si="57"/>
        <v>GOOTY</v>
      </c>
      <c r="F1153" s="104" t="s">
        <v>4108</v>
      </c>
      <c r="G1153" s="393">
        <v>308312440101</v>
      </c>
      <c r="H1153" s="104" t="s">
        <v>4308</v>
      </c>
      <c r="I1153" s="104" t="s">
        <v>2894</v>
      </c>
      <c r="J1153" s="104"/>
      <c r="K1153" s="378">
        <v>2.8000000000000001E-2</v>
      </c>
      <c r="L1153" s="378">
        <v>2.8000000000000001E-2</v>
      </c>
      <c r="M1153" s="378">
        <v>2.6927E-2</v>
      </c>
      <c r="N1153" s="379">
        <v>3.8321428571428608</v>
      </c>
      <c r="O1153" s="104"/>
      <c r="P1153" s="104"/>
      <c r="Q1153" s="108"/>
    </row>
    <row r="1154" spans="1:17" customFormat="1">
      <c r="A1154" s="103">
        <v>1151</v>
      </c>
      <c r="B1154" s="105"/>
      <c r="C1154" s="105" t="s">
        <v>1049</v>
      </c>
      <c r="D1154" s="105" t="str">
        <f t="shared" si="57"/>
        <v>GOOTY</v>
      </c>
      <c r="E1154" s="105" t="str">
        <f t="shared" si="57"/>
        <v>GOOTY</v>
      </c>
      <c r="F1154" s="104" t="str">
        <f>F1153</f>
        <v>33/11 KV Holagunda SS</v>
      </c>
      <c r="G1154" s="393">
        <v>307244140103</v>
      </c>
      <c r="H1154" s="104" t="s">
        <v>4309</v>
      </c>
      <c r="I1154" s="104" t="s">
        <v>2887</v>
      </c>
      <c r="J1154" s="104"/>
      <c r="K1154" s="378">
        <v>2.4693999999999998</v>
      </c>
      <c r="L1154" s="378">
        <v>2.4693999999999998</v>
      </c>
      <c r="M1154" s="378">
        <v>2.3747700000000003</v>
      </c>
      <c r="N1154" s="379">
        <v>3.8321049647687517</v>
      </c>
      <c r="O1154" s="104"/>
      <c r="P1154" s="104"/>
      <c r="Q1154" s="108"/>
    </row>
    <row r="1155" spans="1:17" customFormat="1">
      <c r="A1155" s="103">
        <v>1152</v>
      </c>
      <c r="B1155" s="105"/>
      <c r="C1155" s="105" t="s">
        <v>3869</v>
      </c>
      <c r="D1155" s="105" t="str">
        <f t="shared" si="57"/>
        <v>GOOTY</v>
      </c>
      <c r="E1155" s="105" t="str">
        <f t="shared" si="57"/>
        <v>GOOTY</v>
      </c>
      <c r="F1155" s="104" t="s">
        <v>4072</v>
      </c>
      <c r="G1155" s="393">
        <v>308634240201</v>
      </c>
      <c r="H1155" s="104" t="s">
        <v>4310</v>
      </c>
      <c r="I1155" s="104" t="s">
        <v>2874</v>
      </c>
      <c r="J1155" s="104"/>
      <c r="K1155" s="378">
        <v>9.0399999999999994E-2</v>
      </c>
      <c r="L1155" s="378">
        <v>9.0399999999999994E-2</v>
      </c>
      <c r="M1155" s="378">
        <v>8.6940999999999991E-2</v>
      </c>
      <c r="N1155" s="379">
        <v>3.8263274336283231</v>
      </c>
      <c r="O1155" s="104"/>
      <c r="P1155" s="104"/>
      <c r="Q1155" s="108"/>
    </row>
    <row r="1156" spans="1:17" customFormat="1">
      <c r="A1156" s="103">
        <v>1153</v>
      </c>
      <c r="B1156" s="105"/>
      <c r="C1156" s="105" t="s">
        <v>3869</v>
      </c>
      <c r="D1156" s="105" t="str">
        <f t="shared" si="57"/>
        <v>GOOTY</v>
      </c>
      <c r="E1156" s="105" t="str">
        <f t="shared" si="57"/>
        <v>GOOTY</v>
      </c>
      <c r="F1156" s="104" t="str">
        <f>F1155</f>
        <v>33/11 KV B.Kotkur SS</v>
      </c>
      <c r="G1156" s="393">
        <v>308111140203</v>
      </c>
      <c r="H1156" s="104" t="s">
        <v>2541</v>
      </c>
      <c r="I1156" s="104" t="s">
        <v>2887</v>
      </c>
      <c r="J1156" s="104"/>
      <c r="K1156" s="378">
        <v>1.3077000000000001</v>
      </c>
      <c r="L1156" s="378">
        <v>1.3077000000000001</v>
      </c>
      <c r="M1156" s="378">
        <v>1.257795</v>
      </c>
      <c r="N1156" s="379">
        <v>3.8162422573984922</v>
      </c>
      <c r="O1156" s="104"/>
      <c r="P1156" s="104"/>
      <c r="Q1156" s="108"/>
    </row>
    <row r="1157" spans="1:17" customFormat="1">
      <c r="A1157" s="103">
        <v>1154</v>
      </c>
      <c r="B1157" s="105"/>
      <c r="C1157" s="105" t="s">
        <v>3869</v>
      </c>
      <c r="D1157" s="105" t="str">
        <f t="shared" si="57"/>
        <v>GOOTY</v>
      </c>
      <c r="E1157" s="105" t="str">
        <f t="shared" si="57"/>
        <v>GOOTY</v>
      </c>
      <c r="F1157" s="104" t="s">
        <v>4311</v>
      </c>
      <c r="G1157" s="393">
        <v>308334240201</v>
      </c>
      <c r="H1157" s="104" t="s">
        <v>2524</v>
      </c>
      <c r="I1157" s="104" t="s">
        <v>2871</v>
      </c>
      <c r="J1157" s="104"/>
      <c r="K1157" s="378">
        <v>0.3175</v>
      </c>
      <c r="L1157" s="378">
        <v>0.3175</v>
      </c>
      <c r="M1157" s="378">
        <v>0.305394</v>
      </c>
      <c r="N1157" s="379">
        <v>3.8129133858267736</v>
      </c>
      <c r="O1157" s="104"/>
      <c r="P1157" s="104"/>
      <c r="Q1157" s="108"/>
    </row>
    <row r="1158" spans="1:17" customFormat="1">
      <c r="A1158" s="103">
        <v>1155</v>
      </c>
      <c r="B1158" s="105"/>
      <c r="C1158" s="105" t="s">
        <v>3869</v>
      </c>
      <c r="D1158" s="105" t="str">
        <f t="shared" si="57"/>
        <v>GOOTY</v>
      </c>
      <c r="E1158" s="105" t="str">
        <f t="shared" si="57"/>
        <v>GOOTY</v>
      </c>
      <c r="F1158" s="104" t="str">
        <f>F1157</f>
        <v>33/11 KV Tuggali SS</v>
      </c>
      <c r="G1158" s="393">
        <v>308111240202</v>
      </c>
      <c r="H1158" s="104" t="s">
        <v>4312</v>
      </c>
      <c r="I1158" s="104" t="s">
        <v>2887</v>
      </c>
      <c r="J1158" s="104"/>
      <c r="K1158" s="378">
        <v>0.9234</v>
      </c>
      <c r="L1158" s="378">
        <v>0.9234</v>
      </c>
      <c r="M1158" s="378">
        <v>0.888239</v>
      </c>
      <c r="N1158" s="379">
        <v>3.8077756118691788</v>
      </c>
      <c r="O1158" s="104"/>
      <c r="P1158" s="104"/>
      <c r="Q1158" s="108"/>
    </row>
    <row r="1159" spans="1:17" customFormat="1">
      <c r="A1159" s="103">
        <v>1156</v>
      </c>
      <c r="B1159" s="105"/>
      <c r="C1159" s="105" t="s">
        <v>1381</v>
      </c>
      <c r="D1159" s="105" t="str">
        <f t="shared" si="57"/>
        <v>GOOTY</v>
      </c>
      <c r="E1159" s="105" t="str">
        <f t="shared" si="57"/>
        <v>GOOTY</v>
      </c>
      <c r="F1159" s="104" t="s">
        <v>4313</v>
      </c>
      <c r="G1159" s="393">
        <v>305721340403</v>
      </c>
      <c r="H1159" s="104" t="s">
        <v>4314</v>
      </c>
      <c r="I1159" s="104" t="s">
        <v>2871</v>
      </c>
      <c r="J1159" s="104"/>
      <c r="K1159" s="378">
        <v>0.1578</v>
      </c>
      <c r="L1159" s="378">
        <v>0.1578</v>
      </c>
      <c r="M1159" s="378">
        <v>0.15180399999999999</v>
      </c>
      <c r="N1159" s="379">
        <v>3.7997465145754123</v>
      </c>
      <c r="O1159" s="104"/>
      <c r="P1159" s="104"/>
      <c r="Q1159" s="108"/>
    </row>
    <row r="1160" spans="1:17" customFormat="1">
      <c r="A1160" s="103">
        <v>1157</v>
      </c>
      <c r="B1160" s="105"/>
      <c r="C1160" s="105" t="s">
        <v>1381</v>
      </c>
      <c r="D1160" s="105" t="str">
        <f t="shared" si="57"/>
        <v>GOOTY</v>
      </c>
      <c r="E1160" s="105" t="str">
        <f t="shared" si="57"/>
        <v>GOOTY</v>
      </c>
      <c r="F1160" s="104" t="str">
        <f>F1159</f>
        <v>33/11 KV Pallavolu SUB STATION</v>
      </c>
      <c r="G1160" s="393">
        <v>305321240304</v>
      </c>
      <c r="H1160" s="104" t="s">
        <v>4315</v>
      </c>
      <c r="I1160" s="104" t="s">
        <v>2874</v>
      </c>
      <c r="J1160" s="104"/>
      <c r="K1160" s="378">
        <v>1.0228999999999999</v>
      </c>
      <c r="L1160" s="378">
        <v>1.0228999999999999</v>
      </c>
      <c r="M1160" s="378">
        <v>0.984039</v>
      </c>
      <c r="N1160" s="379">
        <v>3.7991005963437212</v>
      </c>
      <c r="O1160" s="104"/>
      <c r="P1160" s="104"/>
      <c r="Q1160" s="108"/>
    </row>
    <row r="1161" spans="1:17" customFormat="1">
      <c r="A1161" s="103">
        <v>1158</v>
      </c>
      <c r="B1161" s="105"/>
      <c r="C1161" s="105" t="s">
        <v>5408</v>
      </c>
      <c r="D1161" s="105" t="str">
        <f t="shared" si="57"/>
        <v>GOOTY</v>
      </c>
      <c r="E1161" s="105" t="str">
        <f t="shared" si="57"/>
        <v>GOOTY</v>
      </c>
      <c r="F1161" s="104" t="s">
        <v>4316</v>
      </c>
      <c r="G1161" s="393">
        <v>304531140303</v>
      </c>
      <c r="H1161" s="104" t="s">
        <v>4317</v>
      </c>
      <c r="I1161" s="104" t="s">
        <v>2871</v>
      </c>
      <c r="J1161" s="104"/>
      <c r="K1161" s="378">
        <v>0.10680000000000001</v>
      </c>
      <c r="L1161" s="378">
        <v>0.10680000000000001</v>
      </c>
      <c r="M1161" s="378">
        <v>0.10274999999999999</v>
      </c>
      <c r="N1161" s="379">
        <v>3.7921348314606846</v>
      </c>
      <c r="O1161" s="104"/>
      <c r="P1161" s="104"/>
      <c r="Q1161" s="108"/>
    </row>
    <row r="1162" spans="1:17" customFormat="1">
      <c r="A1162" s="103">
        <v>1159</v>
      </c>
      <c r="B1162" s="105"/>
      <c r="C1162" s="105" t="s">
        <v>1049</v>
      </c>
      <c r="D1162" s="105" t="str">
        <f t="shared" si="57"/>
        <v>GOOTY</v>
      </c>
      <c r="E1162" s="105" t="str">
        <f t="shared" si="57"/>
        <v>GOOTY</v>
      </c>
      <c r="F1162" s="104" t="s">
        <v>4318</v>
      </c>
      <c r="G1162" s="393">
        <v>307244240201</v>
      </c>
      <c r="H1162" s="104" t="s">
        <v>4319</v>
      </c>
      <c r="I1162" s="104" t="s">
        <v>2887</v>
      </c>
      <c r="J1162" s="104"/>
      <c r="K1162" s="378">
        <v>0.50490000000000002</v>
      </c>
      <c r="L1162" s="378">
        <v>0.50490000000000002</v>
      </c>
      <c r="M1162" s="378">
        <v>0.485759</v>
      </c>
      <c r="N1162" s="379">
        <v>3.7910477322242064</v>
      </c>
      <c r="O1162" s="104"/>
      <c r="P1162" s="104"/>
      <c r="Q1162" s="108"/>
    </row>
    <row r="1163" spans="1:17" customFormat="1">
      <c r="A1163" s="103">
        <v>1160</v>
      </c>
      <c r="B1163" s="105"/>
      <c r="C1163" s="105" t="s">
        <v>5408</v>
      </c>
      <c r="D1163" s="105" t="str">
        <f t="shared" si="57"/>
        <v>GOOTY</v>
      </c>
      <c r="E1163" s="105" t="str">
        <f t="shared" si="57"/>
        <v>GOOTY</v>
      </c>
      <c r="F1163" s="104" t="s">
        <v>4320</v>
      </c>
      <c r="G1163" s="393">
        <v>304221340201</v>
      </c>
      <c r="H1163" s="104" t="s">
        <v>4321</v>
      </c>
      <c r="I1163" s="104" t="s">
        <v>2871</v>
      </c>
      <c r="J1163" s="104"/>
      <c r="K1163" s="378">
        <v>0.31380000000000002</v>
      </c>
      <c r="L1163" s="378">
        <v>0.31380000000000002</v>
      </c>
      <c r="M1163" s="378">
        <v>0.30191499999999999</v>
      </c>
      <c r="N1163" s="379">
        <v>3.7874442319949115</v>
      </c>
      <c r="O1163" s="104"/>
      <c r="P1163" s="104"/>
      <c r="Q1163" s="108"/>
    </row>
    <row r="1164" spans="1:17" customFormat="1">
      <c r="A1164" s="103">
        <v>1161</v>
      </c>
      <c r="B1164" s="105"/>
      <c r="C1164" s="105" t="s">
        <v>5408</v>
      </c>
      <c r="D1164" s="105" t="str">
        <f t="shared" si="57"/>
        <v>GOOTY</v>
      </c>
      <c r="E1164" s="105" t="str">
        <f t="shared" si="57"/>
        <v>GOOTY</v>
      </c>
      <c r="F1164" s="104" t="s">
        <v>4322</v>
      </c>
      <c r="G1164" s="393">
        <v>304611340304</v>
      </c>
      <c r="H1164" s="104" t="s">
        <v>4323</v>
      </c>
      <c r="I1164" s="104" t="s">
        <v>2887</v>
      </c>
      <c r="J1164" s="104"/>
      <c r="K1164" s="378">
        <v>0.36799999999999999</v>
      </c>
      <c r="L1164" s="378">
        <v>0.36799999999999999</v>
      </c>
      <c r="M1164" s="378">
        <v>0.35406300000000002</v>
      </c>
      <c r="N1164" s="379">
        <v>3.7872282608695595</v>
      </c>
      <c r="O1164" s="104"/>
      <c r="P1164" s="104"/>
      <c r="Q1164" s="108"/>
    </row>
    <row r="1165" spans="1:17" customFormat="1">
      <c r="A1165" s="103">
        <v>1162</v>
      </c>
      <c r="B1165" s="105"/>
      <c r="C1165" s="105" t="s">
        <v>3869</v>
      </c>
      <c r="D1165" s="105" t="str">
        <f t="shared" si="57"/>
        <v>GOOTY</v>
      </c>
      <c r="E1165" s="105" t="str">
        <f t="shared" si="57"/>
        <v>GOOTY</v>
      </c>
      <c r="F1165" s="104" t="s">
        <v>4324</v>
      </c>
      <c r="G1165" s="393">
        <v>308511340101</v>
      </c>
      <c r="H1165" s="104" t="s">
        <v>4325</v>
      </c>
      <c r="I1165" s="104" t="s">
        <v>2871</v>
      </c>
      <c r="J1165" s="104"/>
      <c r="K1165" s="378">
        <v>1.814656</v>
      </c>
      <c r="L1165" s="378">
        <v>1.814656</v>
      </c>
      <c r="M1165" s="378">
        <v>1.746184</v>
      </c>
      <c r="N1165" s="379">
        <v>3.7732771390280075</v>
      </c>
      <c r="O1165" s="104"/>
      <c r="P1165" s="104"/>
      <c r="Q1165" s="108"/>
    </row>
    <row r="1166" spans="1:17" customFormat="1">
      <c r="A1166" s="103">
        <v>1163</v>
      </c>
      <c r="B1166" s="105"/>
      <c r="C1166" s="105" t="s">
        <v>1041</v>
      </c>
      <c r="D1166" s="105" t="str">
        <f t="shared" si="57"/>
        <v>GOOTY</v>
      </c>
      <c r="E1166" s="105" t="str">
        <f t="shared" si="57"/>
        <v>GOOTY</v>
      </c>
      <c r="F1166" s="104" t="s">
        <v>4326</v>
      </c>
      <c r="G1166" s="393">
        <v>306221340205</v>
      </c>
      <c r="H1166" s="104" t="s">
        <v>4327</v>
      </c>
      <c r="I1166" s="104" t="s">
        <v>2871</v>
      </c>
      <c r="J1166" s="104"/>
      <c r="K1166" s="378">
        <v>0.13819999999999999</v>
      </c>
      <c r="L1166" s="378">
        <v>0.13819999999999999</v>
      </c>
      <c r="M1166" s="378">
        <v>0.13298599999999999</v>
      </c>
      <c r="N1166" s="379">
        <v>3.772793053545584</v>
      </c>
      <c r="O1166" s="104"/>
      <c r="P1166" s="104"/>
      <c r="Q1166" s="108"/>
    </row>
    <row r="1167" spans="1:17" customFormat="1">
      <c r="A1167" s="103">
        <v>1164</v>
      </c>
      <c r="B1167" s="105"/>
      <c r="C1167" s="105" t="s">
        <v>5408</v>
      </c>
      <c r="D1167" s="105" t="str">
        <f t="shared" si="57"/>
        <v>GOOTY</v>
      </c>
      <c r="E1167" s="105" t="str">
        <f t="shared" si="57"/>
        <v>GOOTY</v>
      </c>
      <c r="F1167" s="104" t="str">
        <f t="shared" si="57"/>
        <v>33/11KV Gundlakunta SubStation</v>
      </c>
      <c r="G1167" s="393">
        <v>304241140404</v>
      </c>
      <c r="H1167" s="104" t="s">
        <v>4328</v>
      </c>
      <c r="I1167" s="104" t="s">
        <v>2874</v>
      </c>
      <c r="J1167" s="104"/>
      <c r="K1167" s="378">
        <v>3.5659999999999997E-2</v>
      </c>
      <c r="L1167" s="378">
        <v>3.5659999999999997E-2</v>
      </c>
      <c r="M1167" s="378">
        <v>3.4315999999999999E-2</v>
      </c>
      <c r="N1167" s="379">
        <v>3.7689287717330289</v>
      </c>
      <c r="O1167" s="104"/>
      <c r="P1167" s="104"/>
      <c r="Q1167" s="108"/>
    </row>
    <row r="1168" spans="1:17" customFormat="1">
      <c r="A1168" s="103">
        <v>1165</v>
      </c>
      <c r="B1168" s="105"/>
      <c r="C1168" s="105" t="s">
        <v>1041</v>
      </c>
      <c r="D1168" s="105" t="str">
        <f t="shared" si="57"/>
        <v>GOOTY</v>
      </c>
      <c r="E1168" s="105" t="str">
        <f t="shared" si="57"/>
        <v>GOOTY</v>
      </c>
      <c r="F1168" s="104" t="str">
        <f t="shared" si="57"/>
        <v>33/11KV Gundlakunta SubStation</v>
      </c>
      <c r="G1168" s="393">
        <v>306113140107</v>
      </c>
      <c r="H1168" s="104" t="s">
        <v>2458</v>
      </c>
      <c r="I1168" s="104" t="s">
        <v>2887</v>
      </c>
      <c r="J1168" s="104"/>
      <c r="K1168" s="378">
        <v>0.79991999999999996</v>
      </c>
      <c r="L1168" s="378">
        <v>0.79991999999999996</v>
      </c>
      <c r="M1168" s="378">
        <v>0.769787</v>
      </c>
      <c r="N1168" s="379">
        <v>3.7670017001700127</v>
      </c>
      <c r="O1168" s="104"/>
      <c r="P1168" s="104"/>
      <c r="Q1168" s="108"/>
    </row>
    <row r="1169" spans="1:17" customFormat="1">
      <c r="A1169" s="103">
        <v>1166</v>
      </c>
      <c r="B1169" s="105"/>
      <c r="C1169" s="105" t="s">
        <v>3869</v>
      </c>
      <c r="D1169" s="105" t="str">
        <f t="shared" si="57"/>
        <v>GOOTY</v>
      </c>
      <c r="E1169" s="105" t="str">
        <f t="shared" si="57"/>
        <v>GOOTY</v>
      </c>
      <c r="F1169" s="104" t="s">
        <v>4108</v>
      </c>
      <c r="G1169" s="393">
        <v>308312440103</v>
      </c>
      <c r="H1169" s="104" t="s">
        <v>4329</v>
      </c>
      <c r="I1169" s="104" t="s">
        <v>2874</v>
      </c>
      <c r="J1169" s="104"/>
      <c r="K1169" s="378">
        <v>9.0300000000000005E-2</v>
      </c>
      <c r="L1169" s="378">
        <v>9.0300000000000005E-2</v>
      </c>
      <c r="M1169" s="378">
        <v>8.689899999999999E-2</v>
      </c>
      <c r="N1169" s="379">
        <v>3.7663344407530621</v>
      </c>
      <c r="O1169" s="104"/>
      <c r="P1169" s="104"/>
      <c r="Q1169" s="108"/>
    </row>
    <row r="1170" spans="1:17" customFormat="1">
      <c r="A1170" s="103">
        <v>1167</v>
      </c>
      <c r="B1170" s="105"/>
      <c r="C1170" s="105" t="s">
        <v>3869</v>
      </c>
      <c r="D1170" s="105" t="str">
        <f t="shared" si="57"/>
        <v>GOOTY</v>
      </c>
      <c r="E1170" s="105" t="str">
        <f t="shared" si="57"/>
        <v>GOOTY</v>
      </c>
      <c r="F1170" s="104" t="str">
        <f t="shared" si="57"/>
        <v>33/11 KV Holagunda SS</v>
      </c>
      <c r="G1170" s="393">
        <v>308111740102</v>
      </c>
      <c r="H1170" s="104" t="s">
        <v>2377</v>
      </c>
      <c r="I1170" s="104" t="s">
        <v>2887</v>
      </c>
      <c r="J1170" s="104"/>
      <c r="K1170" s="378">
        <v>2.3414000000000001</v>
      </c>
      <c r="L1170" s="378">
        <v>2.3414000000000001</v>
      </c>
      <c r="M1170" s="378">
        <v>2.2532740000000002</v>
      </c>
      <c r="N1170" s="379">
        <v>3.7638165200307472</v>
      </c>
      <c r="O1170" s="104"/>
      <c r="P1170" s="104"/>
      <c r="Q1170" s="108"/>
    </row>
    <row r="1171" spans="1:17" customFormat="1">
      <c r="A1171" s="103">
        <v>1168</v>
      </c>
      <c r="B1171" s="105"/>
      <c r="C1171" s="105" t="s">
        <v>1049</v>
      </c>
      <c r="D1171" s="105" t="str">
        <f t="shared" si="57"/>
        <v>GOOTY</v>
      </c>
      <c r="E1171" s="105" t="str">
        <f t="shared" si="57"/>
        <v>GOOTY</v>
      </c>
      <c r="F1171" s="104" t="str">
        <f t="shared" si="57"/>
        <v>33/11 KV Holagunda SS</v>
      </c>
      <c r="G1171" s="393">
        <v>307116540102</v>
      </c>
      <c r="H1171" s="104" t="s">
        <v>2395</v>
      </c>
      <c r="I1171" s="104" t="s">
        <v>2887</v>
      </c>
      <c r="J1171" s="104"/>
      <c r="K1171" s="378">
        <v>3.3325</v>
      </c>
      <c r="L1171" s="378">
        <v>3.3325</v>
      </c>
      <c r="M1171" s="378">
        <v>3.2070869999999996</v>
      </c>
      <c r="N1171" s="379">
        <v>3.7633308327081902</v>
      </c>
      <c r="O1171" s="104"/>
      <c r="P1171" s="104"/>
      <c r="Q1171" s="108"/>
    </row>
    <row r="1172" spans="1:17" customFormat="1">
      <c r="A1172" s="103">
        <v>1169</v>
      </c>
      <c r="B1172" s="105"/>
      <c r="C1172" s="105" t="s">
        <v>1381</v>
      </c>
      <c r="D1172" s="105" t="str">
        <f t="shared" si="57"/>
        <v>GOOTY</v>
      </c>
      <c r="E1172" s="105" t="str">
        <f t="shared" si="57"/>
        <v>GOOTY</v>
      </c>
      <c r="F1172" s="104" t="s">
        <v>4330</v>
      </c>
      <c r="G1172" s="393">
        <v>305411340304</v>
      </c>
      <c r="H1172" s="104" t="s">
        <v>4331</v>
      </c>
      <c r="I1172" s="104" t="s">
        <v>2871</v>
      </c>
      <c r="J1172" s="104"/>
      <c r="K1172" s="378">
        <v>2.2963999999999998E-2</v>
      </c>
      <c r="L1172" s="378">
        <v>2.2963999999999998E-2</v>
      </c>
      <c r="M1172" s="378">
        <v>2.2100000000000002E-2</v>
      </c>
      <c r="N1172" s="379">
        <v>3.7624107298379936</v>
      </c>
      <c r="O1172" s="104"/>
      <c r="P1172" s="104"/>
      <c r="Q1172" s="108"/>
    </row>
    <row r="1173" spans="1:17" customFormat="1">
      <c r="A1173" s="103">
        <v>1170</v>
      </c>
      <c r="B1173" s="105"/>
      <c r="C1173" s="105" t="s">
        <v>5408</v>
      </c>
      <c r="D1173" s="105" t="str">
        <f t="shared" si="57"/>
        <v>GOOTY</v>
      </c>
      <c r="E1173" s="105" t="str">
        <f t="shared" si="57"/>
        <v>GOOTY</v>
      </c>
      <c r="F1173" s="104" t="str">
        <f>F1172</f>
        <v>33/11 KV Vallivedu SUB STATION</v>
      </c>
      <c r="G1173" s="393">
        <v>304312240304</v>
      </c>
      <c r="H1173" s="104" t="s">
        <v>2644</v>
      </c>
      <c r="I1173" s="104" t="s">
        <v>2887</v>
      </c>
      <c r="J1173" s="104"/>
      <c r="K1173" s="378">
        <v>1.171</v>
      </c>
      <c r="L1173" s="378">
        <v>1.171</v>
      </c>
      <c r="M1173" s="378">
        <v>1.1269549999999999</v>
      </c>
      <c r="N1173" s="379">
        <v>3.7613151152860893</v>
      </c>
      <c r="O1173" s="104"/>
      <c r="P1173" s="104"/>
      <c r="Q1173" s="108"/>
    </row>
    <row r="1174" spans="1:17" customFormat="1">
      <c r="A1174" s="103">
        <v>1171</v>
      </c>
      <c r="B1174" s="105"/>
      <c r="C1174" s="105" t="s">
        <v>1381</v>
      </c>
      <c r="D1174" s="105" t="str">
        <f t="shared" si="57"/>
        <v>GOOTY</v>
      </c>
      <c r="E1174" s="105" t="str">
        <f t="shared" si="57"/>
        <v>GOOTY</v>
      </c>
      <c r="F1174" s="104" t="s">
        <v>4332</v>
      </c>
      <c r="G1174" s="393">
        <v>305731440101</v>
      </c>
      <c r="H1174" s="104" t="s">
        <v>4333</v>
      </c>
      <c r="I1174" s="104" t="s">
        <v>2871</v>
      </c>
      <c r="J1174" s="104"/>
      <c r="K1174" s="378">
        <v>0.54912499999999997</v>
      </c>
      <c r="L1174" s="378">
        <v>0.54912499999999997</v>
      </c>
      <c r="M1174" s="378">
        <v>0.52847299999999997</v>
      </c>
      <c r="N1174" s="379">
        <v>3.7608923287047582</v>
      </c>
      <c r="O1174" s="104"/>
      <c r="P1174" s="104"/>
      <c r="Q1174" s="108"/>
    </row>
    <row r="1175" spans="1:17" customFormat="1">
      <c r="A1175" s="103">
        <v>1172</v>
      </c>
      <c r="B1175" s="105"/>
      <c r="C1175" s="105" t="s">
        <v>5408</v>
      </c>
      <c r="D1175" s="105" t="str">
        <f t="shared" si="57"/>
        <v>GOOTY</v>
      </c>
      <c r="E1175" s="105" t="str">
        <f t="shared" si="57"/>
        <v>GOOTY</v>
      </c>
      <c r="F1175" s="104" t="str">
        <f>F1174</f>
        <v>33/11 KV Chinthaparthi SUB STATION</v>
      </c>
      <c r="G1175" s="393">
        <v>304312340104</v>
      </c>
      <c r="H1175" s="104" t="s">
        <v>2648</v>
      </c>
      <c r="I1175" s="104" t="s">
        <v>2887</v>
      </c>
      <c r="J1175" s="104"/>
      <c r="K1175" s="378">
        <v>1.1498999999999999</v>
      </c>
      <c r="L1175" s="378">
        <v>1.1498999999999999</v>
      </c>
      <c r="M1175" s="378">
        <v>1.1067180000000001</v>
      </c>
      <c r="N1175" s="379">
        <v>3.7552830680928637</v>
      </c>
      <c r="O1175" s="104"/>
      <c r="P1175" s="104"/>
      <c r="Q1175" s="108"/>
    </row>
    <row r="1176" spans="1:17" customFormat="1">
      <c r="A1176" s="103">
        <v>1173</v>
      </c>
      <c r="B1176" s="105"/>
      <c r="C1176" s="105" t="s">
        <v>5408</v>
      </c>
      <c r="D1176" s="105" t="str">
        <f t="shared" ref="D1176:F1180" si="58">D1175</f>
        <v>GOOTY</v>
      </c>
      <c r="E1176" s="105" t="str">
        <f t="shared" si="58"/>
        <v>GOOTY</v>
      </c>
      <c r="F1176" s="104" t="s">
        <v>4334</v>
      </c>
      <c r="G1176" s="393">
        <v>304531240106</v>
      </c>
      <c r="H1176" s="104" t="s">
        <v>4335</v>
      </c>
      <c r="I1176" s="104" t="s">
        <v>2871</v>
      </c>
      <c r="J1176" s="104"/>
      <c r="K1176" s="378">
        <v>6.3200000000000006E-2</v>
      </c>
      <c r="L1176" s="378">
        <v>6.3200000000000006E-2</v>
      </c>
      <c r="M1176" s="378">
        <v>6.0826999999999999E-2</v>
      </c>
      <c r="N1176" s="379">
        <v>3.7547468354430484</v>
      </c>
      <c r="O1176" s="104"/>
      <c r="P1176" s="104"/>
      <c r="Q1176" s="108"/>
    </row>
    <row r="1177" spans="1:17" customFormat="1">
      <c r="A1177" s="103">
        <v>1174</v>
      </c>
      <c r="B1177" s="105"/>
      <c r="C1177" s="105" t="s">
        <v>1049</v>
      </c>
      <c r="D1177" s="105" t="str">
        <f t="shared" si="58"/>
        <v>GOOTY</v>
      </c>
      <c r="E1177" s="105" t="str">
        <f t="shared" si="58"/>
        <v>GOOTY</v>
      </c>
      <c r="F1177" s="104" t="s">
        <v>4336</v>
      </c>
      <c r="G1177" s="393">
        <v>307444140104</v>
      </c>
      <c r="H1177" s="104" t="s">
        <v>2380</v>
      </c>
      <c r="I1177" s="104" t="s">
        <v>2871</v>
      </c>
      <c r="J1177" s="104"/>
      <c r="K1177" s="378">
        <v>0.39689999999999998</v>
      </c>
      <c r="L1177" s="378">
        <v>0.39689999999999998</v>
      </c>
      <c r="M1177" s="378">
        <v>0.38200300000000004</v>
      </c>
      <c r="N1177" s="379">
        <v>3.7533383723859761</v>
      </c>
      <c r="O1177" s="104"/>
      <c r="P1177" s="104"/>
      <c r="Q1177" s="108"/>
    </row>
    <row r="1178" spans="1:17" customFormat="1">
      <c r="A1178" s="103">
        <v>1175</v>
      </c>
      <c r="B1178" s="105"/>
      <c r="C1178" s="105" t="s">
        <v>3869</v>
      </c>
      <c r="D1178" s="105" t="str">
        <f t="shared" si="58"/>
        <v>GOOTY</v>
      </c>
      <c r="E1178" s="105" t="str">
        <f t="shared" si="58"/>
        <v>GOOTY</v>
      </c>
      <c r="F1178" s="104" t="str">
        <f t="shared" si="58"/>
        <v>33/11 KV Puttaparthy SS</v>
      </c>
      <c r="G1178" s="393">
        <v>308122340102</v>
      </c>
      <c r="H1178" s="104" t="s">
        <v>4337</v>
      </c>
      <c r="I1178" s="104" t="s">
        <v>2871</v>
      </c>
      <c r="J1178" s="104"/>
      <c r="K1178" s="378">
        <v>0.97699999999999998</v>
      </c>
      <c r="L1178" s="378">
        <v>0.97699999999999998</v>
      </c>
      <c r="M1178" s="378">
        <v>0.94034100000000009</v>
      </c>
      <c r="N1178" s="379">
        <v>3.7522006141248605</v>
      </c>
      <c r="O1178" s="104"/>
      <c r="P1178" s="104"/>
      <c r="Q1178" s="108"/>
    </row>
    <row r="1179" spans="1:17" customFormat="1">
      <c r="A1179" s="103">
        <v>1176</v>
      </c>
      <c r="B1179" s="105"/>
      <c r="C1179" s="105" t="s">
        <v>1381</v>
      </c>
      <c r="D1179" s="105" t="str">
        <f t="shared" si="58"/>
        <v>GOOTY</v>
      </c>
      <c r="E1179" s="105" t="str">
        <f t="shared" si="58"/>
        <v>GOOTY</v>
      </c>
      <c r="F1179" s="104" t="str">
        <f t="shared" si="58"/>
        <v>33/11 KV Puttaparthy SS</v>
      </c>
      <c r="G1179" s="393">
        <v>305512140203</v>
      </c>
      <c r="H1179" s="104" t="s">
        <v>4338</v>
      </c>
      <c r="I1179" s="104" t="s">
        <v>2887</v>
      </c>
      <c r="J1179" s="104"/>
      <c r="K1179" s="378">
        <v>1.1692</v>
      </c>
      <c r="L1179" s="378">
        <v>1.1692</v>
      </c>
      <c r="M1179" s="378">
        <v>1.125426</v>
      </c>
      <c r="N1179" s="379">
        <v>3.7439274717755708</v>
      </c>
      <c r="O1179" s="104"/>
      <c r="P1179" s="104"/>
      <c r="Q1179" s="108"/>
    </row>
    <row r="1180" spans="1:17" customFormat="1">
      <c r="A1180" s="103">
        <v>1177</v>
      </c>
      <c r="B1180" s="105"/>
      <c r="C1180" s="105" t="s">
        <v>5408</v>
      </c>
      <c r="D1180" s="105" t="str">
        <f t="shared" si="58"/>
        <v>GOOTY</v>
      </c>
      <c r="E1180" s="105" t="str">
        <f t="shared" si="58"/>
        <v>GOOTY</v>
      </c>
      <c r="F1180" s="104" t="s">
        <v>4334</v>
      </c>
      <c r="G1180" s="393">
        <v>304531240103</v>
      </c>
      <c r="H1180" s="104" t="s">
        <v>4339</v>
      </c>
      <c r="I1180" s="104" t="s">
        <v>2871</v>
      </c>
      <c r="J1180" s="104"/>
      <c r="K1180" s="378">
        <v>0.88360000000000005</v>
      </c>
      <c r="L1180" s="378">
        <v>0.88360000000000005</v>
      </c>
      <c r="M1180" s="378">
        <v>0.85053999999999996</v>
      </c>
      <c r="N1180" s="379">
        <v>3.741511996378462</v>
      </c>
      <c r="O1180" s="104"/>
      <c r="P1180" s="104"/>
      <c r="Q1180" s="108"/>
    </row>
    <row r="1181" spans="1:17" customFormat="1">
      <c r="A1181" s="103">
        <v>1178</v>
      </c>
      <c r="B1181" s="105"/>
      <c r="C1181" s="105" t="s">
        <v>5408</v>
      </c>
      <c r="D1181" s="105" t="str">
        <f>D1180</f>
        <v>GOOTY</v>
      </c>
      <c r="E1181" s="105" t="s">
        <v>1019</v>
      </c>
      <c r="F1181" s="104" t="s">
        <v>3284</v>
      </c>
      <c r="G1181" s="393">
        <v>304231440102</v>
      </c>
      <c r="H1181" s="104" t="s">
        <v>4340</v>
      </c>
      <c r="I1181" s="104" t="s">
        <v>2871</v>
      </c>
      <c r="J1181" s="104"/>
      <c r="K1181" s="378">
        <v>1.9521999999999999</v>
      </c>
      <c r="L1181" s="378">
        <v>1.9521999999999999</v>
      </c>
      <c r="M1181" s="378">
        <v>1.8791870000000002</v>
      </c>
      <c r="N1181" s="379">
        <v>3.7400368814670513</v>
      </c>
      <c r="O1181" s="104"/>
      <c r="P1181" s="104"/>
      <c r="Q1181" s="108"/>
    </row>
    <row r="1182" spans="1:17" customFormat="1">
      <c r="A1182" s="103">
        <v>1179</v>
      </c>
      <c r="B1182" s="105"/>
      <c r="C1182" s="105" t="s">
        <v>1381</v>
      </c>
      <c r="D1182" s="105" t="str">
        <f>D1181</f>
        <v>GOOTY</v>
      </c>
      <c r="E1182" s="105" t="str">
        <f t="shared" ref="E1182:F1183" si="59">E1181</f>
        <v>KAVALI</v>
      </c>
      <c r="F1182" s="104" t="str">
        <f t="shared" si="59"/>
        <v>33/11KV Bogole Sub Station</v>
      </c>
      <c r="G1182" s="393">
        <v>305521440106</v>
      </c>
      <c r="H1182" s="104" t="s">
        <v>4341</v>
      </c>
      <c r="I1182" s="104" t="s">
        <v>2887</v>
      </c>
      <c r="J1182" s="104"/>
      <c r="K1182" s="378">
        <v>0.45900000000000002</v>
      </c>
      <c r="L1182" s="378">
        <v>0.45900000000000002</v>
      </c>
      <c r="M1182" s="378">
        <v>0.44186199999999998</v>
      </c>
      <c r="N1182" s="379">
        <v>3.7337690631808371</v>
      </c>
      <c r="O1182" s="104"/>
      <c r="P1182" s="104"/>
      <c r="Q1182" s="108"/>
    </row>
    <row r="1183" spans="1:17" customFormat="1">
      <c r="A1183" s="103">
        <v>1180</v>
      </c>
      <c r="B1183" s="105"/>
      <c r="C1183" s="105" t="s">
        <v>5408</v>
      </c>
      <c r="D1183" s="105" t="str">
        <f>D1182</f>
        <v>GOOTY</v>
      </c>
      <c r="E1183" s="105" t="str">
        <f t="shared" si="59"/>
        <v>KAVALI</v>
      </c>
      <c r="F1183" s="104" t="str">
        <f t="shared" si="59"/>
        <v>33/11KV Bogole Sub Station</v>
      </c>
      <c r="G1183" s="393">
        <v>304511240201</v>
      </c>
      <c r="H1183" s="104" t="s">
        <v>4342</v>
      </c>
      <c r="I1183" s="104" t="s">
        <v>2871</v>
      </c>
      <c r="J1183" s="104"/>
      <c r="K1183" s="378">
        <v>1.0018</v>
      </c>
      <c r="L1183" s="378">
        <v>1.0018</v>
      </c>
      <c r="M1183" s="378">
        <v>0.96447099999999997</v>
      </c>
      <c r="N1183" s="379">
        <v>3.7261928528648487</v>
      </c>
      <c r="O1183" s="104"/>
      <c r="P1183" s="104"/>
      <c r="Q1183" s="108"/>
    </row>
    <row r="1184" spans="1:17" customFormat="1">
      <c r="A1184" s="103">
        <v>1181</v>
      </c>
      <c r="B1184" s="105"/>
      <c r="C1184" s="105" t="s">
        <v>3869</v>
      </c>
      <c r="D1184" s="105" t="str">
        <f>D1183</f>
        <v>GOOTY</v>
      </c>
      <c r="E1184" s="105" t="str">
        <f>E1183</f>
        <v>KAVALI</v>
      </c>
      <c r="F1184" s="104" t="s">
        <v>3821</v>
      </c>
      <c r="G1184" s="393">
        <v>308122540503</v>
      </c>
      <c r="H1184" s="104" t="s">
        <v>4343</v>
      </c>
      <c r="I1184" s="104" t="s">
        <v>2871</v>
      </c>
      <c r="J1184" s="104"/>
      <c r="K1184" s="378">
        <v>0.2056</v>
      </c>
      <c r="L1184" s="378">
        <v>0.2056</v>
      </c>
      <c r="M1184" s="378">
        <v>0.19794400000000001</v>
      </c>
      <c r="N1184" s="379">
        <v>3.7237354085603096</v>
      </c>
      <c r="O1184" s="104"/>
      <c r="P1184" s="104"/>
      <c r="Q1184" s="108"/>
    </row>
    <row r="1185" spans="1:17" customFormat="1">
      <c r="A1185" s="103">
        <v>1182</v>
      </c>
      <c r="B1185" s="105"/>
      <c r="C1185" s="105" t="s">
        <v>3869</v>
      </c>
      <c r="D1185" s="105" t="s">
        <v>1054</v>
      </c>
      <c r="E1185" s="105" t="s">
        <v>4344</v>
      </c>
      <c r="F1185" s="104" t="s">
        <v>4345</v>
      </c>
      <c r="G1185" s="393">
        <v>308223140202</v>
      </c>
      <c r="H1185" s="104" t="s">
        <v>4346</v>
      </c>
      <c r="I1185" s="104" t="s">
        <v>2871</v>
      </c>
      <c r="J1185" s="104"/>
      <c r="K1185" s="378">
        <v>0.62660000000000005</v>
      </c>
      <c r="L1185" s="378">
        <v>0.62660000000000005</v>
      </c>
      <c r="M1185" s="378">
        <v>0.60335499999999997</v>
      </c>
      <c r="N1185" s="379">
        <v>3.70970315991064</v>
      </c>
      <c r="O1185" s="104"/>
      <c r="P1185" s="104"/>
      <c r="Q1185" s="108"/>
    </row>
    <row r="1186" spans="1:17" customFormat="1">
      <c r="A1186" s="103">
        <v>1183</v>
      </c>
      <c r="B1186" s="105"/>
      <c r="C1186" s="105" t="s">
        <v>1049</v>
      </c>
      <c r="D1186" s="105" t="str">
        <f t="shared" ref="D1186:F1201" si="60">D1185</f>
        <v>NANDYAL</v>
      </c>
      <c r="E1186" s="105" t="str">
        <f t="shared" si="60"/>
        <v>ALLAGADDA</v>
      </c>
      <c r="F1186" s="104" t="s">
        <v>2207</v>
      </c>
      <c r="G1186" s="393">
        <v>307621140105</v>
      </c>
      <c r="H1186" s="104" t="s">
        <v>2537</v>
      </c>
      <c r="I1186" s="104" t="s">
        <v>2879</v>
      </c>
      <c r="J1186" s="104"/>
      <c r="K1186" s="378">
        <v>1.0233000000000001</v>
      </c>
      <c r="L1186" s="378">
        <v>1.0233000000000001</v>
      </c>
      <c r="M1186" s="378">
        <v>0.98535099999999998</v>
      </c>
      <c r="N1186" s="379">
        <v>3.7084921332942553</v>
      </c>
      <c r="O1186" s="104"/>
      <c r="P1186" s="104"/>
      <c r="Q1186" s="108"/>
    </row>
    <row r="1187" spans="1:17" customFormat="1">
      <c r="A1187" s="103">
        <v>1184</v>
      </c>
      <c r="B1187" s="105"/>
      <c r="C1187" s="105" t="s">
        <v>1049</v>
      </c>
      <c r="D1187" s="105" t="str">
        <f t="shared" si="60"/>
        <v>NANDYAL</v>
      </c>
      <c r="E1187" s="105" t="str">
        <f t="shared" si="60"/>
        <v>ALLAGADDA</v>
      </c>
      <c r="F1187" s="104" t="s">
        <v>2872</v>
      </c>
      <c r="G1187" s="393">
        <v>307211240201</v>
      </c>
      <c r="H1187" s="104" t="s">
        <v>4347</v>
      </c>
      <c r="I1187" s="104" t="s">
        <v>2887</v>
      </c>
      <c r="J1187" s="104"/>
      <c r="K1187" s="378">
        <v>1.8460000000000001</v>
      </c>
      <c r="L1187" s="378">
        <v>1.8460000000000001</v>
      </c>
      <c r="M1187" s="378">
        <v>1.7775449999999999</v>
      </c>
      <c r="N1187" s="379">
        <v>3.7082881906825649</v>
      </c>
      <c r="O1187" s="104"/>
      <c r="P1187" s="104"/>
      <c r="Q1187" s="108"/>
    </row>
    <row r="1188" spans="1:17" customFormat="1">
      <c r="A1188" s="103">
        <v>1185</v>
      </c>
      <c r="B1188" s="105"/>
      <c r="C1188" s="105" t="s">
        <v>1381</v>
      </c>
      <c r="D1188" s="105" t="str">
        <f t="shared" si="60"/>
        <v>NANDYAL</v>
      </c>
      <c r="E1188" s="105" t="str">
        <f t="shared" si="60"/>
        <v>ALLAGADDA</v>
      </c>
      <c r="F1188" s="104" t="s">
        <v>4348</v>
      </c>
      <c r="G1188" s="393">
        <v>305422340102</v>
      </c>
      <c r="H1188" s="104" t="s">
        <v>4349</v>
      </c>
      <c r="I1188" s="104" t="s">
        <v>2871</v>
      </c>
      <c r="J1188" s="104"/>
      <c r="K1188" s="378">
        <v>0.85218000000000005</v>
      </c>
      <c r="L1188" s="378">
        <v>0.85218000000000005</v>
      </c>
      <c r="M1188" s="378">
        <v>0.82058699999999996</v>
      </c>
      <c r="N1188" s="379">
        <v>3.7073153559107341</v>
      </c>
      <c r="O1188" s="104"/>
      <c r="P1188" s="104"/>
      <c r="Q1188" s="108"/>
    </row>
    <row r="1189" spans="1:17" customFormat="1">
      <c r="A1189" s="103">
        <v>1186</v>
      </c>
      <c r="B1189" s="105"/>
      <c r="C1189" s="105" t="s">
        <v>1381</v>
      </c>
      <c r="D1189" s="105" t="str">
        <f t="shared" si="60"/>
        <v>NANDYAL</v>
      </c>
      <c r="E1189" s="105" t="str">
        <f t="shared" si="60"/>
        <v>ALLAGADDA</v>
      </c>
      <c r="F1189" s="104" t="str">
        <f t="shared" si="60"/>
        <v>33/11 KV Munagalapalem SUB STATION</v>
      </c>
      <c r="G1189" s="393">
        <v>305211240204</v>
      </c>
      <c r="H1189" s="104" t="s">
        <v>2720</v>
      </c>
      <c r="I1189" s="104" t="s">
        <v>2887</v>
      </c>
      <c r="J1189" s="104"/>
      <c r="K1189" s="378">
        <v>1.1174999999999999</v>
      </c>
      <c r="L1189" s="378">
        <v>1.1174999999999999</v>
      </c>
      <c r="M1189" s="378">
        <v>1.0760829999999999</v>
      </c>
      <c r="N1189" s="379">
        <v>3.7062192393736053</v>
      </c>
      <c r="O1189" s="104"/>
      <c r="P1189" s="104"/>
      <c r="Q1189" s="108"/>
    </row>
    <row r="1190" spans="1:17" customFormat="1">
      <c r="A1190" s="103">
        <v>1187</v>
      </c>
      <c r="B1190" s="105"/>
      <c r="C1190" s="105" t="s">
        <v>3869</v>
      </c>
      <c r="D1190" s="105" t="str">
        <f t="shared" si="60"/>
        <v>NANDYAL</v>
      </c>
      <c r="E1190" s="105" t="str">
        <f t="shared" si="60"/>
        <v>ALLAGADDA</v>
      </c>
      <c r="F1190" s="104" t="str">
        <f t="shared" si="60"/>
        <v>33/11 KV Munagalapalem SUB STATION</v>
      </c>
      <c r="G1190" s="393">
        <v>308211140103</v>
      </c>
      <c r="H1190" s="104" t="s">
        <v>2537</v>
      </c>
      <c r="I1190" s="104" t="s">
        <v>2887</v>
      </c>
      <c r="J1190" s="104"/>
      <c r="K1190" s="378">
        <v>1.0693999999999999</v>
      </c>
      <c r="L1190" s="378">
        <v>1.0693999999999999</v>
      </c>
      <c r="M1190" s="378">
        <v>1.0297670000000001</v>
      </c>
      <c r="N1190" s="379">
        <v>3.7060968767533016</v>
      </c>
      <c r="O1190" s="104"/>
      <c r="P1190" s="104"/>
      <c r="Q1190" s="108"/>
    </row>
    <row r="1191" spans="1:17" customFormat="1">
      <c r="A1191" s="103">
        <v>1188</v>
      </c>
      <c r="B1191" s="105"/>
      <c r="C1191" s="105" t="s">
        <v>3869</v>
      </c>
      <c r="D1191" s="105" t="str">
        <f t="shared" si="60"/>
        <v>NANDYAL</v>
      </c>
      <c r="E1191" s="105" t="str">
        <f t="shared" si="60"/>
        <v>ALLAGADDA</v>
      </c>
      <c r="F1191" s="104" t="s">
        <v>4350</v>
      </c>
      <c r="G1191" s="393">
        <v>308334340301</v>
      </c>
      <c r="H1191" s="104" t="s">
        <v>2537</v>
      </c>
      <c r="I1191" s="104" t="s">
        <v>2879</v>
      </c>
      <c r="J1191" s="104"/>
      <c r="K1191" s="378">
        <v>0.15640000000000001</v>
      </c>
      <c r="L1191" s="378">
        <v>0.15640000000000001</v>
      </c>
      <c r="M1191" s="378">
        <v>0.15062600000000001</v>
      </c>
      <c r="N1191" s="379">
        <v>3.6918158567774944</v>
      </c>
      <c r="O1191" s="104"/>
      <c r="P1191" s="104"/>
      <c r="Q1191" s="108"/>
    </row>
    <row r="1192" spans="1:17" customFormat="1">
      <c r="A1192" s="103">
        <v>1189</v>
      </c>
      <c r="B1192" s="105"/>
      <c r="C1192" s="105" t="s">
        <v>5408</v>
      </c>
      <c r="D1192" s="105" t="str">
        <f t="shared" si="60"/>
        <v>NANDYAL</v>
      </c>
      <c r="E1192" s="105" t="str">
        <f t="shared" si="60"/>
        <v>ALLAGADDA</v>
      </c>
      <c r="F1192" s="104" t="s">
        <v>2312</v>
      </c>
      <c r="G1192" s="393">
        <v>304321340405</v>
      </c>
      <c r="H1192" s="104" t="s">
        <v>2677</v>
      </c>
      <c r="I1192" s="104" t="s">
        <v>2887</v>
      </c>
      <c r="J1192" s="104"/>
      <c r="K1192" s="378">
        <v>0.44181999999999999</v>
      </c>
      <c r="L1192" s="378">
        <v>0.44181999999999999</v>
      </c>
      <c r="M1192" s="378">
        <v>0.425514</v>
      </c>
      <c r="N1192" s="379">
        <v>3.6906432483816913</v>
      </c>
      <c r="O1192" s="104"/>
      <c r="P1192" s="104"/>
      <c r="Q1192" s="108"/>
    </row>
    <row r="1193" spans="1:17" customFormat="1">
      <c r="A1193" s="103">
        <v>1190</v>
      </c>
      <c r="B1193" s="105"/>
      <c r="C1193" s="105" t="s">
        <v>5408</v>
      </c>
      <c r="D1193" s="105" t="str">
        <f t="shared" si="60"/>
        <v>NANDYAL</v>
      </c>
      <c r="E1193" s="105" t="s">
        <v>4351</v>
      </c>
      <c r="F1193" s="104" t="s">
        <v>4352</v>
      </c>
      <c r="G1193" s="393">
        <v>304411140101</v>
      </c>
      <c r="H1193" s="104" t="s">
        <v>4353</v>
      </c>
      <c r="I1193" s="104" t="s">
        <v>2871</v>
      </c>
      <c r="J1193" s="104"/>
      <c r="K1193" s="378">
        <v>0.41313</v>
      </c>
      <c r="L1193" s="378">
        <v>0.41313</v>
      </c>
      <c r="M1193" s="378">
        <v>0.39789400000000003</v>
      </c>
      <c r="N1193" s="379">
        <v>3.6879432624113409</v>
      </c>
      <c r="O1193" s="104"/>
      <c r="P1193" s="104"/>
      <c r="Q1193" s="108"/>
    </row>
    <row r="1194" spans="1:17" customFormat="1">
      <c r="A1194" s="103">
        <v>1191</v>
      </c>
      <c r="B1194" s="105"/>
      <c r="C1194" s="105" t="s">
        <v>5408</v>
      </c>
      <c r="D1194" s="105" t="str">
        <f t="shared" si="60"/>
        <v>NANDYAL</v>
      </c>
      <c r="E1194" s="105" t="str">
        <f t="shared" si="60"/>
        <v>UDAYAGIRI</v>
      </c>
      <c r="F1194" s="104" t="s">
        <v>3640</v>
      </c>
      <c r="G1194" s="393">
        <v>304511140204</v>
      </c>
      <c r="H1194" s="104" t="s">
        <v>4354</v>
      </c>
      <c r="I1194" s="104" t="s">
        <v>2874</v>
      </c>
      <c r="J1194" s="104"/>
      <c r="K1194" s="378">
        <v>0.98380000000000001</v>
      </c>
      <c r="L1194" s="378">
        <v>0.98380000000000001</v>
      </c>
      <c r="M1194" s="378">
        <v>0.94752000000000003</v>
      </c>
      <c r="N1194" s="379">
        <v>3.687741410855863</v>
      </c>
      <c r="O1194" s="104"/>
      <c r="P1194" s="104"/>
      <c r="Q1194" s="108"/>
    </row>
    <row r="1195" spans="1:17" customFormat="1">
      <c r="A1195" s="103">
        <v>1192</v>
      </c>
      <c r="B1195" s="105"/>
      <c r="C1195" s="105" t="s">
        <v>3869</v>
      </c>
      <c r="D1195" s="105" t="str">
        <f t="shared" si="60"/>
        <v>NANDYAL</v>
      </c>
      <c r="E1195" s="105" t="str">
        <f t="shared" si="60"/>
        <v>UDAYAGIRI</v>
      </c>
      <c r="F1195" s="104" t="str">
        <f>F1194</f>
        <v>33/11KV Pantapalem Sub Station</v>
      </c>
      <c r="G1195" s="393">
        <v>308113440303</v>
      </c>
      <c r="H1195" s="104" t="s">
        <v>2559</v>
      </c>
      <c r="I1195" s="104" t="s">
        <v>2887</v>
      </c>
      <c r="J1195" s="104"/>
      <c r="K1195" s="378">
        <v>1.6151</v>
      </c>
      <c r="L1195" s="378">
        <v>1.6151</v>
      </c>
      <c r="M1195" s="378">
        <v>1.5555479999999999</v>
      </c>
      <c r="N1195" s="379">
        <v>3.6872020308340074</v>
      </c>
      <c r="O1195" s="104"/>
      <c r="P1195" s="104"/>
      <c r="Q1195" s="108"/>
    </row>
    <row r="1196" spans="1:17" customFormat="1">
      <c r="A1196" s="103">
        <v>1193</v>
      </c>
      <c r="B1196" s="105"/>
      <c r="C1196" s="105" t="s">
        <v>3869</v>
      </c>
      <c r="D1196" s="105" t="str">
        <f t="shared" si="60"/>
        <v>NANDYAL</v>
      </c>
      <c r="E1196" s="105" t="str">
        <f t="shared" si="60"/>
        <v>UDAYAGIRI</v>
      </c>
      <c r="F1196" s="104" t="s">
        <v>4254</v>
      </c>
      <c r="G1196" s="393">
        <v>308312340103</v>
      </c>
      <c r="H1196" s="104" t="s">
        <v>4355</v>
      </c>
      <c r="I1196" s="104" t="s">
        <v>2879</v>
      </c>
      <c r="J1196" s="104"/>
      <c r="K1196" s="378">
        <v>3.9336999999999997E-2</v>
      </c>
      <c r="L1196" s="378">
        <v>3.9336999999999997E-2</v>
      </c>
      <c r="M1196" s="378">
        <v>3.7891000000000001E-2</v>
      </c>
      <c r="N1196" s="379">
        <v>3.6759285151384087</v>
      </c>
      <c r="O1196" s="104"/>
      <c r="P1196" s="104"/>
      <c r="Q1196" s="108"/>
    </row>
    <row r="1197" spans="1:17" customFormat="1">
      <c r="A1197" s="103">
        <v>1194</v>
      </c>
      <c r="B1197" s="105"/>
      <c r="C1197" s="105" t="s">
        <v>1381</v>
      </c>
      <c r="D1197" s="105" t="str">
        <f t="shared" si="60"/>
        <v>NANDYAL</v>
      </c>
      <c r="E1197" s="105" t="str">
        <f t="shared" si="60"/>
        <v>UDAYAGIRI</v>
      </c>
      <c r="F1197" s="104" t="s">
        <v>2345</v>
      </c>
      <c r="G1197" s="393">
        <v>305421240202</v>
      </c>
      <c r="H1197" s="104" t="s">
        <v>2756</v>
      </c>
      <c r="I1197" s="104" t="s">
        <v>2887</v>
      </c>
      <c r="J1197" s="104"/>
      <c r="K1197" s="378">
        <v>1.0320199999999999</v>
      </c>
      <c r="L1197" s="378">
        <v>1.0320199999999999</v>
      </c>
      <c r="M1197" s="378">
        <v>0.994089</v>
      </c>
      <c r="N1197" s="379">
        <v>3.6754132671847386</v>
      </c>
      <c r="O1197" s="104"/>
      <c r="P1197" s="104"/>
      <c r="Q1197" s="108"/>
    </row>
    <row r="1198" spans="1:17" customFormat="1">
      <c r="A1198" s="103">
        <v>1195</v>
      </c>
      <c r="B1198" s="105"/>
      <c r="C1198" s="105" t="s">
        <v>1049</v>
      </c>
      <c r="D1198" s="105" t="str">
        <f t="shared" si="60"/>
        <v>NANDYAL</v>
      </c>
      <c r="E1198" s="105" t="str">
        <f t="shared" si="60"/>
        <v>UDAYAGIRI</v>
      </c>
      <c r="F1198" s="104" t="str">
        <f>F1197</f>
        <v>33/11 KV Srikalahasti SUB STATION</v>
      </c>
      <c r="G1198" s="393">
        <v>307211240102</v>
      </c>
      <c r="H1198" s="104" t="s">
        <v>2440</v>
      </c>
      <c r="I1198" s="104" t="s">
        <v>2887</v>
      </c>
      <c r="J1198" s="104"/>
      <c r="K1198" s="378">
        <v>2.5049700000000001</v>
      </c>
      <c r="L1198" s="378">
        <v>2.5049700000000001</v>
      </c>
      <c r="M1198" s="378">
        <v>2.4129670000000001</v>
      </c>
      <c r="N1198" s="379">
        <v>3.6728184369473507</v>
      </c>
      <c r="O1198" s="104"/>
      <c r="P1198" s="104"/>
      <c r="Q1198" s="108"/>
    </row>
    <row r="1199" spans="1:17" customFormat="1">
      <c r="A1199" s="103">
        <v>1196</v>
      </c>
      <c r="B1199" s="105"/>
      <c r="C1199" s="105" t="s">
        <v>1049</v>
      </c>
      <c r="D1199" s="105" t="str">
        <f t="shared" si="60"/>
        <v>NANDYAL</v>
      </c>
      <c r="E1199" s="105" t="str">
        <f t="shared" ref="E1199:E1205" si="61">E1198</f>
        <v>UDAYAGIRI</v>
      </c>
      <c r="F1199" s="104" t="s">
        <v>4356</v>
      </c>
      <c r="G1199" s="393">
        <v>307133240305</v>
      </c>
      <c r="H1199" s="104" t="s">
        <v>4357</v>
      </c>
      <c r="I1199" s="104" t="s">
        <v>2871</v>
      </c>
      <c r="J1199" s="104"/>
      <c r="K1199" s="378">
        <v>0.14172999999999999</v>
      </c>
      <c r="L1199" s="378">
        <v>0.14172999999999999</v>
      </c>
      <c r="M1199" s="378">
        <v>0.13653100000000001</v>
      </c>
      <c r="N1199" s="379">
        <v>3.6682424327947376</v>
      </c>
      <c r="O1199" s="104"/>
      <c r="P1199" s="104"/>
      <c r="Q1199" s="108"/>
    </row>
    <row r="1200" spans="1:17" customFormat="1">
      <c r="A1200" s="103">
        <v>1197</v>
      </c>
      <c r="B1200" s="105"/>
      <c r="C1200" s="105" t="s">
        <v>1381</v>
      </c>
      <c r="D1200" s="105" t="str">
        <f t="shared" si="60"/>
        <v>NANDYAL</v>
      </c>
      <c r="E1200" s="105" t="str">
        <f t="shared" si="61"/>
        <v>UDAYAGIRI</v>
      </c>
      <c r="F1200" s="104" t="str">
        <f>F1199</f>
        <v>33/11 KV Rotarypuram SS</v>
      </c>
      <c r="G1200" s="393">
        <v>305321440105</v>
      </c>
      <c r="H1200" s="104" t="s">
        <v>4358</v>
      </c>
      <c r="I1200" s="104" t="s">
        <v>2874</v>
      </c>
      <c r="J1200" s="104"/>
      <c r="K1200" s="378">
        <v>0.55159999999999998</v>
      </c>
      <c r="L1200" s="378">
        <v>0.55159999999999998</v>
      </c>
      <c r="M1200" s="378">
        <v>0.53137299999999998</v>
      </c>
      <c r="N1200" s="379">
        <v>3.6669688179840456</v>
      </c>
      <c r="O1200" s="104"/>
      <c r="P1200" s="104"/>
      <c r="Q1200" s="108"/>
    </row>
    <row r="1201" spans="1:17" customFormat="1">
      <c r="A1201" s="103">
        <v>1198</v>
      </c>
      <c r="B1201" s="105"/>
      <c r="C1201" s="105" t="s">
        <v>5408</v>
      </c>
      <c r="D1201" s="105" t="str">
        <f t="shared" si="60"/>
        <v>NANDYAL</v>
      </c>
      <c r="E1201" s="105" t="str">
        <f t="shared" si="61"/>
        <v>UDAYAGIRI</v>
      </c>
      <c r="F1201" s="104" t="s">
        <v>2295</v>
      </c>
      <c r="G1201" s="393">
        <v>304311240301</v>
      </c>
      <c r="H1201" s="104" t="s">
        <v>2619</v>
      </c>
      <c r="I1201" s="104" t="s">
        <v>2887</v>
      </c>
      <c r="J1201" s="104"/>
      <c r="K1201" s="378">
        <v>0.59250000000000003</v>
      </c>
      <c r="L1201" s="378">
        <v>0.59250000000000003</v>
      </c>
      <c r="M1201" s="378">
        <v>0.57079000000000002</v>
      </c>
      <c r="N1201" s="379">
        <v>3.6641350210970471</v>
      </c>
      <c r="O1201" s="104"/>
      <c r="P1201" s="104"/>
      <c r="Q1201" s="108"/>
    </row>
    <row r="1202" spans="1:17" customFormat="1">
      <c r="A1202" s="103">
        <v>1199</v>
      </c>
      <c r="B1202" s="105"/>
      <c r="C1202" s="105" t="s">
        <v>1381</v>
      </c>
      <c r="D1202" s="105" t="str">
        <f t="shared" ref="D1202:D1205" si="62">D1201</f>
        <v>NANDYAL</v>
      </c>
      <c r="E1202" s="105" t="str">
        <f t="shared" si="61"/>
        <v>UDAYAGIRI</v>
      </c>
      <c r="F1202" s="104" t="s">
        <v>2358</v>
      </c>
      <c r="G1202" s="393">
        <v>305522340104</v>
      </c>
      <c r="H1202" s="104" t="s">
        <v>2796</v>
      </c>
      <c r="I1202" s="104" t="s">
        <v>2887</v>
      </c>
      <c r="J1202" s="104"/>
      <c r="K1202" s="378">
        <v>1.0388999999999999</v>
      </c>
      <c r="L1202" s="378">
        <v>1.0388999999999999</v>
      </c>
      <c r="M1202" s="378">
        <v>1.000848</v>
      </c>
      <c r="N1202" s="379">
        <v>3.6627201848108553</v>
      </c>
      <c r="O1202" s="104"/>
      <c r="P1202" s="104"/>
      <c r="Q1202" s="108"/>
    </row>
    <row r="1203" spans="1:17" customFormat="1">
      <c r="A1203" s="103">
        <v>1200</v>
      </c>
      <c r="B1203" s="105"/>
      <c r="C1203" s="105" t="s">
        <v>1049</v>
      </c>
      <c r="D1203" s="105" t="str">
        <f t="shared" si="62"/>
        <v>NANDYAL</v>
      </c>
      <c r="E1203" s="105" t="str">
        <f t="shared" si="61"/>
        <v>UDAYAGIRI</v>
      </c>
      <c r="F1203" s="104" t="s">
        <v>2210</v>
      </c>
      <c r="G1203" s="393">
        <v>307211240101</v>
      </c>
      <c r="H1203" s="104" t="s">
        <v>2439</v>
      </c>
      <c r="I1203" s="104" t="s">
        <v>2887</v>
      </c>
      <c r="J1203" s="104"/>
      <c r="K1203" s="378">
        <v>3.2035999999999998</v>
      </c>
      <c r="L1203" s="378">
        <v>3.2035999999999998</v>
      </c>
      <c r="M1203" s="378">
        <v>3.0865089999999999</v>
      </c>
      <c r="N1203" s="379">
        <v>3.6549818953677065</v>
      </c>
      <c r="O1203" s="104"/>
      <c r="P1203" s="104"/>
      <c r="Q1203" s="108"/>
    </row>
    <row r="1204" spans="1:17" customFormat="1">
      <c r="A1204" s="103">
        <v>1201</v>
      </c>
      <c r="B1204" s="105"/>
      <c r="C1204" s="105" t="s">
        <v>5408</v>
      </c>
      <c r="D1204" s="105" t="str">
        <f t="shared" si="62"/>
        <v>NANDYAL</v>
      </c>
      <c r="E1204" s="105" t="str">
        <f t="shared" si="61"/>
        <v>UDAYAGIRI</v>
      </c>
      <c r="F1204" s="104" t="s">
        <v>4359</v>
      </c>
      <c r="G1204" s="393">
        <v>304221440304</v>
      </c>
      <c r="H1204" s="104" t="s">
        <v>4360</v>
      </c>
      <c r="I1204" s="104" t="s">
        <v>2871</v>
      </c>
      <c r="J1204" s="104"/>
      <c r="K1204" s="378">
        <v>2.1499999999999998E-2</v>
      </c>
      <c r="L1204" s="378">
        <v>2.1499999999999998E-2</v>
      </c>
      <c r="M1204" s="378">
        <v>2.0715999999999998E-2</v>
      </c>
      <c r="N1204" s="379">
        <v>3.6465116279069765</v>
      </c>
      <c r="O1204" s="104"/>
      <c r="P1204" s="104"/>
      <c r="Q1204" s="108"/>
    </row>
    <row r="1205" spans="1:17" customFormat="1">
      <c r="A1205" s="103">
        <v>1202</v>
      </c>
      <c r="B1205" s="105"/>
      <c r="C1205" s="105" t="s">
        <v>1381</v>
      </c>
      <c r="D1205" s="105" t="str">
        <f t="shared" si="62"/>
        <v>NANDYAL</v>
      </c>
      <c r="E1205" s="105" t="str">
        <f t="shared" si="61"/>
        <v>UDAYAGIRI</v>
      </c>
      <c r="F1205" s="104" t="s">
        <v>2330</v>
      </c>
      <c r="G1205" s="393">
        <v>305211440402</v>
      </c>
      <c r="H1205" s="104" t="s">
        <v>2722</v>
      </c>
      <c r="I1205" s="104" t="s">
        <v>2887</v>
      </c>
      <c r="J1205" s="104"/>
      <c r="K1205" s="378">
        <v>1.4111</v>
      </c>
      <c r="L1205" s="378">
        <v>1.4111</v>
      </c>
      <c r="M1205" s="378">
        <v>1.3596569999999999</v>
      </c>
      <c r="N1205" s="379">
        <v>3.6455956346113054</v>
      </c>
      <c r="O1205" s="104"/>
      <c r="P1205" s="104"/>
      <c r="Q1205" s="108"/>
    </row>
    <row r="1206" spans="1:17" customFormat="1">
      <c r="A1206" s="103">
        <v>1203</v>
      </c>
      <c r="B1206" s="105"/>
      <c r="C1206" s="105" t="s">
        <v>3869</v>
      </c>
      <c r="D1206" s="105" t="s">
        <v>1056</v>
      </c>
      <c r="E1206" s="105" t="s">
        <v>1056</v>
      </c>
      <c r="F1206" s="104" t="s">
        <v>2246</v>
      </c>
      <c r="G1206" s="393">
        <v>308311140303</v>
      </c>
      <c r="H1206" s="104" t="s">
        <v>4361</v>
      </c>
      <c r="I1206" s="104" t="s">
        <v>2879</v>
      </c>
      <c r="J1206" s="104"/>
      <c r="K1206" s="378">
        <v>0.25979999999999998</v>
      </c>
      <c r="L1206" s="378">
        <v>0.25979999999999998</v>
      </c>
      <c r="M1206" s="378">
        <v>0.25035400000000002</v>
      </c>
      <c r="N1206" s="379">
        <v>3.635873749037704</v>
      </c>
      <c r="O1206" s="104"/>
      <c r="P1206" s="104"/>
      <c r="Q1206" s="108"/>
    </row>
    <row r="1207" spans="1:17" customFormat="1">
      <c r="A1207" s="103">
        <v>1204</v>
      </c>
      <c r="B1207" s="105"/>
      <c r="C1207" s="105" t="s">
        <v>5408</v>
      </c>
      <c r="D1207" s="105" t="str">
        <f t="shared" ref="D1207:E1207" si="63">D1206</f>
        <v>ADONI</v>
      </c>
      <c r="E1207" s="105" t="str">
        <f t="shared" si="63"/>
        <v>ADONI</v>
      </c>
      <c r="F1207" s="104" t="s">
        <v>4362</v>
      </c>
      <c r="G1207" s="393">
        <v>304121240205</v>
      </c>
      <c r="H1207" s="104" t="s">
        <v>4363</v>
      </c>
      <c r="I1207" s="104" t="s">
        <v>2874</v>
      </c>
      <c r="J1207" s="104"/>
      <c r="K1207" s="378">
        <v>0.81499999999999995</v>
      </c>
      <c r="L1207" s="378">
        <v>0.81499999999999995</v>
      </c>
      <c r="M1207" s="378">
        <v>0.78537999999999997</v>
      </c>
      <c r="N1207" s="379">
        <v>3.6343558282208566</v>
      </c>
      <c r="O1207" s="104"/>
      <c r="P1207" s="104"/>
      <c r="Q1207" s="108"/>
    </row>
    <row r="1208" spans="1:17" customFormat="1">
      <c r="A1208" s="103">
        <v>1205</v>
      </c>
      <c r="B1208" s="105"/>
      <c r="C1208" s="105" t="s">
        <v>3869</v>
      </c>
      <c r="D1208" s="105" t="str">
        <f>D1207</f>
        <v>ADONI</v>
      </c>
      <c r="E1208" s="105" t="str">
        <f>E1207</f>
        <v>ADONI</v>
      </c>
      <c r="F1208" s="104" t="s">
        <v>4364</v>
      </c>
      <c r="G1208" s="393">
        <v>308212540302</v>
      </c>
      <c r="H1208" s="104" t="s">
        <v>4365</v>
      </c>
      <c r="I1208" s="104" t="s">
        <v>2871</v>
      </c>
      <c r="J1208" s="104"/>
      <c r="K1208" s="378">
        <v>0.24529999999999999</v>
      </c>
      <c r="L1208" s="378">
        <v>0.24529999999999999</v>
      </c>
      <c r="M1208" s="378">
        <v>0.23638999999999999</v>
      </c>
      <c r="N1208" s="379">
        <v>3.6322869955156953</v>
      </c>
      <c r="O1208" s="104"/>
      <c r="P1208" s="104"/>
      <c r="Q1208" s="108"/>
    </row>
    <row r="1209" spans="1:17" customFormat="1">
      <c r="A1209" s="103">
        <v>1206</v>
      </c>
      <c r="B1209" s="105"/>
      <c r="C1209" s="105" t="s">
        <v>1049</v>
      </c>
      <c r="D1209" s="105" t="str">
        <f t="shared" ref="D1209:F1224" si="64">D1208</f>
        <v>ADONI</v>
      </c>
      <c r="E1209" s="105" t="str">
        <f t="shared" si="64"/>
        <v>ADONI</v>
      </c>
      <c r="F1209" s="104" t="s">
        <v>2210</v>
      </c>
      <c r="G1209" s="393">
        <v>307211240103</v>
      </c>
      <c r="H1209" s="104" t="s">
        <v>4366</v>
      </c>
      <c r="I1209" s="104" t="s">
        <v>2887</v>
      </c>
      <c r="J1209" s="104"/>
      <c r="K1209" s="378">
        <v>0.61699999999999999</v>
      </c>
      <c r="L1209" s="378">
        <v>0.61699999999999999</v>
      </c>
      <c r="M1209" s="378">
        <v>0.59461200000000003</v>
      </c>
      <c r="N1209" s="379">
        <v>3.6285251215559096</v>
      </c>
      <c r="O1209" s="104"/>
      <c r="P1209" s="104"/>
      <c r="Q1209" s="108"/>
    </row>
    <row r="1210" spans="1:17" customFormat="1">
      <c r="A1210" s="103">
        <v>1207</v>
      </c>
      <c r="B1210" s="105"/>
      <c r="C1210" s="105" t="s">
        <v>5408</v>
      </c>
      <c r="D1210" s="105" t="str">
        <f t="shared" si="64"/>
        <v>ADONI</v>
      </c>
      <c r="E1210" s="105" t="str">
        <f t="shared" si="64"/>
        <v>ADONI</v>
      </c>
      <c r="F1210" s="104" t="str">
        <f t="shared" si="64"/>
        <v>33/11 KV Tadipatri-II SS</v>
      </c>
      <c r="G1210" s="393">
        <v>304511240303</v>
      </c>
      <c r="H1210" s="104" t="s">
        <v>4367</v>
      </c>
      <c r="I1210" s="104" t="s">
        <v>2871</v>
      </c>
      <c r="J1210" s="104"/>
      <c r="K1210" s="378">
        <v>3.5394399999999999</v>
      </c>
      <c r="L1210" s="378">
        <v>3.5394399999999999</v>
      </c>
      <c r="M1210" s="378">
        <v>3.4111830000000003</v>
      </c>
      <c r="N1210" s="379">
        <v>3.6236523291820069</v>
      </c>
      <c r="O1210" s="104"/>
      <c r="P1210" s="104"/>
      <c r="Q1210" s="108"/>
    </row>
    <row r="1211" spans="1:17" customFormat="1">
      <c r="A1211" s="103">
        <v>1208</v>
      </c>
      <c r="B1211" s="105"/>
      <c r="C1211" s="105" t="s">
        <v>1049</v>
      </c>
      <c r="D1211" s="105" t="str">
        <f t="shared" si="64"/>
        <v>ADONI</v>
      </c>
      <c r="E1211" s="105" t="str">
        <f t="shared" si="64"/>
        <v>ADONI</v>
      </c>
      <c r="F1211" s="104" t="str">
        <f t="shared" si="64"/>
        <v>33/11 KV Tadipatri-II SS</v>
      </c>
      <c r="G1211" s="393">
        <v>307116540101</v>
      </c>
      <c r="H1211" s="104" t="s">
        <v>4368</v>
      </c>
      <c r="I1211" s="104" t="s">
        <v>2887</v>
      </c>
      <c r="J1211" s="104"/>
      <c r="K1211" s="378">
        <v>0.86655000000000004</v>
      </c>
      <c r="L1211" s="378">
        <v>0.86655000000000004</v>
      </c>
      <c r="M1211" s="378">
        <v>0.835229</v>
      </c>
      <c r="N1211" s="379">
        <v>3.6144480987825336</v>
      </c>
      <c r="O1211" s="104"/>
      <c r="P1211" s="104"/>
      <c r="Q1211" s="108"/>
    </row>
    <row r="1212" spans="1:17" customFormat="1">
      <c r="A1212" s="103">
        <v>1209</v>
      </c>
      <c r="B1212" s="105"/>
      <c r="C1212" s="105" t="s">
        <v>3869</v>
      </c>
      <c r="D1212" s="105" t="str">
        <f t="shared" si="64"/>
        <v>ADONI</v>
      </c>
      <c r="E1212" s="105" t="str">
        <f t="shared" si="64"/>
        <v>ADONI</v>
      </c>
      <c r="F1212" s="104" t="s">
        <v>3715</v>
      </c>
      <c r="G1212" s="393">
        <v>308512240201</v>
      </c>
      <c r="H1212" s="104" t="s">
        <v>4369</v>
      </c>
      <c r="I1212" s="104" t="s">
        <v>2874</v>
      </c>
      <c r="J1212" s="104"/>
      <c r="K1212" s="378">
        <v>0.89359999999999995</v>
      </c>
      <c r="L1212" s="378">
        <v>0.89359999999999995</v>
      </c>
      <c r="M1212" s="378">
        <v>0.86132300000000006</v>
      </c>
      <c r="N1212" s="379">
        <v>3.6120188003580895</v>
      </c>
      <c r="O1212" s="104"/>
      <c r="P1212" s="104"/>
      <c r="Q1212" s="108"/>
    </row>
    <row r="1213" spans="1:17" customFormat="1">
      <c r="A1213" s="103">
        <v>1210</v>
      </c>
      <c r="B1213" s="105"/>
      <c r="C1213" s="105" t="s">
        <v>3869</v>
      </c>
      <c r="D1213" s="105" t="str">
        <f t="shared" si="64"/>
        <v>ADONI</v>
      </c>
      <c r="E1213" s="105" t="str">
        <f t="shared" si="64"/>
        <v>ADONI</v>
      </c>
      <c r="F1213" s="104" t="s">
        <v>3751</v>
      </c>
      <c r="G1213" s="393">
        <v>308235140102</v>
      </c>
      <c r="H1213" s="104" t="s">
        <v>4370</v>
      </c>
      <c r="I1213" s="104" t="s">
        <v>2874</v>
      </c>
      <c r="J1213" s="104"/>
      <c r="K1213" s="378">
        <v>1.1299999999999999</v>
      </c>
      <c r="L1213" s="378">
        <v>1.1299999999999999</v>
      </c>
      <c r="M1213" s="378">
        <v>1.089189</v>
      </c>
      <c r="N1213" s="379">
        <v>3.6115929203539765</v>
      </c>
      <c r="O1213" s="104"/>
      <c r="P1213" s="104"/>
      <c r="Q1213" s="108"/>
    </row>
    <row r="1214" spans="1:17" customFormat="1">
      <c r="A1214" s="103">
        <v>1211</v>
      </c>
      <c r="B1214" s="105"/>
      <c r="C1214" s="105" t="s">
        <v>1049</v>
      </c>
      <c r="D1214" s="105" t="str">
        <f t="shared" si="64"/>
        <v>ADONI</v>
      </c>
      <c r="E1214" s="105" t="str">
        <f t="shared" si="64"/>
        <v>ADONI</v>
      </c>
      <c r="F1214" s="104" t="str">
        <f>F1213</f>
        <v>33/11 KV Koilakuntla SS</v>
      </c>
      <c r="G1214" s="393">
        <v>307311240102</v>
      </c>
      <c r="H1214" s="104" t="s">
        <v>2425</v>
      </c>
      <c r="I1214" s="104" t="s">
        <v>2887</v>
      </c>
      <c r="J1214" s="104"/>
      <c r="K1214" s="378">
        <v>1.159</v>
      </c>
      <c r="L1214" s="378">
        <v>1.159</v>
      </c>
      <c r="M1214" s="378">
        <v>1.1171549999999999</v>
      </c>
      <c r="N1214" s="379">
        <v>3.6104400345125223</v>
      </c>
      <c r="O1214" s="104"/>
      <c r="P1214" s="104"/>
      <c r="Q1214" s="108"/>
    </row>
    <row r="1215" spans="1:17" customFormat="1">
      <c r="A1215" s="103">
        <v>1212</v>
      </c>
      <c r="B1215" s="105"/>
      <c r="C1215" s="105" t="s">
        <v>1381</v>
      </c>
      <c r="D1215" s="105" t="str">
        <f t="shared" si="64"/>
        <v>ADONI</v>
      </c>
      <c r="E1215" s="105" t="str">
        <f t="shared" si="64"/>
        <v>ADONI</v>
      </c>
      <c r="F1215" s="104" t="s">
        <v>2333</v>
      </c>
      <c r="G1215" s="393">
        <v>305321240302</v>
      </c>
      <c r="H1215" s="104" t="s">
        <v>4371</v>
      </c>
      <c r="I1215" s="104" t="s">
        <v>2874</v>
      </c>
      <c r="J1215" s="104"/>
      <c r="K1215" s="378">
        <v>0.6986</v>
      </c>
      <c r="L1215" s="378">
        <v>0.6986</v>
      </c>
      <c r="M1215" s="378">
        <v>0.67341600000000001</v>
      </c>
      <c r="N1215" s="379">
        <v>3.604924133982248</v>
      </c>
      <c r="O1215" s="104"/>
      <c r="P1215" s="104"/>
      <c r="Q1215" s="108"/>
    </row>
    <row r="1216" spans="1:17" customFormat="1">
      <c r="A1216" s="103">
        <v>1213</v>
      </c>
      <c r="B1216" s="105"/>
      <c r="C1216" s="105" t="s">
        <v>1381</v>
      </c>
      <c r="D1216" s="105" t="str">
        <f t="shared" si="64"/>
        <v>ADONI</v>
      </c>
      <c r="E1216" s="105" t="str">
        <f t="shared" si="64"/>
        <v>ADONI</v>
      </c>
      <c r="F1216" s="104" t="s">
        <v>2935</v>
      </c>
      <c r="G1216" s="393">
        <v>305611140107</v>
      </c>
      <c r="H1216" s="104" t="s">
        <v>4372</v>
      </c>
      <c r="I1216" s="104" t="s">
        <v>2874</v>
      </c>
      <c r="J1216" s="104"/>
      <c r="K1216" s="378">
        <v>2.9499999999999998E-2</v>
      </c>
      <c r="L1216" s="378">
        <v>2.9499999999999998E-2</v>
      </c>
      <c r="M1216" s="378">
        <v>2.8437E-2</v>
      </c>
      <c r="N1216" s="379">
        <v>3.6033898305084682</v>
      </c>
      <c r="O1216" s="104"/>
      <c r="P1216" s="104"/>
      <c r="Q1216" s="108"/>
    </row>
    <row r="1217" spans="1:17" customFormat="1">
      <c r="A1217" s="103">
        <v>1214</v>
      </c>
      <c r="B1217" s="105"/>
      <c r="C1217" s="105" t="s">
        <v>3869</v>
      </c>
      <c r="D1217" s="105" t="str">
        <f t="shared" si="64"/>
        <v>ADONI</v>
      </c>
      <c r="E1217" s="105" t="str">
        <f t="shared" si="64"/>
        <v>ADONI</v>
      </c>
      <c r="F1217" s="104" t="s">
        <v>4373</v>
      </c>
      <c r="G1217" s="393">
        <v>308647140202</v>
      </c>
      <c r="H1217" s="104" t="s">
        <v>4374</v>
      </c>
      <c r="I1217" s="104" t="s">
        <v>2871</v>
      </c>
      <c r="J1217" s="104"/>
      <c r="K1217" s="378">
        <v>0.2316</v>
      </c>
      <c r="L1217" s="378">
        <v>0.2316</v>
      </c>
      <c r="M1217" s="378">
        <v>0.22325500000000001</v>
      </c>
      <c r="N1217" s="379">
        <v>3.6031951640759896</v>
      </c>
      <c r="O1217" s="104"/>
      <c r="P1217" s="104"/>
      <c r="Q1217" s="108"/>
    </row>
    <row r="1218" spans="1:17" customFormat="1">
      <c r="A1218" s="103">
        <v>1215</v>
      </c>
      <c r="B1218" s="105"/>
      <c r="C1218" s="105" t="s">
        <v>1049</v>
      </c>
      <c r="D1218" s="105" t="str">
        <f t="shared" si="64"/>
        <v>ADONI</v>
      </c>
      <c r="E1218" s="105" t="str">
        <f t="shared" si="64"/>
        <v>ADONI</v>
      </c>
      <c r="F1218" s="104" t="s">
        <v>2209</v>
      </c>
      <c r="G1218" s="393">
        <v>307211140204</v>
      </c>
      <c r="H1218" s="104" t="s">
        <v>2438</v>
      </c>
      <c r="I1218" s="104" t="s">
        <v>2887</v>
      </c>
      <c r="J1218" s="104"/>
      <c r="K1218" s="378">
        <v>2.0644</v>
      </c>
      <c r="L1218" s="378">
        <v>2.0644</v>
      </c>
      <c r="M1218" s="378">
        <v>1.9900340000000001</v>
      </c>
      <c r="N1218" s="379">
        <v>3.602305754698699</v>
      </c>
      <c r="O1218" s="104"/>
      <c r="P1218" s="104"/>
      <c r="Q1218" s="108"/>
    </row>
    <row r="1219" spans="1:17" customFormat="1">
      <c r="A1219" s="103">
        <v>1216</v>
      </c>
      <c r="B1219" s="105"/>
      <c r="C1219" s="105" t="s">
        <v>5408</v>
      </c>
      <c r="D1219" s="105" t="str">
        <f t="shared" si="64"/>
        <v>ADONI</v>
      </c>
      <c r="E1219" s="105" t="str">
        <f t="shared" si="64"/>
        <v>ADONI</v>
      </c>
      <c r="F1219" s="104" t="s">
        <v>2288</v>
      </c>
      <c r="G1219" s="393">
        <v>304231240106</v>
      </c>
      <c r="H1219" s="104" t="s">
        <v>4375</v>
      </c>
      <c r="I1219" s="104" t="s">
        <v>2874</v>
      </c>
      <c r="J1219" s="104"/>
      <c r="K1219" s="378">
        <v>1.4663999999999999</v>
      </c>
      <c r="L1219" s="378">
        <v>1.4663999999999999</v>
      </c>
      <c r="M1219" s="378">
        <v>1.413613</v>
      </c>
      <c r="N1219" s="379">
        <v>3.5997681396617511</v>
      </c>
      <c r="O1219" s="104"/>
      <c r="P1219" s="104"/>
      <c r="Q1219" s="108"/>
    </row>
    <row r="1220" spans="1:17" customFormat="1">
      <c r="A1220" s="103">
        <v>1217</v>
      </c>
      <c r="B1220" s="105"/>
      <c r="C1220" s="105" t="s">
        <v>3869</v>
      </c>
      <c r="D1220" s="105" t="str">
        <f t="shared" si="64"/>
        <v>ADONI</v>
      </c>
      <c r="E1220" s="105" t="str">
        <f t="shared" si="64"/>
        <v>ADONI</v>
      </c>
      <c r="F1220" s="104" t="str">
        <f t="shared" si="64"/>
        <v>33/11KV Vegalarao Nagar Sub Station</v>
      </c>
      <c r="G1220" s="393">
        <v>308211340206</v>
      </c>
      <c r="H1220" s="104" t="s">
        <v>4376</v>
      </c>
      <c r="I1220" s="104" t="s">
        <v>2887</v>
      </c>
      <c r="J1220" s="104"/>
      <c r="K1220" s="378">
        <v>1.0414969999999999</v>
      </c>
      <c r="L1220" s="378">
        <v>1.0414969999999999</v>
      </c>
      <c r="M1220" s="378">
        <v>1.0040549999999999</v>
      </c>
      <c r="N1220" s="379">
        <v>3.5950175564595939</v>
      </c>
      <c r="O1220" s="104"/>
      <c r="P1220" s="104"/>
      <c r="Q1220" s="108"/>
    </row>
    <row r="1221" spans="1:17" customFormat="1">
      <c r="A1221" s="103">
        <v>1218</v>
      </c>
      <c r="B1221" s="105"/>
      <c r="C1221" s="105" t="s">
        <v>1049</v>
      </c>
      <c r="D1221" s="105" t="str">
        <f t="shared" si="64"/>
        <v>ADONI</v>
      </c>
      <c r="E1221" s="105" t="str">
        <f t="shared" si="64"/>
        <v>ADONI</v>
      </c>
      <c r="F1221" s="104" t="str">
        <f t="shared" si="64"/>
        <v>33/11KV Vegalarao Nagar Sub Station</v>
      </c>
      <c r="G1221" s="393">
        <v>307211140203</v>
      </c>
      <c r="H1221" s="104" t="s">
        <v>2437</v>
      </c>
      <c r="I1221" s="104" t="s">
        <v>2887</v>
      </c>
      <c r="J1221" s="104"/>
      <c r="K1221" s="378">
        <v>0.77690000000000003</v>
      </c>
      <c r="L1221" s="378">
        <v>0.77690000000000003</v>
      </c>
      <c r="M1221" s="378">
        <v>0.74898399999999998</v>
      </c>
      <c r="N1221" s="379">
        <v>3.5932552452053095</v>
      </c>
      <c r="O1221" s="104"/>
      <c r="P1221" s="104"/>
      <c r="Q1221" s="108"/>
    </row>
    <row r="1222" spans="1:17" customFormat="1">
      <c r="A1222" s="103">
        <v>1219</v>
      </c>
      <c r="B1222" s="105"/>
      <c r="C1222" s="105" t="s">
        <v>1049</v>
      </c>
      <c r="D1222" s="105" t="str">
        <f t="shared" si="64"/>
        <v>ADONI</v>
      </c>
      <c r="E1222" s="105" t="str">
        <f t="shared" si="64"/>
        <v>ADONI</v>
      </c>
      <c r="F1222" s="104" t="str">
        <f t="shared" si="64"/>
        <v>33/11KV Vegalarao Nagar Sub Station</v>
      </c>
      <c r="G1222" s="393">
        <v>307116340201</v>
      </c>
      <c r="H1222" s="104" t="s">
        <v>4377</v>
      </c>
      <c r="I1222" s="104" t="s">
        <v>2887</v>
      </c>
      <c r="J1222" s="104"/>
      <c r="K1222" s="378">
        <v>1.0602499999999999</v>
      </c>
      <c r="L1222" s="378">
        <v>1.0602499999999999</v>
      </c>
      <c r="M1222" s="378">
        <v>1.0221739999999999</v>
      </c>
      <c r="N1222" s="379">
        <v>3.5912284838481496</v>
      </c>
      <c r="O1222" s="104"/>
      <c r="P1222" s="104"/>
      <c r="Q1222" s="108"/>
    </row>
    <row r="1223" spans="1:17" customFormat="1">
      <c r="A1223" s="103">
        <v>1220</v>
      </c>
      <c r="B1223" s="105"/>
      <c r="C1223" s="105" t="s">
        <v>1041</v>
      </c>
      <c r="D1223" s="105" t="str">
        <f t="shared" si="64"/>
        <v>ADONI</v>
      </c>
      <c r="E1223" s="105" t="str">
        <f t="shared" si="64"/>
        <v>ADONI</v>
      </c>
      <c r="F1223" s="104" t="str">
        <f t="shared" si="64"/>
        <v>33/11KV Vegalarao Nagar Sub Station</v>
      </c>
      <c r="G1223" s="393">
        <v>306111240701</v>
      </c>
      <c r="H1223" s="104" t="s">
        <v>2516</v>
      </c>
      <c r="I1223" s="104" t="s">
        <v>2871</v>
      </c>
      <c r="J1223" s="104"/>
      <c r="K1223" s="378">
        <v>0.45179999999999998</v>
      </c>
      <c r="L1223" s="378">
        <v>0.45179999999999998</v>
      </c>
      <c r="M1223" s="378">
        <v>0.43557800000000002</v>
      </c>
      <c r="N1223" s="379">
        <v>3.5905267817618327</v>
      </c>
      <c r="O1223" s="104"/>
      <c r="P1223" s="104"/>
      <c r="Q1223" s="108"/>
    </row>
    <row r="1224" spans="1:17" customFormat="1">
      <c r="A1224" s="103">
        <v>1221</v>
      </c>
      <c r="B1224" s="105"/>
      <c r="C1224" s="105" t="s">
        <v>5408</v>
      </c>
      <c r="D1224" s="105" t="str">
        <f t="shared" si="64"/>
        <v>ADONI</v>
      </c>
      <c r="E1224" s="105" t="str">
        <f t="shared" si="64"/>
        <v>ADONI</v>
      </c>
      <c r="F1224" s="104" t="str">
        <f t="shared" si="64"/>
        <v>33/11KV Vegalarao Nagar Sub Station</v>
      </c>
      <c r="G1224" s="393">
        <v>304511140502</v>
      </c>
      <c r="H1224" s="104" t="s">
        <v>4378</v>
      </c>
      <c r="I1224" s="104" t="s">
        <v>2874</v>
      </c>
      <c r="J1224" s="104"/>
      <c r="K1224" s="378">
        <v>1.16496</v>
      </c>
      <c r="L1224" s="378">
        <v>1.16496</v>
      </c>
      <c r="M1224" s="378">
        <v>1.123248</v>
      </c>
      <c r="N1224" s="379">
        <v>3.5805521219612668</v>
      </c>
      <c r="O1224" s="104"/>
      <c r="P1224" s="104"/>
      <c r="Q1224" s="108"/>
    </row>
    <row r="1225" spans="1:17" customFormat="1">
      <c r="A1225" s="103">
        <v>1222</v>
      </c>
      <c r="B1225" s="105"/>
      <c r="C1225" s="105" t="s">
        <v>1381</v>
      </c>
      <c r="D1225" s="105" t="str">
        <f t="shared" ref="D1225:F1261" si="65">D1224</f>
        <v>ADONI</v>
      </c>
      <c r="E1225" s="105" t="str">
        <f t="shared" si="65"/>
        <v>ADONI</v>
      </c>
      <c r="F1225" s="104" t="str">
        <f t="shared" si="65"/>
        <v>33/11KV Vegalarao Nagar Sub Station</v>
      </c>
      <c r="G1225" s="393">
        <v>305341540104</v>
      </c>
      <c r="H1225" s="104" t="s">
        <v>2746</v>
      </c>
      <c r="I1225" s="104" t="s">
        <v>2887</v>
      </c>
      <c r="J1225" s="104"/>
      <c r="K1225" s="378">
        <v>0.61470000000000002</v>
      </c>
      <c r="L1225" s="378">
        <v>0.61470000000000002</v>
      </c>
      <c r="M1225" s="378">
        <v>0.59274000000000004</v>
      </c>
      <c r="N1225" s="379">
        <v>3.5724743777452383</v>
      </c>
      <c r="O1225" s="104"/>
      <c r="P1225" s="104"/>
      <c r="Q1225" s="108"/>
    </row>
    <row r="1226" spans="1:17" customFormat="1">
      <c r="A1226" s="103">
        <v>1223</v>
      </c>
      <c r="B1226" s="105"/>
      <c r="C1226" s="105" t="s">
        <v>1049</v>
      </c>
      <c r="D1226" s="105" t="str">
        <f t="shared" si="65"/>
        <v>ADONI</v>
      </c>
      <c r="E1226" s="105" t="str">
        <f t="shared" si="65"/>
        <v>ADONI</v>
      </c>
      <c r="F1226" s="104" t="s">
        <v>4379</v>
      </c>
      <c r="G1226" s="393">
        <v>307322140101</v>
      </c>
      <c r="H1226" s="104" t="s">
        <v>4380</v>
      </c>
      <c r="I1226" s="104" t="s">
        <v>2887</v>
      </c>
      <c r="J1226" s="104"/>
      <c r="K1226" s="378">
        <v>1.7345999999999999</v>
      </c>
      <c r="L1226" s="378">
        <v>1.7345999999999999</v>
      </c>
      <c r="M1226" s="378">
        <v>1.6726449999999999</v>
      </c>
      <c r="N1226" s="379">
        <v>3.5717168223221485</v>
      </c>
      <c r="O1226" s="104"/>
      <c r="P1226" s="104"/>
      <c r="Q1226" s="108"/>
    </row>
    <row r="1227" spans="1:17" customFormat="1">
      <c r="A1227" s="103">
        <v>1224</v>
      </c>
      <c r="B1227" s="105"/>
      <c r="C1227" s="105" t="s">
        <v>5408</v>
      </c>
      <c r="D1227" s="105" t="str">
        <f t="shared" si="65"/>
        <v>ADONI</v>
      </c>
      <c r="E1227" s="105" t="str">
        <f t="shared" si="65"/>
        <v>ADONI</v>
      </c>
      <c r="F1227" s="104" t="s">
        <v>4381</v>
      </c>
      <c r="G1227" s="393">
        <v>304611240103</v>
      </c>
      <c r="H1227" s="104" t="s">
        <v>4382</v>
      </c>
      <c r="I1227" s="104" t="s">
        <v>2874</v>
      </c>
      <c r="J1227" s="104"/>
      <c r="K1227" s="378">
        <v>0.70445000000000002</v>
      </c>
      <c r="L1227" s="378">
        <v>0.70445000000000002</v>
      </c>
      <c r="M1227" s="378">
        <v>0.67930899999999994</v>
      </c>
      <c r="N1227" s="379">
        <v>3.5688835261551679</v>
      </c>
      <c r="O1227" s="104"/>
      <c r="P1227" s="104"/>
      <c r="Q1227" s="108"/>
    </row>
    <row r="1228" spans="1:17" customFormat="1">
      <c r="A1228" s="103">
        <v>1225</v>
      </c>
      <c r="B1228" s="105"/>
      <c r="C1228" s="105" t="s">
        <v>1041</v>
      </c>
      <c r="D1228" s="105" t="str">
        <f t="shared" si="65"/>
        <v>ADONI</v>
      </c>
      <c r="E1228" s="105" t="str">
        <f t="shared" si="65"/>
        <v>ADONI</v>
      </c>
      <c r="F1228" s="104" t="s">
        <v>2221</v>
      </c>
      <c r="G1228" s="393">
        <v>306113340201</v>
      </c>
      <c r="H1228" s="104" t="s">
        <v>2461</v>
      </c>
      <c r="I1228" s="104" t="s">
        <v>2887</v>
      </c>
      <c r="J1228" s="104"/>
      <c r="K1228" s="378">
        <v>1.2196</v>
      </c>
      <c r="L1228" s="378">
        <v>1.2196</v>
      </c>
      <c r="M1228" s="378">
        <v>1.1761520000000001</v>
      </c>
      <c r="N1228" s="379">
        <v>3.5624795014758881</v>
      </c>
      <c r="O1228" s="104"/>
      <c r="P1228" s="104"/>
      <c r="Q1228" s="108"/>
    </row>
    <row r="1229" spans="1:17" customFormat="1">
      <c r="A1229" s="103">
        <v>1226</v>
      </c>
      <c r="B1229" s="105"/>
      <c r="C1229" s="105" t="s">
        <v>1381</v>
      </c>
      <c r="D1229" s="105" t="str">
        <f t="shared" si="65"/>
        <v>ADONI</v>
      </c>
      <c r="E1229" s="105" t="str">
        <f t="shared" si="65"/>
        <v>ADONI</v>
      </c>
      <c r="F1229" s="104" t="s">
        <v>2340</v>
      </c>
      <c r="G1229" s="393">
        <v>305341440102</v>
      </c>
      <c r="H1229" s="104" t="s">
        <v>2745</v>
      </c>
      <c r="I1229" s="104" t="s">
        <v>2887</v>
      </c>
      <c r="J1229" s="104"/>
      <c r="K1229" s="378">
        <v>0.56013000000000002</v>
      </c>
      <c r="L1229" s="378">
        <v>0.56013000000000002</v>
      </c>
      <c r="M1229" s="378">
        <v>0.54018900000000003</v>
      </c>
      <c r="N1229" s="379">
        <v>3.5600664131540865</v>
      </c>
      <c r="O1229" s="104"/>
      <c r="P1229" s="104"/>
      <c r="Q1229" s="108"/>
    </row>
    <row r="1230" spans="1:17" customFormat="1">
      <c r="A1230" s="103">
        <v>1227</v>
      </c>
      <c r="B1230" s="105"/>
      <c r="C1230" s="105" t="s">
        <v>1049</v>
      </c>
      <c r="D1230" s="105" t="str">
        <f t="shared" si="65"/>
        <v>ADONI</v>
      </c>
      <c r="E1230" s="105" t="str">
        <f t="shared" si="65"/>
        <v>ADONI</v>
      </c>
      <c r="F1230" s="104" t="str">
        <f>F1229</f>
        <v>33/11 KV Kalyana puram SUB STATION</v>
      </c>
      <c r="G1230" s="393">
        <v>307411140104</v>
      </c>
      <c r="H1230" s="104" t="s">
        <v>4383</v>
      </c>
      <c r="I1230" s="104" t="s">
        <v>2887</v>
      </c>
      <c r="J1230" s="104"/>
      <c r="K1230" s="378">
        <v>0.83299999999999996</v>
      </c>
      <c r="L1230" s="378">
        <v>0.83299999999999996</v>
      </c>
      <c r="M1230" s="378">
        <v>0.80341799999999997</v>
      </c>
      <c r="N1230" s="379">
        <v>3.55126050420168</v>
      </c>
      <c r="O1230" s="104"/>
      <c r="P1230" s="104"/>
      <c r="Q1230" s="108"/>
    </row>
    <row r="1231" spans="1:17" customFormat="1">
      <c r="A1231" s="103">
        <v>1228</v>
      </c>
      <c r="B1231" s="105"/>
      <c r="C1231" s="105" t="s">
        <v>1049</v>
      </c>
      <c r="D1231" s="105" t="str">
        <f t="shared" si="65"/>
        <v>ADONI</v>
      </c>
      <c r="E1231" s="105" t="str">
        <f t="shared" si="65"/>
        <v>ADONI</v>
      </c>
      <c r="F1231" s="104" t="s">
        <v>4379</v>
      </c>
      <c r="G1231" s="393">
        <v>307322140106</v>
      </c>
      <c r="H1231" s="104" t="s">
        <v>4384</v>
      </c>
      <c r="I1231" s="104" t="s">
        <v>2871</v>
      </c>
      <c r="J1231" s="104"/>
      <c r="K1231" s="378">
        <v>0.36780000000000002</v>
      </c>
      <c r="L1231" s="378">
        <v>0.36780000000000002</v>
      </c>
      <c r="M1231" s="378">
        <v>0.35473900000000003</v>
      </c>
      <c r="N1231" s="379">
        <v>3.5511147362697089</v>
      </c>
      <c r="O1231" s="104"/>
      <c r="P1231" s="104"/>
      <c r="Q1231" s="108"/>
    </row>
    <row r="1232" spans="1:17" customFormat="1">
      <c r="A1232" s="103">
        <v>1229</v>
      </c>
      <c r="B1232" s="105"/>
      <c r="C1232" s="105" t="s">
        <v>1049</v>
      </c>
      <c r="D1232" s="105" t="str">
        <f t="shared" si="65"/>
        <v>ADONI</v>
      </c>
      <c r="E1232" s="105" t="str">
        <f t="shared" si="65"/>
        <v>ADONI</v>
      </c>
      <c r="F1232" s="104" t="s">
        <v>4385</v>
      </c>
      <c r="G1232" s="393">
        <v>307422340101</v>
      </c>
      <c r="H1232" s="104" t="s">
        <v>4386</v>
      </c>
      <c r="I1232" s="104" t="s">
        <v>2871</v>
      </c>
      <c r="J1232" s="104"/>
      <c r="K1232" s="378">
        <v>0.36386800000000002</v>
      </c>
      <c r="L1232" s="378">
        <v>0.36386800000000002</v>
      </c>
      <c r="M1232" s="378">
        <v>0.35094799999999998</v>
      </c>
      <c r="N1232" s="379">
        <v>3.5507381797794917</v>
      </c>
      <c r="O1232" s="104"/>
      <c r="P1232" s="104"/>
      <c r="Q1232" s="108"/>
    </row>
    <row r="1233" spans="1:17" customFormat="1">
      <c r="A1233" s="103">
        <v>1230</v>
      </c>
      <c r="B1233" s="105"/>
      <c r="C1233" s="105" t="s">
        <v>3869</v>
      </c>
      <c r="D1233" s="105" t="str">
        <f t="shared" si="65"/>
        <v>ADONI</v>
      </c>
      <c r="E1233" s="105" t="str">
        <f t="shared" si="65"/>
        <v>ADONI</v>
      </c>
      <c r="F1233" s="104" t="s">
        <v>4387</v>
      </c>
      <c r="G1233" s="393">
        <v>308312240201</v>
      </c>
      <c r="H1233" s="104" t="s">
        <v>2537</v>
      </c>
      <c r="I1233" s="104" t="s">
        <v>2879</v>
      </c>
      <c r="J1233" s="104"/>
      <c r="K1233" s="378">
        <v>2.0094999999999998E-2</v>
      </c>
      <c r="L1233" s="378">
        <v>2.0094999999999998E-2</v>
      </c>
      <c r="M1233" s="378">
        <v>1.9382E-2</v>
      </c>
      <c r="N1233" s="379">
        <v>3.5481463050509996</v>
      </c>
      <c r="O1233" s="104"/>
      <c r="P1233" s="104"/>
      <c r="Q1233" s="108"/>
    </row>
    <row r="1234" spans="1:17" customFormat="1">
      <c r="A1234" s="103">
        <v>1231</v>
      </c>
      <c r="B1234" s="105"/>
      <c r="C1234" s="105" t="s">
        <v>1381</v>
      </c>
      <c r="D1234" s="105" t="str">
        <f t="shared" si="65"/>
        <v>ADONI</v>
      </c>
      <c r="E1234" s="105" t="str">
        <f t="shared" si="65"/>
        <v>ADONI</v>
      </c>
      <c r="F1234" s="104" t="s">
        <v>4388</v>
      </c>
      <c r="G1234" s="393">
        <v>305611140201</v>
      </c>
      <c r="H1234" s="104" t="s">
        <v>4389</v>
      </c>
      <c r="I1234" s="104" t="s">
        <v>2874</v>
      </c>
      <c r="J1234" s="104"/>
      <c r="K1234" s="378">
        <v>1.17235</v>
      </c>
      <c r="L1234" s="378">
        <v>1.17235</v>
      </c>
      <c r="M1234" s="378">
        <v>1.130765</v>
      </c>
      <c r="N1234" s="379">
        <v>3.5471488889836635</v>
      </c>
      <c r="O1234" s="104"/>
      <c r="P1234" s="104"/>
      <c r="Q1234" s="108"/>
    </row>
    <row r="1235" spans="1:17" customFormat="1">
      <c r="A1235" s="103">
        <v>1232</v>
      </c>
      <c r="B1235" s="105"/>
      <c r="C1235" s="105" t="s">
        <v>1041</v>
      </c>
      <c r="D1235" s="105" t="str">
        <f t="shared" si="65"/>
        <v>ADONI</v>
      </c>
      <c r="E1235" s="105" t="str">
        <f t="shared" si="65"/>
        <v>ADONI</v>
      </c>
      <c r="F1235" s="104" t="s">
        <v>2236</v>
      </c>
      <c r="G1235" s="393">
        <v>306511240406</v>
      </c>
      <c r="H1235" s="104" t="s">
        <v>2384</v>
      </c>
      <c r="I1235" s="104" t="s">
        <v>2887</v>
      </c>
      <c r="J1235" s="104"/>
      <c r="K1235" s="378">
        <v>0.16470000000000001</v>
      </c>
      <c r="L1235" s="378">
        <v>0.16470000000000001</v>
      </c>
      <c r="M1235" s="378">
        <v>0.158862</v>
      </c>
      <c r="N1235" s="379">
        <v>3.5446265938069272</v>
      </c>
      <c r="O1235" s="104"/>
      <c r="P1235" s="104"/>
      <c r="Q1235" s="108"/>
    </row>
    <row r="1236" spans="1:17" customFormat="1">
      <c r="A1236" s="103">
        <v>1233</v>
      </c>
      <c r="B1236" s="105"/>
      <c r="C1236" s="105" t="s">
        <v>3869</v>
      </c>
      <c r="D1236" s="105" t="str">
        <f t="shared" si="65"/>
        <v>ADONI</v>
      </c>
      <c r="E1236" s="105" t="str">
        <f t="shared" si="65"/>
        <v>ADONI</v>
      </c>
      <c r="F1236" s="104" t="str">
        <f>F1235</f>
        <v>33/11KV Pedda Ranga Puram SubStation</v>
      </c>
      <c r="G1236" s="393">
        <v>308211240306</v>
      </c>
      <c r="H1236" s="104" t="s">
        <v>4390</v>
      </c>
      <c r="I1236" s="104" t="s">
        <v>2887</v>
      </c>
      <c r="J1236" s="104"/>
      <c r="K1236" s="378">
        <v>0.75880999999999998</v>
      </c>
      <c r="L1236" s="378">
        <v>0.75880999999999998</v>
      </c>
      <c r="M1236" s="378">
        <v>0.73195699999999997</v>
      </c>
      <c r="N1236" s="379">
        <v>3.5388305372886517</v>
      </c>
      <c r="O1236" s="104"/>
      <c r="P1236" s="104"/>
      <c r="Q1236" s="108"/>
    </row>
    <row r="1237" spans="1:17" customFormat="1">
      <c r="A1237" s="103">
        <v>1234</v>
      </c>
      <c r="B1237" s="105"/>
      <c r="C1237" s="105" t="s">
        <v>1381</v>
      </c>
      <c r="D1237" s="105" t="str">
        <f t="shared" si="65"/>
        <v>ADONI</v>
      </c>
      <c r="E1237" s="105" t="str">
        <f t="shared" si="65"/>
        <v>ADONI</v>
      </c>
      <c r="F1237" s="104" t="s">
        <v>4391</v>
      </c>
      <c r="G1237" s="393" t="s">
        <v>4392</v>
      </c>
      <c r="H1237" s="104" t="s">
        <v>4393</v>
      </c>
      <c r="I1237" s="104" t="s">
        <v>2871</v>
      </c>
      <c r="J1237" s="104"/>
      <c r="K1237" s="378">
        <v>0.15595999999999999</v>
      </c>
      <c r="L1237" s="378">
        <v>0.15595999999999999</v>
      </c>
      <c r="M1237" s="378">
        <v>0.150445</v>
      </c>
      <c r="N1237" s="379">
        <v>3.5361631187483922</v>
      </c>
      <c r="O1237" s="104"/>
      <c r="P1237" s="104"/>
      <c r="Q1237" s="108"/>
    </row>
    <row r="1238" spans="1:17" customFormat="1">
      <c r="A1238" s="103">
        <v>1235</v>
      </c>
      <c r="B1238" s="105"/>
      <c r="C1238" s="105" t="s">
        <v>3869</v>
      </c>
      <c r="D1238" s="105" t="str">
        <f t="shared" si="65"/>
        <v>ADONI</v>
      </c>
      <c r="E1238" s="105" t="str">
        <f t="shared" si="65"/>
        <v>ADONI</v>
      </c>
      <c r="F1238" s="104" t="s">
        <v>4394</v>
      </c>
      <c r="G1238" s="393">
        <v>308311440201</v>
      </c>
      <c r="H1238" s="104" t="s">
        <v>4395</v>
      </c>
      <c r="I1238" s="104" t="s">
        <v>2871</v>
      </c>
      <c r="J1238" s="104"/>
      <c r="K1238" s="378">
        <v>0.15920000000000001</v>
      </c>
      <c r="L1238" s="378">
        <v>0.15920000000000001</v>
      </c>
      <c r="M1238" s="378">
        <v>0.15357599999999999</v>
      </c>
      <c r="N1238" s="379">
        <v>3.5326633165829255</v>
      </c>
      <c r="O1238" s="104"/>
      <c r="P1238" s="104"/>
      <c r="Q1238" s="108"/>
    </row>
    <row r="1239" spans="1:17" customFormat="1">
      <c r="A1239" s="103">
        <v>1236</v>
      </c>
      <c r="B1239" s="105"/>
      <c r="C1239" s="105" t="s">
        <v>1381</v>
      </c>
      <c r="D1239" s="105" t="str">
        <f t="shared" si="65"/>
        <v>ADONI</v>
      </c>
      <c r="E1239" s="105" t="str">
        <f t="shared" si="65"/>
        <v>ADONI</v>
      </c>
      <c r="F1239" s="104" t="str">
        <f>F1238</f>
        <v>33/11 KV Dibbanakal SS</v>
      </c>
      <c r="G1239" s="393">
        <v>305321140105</v>
      </c>
      <c r="H1239" s="104" t="s">
        <v>4396</v>
      </c>
      <c r="I1239" s="104" t="s">
        <v>2871</v>
      </c>
      <c r="J1239" s="104"/>
      <c r="K1239" s="378">
        <v>0.1104</v>
      </c>
      <c r="L1239" s="378">
        <v>0.1104</v>
      </c>
      <c r="M1239" s="378">
        <v>0.106502</v>
      </c>
      <c r="N1239" s="379">
        <v>3.5307971014492741</v>
      </c>
      <c r="O1239" s="104"/>
      <c r="P1239" s="104"/>
      <c r="Q1239" s="108"/>
    </row>
    <row r="1240" spans="1:17" customFormat="1">
      <c r="A1240" s="103">
        <v>1237</v>
      </c>
      <c r="B1240" s="105"/>
      <c r="C1240" s="105" t="s">
        <v>1381</v>
      </c>
      <c r="D1240" s="105" t="str">
        <f t="shared" si="65"/>
        <v>ADONI</v>
      </c>
      <c r="E1240" s="105" t="str">
        <f t="shared" si="65"/>
        <v>ADONI</v>
      </c>
      <c r="F1240" s="104" t="str">
        <f>F1239</f>
        <v>33/11 KV Dibbanakal SS</v>
      </c>
      <c r="G1240" s="393">
        <v>305211140305</v>
      </c>
      <c r="H1240" s="104" t="s">
        <v>2712</v>
      </c>
      <c r="I1240" s="104" t="s">
        <v>2887</v>
      </c>
      <c r="J1240" s="104"/>
      <c r="K1240" s="378">
        <v>1.4319999999999999</v>
      </c>
      <c r="L1240" s="378">
        <v>1.4319999999999999</v>
      </c>
      <c r="M1240" s="378">
        <v>1.3814529999999998</v>
      </c>
      <c r="N1240" s="379">
        <v>3.5298184357541986</v>
      </c>
      <c r="O1240" s="104"/>
      <c r="P1240" s="104"/>
      <c r="Q1240" s="108"/>
    </row>
    <row r="1241" spans="1:17" customFormat="1">
      <c r="A1241" s="103">
        <v>1238</v>
      </c>
      <c r="B1241" s="105"/>
      <c r="C1241" s="105" t="s">
        <v>1049</v>
      </c>
      <c r="D1241" s="105" t="str">
        <f t="shared" si="65"/>
        <v>ADONI</v>
      </c>
      <c r="E1241" s="105" t="str">
        <f t="shared" si="65"/>
        <v>ADONI</v>
      </c>
      <c r="F1241" s="104" t="s">
        <v>4336</v>
      </c>
      <c r="G1241" s="393">
        <v>307444140106</v>
      </c>
      <c r="H1241" s="104" t="s">
        <v>4397</v>
      </c>
      <c r="I1241" s="104" t="s">
        <v>2887</v>
      </c>
      <c r="J1241" s="104"/>
      <c r="K1241" s="378">
        <v>1.0114000000000001</v>
      </c>
      <c r="L1241" s="378">
        <v>1.0114000000000001</v>
      </c>
      <c r="M1241" s="378">
        <v>0.97575199999999995</v>
      </c>
      <c r="N1241" s="379">
        <v>3.524619339529377</v>
      </c>
      <c r="O1241" s="104"/>
      <c r="P1241" s="104"/>
      <c r="Q1241" s="108"/>
    </row>
    <row r="1242" spans="1:17" customFormat="1">
      <c r="A1242" s="103">
        <v>1239</v>
      </c>
      <c r="B1242" s="105"/>
      <c r="C1242" s="105" t="s">
        <v>5408</v>
      </c>
      <c r="D1242" s="105" t="str">
        <f t="shared" si="65"/>
        <v>ADONI</v>
      </c>
      <c r="E1242" s="105" t="str">
        <f t="shared" si="65"/>
        <v>ADONI</v>
      </c>
      <c r="F1242" s="104" t="s">
        <v>4398</v>
      </c>
      <c r="G1242" s="393">
        <v>304531440201</v>
      </c>
      <c r="H1242" s="104" t="s">
        <v>4399</v>
      </c>
      <c r="I1242" s="104" t="s">
        <v>2871</v>
      </c>
      <c r="J1242" s="104"/>
      <c r="K1242" s="378">
        <v>0.30620000000000003</v>
      </c>
      <c r="L1242" s="378">
        <v>0.30620000000000003</v>
      </c>
      <c r="M1242" s="378">
        <v>0.29541200000000001</v>
      </c>
      <c r="N1242" s="379">
        <v>3.5231874591770143</v>
      </c>
      <c r="O1242" s="104"/>
      <c r="P1242" s="104"/>
      <c r="Q1242" s="108"/>
    </row>
    <row r="1243" spans="1:17" customFormat="1">
      <c r="A1243" s="103">
        <v>1240</v>
      </c>
      <c r="B1243" s="105"/>
      <c r="C1243" s="105" t="s">
        <v>5408</v>
      </c>
      <c r="D1243" s="105" t="str">
        <f t="shared" si="65"/>
        <v>ADONI</v>
      </c>
      <c r="E1243" s="105" t="str">
        <f t="shared" si="65"/>
        <v>ADONI</v>
      </c>
      <c r="F1243" s="104" t="str">
        <f>F1242</f>
        <v>33/11KV Thatiparthy Sub Station</v>
      </c>
      <c r="G1243" s="393">
        <v>304312340102</v>
      </c>
      <c r="H1243" s="104" t="s">
        <v>2646</v>
      </c>
      <c r="I1243" s="104" t="s">
        <v>2887</v>
      </c>
      <c r="J1243" s="104"/>
      <c r="K1243" s="378">
        <v>1.0576000000000001</v>
      </c>
      <c r="L1243" s="378">
        <v>1.0576000000000001</v>
      </c>
      <c r="M1243" s="378">
        <v>1.0203580000000001</v>
      </c>
      <c r="N1243" s="379">
        <v>3.5213691376701961</v>
      </c>
      <c r="O1243" s="104"/>
      <c r="P1243" s="104"/>
      <c r="Q1243" s="108"/>
    </row>
    <row r="1244" spans="1:17" customFormat="1">
      <c r="A1244" s="103">
        <v>1241</v>
      </c>
      <c r="B1244" s="105"/>
      <c r="C1244" s="105" t="s">
        <v>5408</v>
      </c>
      <c r="D1244" s="105" t="str">
        <f t="shared" si="65"/>
        <v>ADONI</v>
      </c>
      <c r="E1244" s="105" t="str">
        <f t="shared" si="65"/>
        <v>ADONI</v>
      </c>
      <c r="F1244" s="104" t="s">
        <v>4400</v>
      </c>
      <c r="G1244" s="393">
        <v>304531240303</v>
      </c>
      <c r="H1244" s="104" t="s">
        <v>4401</v>
      </c>
      <c r="I1244" s="104" t="s">
        <v>2871</v>
      </c>
      <c r="J1244" s="104"/>
      <c r="K1244" s="378">
        <v>0.14849999999999999</v>
      </c>
      <c r="L1244" s="378">
        <v>0.14849999999999999</v>
      </c>
      <c r="M1244" s="378">
        <v>0.14327100000000001</v>
      </c>
      <c r="N1244" s="379">
        <v>3.5212121212121104</v>
      </c>
      <c r="O1244" s="104"/>
      <c r="P1244" s="104"/>
      <c r="Q1244" s="108"/>
    </row>
    <row r="1245" spans="1:17" customFormat="1">
      <c r="A1245" s="103">
        <v>1242</v>
      </c>
      <c r="B1245" s="105"/>
      <c r="C1245" s="105" t="s">
        <v>1041</v>
      </c>
      <c r="D1245" s="105" t="str">
        <f t="shared" si="65"/>
        <v>ADONI</v>
      </c>
      <c r="E1245" s="105" t="str">
        <f t="shared" si="65"/>
        <v>ADONI</v>
      </c>
      <c r="F1245" s="104" t="s">
        <v>4402</v>
      </c>
      <c r="G1245" s="393">
        <v>306611140403</v>
      </c>
      <c r="H1245" s="104" t="s">
        <v>4403</v>
      </c>
      <c r="I1245" s="104" t="s">
        <v>2887</v>
      </c>
      <c r="J1245" s="104"/>
      <c r="K1245" s="378">
        <v>0.40556599999999998</v>
      </c>
      <c r="L1245" s="378">
        <v>0.40556599999999998</v>
      </c>
      <c r="M1245" s="378">
        <v>0.39128600000000002</v>
      </c>
      <c r="N1245" s="379">
        <v>3.5210052124684905</v>
      </c>
      <c r="O1245" s="104"/>
      <c r="P1245" s="104"/>
      <c r="Q1245" s="108"/>
    </row>
    <row r="1246" spans="1:17" customFormat="1">
      <c r="A1246" s="103">
        <v>1243</v>
      </c>
      <c r="B1246" s="105"/>
      <c r="C1246" s="105" t="s">
        <v>3869</v>
      </c>
      <c r="D1246" s="105" t="str">
        <f t="shared" si="65"/>
        <v>ADONI</v>
      </c>
      <c r="E1246" s="105" t="str">
        <f t="shared" si="65"/>
        <v>ADONI</v>
      </c>
      <c r="F1246" s="104" t="s">
        <v>4404</v>
      </c>
      <c r="G1246" s="393">
        <v>308634340201</v>
      </c>
      <c r="H1246" s="104" t="s">
        <v>4405</v>
      </c>
      <c r="I1246" s="104" t="s">
        <v>2871</v>
      </c>
      <c r="J1246" s="104"/>
      <c r="K1246" s="378">
        <v>0.56359999999999999</v>
      </c>
      <c r="L1246" s="378">
        <v>0.56359999999999999</v>
      </c>
      <c r="M1246" s="378">
        <v>0.54376899999999995</v>
      </c>
      <c r="N1246" s="379">
        <v>3.5186302342086662</v>
      </c>
      <c r="O1246" s="104"/>
      <c r="P1246" s="104"/>
      <c r="Q1246" s="108"/>
    </row>
    <row r="1247" spans="1:17" customFormat="1">
      <c r="A1247" s="103">
        <v>1244</v>
      </c>
      <c r="B1247" s="105"/>
      <c r="C1247" s="105" t="s">
        <v>1049</v>
      </c>
      <c r="D1247" s="105" t="str">
        <f t="shared" si="65"/>
        <v>ADONI</v>
      </c>
      <c r="E1247" s="105" t="str">
        <f t="shared" si="65"/>
        <v>ADONI</v>
      </c>
      <c r="F1247" s="104" t="str">
        <f>F1246</f>
        <v>33/11 KV Midthur SS</v>
      </c>
      <c r="G1247" s="393">
        <v>307116540103</v>
      </c>
      <c r="H1247" s="104" t="s">
        <v>2396</v>
      </c>
      <c r="I1247" s="104" t="s">
        <v>2887</v>
      </c>
      <c r="J1247" s="104"/>
      <c r="K1247" s="378">
        <v>2.10284</v>
      </c>
      <c r="L1247" s="378">
        <v>2.10284</v>
      </c>
      <c r="M1247" s="378">
        <v>2.0289299999999999</v>
      </c>
      <c r="N1247" s="379">
        <v>3.5147705008464807</v>
      </c>
      <c r="O1247" s="104"/>
      <c r="P1247" s="104"/>
      <c r="Q1247" s="108"/>
    </row>
    <row r="1248" spans="1:17" customFormat="1">
      <c r="A1248" s="103">
        <v>1245</v>
      </c>
      <c r="B1248" s="105"/>
      <c r="C1248" s="105" t="s">
        <v>1381</v>
      </c>
      <c r="D1248" s="105" t="str">
        <f t="shared" si="65"/>
        <v>ADONI</v>
      </c>
      <c r="E1248" s="105" t="str">
        <f t="shared" si="65"/>
        <v>ADONI</v>
      </c>
      <c r="F1248" s="104" t="s">
        <v>4237</v>
      </c>
      <c r="G1248" s="393">
        <v>305321440403</v>
      </c>
      <c r="H1248" s="104" t="s">
        <v>4406</v>
      </c>
      <c r="I1248" s="104" t="s">
        <v>2887</v>
      </c>
      <c r="J1248" s="104"/>
      <c r="K1248" s="378">
        <v>0.80079999999999996</v>
      </c>
      <c r="L1248" s="378">
        <v>0.80079999999999996</v>
      </c>
      <c r="M1248" s="378">
        <v>0.77265700000000004</v>
      </c>
      <c r="N1248" s="379">
        <v>3.5143606393606293</v>
      </c>
      <c r="O1248" s="104"/>
      <c r="P1248" s="104"/>
      <c r="Q1248" s="108"/>
    </row>
    <row r="1249" spans="1:17" customFormat="1">
      <c r="A1249" s="103">
        <v>1246</v>
      </c>
      <c r="B1249" s="105"/>
      <c r="C1249" s="105" t="s">
        <v>5408</v>
      </c>
      <c r="D1249" s="105" t="str">
        <f t="shared" si="65"/>
        <v>ADONI</v>
      </c>
      <c r="E1249" s="105" t="str">
        <f t="shared" si="65"/>
        <v>ADONI</v>
      </c>
      <c r="F1249" s="104" t="s">
        <v>4407</v>
      </c>
      <c r="G1249" s="393">
        <v>304241340103</v>
      </c>
      <c r="H1249" s="104" t="s">
        <v>3828</v>
      </c>
      <c r="I1249" s="104" t="s">
        <v>2871</v>
      </c>
      <c r="J1249" s="104"/>
      <c r="K1249" s="378">
        <v>0.33629999999999999</v>
      </c>
      <c r="L1249" s="378">
        <v>0.33629999999999999</v>
      </c>
      <c r="M1249" s="378">
        <v>0.32450600000000002</v>
      </c>
      <c r="N1249" s="379">
        <v>3.5069878085043036</v>
      </c>
      <c r="O1249" s="104"/>
      <c r="P1249" s="104"/>
      <c r="Q1249" s="108"/>
    </row>
    <row r="1250" spans="1:17" customFormat="1">
      <c r="A1250" s="103">
        <v>1247</v>
      </c>
      <c r="B1250" s="105"/>
      <c r="C1250" s="105" t="s">
        <v>1381</v>
      </c>
      <c r="D1250" s="105" t="str">
        <f t="shared" si="65"/>
        <v>ADONI</v>
      </c>
      <c r="E1250" s="105" t="s">
        <v>4408</v>
      </c>
      <c r="F1250" s="104" t="s">
        <v>4409</v>
      </c>
      <c r="G1250" s="393" t="s">
        <v>4410</v>
      </c>
      <c r="H1250" s="104" t="s">
        <v>4411</v>
      </c>
      <c r="I1250" s="104" t="s">
        <v>2871</v>
      </c>
      <c r="J1250" s="104"/>
      <c r="K1250" s="378">
        <v>0.10144</v>
      </c>
      <c r="L1250" s="378">
        <v>0.10144</v>
      </c>
      <c r="M1250" s="378">
        <v>9.7883999999999999E-2</v>
      </c>
      <c r="N1250" s="379">
        <v>3.5055205047318649</v>
      </c>
      <c r="O1250" s="104"/>
      <c r="P1250" s="104"/>
      <c r="Q1250" s="108"/>
    </row>
    <row r="1251" spans="1:17" customFormat="1">
      <c r="A1251" s="103">
        <v>1248</v>
      </c>
      <c r="B1251" s="105"/>
      <c r="C1251" s="105" t="s">
        <v>5408</v>
      </c>
      <c r="D1251" s="105" t="str">
        <f t="shared" si="65"/>
        <v>ADONI</v>
      </c>
      <c r="E1251" s="105" t="str">
        <f t="shared" si="65"/>
        <v>PUNGANUR CCO</v>
      </c>
      <c r="F1251" s="104" t="s">
        <v>2298</v>
      </c>
      <c r="G1251" s="393">
        <v>304311440103</v>
      </c>
      <c r="H1251" s="104" t="s">
        <v>4412</v>
      </c>
      <c r="I1251" s="104" t="s">
        <v>2887</v>
      </c>
      <c r="J1251" s="104"/>
      <c r="K1251" s="378">
        <v>0.84109999999999996</v>
      </c>
      <c r="L1251" s="378">
        <v>0.84109999999999996</v>
      </c>
      <c r="M1251" s="378">
        <v>0.81164499999999995</v>
      </c>
      <c r="N1251" s="379">
        <v>3.501961716799431</v>
      </c>
      <c r="O1251" s="104"/>
      <c r="P1251" s="104"/>
      <c r="Q1251" s="108"/>
    </row>
    <row r="1252" spans="1:17" customFormat="1">
      <c r="A1252" s="103">
        <v>1249</v>
      </c>
      <c r="B1252" s="105"/>
      <c r="C1252" s="105" t="s">
        <v>1381</v>
      </c>
      <c r="D1252" s="105" t="str">
        <f t="shared" si="65"/>
        <v>ADONI</v>
      </c>
      <c r="E1252" s="105" t="str">
        <f t="shared" si="65"/>
        <v>PUNGANUR CCO</v>
      </c>
      <c r="F1252" s="104" t="s">
        <v>4413</v>
      </c>
      <c r="G1252" s="393">
        <v>305311140202</v>
      </c>
      <c r="H1252" s="104" t="s">
        <v>4414</v>
      </c>
      <c r="I1252" s="104" t="s">
        <v>2871</v>
      </c>
      <c r="J1252" s="104"/>
      <c r="K1252" s="378">
        <v>1.365</v>
      </c>
      <c r="L1252" s="378">
        <v>1.365</v>
      </c>
      <c r="M1252" s="378">
        <v>1.317383</v>
      </c>
      <c r="N1252" s="379">
        <v>3.4884249084249102</v>
      </c>
      <c r="O1252" s="104"/>
      <c r="P1252" s="104"/>
      <c r="Q1252" s="108"/>
    </row>
    <row r="1253" spans="1:17" customFormat="1">
      <c r="A1253" s="103">
        <v>1250</v>
      </c>
      <c r="B1253" s="105"/>
      <c r="C1253" s="105" t="s">
        <v>1049</v>
      </c>
      <c r="D1253" s="105" t="str">
        <f t="shared" si="65"/>
        <v>ADONI</v>
      </c>
      <c r="E1253" s="105" t="str">
        <f t="shared" si="65"/>
        <v>PUNGANUR CCO</v>
      </c>
      <c r="F1253" s="104" t="s">
        <v>4415</v>
      </c>
      <c r="G1253" s="393">
        <v>307311440303</v>
      </c>
      <c r="H1253" s="104" t="s">
        <v>4416</v>
      </c>
      <c r="I1253" s="104" t="s">
        <v>2871</v>
      </c>
      <c r="J1253" s="104"/>
      <c r="K1253" s="378">
        <v>0.25719999999999998</v>
      </c>
      <c r="L1253" s="378">
        <v>0.25719999999999998</v>
      </c>
      <c r="M1253" s="378">
        <v>0.24823500000000001</v>
      </c>
      <c r="N1253" s="379">
        <v>3.4856143079315602</v>
      </c>
      <c r="O1253" s="104"/>
      <c r="P1253" s="104"/>
      <c r="Q1253" s="108"/>
    </row>
    <row r="1254" spans="1:17" customFormat="1">
      <c r="A1254" s="103">
        <v>1251</v>
      </c>
      <c r="B1254" s="105"/>
      <c r="C1254" s="105" t="s">
        <v>1049</v>
      </c>
      <c r="D1254" s="105" t="str">
        <f t="shared" si="65"/>
        <v>ADONI</v>
      </c>
      <c r="E1254" s="105" t="str">
        <f t="shared" si="65"/>
        <v>PUNGANUR CCO</v>
      </c>
      <c r="F1254" s="104" t="s">
        <v>4417</v>
      </c>
      <c r="G1254" s="393">
        <v>307322340201</v>
      </c>
      <c r="H1254" s="104" t="s">
        <v>4418</v>
      </c>
      <c r="I1254" s="104" t="s">
        <v>2871</v>
      </c>
      <c r="J1254" s="104"/>
      <c r="K1254" s="378">
        <v>0.27260000000000001</v>
      </c>
      <c r="L1254" s="378">
        <v>0.27260000000000001</v>
      </c>
      <c r="M1254" s="378">
        <v>0.2631</v>
      </c>
      <c r="N1254" s="379">
        <v>3.4849596478356593</v>
      </c>
      <c r="O1254" s="104"/>
      <c r="P1254" s="104"/>
      <c r="Q1254" s="108"/>
    </row>
    <row r="1255" spans="1:17" customFormat="1">
      <c r="A1255" s="103">
        <v>1252</v>
      </c>
      <c r="B1255" s="105"/>
      <c r="C1255" s="105" t="s">
        <v>1381</v>
      </c>
      <c r="D1255" s="105" t="str">
        <f t="shared" si="65"/>
        <v>ADONI</v>
      </c>
      <c r="E1255" s="105" t="str">
        <f t="shared" si="65"/>
        <v>PUNGANUR CCO</v>
      </c>
      <c r="F1255" s="104" t="str">
        <f>F1254</f>
        <v>33/11 KV Morubagal SS</v>
      </c>
      <c r="G1255" s="393">
        <v>305521140108</v>
      </c>
      <c r="H1255" s="104" t="s">
        <v>2782</v>
      </c>
      <c r="I1255" s="104" t="s">
        <v>2887</v>
      </c>
      <c r="J1255" s="104"/>
      <c r="K1255" s="378">
        <v>1.5082800000000001</v>
      </c>
      <c r="L1255" s="378">
        <v>1.5082800000000001</v>
      </c>
      <c r="M1255" s="378">
        <v>1.4558280000000001</v>
      </c>
      <c r="N1255" s="379">
        <v>3.4776036279735822</v>
      </c>
      <c r="O1255" s="104"/>
      <c r="P1255" s="104"/>
      <c r="Q1255" s="108"/>
    </row>
    <row r="1256" spans="1:17" customFormat="1">
      <c r="A1256" s="103">
        <v>1253</v>
      </c>
      <c r="B1256" s="105"/>
      <c r="C1256" s="105" t="s">
        <v>1041</v>
      </c>
      <c r="D1256" s="105" t="str">
        <f t="shared" si="65"/>
        <v>ADONI</v>
      </c>
      <c r="E1256" s="105" t="str">
        <f t="shared" si="65"/>
        <v>PUNGANUR CCO</v>
      </c>
      <c r="F1256" s="104" t="s">
        <v>4419</v>
      </c>
      <c r="G1256" s="393">
        <v>306611340402</v>
      </c>
      <c r="H1256" s="104" t="s">
        <v>4420</v>
      </c>
      <c r="I1256" s="104" t="s">
        <v>2871</v>
      </c>
      <c r="J1256" s="104"/>
      <c r="K1256" s="378">
        <v>0.14815999999999999</v>
      </c>
      <c r="L1256" s="378">
        <v>0.14815999999999999</v>
      </c>
      <c r="M1256" s="378">
        <v>0.14301</v>
      </c>
      <c r="N1256" s="379">
        <v>3.4759719222462127</v>
      </c>
      <c r="O1256" s="104"/>
      <c r="P1256" s="104"/>
      <c r="Q1256" s="108"/>
    </row>
    <row r="1257" spans="1:17" customFormat="1">
      <c r="A1257" s="103">
        <v>1254</v>
      </c>
      <c r="B1257" s="105"/>
      <c r="C1257" s="105" t="s">
        <v>5408</v>
      </c>
      <c r="D1257" s="105" t="str">
        <f t="shared" si="65"/>
        <v>ADONI</v>
      </c>
      <c r="E1257" s="105" t="str">
        <f t="shared" si="65"/>
        <v>PUNGANUR CCO</v>
      </c>
      <c r="F1257" s="104" t="str">
        <f t="shared" si="65"/>
        <v>33/11KV SS CHINTHAGUNTA</v>
      </c>
      <c r="G1257" s="393">
        <v>304312240106</v>
      </c>
      <c r="H1257" s="104" t="s">
        <v>2639</v>
      </c>
      <c r="I1257" s="104" t="s">
        <v>2887</v>
      </c>
      <c r="J1257" s="104"/>
      <c r="K1257" s="378">
        <v>1.0395000000000001</v>
      </c>
      <c r="L1257" s="378">
        <v>1.0395000000000001</v>
      </c>
      <c r="M1257" s="378">
        <v>1.003369</v>
      </c>
      <c r="N1257" s="379">
        <v>3.4758056758056886</v>
      </c>
      <c r="O1257" s="104"/>
      <c r="P1257" s="104"/>
      <c r="Q1257" s="108"/>
    </row>
    <row r="1258" spans="1:17" customFormat="1">
      <c r="A1258" s="103">
        <v>1255</v>
      </c>
      <c r="B1258" s="105"/>
      <c r="C1258" s="105" t="s">
        <v>3869</v>
      </c>
      <c r="D1258" s="105" t="str">
        <f t="shared" si="65"/>
        <v>ADONI</v>
      </c>
      <c r="E1258" s="105" t="str">
        <f t="shared" si="65"/>
        <v>PUNGANUR CCO</v>
      </c>
      <c r="F1258" s="104" t="str">
        <f t="shared" si="65"/>
        <v>33/11KV SS CHINTHAGUNTA</v>
      </c>
      <c r="G1258" s="393">
        <v>308111140103</v>
      </c>
      <c r="H1258" s="104" t="s">
        <v>4421</v>
      </c>
      <c r="I1258" s="104" t="s">
        <v>2887</v>
      </c>
      <c r="J1258" s="104"/>
      <c r="K1258" s="378">
        <v>2.1813400000000001</v>
      </c>
      <c r="L1258" s="378">
        <v>2.1813400000000001</v>
      </c>
      <c r="M1258" s="378">
        <v>2.105521</v>
      </c>
      <c r="N1258" s="379">
        <v>3.4757992793420596</v>
      </c>
      <c r="O1258" s="104"/>
      <c r="P1258" s="104"/>
      <c r="Q1258" s="108"/>
    </row>
    <row r="1259" spans="1:17" customFormat="1">
      <c r="A1259" s="103">
        <v>1256</v>
      </c>
      <c r="B1259" s="105"/>
      <c r="C1259" s="105" t="s">
        <v>1041</v>
      </c>
      <c r="D1259" s="105" t="str">
        <f t="shared" si="65"/>
        <v>ADONI</v>
      </c>
      <c r="E1259" s="105" t="str">
        <f t="shared" si="65"/>
        <v>PUNGANUR CCO</v>
      </c>
      <c r="F1259" s="104" t="str">
        <f t="shared" si="65"/>
        <v>33/11KV SS CHINTHAGUNTA</v>
      </c>
      <c r="G1259" s="393">
        <v>306111140101</v>
      </c>
      <c r="H1259" s="104" t="s">
        <v>4422</v>
      </c>
      <c r="I1259" s="104" t="s">
        <v>2871</v>
      </c>
      <c r="J1259" s="104"/>
      <c r="K1259" s="378">
        <v>1.6634</v>
      </c>
      <c r="L1259" s="378">
        <v>1.6634</v>
      </c>
      <c r="M1259" s="378">
        <v>1.605712</v>
      </c>
      <c r="N1259" s="379">
        <v>3.4680774317662597</v>
      </c>
      <c r="O1259" s="104"/>
      <c r="P1259" s="104"/>
      <c r="Q1259" s="108"/>
    </row>
    <row r="1260" spans="1:17" customFormat="1">
      <c r="A1260" s="103">
        <v>1257</v>
      </c>
      <c r="B1260" s="105"/>
      <c r="C1260" s="105" t="s">
        <v>1381</v>
      </c>
      <c r="D1260" s="105" t="str">
        <f t="shared" si="65"/>
        <v>ADONI</v>
      </c>
      <c r="E1260" s="105" t="str">
        <f t="shared" si="65"/>
        <v>PUNGANUR CCO</v>
      </c>
      <c r="F1260" s="104" t="s">
        <v>4423</v>
      </c>
      <c r="G1260" s="393">
        <v>305611140603</v>
      </c>
      <c r="H1260" s="104" t="s">
        <v>4424</v>
      </c>
      <c r="I1260" s="104" t="s">
        <v>2874</v>
      </c>
      <c r="J1260" s="104"/>
      <c r="K1260" s="378">
        <v>0.61860000000000004</v>
      </c>
      <c r="L1260" s="378">
        <v>0.61860000000000004</v>
      </c>
      <c r="M1260" s="378">
        <v>0.59725300000000003</v>
      </c>
      <c r="N1260" s="379">
        <v>3.4508567733591988</v>
      </c>
      <c r="O1260" s="104"/>
      <c r="P1260" s="104"/>
      <c r="Q1260" s="108"/>
    </row>
    <row r="1261" spans="1:17" customFormat="1">
      <c r="A1261" s="103">
        <v>1258</v>
      </c>
      <c r="B1261" s="105"/>
      <c r="C1261" s="105" t="s">
        <v>1041</v>
      </c>
      <c r="D1261" s="105" t="str">
        <f t="shared" si="65"/>
        <v>ADONI</v>
      </c>
      <c r="E1261" s="105" t="str">
        <f t="shared" si="65"/>
        <v>PUNGANUR CCO</v>
      </c>
      <c r="F1261" s="104" t="s">
        <v>4425</v>
      </c>
      <c r="G1261" s="393">
        <v>306111240302</v>
      </c>
      <c r="H1261" s="104" t="s">
        <v>2449</v>
      </c>
      <c r="I1261" s="104" t="s">
        <v>2871</v>
      </c>
      <c r="J1261" s="104"/>
      <c r="K1261" s="378">
        <v>1.8498000000000001</v>
      </c>
      <c r="L1261" s="378">
        <v>1.8498000000000001</v>
      </c>
      <c r="M1261" s="378">
        <v>1.786081</v>
      </c>
      <c r="N1261" s="379">
        <v>3.4446426640717962</v>
      </c>
      <c r="O1261" s="104"/>
      <c r="P1261" s="104"/>
      <c r="Q1261" s="108"/>
    </row>
    <row r="1262" spans="1:17" customFormat="1">
      <c r="A1262" s="103">
        <v>1259</v>
      </c>
      <c r="B1262" s="105"/>
      <c r="C1262" s="105" t="s">
        <v>1041</v>
      </c>
      <c r="D1262" s="105" t="s">
        <v>1040</v>
      </c>
      <c r="E1262" s="105" t="s">
        <v>4426</v>
      </c>
      <c r="F1262" s="104" t="s">
        <v>4427</v>
      </c>
      <c r="G1262" s="393">
        <v>306621440103</v>
      </c>
      <c r="H1262" s="104" t="s">
        <v>4428</v>
      </c>
      <c r="I1262" s="104" t="s">
        <v>2871</v>
      </c>
      <c r="J1262" s="104"/>
      <c r="K1262" s="378">
        <v>0.16245699999999999</v>
      </c>
      <c r="L1262" s="378">
        <v>0.16245699999999999</v>
      </c>
      <c r="M1262" s="378">
        <v>0.15686800000000001</v>
      </c>
      <c r="N1262" s="379">
        <v>3.4402949703613772</v>
      </c>
      <c r="O1262" s="104"/>
      <c r="P1262" s="104"/>
      <c r="Q1262" s="108"/>
    </row>
    <row r="1263" spans="1:17" customFormat="1">
      <c r="A1263" s="103">
        <v>1260</v>
      </c>
      <c r="B1263" s="105"/>
      <c r="C1263" s="105" t="s">
        <v>1049</v>
      </c>
      <c r="D1263" s="105" t="str">
        <f>D1262</f>
        <v>MYDUKUR</v>
      </c>
      <c r="E1263" s="105" t="str">
        <f>E1262</f>
        <v>BADVEL</v>
      </c>
      <c r="F1263" s="104" t="s">
        <v>4429</v>
      </c>
      <c r="G1263" s="393">
        <v>307511240504</v>
      </c>
      <c r="H1263" s="104" t="s">
        <v>4430</v>
      </c>
      <c r="I1263" s="104" t="s">
        <v>2870</v>
      </c>
      <c r="J1263" s="104"/>
      <c r="K1263" s="378">
        <v>1.6775000000000002E-2</v>
      </c>
      <c r="L1263" s="378">
        <v>1.6775000000000002E-2</v>
      </c>
      <c r="M1263" s="378">
        <v>1.6198000000000001E-2</v>
      </c>
      <c r="N1263" s="379">
        <v>3.4396423248882328</v>
      </c>
      <c r="O1263" s="104"/>
      <c r="P1263" s="104"/>
      <c r="Q1263" s="108"/>
    </row>
    <row r="1264" spans="1:17" customFormat="1">
      <c r="A1264" s="103">
        <v>1261</v>
      </c>
      <c r="B1264" s="105"/>
      <c r="C1264" s="105" t="s">
        <v>1041</v>
      </c>
      <c r="D1264" s="105" t="str">
        <f t="shared" ref="D1264:F1301" si="66">D1263</f>
        <v>MYDUKUR</v>
      </c>
      <c r="E1264" s="105" t="str">
        <f t="shared" si="66"/>
        <v>BADVEL</v>
      </c>
      <c r="F1264" s="104" t="s">
        <v>2223</v>
      </c>
      <c r="G1264" s="393">
        <v>306113440102</v>
      </c>
      <c r="H1264" s="104" t="s">
        <v>2468</v>
      </c>
      <c r="I1264" s="104" t="s">
        <v>2887</v>
      </c>
      <c r="J1264" s="104"/>
      <c r="K1264" s="378">
        <v>1.3825499999999999</v>
      </c>
      <c r="L1264" s="378">
        <v>1.3825499999999999</v>
      </c>
      <c r="M1264" s="378">
        <v>1.335005</v>
      </c>
      <c r="N1264" s="379">
        <v>3.4389353007124477</v>
      </c>
      <c r="O1264" s="104"/>
      <c r="P1264" s="104"/>
      <c r="Q1264" s="108"/>
    </row>
    <row r="1265" spans="1:17" customFormat="1">
      <c r="A1265" s="103">
        <v>1262</v>
      </c>
      <c r="B1265" s="105"/>
      <c r="C1265" s="105" t="s">
        <v>1049</v>
      </c>
      <c r="D1265" s="105" t="str">
        <f t="shared" si="66"/>
        <v>MYDUKUR</v>
      </c>
      <c r="E1265" s="105" t="str">
        <f t="shared" si="66"/>
        <v>BADVEL</v>
      </c>
      <c r="F1265" s="104" t="s">
        <v>2194</v>
      </c>
      <c r="G1265" s="393">
        <v>307116340202</v>
      </c>
      <c r="H1265" s="104" t="s">
        <v>2390</v>
      </c>
      <c r="I1265" s="104" t="s">
        <v>2887</v>
      </c>
      <c r="J1265" s="104"/>
      <c r="K1265" s="378">
        <v>0.83684999999999998</v>
      </c>
      <c r="L1265" s="378">
        <v>0.83684999999999998</v>
      </c>
      <c r="M1265" s="378">
        <v>0.80807399999999996</v>
      </c>
      <c r="N1265" s="379">
        <v>3.4386090697257599</v>
      </c>
      <c r="O1265" s="104"/>
      <c r="P1265" s="104"/>
      <c r="Q1265" s="108"/>
    </row>
    <row r="1266" spans="1:17" customFormat="1">
      <c r="A1266" s="103">
        <v>1263</v>
      </c>
      <c r="B1266" s="105"/>
      <c r="C1266" s="105" t="s">
        <v>1041</v>
      </c>
      <c r="D1266" s="105" t="str">
        <f t="shared" si="66"/>
        <v>MYDUKUR</v>
      </c>
      <c r="E1266" s="105" t="str">
        <f t="shared" si="66"/>
        <v>BADVEL</v>
      </c>
      <c r="F1266" s="104" t="s">
        <v>3337</v>
      </c>
      <c r="G1266" s="393">
        <v>306111240501</v>
      </c>
      <c r="H1266" s="104" t="s">
        <v>4431</v>
      </c>
      <c r="I1266" s="104" t="s">
        <v>2871</v>
      </c>
      <c r="J1266" s="104"/>
      <c r="K1266" s="378">
        <v>0.89319999999999999</v>
      </c>
      <c r="L1266" s="378">
        <v>0.89319999999999999</v>
      </c>
      <c r="M1266" s="378">
        <v>0.86250300000000002</v>
      </c>
      <c r="N1266" s="379">
        <v>3.4367442901925629</v>
      </c>
      <c r="O1266" s="104"/>
      <c r="P1266" s="104"/>
      <c r="Q1266" s="108"/>
    </row>
    <row r="1267" spans="1:17" customFormat="1">
      <c r="A1267" s="103">
        <v>1264</v>
      </c>
      <c r="B1267" s="105"/>
      <c r="C1267" s="105" t="s">
        <v>1049</v>
      </c>
      <c r="D1267" s="105" t="str">
        <f t="shared" si="66"/>
        <v>MYDUKUR</v>
      </c>
      <c r="E1267" s="105" t="str">
        <f t="shared" si="66"/>
        <v>BADVEL</v>
      </c>
      <c r="F1267" s="104" t="s">
        <v>4432</v>
      </c>
      <c r="G1267" s="393">
        <v>307233240205</v>
      </c>
      <c r="H1267" s="104" t="s">
        <v>4433</v>
      </c>
      <c r="I1267" s="104" t="s">
        <v>2871</v>
      </c>
      <c r="J1267" s="104"/>
      <c r="K1267" s="378">
        <v>0.1706</v>
      </c>
      <c r="L1267" s="378">
        <v>0.1706</v>
      </c>
      <c r="M1267" s="378">
        <v>0.164738</v>
      </c>
      <c r="N1267" s="379">
        <v>3.4361078546307184</v>
      </c>
      <c r="O1267" s="104"/>
      <c r="P1267" s="104"/>
      <c r="Q1267" s="108"/>
    </row>
    <row r="1268" spans="1:17" customFormat="1">
      <c r="A1268" s="103">
        <v>1265</v>
      </c>
      <c r="B1268" s="105"/>
      <c r="C1268" s="105" t="s">
        <v>1049</v>
      </c>
      <c r="D1268" s="105" t="str">
        <f t="shared" si="66"/>
        <v>MYDUKUR</v>
      </c>
      <c r="E1268" s="105" t="str">
        <f t="shared" si="66"/>
        <v>BADVEL</v>
      </c>
      <c r="F1268" s="104" t="str">
        <f>F1267</f>
        <v>33/11 KV Pamidi SS</v>
      </c>
      <c r="G1268" s="393">
        <v>307521240103</v>
      </c>
      <c r="H1268" s="104" t="s">
        <v>2405</v>
      </c>
      <c r="I1268" s="104" t="s">
        <v>2887</v>
      </c>
      <c r="J1268" s="104"/>
      <c r="K1268" s="378">
        <v>0.35439999999999999</v>
      </c>
      <c r="L1268" s="378">
        <v>0.35439999999999999</v>
      </c>
      <c r="M1268" s="378">
        <v>0.34226200000000001</v>
      </c>
      <c r="N1268" s="379">
        <v>3.4249435665914172</v>
      </c>
      <c r="O1268" s="104"/>
      <c r="P1268" s="104"/>
      <c r="Q1268" s="108"/>
    </row>
    <row r="1269" spans="1:17" customFormat="1">
      <c r="A1269" s="103">
        <v>1266</v>
      </c>
      <c r="B1269" s="105"/>
      <c r="C1269" s="105" t="s">
        <v>1049</v>
      </c>
      <c r="D1269" s="105" t="str">
        <f t="shared" si="66"/>
        <v>MYDUKUR</v>
      </c>
      <c r="E1269" s="105" t="str">
        <f t="shared" si="66"/>
        <v>BADVEL</v>
      </c>
      <c r="F1269" s="104" t="s">
        <v>4434</v>
      </c>
      <c r="G1269" s="393">
        <v>307116640102</v>
      </c>
      <c r="H1269" s="104" t="s">
        <v>2399</v>
      </c>
      <c r="I1269" s="104" t="s">
        <v>2887</v>
      </c>
      <c r="J1269" s="104"/>
      <c r="K1269" s="378">
        <v>1.6416999999999999</v>
      </c>
      <c r="L1269" s="378">
        <v>1.6416999999999999</v>
      </c>
      <c r="M1269" s="378">
        <v>1.5854789999999999</v>
      </c>
      <c r="N1269" s="379">
        <v>3.4245599074130522</v>
      </c>
      <c r="O1269" s="104"/>
      <c r="P1269" s="104"/>
      <c r="Q1269" s="108"/>
    </row>
    <row r="1270" spans="1:17" customFormat="1">
      <c r="A1270" s="103">
        <v>1267</v>
      </c>
      <c r="B1270" s="105"/>
      <c r="C1270" s="105" t="s">
        <v>5408</v>
      </c>
      <c r="D1270" s="105" t="str">
        <f t="shared" si="66"/>
        <v>MYDUKUR</v>
      </c>
      <c r="E1270" s="105" t="str">
        <f t="shared" si="66"/>
        <v>BADVEL</v>
      </c>
      <c r="F1270" s="104" t="s">
        <v>3575</v>
      </c>
      <c r="G1270" s="393">
        <v>304511540207</v>
      </c>
      <c r="H1270" s="104" t="s">
        <v>2516</v>
      </c>
      <c r="I1270" s="104" t="s">
        <v>2874</v>
      </c>
      <c r="J1270" s="104"/>
      <c r="K1270" s="378">
        <v>0.35460000000000003</v>
      </c>
      <c r="L1270" s="378">
        <v>0.35460000000000003</v>
      </c>
      <c r="M1270" s="378">
        <v>0.34245700000000001</v>
      </c>
      <c r="N1270" s="379">
        <v>3.4244218838127507</v>
      </c>
      <c r="O1270" s="104"/>
      <c r="P1270" s="104"/>
      <c r="Q1270" s="108"/>
    </row>
    <row r="1271" spans="1:17" customFormat="1">
      <c r="A1271" s="103">
        <v>1268</v>
      </c>
      <c r="B1271" s="105"/>
      <c r="C1271" s="105" t="s">
        <v>1049</v>
      </c>
      <c r="D1271" s="105" t="str">
        <f t="shared" si="66"/>
        <v>MYDUKUR</v>
      </c>
      <c r="E1271" s="105" t="str">
        <f t="shared" si="66"/>
        <v>BADVEL</v>
      </c>
      <c r="F1271" s="104" t="s">
        <v>4435</v>
      </c>
      <c r="G1271" s="393">
        <v>307411240202</v>
      </c>
      <c r="H1271" s="104" t="s">
        <v>4436</v>
      </c>
      <c r="I1271" s="104" t="s">
        <v>2871</v>
      </c>
      <c r="J1271" s="104"/>
      <c r="K1271" s="378">
        <v>0.51390000000000002</v>
      </c>
      <c r="L1271" s="378">
        <v>0.51390000000000002</v>
      </c>
      <c r="M1271" s="378">
        <v>0.496305</v>
      </c>
      <c r="N1271" s="379">
        <v>3.4238178633975531</v>
      </c>
      <c r="O1271" s="104"/>
      <c r="P1271" s="104"/>
      <c r="Q1271" s="108"/>
    </row>
    <row r="1272" spans="1:17" customFormat="1">
      <c r="A1272" s="103">
        <v>1269</v>
      </c>
      <c r="B1272" s="105"/>
      <c r="C1272" s="105" t="s">
        <v>3869</v>
      </c>
      <c r="D1272" s="105" t="str">
        <f t="shared" si="66"/>
        <v>MYDUKUR</v>
      </c>
      <c r="E1272" s="105" t="str">
        <f t="shared" si="66"/>
        <v>BADVEL</v>
      </c>
      <c r="F1272" s="104" t="s">
        <v>3730</v>
      </c>
      <c r="G1272" s="393">
        <v>308653340101</v>
      </c>
      <c r="H1272" s="104" t="s">
        <v>4437</v>
      </c>
      <c r="I1272" s="104" t="s">
        <v>2871</v>
      </c>
      <c r="J1272" s="104"/>
      <c r="K1272" s="378">
        <v>1.266</v>
      </c>
      <c r="L1272" s="378">
        <v>1.266</v>
      </c>
      <c r="M1272" s="378">
        <v>1.2227000000000001</v>
      </c>
      <c r="N1272" s="379">
        <v>3.4202211690363264</v>
      </c>
      <c r="O1272" s="104"/>
      <c r="P1272" s="104"/>
      <c r="Q1272" s="108"/>
    </row>
    <row r="1273" spans="1:17" customFormat="1">
      <c r="A1273" s="103">
        <v>1270</v>
      </c>
      <c r="B1273" s="105"/>
      <c r="C1273" s="105" t="s">
        <v>1049</v>
      </c>
      <c r="D1273" s="105" t="str">
        <f t="shared" si="66"/>
        <v>MYDUKUR</v>
      </c>
      <c r="E1273" s="105" t="str">
        <f t="shared" si="66"/>
        <v>BADVEL</v>
      </c>
      <c r="F1273" s="104" t="s">
        <v>4438</v>
      </c>
      <c r="G1273" s="393">
        <v>307211340101</v>
      </c>
      <c r="H1273" s="104" t="s">
        <v>4439</v>
      </c>
      <c r="I1273" s="104" t="s">
        <v>2871</v>
      </c>
      <c r="J1273" s="104"/>
      <c r="K1273" s="378">
        <v>1.3992</v>
      </c>
      <c r="L1273" s="378">
        <v>1.3992</v>
      </c>
      <c r="M1273" s="378">
        <v>1.351361</v>
      </c>
      <c r="N1273" s="379">
        <v>3.4190251572327015</v>
      </c>
      <c r="O1273" s="104"/>
      <c r="P1273" s="104"/>
      <c r="Q1273" s="108"/>
    </row>
    <row r="1274" spans="1:17" customFormat="1">
      <c r="A1274" s="103">
        <v>1271</v>
      </c>
      <c r="B1274" s="105"/>
      <c r="C1274" s="105" t="s">
        <v>1041</v>
      </c>
      <c r="D1274" s="105" t="str">
        <f t="shared" si="66"/>
        <v>MYDUKUR</v>
      </c>
      <c r="E1274" s="105" t="str">
        <f t="shared" si="66"/>
        <v>BADVEL</v>
      </c>
      <c r="F1274" s="104" t="str">
        <f>F1273</f>
        <v>33/11 KV Sajjaladinne SS</v>
      </c>
      <c r="G1274" s="393">
        <v>306113540102</v>
      </c>
      <c r="H1274" s="104" t="s">
        <v>4440</v>
      </c>
      <c r="I1274" s="104" t="s">
        <v>2887</v>
      </c>
      <c r="J1274" s="104"/>
      <c r="K1274" s="378">
        <v>2.2658</v>
      </c>
      <c r="L1274" s="378">
        <v>2.2658</v>
      </c>
      <c r="M1274" s="378">
        <v>2.1883490000000001</v>
      </c>
      <c r="N1274" s="379">
        <v>3.4182628652131668</v>
      </c>
      <c r="O1274" s="104"/>
      <c r="P1274" s="104"/>
      <c r="Q1274" s="108"/>
    </row>
    <row r="1275" spans="1:17" customFormat="1">
      <c r="A1275" s="103">
        <v>1272</v>
      </c>
      <c r="B1275" s="105"/>
      <c r="C1275" s="105" t="s">
        <v>5408</v>
      </c>
      <c r="D1275" s="105" t="str">
        <f t="shared" si="66"/>
        <v>MYDUKUR</v>
      </c>
      <c r="E1275" s="105" t="str">
        <f t="shared" si="66"/>
        <v>BADVEL</v>
      </c>
      <c r="F1275" s="104" t="str">
        <f>F1274</f>
        <v>33/11 KV Sajjaladinne SS</v>
      </c>
      <c r="G1275" s="393">
        <v>304311140301</v>
      </c>
      <c r="H1275" s="104" t="s">
        <v>2609</v>
      </c>
      <c r="I1275" s="104" t="s">
        <v>2887</v>
      </c>
      <c r="J1275" s="104"/>
      <c r="K1275" s="378">
        <v>1.3435999999999999</v>
      </c>
      <c r="L1275" s="378">
        <v>1.3435999999999999</v>
      </c>
      <c r="M1275" s="378">
        <v>1.2976919999999998</v>
      </c>
      <c r="N1275" s="379">
        <v>3.4167907115212905</v>
      </c>
      <c r="O1275" s="104"/>
      <c r="P1275" s="104"/>
      <c r="Q1275" s="108"/>
    </row>
    <row r="1276" spans="1:17" customFormat="1">
      <c r="A1276" s="103">
        <v>1273</v>
      </c>
      <c r="B1276" s="105"/>
      <c r="C1276" s="105" t="s">
        <v>3869</v>
      </c>
      <c r="D1276" s="105" t="str">
        <f t="shared" si="66"/>
        <v>MYDUKUR</v>
      </c>
      <c r="E1276" s="105" t="str">
        <f t="shared" si="66"/>
        <v>BADVEL</v>
      </c>
      <c r="F1276" s="104" t="s">
        <v>4441</v>
      </c>
      <c r="G1276" s="393">
        <v>308647340201</v>
      </c>
      <c r="H1276" s="104" t="s">
        <v>4442</v>
      </c>
      <c r="I1276" s="104" t="s">
        <v>2871</v>
      </c>
      <c r="J1276" s="104"/>
      <c r="K1276" s="378">
        <v>0.226128</v>
      </c>
      <c r="L1276" s="378">
        <v>0.226128</v>
      </c>
      <c r="M1276" s="378">
        <v>0.21840300000000001</v>
      </c>
      <c r="N1276" s="379">
        <v>3.4162067501591937</v>
      </c>
      <c r="O1276" s="104"/>
      <c r="P1276" s="104"/>
      <c r="Q1276" s="108"/>
    </row>
    <row r="1277" spans="1:17" customFormat="1">
      <c r="A1277" s="103">
        <v>1274</v>
      </c>
      <c r="B1277" s="105"/>
      <c r="C1277" s="105" t="s">
        <v>5408</v>
      </c>
      <c r="D1277" s="105" t="str">
        <f t="shared" si="66"/>
        <v>MYDUKUR</v>
      </c>
      <c r="E1277" s="105" t="str">
        <f t="shared" si="66"/>
        <v>BADVEL</v>
      </c>
      <c r="F1277" s="104" t="str">
        <f>F1276</f>
        <v>33/11 KV Laddagiri SS</v>
      </c>
      <c r="G1277" s="393">
        <v>304111140404</v>
      </c>
      <c r="H1277" s="104" t="s">
        <v>2398</v>
      </c>
      <c r="I1277" s="104" t="s">
        <v>2887</v>
      </c>
      <c r="J1277" s="104"/>
      <c r="K1277" s="378">
        <v>0.19500000000000001</v>
      </c>
      <c r="L1277" s="378">
        <v>0.19500000000000001</v>
      </c>
      <c r="M1277" s="378">
        <v>0.18834300000000001</v>
      </c>
      <c r="N1277" s="379">
        <v>3.4138461538461522</v>
      </c>
      <c r="O1277" s="104"/>
      <c r="P1277" s="104"/>
      <c r="Q1277" s="108"/>
    </row>
    <row r="1278" spans="1:17" customFormat="1">
      <c r="A1278" s="103">
        <v>1275</v>
      </c>
      <c r="B1278" s="105"/>
      <c r="C1278" s="105" t="s">
        <v>1049</v>
      </c>
      <c r="D1278" s="105" t="str">
        <f t="shared" si="66"/>
        <v>MYDUKUR</v>
      </c>
      <c r="E1278" s="105" t="str">
        <f t="shared" si="66"/>
        <v>BADVEL</v>
      </c>
      <c r="F1278" s="104" t="s">
        <v>4443</v>
      </c>
      <c r="G1278" s="393">
        <v>307521340601</v>
      </c>
      <c r="H1278" s="104" t="s">
        <v>4444</v>
      </c>
      <c r="I1278" s="104" t="s">
        <v>2871</v>
      </c>
      <c r="J1278" s="104"/>
      <c r="K1278" s="378">
        <v>0.27560000000000001</v>
      </c>
      <c r="L1278" s="378">
        <v>0.27560000000000001</v>
      </c>
      <c r="M1278" s="378">
        <v>0.26619900000000002</v>
      </c>
      <c r="N1278" s="379">
        <v>3.411103047895498</v>
      </c>
      <c r="O1278" s="104"/>
      <c r="P1278" s="104"/>
      <c r="Q1278" s="108"/>
    </row>
    <row r="1279" spans="1:17" customFormat="1">
      <c r="A1279" s="103">
        <v>1276</v>
      </c>
      <c r="B1279" s="105"/>
      <c r="C1279" s="105" t="s">
        <v>3869</v>
      </c>
      <c r="D1279" s="105" t="str">
        <f t="shared" si="66"/>
        <v>MYDUKUR</v>
      </c>
      <c r="E1279" s="105" t="str">
        <f t="shared" si="66"/>
        <v>BADVEL</v>
      </c>
      <c r="F1279" s="104" t="str">
        <f>F1278</f>
        <v>33/11 KV Pothukunta Sub-station</v>
      </c>
      <c r="G1279" s="393">
        <v>308511140105</v>
      </c>
      <c r="H1279" s="104" t="s">
        <v>4445</v>
      </c>
      <c r="I1279" s="104" t="s">
        <v>2871</v>
      </c>
      <c r="J1279" s="104"/>
      <c r="K1279" s="378">
        <v>0.211253</v>
      </c>
      <c r="L1279" s="378">
        <v>0.211253</v>
      </c>
      <c r="M1279" s="378">
        <v>0.20405200000000001</v>
      </c>
      <c r="N1279" s="379">
        <v>3.4087089887480819</v>
      </c>
      <c r="O1279" s="104"/>
      <c r="P1279" s="104"/>
      <c r="Q1279" s="108"/>
    </row>
    <row r="1280" spans="1:17" customFormat="1">
      <c r="A1280" s="103">
        <v>1277</v>
      </c>
      <c r="B1280" s="105"/>
      <c r="C1280" s="105" t="s">
        <v>5408</v>
      </c>
      <c r="D1280" s="105" t="str">
        <f t="shared" si="66"/>
        <v>MYDUKUR</v>
      </c>
      <c r="E1280" s="105" t="str">
        <f t="shared" si="66"/>
        <v>BADVEL</v>
      </c>
      <c r="F1280" s="104" t="s">
        <v>2311</v>
      </c>
      <c r="G1280" s="393">
        <v>304321340301</v>
      </c>
      <c r="H1280" s="104" t="s">
        <v>2668</v>
      </c>
      <c r="I1280" s="104" t="s">
        <v>2887</v>
      </c>
      <c r="J1280" s="104"/>
      <c r="K1280" s="378">
        <v>0.27789999999999998</v>
      </c>
      <c r="L1280" s="378">
        <v>0.27789999999999998</v>
      </c>
      <c r="M1280" s="378">
        <v>0.26843499999999998</v>
      </c>
      <c r="N1280" s="379">
        <v>3.4059014033825123</v>
      </c>
      <c r="O1280" s="104"/>
      <c r="P1280" s="104"/>
      <c r="Q1280" s="108"/>
    </row>
    <row r="1281" spans="1:17" customFormat="1">
      <c r="A1281" s="103">
        <v>1278</v>
      </c>
      <c r="B1281" s="105"/>
      <c r="C1281" s="105" t="s">
        <v>1381</v>
      </c>
      <c r="D1281" s="105" t="str">
        <f t="shared" si="66"/>
        <v>MYDUKUR</v>
      </c>
      <c r="E1281" s="105" t="str">
        <f t="shared" si="66"/>
        <v>BADVEL</v>
      </c>
      <c r="F1281" s="104" t="str">
        <f>F1280</f>
        <v>33/11KV Jagadeesh Nagar (In-Door) Substa</v>
      </c>
      <c r="G1281" s="393" t="s">
        <v>4446</v>
      </c>
      <c r="H1281" s="104" t="s">
        <v>2735</v>
      </c>
      <c r="I1281" s="104" t="s">
        <v>2887</v>
      </c>
      <c r="J1281" s="104"/>
      <c r="K1281" s="378">
        <v>0.36575000000000002</v>
      </c>
      <c r="L1281" s="378">
        <v>0.36575000000000002</v>
      </c>
      <c r="M1281" s="378">
        <v>0.35330600000000001</v>
      </c>
      <c r="N1281" s="379">
        <v>3.4023239917976786</v>
      </c>
      <c r="O1281" s="104"/>
      <c r="P1281" s="104"/>
      <c r="Q1281" s="108"/>
    </row>
    <row r="1282" spans="1:17" customFormat="1">
      <c r="A1282" s="103">
        <v>1279</v>
      </c>
      <c r="B1282" s="105"/>
      <c r="C1282" s="105" t="s">
        <v>1381</v>
      </c>
      <c r="D1282" s="105" t="str">
        <f t="shared" si="66"/>
        <v>MYDUKUR</v>
      </c>
      <c r="E1282" s="105" t="str">
        <f t="shared" si="66"/>
        <v>BADVEL</v>
      </c>
      <c r="F1282" s="104" t="s">
        <v>2352</v>
      </c>
      <c r="G1282" s="393">
        <v>305512440101</v>
      </c>
      <c r="H1282" s="104" t="s">
        <v>2772</v>
      </c>
      <c r="I1282" s="104" t="s">
        <v>2887</v>
      </c>
      <c r="J1282" s="104"/>
      <c r="K1282" s="378">
        <v>1.1766000000000001</v>
      </c>
      <c r="L1282" s="378">
        <v>1.1766000000000001</v>
      </c>
      <c r="M1282" s="378">
        <v>1.136606</v>
      </c>
      <c r="N1282" s="379">
        <v>3.399116097229312</v>
      </c>
      <c r="O1282" s="104"/>
      <c r="P1282" s="104"/>
      <c r="Q1282" s="108"/>
    </row>
    <row r="1283" spans="1:17" customFormat="1">
      <c r="A1283" s="103">
        <v>1280</v>
      </c>
      <c r="B1283" s="105"/>
      <c r="C1283" s="105" t="s">
        <v>1381</v>
      </c>
      <c r="D1283" s="105" t="str">
        <f t="shared" si="66"/>
        <v>MYDUKUR</v>
      </c>
      <c r="E1283" s="105" t="str">
        <f t="shared" si="66"/>
        <v>BADVEL</v>
      </c>
      <c r="F1283" s="104" t="str">
        <f>F1282</f>
        <v>33/11KV Srinivasam(TTD) Sub Station</v>
      </c>
      <c r="G1283" s="393">
        <v>305431240102</v>
      </c>
      <c r="H1283" s="104" t="s">
        <v>4447</v>
      </c>
      <c r="I1283" s="104" t="s">
        <v>2871</v>
      </c>
      <c r="J1283" s="104"/>
      <c r="K1283" s="378">
        <v>0.90680000000000005</v>
      </c>
      <c r="L1283" s="378">
        <v>0.90680000000000005</v>
      </c>
      <c r="M1283" s="378">
        <v>0.876004</v>
      </c>
      <c r="N1283" s="379">
        <v>3.396118217909136</v>
      </c>
      <c r="O1283" s="104"/>
      <c r="P1283" s="104"/>
      <c r="Q1283" s="108"/>
    </row>
    <row r="1284" spans="1:17" customFormat="1">
      <c r="A1284" s="103">
        <v>1281</v>
      </c>
      <c r="B1284" s="105"/>
      <c r="C1284" s="105" t="s">
        <v>5408</v>
      </c>
      <c r="D1284" s="105" t="str">
        <f t="shared" si="66"/>
        <v>MYDUKUR</v>
      </c>
      <c r="E1284" s="105" t="str">
        <f t="shared" si="66"/>
        <v>BADVEL</v>
      </c>
      <c r="F1284" s="104" t="str">
        <f>F1283</f>
        <v>33/11KV Srinivasam(TTD) Sub Station</v>
      </c>
      <c r="G1284" s="393">
        <v>304112140502</v>
      </c>
      <c r="H1284" s="104" t="s">
        <v>4448</v>
      </c>
      <c r="I1284" s="104" t="s">
        <v>2874</v>
      </c>
      <c r="J1284" s="104"/>
      <c r="K1284" s="378">
        <v>0.628</v>
      </c>
      <c r="L1284" s="378">
        <v>0.628</v>
      </c>
      <c r="M1284" s="378">
        <v>0.60669700000000004</v>
      </c>
      <c r="N1284" s="379">
        <v>3.392197452229293</v>
      </c>
      <c r="O1284" s="104"/>
      <c r="P1284" s="104"/>
      <c r="Q1284" s="108"/>
    </row>
    <row r="1285" spans="1:17" customFormat="1">
      <c r="A1285" s="103">
        <v>1282</v>
      </c>
      <c r="B1285" s="105"/>
      <c r="C1285" s="105" t="s">
        <v>1049</v>
      </c>
      <c r="D1285" s="105" t="str">
        <f t="shared" si="66"/>
        <v>MYDUKUR</v>
      </c>
      <c r="E1285" s="105" t="str">
        <f t="shared" si="66"/>
        <v>BADVEL</v>
      </c>
      <c r="F1285" s="104" t="s">
        <v>4449</v>
      </c>
      <c r="G1285" s="393">
        <v>307521340103</v>
      </c>
      <c r="H1285" s="104" t="s">
        <v>4450</v>
      </c>
      <c r="I1285" s="104" t="s">
        <v>2887</v>
      </c>
      <c r="J1285" s="104"/>
      <c r="K1285" s="378">
        <v>1.2587999999999999</v>
      </c>
      <c r="L1285" s="378">
        <v>1.2587999999999999</v>
      </c>
      <c r="M1285" s="378">
        <v>1.2161170000000001</v>
      </c>
      <c r="N1285" s="379">
        <v>3.3907689863361776</v>
      </c>
      <c r="O1285" s="104"/>
      <c r="P1285" s="104"/>
      <c r="Q1285" s="108"/>
    </row>
    <row r="1286" spans="1:17" customFormat="1">
      <c r="A1286" s="103">
        <v>1283</v>
      </c>
      <c r="B1286" s="105"/>
      <c r="C1286" s="105" t="s">
        <v>3869</v>
      </c>
      <c r="D1286" s="105" t="str">
        <f t="shared" si="66"/>
        <v>MYDUKUR</v>
      </c>
      <c r="E1286" s="105" t="str">
        <f t="shared" si="66"/>
        <v>BADVEL</v>
      </c>
      <c r="F1286" s="104" t="str">
        <f t="shared" si="66"/>
        <v>33/11KV Market Yard Dmm SS(DHRMAVARAM R)</v>
      </c>
      <c r="G1286" s="393">
        <v>308511140101</v>
      </c>
      <c r="H1286" s="104" t="s">
        <v>2531</v>
      </c>
      <c r="I1286" s="104" t="s">
        <v>2887</v>
      </c>
      <c r="J1286" s="104"/>
      <c r="K1286" s="378">
        <v>1.5226010000000001</v>
      </c>
      <c r="L1286" s="378">
        <v>1.5226010000000001</v>
      </c>
      <c r="M1286" s="378">
        <v>1.471066</v>
      </c>
      <c r="N1286" s="379">
        <v>3.3846687346192539</v>
      </c>
      <c r="O1286" s="104"/>
      <c r="P1286" s="104"/>
      <c r="Q1286" s="108"/>
    </row>
    <row r="1287" spans="1:17" customFormat="1">
      <c r="A1287" s="103">
        <v>1284</v>
      </c>
      <c r="B1287" s="105"/>
      <c r="C1287" s="105" t="s">
        <v>1381</v>
      </c>
      <c r="D1287" s="105" t="str">
        <f t="shared" si="66"/>
        <v>MYDUKUR</v>
      </c>
      <c r="E1287" s="105" t="str">
        <f t="shared" si="66"/>
        <v>BADVEL</v>
      </c>
      <c r="F1287" s="104" t="str">
        <f t="shared" si="66"/>
        <v>33/11KV Market Yard Dmm SS(DHRMAVARAM R)</v>
      </c>
      <c r="G1287" s="393">
        <v>305512440105</v>
      </c>
      <c r="H1287" s="104" t="s">
        <v>2775</v>
      </c>
      <c r="I1287" s="104" t="s">
        <v>2887</v>
      </c>
      <c r="J1287" s="104"/>
      <c r="K1287" s="378">
        <v>2.2469999999999999</v>
      </c>
      <c r="L1287" s="378">
        <v>2.2469999999999999</v>
      </c>
      <c r="M1287" s="378">
        <v>2.1709779999999999</v>
      </c>
      <c r="N1287" s="379">
        <v>3.3832665776591027</v>
      </c>
      <c r="O1287" s="104"/>
      <c r="P1287" s="104"/>
      <c r="Q1287" s="108"/>
    </row>
    <row r="1288" spans="1:17" customFormat="1">
      <c r="A1288" s="103">
        <v>1285</v>
      </c>
      <c r="B1288" s="105"/>
      <c r="C1288" s="105" t="s">
        <v>1049</v>
      </c>
      <c r="D1288" s="105" t="str">
        <f t="shared" si="66"/>
        <v>MYDUKUR</v>
      </c>
      <c r="E1288" s="105" t="str">
        <f t="shared" si="66"/>
        <v>BADVEL</v>
      </c>
      <c r="F1288" s="104" t="str">
        <f t="shared" si="66"/>
        <v>33/11KV Market Yard Dmm SS(DHRMAVARAM R)</v>
      </c>
      <c r="G1288" s="393">
        <v>307521140103</v>
      </c>
      <c r="H1288" s="104" t="s">
        <v>2402</v>
      </c>
      <c r="I1288" s="104" t="s">
        <v>2887</v>
      </c>
      <c r="J1288" s="104"/>
      <c r="K1288" s="378">
        <v>1.93577</v>
      </c>
      <c r="L1288" s="378">
        <v>1.93577</v>
      </c>
      <c r="M1288" s="378">
        <v>1.870317</v>
      </c>
      <c r="N1288" s="379">
        <v>3.3812384735789882</v>
      </c>
      <c r="O1288" s="104"/>
      <c r="P1288" s="104"/>
      <c r="Q1288" s="108"/>
    </row>
    <row r="1289" spans="1:17" customFormat="1">
      <c r="A1289" s="103">
        <v>1286</v>
      </c>
      <c r="B1289" s="105"/>
      <c r="C1289" s="105" t="s">
        <v>1049</v>
      </c>
      <c r="D1289" s="105" t="str">
        <f t="shared" si="66"/>
        <v>MYDUKUR</v>
      </c>
      <c r="E1289" s="105" t="str">
        <f t="shared" si="66"/>
        <v>BADVEL</v>
      </c>
      <c r="F1289" s="104" t="s">
        <v>2201</v>
      </c>
      <c r="G1289" s="393">
        <v>307244240102</v>
      </c>
      <c r="H1289" s="104" t="s">
        <v>2414</v>
      </c>
      <c r="I1289" s="104" t="s">
        <v>2871</v>
      </c>
      <c r="J1289" s="104"/>
      <c r="K1289" s="378">
        <v>1.7278</v>
      </c>
      <c r="L1289" s="378">
        <v>1.7278</v>
      </c>
      <c r="M1289" s="378">
        <v>1.669457</v>
      </c>
      <c r="N1289" s="379">
        <v>3.3767218428058818</v>
      </c>
      <c r="O1289" s="104"/>
      <c r="P1289" s="104"/>
      <c r="Q1289" s="108"/>
    </row>
    <row r="1290" spans="1:17" customFormat="1">
      <c r="A1290" s="103">
        <v>1287</v>
      </c>
      <c r="B1290" s="105"/>
      <c r="C1290" s="105" t="s">
        <v>1041</v>
      </c>
      <c r="D1290" s="105" t="str">
        <f t="shared" si="66"/>
        <v>MYDUKUR</v>
      </c>
      <c r="E1290" s="105" t="str">
        <f t="shared" si="66"/>
        <v>BADVEL</v>
      </c>
      <c r="F1290" s="104" t="s">
        <v>2220</v>
      </c>
      <c r="G1290" s="393">
        <v>306113340103</v>
      </c>
      <c r="H1290" s="104" t="s">
        <v>4451</v>
      </c>
      <c r="I1290" s="104" t="s">
        <v>2887</v>
      </c>
      <c r="J1290" s="104"/>
      <c r="K1290" s="378">
        <v>0.93359999999999999</v>
      </c>
      <c r="L1290" s="378">
        <v>0.93359999999999999</v>
      </c>
      <c r="M1290" s="378">
        <v>0.90207899999999996</v>
      </c>
      <c r="N1290" s="379">
        <v>3.3762853470437038</v>
      </c>
      <c r="O1290" s="104"/>
      <c r="P1290" s="104"/>
      <c r="Q1290" s="108"/>
    </row>
    <row r="1291" spans="1:17" customFormat="1">
      <c r="A1291" s="103">
        <v>1288</v>
      </c>
      <c r="B1291" s="105"/>
      <c r="C1291" s="105" t="s">
        <v>3869</v>
      </c>
      <c r="D1291" s="105" t="str">
        <f t="shared" si="66"/>
        <v>MYDUKUR</v>
      </c>
      <c r="E1291" s="105" t="str">
        <f t="shared" si="66"/>
        <v>BADVEL</v>
      </c>
      <c r="F1291" s="104" t="s">
        <v>4098</v>
      </c>
      <c r="G1291" s="393">
        <v>308312240105</v>
      </c>
      <c r="H1291" s="104" t="s">
        <v>4452</v>
      </c>
      <c r="I1291" s="104" t="s">
        <v>2894</v>
      </c>
      <c r="J1291" s="104"/>
      <c r="K1291" s="378">
        <v>5.7000000000000002E-2</v>
      </c>
      <c r="L1291" s="378">
        <v>5.7000000000000002E-2</v>
      </c>
      <c r="M1291" s="378">
        <v>5.5077999999999995E-2</v>
      </c>
      <c r="N1291" s="379">
        <v>3.3719298245614158</v>
      </c>
      <c r="O1291" s="104"/>
      <c r="P1291" s="104"/>
      <c r="Q1291" s="108"/>
    </row>
    <row r="1292" spans="1:17" customFormat="1">
      <c r="A1292" s="103">
        <v>1289</v>
      </c>
      <c r="B1292" s="105"/>
      <c r="C1292" s="105" t="s">
        <v>1041</v>
      </c>
      <c r="D1292" s="105" t="str">
        <f t="shared" si="66"/>
        <v>MYDUKUR</v>
      </c>
      <c r="E1292" s="105" t="str">
        <f t="shared" si="66"/>
        <v>BADVEL</v>
      </c>
      <c r="F1292" s="104" t="s">
        <v>2221</v>
      </c>
      <c r="G1292" s="393">
        <v>306113340206</v>
      </c>
      <c r="H1292" s="104" t="s">
        <v>2462</v>
      </c>
      <c r="I1292" s="104" t="s">
        <v>2887</v>
      </c>
      <c r="J1292" s="104"/>
      <c r="K1292" s="378">
        <v>0.79179999999999995</v>
      </c>
      <c r="L1292" s="378">
        <v>0.79179999999999995</v>
      </c>
      <c r="M1292" s="378">
        <v>0.76511099999999999</v>
      </c>
      <c r="N1292" s="379">
        <v>3.3706744127304828</v>
      </c>
      <c r="O1292" s="104"/>
      <c r="P1292" s="104"/>
      <c r="Q1292" s="108"/>
    </row>
    <row r="1293" spans="1:17" customFormat="1">
      <c r="A1293" s="103">
        <v>1290</v>
      </c>
      <c r="B1293" s="105"/>
      <c r="C1293" s="105" t="s">
        <v>3869</v>
      </c>
      <c r="D1293" s="105" t="str">
        <f t="shared" si="66"/>
        <v>MYDUKUR</v>
      </c>
      <c r="E1293" s="105" t="str">
        <f t="shared" si="66"/>
        <v>BADVEL</v>
      </c>
      <c r="F1293" s="104" t="s">
        <v>4137</v>
      </c>
      <c r="G1293" s="393">
        <v>308334240104</v>
      </c>
      <c r="H1293" s="104" t="s">
        <v>4453</v>
      </c>
      <c r="I1293" s="104" t="s">
        <v>2871</v>
      </c>
      <c r="J1293" s="104"/>
      <c r="K1293" s="378">
        <v>4.8099999999999997E-2</v>
      </c>
      <c r="L1293" s="378">
        <v>4.8099999999999997E-2</v>
      </c>
      <c r="M1293" s="378">
        <v>4.6478999999999999E-2</v>
      </c>
      <c r="N1293" s="379">
        <v>3.3700623700623646</v>
      </c>
      <c r="O1293" s="104"/>
      <c r="P1293" s="104"/>
      <c r="Q1293" s="108"/>
    </row>
    <row r="1294" spans="1:17" customFormat="1">
      <c r="A1294" s="103">
        <v>1291</v>
      </c>
      <c r="B1294" s="105"/>
      <c r="C1294" s="105" t="s">
        <v>3869</v>
      </c>
      <c r="D1294" s="105" t="str">
        <f t="shared" si="66"/>
        <v>MYDUKUR</v>
      </c>
      <c r="E1294" s="105" t="str">
        <f t="shared" si="66"/>
        <v>BADVEL</v>
      </c>
      <c r="F1294" s="104" t="s">
        <v>4345</v>
      </c>
      <c r="G1294" s="393">
        <v>308223140201</v>
      </c>
      <c r="H1294" s="104" t="s">
        <v>4454</v>
      </c>
      <c r="I1294" s="104" t="s">
        <v>2879</v>
      </c>
      <c r="J1294" s="104"/>
      <c r="K1294" s="378">
        <v>7.0125999999999994E-2</v>
      </c>
      <c r="L1294" s="378">
        <v>7.0125999999999994E-2</v>
      </c>
      <c r="M1294" s="378">
        <v>6.7764000000000005E-2</v>
      </c>
      <c r="N1294" s="379">
        <v>3.368222913042223</v>
      </c>
      <c r="O1294" s="104"/>
      <c r="P1294" s="104"/>
      <c r="Q1294" s="108"/>
    </row>
    <row r="1295" spans="1:17" customFormat="1">
      <c r="A1295" s="103">
        <v>1292</v>
      </c>
      <c r="B1295" s="105"/>
      <c r="C1295" s="105" t="s">
        <v>1381</v>
      </c>
      <c r="D1295" s="105" t="str">
        <f t="shared" si="66"/>
        <v>MYDUKUR</v>
      </c>
      <c r="E1295" s="105" t="str">
        <f t="shared" si="66"/>
        <v>BADVEL</v>
      </c>
      <c r="F1295" s="104" t="str">
        <f>F1294</f>
        <v>33/11 KV Ahobilam SS</v>
      </c>
      <c r="G1295" s="393" t="s">
        <v>4455</v>
      </c>
      <c r="H1295" s="104" t="s">
        <v>4456</v>
      </c>
      <c r="I1295" s="104" t="s">
        <v>2887</v>
      </c>
      <c r="J1295" s="104"/>
      <c r="K1295" s="378">
        <v>1.3767180000000001</v>
      </c>
      <c r="L1295" s="378">
        <v>1.3767180000000001</v>
      </c>
      <c r="M1295" s="378">
        <v>1.330352</v>
      </c>
      <c r="N1295" s="379">
        <v>3.3678647333731471</v>
      </c>
      <c r="O1295" s="104"/>
      <c r="P1295" s="104"/>
      <c r="Q1295" s="108"/>
    </row>
    <row r="1296" spans="1:17" customFormat="1">
      <c r="A1296" s="103">
        <v>1293</v>
      </c>
      <c r="B1296" s="105"/>
      <c r="C1296" s="105" t="s">
        <v>5408</v>
      </c>
      <c r="D1296" s="105" t="str">
        <f t="shared" si="66"/>
        <v>MYDUKUR</v>
      </c>
      <c r="E1296" s="105" t="str">
        <f t="shared" si="66"/>
        <v>BADVEL</v>
      </c>
      <c r="F1296" s="104" t="s">
        <v>4457</v>
      </c>
      <c r="G1296" s="393">
        <v>304521140302</v>
      </c>
      <c r="H1296" s="104" t="s">
        <v>4458</v>
      </c>
      <c r="I1296" s="104" t="s">
        <v>2871</v>
      </c>
      <c r="J1296" s="104"/>
      <c r="K1296" s="378">
        <v>0.423205</v>
      </c>
      <c r="L1296" s="378">
        <v>0.423205</v>
      </c>
      <c r="M1296" s="378">
        <v>0.40895300000000001</v>
      </c>
      <c r="N1296" s="379">
        <v>3.3676350704741167</v>
      </c>
      <c r="O1296" s="104"/>
      <c r="P1296" s="104"/>
      <c r="Q1296" s="108"/>
    </row>
    <row r="1297" spans="1:17" customFormat="1">
      <c r="A1297" s="103">
        <v>1294</v>
      </c>
      <c r="B1297" s="105"/>
      <c r="C1297" s="105" t="s">
        <v>5408</v>
      </c>
      <c r="D1297" s="105" t="str">
        <f t="shared" si="66"/>
        <v>MYDUKUR</v>
      </c>
      <c r="E1297" s="105" t="str">
        <f t="shared" si="66"/>
        <v>BADVEL</v>
      </c>
      <c r="F1297" s="104" t="s">
        <v>4459</v>
      </c>
      <c r="G1297" s="393">
        <v>304611440403</v>
      </c>
      <c r="H1297" s="104" t="s">
        <v>4460</v>
      </c>
      <c r="I1297" s="104" t="s">
        <v>2874</v>
      </c>
      <c r="J1297" s="104"/>
      <c r="K1297" s="378">
        <v>0.61580000000000001</v>
      </c>
      <c r="L1297" s="378">
        <v>0.61580000000000001</v>
      </c>
      <c r="M1297" s="378">
        <v>0.59507399999999999</v>
      </c>
      <c r="N1297" s="379">
        <v>3.3657031503735015</v>
      </c>
      <c r="O1297" s="104"/>
      <c r="P1297" s="104"/>
      <c r="Q1297" s="108"/>
    </row>
    <row r="1298" spans="1:17" customFormat="1">
      <c r="A1298" s="103">
        <v>1295</v>
      </c>
      <c r="B1298" s="105"/>
      <c r="C1298" s="105" t="s">
        <v>3869</v>
      </c>
      <c r="D1298" s="105" t="str">
        <f t="shared" si="66"/>
        <v>MYDUKUR</v>
      </c>
      <c r="E1298" s="105" t="str">
        <f t="shared" si="66"/>
        <v>BADVEL</v>
      </c>
      <c r="F1298" s="104" t="str">
        <f>F1297</f>
        <v>33/11 KV CHEMBEDU X ROAD SS</v>
      </c>
      <c r="G1298" s="393">
        <v>308122540101</v>
      </c>
      <c r="H1298" s="104" t="s">
        <v>4461</v>
      </c>
      <c r="I1298" s="104" t="s">
        <v>2870</v>
      </c>
      <c r="J1298" s="104"/>
      <c r="K1298" s="378">
        <v>0.37280000000000002</v>
      </c>
      <c r="L1298" s="378">
        <v>0.37280000000000002</v>
      </c>
      <c r="M1298" s="378">
        <v>0.36025800000000002</v>
      </c>
      <c r="N1298" s="379">
        <v>3.3642703862660941</v>
      </c>
      <c r="O1298" s="104"/>
      <c r="P1298" s="104"/>
      <c r="Q1298" s="108"/>
    </row>
    <row r="1299" spans="1:17" customFormat="1">
      <c r="A1299" s="103">
        <v>1296</v>
      </c>
      <c r="B1299" s="105"/>
      <c r="C1299" s="105" t="s">
        <v>3869</v>
      </c>
      <c r="D1299" s="105" t="str">
        <f t="shared" si="66"/>
        <v>MYDUKUR</v>
      </c>
      <c r="E1299" s="105" t="str">
        <f t="shared" si="66"/>
        <v>BADVEL</v>
      </c>
      <c r="F1299" s="104" t="s">
        <v>2271</v>
      </c>
      <c r="G1299" s="393">
        <v>308211140105</v>
      </c>
      <c r="H1299" s="104" t="s">
        <v>2492</v>
      </c>
      <c r="I1299" s="104" t="s">
        <v>2887</v>
      </c>
      <c r="J1299" s="104"/>
      <c r="K1299" s="378">
        <v>0.12792000000000001</v>
      </c>
      <c r="L1299" s="378">
        <v>0.12792000000000001</v>
      </c>
      <c r="M1299" s="378">
        <v>0.12361999999999999</v>
      </c>
      <c r="N1299" s="379">
        <v>3.3614759224515414</v>
      </c>
      <c r="O1299" s="104"/>
      <c r="P1299" s="104"/>
      <c r="Q1299" s="108"/>
    </row>
    <row r="1300" spans="1:17" customFormat="1">
      <c r="A1300" s="103">
        <v>1297</v>
      </c>
      <c r="B1300" s="105"/>
      <c r="C1300" s="105" t="s">
        <v>1381</v>
      </c>
      <c r="D1300" s="105" t="str">
        <f t="shared" si="66"/>
        <v>MYDUKUR</v>
      </c>
      <c r="E1300" s="105" t="str">
        <f t="shared" si="66"/>
        <v>BADVEL</v>
      </c>
      <c r="F1300" s="104" t="str">
        <f>F1299</f>
        <v>33/11 KV Santha Gate SS</v>
      </c>
      <c r="G1300" s="393">
        <v>305321240101</v>
      </c>
      <c r="H1300" s="104" t="s">
        <v>2727</v>
      </c>
      <c r="I1300" s="104" t="s">
        <v>2887</v>
      </c>
      <c r="J1300" s="104"/>
      <c r="K1300" s="378">
        <v>1.6212</v>
      </c>
      <c r="L1300" s="378">
        <v>1.6212</v>
      </c>
      <c r="M1300" s="378">
        <v>1.5667119999999999</v>
      </c>
      <c r="N1300" s="379">
        <v>3.3609671848013876</v>
      </c>
      <c r="O1300" s="104"/>
      <c r="P1300" s="104"/>
      <c r="Q1300" s="108"/>
    </row>
    <row r="1301" spans="1:17" customFormat="1">
      <c r="A1301" s="103">
        <v>1298</v>
      </c>
      <c r="B1301" s="105"/>
      <c r="C1301" s="105" t="s">
        <v>3869</v>
      </c>
      <c r="D1301" s="105" t="str">
        <f t="shared" si="66"/>
        <v>MYDUKUR</v>
      </c>
      <c r="E1301" s="105" t="str">
        <f t="shared" si="66"/>
        <v>BADVEL</v>
      </c>
      <c r="F1301" s="104" t="s">
        <v>4462</v>
      </c>
      <c r="G1301" s="393">
        <v>308653240101</v>
      </c>
      <c r="H1301" s="104" t="s">
        <v>4463</v>
      </c>
      <c r="I1301" s="104" t="s">
        <v>2871</v>
      </c>
      <c r="J1301" s="104"/>
      <c r="K1301" s="378">
        <v>0.47310000000000002</v>
      </c>
      <c r="L1301" s="378">
        <v>0.47310000000000002</v>
      </c>
      <c r="M1301" s="378">
        <v>0.457202</v>
      </c>
      <c r="N1301" s="379">
        <v>3.3603889241175273</v>
      </c>
      <c r="O1301" s="104"/>
      <c r="P1301" s="104"/>
      <c r="Q1301" s="108"/>
    </row>
    <row r="1302" spans="1:17" customFormat="1">
      <c r="A1302" s="103">
        <v>1299</v>
      </c>
      <c r="B1302" s="105"/>
      <c r="C1302" s="105" t="s">
        <v>1381</v>
      </c>
      <c r="D1302" s="105" t="s">
        <v>1029</v>
      </c>
      <c r="E1302" s="105" t="s">
        <v>4464</v>
      </c>
      <c r="F1302" s="104" t="s">
        <v>4465</v>
      </c>
      <c r="G1302" s="393">
        <v>305721140303</v>
      </c>
      <c r="H1302" s="104" t="s">
        <v>4466</v>
      </c>
      <c r="I1302" s="104" t="s">
        <v>2871</v>
      </c>
      <c r="J1302" s="104"/>
      <c r="K1302" s="378">
        <v>1.1568000000000001</v>
      </c>
      <c r="L1302" s="378">
        <v>1.1568000000000001</v>
      </c>
      <c r="M1302" s="378">
        <v>1.1179490000000001</v>
      </c>
      <c r="N1302" s="379">
        <v>3.3584889349930815</v>
      </c>
      <c r="O1302" s="104"/>
      <c r="P1302" s="104"/>
      <c r="Q1302" s="108"/>
    </row>
    <row r="1303" spans="1:17" customFormat="1">
      <c r="A1303" s="103">
        <v>1300</v>
      </c>
      <c r="B1303" s="105"/>
      <c r="C1303" s="105" t="s">
        <v>1381</v>
      </c>
      <c r="D1303" s="105" t="str">
        <f>D1302</f>
        <v>PILERU</v>
      </c>
      <c r="E1303" s="105" t="str">
        <f>E1302</f>
        <v>KALIKIRI</v>
      </c>
      <c r="F1303" s="104" t="s">
        <v>4467</v>
      </c>
      <c r="G1303" s="393" t="s">
        <v>4468</v>
      </c>
      <c r="H1303" s="104" t="s">
        <v>4469</v>
      </c>
      <c r="I1303" s="104" t="s">
        <v>2871</v>
      </c>
      <c r="J1303" s="104"/>
      <c r="K1303" s="378">
        <v>1.686E-2</v>
      </c>
      <c r="L1303" s="378">
        <v>1.686E-2</v>
      </c>
      <c r="M1303" s="378">
        <v>1.6293999999999999E-2</v>
      </c>
      <c r="N1303" s="379">
        <v>3.3570581257414029</v>
      </c>
      <c r="O1303" s="104"/>
      <c r="P1303" s="104"/>
      <c r="Q1303" s="108"/>
    </row>
    <row r="1304" spans="1:17" customFormat="1">
      <c r="A1304" s="103">
        <v>1301</v>
      </c>
      <c r="B1304" s="105"/>
      <c r="C1304" s="105" t="s">
        <v>1049</v>
      </c>
      <c r="D1304" s="105" t="s">
        <v>4470</v>
      </c>
      <c r="E1304" s="105" t="s">
        <v>4471</v>
      </c>
      <c r="F1304" s="104" t="s">
        <v>4472</v>
      </c>
      <c r="G1304" s="393">
        <v>307511140101</v>
      </c>
      <c r="H1304" s="104" t="s">
        <v>4473</v>
      </c>
      <c r="I1304" s="104" t="s">
        <v>2871</v>
      </c>
      <c r="J1304" s="104"/>
      <c r="K1304" s="378">
        <v>0.72</v>
      </c>
      <c r="L1304" s="378">
        <v>0.72</v>
      </c>
      <c r="M1304" s="378">
        <v>0.69584699999999999</v>
      </c>
      <c r="N1304" s="379">
        <v>3.354583333333331</v>
      </c>
      <c r="O1304" s="104"/>
      <c r="P1304" s="104"/>
      <c r="Q1304" s="108"/>
    </row>
    <row r="1305" spans="1:17" customFormat="1">
      <c r="A1305" s="103">
        <v>1302</v>
      </c>
      <c r="B1305" s="105"/>
      <c r="C1305" s="105" t="s">
        <v>3869</v>
      </c>
      <c r="D1305" s="105" t="str">
        <f t="shared" ref="D1305:E1306" si="67">D1304</f>
        <v>ANANTHAPUR RURAL</v>
      </c>
      <c r="E1305" s="105" t="str">
        <f t="shared" si="67"/>
        <v>ANANTHAPUR(W)</v>
      </c>
      <c r="F1305" s="104" t="s">
        <v>4474</v>
      </c>
      <c r="G1305" s="393">
        <v>308521140204</v>
      </c>
      <c r="H1305" s="104" t="s">
        <v>4475</v>
      </c>
      <c r="I1305" s="104" t="s">
        <v>2874</v>
      </c>
      <c r="J1305" s="104"/>
      <c r="K1305" s="378">
        <v>0.32805000000000001</v>
      </c>
      <c r="L1305" s="378">
        <v>0.32805000000000001</v>
      </c>
      <c r="M1305" s="378">
        <v>0.31704599999999999</v>
      </c>
      <c r="N1305" s="379">
        <v>3.3543667123914078</v>
      </c>
      <c r="O1305" s="104"/>
      <c r="P1305" s="104"/>
      <c r="Q1305" s="108"/>
    </row>
    <row r="1306" spans="1:17" customFormat="1">
      <c r="A1306" s="103">
        <v>1303</v>
      </c>
      <c r="B1306" s="105"/>
      <c r="C1306" s="105" t="s">
        <v>5408</v>
      </c>
      <c r="D1306" s="105" t="str">
        <f t="shared" si="67"/>
        <v>ANANTHAPUR RURAL</v>
      </c>
      <c r="E1306" s="105" t="str">
        <f t="shared" si="67"/>
        <v>ANANTHAPUR(W)</v>
      </c>
      <c r="F1306" s="104" t="s">
        <v>3379</v>
      </c>
      <c r="G1306" s="393">
        <v>304621140205</v>
      </c>
      <c r="H1306" s="104" t="s">
        <v>4476</v>
      </c>
      <c r="I1306" s="104" t="s">
        <v>2874</v>
      </c>
      <c r="J1306" s="104"/>
      <c r="K1306" s="378">
        <v>0.2596</v>
      </c>
      <c r="L1306" s="378">
        <v>0.2596</v>
      </c>
      <c r="M1306" s="378">
        <v>0.25089600000000001</v>
      </c>
      <c r="N1306" s="379">
        <v>3.3528505392912136</v>
      </c>
      <c r="O1306" s="104"/>
      <c r="P1306" s="104"/>
      <c r="Q1306" s="108"/>
    </row>
    <row r="1307" spans="1:17" customFormat="1">
      <c r="A1307" s="103">
        <v>1304</v>
      </c>
      <c r="B1307" s="105"/>
      <c r="C1307" s="105" t="s">
        <v>1049</v>
      </c>
      <c r="D1307" s="105" t="str">
        <f>D1306</f>
        <v>ANANTHAPUR RURAL</v>
      </c>
      <c r="E1307" s="105" t="str">
        <f>E1306</f>
        <v>ANANTHAPUR(W)</v>
      </c>
      <c r="F1307" s="104" t="s">
        <v>2200</v>
      </c>
      <c r="G1307" s="393">
        <v>307244140205</v>
      </c>
      <c r="H1307" s="104" t="s">
        <v>4477</v>
      </c>
      <c r="I1307" s="104" t="s">
        <v>2870</v>
      </c>
      <c r="J1307" s="104"/>
      <c r="K1307" s="378">
        <v>1.0501</v>
      </c>
      <c r="L1307" s="378">
        <v>1.0501</v>
      </c>
      <c r="M1307" s="378">
        <v>1.014915</v>
      </c>
      <c r="N1307" s="379">
        <v>3.3506332730216193</v>
      </c>
      <c r="O1307" s="104"/>
      <c r="P1307" s="104"/>
      <c r="Q1307" s="108"/>
    </row>
    <row r="1308" spans="1:17" customFormat="1">
      <c r="A1308" s="103">
        <v>1305</v>
      </c>
      <c r="B1308" s="105"/>
      <c r="C1308" s="105" t="s">
        <v>1381</v>
      </c>
      <c r="D1308" s="105" t="str">
        <f>D1307</f>
        <v>ANANTHAPUR RURAL</v>
      </c>
      <c r="E1308" s="105" t="str">
        <f>E1307</f>
        <v>ANANTHAPUR(W)</v>
      </c>
      <c r="F1308" s="104" t="s">
        <v>4478</v>
      </c>
      <c r="G1308" s="393">
        <v>305611140304</v>
      </c>
      <c r="H1308" s="104" t="s">
        <v>4479</v>
      </c>
      <c r="I1308" s="104" t="s">
        <v>2871</v>
      </c>
      <c r="J1308" s="104"/>
      <c r="K1308" s="378">
        <v>0.26750000000000002</v>
      </c>
      <c r="L1308" s="378">
        <v>0.26750000000000002</v>
      </c>
      <c r="M1308" s="378">
        <v>0.25856800000000002</v>
      </c>
      <c r="N1308" s="379">
        <v>3.339065420560746</v>
      </c>
      <c r="O1308" s="104"/>
      <c r="P1308" s="104"/>
      <c r="Q1308" s="108"/>
    </row>
    <row r="1309" spans="1:17" customFormat="1">
      <c r="A1309" s="103">
        <v>1306</v>
      </c>
      <c r="B1309" s="105"/>
      <c r="C1309" s="105" t="s">
        <v>5408</v>
      </c>
      <c r="D1309" s="105" t="str">
        <f t="shared" ref="D1309:E1340" si="68">D1308</f>
        <v>ANANTHAPUR RURAL</v>
      </c>
      <c r="E1309" s="105" t="s">
        <v>4480</v>
      </c>
      <c r="F1309" s="104" t="s">
        <v>4203</v>
      </c>
      <c r="G1309" s="393">
        <v>304621340104</v>
      </c>
      <c r="H1309" s="104" t="s">
        <v>4481</v>
      </c>
      <c r="I1309" s="104" t="s">
        <v>2874</v>
      </c>
      <c r="J1309" s="104"/>
      <c r="K1309" s="378">
        <v>2.06E-2</v>
      </c>
      <c r="L1309" s="378">
        <v>2.06E-2</v>
      </c>
      <c r="M1309" s="378">
        <v>1.9914000000000001E-2</v>
      </c>
      <c r="N1309" s="379">
        <v>3.3300970873786362</v>
      </c>
      <c r="O1309" s="104"/>
      <c r="P1309" s="104"/>
      <c r="Q1309" s="108"/>
    </row>
    <row r="1310" spans="1:17" customFormat="1">
      <c r="A1310" s="103">
        <v>1307</v>
      </c>
      <c r="B1310" s="105"/>
      <c r="C1310" s="105" t="s">
        <v>1381</v>
      </c>
      <c r="D1310" s="105" t="str">
        <f t="shared" si="68"/>
        <v>ANANTHAPUR RURAL</v>
      </c>
      <c r="E1310" s="105" t="str">
        <f t="shared" si="68"/>
        <v>SULLURPETA</v>
      </c>
      <c r="F1310" s="104" t="s">
        <v>3511</v>
      </c>
      <c r="G1310" s="393">
        <v>305112140201</v>
      </c>
      <c r="H1310" s="104" t="s">
        <v>4482</v>
      </c>
      <c r="I1310" s="104" t="s">
        <v>2871</v>
      </c>
      <c r="J1310" s="104"/>
      <c r="K1310" s="378">
        <v>1.372374</v>
      </c>
      <c r="L1310" s="378">
        <v>1.372374</v>
      </c>
      <c r="M1310" s="378">
        <v>1.3267769999999999</v>
      </c>
      <c r="N1310" s="379">
        <v>3.3224908078993121</v>
      </c>
      <c r="O1310" s="104"/>
      <c r="P1310" s="104"/>
      <c r="Q1310" s="108"/>
    </row>
    <row r="1311" spans="1:17" customFormat="1">
      <c r="A1311" s="103">
        <v>1308</v>
      </c>
      <c r="B1311" s="105"/>
      <c r="C1311" s="105" t="s">
        <v>1049</v>
      </c>
      <c r="D1311" s="105" t="str">
        <f t="shared" si="68"/>
        <v>ANANTHAPUR RURAL</v>
      </c>
      <c r="E1311" s="105" t="str">
        <f t="shared" si="68"/>
        <v>SULLURPETA</v>
      </c>
      <c r="F1311" s="104" t="s">
        <v>4449</v>
      </c>
      <c r="G1311" s="393">
        <v>307521340105</v>
      </c>
      <c r="H1311" s="104" t="s">
        <v>4483</v>
      </c>
      <c r="I1311" s="104" t="s">
        <v>2887</v>
      </c>
      <c r="J1311" s="104"/>
      <c r="K1311" s="378">
        <v>0.67079999999999995</v>
      </c>
      <c r="L1311" s="378">
        <v>0.67079999999999995</v>
      </c>
      <c r="M1311" s="378">
        <v>0.64851800000000004</v>
      </c>
      <c r="N1311" s="379">
        <v>3.3217054263565764</v>
      </c>
      <c r="O1311" s="104"/>
      <c r="P1311" s="104"/>
      <c r="Q1311" s="108"/>
    </row>
    <row r="1312" spans="1:17" customFormat="1">
      <c r="A1312" s="103">
        <v>1309</v>
      </c>
      <c r="B1312" s="105"/>
      <c r="C1312" s="105" t="s">
        <v>1381</v>
      </c>
      <c r="D1312" s="105" t="str">
        <f t="shared" si="68"/>
        <v>ANANTHAPUR RURAL</v>
      </c>
      <c r="E1312" s="105" t="str">
        <f t="shared" si="68"/>
        <v>SULLURPETA</v>
      </c>
      <c r="F1312" s="104" t="s">
        <v>4484</v>
      </c>
      <c r="G1312" s="393" t="s">
        <v>4485</v>
      </c>
      <c r="H1312" s="104" t="s">
        <v>4486</v>
      </c>
      <c r="I1312" s="104" t="s">
        <v>2871</v>
      </c>
      <c r="J1312" s="104"/>
      <c r="K1312" s="378">
        <v>0.23008999999999999</v>
      </c>
      <c r="L1312" s="378">
        <v>0.23008999999999999</v>
      </c>
      <c r="M1312" s="378">
        <v>0.22247600000000001</v>
      </c>
      <c r="N1312" s="379">
        <v>3.3091399017775571</v>
      </c>
      <c r="O1312" s="104"/>
      <c r="P1312" s="104"/>
      <c r="Q1312" s="108"/>
    </row>
    <row r="1313" spans="1:17" customFormat="1">
      <c r="A1313" s="103">
        <v>1310</v>
      </c>
      <c r="B1313" s="105"/>
      <c r="C1313" s="105" t="s">
        <v>5408</v>
      </c>
      <c r="D1313" s="105" t="str">
        <f t="shared" si="68"/>
        <v>ANANTHAPUR RURAL</v>
      </c>
      <c r="E1313" s="105" t="str">
        <f t="shared" si="68"/>
        <v>SULLURPETA</v>
      </c>
      <c r="F1313" s="104" t="s">
        <v>4487</v>
      </c>
      <c r="G1313" s="393">
        <v>304411340204</v>
      </c>
      <c r="H1313" s="104" t="s">
        <v>3101</v>
      </c>
      <c r="I1313" s="104" t="s">
        <v>2879</v>
      </c>
      <c r="J1313" s="104"/>
      <c r="K1313" s="378">
        <v>0.13503499999999999</v>
      </c>
      <c r="L1313" s="378">
        <v>0.13503499999999999</v>
      </c>
      <c r="M1313" s="378">
        <v>0.13056799999999999</v>
      </c>
      <c r="N1313" s="379">
        <v>3.3080312511571073</v>
      </c>
      <c r="O1313" s="104"/>
      <c r="P1313" s="104"/>
      <c r="Q1313" s="108"/>
    </row>
    <row r="1314" spans="1:17" customFormat="1">
      <c r="A1314" s="103">
        <v>1311</v>
      </c>
      <c r="B1314" s="105"/>
      <c r="C1314" s="105" t="s">
        <v>1041</v>
      </c>
      <c r="D1314" s="105" t="str">
        <f t="shared" si="68"/>
        <v>ANANTHAPUR RURAL</v>
      </c>
      <c r="E1314" s="105" t="str">
        <f t="shared" si="68"/>
        <v>SULLURPETA</v>
      </c>
      <c r="F1314" s="104" t="s">
        <v>4488</v>
      </c>
      <c r="G1314" s="393">
        <v>306321240304</v>
      </c>
      <c r="H1314" s="104" t="s">
        <v>2516</v>
      </c>
      <c r="I1314" s="104" t="s">
        <v>2874</v>
      </c>
      <c r="J1314" s="104"/>
      <c r="K1314" s="378">
        <v>0.16370000000000001</v>
      </c>
      <c r="L1314" s="378">
        <v>0.16370000000000001</v>
      </c>
      <c r="M1314" s="378">
        <v>0.15828899999999999</v>
      </c>
      <c r="N1314" s="379">
        <v>3.3054367745876765</v>
      </c>
      <c r="O1314" s="104"/>
      <c r="P1314" s="104"/>
      <c r="Q1314" s="108"/>
    </row>
    <row r="1315" spans="1:17" customFormat="1">
      <c r="A1315" s="103">
        <v>1312</v>
      </c>
      <c r="B1315" s="105"/>
      <c r="C1315" s="105" t="s">
        <v>3869</v>
      </c>
      <c r="D1315" s="105" t="str">
        <f t="shared" si="68"/>
        <v>ANANTHAPUR RURAL</v>
      </c>
      <c r="E1315" s="105" t="str">
        <f t="shared" si="68"/>
        <v>SULLURPETA</v>
      </c>
      <c r="F1315" s="104" t="s">
        <v>2254</v>
      </c>
      <c r="G1315" s="393">
        <v>308511140102</v>
      </c>
      <c r="H1315" s="104" t="s">
        <v>2532</v>
      </c>
      <c r="I1315" s="104" t="s">
        <v>2887</v>
      </c>
      <c r="J1315" s="104"/>
      <c r="K1315" s="378">
        <v>1.449373</v>
      </c>
      <c r="L1315" s="378">
        <v>1.449373</v>
      </c>
      <c r="M1315" s="378">
        <v>1.4014720000000001</v>
      </c>
      <c r="N1315" s="379">
        <v>3.3049463457646837</v>
      </c>
      <c r="O1315" s="104"/>
      <c r="P1315" s="104"/>
      <c r="Q1315" s="108"/>
    </row>
    <row r="1316" spans="1:17" customFormat="1">
      <c r="A1316" s="103">
        <v>1313</v>
      </c>
      <c r="B1316" s="105"/>
      <c r="C1316" s="105" t="s">
        <v>1381</v>
      </c>
      <c r="D1316" s="105" t="str">
        <f t="shared" si="68"/>
        <v>ANANTHAPUR RURAL</v>
      </c>
      <c r="E1316" s="105" t="str">
        <f t="shared" si="68"/>
        <v>SULLURPETA</v>
      </c>
      <c r="F1316" s="104" t="s">
        <v>2345</v>
      </c>
      <c r="G1316" s="393">
        <v>305421240204</v>
      </c>
      <c r="H1316" s="104" t="s">
        <v>4445</v>
      </c>
      <c r="I1316" s="104" t="s">
        <v>2887</v>
      </c>
      <c r="J1316" s="104"/>
      <c r="K1316" s="378">
        <v>8.8500000000000002E-3</v>
      </c>
      <c r="L1316" s="378">
        <v>8.8500000000000002E-3</v>
      </c>
      <c r="M1316" s="378">
        <v>8.5579999999999996E-3</v>
      </c>
      <c r="N1316" s="379">
        <v>3.2994350282485945</v>
      </c>
      <c r="O1316" s="104"/>
      <c r="P1316" s="104"/>
      <c r="Q1316" s="108"/>
    </row>
    <row r="1317" spans="1:17" customFormat="1">
      <c r="A1317" s="103">
        <v>1314</v>
      </c>
      <c r="B1317" s="105"/>
      <c r="C1317" s="105" t="s">
        <v>1049</v>
      </c>
      <c r="D1317" s="105" t="str">
        <f t="shared" si="68"/>
        <v>ANANTHAPUR RURAL</v>
      </c>
      <c r="E1317" s="105" t="str">
        <f t="shared" si="68"/>
        <v>SULLURPETA</v>
      </c>
      <c r="F1317" s="104" t="s">
        <v>2190</v>
      </c>
      <c r="G1317" s="393">
        <v>307111240205</v>
      </c>
      <c r="H1317" s="104" t="s">
        <v>2375</v>
      </c>
      <c r="I1317" s="104" t="s">
        <v>2887</v>
      </c>
      <c r="J1317" s="104"/>
      <c r="K1317" s="378">
        <v>0.92700000000000005</v>
      </c>
      <c r="L1317" s="378">
        <v>0.92700000000000005</v>
      </c>
      <c r="M1317" s="378">
        <v>0.89647299999999996</v>
      </c>
      <c r="N1317" s="379">
        <v>3.2930960086299974</v>
      </c>
      <c r="O1317" s="104"/>
      <c r="P1317" s="104"/>
      <c r="Q1317" s="108"/>
    </row>
    <row r="1318" spans="1:17" customFormat="1">
      <c r="A1318" s="103">
        <v>1315</v>
      </c>
      <c r="B1318" s="105"/>
      <c r="C1318" s="105" t="s">
        <v>3869</v>
      </c>
      <c r="D1318" s="105" t="str">
        <f t="shared" si="68"/>
        <v>ANANTHAPUR RURAL</v>
      </c>
      <c r="E1318" s="105" t="str">
        <f t="shared" si="68"/>
        <v>SULLURPETA</v>
      </c>
      <c r="F1318" s="104" t="str">
        <f>F1317</f>
        <v>33/11KV ATP Medical College Indoor SS</v>
      </c>
      <c r="G1318" s="393">
        <v>308311240202</v>
      </c>
      <c r="H1318" s="104" t="s">
        <v>4489</v>
      </c>
      <c r="I1318" s="104" t="s">
        <v>2887</v>
      </c>
      <c r="J1318" s="104"/>
      <c r="K1318" s="378">
        <v>1.1776</v>
      </c>
      <c r="L1318" s="378">
        <v>1.1776</v>
      </c>
      <c r="M1318" s="378">
        <v>1.1388290000000001</v>
      </c>
      <c r="N1318" s="379">
        <v>3.2923743206521645</v>
      </c>
      <c r="O1318" s="104"/>
      <c r="P1318" s="104"/>
      <c r="Q1318" s="108"/>
    </row>
    <row r="1319" spans="1:17" customFormat="1">
      <c r="A1319" s="103">
        <v>1316</v>
      </c>
      <c r="B1319" s="105"/>
      <c r="C1319" s="105" t="s">
        <v>1041</v>
      </c>
      <c r="D1319" s="105" t="str">
        <f t="shared" si="68"/>
        <v>ANANTHAPUR RURAL</v>
      </c>
      <c r="E1319" s="105" t="str">
        <f t="shared" si="68"/>
        <v>SULLURPETA</v>
      </c>
      <c r="F1319" s="104" t="s">
        <v>4131</v>
      </c>
      <c r="G1319" s="393">
        <v>306321140106</v>
      </c>
      <c r="H1319" s="104" t="s">
        <v>4490</v>
      </c>
      <c r="I1319" s="104" t="s">
        <v>2874</v>
      </c>
      <c r="J1319" s="104"/>
      <c r="K1319" s="378">
        <v>6.6750000000000004E-2</v>
      </c>
      <c r="L1319" s="378">
        <v>6.6750000000000004E-2</v>
      </c>
      <c r="M1319" s="378">
        <v>6.4552999999999999E-2</v>
      </c>
      <c r="N1319" s="379">
        <v>3.2913857677902691</v>
      </c>
      <c r="O1319" s="104"/>
      <c r="P1319" s="104"/>
      <c r="Q1319" s="108"/>
    </row>
    <row r="1320" spans="1:17" customFormat="1">
      <c r="A1320" s="103">
        <v>1317</v>
      </c>
      <c r="B1320" s="105"/>
      <c r="C1320" s="105" t="s">
        <v>1049</v>
      </c>
      <c r="D1320" s="105" t="str">
        <f t="shared" si="68"/>
        <v>ANANTHAPUR RURAL</v>
      </c>
      <c r="E1320" s="105" t="str">
        <f t="shared" si="68"/>
        <v>SULLURPETA</v>
      </c>
      <c r="F1320" s="104" t="s">
        <v>4491</v>
      </c>
      <c r="G1320" s="393">
        <v>307511540402</v>
      </c>
      <c r="H1320" s="104" t="s">
        <v>4492</v>
      </c>
      <c r="I1320" s="104" t="s">
        <v>2871</v>
      </c>
      <c r="J1320" s="104"/>
      <c r="K1320" s="378">
        <v>0.51839999999999997</v>
      </c>
      <c r="L1320" s="378">
        <v>0.51839999999999997</v>
      </c>
      <c r="M1320" s="378">
        <v>0.50133899999999998</v>
      </c>
      <c r="N1320" s="379">
        <v>3.2910879629629615</v>
      </c>
      <c r="O1320" s="104"/>
      <c r="P1320" s="104"/>
      <c r="Q1320" s="108"/>
    </row>
    <row r="1321" spans="1:17" customFormat="1">
      <c r="A1321" s="103">
        <v>1318</v>
      </c>
      <c r="B1321" s="105"/>
      <c r="C1321" s="105" t="s">
        <v>1049</v>
      </c>
      <c r="D1321" s="105" t="str">
        <f t="shared" si="68"/>
        <v>ANANTHAPUR RURAL</v>
      </c>
      <c r="E1321" s="105" t="str">
        <f t="shared" si="68"/>
        <v>SULLURPETA</v>
      </c>
      <c r="F1321" s="104" t="s">
        <v>4493</v>
      </c>
      <c r="G1321" s="393">
        <v>307312340403</v>
      </c>
      <c r="H1321" s="104" t="s">
        <v>4494</v>
      </c>
      <c r="I1321" s="104" t="s">
        <v>2871</v>
      </c>
      <c r="J1321" s="104"/>
      <c r="K1321" s="378">
        <v>0.39479999999999998</v>
      </c>
      <c r="L1321" s="378">
        <v>0.39479999999999998</v>
      </c>
      <c r="M1321" s="378">
        <v>0.38180700000000001</v>
      </c>
      <c r="N1321" s="379">
        <v>3.2910334346504504</v>
      </c>
      <c r="O1321" s="104"/>
      <c r="P1321" s="104"/>
      <c r="Q1321" s="108"/>
    </row>
    <row r="1322" spans="1:17" customFormat="1">
      <c r="A1322" s="103">
        <v>1319</v>
      </c>
      <c r="B1322" s="105"/>
      <c r="C1322" s="105" t="s">
        <v>3869</v>
      </c>
      <c r="D1322" s="105" t="str">
        <f t="shared" si="68"/>
        <v>ANANTHAPUR RURAL</v>
      </c>
      <c r="E1322" s="105" t="str">
        <f t="shared" si="68"/>
        <v>SULLURPETA</v>
      </c>
      <c r="F1322" s="104" t="s">
        <v>3924</v>
      </c>
      <c r="G1322" s="393">
        <v>308122540103</v>
      </c>
      <c r="H1322" s="104" t="s">
        <v>4495</v>
      </c>
      <c r="I1322" s="104" t="s">
        <v>2879</v>
      </c>
      <c r="J1322" s="104"/>
      <c r="K1322" s="378">
        <v>0.50714999999999999</v>
      </c>
      <c r="L1322" s="378">
        <v>0.50714999999999999</v>
      </c>
      <c r="M1322" s="378">
        <v>0.49046299999999998</v>
      </c>
      <c r="N1322" s="379">
        <v>3.2903480232672795</v>
      </c>
      <c r="O1322" s="104"/>
      <c r="P1322" s="104"/>
      <c r="Q1322" s="108"/>
    </row>
    <row r="1323" spans="1:17" customFormat="1">
      <c r="A1323" s="103">
        <v>1320</v>
      </c>
      <c r="B1323" s="105"/>
      <c r="C1323" s="105" t="s">
        <v>1041</v>
      </c>
      <c r="D1323" s="105" t="str">
        <f t="shared" si="68"/>
        <v>ANANTHAPUR RURAL</v>
      </c>
      <c r="E1323" s="105" t="str">
        <f t="shared" si="68"/>
        <v>SULLURPETA</v>
      </c>
      <c r="F1323" s="104" t="s">
        <v>4496</v>
      </c>
      <c r="G1323" s="393">
        <v>306521240901</v>
      </c>
      <c r="H1323" s="104" t="s">
        <v>4497</v>
      </c>
      <c r="I1323" s="104" t="s">
        <v>2871</v>
      </c>
      <c r="J1323" s="104"/>
      <c r="K1323" s="378">
        <v>0.107</v>
      </c>
      <c r="L1323" s="378">
        <v>0.107</v>
      </c>
      <c r="M1323" s="378">
        <v>0.10348400000000001</v>
      </c>
      <c r="N1323" s="379">
        <v>3.2859813084112064</v>
      </c>
      <c r="O1323" s="104"/>
      <c r="P1323" s="104"/>
      <c r="Q1323" s="108"/>
    </row>
    <row r="1324" spans="1:17" customFormat="1">
      <c r="A1324" s="103">
        <v>1321</v>
      </c>
      <c r="B1324" s="105"/>
      <c r="C1324" s="105" t="s">
        <v>1049</v>
      </c>
      <c r="D1324" s="105" t="str">
        <f t="shared" si="68"/>
        <v>ANANTHAPUR RURAL</v>
      </c>
      <c r="E1324" s="105" t="str">
        <f t="shared" si="68"/>
        <v>SULLURPETA</v>
      </c>
      <c r="F1324" s="104" t="str">
        <f>F1323</f>
        <v>33/11 KV PEDDAJUTUR SS</v>
      </c>
      <c r="G1324" s="393">
        <v>307211340401</v>
      </c>
      <c r="H1324" s="104" t="s">
        <v>4498</v>
      </c>
      <c r="I1324" s="104" t="s">
        <v>2879</v>
      </c>
      <c r="J1324" s="104"/>
      <c r="K1324" s="378">
        <v>6.3600000000000004E-2</v>
      </c>
      <c r="L1324" s="378">
        <v>6.3600000000000004E-2</v>
      </c>
      <c r="M1324" s="378">
        <v>6.1511000000000003E-2</v>
      </c>
      <c r="N1324" s="379">
        <v>3.2845911949685545</v>
      </c>
      <c r="O1324" s="104"/>
      <c r="P1324" s="104"/>
      <c r="Q1324" s="108"/>
    </row>
    <row r="1325" spans="1:17" customFormat="1">
      <c r="A1325" s="103">
        <v>1322</v>
      </c>
      <c r="B1325" s="105"/>
      <c r="C1325" s="105" t="s">
        <v>1049</v>
      </c>
      <c r="D1325" s="105" t="str">
        <f t="shared" si="68"/>
        <v>ANANTHAPUR RURAL</v>
      </c>
      <c r="E1325" s="105" t="str">
        <f t="shared" si="68"/>
        <v>SULLURPETA</v>
      </c>
      <c r="F1325" s="104" t="s">
        <v>2198</v>
      </c>
      <c r="G1325" s="393">
        <v>307521240102</v>
      </c>
      <c r="H1325" s="104" t="s">
        <v>2404</v>
      </c>
      <c r="I1325" s="104" t="s">
        <v>2887</v>
      </c>
      <c r="J1325" s="104"/>
      <c r="K1325" s="378">
        <v>2.3388</v>
      </c>
      <c r="L1325" s="378">
        <v>2.3388</v>
      </c>
      <c r="M1325" s="378">
        <v>2.2621959999999999</v>
      </c>
      <c r="N1325" s="379">
        <v>3.2753548828459085</v>
      </c>
      <c r="O1325" s="104"/>
      <c r="P1325" s="104"/>
      <c r="Q1325" s="108"/>
    </row>
    <row r="1326" spans="1:17" customFormat="1">
      <c r="A1326" s="103">
        <v>1323</v>
      </c>
      <c r="B1326" s="105"/>
      <c r="C1326" s="105" t="s">
        <v>3869</v>
      </c>
      <c r="D1326" s="105" t="str">
        <f t="shared" si="68"/>
        <v>ANANTHAPUR RURAL</v>
      </c>
      <c r="E1326" s="105" t="str">
        <f t="shared" si="68"/>
        <v>SULLURPETA</v>
      </c>
      <c r="F1326" s="104" t="s">
        <v>4057</v>
      </c>
      <c r="G1326" s="393">
        <v>308212640202</v>
      </c>
      <c r="H1326" s="104" t="s">
        <v>4499</v>
      </c>
      <c r="I1326" s="104" t="s">
        <v>2894</v>
      </c>
      <c r="J1326" s="104"/>
      <c r="K1326" s="378">
        <v>3.97E-4</v>
      </c>
      <c r="L1326" s="378">
        <v>3.97E-4</v>
      </c>
      <c r="M1326" s="378">
        <v>3.8400000000000001E-4</v>
      </c>
      <c r="N1326" s="379">
        <v>3.2745591939546577</v>
      </c>
      <c r="O1326" s="104"/>
      <c r="P1326" s="104"/>
      <c r="Q1326" s="108"/>
    </row>
    <row r="1327" spans="1:17" customFormat="1">
      <c r="A1327" s="103">
        <v>1324</v>
      </c>
      <c r="B1327" s="105"/>
      <c r="C1327" s="105" t="s">
        <v>5408</v>
      </c>
      <c r="D1327" s="105" t="str">
        <f t="shared" si="68"/>
        <v>ANANTHAPUR RURAL</v>
      </c>
      <c r="E1327" s="105" t="str">
        <f t="shared" si="68"/>
        <v>SULLURPETA</v>
      </c>
      <c r="F1327" s="104" t="s">
        <v>4500</v>
      </c>
      <c r="G1327" s="393">
        <v>304511140303</v>
      </c>
      <c r="H1327" s="104" t="s">
        <v>4501</v>
      </c>
      <c r="I1327" s="104" t="s">
        <v>2874</v>
      </c>
      <c r="J1327" s="104"/>
      <c r="K1327" s="378">
        <v>0.72560000000000002</v>
      </c>
      <c r="L1327" s="378">
        <v>0.72560000000000002</v>
      </c>
      <c r="M1327" s="378">
        <v>0.70189000000000001</v>
      </c>
      <c r="N1327" s="379">
        <v>3.2676405733186336</v>
      </c>
      <c r="O1327" s="104"/>
      <c r="P1327" s="104"/>
      <c r="Q1327" s="108"/>
    </row>
    <row r="1328" spans="1:17" customFormat="1">
      <c r="A1328" s="103">
        <v>1325</v>
      </c>
      <c r="B1328" s="105"/>
      <c r="C1328" s="105" t="s">
        <v>3869</v>
      </c>
      <c r="D1328" s="105" t="str">
        <f t="shared" si="68"/>
        <v>ANANTHAPUR RURAL</v>
      </c>
      <c r="E1328" s="105" t="str">
        <f t="shared" si="68"/>
        <v>SULLURPETA</v>
      </c>
      <c r="F1328" s="104" t="s">
        <v>4502</v>
      </c>
      <c r="G1328" s="393">
        <v>308235340102</v>
      </c>
      <c r="H1328" s="104" t="s">
        <v>3849</v>
      </c>
      <c r="I1328" s="104" t="s">
        <v>2879</v>
      </c>
      <c r="J1328" s="104"/>
      <c r="K1328" s="378">
        <v>0.10915</v>
      </c>
      <c r="L1328" s="378">
        <v>0.10915</v>
      </c>
      <c r="M1328" s="378">
        <v>0.105591</v>
      </c>
      <c r="N1328" s="379">
        <v>3.2606504809894576</v>
      </c>
      <c r="O1328" s="104"/>
      <c r="P1328" s="104"/>
      <c r="Q1328" s="108"/>
    </row>
    <row r="1329" spans="1:17" customFormat="1">
      <c r="A1329" s="103">
        <v>1326</v>
      </c>
      <c r="B1329" s="105"/>
      <c r="C1329" s="105" t="s">
        <v>3869</v>
      </c>
      <c r="D1329" s="105" t="str">
        <f t="shared" si="68"/>
        <v>ANANTHAPUR RURAL</v>
      </c>
      <c r="E1329" s="105" t="str">
        <f t="shared" si="68"/>
        <v>SULLURPETA</v>
      </c>
      <c r="F1329" s="104" t="s">
        <v>4503</v>
      </c>
      <c r="G1329" s="393">
        <v>308511140301</v>
      </c>
      <c r="H1329" s="104" t="s">
        <v>4504</v>
      </c>
      <c r="I1329" s="104" t="s">
        <v>2887</v>
      </c>
      <c r="J1329" s="104"/>
      <c r="K1329" s="378">
        <v>2.0610710000000001</v>
      </c>
      <c r="L1329" s="378">
        <v>2.0610710000000001</v>
      </c>
      <c r="M1329" s="378">
        <v>1.9939180000000001</v>
      </c>
      <c r="N1329" s="379">
        <v>3.2581604418285455</v>
      </c>
      <c r="O1329" s="104"/>
      <c r="P1329" s="104"/>
      <c r="Q1329" s="108"/>
    </row>
    <row r="1330" spans="1:17" customFormat="1">
      <c r="A1330" s="103">
        <v>1327</v>
      </c>
      <c r="B1330" s="105"/>
      <c r="C1330" s="105" t="s">
        <v>1049</v>
      </c>
      <c r="D1330" s="105" t="str">
        <f t="shared" si="68"/>
        <v>ANANTHAPUR RURAL</v>
      </c>
      <c r="E1330" s="105" t="str">
        <f t="shared" si="68"/>
        <v>SULLURPETA</v>
      </c>
      <c r="F1330" s="104" t="s">
        <v>4505</v>
      </c>
      <c r="G1330" s="393">
        <v>307522240101</v>
      </c>
      <c r="H1330" s="104" t="s">
        <v>4506</v>
      </c>
      <c r="I1330" s="104" t="s">
        <v>2871</v>
      </c>
      <c r="J1330" s="104"/>
      <c r="K1330" s="378">
        <v>0.41299999999999998</v>
      </c>
      <c r="L1330" s="378">
        <v>0.41299999999999998</v>
      </c>
      <c r="M1330" s="378">
        <v>0.39956000000000003</v>
      </c>
      <c r="N1330" s="379">
        <v>3.2542372881355814</v>
      </c>
      <c r="O1330" s="104"/>
      <c r="P1330" s="104"/>
      <c r="Q1330" s="108"/>
    </row>
    <row r="1331" spans="1:17" customFormat="1">
      <c r="A1331" s="103">
        <v>1328</v>
      </c>
      <c r="B1331" s="105"/>
      <c r="C1331" s="105" t="s">
        <v>5408</v>
      </c>
      <c r="D1331" s="105" t="str">
        <f t="shared" si="68"/>
        <v>ANANTHAPUR RURAL</v>
      </c>
      <c r="E1331" s="105" t="str">
        <f t="shared" si="68"/>
        <v>SULLURPETA</v>
      </c>
      <c r="F1331" s="104" t="s">
        <v>2919</v>
      </c>
      <c r="G1331" s="393">
        <v>304611440101</v>
      </c>
      <c r="H1331" s="104" t="s">
        <v>4507</v>
      </c>
      <c r="I1331" s="104" t="s">
        <v>2871</v>
      </c>
      <c r="J1331" s="104"/>
      <c r="K1331" s="378">
        <v>0.1996</v>
      </c>
      <c r="L1331" s="378">
        <v>0.1996</v>
      </c>
      <c r="M1331" s="378">
        <v>0.19311200000000001</v>
      </c>
      <c r="N1331" s="379">
        <v>3.2505010020040048</v>
      </c>
      <c r="O1331" s="104"/>
      <c r="P1331" s="104"/>
      <c r="Q1331" s="108"/>
    </row>
    <row r="1332" spans="1:17" customFormat="1">
      <c r="A1332" s="103">
        <v>1329</v>
      </c>
      <c r="B1332" s="105"/>
      <c r="C1332" s="105" t="s">
        <v>1049</v>
      </c>
      <c r="D1332" s="105" t="str">
        <f t="shared" si="68"/>
        <v>ANANTHAPUR RURAL</v>
      </c>
      <c r="E1332" s="105" t="str">
        <f t="shared" si="68"/>
        <v>SULLURPETA</v>
      </c>
      <c r="F1332" s="104" t="s">
        <v>4296</v>
      </c>
      <c r="G1332" s="393">
        <v>307511440106</v>
      </c>
      <c r="H1332" s="104" t="s">
        <v>4508</v>
      </c>
      <c r="I1332" s="104" t="s">
        <v>2871</v>
      </c>
      <c r="J1332" s="104"/>
      <c r="K1332" s="378">
        <v>0.24740000000000001</v>
      </c>
      <c r="L1332" s="378">
        <v>0.24740000000000001</v>
      </c>
      <c r="M1332" s="378">
        <v>0.23938200000000001</v>
      </c>
      <c r="N1332" s="379">
        <v>3.240905416329829</v>
      </c>
      <c r="O1332" s="104"/>
      <c r="P1332" s="104"/>
      <c r="Q1332" s="108"/>
    </row>
    <row r="1333" spans="1:17" customFormat="1">
      <c r="A1333" s="103">
        <v>1330</v>
      </c>
      <c r="B1333" s="105"/>
      <c r="C1333" s="105" t="s">
        <v>5408</v>
      </c>
      <c r="D1333" s="105" t="str">
        <f t="shared" si="68"/>
        <v>ANANTHAPUR RURAL</v>
      </c>
      <c r="E1333" s="105" t="str">
        <f t="shared" si="68"/>
        <v>SULLURPETA</v>
      </c>
      <c r="F1333" s="104" t="s">
        <v>4509</v>
      </c>
      <c r="G1333" s="393">
        <v>304251240402</v>
      </c>
      <c r="H1333" s="104" t="s">
        <v>4510</v>
      </c>
      <c r="I1333" s="104" t="s">
        <v>2871</v>
      </c>
      <c r="J1333" s="104"/>
      <c r="K1333" s="378">
        <v>0.32419999999999999</v>
      </c>
      <c r="L1333" s="378">
        <v>0.32419999999999999</v>
      </c>
      <c r="M1333" s="378">
        <v>0.31369599999999997</v>
      </c>
      <c r="N1333" s="379">
        <v>3.2399753238741558</v>
      </c>
      <c r="O1333" s="104"/>
      <c r="P1333" s="104"/>
      <c r="Q1333" s="108"/>
    </row>
    <row r="1334" spans="1:17" customFormat="1">
      <c r="A1334" s="103">
        <v>1331</v>
      </c>
      <c r="B1334" s="105"/>
      <c r="C1334" s="105" t="s">
        <v>1049</v>
      </c>
      <c r="D1334" s="105" t="str">
        <f t="shared" si="68"/>
        <v>ANANTHAPUR RURAL</v>
      </c>
      <c r="E1334" s="105" t="str">
        <f t="shared" si="68"/>
        <v>SULLURPETA</v>
      </c>
      <c r="F1334" s="104" t="s">
        <v>4511</v>
      </c>
      <c r="G1334" s="393">
        <v>307133240101</v>
      </c>
      <c r="H1334" s="104" t="s">
        <v>4512</v>
      </c>
      <c r="I1334" s="104" t="s">
        <v>2871</v>
      </c>
      <c r="J1334" s="104"/>
      <c r="K1334" s="378">
        <v>2.0457000000000001</v>
      </c>
      <c r="L1334" s="378">
        <v>2.0457000000000001</v>
      </c>
      <c r="M1334" s="378">
        <v>1.9795289999999999</v>
      </c>
      <c r="N1334" s="379">
        <v>3.2346385100454711</v>
      </c>
      <c r="O1334" s="104"/>
      <c r="P1334" s="104"/>
      <c r="Q1334" s="108"/>
    </row>
    <row r="1335" spans="1:17" customFormat="1">
      <c r="A1335" s="103">
        <v>1332</v>
      </c>
      <c r="B1335" s="105"/>
      <c r="C1335" s="105" t="s">
        <v>3869</v>
      </c>
      <c r="D1335" s="105" t="str">
        <f t="shared" si="68"/>
        <v>ANANTHAPUR RURAL</v>
      </c>
      <c r="E1335" s="105" t="str">
        <f t="shared" si="68"/>
        <v>SULLURPETA</v>
      </c>
      <c r="F1335" s="104" t="s">
        <v>4513</v>
      </c>
      <c r="G1335" s="393">
        <v>308223140103</v>
      </c>
      <c r="H1335" s="104" t="s">
        <v>4514</v>
      </c>
      <c r="I1335" s="104" t="s">
        <v>2887</v>
      </c>
      <c r="J1335" s="104"/>
      <c r="K1335" s="378">
        <v>9.6000000000000002E-2</v>
      </c>
      <c r="L1335" s="378">
        <v>9.6000000000000002E-2</v>
      </c>
      <c r="M1335" s="378">
        <v>9.2895000000000005E-2</v>
      </c>
      <c r="N1335" s="379">
        <v>3.2343749999999964</v>
      </c>
      <c r="O1335" s="104"/>
      <c r="P1335" s="104"/>
      <c r="Q1335" s="108"/>
    </row>
    <row r="1336" spans="1:17" customFormat="1">
      <c r="A1336" s="103">
        <v>1333</v>
      </c>
      <c r="B1336" s="105"/>
      <c r="C1336" s="105" t="s">
        <v>3869</v>
      </c>
      <c r="D1336" s="105" t="str">
        <f t="shared" si="68"/>
        <v>ANANTHAPUR RURAL</v>
      </c>
      <c r="E1336" s="105" t="str">
        <f t="shared" si="68"/>
        <v>SULLURPETA</v>
      </c>
      <c r="F1336" s="104" t="s">
        <v>4515</v>
      </c>
      <c r="G1336" s="393">
        <v>308323640102</v>
      </c>
      <c r="H1336" s="104" t="s">
        <v>4516</v>
      </c>
      <c r="I1336" s="104" t="s">
        <v>2871</v>
      </c>
      <c r="J1336" s="104"/>
      <c r="K1336" s="378">
        <v>0.39055000000000001</v>
      </c>
      <c r="L1336" s="378">
        <v>0.39055000000000001</v>
      </c>
      <c r="M1336" s="378">
        <v>0.37795899999999999</v>
      </c>
      <c r="N1336" s="379">
        <v>3.2239149916784067</v>
      </c>
      <c r="O1336" s="104"/>
      <c r="P1336" s="104"/>
      <c r="Q1336" s="108"/>
    </row>
    <row r="1337" spans="1:17" customFormat="1">
      <c r="A1337" s="103">
        <v>1334</v>
      </c>
      <c r="B1337" s="105"/>
      <c r="C1337" s="105" t="s">
        <v>1049</v>
      </c>
      <c r="D1337" s="105" t="str">
        <f t="shared" si="68"/>
        <v>ANANTHAPUR RURAL</v>
      </c>
      <c r="E1337" s="105" t="str">
        <f t="shared" si="68"/>
        <v>SULLURPETA</v>
      </c>
      <c r="F1337" s="104" t="str">
        <f>F1336</f>
        <v>33/11 KV Nagaladinne SS</v>
      </c>
      <c r="G1337" s="393">
        <v>307411240203</v>
      </c>
      <c r="H1337" s="104" t="s">
        <v>4517</v>
      </c>
      <c r="I1337" s="104" t="s">
        <v>2871</v>
      </c>
      <c r="J1337" s="104"/>
      <c r="K1337" s="378">
        <v>0.2767</v>
      </c>
      <c r="L1337" s="378">
        <v>0.2767</v>
      </c>
      <c r="M1337" s="378">
        <v>0.26778099999999999</v>
      </c>
      <c r="N1337" s="379">
        <v>3.2233465847488292</v>
      </c>
      <c r="O1337" s="104"/>
      <c r="P1337" s="104"/>
      <c r="Q1337" s="108"/>
    </row>
    <row r="1338" spans="1:17" customFormat="1">
      <c r="A1338" s="103">
        <v>1335</v>
      </c>
      <c r="B1338" s="105"/>
      <c r="C1338" s="105" t="s">
        <v>1381</v>
      </c>
      <c r="D1338" s="105" t="str">
        <f t="shared" si="68"/>
        <v>ANANTHAPUR RURAL</v>
      </c>
      <c r="E1338" s="105" t="str">
        <f t="shared" si="68"/>
        <v>SULLURPETA</v>
      </c>
      <c r="F1338" s="104" t="s">
        <v>4518</v>
      </c>
      <c r="G1338" s="393">
        <v>305321340201</v>
      </c>
      <c r="H1338" s="104" t="s">
        <v>4519</v>
      </c>
      <c r="I1338" s="104" t="s">
        <v>2871</v>
      </c>
      <c r="J1338" s="104"/>
      <c r="K1338" s="378">
        <v>0.1017</v>
      </c>
      <c r="L1338" s="378">
        <v>0.1017</v>
      </c>
      <c r="M1338" s="378">
        <v>9.8427000000000001E-2</v>
      </c>
      <c r="N1338" s="379">
        <v>3.2182890855457211</v>
      </c>
      <c r="O1338" s="104"/>
      <c r="P1338" s="104"/>
      <c r="Q1338" s="108"/>
    </row>
    <row r="1339" spans="1:17" customFormat="1">
      <c r="A1339" s="103">
        <v>1336</v>
      </c>
      <c r="B1339" s="105"/>
      <c r="C1339" s="105" t="s">
        <v>5408</v>
      </c>
      <c r="D1339" s="105" t="str">
        <f t="shared" si="68"/>
        <v>ANANTHAPUR RURAL</v>
      </c>
      <c r="E1339" s="105" t="str">
        <f t="shared" si="68"/>
        <v>SULLURPETA</v>
      </c>
      <c r="F1339" s="104" t="str">
        <f>F1338</f>
        <v>33/11 KV Kosalanagaram SUB STATION</v>
      </c>
      <c r="G1339" s="393">
        <v>304311140203</v>
      </c>
      <c r="H1339" s="104" t="s">
        <v>2607</v>
      </c>
      <c r="I1339" s="104" t="s">
        <v>2887</v>
      </c>
      <c r="J1339" s="104"/>
      <c r="K1339" s="378">
        <v>1.2983199999999999</v>
      </c>
      <c r="L1339" s="378">
        <v>1.2983199999999999</v>
      </c>
      <c r="M1339" s="378">
        <v>1.256543</v>
      </c>
      <c r="N1339" s="379">
        <v>3.2177737383695817</v>
      </c>
      <c r="O1339" s="104"/>
      <c r="P1339" s="104"/>
      <c r="Q1339" s="108"/>
    </row>
    <row r="1340" spans="1:17" customFormat="1">
      <c r="A1340" s="103">
        <v>1337</v>
      </c>
      <c r="B1340" s="105"/>
      <c r="C1340" s="105" t="s">
        <v>1381</v>
      </c>
      <c r="D1340" s="105" t="str">
        <f t="shared" si="68"/>
        <v>ANANTHAPUR RURAL</v>
      </c>
      <c r="E1340" s="105" t="str">
        <f t="shared" si="68"/>
        <v>SULLURPETA</v>
      </c>
      <c r="F1340" s="104" t="s">
        <v>2346</v>
      </c>
      <c r="G1340" s="393">
        <v>305421240304</v>
      </c>
      <c r="H1340" s="104" t="s">
        <v>4520</v>
      </c>
      <c r="I1340" s="104" t="s">
        <v>2887</v>
      </c>
      <c r="J1340" s="104"/>
      <c r="K1340" s="378">
        <v>0.78180000000000005</v>
      </c>
      <c r="L1340" s="378">
        <v>0.78180000000000005</v>
      </c>
      <c r="M1340" s="378">
        <v>0.75666699999999998</v>
      </c>
      <c r="N1340" s="379">
        <v>3.2147608083909018</v>
      </c>
      <c r="O1340" s="104"/>
      <c r="P1340" s="104"/>
      <c r="Q1340" s="108"/>
    </row>
    <row r="1341" spans="1:17" customFormat="1">
      <c r="A1341" s="103">
        <v>1338</v>
      </c>
      <c r="B1341" s="105"/>
      <c r="C1341" s="105" t="s">
        <v>5408</v>
      </c>
      <c r="D1341" s="105" t="str">
        <f t="shared" ref="D1341:F1361" si="69">D1340</f>
        <v>ANANTHAPUR RURAL</v>
      </c>
      <c r="E1341" s="105" t="s">
        <v>1017</v>
      </c>
      <c r="F1341" s="104" t="s">
        <v>4168</v>
      </c>
      <c r="G1341" s="393">
        <v>304511140103</v>
      </c>
      <c r="H1341" s="104" t="s">
        <v>4521</v>
      </c>
      <c r="I1341" s="104" t="s">
        <v>2871</v>
      </c>
      <c r="J1341" s="104"/>
      <c r="K1341" s="378">
        <v>2.4571999999999998</v>
      </c>
      <c r="L1341" s="378">
        <v>2.4571999999999998</v>
      </c>
      <c r="M1341" s="378">
        <v>2.3782160000000001</v>
      </c>
      <c r="N1341" s="379">
        <v>3.2143903630148025</v>
      </c>
      <c r="O1341" s="104"/>
      <c r="P1341" s="104"/>
      <c r="Q1341" s="108"/>
    </row>
    <row r="1342" spans="1:17" customFormat="1">
      <c r="A1342" s="103">
        <v>1339</v>
      </c>
      <c r="B1342" s="105"/>
      <c r="C1342" s="105" t="s">
        <v>1049</v>
      </c>
      <c r="D1342" s="105" t="str">
        <f t="shared" si="69"/>
        <v>ANANTHAPUR RURAL</v>
      </c>
      <c r="E1342" s="105" t="str">
        <f t="shared" si="69"/>
        <v>NELLORE RURALS</v>
      </c>
      <c r="F1342" s="104" t="s">
        <v>2205</v>
      </c>
      <c r="G1342" s="393">
        <v>307411140106</v>
      </c>
      <c r="H1342" s="104" t="s">
        <v>4522</v>
      </c>
      <c r="I1342" s="104" t="s">
        <v>2871</v>
      </c>
      <c r="J1342" s="104"/>
      <c r="K1342" s="378">
        <v>0.93279999999999996</v>
      </c>
      <c r="L1342" s="378">
        <v>0.93279999999999996</v>
      </c>
      <c r="M1342" s="378">
        <v>0.90281900000000004</v>
      </c>
      <c r="N1342" s="379">
        <v>3.2140866209262353</v>
      </c>
      <c r="O1342" s="104"/>
      <c r="P1342" s="104"/>
      <c r="Q1342" s="108"/>
    </row>
    <row r="1343" spans="1:17" customFormat="1">
      <c r="A1343" s="103">
        <v>1340</v>
      </c>
      <c r="B1343" s="105"/>
      <c r="C1343" s="105" t="s">
        <v>1049</v>
      </c>
      <c r="D1343" s="105" t="str">
        <f t="shared" si="69"/>
        <v>ANANTHAPUR RURAL</v>
      </c>
      <c r="E1343" s="105" t="str">
        <f t="shared" si="69"/>
        <v>NELLORE RURALS</v>
      </c>
      <c r="F1343" s="104" t="s">
        <v>4523</v>
      </c>
      <c r="G1343" s="393">
        <v>307611140102</v>
      </c>
      <c r="H1343" s="104" t="s">
        <v>4524</v>
      </c>
      <c r="I1343" s="104" t="s">
        <v>2887</v>
      </c>
      <c r="J1343" s="104"/>
      <c r="K1343" s="378">
        <v>0.51160000000000005</v>
      </c>
      <c r="L1343" s="378">
        <v>0.51160000000000005</v>
      </c>
      <c r="M1343" s="378">
        <v>0.49523899999999998</v>
      </c>
      <c r="N1343" s="379">
        <v>3.1980062548866437</v>
      </c>
      <c r="O1343" s="104"/>
      <c r="P1343" s="104"/>
      <c r="Q1343" s="108"/>
    </row>
    <row r="1344" spans="1:17" customFormat="1">
      <c r="A1344" s="103">
        <v>1341</v>
      </c>
      <c r="B1344" s="105"/>
      <c r="C1344" s="105" t="s">
        <v>5408</v>
      </c>
      <c r="D1344" s="105" t="str">
        <f t="shared" si="69"/>
        <v>ANANTHAPUR RURAL</v>
      </c>
      <c r="E1344" s="105" t="str">
        <f t="shared" si="69"/>
        <v>NELLORE RURALS</v>
      </c>
      <c r="F1344" s="104" t="str">
        <f t="shared" si="69"/>
        <v>33/11 KV Kalyandurg SS</v>
      </c>
      <c r="G1344" s="393">
        <v>304311140202</v>
      </c>
      <c r="H1344" s="104" t="s">
        <v>2606</v>
      </c>
      <c r="I1344" s="104" t="s">
        <v>2887</v>
      </c>
      <c r="J1344" s="104"/>
      <c r="K1344" s="378">
        <v>1.7163999999999999</v>
      </c>
      <c r="L1344" s="378">
        <v>1.7163999999999999</v>
      </c>
      <c r="M1344" s="378">
        <v>1.66151</v>
      </c>
      <c r="N1344" s="379">
        <v>3.1979725005826083</v>
      </c>
      <c r="O1344" s="104"/>
      <c r="P1344" s="104"/>
      <c r="Q1344" s="108"/>
    </row>
    <row r="1345" spans="1:17" customFormat="1">
      <c r="A1345" s="103">
        <v>1342</v>
      </c>
      <c r="B1345" s="105"/>
      <c r="C1345" s="105" t="s">
        <v>1049</v>
      </c>
      <c r="D1345" s="105" t="str">
        <f t="shared" si="69"/>
        <v>ANANTHAPUR RURAL</v>
      </c>
      <c r="E1345" s="105" t="str">
        <f t="shared" si="69"/>
        <v>NELLORE RURALS</v>
      </c>
      <c r="F1345" s="104" t="str">
        <f t="shared" si="69"/>
        <v>33/11 KV Kalyandurg SS</v>
      </c>
      <c r="G1345" s="393">
        <v>307521240101</v>
      </c>
      <c r="H1345" s="104" t="s">
        <v>2403</v>
      </c>
      <c r="I1345" s="104" t="s">
        <v>2887</v>
      </c>
      <c r="J1345" s="104"/>
      <c r="K1345" s="378">
        <v>2.0594000000000001</v>
      </c>
      <c r="L1345" s="378">
        <v>2.0594000000000001</v>
      </c>
      <c r="M1345" s="378">
        <v>1.9935830000000001</v>
      </c>
      <c r="N1345" s="379">
        <v>3.1959308536466939</v>
      </c>
      <c r="O1345" s="104"/>
      <c r="P1345" s="104"/>
      <c r="Q1345" s="108"/>
    </row>
    <row r="1346" spans="1:17" customFormat="1">
      <c r="A1346" s="103">
        <v>1343</v>
      </c>
      <c r="B1346" s="105"/>
      <c r="C1346" s="105" t="s">
        <v>5408</v>
      </c>
      <c r="D1346" s="105" t="str">
        <f t="shared" si="69"/>
        <v>ANANTHAPUR RURAL</v>
      </c>
      <c r="E1346" s="105" t="str">
        <f t="shared" si="69"/>
        <v>NELLORE RURALS</v>
      </c>
      <c r="F1346" s="104" t="s">
        <v>2291</v>
      </c>
      <c r="G1346" s="393">
        <v>304311140201</v>
      </c>
      <c r="H1346" s="104" t="s">
        <v>2605</v>
      </c>
      <c r="I1346" s="104" t="s">
        <v>2887</v>
      </c>
      <c r="J1346" s="104"/>
      <c r="K1346" s="378">
        <v>0.28927999999999998</v>
      </c>
      <c r="L1346" s="378">
        <v>0.28927999999999998</v>
      </c>
      <c r="M1346" s="378">
        <v>0.28003800000000001</v>
      </c>
      <c r="N1346" s="379">
        <v>3.1948285398229999</v>
      </c>
      <c r="O1346" s="104"/>
      <c r="P1346" s="104"/>
      <c r="Q1346" s="108"/>
    </row>
    <row r="1347" spans="1:17" customFormat="1">
      <c r="A1347" s="103">
        <v>1344</v>
      </c>
      <c r="B1347" s="105"/>
      <c r="C1347" s="105" t="s">
        <v>3869</v>
      </c>
      <c r="D1347" s="105" t="str">
        <f t="shared" si="69"/>
        <v>ANANTHAPUR RURAL</v>
      </c>
      <c r="E1347" s="105" t="str">
        <f t="shared" si="69"/>
        <v>NELLORE RURALS</v>
      </c>
      <c r="F1347" s="104" t="s">
        <v>4525</v>
      </c>
      <c r="G1347" s="393">
        <v>308511340504</v>
      </c>
      <c r="H1347" s="104" t="s">
        <v>4526</v>
      </c>
      <c r="I1347" s="104" t="s">
        <v>2871</v>
      </c>
      <c r="J1347" s="104"/>
      <c r="K1347" s="378">
        <v>0.28128900000000001</v>
      </c>
      <c r="L1347" s="378">
        <v>0.28128900000000001</v>
      </c>
      <c r="M1347" s="378">
        <v>0.27230900000000002</v>
      </c>
      <c r="N1347" s="379">
        <v>3.1924462030153999</v>
      </c>
      <c r="O1347" s="104"/>
      <c r="P1347" s="104"/>
      <c r="Q1347" s="108"/>
    </row>
    <row r="1348" spans="1:17" customFormat="1">
      <c r="A1348" s="103">
        <v>1345</v>
      </c>
      <c r="B1348" s="105"/>
      <c r="C1348" s="105" t="s">
        <v>1381</v>
      </c>
      <c r="D1348" s="105" t="str">
        <f t="shared" si="69"/>
        <v>ANANTHAPUR RURAL</v>
      </c>
      <c r="E1348" s="105" t="str">
        <f t="shared" si="69"/>
        <v>NELLORE RURALS</v>
      </c>
      <c r="F1348" s="104" t="str">
        <f>F1347</f>
        <v>33/11KV SS POTHU DODDI</v>
      </c>
      <c r="G1348" s="393" t="s">
        <v>4527</v>
      </c>
      <c r="H1348" s="104" t="s">
        <v>2731</v>
      </c>
      <c r="I1348" s="104" t="s">
        <v>2887</v>
      </c>
      <c r="J1348" s="104"/>
      <c r="K1348" s="378">
        <v>1.3815200000000001</v>
      </c>
      <c r="L1348" s="378">
        <v>1.3815200000000001</v>
      </c>
      <c r="M1348" s="378">
        <v>1.337431</v>
      </c>
      <c r="N1348" s="379">
        <v>3.1913399733626759</v>
      </c>
      <c r="O1348" s="104"/>
      <c r="P1348" s="104"/>
      <c r="Q1348" s="108"/>
    </row>
    <row r="1349" spans="1:17" customFormat="1">
      <c r="A1349" s="103">
        <v>1346</v>
      </c>
      <c r="B1349" s="105"/>
      <c r="C1349" s="105" t="s">
        <v>1049</v>
      </c>
      <c r="D1349" s="105" t="str">
        <f t="shared" si="69"/>
        <v>ANANTHAPUR RURAL</v>
      </c>
      <c r="E1349" s="105" t="str">
        <f t="shared" si="69"/>
        <v>NELLORE RURALS</v>
      </c>
      <c r="F1349" s="104" t="s">
        <v>4528</v>
      </c>
      <c r="G1349" s="393">
        <v>307222240503</v>
      </c>
      <c r="H1349" s="104" t="s">
        <v>4529</v>
      </c>
      <c r="I1349" s="104" t="s">
        <v>2870</v>
      </c>
      <c r="J1349" s="104"/>
      <c r="K1349" s="378">
        <v>1.8499999999999999E-2</v>
      </c>
      <c r="L1349" s="378">
        <v>1.8499999999999999E-2</v>
      </c>
      <c r="M1349" s="378">
        <v>1.7909999999999999E-2</v>
      </c>
      <c r="N1349" s="379">
        <v>3.1891891891891908</v>
      </c>
      <c r="O1349" s="104"/>
      <c r="P1349" s="104"/>
      <c r="Q1349" s="108"/>
    </row>
    <row r="1350" spans="1:17" customFormat="1">
      <c r="A1350" s="103">
        <v>1347</v>
      </c>
      <c r="B1350" s="105"/>
      <c r="C1350" s="105" t="s">
        <v>1049</v>
      </c>
      <c r="D1350" s="105" t="str">
        <f t="shared" si="69"/>
        <v>ANANTHAPUR RURAL</v>
      </c>
      <c r="E1350" s="105" t="str">
        <f t="shared" si="69"/>
        <v>NELLORE RURALS</v>
      </c>
      <c r="F1350" s="104" t="str">
        <f t="shared" si="69"/>
        <v>33/11 KV Komatikuntla SS</v>
      </c>
      <c r="G1350" s="393">
        <v>307521340101</v>
      </c>
      <c r="H1350" s="104" t="s">
        <v>2406</v>
      </c>
      <c r="I1350" s="104" t="s">
        <v>2887</v>
      </c>
      <c r="J1350" s="104"/>
      <c r="K1350" s="378">
        <v>1.931125</v>
      </c>
      <c r="L1350" s="378">
        <v>1.931125</v>
      </c>
      <c r="M1350" s="378">
        <v>1.8695850000000001</v>
      </c>
      <c r="N1350" s="379">
        <v>3.1867434785422968</v>
      </c>
      <c r="O1350" s="104"/>
      <c r="P1350" s="104"/>
      <c r="Q1350" s="108"/>
    </row>
    <row r="1351" spans="1:17" customFormat="1">
      <c r="A1351" s="103">
        <v>1348</v>
      </c>
      <c r="B1351" s="105"/>
      <c r="C1351" s="105" t="s">
        <v>1049</v>
      </c>
      <c r="D1351" s="105" t="str">
        <f t="shared" si="69"/>
        <v>ANANTHAPUR RURAL</v>
      </c>
      <c r="E1351" s="105" t="str">
        <f t="shared" si="69"/>
        <v>NELLORE RURALS</v>
      </c>
      <c r="F1351" s="104" t="str">
        <f t="shared" si="69"/>
        <v>33/11 KV Komatikuntla SS</v>
      </c>
      <c r="G1351" s="393">
        <v>307444140101</v>
      </c>
      <c r="H1351" s="104" t="s">
        <v>4530</v>
      </c>
      <c r="I1351" s="104" t="s">
        <v>2887</v>
      </c>
      <c r="J1351" s="104"/>
      <c r="K1351" s="378">
        <v>1.2559</v>
      </c>
      <c r="L1351" s="378">
        <v>1.2559</v>
      </c>
      <c r="M1351" s="378">
        <v>1.2159089999999999</v>
      </c>
      <c r="N1351" s="379">
        <v>3.1842503384027476</v>
      </c>
      <c r="O1351" s="104"/>
      <c r="P1351" s="104"/>
      <c r="Q1351" s="108"/>
    </row>
    <row r="1352" spans="1:17" customFormat="1">
      <c r="A1352" s="103">
        <v>1349</v>
      </c>
      <c r="B1352" s="105"/>
      <c r="C1352" s="105" t="s">
        <v>1041</v>
      </c>
      <c r="D1352" s="105" t="str">
        <f t="shared" si="69"/>
        <v>ANANTHAPUR RURAL</v>
      </c>
      <c r="E1352" s="105" t="str">
        <f t="shared" si="69"/>
        <v>NELLORE RURALS</v>
      </c>
      <c r="F1352" s="104" t="s">
        <v>4531</v>
      </c>
      <c r="G1352" s="393">
        <v>306521240801</v>
      </c>
      <c r="H1352" s="104" t="s">
        <v>4532</v>
      </c>
      <c r="I1352" s="104" t="s">
        <v>2871</v>
      </c>
      <c r="J1352" s="104"/>
      <c r="K1352" s="378">
        <v>1.9519999999999999E-2</v>
      </c>
      <c r="L1352" s="378">
        <v>1.9519999999999999E-2</v>
      </c>
      <c r="M1352" s="378">
        <v>1.8898999999999999E-2</v>
      </c>
      <c r="N1352" s="379">
        <v>3.1813524590163933</v>
      </c>
      <c r="O1352" s="104"/>
      <c r="P1352" s="104"/>
      <c r="Q1352" s="108"/>
    </row>
    <row r="1353" spans="1:17" customFormat="1">
      <c r="A1353" s="103">
        <v>1350</v>
      </c>
      <c r="B1353" s="105"/>
      <c r="C1353" s="105" t="s">
        <v>5408</v>
      </c>
      <c r="D1353" s="105" t="str">
        <f t="shared" si="69"/>
        <v>ANANTHAPUR RURAL</v>
      </c>
      <c r="E1353" s="105" t="str">
        <f t="shared" si="69"/>
        <v>NELLORE RURALS</v>
      </c>
      <c r="F1353" s="104" t="str">
        <f t="shared" si="69"/>
        <v>33/11 KV MABBUCHINTHALA SS</v>
      </c>
      <c r="G1353" s="393">
        <v>304321240104</v>
      </c>
      <c r="H1353" s="104" t="s">
        <v>4533</v>
      </c>
      <c r="I1353" s="104" t="s">
        <v>2874</v>
      </c>
      <c r="J1353" s="104"/>
      <c r="K1353" s="378">
        <v>2.7915999999999999</v>
      </c>
      <c r="L1353" s="378">
        <v>2.7915999999999999</v>
      </c>
      <c r="M1353" s="378">
        <v>2.7028129999999999</v>
      </c>
      <c r="N1353" s="379">
        <v>3.1805058031236553</v>
      </c>
      <c r="O1353" s="104"/>
      <c r="P1353" s="104"/>
      <c r="Q1353" s="108"/>
    </row>
    <row r="1354" spans="1:17" customFormat="1">
      <c r="A1354" s="103">
        <v>1351</v>
      </c>
      <c r="B1354" s="105"/>
      <c r="C1354" s="105" t="s">
        <v>5408</v>
      </c>
      <c r="D1354" s="105" t="str">
        <f t="shared" si="69"/>
        <v>ANANTHAPUR RURAL</v>
      </c>
      <c r="E1354" s="105" t="str">
        <f t="shared" si="69"/>
        <v>NELLORE RURALS</v>
      </c>
      <c r="F1354" s="104" t="str">
        <f t="shared" si="69"/>
        <v>33/11 KV MABBUCHINTHALA SS</v>
      </c>
      <c r="G1354" s="393">
        <v>304321440206</v>
      </c>
      <c r="H1354" s="104" t="s">
        <v>2685</v>
      </c>
      <c r="I1354" s="104" t="s">
        <v>2887</v>
      </c>
      <c r="J1354" s="104"/>
      <c r="K1354" s="378">
        <v>0.39600000000000002</v>
      </c>
      <c r="L1354" s="378">
        <v>0.39600000000000002</v>
      </c>
      <c r="M1354" s="378">
        <v>0.38342999999999999</v>
      </c>
      <c r="N1354" s="379">
        <v>3.174242424242431</v>
      </c>
      <c r="O1354" s="104"/>
      <c r="P1354" s="104"/>
      <c r="Q1354" s="108"/>
    </row>
    <row r="1355" spans="1:17" customFormat="1">
      <c r="A1355" s="103">
        <v>1352</v>
      </c>
      <c r="B1355" s="105"/>
      <c r="C1355" s="105" t="s">
        <v>1381</v>
      </c>
      <c r="D1355" s="105" t="str">
        <f t="shared" si="69"/>
        <v>ANANTHAPUR RURAL</v>
      </c>
      <c r="E1355" s="105" t="str">
        <f t="shared" si="69"/>
        <v>NELLORE RURALS</v>
      </c>
      <c r="F1355" s="104" t="s">
        <v>4534</v>
      </c>
      <c r="G1355" s="393">
        <v>305112140104</v>
      </c>
      <c r="H1355" s="104" t="s">
        <v>3173</v>
      </c>
      <c r="I1355" s="104" t="s">
        <v>2871</v>
      </c>
      <c r="J1355" s="104"/>
      <c r="K1355" s="378">
        <v>0.29249199999999997</v>
      </c>
      <c r="L1355" s="378">
        <v>0.29249199999999997</v>
      </c>
      <c r="M1355" s="378">
        <v>0.283219</v>
      </c>
      <c r="N1355" s="379">
        <v>3.1703431204955952</v>
      </c>
      <c r="O1355" s="104"/>
      <c r="P1355" s="104"/>
      <c r="Q1355" s="108"/>
    </row>
    <row r="1356" spans="1:17" customFormat="1">
      <c r="A1356" s="103">
        <v>1353</v>
      </c>
      <c r="B1356" s="105"/>
      <c r="C1356" s="105" t="s">
        <v>5408</v>
      </c>
      <c r="D1356" s="105" t="str">
        <f t="shared" si="69"/>
        <v>ANANTHAPUR RURAL</v>
      </c>
      <c r="E1356" s="105" t="str">
        <f t="shared" si="69"/>
        <v>NELLORE RURALS</v>
      </c>
      <c r="F1356" s="104" t="str">
        <f>F1355</f>
        <v>33/11 KV 197 Ramapuram SUB STATION</v>
      </c>
      <c r="G1356" s="393">
        <v>304312240102</v>
      </c>
      <c r="H1356" s="104" t="s">
        <v>4535</v>
      </c>
      <c r="I1356" s="104" t="s">
        <v>2874</v>
      </c>
      <c r="J1356" s="104"/>
      <c r="K1356" s="378">
        <v>0.32629999999999998</v>
      </c>
      <c r="L1356" s="378">
        <v>0.32629999999999998</v>
      </c>
      <c r="M1356" s="378">
        <v>0.315965</v>
      </c>
      <c r="N1356" s="379">
        <v>3.1673306772908321</v>
      </c>
      <c r="O1356" s="104"/>
      <c r="P1356" s="104"/>
      <c r="Q1356" s="108"/>
    </row>
    <row r="1357" spans="1:17" customFormat="1">
      <c r="A1357" s="103">
        <v>1354</v>
      </c>
      <c r="B1357" s="105"/>
      <c r="C1357" s="105" t="s">
        <v>5408</v>
      </c>
      <c r="D1357" s="105" t="str">
        <f t="shared" si="69"/>
        <v>ANANTHAPUR RURAL</v>
      </c>
      <c r="E1357" s="105" t="str">
        <f t="shared" si="69"/>
        <v>NELLORE RURALS</v>
      </c>
      <c r="F1357" s="104" t="s">
        <v>2301</v>
      </c>
      <c r="G1357" s="393">
        <v>304312240103</v>
      </c>
      <c r="H1357" s="104" t="s">
        <v>4536</v>
      </c>
      <c r="I1357" s="104" t="s">
        <v>2887</v>
      </c>
      <c r="J1357" s="104"/>
      <c r="K1357" s="378">
        <v>1.6459999999999999</v>
      </c>
      <c r="L1357" s="378">
        <v>1.6459999999999999</v>
      </c>
      <c r="M1357" s="378">
        <v>1.5939019999999999</v>
      </c>
      <c r="N1357" s="379">
        <v>3.1651275820170097</v>
      </c>
      <c r="O1357" s="104"/>
      <c r="P1357" s="104"/>
      <c r="Q1357" s="108"/>
    </row>
    <row r="1358" spans="1:17" customFormat="1">
      <c r="A1358" s="103">
        <v>1355</v>
      </c>
      <c r="B1358" s="105"/>
      <c r="C1358" s="105" t="s">
        <v>1049</v>
      </c>
      <c r="D1358" s="105" t="str">
        <f t="shared" si="69"/>
        <v>ANANTHAPUR RURAL</v>
      </c>
      <c r="E1358" s="105" t="str">
        <f t="shared" si="69"/>
        <v>NELLORE RURALS</v>
      </c>
      <c r="F1358" s="104" t="s">
        <v>4537</v>
      </c>
      <c r="G1358" s="393">
        <v>307312140203</v>
      </c>
      <c r="H1358" s="104" t="s">
        <v>4538</v>
      </c>
      <c r="I1358" s="104" t="s">
        <v>2871</v>
      </c>
      <c r="J1358" s="104"/>
      <c r="K1358" s="378">
        <v>1.5529059999999999</v>
      </c>
      <c r="L1358" s="378">
        <v>1.5529059999999999</v>
      </c>
      <c r="M1358" s="378">
        <v>1.503833</v>
      </c>
      <c r="N1358" s="379">
        <v>3.16007536837387</v>
      </c>
      <c r="O1358" s="104"/>
      <c r="P1358" s="104"/>
      <c r="Q1358" s="108"/>
    </row>
    <row r="1359" spans="1:17" customFormat="1">
      <c r="A1359" s="103">
        <v>1356</v>
      </c>
      <c r="B1359" s="105"/>
      <c r="C1359" s="105" t="s">
        <v>1381</v>
      </c>
      <c r="D1359" s="105" t="str">
        <f t="shared" si="69"/>
        <v>ANANTHAPUR RURAL</v>
      </c>
      <c r="E1359" s="105" t="str">
        <f t="shared" si="69"/>
        <v>NELLORE RURALS</v>
      </c>
      <c r="F1359" s="104" t="str">
        <f>F1358</f>
        <v>33/11 KV Peddareddy Palli</v>
      </c>
      <c r="G1359" s="393">
        <v>305422340104</v>
      </c>
      <c r="H1359" s="104" t="s">
        <v>4539</v>
      </c>
      <c r="I1359" s="104" t="s">
        <v>2871</v>
      </c>
      <c r="J1359" s="104"/>
      <c r="K1359" s="378">
        <v>4.0800000000000003E-2</v>
      </c>
      <c r="L1359" s="378">
        <v>4.0800000000000003E-2</v>
      </c>
      <c r="M1359" s="378">
        <v>3.9510999999999998E-2</v>
      </c>
      <c r="N1359" s="379">
        <v>3.1593137254902093</v>
      </c>
      <c r="O1359" s="104"/>
      <c r="P1359" s="104"/>
      <c r="Q1359" s="108"/>
    </row>
    <row r="1360" spans="1:17" customFormat="1">
      <c r="A1360" s="103">
        <v>1357</v>
      </c>
      <c r="B1360" s="105"/>
      <c r="C1360" s="105" t="s">
        <v>5408</v>
      </c>
      <c r="D1360" s="105" t="str">
        <f t="shared" si="69"/>
        <v>ANANTHAPUR RURAL</v>
      </c>
      <c r="E1360" s="105" t="str">
        <f t="shared" si="69"/>
        <v>NELLORE RURALS</v>
      </c>
      <c r="F1360" s="104" t="str">
        <f>F1359</f>
        <v>33/11 KV Peddareddy Palli</v>
      </c>
      <c r="G1360" s="393">
        <v>304312240105</v>
      </c>
      <c r="H1360" s="104" t="s">
        <v>4540</v>
      </c>
      <c r="I1360" s="104" t="s">
        <v>2887</v>
      </c>
      <c r="J1360" s="104"/>
      <c r="K1360" s="378">
        <v>0.93347999999999998</v>
      </c>
      <c r="L1360" s="378">
        <v>0.93347999999999998</v>
      </c>
      <c r="M1360" s="378">
        <v>0.90398999999999996</v>
      </c>
      <c r="N1360" s="379">
        <v>3.159146419848311</v>
      </c>
      <c r="O1360" s="104"/>
      <c r="P1360" s="104"/>
      <c r="Q1360" s="108"/>
    </row>
    <row r="1361" spans="1:17" customFormat="1">
      <c r="A1361" s="103">
        <v>1358</v>
      </c>
      <c r="B1361" s="105"/>
      <c r="C1361" s="105" t="s">
        <v>1049</v>
      </c>
      <c r="D1361" s="105" t="str">
        <f t="shared" si="69"/>
        <v>ANANTHAPUR RURAL</v>
      </c>
      <c r="E1361" s="105" t="s">
        <v>4541</v>
      </c>
      <c r="F1361" s="104" t="s">
        <v>4542</v>
      </c>
      <c r="G1361" s="393">
        <v>307333140101</v>
      </c>
      <c r="H1361" s="104" t="s">
        <v>4543</v>
      </c>
      <c r="I1361" s="104" t="s">
        <v>2871</v>
      </c>
      <c r="J1361" s="104"/>
      <c r="K1361" s="378">
        <v>2.7452960000000002</v>
      </c>
      <c r="L1361" s="378">
        <v>2.7452960000000002</v>
      </c>
      <c r="M1361" s="378">
        <v>2.6586090000000002</v>
      </c>
      <c r="N1361" s="379">
        <v>3.1576558593317428</v>
      </c>
      <c r="O1361" s="104"/>
      <c r="P1361" s="104"/>
      <c r="Q1361" s="108"/>
    </row>
    <row r="1362" spans="1:17" customFormat="1">
      <c r="A1362" s="103">
        <v>1359</v>
      </c>
      <c r="B1362" s="105"/>
      <c r="C1362" s="105" t="s">
        <v>1381</v>
      </c>
      <c r="D1362" s="105" t="s">
        <v>1030</v>
      </c>
      <c r="E1362" s="105" t="s">
        <v>4544</v>
      </c>
      <c r="F1362" s="104" t="s">
        <v>2328</v>
      </c>
      <c r="G1362" s="393">
        <v>305211240102</v>
      </c>
      <c r="H1362" s="104" t="s">
        <v>4545</v>
      </c>
      <c r="I1362" s="104" t="s">
        <v>2871</v>
      </c>
      <c r="J1362" s="104"/>
      <c r="K1362" s="378">
        <v>0.32590000000000002</v>
      </c>
      <c r="L1362" s="378">
        <v>0.32590000000000002</v>
      </c>
      <c r="M1362" s="378">
        <v>0.31563200000000002</v>
      </c>
      <c r="N1362" s="379">
        <v>3.1506597115679651</v>
      </c>
      <c r="O1362" s="104"/>
      <c r="P1362" s="104"/>
      <c r="Q1362" s="108"/>
    </row>
    <row r="1363" spans="1:17" customFormat="1">
      <c r="A1363" s="103">
        <v>1360</v>
      </c>
      <c r="B1363" s="105"/>
      <c r="C1363" s="105" t="s">
        <v>5408</v>
      </c>
      <c r="D1363" s="105" t="str">
        <f t="shared" ref="D1363:F1369" si="70">D1362</f>
        <v>MADANAPALE</v>
      </c>
      <c r="E1363" s="105" t="str">
        <f t="shared" si="70"/>
        <v>MADANAPALLI OPERATION</v>
      </c>
      <c r="F1363" s="104" t="str">
        <f t="shared" si="70"/>
        <v>33/11 KV BASINIKONDA SUB STATION</v>
      </c>
      <c r="G1363" s="393">
        <v>304511240203</v>
      </c>
      <c r="H1363" s="104" t="s">
        <v>4546</v>
      </c>
      <c r="I1363" s="104" t="s">
        <v>2871</v>
      </c>
      <c r="J1363" s="104"/>
      <c r="K1363" s="378">
        <v>1.3640000000000001</v>
      </c>
      <c r="L1363" s="378">
        <v>1.3640000000000001</v>
      </c>
      <c r="M1363" s="378">
        <v>1.3210549999999999</v>
      </c>
      <c r="N1363" s="379">
        <v>3.1484604105572016</v>
      </c>
      <c r="O1363" s="104"/>
      <c r="P1363" s="104"/>
      <c r="Q1363" s="108"/>
    </row>
    <row r="1364" spans="1:17" customFormat="1">
      <c r="A1364" s="103">
        <v>1361</v>
      </c>
      <c r="B1364" s="105"/>
      <c r="C1364" s="105" t="s">
        <v>3869</v>
      </c>
      <c r="D1364" s="105" t="str">
        <f t="shared" si="70"/>
        <v>MADANAPALE</v>
      </c>
      <c r="E1364" s="105" t="str">
        <f t="shared" si="70"/>
        <v>MADANAPALLI OPERATION</v>
      </c>
      <c r="F1364" s="104" t="s">
        <v>3388</v>
      </c>
      <c r="G1364" s="393">
        <v>308223640101</v>
      </c>
      <c r="H1364" s="104" t="s">
        <v>4547</v>
      </c>
      <c r="I1364" s="104" t="s">
        <v>2871</v>
      </c>
      <c r="J1364" s="104"/>
      <c r="K1364" s="378">
        <v>0.42470000000000002</v>
      </c>
      <c r="L1364" s="378">
        <v>0.42470000000000002</v>
      </c>
      <c r="M1364" s="378">
        <v>0.41133700000000001</v>
      </c>
      <c r="N1364" s="379">
        <v>3.1464563221097275</v>
      </c>
      <c r="O1364" s="104"/>
      <c r="P1364" s="104"/>
      <c r="Q1364" s="108"/>
    </row>
    <row r="1365" spans="1:17" customFormat="1">
      <c r="A1365" s="103">
        <v>1362</v>
      </c>
      <c r="B1365" s="105"/>
      <c r="C1365" s="105" t="s">
        <v>3869</v>
      </c>
      <c r="D1365" s="105" t="str">
        <f t="shared" si="70"/>
        <v>MADANAPALE</v>
      </c>
      <c r="E1365" s="105" t="str">
        <f t="shared" si="70"/>
        <v>MADANAPALLI OPERATION</v>
      </c>
      <c r="F1365" s="104" t="s">
        <v>4548</v>
      </c>
      <c r="G1365" s="393">
        <v>308323240303</v>
      </c>
      <c r="H1365" s="104" t="s">
        <v>4549</v>
      </c>
      <c r="I1365" s="104" t="s">
        <v>2894</v>
      </c>
      <c r="J1365" s="104"/>
      <c r="K1365" s="378">
        <v>9.74E-2</v>
      </c>
      <c r="L1365" s="378">
        <v>9.74E-2</v>
      </c>
      <c r="M1365" s="378">
        <v>9.4336000000000003E-2</v>
      </c>
      <c r="N1365" s="379">
        <v>3.1457905544147819</v>
      </c>
      <c r="O1365" s="104"/>
      <c r="P1365" s="104"/>
      <c r="Q1365" s="108"/>
    </row>
    <row r="1366" spans="1:17" customFormat="1">
      <c r="A1366" s="103">
        <v>1363</v>
      </c>
      <c r="B1366" s="105"/>
      <c r="C1366" s="105" t="s">
        <v>1049</v>
      </c>
      <c r="D1366" s="105" t="str">
        <f t="shared" si="70"/>
        <v>MADANAPALE</v>
      </c>
      <c r="E1366" s="105" t="str">
        <f t="shared" si="70"/>
        <v>MADANAPALLI OPERATION</v>
      </c>
      <c r="F1366" s="104" t="str">
        <f>F1365</f>
        <v>33/11 KV Parlapalli SS</v>
      </c>
      <c r="G1366" s="393">
        <v>307116340102</v>
      </c>
      <c r="H1366" s="104" t="s">
        <v>2387</v>
      </c>
      <c r="I1366" s="104" t="s">
        <v>2887</v>
      </c>
      <c r="J1366" s="104"/>
      <c r="K1366" s="378">
        <v>1.0793999999999999</v>
      </c>
      <c r="L1366" s="378">
        <v>1.0793999999999999</v>
      </c>
      <c r="M1366" s="378">
        <v>1.045496</v>
      </c>
      <c r="N1366" s="379">
        <v>3.1410042616268239</v>
      </c>
      <c r="O1366" s="104"/>
      <c r="P1366" s="104"/>
      <c r="Q1366" s="108"/>
    </row>
    <row r="1367" spans="1:17" customFormat="1">
      <c r="A1367" s="103">
        <v>1364</v>
      </c>
      <c r="B1367" s="105"/>
      <c r="C1367" s="105" t="s">
        <v>1049</v>
      </c>
      <c r="D1367" s="105" t="str">
        <f t="shared" si="70"/>
        <v>MADANAPALE</v>
      </c>
      <c r="E1367" s="105" t="str">
        <f t="shared" si="70"/>
        <v>MADANAPALLI OPERATION</v>
      </c>
      <c r="F1367" s="104" t="s">
        <v>4245</v>
      </c>
      <c r="G1367" s="393">
        <v>307233140205</v>
      </c>
      <c r="H1367" s="104" t="s">
        <v>2409</v>
      </c>
      <c r="I1367" s="104" t="s">
        <v>2887</v>
      </c>
      <c r="J1367" s="104"/>
      <c r="K1367" s="378">
        <v>0.42480000000000001</v>
      </c>
      <c r="L1367" s="378">
        <v>0.42480000000000001</v>
      </c>
      <c r="M1367" s="378">
        <v>0.41146099999999997</v>
      </c>
      <c r="N1367" s="379">
        <v>3.1400659133710089</v>
      </c>
      <c r="O1367" s="104"/>
      <c r="P1367" s="104"/>
      <c r="Q1367" s="108"/>
    </row>
    <row r="1368" spans="1:17" customFormat="1">
      <c r="A1368" s="103">
        <v>1365</v>
      </c>
      <c r="B1368" s="105"/>
      <c r="C1368" s="105" t="s">
        <v>3869</v>
      </c>
      <c r="D1368" s="105" t="str">
        <f t="shared" si="70"/>
        <v>MADANAPALE</v>
      </c>
      <c r="E1368" s="105" t="str">
        <f t="shared" si="70"/>
        <v>MADANAPALLI OPERATION</v>
      </c>
      <c r="F1368" s="104" t="s">
        <v>4550</v>
      </c>
      <c r="G1368" s="393">
        <v>308634340101</v>
      </c>
      <c r="H1368" s="104" t="s">
        <v>4551</v>
      </c>
      <c r="I1368" s="104" t="s">
        <v>2871</v>
      </c>
      <c r="J1368" s="104"/>
      <c r="K1368" s="378">
        <v>0.78159999999999996</v>
      </c>
      <c r="L1368" s="378">
        <v>0.78159999999999996</v>
      </c>
      <c r="M1368" s="378">
        <v>0.75706700000000005</v>
      </c>
      <c r="N1368" s="379">
        <v>3.1388178096212789</v>
      </c>
      <c r="O1368" s="104"/>
      <c r="P1368" s="104"/>
      <c r="Q1368" s="108"/>
    </row>
    <row r="1369" spans="1:17" customFormat="1">
      <c r="A1369" s="103">
        <v>1366</v>
      </c>
      <c r="B1369" s="105"/>
      <c r="C1369" s="105" t="s">
        <v>1041</v>
      </c>
      <c r="D1369" s="105" t="str">
        <f t="shared" si="70"/>
        <v>MADANAPALE</v>
      </c>
      <c r="E1369" s="105" t="str">
        <f t="shared" si="70"/>
        <v>MADANAPALLI OPERATION</v>
      </c>
      <c r="F1369" s="104" t="s">
        <v>3036</v>
      </c>
      <c r="G1369" s="393">
        <v>306521140502</v>
      </c>
      <c r="H1369" s="104" t="s">
        <v>4552</v>
      </c>
      <c r="I1369" s="104" t="s">
        <v>2871</v>
      </c>
      <c r="J1369" s="104"/>
      <c r="K1369" s="378">
        <v>1.0311999999999999</v>
      </c>
      <c r="L1369" s="378">
        <v>1.0311999999999999</v>
      </c>
      <c r="M1369" s="378">
        <v>0.99887899999999996</v>
      </c>
      <c r="N1369" s="379">
        <v>3.1343095422808318</v>
      </c>
      <c r="O1369" s="104"/>
      <c r="P1369" s="104"/>
      <c r="Q1369" s="108"/>
    </row>
    <row r="1370" spans="1:17" customFormat="1">
      <c r="A1370" s="103">
        <v>1367</v>
      </c>
      <c r="B1370" s="105"/>
      <c r="C1370" s="105" t="s">
        <v>5408</v>
      </c>
      <c r="D1370" s="105" t="s">
        <v>1020</v>
      </c>
      <c r="E1370" s="105" t="s">
        <v>1020</v>
      </c>
      <c r="F1370" s="104" t="s">
        <v>4553</v>
      </c>
      <c r="G1370" s="393">
        <v>304111440106</v>
      </c>
      <c r="H1370" s="104" t="s">
        <v>4554</v>
      </c>
      <c r="I1370" s="104" t="s">
        <v>2871</v>
      </c>
      <c r="J1370" s="104"/>
      <c r="K1370" s="378">
        <v>1.1062000000000001</v>
      </c>
      <c r="L1370" s="378">
        <v>1.1062000000000001</v>
      </c>
      <c r="M1370" s="378">
        <v>1.071558</v>
      </c>
      <c r="N1370" s="379">
        <v>3.1316217682155179</v>
      </c>
      <c r="O1370" s="104"/>
      <c r="P1370" s="104"/>
      <c r="Q1370" s="108"/>
    </row>
    <row r="1371" spans="1:17" customFormat="1">
      <c r="A1371" s="103">
        <v>1368</v>
      </c>
      <c r="B1371" s="105"/>
      <c r="C1371" s="105" t="s">
        <v>5408</v>
      </c>
      <c r="D1371" s="105" t="str">
        <f t="shared" ref="D1371:F1386" si="71">D1370</f>
        <v>GUDUR</v>
      </c>
      <c r="E1371" s="105" t="str">
        <f t="shared" si="71"/>
        <v>GUDUR</v>
      </c>
      <c r="F1371" s="104" t="str">
        <f t="shared" si="71"/>
        <v>33/11KV Chillakur Sub Station</v>
      </c>
      <c r="G1371" s="393">
        <v>304611440102</v>
      </c>
      <c r="H1371" s="104" t="s">
        <v>2537</v>
      </c>
      <c r="I1371" s="104" t="s">
        <v>2879</v>
      </c>
      <c r="J1371" s="104"/>
      <c r="K1371" s="378">
        <v>9.74E-2</v>
      </c>
      <c r="L1371" s="378">
        <v>9.74E-2</v>
      </c>
      <c r="M1371" s="378">
        <v>9.4352000000000005E-2</v>
      </c>
      <c r="N1371" s="379">
        <v>3.1293634496919869</v>
      </c>
      <c r="O1371" s="104"/>
      <c r="P1371" s="104"/>
      <c r="Q1371" s="108"/>
    </row>
    <row r="1372" spans="1:17" customFormat="1">
      <c r="A1372" s="103">
        <v>1369</v>
      </c>
      <c r="B1372" s="105"/>
      <c r="C1372" s="105" t="s">
        <v>5408</v>
      </c>
      <c r="D1372" s="105" t="str">
        <f t="shared" si="71"/>
        <v>GUDUR</v>
      </c>
      <c r="E1372" s="105" t="str">
        <f t="shared" si="71"/>
        <v>GUDUR</v>
      </c>
      <c r="F1372" s="104" t="s">
        <v>4555</v>
      </c>
      <c r="G1372" s="393">
        <v>304531140401</v>
      </c>
      <c r="H1372" s="104" t="s">
        <v>4556</v>
      </c>
      <c r="I1372" s="104" t="s">
        <v>2871</v>
      </c>
      <c r="J1372" s="104"/>
      <c r="K1372" s="378">
        <v>0.13289999999999999</v>
      </c>
      <c r="L1372" s="378">
        <v>0.13289999999999999</v>
      </c>
      <c r="M1372" s="378">
        <v>0.128746</v>
      </c>
      <c r="N1372" s="379">
        <v>3.1256583897667354</v>
      </c>
      <c r="O1372" s="104"/>
      <c r="P1372" s="104"/>
      <c r="Q1372" s="108"/>
    </row>
    <row r="1373" spans="1:17" customFormat="1">
      <c r="A1373" s="103">
        <v>1370</v>
      </c>
      <c r="B1373" s="105"/>
      <c r="C1373" s="105" t="s">
        <v>1381</v>
      </c>
      <c r="D1373" s="105" t="str">
        <f t="shared" si="71"/>
        <v>GUDUR</v>
      </c>
      <c r="E1373" s="105" t="str">
        <f t="shared" si="71"/>
        <v>GUDUR</v>
      </c>
      <c r="F1373" s="104" t="str">
        <f>F1372</f>
        <v>33/11 KV Thurpu Kambham Padu SS</v>
      </c>
      <c r="G1373" s="393">
        <v>305421340102</v>
      </c>
      <c r="H1373" s="104" t="s">
        <v>4557</v>
      </c>
      <c r="I1373" s="104" t="s">
        <v>2887</v>
      </c>
      <c r="J1373" s="104"/>
      <c r="K1373" s="378">
        <v>0.93520000000000003</v>
      </c>
      <c r="L1373" s="378">
        <v>0.93520000000000003</v>
      </c>
      <c r="M1373" s="378">
        <v>0.90602899999999997</v>
      </c>
      <c r="N1373" s="379">
        <v>3.1192258340461998</v>
      </c>
      <c r="O1373" s="104"/>
      <c r="P1373" s="104"/>
      <c r="Q1373" s="108"/>
    </row>
    <row r="1374" spans="1:17" customFormat="1">
      <c r="A1374" s="103">
        <v>1371</v>
      </c>
      <c r="B1374" s="105"/>
      <c r="C1374" s="105" t="s">
        <v>1381</v>
      </c>
      <c r="D1374" s="105" t="str">
        <f t="shared" si="71"/>
        <v>GUDUR</v>
      </c>
      <c r="E1374" s="105" t="str">
        <f t="shared" si="71"/>
        <v>GUDUR</v>
      </c>
      <c r="F1374" s="104" t="s">
        <v>2953</v>
      </c>
      <c r="G1374" s="393">
        <v>305511140203</v>
      </c>
      <c r="H1374" s="104" t="s">
        <v>4558</v>
      </c>
      <c r="I1374" s="104" t="s">
        <v>2871</v>
      </c>
      <c r="J1374" s="104"/>
      <c r="K1374" s="378">
        <v>2.5144220000000002</v>
      </c>
      <c r="L1374" s="378">
        <v>2.5144220000000002</v>
      </c>
      <c r="M1374" s="378">
        <v>2.4360720000000002</v>
      </c>
      <c r="N1374" s="379">
        <v>3.1160242791385024</v>
      </c>
      <c r="O1374" s="104"/>
      <c r="P1374" s="104"/>
      <c r="Q1374" s="108"/>
    </row>
    <row r="1375" spans="1:17" customFormat="1">
      <c r="A1375" s="103">
        <v>1372</v>
      </c>
      <c r="B1375" s="105"/>
      <c r="C1375" s="105" t="s">
        <v>5408</v>
      </c>
      <c r="D1375" s="105" t="str">
        <f t="shared" si="71"/>
        <v>GUDUR</v>
      </c>
      <c r="E1375" s="105" t="str">
        <f t="shared" si="71"/>
        <v>GUDUR</v>
      </c>
      <c r="F1375" s="104" t="s">
        <v>2292</v>
      </c>
      <c r="G1375" s="393">
        <v>304311140304</v>
      </c>
      <c r="H1375" s="104" t="s">
        <v>2612</v>
      </c>
      <c r="I1375" s="104" t="s">
        <v>2887</v>
      </c>
      <c r="J1375" s="104"/>
      <c r="K1375" s="378">
        <v>0.26700000000000002</v>
      </c>
      <c r="L1375" s="378">
        <v>0.26700000000000002</v>
      </c>
      <c r="M1375" s="378">
        <v>0.258683</v>
      </c>
      <c r="N1375" s="379">
        <v>3.1149812734082469</v>
      </c>
      <c r="O1375" s="104"/>
      <c r="P1375" s="104"/>
      <c r="Q1375" s="108"/>
    </row>
    <row r="1376" spans="1:17" customFormat="1">
      <c r="A1376" s="103">
        <v>1373</v>
      </c>
      <c r="B1376" s="105"/>
      <c r="C1376" s="105" t="s">
        <v>5408</v>
      </c>
      <c r="D1376" s="105" t="str">
        <f t="shared" si="71"/>
        <v>GUDUR</v>
      </c>
      <c r="E1376" s="105" t="str">
        <f t="shared" si="71"/>
        <v>GUDUR</v>
      </c>
      <c r="F1376" s="104" t="s">
        <v>4559</v>
      </c>
      <c r="G1376" s="393">
        <v>304251240203</v>
      </c>
      <c r="H1376" s="104" t="s">
        <v>4560</v>
      </c>
      <c r="I1376" s="104" t="s">
        <v>2871</v>
      </c>
      <c r="J1376" s="104"/>
      <c r="K1376" s="378">
        <v>0.20660000000000001</v>
      </c>
      <c r="L1376" s="378">
        <v>0.20660000000000001</v>
      </c>
      <c r="M1376" s="378">
        <v>0.20017299999999999</v>
      </c>
      <c r="N1376" s="379">
        <v>3.1108422071636088</v>
      </c>
      <c r="O1376" s="104"/>
      <c r="P1376" s="104"/>
      <c r="Q1376" s="108"/>
    </row>
    <row r="1377" spans="1:17" customFormat="1">
      <c r="A1377" s="103">
        <v>1374</v>
      </c>
      <c r="B1377" s="105"/>
      <c r="C1377" s="105" t="s">
        <v>1049</v>
      </c>
      <c r="D1377" s="105" t="str">
        <f t="shared" si="71"/>
        <v>GUDUR</v>
      </c>
      <c r="E1377" s="105" t="str">
        <f t="shared" si="71"/>
        <v>GUDUR</v>
      </c>
      <c r="F1377" s="104" t="s">
        <v>4561</v>
      </c>
      <c r="G1377" s="393">
        <v>307133140205</v>
      </c>
      <c r="H1377" s="104" t="s">
        <v>4562</v>
      </c>
      <c r="I1377" s="104" t="s">
        <v>2871</v>
      </c>
      <c r="J1377" s="104"/>
      <c r="K1377" s="378">
        <v>9.7600000000000006E-2</v>
      </c>
      <c r="L1377" s="378">
        <v>9.7600000000000006E-2</v>
      </c>
      <c r="M1377" s="378">
        <v>9.4565999999999997E-2</v>
      </c>
      <c r="N1377" s="379">
        <v>3.1086065573770583</v>
      </c>
      <c r="O1377" s="104"/>
      <c r="P1377" s="104"/>
      <c r="Q1377" s="108"/>
    </row>
    <row r="1378" spans="1:17" customFormat="1">
      <c r="A1378" s="103">
        <v>1375</v>
      </c>
      <c r="B1378" s="105"/>
      <c r="C1378" s="105" t="s">
        <v>3869</v>
      </c>
      <c r="D1378" s="105" t="str">
        <f t="shared" si="71"/>
        <v>GUDUR</v>
      </c>
      <c r="E1378" s="105" t="str">
        <f t="shared" si="71"/>
        <v>GUDUR</v>
      </c>
      <c r="F1378" s="104" t="str">
        <f>F1377</f>
        <v>33/11 KV Thaticherla SS</v>
      </c>
      <c r="G1378" s="393">
        <v>308235340101</v>
      </c>
      <c r="H1378" s="104" t="s">
        <v>4563</v>
      </c>
      <c r="I1378" s="104" t="s">
        <v>2871</v>
      </c>
      <c r="J1378" s="104"/>
      <c r="K1378" s="378">
        <v>0.45079999999999998</v>
      </c>
      <c r="L1378" s="378">
        <v>0.45079999999999998</v>
      </c>
      <c r="M1378" s="378">
        <v>0.43683</v>
      </c>
      <c r="N1378" s="379">
        <v>3.0989352262644152</v>
      </c>
      <c r="O1378" s="104"/>
      <c r="P1378" s="104"/>
      <c r="Q1378" s="108"/>
    </row>
    <row r="1379" spans="1:17" customFormat="1">
      <c r="A1379" s="103">
        <v>1376</v>
      </c>
      <c r="B1379" s="105"/>
      <c r="C1379" s="105" t="s">
        <v>3869</v>
      </c>
      <c r="D1379" s="105" t="str">
        <f t="shared" si="71"/>
        <v>GUDUR</v>
      </c>
      <c r="E1379" s="105" t="str">
        <f t="shared" si="71"/>
        <v>GUDUR</v>
      </c>
      <c r="F1379" s="104" t="s">
        <v>4564</v>
      </c>
      <c r="G1379" s="393">
        <v>308311540104</v>
      </c>
      <c r="H1379" s="104" t="s">
        <v>4565</v>
      </c>
      <c r="I1379" s="104" t="s">
        <v>2894</v>
      </c>
      <c r="J1379" s="104"/>
      <c r="K1379" s="378">
        <v>0.16880000000000001</v>
      </c>
      <c r="L1379" s="378">
        <v>0.16880000000000001</v>
      </c>
      <c r="M1379" s="378">
        <v>0.163579</v>
      </c>
      <c r="N1379" s="379">
        <v>3.0930094786729878</v>
      </c>
      <c r="O1379" s="104"/>
      <c r="P1379" s="104"/>
      <c r="Q1379" s="108"/>
    </row>
    <row r="1380" spans="1:17" customFormat="1">
      <c r="A1380" s="103">
        <v>1377</v>
      </c>
      <c r="B1380" s="105"/>
      <c r="C1380" s="105" t="s">
        <v>1381</v>
      </c>
      <c r="D1380" s="105" t="str">
        <f t="shared" si="71"/>
        <v>GUDUR</v>
      </c>
      <c r="E1380" s="105" t="str">
        <f t="shared" si="71"/>
        <v>GUDUR</v>
      </c>
      <c r="F1380" s="104" t="s">
        <v>4566</v>
      </c>
      <c r="G1380" s="393">
        <v>305712140102</v>
      </c>
      <c r="H1380" s="104" t="s">
        <v>4567</v>
      </c>
      <c r="I1380" s="104" t="s">
        <v>2871</v>
      </c>
      <c r="J1380" s="104"/>
      <c r="K1380" s="378">
        <v>0.75560000000000005</v>
      </c>
      <c r="L1380" s="378">
        <v>0.75560000000000005</v>
      </c>
      <c r="M1380" s="378">
        <v>0.73224</v>
      </c>
      <c r="N1380" s="379">
        <v>3.0915828480677665</v>
      </c>
      <c r="O1380" s="104"/>
      <c r="P1380" s="104"/>
      <c r="Q1380" s="108"/>
    </row>
    <row r="1381" spans="1:17" customFormat="1">
      <c r="A1381" s="103">
        <v>1378</v>
      </c>
      <c r="B1381" s="105"/>
      <c r="C1381" s="105" t="s">
        <v>1041</v>
      </c>
      <c r="D1381" s="105" t="str">
        <f t="shared" si="71"/>
        <v>GUDUR</v>
      </c>
      <c r="E1381" s="105" t="s">
        <v>4568</v>
      </c>
      <c r="F1381" s="104" t="s">
        <v>2218</v>
      </c>
      <c r="G1381" s="393">
        <v>306113240101</v>
      </c>
      <c r="H1381" s="104" t="s">
        <v>2459</v>
      </c>
      <c r="I1381" s="104" t="s">
        <v>2887</v>
      </c>
      <c r="J1381" s="104"/>
      <c r="K1381" s="378">
        <v>2.0996000000000001</v>
      </c>
      <c r="L1381" s="378">
        <v>2.0996000000000001</v>
      </c>
      <c r="M1381" s="378">
        <v>2.0347400000000002</v>
      </c>
      <c r="N1381" s="379">
        <v>3.0891598399695139</v>
      </c>
      <c r="O1381" s="104"/>
      <c r="P1381" s="104"/>
      <c r="Q1381" s="108"/>
    </row>
    <row r="1382" spans="1:17" customFormat="1">
      <c r="A1382" s="103">
        <v>1379</v>
      </c>
      <c r="B1382" s="105"/>
      <c r="C1382" s="105" t="s">
        <v>1049</v>
      </c>
      <c r="D1382" s="105" t="str">
        <f t="shared" si="71"/>
        <v>GUDUR</v>
      </c>
      <c r="E1382" s="105" t="str">
        <f t="shared" si="71"/>
        <v>KADAPA OPERATION 1</v>
      </c>
      <c r="F1382" s="104" t="s">
        <v>2211</v>
      </c>
      <c r="G1382" s="393">
        <v>307612140202</v>
      </c>
      <c r="H1382" s="104" t="s">
        <v>4569</v>
      </c>
      <c r="I1382" s="104" t="s">
        <v>2879</v>
      </c>
      <c r="J1382" s="104"/>
      <c r="K1382" s="378">
        <v>0.19189999999999999</v>
      </c>
      <c r="L1382" s="378">
        <v>0.19189999999999999</v>
      </c>
      <c r="M1382" s="378">
        <v>0.18598700000000001</v>
      </c>
      <c r="N1382" s="379">
        <v>3.0812923397602785</v>
      </c>
      <c r="O1382" s="104"/>
      <c r="P1382" s="104"/>
      <c r="Q1382" s="108"/>
    </row>
    <row r="1383" spans="1:17" customFormat="1">
      <c r="A1383" s="103">
        <v>1380</v>
      </c>
      <c r="B1383" s="105"/>
      <c r="C1383" s="105" t="s">
        <v>1381</v>
      </c>
      <c r="D1383" s="105" t="str">
        <f t="shared" si="71"/>
        <v>GUDUR</v>
      </c>
      <c r="E1383" s="105" t="str">
        <f t="shared" si="71"/>
        <v>KADAPA OPERATION 1</v>
      </c>
      <c r="F1383" s="104" t="str">
        <f>F1382</f>
        <v>33/11 KV Uravakonda SS</v>
      </c>
      <c r="G1383" s="393">
        <v>305512140103</v>
      </c>
      <c r="H1383" s="104" t="s">
        <v>2763</v>
      </c>
      <c r="I1383" s="104" t="s">
        <v>2887</v>
      </c>
      <c r="J1383" s="104"/>
      <c r="K1383" s="378">
        <v>1.7774000000000001</v>
      </c>
      <c r="L1383" s="378">
        <v>1.7774000000000001</v>
      </c>
      <c r="M1383" s="378">
        <v>1.7229080000000001</v>
      </c>
      <c r="N1383" s="379">
        <v>3.0658264881287263</v>
      </c>
      <c r="O1383" s="104"/>
      <c r="P1383" s="104"/>
      <c r="Q1383" s="108"/>
    </row>
    <row r="1384" spans="1:17" customFormat="1">
      <c r="A1384" s="103">
        <v>1381</v>
      </c>
      <c r="B1384" s="105"/>
      <c r="C1384" s="105" t="s">
        <v>1049</v>
      </c>
      <c r="D1384" s="105" t="str">
        <f t="shared" si="71"/>
        <v>GUDUR</v>
      </c>
      <c r="E1384" s="105" t="str">
        <f>E1383</f>
        <v>KADAPA OPERATION 1</v>
      </c>
      <c r="F1384" s="104" t="s">
        <v>4570</v>
      </c>
      <c r="G1384" s="393">
        <v>307233340201</v>
      </c>
      <c r="H1384" s="104" t="s">
        <v>4571</v>
      </c>
      <c r="I1384" s="104" t="s">
        <v>2871</v>
      </c>
      <c r="J1384" s="104"/>
      <c r="K1384" s="378">
        <v>0.63019999999999998</v>
      </c>
      <c r="L1384" s="378">
        <v>0.63019999999999998</v>
      </c>
      <c r="M1384" s="378">
        <v>0.61088300000000006</v>
      </c>
      <c r="N1384" s="379">
        <v>3.0652173913043348</v>
      </c>
      <c r="O1384" s="104"/>
      <c r="P1384" s="104"/>
      <c r="Q1384" s="108"/>
    </row>
    <row r="1385" spans="1:17" customFormat="1">
      <c r="A1385" s="103">
        <v>1382</v>
      </c>
      <c r="B1385" s="105"/>
      <c r="C1385" s="105" t="s">
        <v>1049</v>
      </c>
      <c r="D1385" s="105" t="str">
        <f t="shared" si="71"/>
        <v>GUDUR</v>
      </c>
      <c r="E1385" s="105" t="str">
        <f>E1384</f>
        <v>KADAPA OPERATION 1</v>
      </c>
      <c r="F1385" s="104" t="s">
        <v>2208</v>
      </c>
      <c r="G1385" s="393">
        <v>307211140103</v>
      </c>
      <c r="H1385" s="104" t="s">
        <v>4572</v>
      </c>
      <c r="I1385" s="104" t="s">
        <v>2871</v>
      </c>
      <c r="J1385" s="104"/>
      <c r="K1385" s="378">
        <v>1.607</v>
      </c>
      <c r="L1385" s="378">
        <v>1.607</v>
      </c>
      <c r="M1385" s="378">
        <v>1.557769</v>
      </c>
      <c r="N1385" s="379">
        <v>3.0635345364032376</v>
      </c>
      <c r="O1385" s="104"/>
      <c r="P1385" s="104"/>
      <c r="Q1385" s="108"/>
    </row>
    <row r="1386" spans="1:17" customFormat="1">
      <c r="A1386" s="103">
        <v>1383</v>
      </c>
      <c r="B1386" s="105"/>
      <c r="C1386" s="105" t="s">
        <v>1381</v>
      </c>
      <c r="D1386" s="105" t="str">
        <f t="shared" si="71"/>
        <v>GUDUR</v>
      </c>
      <c r="E1386" s="105" t="s">
        <v>4573</v>
      </c>
      <c r="F1386" s="104" t="s">
        <v>4574</v>
      </c>
      <c r="G1386" s="393">
        <v>305512540102</v>
      </c>
      <c r="H1386" s="104" t="s">
        <v>4575</v>
      </c>
      <c r="I1386" s="104" t="s">
        <v>2887</v>
      </c>
      <c r="J1386" s="104"/>
      <c r="K1386" s="378">
        <v>0.15279999999999999</v>
      </c>
      <c r="L1386" s="378">
        <v>0.15279999999999999</v>
      </c>
      <c r="M1386" s="378">
        <v>0.148119</v>
      </c>
      <c r="N1386" s="379">
        <v>3.0634816753926644</v>
      </c>
      <c r="O1386" s="104"/>
      <c r="P1386" s="104"/>
      <c r="Q1386" s="108"/>
    </row>
    <row r="1387" spans="1:17" customFormat="1">
      <c r="A1387" s="103">
        <v>1384</v>
      </c>
      <c r="B1387" s="105"/>
      <c r="C1387" s="105" t="s">
        <v>5408</v>
      </c>
      <c r="D1387" s="105" t="str">
        <f t="shared" ref="D1387:E1418" si="72">D1386</f>
        <v>GUDUR</v>
      </c>
      <c r="E1387" s="105" t="str">
        <f>E1386</f>
        <v>TIRUPATI OPERATION2</v>
      </c>
      <c r="F1387" s="104" t="str">
        <f>F1386</f>
        <v>33/11 KV Auto Nagar SS</v>
      </c>
      <c r="G1387" s="393">
        <v>304311140305</v>
      </c>
      <c r="H1387" s="104" t="s">
        <v>2613</v>
      </c>
      <c r="I1387" s="104" t="s">
        <v>2887</v>
      </c>
      <c r="J1387" s="104"/>
      <c r="K1387" s="378">
        <v>1.1556</v>
      </c>
      <c r="L1387" s="378">
        <v>1.1556</v>
      </c>
      <c r="M1387" s="378">
        <v>1.1202000000000001</v>
      </c>
      <c r="N1387" s="379">
        <v>3.0633437175493143</v>
      </c>
      <c r="O1387" s="104"/>
      <c r="P1387" s="104"/>
      <c r="Q1387" s="108"/>
    </row>
    <row r="1388" spans="1:17" customFormat="1">
      <c r="A1388" s="103">
        <v>1385</v>
      </c>
      <c r="B1388" s="105"/>
      <c r="C1388" s="105" t="s">
        <v>3869</v>
      </c>
      <c r="D1388" s="105" t="str">
        <f t="shared" si="72"/>
        <v>GUDUR</v>
      </c>
      <c r="E1388" s="105" t="s">
        <v>4576</v>
      </c>
      <c r="F1388" s="104" t="s">
        <v>4373</v>
      </c>
      <c r="G1388" s="393">
        <v>308647140206</v>
      </c>
      <c r="H1388" s="104" t="s">
        <v>4577</v>
      </c>
      <c r="I1388" s="104" t="s">
        <v>2871</v>
      </c>
      <c r="J1388" s="104"/>
      <c r="K1388" s="378">
        <v>1.0112000000000001</v>
      </c>
      <c r="L1388" s="378">
        <v>1.0112000000000001</v>
      </c>
      <c r="M1388" s="378">
        <v>0.98025399999999996</v>
      </c>
      <c r="N1388" s="379">
        <v>3.0603243670886209</v>
      </c>
      <c r="O1388" s="104"/>
      <c r="P1388" s="104"/>
      <c r="Q1388" s="108"/>
    </row>
    <row r="1389" spans="1:17" customFormat="1">
      <c r="A1389" s="103">
        <v>1386</v>
      </c>
      <c r="B1389" s="105"/>
      <c r="C1389" s="105" t="s">
        <v>1049</v>
      </c>
      <c r="D1389" s="105" t="str">
        <f t="shared" si="72"/>
        <v>GUDUR</v>
      </c>
      <c r="E1389" s="105" t="str">
        <f t="shared" si="72"/>
        <v>KURNOOL OPERATION</v>
      </c>
      <c r="F1389" s="104" t="s">
        <v>4578</v>
      </c>
      <c r="G1389" s="393">
        <v>307612340101</v>
      </c>
      <c r="H1389" s="104" t="s">
        <v>4579</v>
      </c>
      <c r="I1389" s="104" t="s">
        <v>2871</v>
      </c>
      <c r="J1389" s="104"/>
      <c r="K1389" s="378">
        <v>1.3512</v>
      </c>
      <c r="L1389" s="378">
        <v>1.3512</v>
      </c>
      <c r="M1389" s="378">
        <v>1.3099609999999999</v>
      </c>
      <c r="N1389" s="379">
        <v>3.052027827116639</v>
      </c>
      <c r="O1389" s="104"/>
      <c r="P1389" s="104"/>
      <c r="Q1389" s="108"/>
    </row>
    <row r="1390" spans="1:17" customFormat="1">
      <c r="A1390" s="103">
        <v>1387</v>
      </c>
      <c r="B1390" s="105"/>
      <c r="C1390" s="105" t="s">
        <v>5408</v>
      </c>
      <c r="D1390" s="105" t="str">
        <f t="shared" si="72"/>
        <v>GUDUR</v>
      </c>
      <c r="E1390" s="105" t="str">
        <f t="shared" si="72"/>
        <v>KURNOOL OPERATION</v>
      </c>
      <c r="F1390" s="104" t="s">
        <v>2309</v>
      </c>
      <c r="G1390" s="393">
        <v>304321340104</v>
      </c>
      <c r="H1390" s="104" t="s">
        <v>4580</v>
      </c>
      <c r="I1390" s="104" t="s">
        <v>2887</v>
      </c>
      <c r="J1390" s="104"/>
      <c r="K1390" s="378">
        <v>0.88109999999999999</v>
      </c>
      <c r="L1390" s="378">
        <v>0.88109999999999999</v>
      </c>
      <c r="M1390" s="378">
        <v>0.85421000000000002</v>
      </c>
      <c r="N1390" s="379">
        <v>3.0518669844512507</v>
      </c>
      <c r="O1390" s="104"/>
      <c r="P1390" s="104"/>
      <c r="Q1390" s="108"/>
    </row>
    <row r="1391" spans="1:17" customFormat="1">
      <c r="A1391" s="103">
        <v>1388</v>
      </c>
      <c r="B1391" s="105"/>
      <c r="C1391" s="105" t="s">
        <v>5408</v>
      </c>
      <c r="D1391" s="105" t="str">
        <f t="shared" si="72"/>
        <v>GUDUR</v>
      </c>
      <c r="E1391" s="105" t="str">
        <f t="shared" si="72"/>
        <v>KURNOOL OPERATION</v>
      </c>
      <c r="F1391" s="104" t="str">
        <f>F1390</f>
        <v>33/11KV Ramurthy Nagar Sub Station</v>
      </c>
      <c r="G1391" s="393">
        <v>304311140103</v>
      </c>
      <c r="H1391" s="104" t="s">
        <v>2603</v>
      </c>
      <c r="I1391" s="104" t="s">
        <v>2887</v>
      </c>
      <c r="J1391" s="104"/>
      <c r="K1391" s="378">
        <v>1.1539999999999999</v>
      </c>
      <c r="L1391" s="378">
        <v>1.1539999999999999</v>
      </c>
      <c r="M1391" s="378">
        <v>1.1188150000000001</v>
      </c>
      <c r="N1391" s="379">
        <v>3.0489601386481628</v>
      </c>
      <c r="O1391" s="104"/>
      <c r="P1391" s="104"/>
      <c r="Q1391" s="108"/>
    </row>
    <row r="1392" spans="1:17" customFormat="1">
      <c r="A1392" s="103">
        <v>1389</v>
      </c>
      <c r="B1392" s="105"/>
      <c r="C1392" s="105" t="s">
        <v>1049</v>
      </c>
      <c r="D1392" s="105" t="str">
        <f t="shared" si="72"/>
        <v>GUDUR</v>
      </c>
      <c r="E1392" s="105" t="str">
        <f t="shared" si="72"/>
        <v>KURNOOL OPERATION</v>
      </c>
      <c r="F1392" s="104" t="s">
        <v>4581</v>
      </c>
      <c r="G1392" s="393">
        <v>307133340101</v>
      </c>
      <c r="H1392" s="104" t="s">
        <v>4582</v>
      </c>
      <c r="I1392" s="104" t="s">
        <v>2871</v>
      </c>
      <c r="J1392" s="104"/>
      <c r="K1392" s="378">
        <v>1.8896999999999999</v>
      </c>
      <c r="L1392" s="378">
        <v>1.8896999999999999</v>
      </c>
      <c r="M1392" s="378">
        <v>1.8321069999999999</v>
      </c>
      <c r="N1392" s="379">
        <v>3.0477324443033291</v>
      </c>
      <c r="O1392" s="104"/>
      <c r="P1392" s="104"/>
      <c r="Q1392" s="108"/>
    </row>
    <row r="1393" spans="1:17" customFormat="1">
      <c r="A1393" s="103">
        <v>1390</v>
      </c>
      <c r="B1393" s="105"/>
      <c r="C1393" s="105" t="s">
        <v>1049</v>
      </c>
      <c r="D1393" s="105" t="str">
        <f t="shared" si="72"/>
        <v>GUDUR</v>
      </c>
      <c r="E1393" s="105" t="str">
        <f t="shared" si="72"/>
        <v>KURNOOL OPERATION</v>
      </c>
      <c r="F1393" s="104" t="str">
        <f>F1392</f>
        <v>33/11 KV Narpala SS</v>
      </c>
      <c r="G1393" s="393">
        <v>307444140102</v>
      </c>
      <c r="H1393" s="104" t="s">
        <v>4583</v>
      </c>
      <c r="I1393" s="104" t="s">
        <v>2887</v>
      </c>
      <c r="J1393" s="104"/>
      <c r="K1393" s="378">
        <v>3.3988</v>
      </c>
      <c r="L1393" s="378">
        <v>3.3988</v>
      </c>
      <c r="M1393" s="378">
        <v>3.2952919999999999</v>
      </c>
      <c r="N1393" s="379">
        <v>3.045427798046374</v>
      </c>
      <c r="O1393" s="104"/>
      <c r="P1393" s="104"/>
      <c r="Q1393" s="108"/>
    </row>
    <row r="1394" spans="1:17" customFormat="1">
      <c r="A1394" s="103">
        <v>1391</v>
      </c>
      <c r="B1394" s="105"/>
      <c r="C1394" s="105" t="s">
        <v>1381</v>
      </c>
      <c r="D1394" s="105" t="str">
        <f t="shared" si="72"/>
        <v>GUDUR</v>
      </c>
      <c r="E1394" s="105" t="str">
        <f t="shared" si="72"/>
        <v>KURNOOL OPERATION</v>
      </c>
      <c r="F1394" s="104" t="s">
        <v>3352</v>
      </c>
      <c r="G1394" s="393">
        <v>305431340202</v>
      </c>
      <c r="H1394" s="104" t="s">
        <v>4584</v>
      </c>
      <c r="I1394" s="104" t="s">
        <v>2871</v>
      </c>
      <c r="J1394" s="104"/>
      <c r="K1394" s="378">
        <v>1.1417999999999999</v>
      </c>
      <c r="L1394" s="378">
        <v>1.1417999999999999</v>
      </c>
      <c r="M1394" s="378">
        <v>1.1070279999999999</v>
      </c>
      <c r="N1394" s="379">
        <v>3.0453669644421111</v>
      </c>
      <c r="O1394" s="104"/>
      <c r="P1394" s="104"/>
      <c r="Q1394" s="108"/>
    </row>
    <row r="1395" spans="1:17" customFormat="1">
      <c r="A1395" s="103">
        <v>1392</v>
      </c>
      <c r="B1395" s="105"/>
      <c r="C1395" s="105" t="s">
        <v>3869</v>
      </c>
      <c r="D1395" s="105" t="str">
        <f t="shared" si="72"/>
        <v>GUDUR</v>
      </c>
      <c r="E1395" s="105" t="str">
        <f t="shared" si="72"/>
        <v>KURNOOL OPERATION</v>
      </c>
      <c r="F1395" s="104" t="s">
        <v>4585</v>
      </c>
      <c r="G1395" s="393">
        <v>308647240204</v>
      </c>
      <c r="H1395" s="104" t="s">
        <v>4586</v>
      </c>
      <c r="I1395" s="104" t="s">
        <v>2879</v>
      </c>
      <c r="J1395" s="104"/>
      <c r="K1395" s="378">
        <v>7.8700000000000006E-2</v>
      </c>
      <c r="L1395" s="378">
        <v>7.8700000000000006E-2</v>
      </c>
      <c r="M1395" s="378">
        <v>7.6307E-2</v>
      </c>
      <c r="N1395" s="379">
        <v>3.0406607369758651</v>
      </c>
      <c r="O1395" s="104"/>
      <c r="P1395" s="104"/>
      <c r="Q1395" s="108"/>
    </row>
    <row r="1396" spans="1:17" customFormat="1">
      <c r="A1396" s="103">
        <v>1393</v>
      </c>
      <c r="B1396" s="105"/>
      <c r="C1396" s="105" t="s">
        <v>1381</v>
      </c>
      <c r="D1396" s="105" t="str">
        <f t="shared" si="72"/>
        <v>GUDUR</v>
      </c>
      <c r="E1396" s="105" t="str">
        <f t="shared" si="72"/>
        <v>KURNOOL OPERATION</v>
      </c>
      <c r="F1396" s="104" t="s">
        <v>4587</v>
      </c>
      <c r="G1396" s="393">
        <v>305321440301</v>
      </c>
      <c r="H1396" s="104" t="s">
        <v>4588</v>
      </c>
      <c r="I1396" s="104" t="s">
        <v>2874</v>
      </c>
      <c r="J1396" s="104"/>
      <c r="K1396" s="378">
        <v>2.0245000000000002</v>
      </c>
      <c r="L1396" s="378">
        <v>2.0245000000000002</v>
      </c>
      <c r="M1396" s="378">
        <v>1.963017</v>
      </c>
      <c r="N1396" s="379">
        <v>3.0369473944183834</v>
      </c>
      <c r="O1396" s="104"/>
      <c r="P1396" s="104"/>
      <c r="Q1396" s="108"/>
    </row>
    <row r="1397" spans="1:17" customFormat="1">
      <c r="A1397" s="103">
        <v>1394</v>
      </c>
      <c r="B1397" s="105"/>
      <c r="C1397" s="105" t="s">
        <v>3869</v>
      </c>
      <c r="D1397" s="105" t="str">
        <f t="shared" si="72"/>
        <v>GUDUR</v>
      </c>
      <c r="E1397" s="105" t="str">
        <f t="shared" si="72"/>
        <v>KURNOOL OPERATION</v>
      </c>
      <c r="F1397" s="104" t="s">
        <v>4589</v>
      </c>
      <c r="G1397" s="393">
        <v>308212540401</v>
      </c>
      <c r="H1397" s="104" t="s">
        <v>4590</v>
      </c>
      <c r="I1397" s="104" t="s">
        <v>2871</v>
      </c>
      <c r="J1397" s="104"/>
      <c r="K1397" s="378">
        <v>0.50834000000000001</v>
      </c>
      <c r="L1397" s="378">
        <v>0.50834000000000001</v>
      </c>
      <c r="M1397" s="378">
        <v>0.49291299999999999</v>
      </c>
      <c r="N1397" s="379">
        <v>3.0347798717393917</v>
      </c>
      <c r="O1397" s="104"/>
      <c r="P1397" s="104"/>
      <c r="Q1397" s="108"/>
    </row>
    <row r="1398" spans="1:17" customFormat="1">
      <c r="A1398" s="103">
        <v>1395</v>
      </c>
      <c r="B1398" s="105"/>
      <c r="C1398" s="105" t="s">
        <v>1041</v>
      </c>
      <c r="D1398" s="105" t="str">
        <f t="shared" si="72"/>
        <v>GUDUR</v>
      </c>
      <c r="E1398" s="105" t="str">
        <f t="shared" si="72"/>
        <v>KURNOOL OPERATION</v>
      </c>
      <c r="F1398" s="104" t="s">
        <v>4591</v>
      </c>
      <c r="G1398" s="393">
        <v>306112240104</v>
      </c>
      <c r="H1398" s="104" t="s">
        <v>4592</v>
      </c>
      <c r="I1398" s="104" t="s">
        <v>2871</v>
      </c>
      <c r="J1398" s="104"/>
      <c r="K1398" s="378">
        <v>0.46100000000000002</v>
      </c>
      <c r="L1398" s="378">
        <v>0.46100000000000002</v>
      </c>
      <c r="M1398" s="378">
        <v>0.44701299999999999</v>
      </c>
      <c r="N1398" s="379">
        <v>3.0340563991323268</v>
      </c>
      <c r="O1398" s="104"/>
      <c r="P1398" s="104"/>
      <c r="Q1398" s="108"/>
    </row>
    <row r="1399" spans="1:17" customFormat="1">
      <c r="A1399" s="103">
        <v>1396</v>
      </c>
      <c r="B1399" s="105"/>
      <c r="C1399" s="105" t="s">
        <v>3869</v>
      </c>
      <c r="D1399" s="105" t="str">
        <f t="shared" si="72"/>
        <v>GUDUR</v>
      </c>
      <c r="E1399" s="105" t="str">
        <f t="shared" si="72"/>
        <v>KURNOOL OPERATION</v>
      </c>
      <c r="F1399" s="104" t="str">
        <f>F1398</f>
        <v>33/11KV DUMPALAGATTU SubStation</v>
      </c>
      <c r="G1399" s="393">
        <v>308512140101</v>
      </c>
      <c r="H1399" s="104" t="s">
        <v>2528</v>
      </c>
      <c r="I1399" s="104" t="s">
        <v>2871</v>
      </c>
      <c r="J1399" s="104"/>
      <c r="K1399" s="378">
        <v>3.2263000000000002</v>
      </c>
      <c r="L1399" s="378">
        <v>3.2263000000000002</v>
      </c>
      <c r="M1399" s="378">
        <v>3.128422</v>
      </c>
      <c r="N1399" s="379">
        <v>3.0337538356631475</v>
      </c>
      <c r="O1399" s="104"/>
      <c r="P1399" s="104"/>
      <c r="Q1399" s="108"/>
    </row>
    <row r="1400" spans="1:17" customFormat="1">
      <c r="A1400" s="103">
        <v>1397</v>
      </c>
      <c r="B1400" s="105"/>
      <c r="C1400" s="105" t="s">
        <v>1049</v>
      </c>
      <c r="D1400" s="105" t="str">
        <f t="shared" si="72"/>
        <v>GUDUR</v>
      </c>
      <c r="E1400" s="105" t="str">
        <f t="shared" si="72"/>
        <v>KURNOOL OPERATION</v>
      </c>
      <c r="F1400" s="104" t="s">
        <v>2200</v>
      </c>
      <c r="G1400" s="393">
        <v>307244140202</v>
      </c>
      <c r="H1400" s="104" t="s">
        <v>2413</v>
      </c>
      <c r="I1400" s="104" t="s">
        <v>2887</v>
      </c>
      <c r="J1400" s="104"/>
      <c r="K1400" s="378">
        <v>0.99529999999999996</v>
      </c>
      <c r="L1400" s="378">
        <v>0.99529999999999996</v>
      </c>
      <c r="M1400" s="378">
        <v>0.96526800000000001</v>
      </c>
      <c r="N1400" s="379">
        <v>3.0173816939616143</v>
      </c>
      <c r="O1400" s="104"/>
      <c r="P1400" s="104"/>
      <c r="Q1400" s="108"/>
    </row>
    <row r="1401" spans="1:17" customFormat="1">
      <c r="A1401" s="103">
        <v>1398</v>
      </c>
      <c r="B1401" s="105"/>
      <c r="C1401" s="105" t="s">
        <v>1381</v>
      </c>
      <c r="D1401" s="105" t="str">
        <f t="shared" si="72"/>
        <v>GUDUR</v>
      </c>
      <c r="E1401" s="105" t="str">
        <f t="shared" si="72"/>
        <v>KURNOOL OPERATION</v>
      </c>
      <c r="F1401" s="104" t="s">
        <v>4593</v>
      </c>
      <c r="G1401" s="393">
        <v>305711240501</v>
      </c>
      <c r="H1401" s="104" t="s">
        <v>2508</v>
      </c>
      <c r="I1401" s="104" t="s">
        <v>2871</v>
      </c>
      <c r="J1401" s="104"/>
      <c r="K1401" s="378">
        <v>0.62948599999999999</v>
      </c>
      <c r="L1401" s="378">
        <v>0.62948599999999999</v>
      </c>
      <c r="M1401" s="378">
        <v>0.61057499999999998</v>
      </c>
      <c r="N1401" s="379">
        <v>3.0041970750739511</v>
      </c>
      <c r="O1401" s="104"/>
      <c r="P1401" s="104"/>
      <c r="Q1401" s="108"/>
    </row>
    <row r="1402" spans="1:17" customFormat="1">
      <c r="A1402" s="103">
        <v>1399</v>
      </c>
      <c r="B1402" s="105"/>
      <c r="C1402" s="105" t="s">
        <v>3869</v>
      </c>
      <c r="D1402" s="105" t="str">
        <f t="shared" si="72"/>
        <v>GUDUR</v>
      </c>
      <c r="E1402" s="105" t="str">
        <f t="shared" si="72"/>
        <v>KURNOOL OPERATION</v>
      </c>
      <c r="F1402" s="104" t="str">
        <f>F1401</f>
        <v>33/11KV Piler ITI SubStation</v>
      </c>
      <c r="G1402" s="393">
        <v>308235240407</v>
      </c>
      <c r="H1402" s="104" t="s">
        <v>4594</v>
      </c>
      <c r="I1402" s="104" t="s">
        <v>2870</v>
      </c>
      <c r="J1402" s="104"/>
      <c r="K1402" s="378">
        <v>0.3619</v>
      </c>
      <c r="L1402" s="378">
        <v>0.3619</v>
      </c>
      <c r="M1402" s="378">
        <v>0.35103499999999999</v>
      </c>
      <c r="N1402" s="379">
        <v>3.0022105554020486</v>
      </c>
      <c r="O1402" s="104"/>
      <c r="P1402" s="104"/>
      <c r="Q1402" s="108"/>
    </row>
    <row r="1403" spans="1:17" customFormat="1">
      <c r="A1403" s="103">
        <v>1400</v>
      </c>
      <c r="B1403" s="105"/>
      <c r="C1403" s="105" t="s">
        <v>3869</v>
      </c>
      <c r="D1403" s="105" t="str">
        <f t="shared" si="72"/>
        <v>GUDUR</v>
      </c>
      <c r="E1403" s="105" t="str">
        <f t="shared" si="72"/>
        <v>KURNOOL OPERATION</v>
      </c>
      <c r="F1403" s="104" t="str">
        <f>F1402</f>
        <v>33/11KV Piler ITI SubStation</v>
      </c>
      <c r="G1403" s="393">
        <v>308311340202</v>
      </c>
      <c r="H1403" s="104" t="s">
        <v>2527</v>
      </c>
      <c r="I1403" s="104" t="s">
        <v>2887</v>
      </c>
      <c r="J1403" s="104"/>
      <c r="K1403" s="378">
        <v>1.9894000000000001</v>
      </c>
      <c r="L1403" s="378">
        <v>1.9894000000000001</v>
      </c>
      <c r="M1403" s="378">
        <v>1.929675</v>
      </c>
      <c r="N1403" s="379">
        <v>3.0021614557152922</v>
      </c>
      <c r="O1403" s="104"/>
      <c r="P1403" s="104"/>
      <c r="Q1403" s="108"/>
    </row>
    <row r="1404" spans="1:17" customFormat="1">
      <c r="A1404" s="103">
        <v>1401</v>
      </c>
      <c r="B1404" s="105"/>
      <c r="C1404" s="105" t="s">
        <v>1381</v>
      </c>
      <c r="D1404" s="105" t="str">
        <f t="shared" si="72"/>
        <v>GUDUR</v>
      </c>
      <c r="E1404" s="105" t="str">
        <f t="shared" si="72"/>
        <v>KURNOOL OPERATION</v>
      </c>
      <c r="F1404" s="104" t="s">
        <v>4595</v>
      </c>
      <c r="G1404" s="393" t="s">
        <v>4596</v>
      </c>
      <c r="H1404" s="104" t="s">
        <v>4597</v>
      </c>
      <c r="I1404" s="104" t="s">
        <v>2871</v>
      </c>
      <c r="J1404" s="104"/>
      <c r="K1404" s="378">
        <v>0.18554399999999999</v>
      </c>
      <c r="L1404" s="378">
        <v>0.18554399999999999</v>
      </c>
      <c r="M1404" s="378">
        <v>0.17998</v>
      </c>
      <c r="N1404" s="379">
        <v>2.9987496227309887</v>
      </c>
      <c r="O1404" s="104"/>
      <c r="P1404" s="104"/>
      <c r="Q1404" s="108"/>
    </row>
    <row r="1405" spans="1:17" customFormat="1">
      <c r="A1405" s="103">
        <v>1402</v>
      </c>
      <c r="B1405" s="105"/>
      <c r="C1405" s="105" t="s">
        <v>3869</v>
      </c>
      <c r="D1405" s="105" t="str">
        <f t="shared" si="72"/>
        <v>GUDUR</v>
      </c>
      <c r="E1405" s="105" t="str">
        <f t="shared" si="72"/>
        <v>KURNOOL OPERATION</v>
      </c>
      <c r="F1405" s="104" t="s">
        <v>2272</v>
      </c>
      <c r="G1405" s="393">
        <v>308211240105</v>
      </c>
      <c r="H1405" s="104" t="s">
        <v>2573</v>
      </c>
      <c r="I1405" s="104" t="s">
        <v>2887</v>
      </c>
      <c r="J1405" s="104"/>
      <c r="K1405" s="378">
        <v>0.72655000000000003</v>
      </c>
      <c r="L1405" s="378">
        <v>0.72655000000000003</v>
      </c>
      <c r="M1405" s="378">
        <v>0.704766</v>
      </c>
      <c r="N1405" s="379">
        <v>2.9982795402931699</v>
      </c>
      <c r="O1405" s="104"/>
      <c r="P1405" s="104"/>
      <c r="Q1405" s="108"/>
    </row>
    <row r="1406" spans="1:17" customFormat="1">
      <c r="A1406" s="103">
        <v>1403</v>
      </c>
      <c r="B1406" s="105"/>
      <c r="C1406" s="105" t="s">
        <v>3869</v>
      </c>
      <c r="D1406" s="105" t="str">
        <f t="shared" si="72"/>
        <v>GUDUR</v>
      </c>
      <c r="E1406" s="105" t="str">
        <f t="shared" si="72"/>
        <v>KURNOOL OPERATION</v>
      </c>
      <c r="F1406" s="104" t="s">
        <v>4598</v>
      </c>
      <c r="G1406" s="393">
        <v>308223540102</v>
      </c>
      <c r="H1406" s="104" t="s">
        <v>4599</v>
      </c>
      <c r="I1406" s="104" t="s">
        <v>2871</v>
      </c>
      <c r="J1406" s="104"/>
      <c r="K1406" s="378">
        <v>0.41120000000000001</v>
      </c>
      <c r="L1406" s="378">
        <v>0.41120000000000001</v>
      </c>
      <c r="M1406" s="378">
        <v>0.39888699999999999</v>
      </c>
      <c r="N1406" s="379">
        <v>2.9944066147859965</v>
      </c>
      <c r="O1406" s="104"/>
      <c r="P1406" s="104"/>
      <c r="Q1406" s="108"/>
    </row>
    <row r="1407" spans="1:17" customFormat="1">
      <c r="A1407" s="103">
        <v>1404</v>
      </c>
      <c r="B1407" s="105"/>
      <c r="C1407" s="105" t="s">
        <v>3869</v>
      </c>
      <c r="D1407" s="105" t="str">
        <f t="shared" si="72"/>
        <v>GUDUR</v>
      </c>
      <c r="E1407" s="105" t="str">
        <f t="shared" si="72"/>
        <v>KURNOOL OPERATION</v>
      </c>
      <c r="F1407" s="104" t="s">
        <v>4515</v>
      </c>
      <c r="G1407" s="393">
        <v>308323640105</v>
      </c>
      <c r="H1407" s="104" t="s">
        <v>4600</v>
      </c>
      <c r="I1407" s="104" t="s">
        <v>2879</v>
      </c>
      <c r="J1407" s="104"/>
      <c r="K1407" s="378">
        <v>4.7500000000000001E-2</v>
      </c>
      <c r="L1407" s="378">
        <v>4.7500000000000001E-2</v>
      </c>
      <c r="M1407" s="378">
        <v>4.6079000000000002E-2</v>
      </c>
      <c r="N1407" s="379">
        <v>2.991578947368418</v>
      </c>
      <c r="O1407" s="104"/>
      <c r="P1407" s="104"/>
      <c r="Q1407" s="108"/>
    </row>
    <row r="1408" spans="1:17" customFormat="1">
      <c r="A1408" s="103">
        <v>1405</v>
      </c>
      <c r="B1408" s="105"/>
      <c r="C1408" s="105" t="s">
        <v>1381</v>
      </c>
      <c r="D1408" s="105" t="str">
        <f t="shared" si="72"/>
        <v>GUDUR</v>
      </c>
      <c r="E1408" s="105" t="str">
        <f t="shared" si="72"/>
        <v>KURNOOL OPERATION</v>
      </c>
      <c r="F1408" s="104" t="s">
        <v>4601</v>
      </c>
      <c r="G1408" s="393">
        <v>305721340204</v>
      </c>
      <c r="H1408" s="104" t="s">
        <v>4602</v>
      </c>
      <c r="I1408" s="104" t="s">
        <v>2871</v>
      </c>
      <c r="J1408" s="104"/>
      <c r="K1408" s="378">
        <v>0.93068899999999999</v>
      </c>
      <c r="L1408" s="378">
        <v>0.93068899999999999</v>
      </c>
      <c r="M1408" s="378">
        <v>0.90289799999999998</v>
      </c>
      <c r="N1408" s="379">
        <v>2.9860673114219689</v>
      </c>
      <c r="O1408" s="104"/>
      <c r="P1408" s="104"/>
      <c r="Q1408" s="108"/>
    </row>
    <row r="1409" spans="1:17" customFormat="1">
      <c r="A1409" s="103">
        <v>1406</v>
      </c>
      <c r="B1409" s="105"/>
      <c r="C1409" s="105" t="s">
        <v>1049</v>
      </c>
      <c r="D1409" s="105" t="str">
        <f t="shared" si="72"/>
        <v>GUDUR</v>
      </c>
      <c r="E1409" s="105" t="str">
        <f t="shared" si="72"/>
        <v>KURNOOL OPERATION</v>
      </c>
      <c r="F1409" s="104" t="s">
        <v>4603</v>
      </c>
      <c r="G1409" s="393">
        <v>307211440304</v>
      </c>
      <c r="H1409" s="104" t="s">
        <v>4604</v>
      </c>
      <c r="I1409" s="104" t="s">
        <v>2871</v>
      </c>
      <c r="J1409" s="104"/>
      <c r="K1409" s="378">
        <v>1.3005</v>
      </c>
      <c r="L1409" s="378">
        <v>1.3005</v>
      </c>
      <c r="M1409" s="378">
        <v>1.261682</v>
      </c>
      <c r="N1409" s="379">
        <v>2.9848519800076909</v>
      </c>
      <c r="O1409" s="104"/>
      <c r="P1409" s="104"/>
      <c r="Q1409" s="108"/>
    </row>
    <row r="1410" spans="1:17" customFormat="1">
      <c r="A1410" s="103">
        <v>1407</v>
      </c>
      <c r="B1410" s="105"/>
      <c r="C1410" s="105" t="s">
        <v>1381</v>
      </c>
      <c r="D1410" s="105" t="str">
        <f t="shared" si="72"/>
        <v>GUDUR</v>
      </c>
      <c r="E1410" s="105" t="str">
        <f t="shared" si="72"/>
        <v>KURNOOL OPERATION</v>
      </c>
      <c r="F1410" s="104" t="s">
        <v>4605</v>
      </c>
      <c r="G1410" s="393">
        <v>305422140205</v>
      </c>
      <c r="H1410" s="104" t="s">
        <v>2516</v>
      </c>
      <c r="I1410" s="104" t="s">
        <v>2874</v>
      </c>
      <c r="J1410" s="104"/>
      <c r="K1410" s="378">
        <v>0.48709999999999998</v>
      </c>
      <c r="L1410" s="378">
        <v>0.48709999999999998</v>
      </c>
      <c r="M1410" s="378">
        <v>0.47256999999999999</v>
      </c>
      <c r="N1410" s="379">
        <v>2.9829603777458402</v>
      </c>
      <c r="O1410" s="104"/>
      <c r="P1410" s="104"/>
      <c r="Q1410" s="108"/>
    </row>
    <row r="1411" spans="1:17" customFormat="1">
      <c r="A1411" s="103">
        <v>1408</v>
      </c>
      <c r="B1411" s="105"/>
      <c r="C1411" s="105" t="s">
        <v>1049</v>
      </c>
      <c r="D1411" s="105" t="str">
        <f t="shared" si="72"/>
        <v>GUDUR</v>
      </c>
      <c r="E1411" s="105" t="str">
        <f t="shared" si="72"/>
        <v>KURNOOL OPERATION</v>
      </c>
      <c r="F1411" s="104" t="str">
        <f>F1410</f>
        <v>33/11 KV Urandur SUB STATION</v>
      </c>
      <c r="G1411" s="393">
        <v>307211140201</v>
      </c>
      <c r="H1411" s="104" t="s">
        <v>2435</v>
      </c>
      <c r="I1411" s="104" t="s">
        <v>2887</v>
      </c>
      <c r="J1411" s="104"/>
      <c r="K1411" s="378">
        <v>0.37919999999999998</v>
      </c>
      <c r="L1411" s="378">
        <v>0.37919999999999998</v>
      </c>
      <c r="M1411" s="378">
        <v>0.367896</v>
      </c>
      <c r="N1411" s="379">
        <v>2.9810126582278431</v>
      </c>
      <c r="O1411" s="104"/>
      <c r="P1411" s="104"/>
      <c r="Q1411" s="108"/>
    </row>
    <row r="1412" spans="1:17" customFormat="1">
      <c r="A1412" s="103">
        <v>1409</v>
      </c>
      <c r="B1412" s="105"/>
      <c r="C1412" s="105" t="s">
        <v>1049</v>
      </c>
      <c r="D1412" s="105" t="str">
        <f t="shared" si="72"/>
        <v>GUDUR</v>
      </c>
      <c r="E1412" s="105" t="str">
        <f t="shared" si="72"/>
        <v>KURNOOL OPERATION</v>
      </c>
      <c r="F1412" s="104" t="s">
        <v>2200</v>
      </c>
      <c r="G1412" s="393">
        <v>307244140204</v>
      </c>
      <c r="H1412" s="104" t="s">
        <v>4606</v>
      </c>
      <c r="I1412" s="104" t="s">
        <v>2871</v>
      </c>
      <c r="J1412" s="104"/>
      <c r="K1412" s="378">
        <v>0.21154000000000001</v>
      </c>
      <c r="L1412" s="378">
        <v>0.21154000000000001</v>
      </c>
      <c r="M1412" s="378">
        <v>0.20524999999999999</v>
      </c>
      <c r="N1412" s="379">
        <v>2.9734329204878596</v>
      </c>
      <c r="O1412" s="104"/>
      <c r="P1412" s="104"/>
      <c r="Q1412" s="108"/>
    </row>
    <row r="1413" spans="1:17" customFormat="1">
      <c r="A1413" s="103">
        <v>1410</v>
      </c>
      <c r="B1413" s="105"/>
      <c r="C1413" s="105" t="s">
        <v>3869</v>
      </c>
      <c r="D1413" s="105" t="str">
        <f t="shared" si="72"/>
        <v>GUDUR</v>
      </c>
      <c r="E1413" s="105" t="s">
        <v>1020</v>
      </c>
      <c r="F1413" s="104" t="s">
        <v>4585</v>
      </c>
      <c r="G1413" s="393">
        <v>308647240201</v>
      </c>
      <c r="H1413" s="104" t="s">
        <v>4607</v>
      </c>
      <c r="I1413" s="104" t="s">
        <v>2894</v>
      </c>
      <c r="J1413" s="104"/>
      <c r="K1413" s="378">
        <v>1.1203000000000001</v>
      </c>
      <c r="L1413" s="378">
        <v>1.1203000000000001</v>
      </c>
      <c r="M1413" s="378">
        <v>1.087002</v>
      </c>
      <c r="N1413" s="379">
        <v>2.9722395786842855</v>
      </c>
      <c r="O1413" s="104"/>
      <c r="P1413" s="104"/>
      <c r="Q1413" s="108"/>
    </row>
    <row r="1414" spans="1:17" customFormat="1">
      <c r="A1414" s="103">
        <v>1411</v>
      </c>
      <c r="B1414" s="105"/>
      <c r="C1414" s="105" t="s">
        <v>1049</v>
      </c>
      <c r="D1414" s="105" t="str">
        <f t="shared" si="72"/>
        <v>GUDUR</v>
      </c>
      <c r="E1414" s="105" t="str">
        <f t="shared" si="72"/>
        <v>GUDUR</v>
      </c>
      <c r="F1414" s="104" t="s">
        <v>2196</v>
      </c>
      <c r="G1414" s="393">
        <v>307116540108</v>
      </c>
      <c r="H1414" s="104" t="s">
        <v>4608</v>
      </c>
      <c r="I1414" s="104" t="s">
        <v>2887</v>
      </c>
      <c r="J1414" s="104"/>
      <c r="K1414" s="378">
        <v>1.8617999999999999</v>
      </c>
      <c r="L1414" s="378">
        <v>1.8617999999999999</v>
      </c>
      <c r="M1414" s="378">
        <v>1.8065259999999999</v>
      </c>
      <c r="N1414" s="379">
        <v>2.9688473520249246</v>
      </c>
      <c r="O1414" s="104"/>
      <c r="P1414" s="104"/>
      <c r="Q1414" s="108"/>
    </row>
    <row r="1415" spans="1:17" customFormat="1">
      <c r="A1415" s="103">
        <v>1412</v>
      </c>
      <c r="B1415" s="105"/>
      <c r="C1415" s="105" t="s">
        <v>5408</v>
      </c>
      <c r="D1415" s="105" t="str">
        <f t="shared" si="72"/>
        <v>GUDUR</v>
      </c>
      <c r="E1415" s="105" t="str">
        <f t="shared" si="72"/>
        <v>GUDUR</v>
      </c>
      <c r="F1415" s="104" t="s">
        <v>3876</v>
      </c>
      <c r="G1415" s="393">
        <v>304511140504</v>
      </c>
      <c r="H1415" s="104" t="s">
        <v>4609</v>
      </c>
      <c r="I1415" s="104" t="s">
        <v>2871</v>
      </c>
      <c r="J1415" s="104"/>
      <c r="K1415" s="378">
        <v>1.5441800000000001</v>
      </c>
      <c r="L1415" s="378">
        <v>1.5441800000000001</v>
      </c>
      <c r="M1415" s="378">
        <v>1.4983580000000001</v>
      </c>
      <c r="N1415" s="379">
        <v>2.967400173554898</v>
      </c>
      <c r="O1415" s="104"/>
      <c r="P1415" s="104"/>
      <c r="Q1415" s="108"/>
    </row>
    <row r="1416" spans="1:17" customFormat="1">
      <c r="A1416" s="103">
        <v>1413</v>
      </c>
      <c r="B1416" s="105"/>
      <c r="C1416" s="105" t="s">
        <v>3869</v>
      </c>
      <c r="D1416" s="105" t="str">
        <f t="shared" si="72"/>
        <v>GUDUR</v>
      </c>
      <c r="E1416" s="105" t="str">
        <f t="shared" si="72"/>
        <v>GUDUR</v>
      </c>
      <c r="F1416" s="104" t="s">
        <v>4610</v>
      </c>
      <c r="G1416" s="393">
        <v>308334240304</v>
      </c>
      <c r="H1416" s="104" t="s">
        <v>4611</v>
      </c>
      <c r="I1416" s="104" t="s">
        <v>2871</v>
      </c>
      <c r="J1416" s="104"/>
      <c r="K1416" s="378">
        <v>1.1299999999999999E-2</v>
      </c>
      <c r="L1416" s="378">
        <v>1.1299999999999999E-2</v>
      </c>
      <c r="M1416" s="378">
        <v>1.0965000000000001E-2</v>
      </c>
      <c r="N1416" s="379">
        <v>2.964601769911491</v>
      </c>
      <c r="O1416" s="104"/>
      <c r="P1416" s="104"/>
      <c r="Q1416" s="108"/>
    </row>
    <row r="1417" spans="1:17" customFormat="1">
      <c r="A1417" s="103">
        <v>1414</v>
      </c>
      <c r="B1417" s="105"/>
      <c r="C1417" s="105" t="s">
        <v>1381</v>
      </c>
      <c r="D1417" s="105" t="str">
        <f t="shared" si="72"/>
        <v>GUDUR</v>
      </c>
      <c r="E1417" s="105" t="str">
        <f t="shared" si="72"/>
        <v>GUDUR</v>
      </c>
      <c r="F1417" s="104" t="s">
        <v>4612</v>
      </c>
      <c r="G1417" s="393">
        <v>305611340205</v>
      </c>
      <c r="H1417" s="104" t="s">
        <v>4613</v>
      </c>
      <c r="I1417" s="104" t="s">
        <v>2870</v>
      </c>
      <c r="J1417" s="104"/>
      <c r="K1417" s="378">
        <v>1.7744</v>
      </c>
      <c r="L1417" s="378">
        <v>1.7744</v>
      </c>
      <c r="M1417" s="378">
        <v>1.721808</v>
      </c>
      <c r="N1417" s="379">
        <v>2.9639314697926045</v>
      </c>
      <c r="O1417" s="104"/>
      <c r="P1417" s="104"/>
      <c r="Q1417" s="108"/>
    </row>
    <row r="1418" spans="1:17" customFormat="1">
      <c r="A1418" s="103">
        <v>1415</v>
      </c>
      <c r="B1418" s="105"/>
      <c r="C1418" s="105" t="s">
        <v>1049</v>
      </c>
      <c r="D1418" s="105" t="str">
        <f t="shared" si="72"/>
        <v>GUDUR</v>
      </c>
      <c r="E1418" s="105" t="str">
        <f t="shared" si="72"/>
        <v>GUDUR</v>
      </c>
      <c r="F1418" s="104" t="str">
        <f>F1417</f>
        <v>33/11 KV Muthuramapuram SUB STATION</v>
      </c>
      <c r="G1418" s="393">
        <v>307521240106</v>
      </c>
      <c r="H1418" s="104" t="s">
        <v>4614</v>
      </c>
      <c r="I1418" s="104" t="s">
        <v>2887</v>
      </c>
      <c r="J1418" s="104"/>
      <c r="K1418" s="378">
        <v>1.19015</v>
      </c>
      <c r="L1418" s="378">
        <v>1.19015</v>
      </c>
      <c r="M1418" s="378">
        <v>1.155084</v>
      </c>
      <c r="N1418" s="379">
        <v>2.9463513002562736</v>
      </c>
      <c r="O1418" s="104"/>
      <c r="P1418" s="104"/>
      <c r="Q1418" s="108"/>
    </row>
    <row r="1419" spans="1:17" customFormat="1">
      <c r="A1419" s="103">
        <v>1416</v>
      </c>
      <c r="B1419" s="105"/>
      <c r="C1419" s="105" t="s">
        <v>3869</v>
      </c>
      <c r="D1419" s="105" t="str">
        <f t="shared" ref="D1419:F1450" si="73">D1418</f>
        <v>GUDUR</v>
      </c>
      <c r="E1419" s="105" t="str">
        <f t="shared" si="73"/>
        <v>GUDUR</v>
      </c>
      <c r="F1419" s="104" t="s">
        <v>2245</v>
      </c>
      <c r="G1419" s="393">
        <v>308311140202</v>
      </c>
      <c r="H1419" s="104" t="s">
        <v>2520</v>
      </c>
      <c r="I1419" s="104" t="s">
        <v>2887</v>
      </c>
      <c r="J1419" s="104"/>
      <c r="K1419" s="378">
        <v>1.0898000000000001</v>
      </c>
      <c r="L1419" s="378">
        <v>1.0898000000000001</v>
      </c>
      <c r="M1419" s="378">
        <v>1.057714</v>
      </c>
      <c r="N1419" s="379">
        <v>2.9442099467792309</v>
      </c>
      <c r="O1419" s="104"/>
      <c r="P1419" s="104"/>
      <c r="Q1419" s="108"/>
    </row>
    <row r="1420" spans="1:17" customFormat="1">
      <c r="A1420" s="103">
        <v>1417</v>
      </c>
      <c r="B1420" s="105"/>
      <c r="C1420" s="105" t="s">
        <v>1381</v>
      </c>
      <c r="D1420" s="105" t="str">
        <f t="shared" si="73"/>
        <v>GUDUR</v>
      </c>
      <c r="E1420" s="105" t="str">
        <f t="shared" si="73"/>
        <v>GUDUR</v>
      </c>
      <c r="F1420" s="104" t="s">
        <v>4615</v>
      </c>
      <c r="G1420" s="393">
        <v>305431340103</v>
      </c>
      <c r="H1420" s="104" t="s">
        <v>4616</v>
      </c>
      <c r="I1420" s="104" t="s">
        <v>2871</v>
      </c>
      <c r="J1420" s="104"/>
      <c r="K1420" s="378">
        <v>1.7762</v>
      </c>
      <c r="L1420" s="378">
        <v>1.7762</v>
      </c>
      <c r="M1420" s="378">
        <v>1.723927</v>
      </c>
      <c r="N1420" s="379">
        <v>2.9429681342191203</v>
      </c>
      <c r="O1420" s="104"/>
      <c r="P1420" s="104"/>
      <c r="Q1420" s="108"/>
    </row>
    <row r="1421" spans="1:17" customFormat="1">
      <c r="A1421" s="103">
        <v>1418</v>
      </c>
      <c r="B1421" s="105"/>
      <c r="C1421" s="105" t="s">
        <v>3869</v>
      </c>
      <c r="D1421" s="105" t="str">
        <f t="shared" si="73"/>
        <v>GUDUR</v>
      </c>
      <c r="E1421" s="105" t="str">
        <f t="shared" si="73"/>
        <v>GUDUR</v>
      </c>
      <c r="F1421" s="104" t="s">
        <v>4617</v>
      </c>
      <c r="G1421" s="393">
        <v>308311540201</v>
      </c>
      <c r="H1421" s="104" t="s">
        <v>4618</v>
      </c>
      <c r="I1421" s="104" t="s">
        <v>2871</v>
      </c>
      <c r="J1421" s="104"/>
      <c r="K1421" s="378">
        <v>0.55810000000000004</v>
      </c>
      <c r="L1421" s="378">
        <v>0.55810000000000004</v>
      </c>
      <c r="M1421" s="378">
        <v>0.54168899999999998</v>
      </c>
      <c r="N1421" s="379">
        <v>2.9405124529654296</v>
      </c>
      <c r="O1421" s="104"/>
      <c r="P1421" s="104"/>
      <c r="Q1421" s="108"/>
    </row>
    <row r="1422" spans="1:17" customFormat="1">
      <c r="A1422" s="103">
        <v>1419</v>
      </c>
      <c r="B1422" s="105"/>
      <c r="C1422" s="105" t="s">
        <v>5408</v>
      </c>
      <c r="D1422" s="105" t="str">
        <f t="shared" si="73"/>
        <v>GUDUR</v>
      </c>
      <c r="E1422" s="105" t="str">
        <f t="shared" si="73"/>
        <v>GUDUR</v>
      </c>
      <c r="F1422" s="104" t="s">
        <v>2290</v>
      </c>
      <c r="G1422" s="393">
        <v>304311140101</v>
      </c>
      <c r="H1422" s="104" t="s">
        <v>2601</v>
      </c>
      <c r="I1422" s="104" t="s">
        <v>2887</v>
      </c>
      <c r="J1422" s="104"/>
      <c r="K1422" s="378">
        <v>1.2081999999999999</v>
      </c>
      <c r="L1422" s="378">
        <v>1.2081999999999999</v>
      </c>
      <c r="M1422" s="378">
        <v>1.172715</v>
      </c>
      <c r="N1422" s="379">
        <v>2.9370137394471105</v>
      </c>
      <c r="O1422" s="104"/>
      <c r="P1422" s="104"/>
      <c r="Q1422" s="108"/>
    </row>
    <row r="1423" spans="1:17" customFormat="1">
      <c r="A1423" s="103">
        <v>1420</v>
      </c>
      <c r="B1423" s="105"/>
      <c r="C1423" s="105" t="s">
        <v>5408</v>
      </c>
      <c r="D1423" s="105" t="str">
        <f t="shared" si="73"/>
        <v>GUDUR</v>
      </c>
      <c r="E1423" s="105" t="str">
        <f t="shared" si="73"/>
        <v>GUDUR</v>
      </c>
      <c r="F1423" s="104" t="str">
        <f>F1422</f>
        <v>33/11KV BV Nagar(MaguntaLayout) SS</v>
      </c>
      <c r="G1423" s="393">
        <v>304311140303</v>
      </c>
      <c r="H1423" s="104" t="s">
        <v>2611</v>
      </c>
      <c r="I1423" s="104" t="s">
        <v>2887</v>
      </c>
      <c r="J1423" s="104"/>
      <c r="K1423" s="378">
        <v>0.315</v>
      </c>
      <c r="L1423" s="378">
        <v>0.315</v>
      </c>
      <c r="M1423" s="378">
        <v>0.30575599999999997</v>
      </c>
      <c r="N1423" s="379">
        <v>2.9346031746031844</v>
      </c>
      <c r="O1423" s="104"/>
      <c r="P1423" s="104"/>
      <c r="Q1423" s="108"/>
    </row>
    <row r="1424" spans="1:17" customFormat="1">
      <c r="A1424" s="103">
        <v>1421</v>
      </c>
      <c r="B1424" s="105"/>
      <c r="C1424" s="105" t="s">
        <v>3869</v>
      </c>
      <c r="D1424" s="105" t="str">
        <f t="shared" si="73"/>
        <v>GUDUR</v>
      </c>
      <c r="E1424" s="105" t="str">
        <f t="shared" si="73"/>
        <v>GUDUR</v>
      </c>
      <c r="F1424" s="104" t="s">
        <v>4108</v>
      </c>
      <c r="G1424" s="393">
        <v>308312440102</v>
      </c>
      <c r="H1424" s="104" t="s">
        <v>4619</v>
      </c>
      <c r="I1424" s="104" t="s">
        <v>2879</v>
      </c>
      <c r="J1424" s="104"/>
      <c r="K1424" s="378">
        <v>0.1265</v>
      </c>
      <c r="L1424" s="378">
        <v>0.1265</v>
      </c>
      <c r="M1424" s="378">
        <v>0.12279000000000001</v>
      </c>
      <c r="N1424" s="379">
        <v>2.9328063241106648</v>
      </c>
      <c r="O1424" s="104"/>
      <c r="P1424" s="104"/>
      <c r="Q1424" s="108"/>
    </row>
    <row r="1425" spans="1:17" customFormat="1">
      <c r="A1425" s="103">
        <v>1422</v>
      </c>
      <c r="B1425" s="105"/>
      <c r="C1425" s="105" t="s">
        <v>1049</v>
      </c>
      <c r="D1425" s="105" t="str">
        <f t="shared" si="73"/>
        <v>GUDUR</v>
      </c>
      <c r="E1425" s="105" t="str">
        <f t="shared" si="73"/>
        <v>GUDUR</v>
      </c>
      <c r="F1425" s="104" t="str">
        <f>F1424</f>
        <v>33/11 KV Holagunda SS</v>
      </c>
      <c r="G1425" s="393">
        <v>307111440203</v>
      </c>
      <c r="H1425" s="104" t="s">
        <v>2383</v>
      </c>
      <c r="I1425" s="104" t="s">
        <v>2887</v>
      </c>
      <c r="J1425" s="104"/>
      <c r="K1425" s="378">
        <v>2.2024499999999998</v>
      </c>
      <c r="L1425" s="378">
        <v>2.2024499999999998</v>
      </c>
      <c r="M1425" s="378">
        <v>2.1378569999999999</v>
      </c>
      <c r="N1425" s="379">
        <v>2.9327794047537927</v>
      </c>
      <c r="O1425" s="104"/>
      <c r="P1425" s="104"/>
      <c r="Q1425" s="108"/>
    </row>
    <row r="1426" spans="1:17" customFormat="1">
      <c r="A1426" s="103">
        <v>1423</v>
      </c>
      <c r="B1426" s="105"/>
      <c r="C1426" s="105" t="s">
        <v>5408</v>
      </c>
      <c r="D1426" s="105" t="str">
        <f t="shared" si="73"/>
        <v>GUDUR</v>
      </c>
      <c r="E1426" s="105" t="str">
        <f t="shared" si="73"/>
        <v>GUDUR</v>
      </c>
      <c r="F1426" s="104" t="str">
        <f>F1425</f>
        <v>33/11 KV Holagunda SS</v>
      </c>
      <c r="G1426" s="393">
        <v>304311140102</v>
      </c>
      <c r="H1426" s="104" t="s">
        <v>2602</v>
      </c>
      <c r="I1426" s="104" t="s">
        <v>2887</v>
      </c>
      <c r="J1426" s="104"/>
      <c r="K1426" s="378">
        <v>0.66479999999999995</v>
      </c>
      <c r="L1426" s="378">
        <v>0.66479999999999995</v>
      </c>
      <c r="M1426" s="378">
        <v>0.64530500000000002</v>
      </c>
      <c r="N1426" s="379">
        <v>2.9324608904933709</v>
      </c>
      <c r="O1426" s="104"/>
      <c r="P1426" s="104"/>
      <c r="Q1426" s="108"/>
    </row>
    <row r="1427" spans="1:17" customFormat="1">
      <c r="A1427" s="103">
        <v>1424</v>
      </c>
      <c r="B1427" s="105"/>
      <c r="C1427" s="105" t="s">
        <v>1381</v>
      </c>
      <c r="D1427" s="105" t="str">
        <f t="shared" si="73"/>
        <v>GUDUR</v>
      </c>
      <c r="E1427" s="105" t="str">
        <f t="shared" si="73"/>
        <v>GUDUR</v>
      </c>
      <c r="F1427" s="104" t="s">
        <v>4620</v>
      </c>
      <c r="G1427" s="393">
        <v>305321340403</v>
      </c>
      <c r="H1427" s="104" t="s">
        <v>4621</v>
      </c>
      <c r="I1427" s="104" t="s">
        <v>2879</v>
      </c>
      <c r="J1427" s="104"/>
      <c r="K1427" s="378">
        <v>0.22874</v>
      </c>
      <c r="L1427" s="378">
        <v>0.22874</v>
      </c>
      <c r="M1427" s="378">
        <v>0.22205800000000001</v>
      </c>
      <c r="N1427" s="379">
        <v>2.921220599807639</v>
      </c>
      <c r="O1427" s="104"/>
      <c r="P1427" s="104"/>
      <c r="Q1427" s="108"/>
    </row>
    <row r="1428" spans="1:17" customFormat="1">
      <c r="A1428" s="103">
        <v>1425</v>
      </c>
      <c r="B1428" s="105"/>
      <c r="C1428" s="105" t="s">
        <v>1381</v>
      </c>
      <c r="D1428" s="105" t="str">
        <f t="shared" si="73"/>
        <v>GUDUR</v>
      </c>
      <c r="E1428" s="105" t="str">
        <f t="shared" si="73"/>
        <v>GUDUR</v>
      </c>
      <c r="F1428" s="104" t="s">
        <v>4622</v>
      </c>
      <c r="G1428" s="393">
        <v>305711140103</v>
      </c>
      <c r="H1428" s="104" t="s">
        <v>4623</v>
      </c>
      <c r="I1428" s="104" t="s">
        <v>2871</v>
      </c>
      <c r="J1428" s="104"/>
      <c r="K1428" s="378">
        <v>0.28449000000000002</v>
      </c>
      <c r="L1428" s="378">
        <v>0.28449000000000002</v>
      </c>
      <c r="M1428" s="378">
        <v>0.27618700000000002</v>
      </c>
      <c r="N1428" s="379">
        <v>2.9185560125136223</v>
      </c>
      <c r="O1428" s="104"/>
      <c r="P1428" s="104"/>
      <c r="Q1428" s="108"/>
    </row>
    <row r="1429" spans="1:17" customFormat="1">
      <c r="A1429" s="103">
        <v>1426</v>
      </c>
      <c r="B1429" s="105"/>
      <c r="C1429" s="105" t="s">
        <v>5408</v>
      </c>
      <c r="D1429" s="105" t="str">
        <f t="shared" si="73"/>
        <v>GUDUR</v>
      </c>
      <c r="E1429" s="105" t="str">
        <f t="shared" si="73"/>
        <v>GUDUR</v>
      </c>
      <c r="F1429" s="104" t="str">
        <f>F1428</f>
        <v>33/11 KV Garnimitta(K.V.Palle)SUBSTATION</v>
      </c>
      <c r="G1429" s="393">
        <v>304621440205</v>
      </c>
      <c r="H1429" s="104" t="s">
        <v>4624</v>
      </c>
      <c r="I1429" s="104" t="s">
        <v>2870</v>
      </c>
      <c r="J1429" s="104"/>
      <c r="K1429" s="378">
        <v>1.0688</v>
      </c>
      <c r="L1429" s="378">
        <v>1.0688</v>
      </c>
      <c r="M1429" s="378">
        <v>1.037625</v>
      </c>
      <c r="N1429" s="379">
        <v>2.9168226047904149</v>
      </c>
      <c r="O1429" s="104"/>
      <c r="P1429" s="104"/>
      <c r="Q1429" s="108"/>
    </row>
    <row r="1430" spans="1:17" customFormat="1">
      <c r="A1430" s="103">
        <v>1427</v>
      </c>
      <c r="B1430" s="105"/>
      <c r="C1430" s="105" t="s">
        <v>1049</v>
      </c>
      <c r="D1430" s="105" t="str">
        <f t="shared" si="73"/>
        <v>GUDUR</v>
      </c>
      <c r="E1430" s="105" t="str">
        <f t="shared" si="73"/>
        <v>GUDUR</v>
      </c>
      <c r="F1430" s="104" t="s">
        <v>4625</v>
      </c>
      <c r="G1430" s="393">
        <v>307233240104</v>
      </c>
      <c r="H1430" s="104" t="s">
        <v>2537</v>
      </c>
      <c r="I1430" s="104" t="s">
        <v>2879</v>
      </c>
      <c r="J1430" s="104"/>
      <c r="K1430" s="378">
        <v>7.2999999999999995E-2</v>
      </c>
      <c r="L1430" s="378">
        <v>7.2999999999999995E-2</v>
      </c>
      <c r="M1430" s="378">
        <v>7.0871000000000003E-2</v>
      </c>
      <c r="N1430" s="379">
        <v>2.9164383561643725</v>
      </c>
      <c r="O1430" s="104"/>
      <c r="P1430" s="104"/>
      <c r="Q1430" s="108"/>
    </row>
    <row r="1431" spans="1:17" customFormat="1">
      <c r="A1431" s="103">
        <v>1428</v>
      </c>
      <c r="B1431" s="105"/>
      <c r="C1431" s="105" t="s">
        <v>1041</v>
      </c>
      <c r="D1431" s="105" t="str">
        <f t="shared" si="73"/>
        <v>GUDUR</v>
      </c>
      <c r="E1431" s="105" t="str">
        <f t="shared" si="73"/>
        <v>GUDUR</v>
      </c>
      <c r="F1431" s="104" t="s">
        <v>4626</v>
      </c>
      <c r="G1431" s="393">
        <v>306412140202</v>
      </c>
      <c r="H1431" s="104" t="s">
        <v>4627</v>
      </c>
      <c r="I1431" s="104" t="s">
        <v>2871</v>
      </c>
      <c r="J1431" s="104"/>
      <c r="K1431" s="378">
        <v>8.5999999999999993E-2</v>
      </c>
      <c r="L1431" s="378">
        <v>8.5999999999999993E-2</v>
      </c>
      <c r="M1431" s="378">
        <v>8.3502999999999994E-2</v>
      </c>
      <c r="N1431" s="379">
        <v>2.9034883720930225</v>
      </c>
      <c r="O1431" s="104"/>
      <c r="P1431" s="104"/>
      <c r="Q1431" s="108"/>
    </row>
    <row r="1432" spans="1:17" customFormat="1">
      <c r="A1432" s="103">
        <v>1429</v>
      </c>
      <c r="B1432" s="105"/>
      <c r="C1432" s="105" t="s">
        <v>5408</v>
      </c>
      <c r="D1432" s="105" t="str">
        <f t="shared" si="73"/>
        <v>GUDUR</v>
      </c>
      <c r="E1432" s="105" t="s">
        <v>4628</v>
      </c>
      <c r="F1432" s="104" t="s">
        <v>4629</v>
      </c>
      <c r="G1432" s="393">
        <v>304211340102</v>
      </c>
      <c r="H1432" s="104" t="s">
        <v>4630</v>
      </c>
      <c r="I1432" s="104" t="s">
        <v>2871</v>
      </c>
      <c r="J1432" s="104"/>
      <c r="K1432" s="378">
        <v>0.93920000000000003</v>
      </c>
      <c r="L1432" s="378">
        <v>0.93920000000000003</v>
      </c>
      <c r="M1432" s="378">
        <v>0.91195899999999996</v>
      </c>
      <c r="N1432" s="379">
        <v>2.9004471890971115</v>
      </c>
      <c r="O1432" s="104"/>
      <c r="P1432" s="104"/>
      <c r="Q1432" s="108"/>
    </row>
    <row r="1433" spans="1:17" customFormat="1">
      <c r="A1433" s="103">
        <v>1430</v>
      </c>
      <c r="B1433" s="105"/>
      <c r="C1433" s="105" t="s">
        <v>1049</v>
      </c>
      <c r="D1433" s="105" t="str">
        <f t="shared" si="73"/>
        <v>GUDUR</v>
      </c>
      <c r="E1433" s="105" t="str">
        <f>E1432</f>
        <v>KOVUR</v>
      </c>
      <c r="F1433" s="104" t="str">
        <f>F1432</f>
        <v>33/11KV Inamadugu Sub Station</v>
      </c>
      <c r="G1433" s="393">
        <v>307111440205</v>
      </c>
      <c r="H1433" s="104" t="s">
        <v>2385</v>
      </c>
      <c r="I1433" s="104" t="s">
        <v>2870</v>
      </c>
      <c r="J1433" s="104"/>
      <c r="K1433" s="378">
        <v>0.22394</v>
      </c>
      <c r="L1433" s="378">
        <v>0.22394</v>
      </c>
      <c r="M1433" s="378">
        <v>0.217445</v>
      </c>
      <c r="N1433" s="379">
        <v>2.9003304456550865</v>
      </c>
      <c r="O1433" s="104"/>
      <c r="P1433" s="104"/>
      <c r="Q1433" s="108"/>
    </row>
    <row r="1434" spans="1:17" customFormat="1">
      <c r="A1434" s="103">
        <v>1431</v>
      </c>
      <c r="B1434" s="105"/>
      <c r="C1434" s="105" t="s">
        <v>3869</v>
      </c>
      <c r="D1434" s="105" t="str">
        <f t="shared" si="73"/>
        <v>GUDUR</v>
      </c>
      <c r="E1434" s="105" t="str">
        <f>E1433</f>
        <v>KOVUR</v>
      </c>
      <c r="F1434" s="104" t="s">
        <v>4364</v>
      </c>
      <c r="G1434" s="393">
        <v>308212540301</v>
      </c>
      <c r="H1434" s="104" t="s">
        <v>4631</v>
      </c>
      <c r="I1434" s="104" t="s">
        <v>2871</v>
      </c>
      <c r="J1434" s="104"/>
      <c r="K1434" s="378">
        <v>0.37040000000000001</v>
      </c>
      <c r="L1434" s="378">
        <v>0.37040000000000001</v>
      </c>
      <c r="M1434" s="378">
        <v>0.35965999999999998</v>
      </c>
      <c r="N1434" s="379">
        <v>2.8995680345572428</v>
      </c>
      <c r="O1434" s="104"/>
      <c r="P1434" s="104"/>
      <c r="Q1434" s="108"/>
    </row>
    <row r="1435" spans="1:17" customFormat="1">
      <c r="A1435" s="103">
        <v>1432</v>
      </c>
      <c r="B1435" s="105"/>
      <c r="C1435" s="105" t="s">
        <v>1049</v>
      </c>
      <c r="D1435" s="105" t="str">
        <f t="shared" si="73"/>
        <v>GUDUR</v>
      </c>
      <c r="E1435" s="105" t="str">
        <f t="shared" si="73"/>
        <v>KOVUR</v>
      </c>
      <c r="F1435" s="104" t="s">
        <v>4432</v>
      </c>
      <c r="G1435" s="393">
        <v>307233240201</v>
      </c>
      <c r="H1435" s="104" t="s">
        <v>4632</v>
      </c>
      <c r="I1435" s="104" t="s">
        <v>2871</v>
      </c>
      <c r="J1435" s="104"/>
      <c r="K1435" s="378">
        <v>1.5624</v>
      </c>
      <c r="L1435" s="378">
        <v>1.5624</v>
      </c>
      <c r="M1435" s="378">
        <v>1.5171680000000001</v>
      </c>
      <c r="N1435" s="379">
        <v>2.8950332821300524</v>
      </c>
      <c r="O1435" s="104"/>
      <c r="P1435" s="104"/>
      <c r="Q1435" s="108"/>
    </row>
    <row r="1436" spans="1:17" customFormat="1">
      <c r="A1436" s="103">
        <v>1433</v>
      </c>
      <c r="B1436" s="105"/>
      <c r="C1436" s="105" t="s">
        <v>1381</v>
      </c>
      <c r="D1436" s="105" t="str">
        <f t="shared" si="73"/>
        <v>GUDUR</v>
      </c>
      <c r="E1436" s="105" t="str">
        <f t="shared" si="73"/>
        <v>KOVUR</v>
      </c>
      <c r="F1436" s="104" t="s">
        <v>4633</v>
      </c>
      <c r="G1436" s="393">
        <v>305341340105</v>
      </c>
      <c r="H1436" s="104" t="s">
        <v>4634</v>
      </c>
      <c r="I1436" s="104" t="s">
        <v>2871</v>
      </c>
      <c r="J1436" s="104"/>
      <c r="K1436" s="378">
        <v>0.29011999999999999</v>
      </c>
      <c r="L1436" s="378">
        <v>0.29011999999999999</v>
      </c>
      <c r="M1436" s="378">
        <v>0.281725</v>
      </c>
      <c r="N1436" s="379">
        <v>2.8936302219771082</v>
      </c>
      <c r="O1436" s="104"/>
      <c r="P1436" s="104"/>
      <c r="Q1436" s="108"/>
    </row>
    <row r="1437" spans="1:17" customFormat="1">
      <c r="A1437" s="103">
        <v>1434</v>
      </c>
      <c r="B1437" s="105"/>
      <c r="C1437" s="105" t="s">
        <v>5408</v>
      </c>
      <c r="D1437" s="105" t="str">
        <f t="shared" si="73"/>
        <v>GUDUR</v>
      </c>
      <c r="E1437" s="105" t="str">
        <f t="shared" si="73"/>
        <v>KOVUR</v>
      </c>
      <c r="F1437" s="104" t="s">
        <v>2289</v>
      </c>
      <c r="G1437" s="393">
        <v>304231340104</v>
      </c>
      <c r="H1437" s="104" t="s">
        <v>4635</v>
      </c>
      <c r="I1437" s="104" t="s">
        <v>2874</v>
      </c>
      <c r="J1437" s="104"/>
      <c r="K1437" s="378">
        <v>1.03607</v>
      </c>
      <c r="L1437" s="378">
        <v>1.03607</v>
      </c>
      <c r="M1437" s="378">
        <v>1.0061009999999999</v>
      </c>
      <c r="N1437" s="379">
        <v>2.8925651741677814</v>
      </c>
      <c r="O1437" s="104"/>
      <c r="P1437" s="104"/>
      <c r="Q1437" s="108"/>
    </row>
    <row r="1438" spans="1:17" customFormat="1">
      <c r="A1438" s="103">
        <v>1435</v>
      </c>
      <c r="B1438" s="105"/>
      <c r="C1438" s="105" t="s">
        <v>3869</v>
      </c>
      <c r="D1438" s="105" t="str">
        <f t="shared" si="73"/>
        <v>GUDUR</v>
      </c>
      <c r="E1438" s="105" t="str">
        <f t="shared" si="73"/>
        <v>KOVUR</v>
      </c>
      <c r="F1438" s="104" t="s">
        <v>3920</v>
      </c>
      <c r="G1438" s="393">
        <v>308312240604</v>
      </c>
      <c r="H1438" s="104" t="s">
        <v>4636</v>
      </c>
      <c r="I1438" s="104" t="s">
        <v>2894</v>
      </c>
      <c r="J1438" s="104"/>
      <c r="K1438" s="378">
        <v>6.694E-2</v>
      </c>
      <c r="L1438" s="378">
        <v>6.694E-2</v>
      </c>
      <c r="M1438" s="378">
        <v>6.5007999999999996E-2</v>
      </c>
      <c r="N1438" s="379">
        <v>2.8861667164625087</v>
      </c>
      <c r="O1438" s="104"/>
      <c r="P1438" s="104"/>
      <c r="Q1438" s="108"/>
    </row>
    <row r="1439" spans="1:17" customFormat="1">
      <c r="A1439" s="103">
        <v>1436</v>
      </c>
      <c r="B1439" s="105"/>
      <c r="C1439" s="105" t="s">
        <v>3869</v>
      </c>
      <c r="D1439" s="105" t="str">
        <f t="shared" si="73"/>
        <v>GUDUR</v>
      </c>
      <c r="E1439" s="105" t="str">
        <f t="shared" si="73"/>
        <v>KOVUR</v>
      </c>
      <c r="F1439" s="104" t="s">
        <v>2257</v>
      </c>
      <c r="G1439" s="393">
        <v>308111140201</v>
      </c>
      <c r="H1439" s="104" t="s">
        <v>2539</v>
      </c>
      <c r="I1439" s="104" t="s">
        <v>2887</v>
      </c>
      <c r="J1439" s="104"/>
      <c r="K1439" s="378">
        <v>0.79849999999999999</v>
      </c>
      <c r="L1439" s="378">
        <v>0.79849999999999999</v>
      </c>
      <c r="M1439" s="378">
        <v>0.77545500000000001</v>
      </c>
      <c r="N1439" s="379">
        <v>2.8860363180964286</v>
      </c>
      <c r="O1439" s="104"/>
      <c r="P1439" s="104"/>
      <c r="Q1439" s="108"/>
    </row>
    <row r="1440" spans="1:17" customFormat="1">
      <c r="A1440" s="103">
        <v>1437</v>
      </c>
      <c r="B1440" s="105"/>
      <c r="C1440" s="105" t="s">
        <v>5408</v>
      </c>
      <c r="D1440" s="105" t="str">
        <f t="shared" si="73"/>
        <v>GUDUR</v>
      </c>
      <c r="E1440" s="105" t="str">
        <f t="shared" si="73"/>
        <v>KOVUR</v>
      </c>
      <c r="F1440" s="104" t="str">
        <f t="shared" si="73"/>
        <v>33/11 KV Police Quarters SS</v>
      </c>
      <c r="G1440" s="393">
        <v>304312240203</v>
      </c>
      <c r="H1440" s="104" t="s">
        <v>2641</v>
      </c>
      <c r="I1440" s="104" t="s">
        <v>2887</v>
      </c>
      <c r="J1440" s="104"/>
      <c r="K1440" s="378">
        <v>1.7408999999999999</v>
      </c>
      <c r="L1440" s="378">
        <v>1.7408999999999999</v>
      </c>
      <c r="M1440" s="378">
        <v>1.690698</v>
      </c>
      <c r="N1440" s="379">
        <v>2.8836808547303039</v>
      </c>
      <c r="O1440" s="104"/>
      <c r="P1440" s="104"/>
      <c r="Q1440" s="108"/>
    </row>
    <row r="1441" spans="1:17" customFormat="1">
      <c r="A1441" s="103">
        <v>1438</v>
      </c>
      <c r="B1441" s="105"/>
      <c r="C1441" s="105" t="s">
        <v>1381</v>
      </c>
      <c r="D1441" s="105" t="str">
        <f t="shared" si="73"/>
        <v>GUDUR</v>
      </c>
      <c r="E1441" s="105" t="str">
        <f t="shared" si="73"/>
        <v>KOVUR</v>
      </c>
      <c r="F1441" s="104" t="str">
        <f t="shared" si="73"/>
        <v>33/11 KV Police Quarters SS</v>
      </c>
      <c r="G1441" s="393">
        <v>305321440402</v>
      </c>
      <c r="H1441" s="104" t="s">
        <v>4637</v>
      </c>
      <c r="I1441" s="104" t="s">
        <v>2887</v>
      </c>
      <c r="J1441" s="104"/>
      <c r="K1441" s="378">
        <v>1.1714</v>
      </c>
      <c r="L1441" s="378">
        <v>1.1714</v>
      </c>
      <c r="M1441" s="378">
        <v>1.137629</v>
      </c>
      <c r="N1441" s="379">
        <v>2.8829605600136583</v>
      </c>
      <c r="O1441" s="104"/>
      <c r="P1441" s="104"/>
      <c r="Q1441" s="108"/>
    </row>
    <row r="1442" spans="1:17" customFormat="1">
      <c r="A1442" s="103">
        <v>1439</v>
      </c>
      <c r="B1442" s="105"/>
      <c r="C1442" s="105" t="s">
        <v>1041</v>
      </c>
      <c r="D1442" s="105" t="str">
        <f t="shared" si="73"/>
        <v>GUDUR</v>
      </c>
      <c r="E1442" s="105" t="str">
        <f t="shared" si="73"/>
        <v>KOVUR</v>
      </c>
      <c r="F1442" s="104" t="s">
        <v>3195</v>
      </c>
      <c r="G1442" s="393">
        <v>306221540401</v>
      </c>
      <c r="H1442" s="104" t="s">
        <v>4638</v>
      </c>
      <c r="I1442" s="104" t="s">
        <v>2887</v>
      </c>
      <c r="J1442" s="104"/>
      <c r="K1442" s="378">
        <v>5.178E-2</v>
      </c>
      <c r="L1442" s="378">
        <v>5.178E-2</v>
      </c>
      <c r="M1442" s="378">
        <v>5.0287999999999999E-2</v>
      </c>
      <c r="N1442" s="379">
        <v>2.8814213982232526</v>
      </c>
      <c r="O1442" s="104"/>
      <c r="P1442" s="104"/>
      <c r="Q1442" s="108"/>
    </row>
    <row r="1443" spans="1:17" customFormat="1">
      <c r="A1443" s="103">
        <v>1440</v>
      </c>
      <c r="B1443" s="105"/>
      <c r="C1443" s="105" t="s">
        <v>1381</v>
      </c>
      <c r="D1443" s="105" t="str">
        <f t="shared" si="73"/>
        <v>GUDUR</v>
      </c>
      <c r="E1443" s="105" t="str">
        <f t="shared" si="73"/>
        <v>KOVUR</v>
      </c>
      <c r="F1443" s="104" t="s">
        <v>2347</v>
      </c>
      <c r="G1443" s="393">
        <v>305421340104</v>
      </c>
      <c r="H1443" s="104" t="s">
        <v>2759</v>
      </c>
      <c r="I1443" s="104" t="s">
        <v>2887</v>
      </c>
      <c r="J1443" s="104"/>
      <c r="K1443" s="378">
        <v>1.2278</v>
      </c>
      <c r="L1443" s="378">
        <v>1.2278</v>
      </c>
      <c r="M1443" s="378">
        <v>1.1924519999999998</v>
      </c>
      <c r="N1443" s="379">
        <v>2.8789705163707571</v>
      </c>
      <c r="O1443" s="104"/>
      <c r="P1443" s="104"/>
      <c r="Q1443" s="108"/>
    </row>
    <row r="1444" spans="1:17" customFormat="1">
      <c r="A1444" s="103">
        <v>1441</v>
      </c>
      <c r="B1444" s="105"/>
      <c r="C1444" s="105" t="s">
        <v>3869</v>
      </c>
      <c r="D1444" s="105" t="str">
        <f t="shared" si="73"/>
        <v>GUDUR</v>
      </c>
      <c r="E1444" s="105" t="str">
        <f t="shared" si="73"/>
        <v>KOVUR</v>
      </c>
      <c r="F1444" s="104" t="s">
        <v>4639</v>
      </c>
      <c r="G1444" s="393">
        <v>308334340101</v>
      </c>
      <c r="H1444" s="104" t="s">
        <v>2524</v>
      </c>
      <c r="I1444" s="104" t="s">
        <v>2871</v>
      </c>
      <c r="J1444" s="104"/>
      <c r="K1444" s="378">
        <v>2.0350799999999998</v>
      </c>
      <c r="L1444" s="378">
        <v>2.0350799999999998</v>
      </c>
      <c r="M1444" s="378">
        <v>1.9765619999999999</v>
      </c>
      <c r="N1444" s="379">
        <v>2.875464355209616</v>
      </c>
      <c r="O1444" s="104"/>
      <c r="P1444" s="104"/>
      <c r="Q1444" s="108"/>
    </row>
    <row r="1445" spans="1:17" customFormat="1">
      <c r="A1445" s="103">
        <v>1442</v>
      </c>
      <c r="B1445" s="105"/>
      <c r="C1445" s="105" t="s">
        <v>1381</v>
      </c>
      <c r="D1445" s="105" t="str">
        <f t="shared" si="73"/>
        <v>GUDUR</v>
      </c>
      <c r="E1445" s="105" t="str">
        <f t="shared" si="73"/>
        <v>KOVUR</v>
      </c>
      <c r="F1445" s="104" t="str">
        <f t="shared" si="73"/>
        <v>33/11 KV Pathikonda SS</v>
      </c>
      <c r="G1445" s="393" t="s">
        <v>4640</v>
      </c>
      <c r="H1445" s="104" t="s">
        <v>4641</v>
      </c>
      <c r="I1445" s="104" t="s">
        <v>2871</v>
      </c>
      <c r="J1445" s="104"/>
      <c r="K1445" s="378">
        <v>0.66112000000000004</v>
      </c>
      <c r="L1445" s="378">
        <v>0.66112000000000004</v>
      </c>
      <c r="M1445" s="378">
        <v>0.64214599999999999</v>
      </c>
      <c r="N1445" s="379">
        <v>2.8699782187802585</v>
      </c>
      <c r="O1445" s="104"/>
      <c r="P1445" s="104"/>
      <c r="Q1445" s="108"/>
    </row>
    <row r="1446" spans="1:17" customFormat="1">
      <c r="A1446" s="103">
        <v>1443</v>
      </c>
      <c r="B1446" s="105"/>
      <c r="C1446" s="105" t="s">
        <v>1381</v>
      </c>
      <c r="D1446" s="105" t="str">
        <f t="shared" si="73"/>
        <v>GUDUR</v>
      </c>
      <c r="E1446" s="105" t="str">
        <f t="shared" si="73"/>
        <v>KOVUR</v>
      </c>
      <c r="F1446" s="104" t="str">
        <f t="shared" si="73"/>
        <v>33/11 KV Pathikonda SS</v>
      </c>
      <c r="G1446" s="393">
        <v>305711240103</v>
      </c>
      <c r="H1446" s="104" t="s">
        <v>4642</v>
      </c>
      <c r="I1446" s="104" t="s">
        <v>2871</v>
      </c>
      <c r="J1446" s="104"/>
      <c r="K1446" s="378">
        <v>0.91954999999999998</v>
      </c>
      <c r="L1446" s="378">
        <v>0.91954999999999998</v>
      </c>
      <c r="M1446" s="378">
        <v>0.89318200000000003</v>
      </c>
      <c r="N1446" s="379">
        <v>2.8674895329237069</v>
      </c>
      <c r="O1446" s="104"/>
      <c r="P1446" s="104"/>
      <c r="Q1446" s="108"/>
    </row>
    <row r="1447" spans="1:17" customFormat="1">
      <c r="A1447" s="103">
        <v>1444</v>
      </c>
      <c r="B1447" s="105"/>
      <c r="C1447" s="105" t="s">
        <v>1049</v>
      </c>
      <c r="D1447" s="105" t="str">
        <f t="shared" si="73"/>
        <v>GUDUR</v>
      </c>
      <c r="E1447" s="105" t="str">
        <f t="shared" si="73"/>
        <v>KOVUR</v>
      </c>
      <c r="F1447" s="104" t="s">
        <v>2199</v>
      </c>
      <c r="G1447" s="393">
        <v>307233140102</v>
      </c>
      <c r="H1447" s="104" t="s">
        <v>2407</v>
      </c>
      <c r="I1447" s="104" t="s">
        <v>2887</v>
      </c>
      <c r="J1447" s="104"/>
      <c r="K1447" s="378">
        <v>0.58960000000000001</v>
      </c>
      <c r="L1447" s="378">
        <v>0.58960000000000001</v>
      </c>
      <c r="M1447" s="378">
        <v>0.57270799999999999</v>
      </c>
      <c r="N1447" s="379">
        <v>2.8649932157394873</v>
      </c>
      <c r="O1447" s="104"/>
      <c r="P1447" s="104"/>
      <c r="Q1447" s="108"/>
    </row>
    <row r="1448" spans="1:17" customFormat="1">
      <c r="A1448" s="103">
        <v>1445</v>
      </c>
      <c r="B1448" s="105"/>
      <c r="C1448" s="105" t="s">
        <v>1049</v>
      </c>
      <c r="D1448" s="105" t="str">
        <f t="shared" si="73"/>
        <v>GUDUR</v>
      </c>
      <c r="E1448" s="105" t="str">
        <f t="shared" si="73"/>
        <v>KOVUR</v>
      </c>
      <c r="F1448" s="104" t="s">
        <v>4643</v>
      </c>
      <c r="G1448" s="393">
        <v>307613240101</v>
      </c>
      <c r="H1448" s="104" t="s">
        <v>4644</v>
      </c>
      <c r="I1448" s="104" t="s">
        <v>2871</v>
      </c>
      <c r="J1448" s="104"/>
      <c r="K1448" s="378">
        <v>0.83199999999999996</v>
      </c>
      <c r="L1448" s="378">
        <v>0.83199999999999996</v>
      </c>
      <c r="M1448" s="378">
        <v>0.80819200000000002</v>
      </c>
      <c r="N1448" s="379">
        <v>2.8615384615384545</v>
      </c>
      <c r="O1448" s="104"/>
      <c r="P1448" s="104"/>
      <c r="Q1448" s="108"/>
    </row>
    <row r="1449" spans="1:17" customFormat="1">
      <c r="A1449" s="103">
        <v>1446</v>
      </c>
      <c r="B1449" s="105"/>
      <c r="C1449" s="105" t="s">
        <v>5408</v>
      </c>
      <c r="D1449" s="105" t="str">
        <f t="shared" si="73"/>
        <v>GUDUR</v>
      </c>
      <c r="E1449" s="105" t="s">
        <v>4645</v>
      </c>
      <c r="F1449" s="104" t="s">
        <v>4646</v>
      </c>
      <c r="G1449" s="393">
        <v>304241140103</v>
      </c>
      <c r="H1449" s="104" t="s">
        <v>4647</v>
      </c>
      <c r="I1449" s="104" t="s">
        <v>2871</v>
      </c>
      <c r="J1449" s="104"/>
      <c r="K1449" s="378">
        <v>0.47760000000000002</v>
      </c>
      <c r="L1449" s="378">
        <v>0.47760000000000002</v>
      </c>
      <c r="M1449" s="378">
        <v>0.46394999999999997</v>
      </c>
      <c r="N1449" s="379">
        <v>2.8580402010050356</v>
      </c>
      <c r="O1449" s="104"/>
      <c r="P1449" s="104"/>
      <c r="Q1449" s="108"/>
    </row>
    <row r="1450" spans="1:17" customFormat="1">
      <c r="A1450" s="103">
        <v>1447</v>
      </c>
      <c r="B1450" s="105"/>
      <c r="C1450" s="105" t="s">
        <v>3869</v>
      </c>
      <c r="D1450" s="105" t="str">
        <f t="shared" si="73"/>
        <v>GUDUR</v>
      </c>
      <c r="E1450" s="105" t="str">
        <f>E1449</f>
        <v>KALIGIRI</v>
      </c>
      <c r="F1450" s="104" t="s">
        <v>4648</v>
      </c>
      <c r="G1450" s="393">
        <v>308311540401</v>
      </c>
      <c r="H1450" s="104" t="s">
        <v>2761</v>
      </c>
      <c r="I1450" s="104" t="s">
        <v>2871</v>
      </c>
      <c r="J1450" s="104"/>
      <c r="K1450" s="378">
        <v>9.7900000000000001E-2</v>
      </c>
      <c r="L1450" s="378">
        <v>9.7900000000000001E-2</v>
      </c>
      <c r="M1450" s="378">
        <v>9.5113000000000003E-2</v>
      </c>
      <c r="N1450" s="379">
        <v>2.8467824310520919</v>
      </c>
      <c r="O1450" s="104"/>
      <c r="P1450" s="104"/>
      <c r="Q1450" s="108"/>
    </row>
    <row r="1451" spans="1:17" customFormat="1">
      <c r="A1451" s="103">
        <v>1448</v>
      </c>
      <c r="B1451" s="105"/>
      <c r="C1451" s="105" t="s">
        <v>1049</v>
      </c>
      <c r="D1451" s="105" t="str">
        <f t="shared" ref="D1451:F1474" si="74">D1450</f>
        <v>GUDUR</v>
      </c>
      <c r="E1451" s="105" t="str">
        <f>E1450</f>
        <v>KALIGIRI</v>
      </c>
      <c r="F1451" s="104" t="s">
        <v>4649</v>
      </c>
      <c r="G1451" s="393">
        <v>307612340201</v>
      </c>
      <c r="H1451" s="104" t="s">
        <v>4650</v>
      </c>
      <c r="I1451" s="104" t="s">
        <v>2871</v>
      </c>
      <c r="J1451" s="104"/>
      <c r="K1451" s="378">
        <v>0.2127</v>
      </c>
      <c r="L1451" s="378">
        <v>0.2127</v>
      </c>
      <c r="M1451" s="378">
        <v>0.20666199999999998</v>
      </c>
      <c r="N1451" s="379">
        <v>2.838740009402922</v>
      </c>
      <c r="O1451" s="104"/>
      <c r="P1451" s="104"/>
      <c r="Q1451" s="108"/>
    </row>
    <row r="1452" spans="1:17" customFormat="1">
      <c r="A1452" s="103">
        <v>1449</v>
      </c>
      <c r="B1452" s="105"/>
      <c r="C1452" s="105" t="s">
        <v>1381</v>
      </c>
      <c r="D1452" s="105" t="str">
        <f t="shared" si="74"/>
        <v>GUDUR</v>
      </c>
      <c r="E1452" s="105" t="str">
        <f t="shared" si="74"/>
        <v>KALIGIRI</v>
      </c>
      <c r="F1452" s="104" t="s">
        <v>4651</v>
      </c>
      <c r="G1452" s="393">
        <v>305212240102</v>
      </c>
      <c r="H1452" s="104" t="s">
        <v>4652</v>
      </c>
      <c r="I1452" s="104" t="s">
        <v>2871</v>
      </c>
      <c r="J1452" s="104"/>
      <c r="K1452" s="378">
        <v>0.94720000000000004</v>
      </c>
      <c r="L1452" s="378">
        <v>0.94720000000000004</v>
      </c>
      <c r="M1452" s="378">
        <v>0.92034700000000003</v>
      </c>
      <c r="N1452" s="379">
        <v>2.8349873310810825</v>
      </c>
      <c r="O1452" s="104"/>
      <c r="P1452" s="104"/>
      <c r="Q1452" s="108"/>
    </row>
    <row r="1453" spans="1:17" customFormat="1">
      <c r="A1453" s="103">
        <v>1450</v>
      </c>
      <c r="B1453" s="105"/>
      <c r="C1453" s="105" t="s">
        <v>1381</v>
      </c>
      <c r="D1453" s="105" t="str">
        <f t="shared" si="74"/>
        <v>GUDUR</v>
      </c>
      <c r="E1453" s="105" t="str">
        <f t="shared" si="74"/>
        <v>KALIGIRI</v>
      </c>
      <c r="F1453" s="104" t="str">
        <f t="shared" si="74"/>
        <v>33/11 KV Burakayalakota SUB STATION</v>
      </c>
      <c r="G1453" s="393">
        <v>305512540101</v>
      </c>
      <c r="H1453" s="104" t="s">
        <v>4653</v>
      </c>
      <c r="I1453" s="104" t="s">
        <v>2887</v>
      </c>
      <c r="J1453" s="104"/>
      <c r="K1453" s="378">
        <v>1.81226</v>
      </c>
      <c r="L1453" s="378">
        <v>1.81226</v>
      </c>
      <c r="M1453" s="378">
        <v>1.7609220000000001</v>
      </c>
      <c r="N1453" s="379">
        <v>2.8328164832860563</v>
      </c>
      <c r="O1453" s="104"/>
      <c r="P1453" s="104"/>
      <c r="Q1453" s="108"/>
    </row>
    <row r="1454" spans="1:17" customFormat="1">
      <c r="A1454" s="103">
        <v>1451</v>
      </c>
      <c r="B1454" s="105"/>
      <c r="C1454" s="105" t="s">
        <v>1049</v>
      </c>
      <c r="D1454" s="105" t="str">
        <f t="shared" si="74"/>
        <v>GUDUR</v>
      </c>
      <c r="E1454" s="105" t="str">
        <f t="shared" si="74"/>
        <v>KALIGIRI</v>
      </c>
      <c r="F1454" s="104" t="str">
        <f t="shared" si="74"/>
        <v>33/11 KV Burakayalakota SUB STATION</v>
      </c>
      <c r="G1454" s="393">
        <v>307116640104</v>
      </c>
      <c r="H1454" s="104" t="s">
        <v>4375</v>
      </c>
      <c r="I1454" s="104" t="s">
        <v>2887</v>
      </c>
      <c r="J1454" s="104"/>
      <c r="K1454" s="378">
        <v>1.6046</v>
      </c>
      <c r="L1454" s="378">
        <v>1.6046</v>
      </c>
      <c r="M1454" s="378">
        <v>1.5591809999999999</v>
      </c>
      <c r="N1454" s="379">
        <v>2.8305496696996197</v>
      </c>
      <c r="O1454" s="104"/>
      <c r="P1454" s="104"/>
      <c r="Q1454" s="108"/>
    </row>
    <row r="1455" spans="1:17" customFormat="1">
      <c r="A1455" s="103">
        <v>1452</v>
      </c>
      <c r="B1455" s="105"/>
      <c r="C1455" s="105" t="s">
        <v>1041</v>
      </c>
      <c r="D1455" s="105" t="str">
        <f t="shared" si="74"/>
        <v>GUDUR</v>
      </c>
      <c r="E1455" s="105" t="str">
        <f t="shared" si="74"/>
        <v>KALIGIRI</v>
      </c>
      <c r="F1455" s="104" t="s">
        <v>2224</v>
      </c>
      <c r="G1455" s="393">
        <v>306113440202</v>
      </c>
      <c r="H1455" s="104" t="s">
        <v>4654</v>
      </c>
      <c r="I1455" s="104" t="s">
        <v>2887</v>
      </c>
      <c r="J1455" s="104"/>
      <c r="K1455" s="378">
        <v>0.39419999999999999</v>
      </c>
      <c r="L1455" s="378">
        <v>0.39419999999999999</v>
      </c>
      <c r="M1455" s="378">
        <v>0.383044</v>
      </c>
      <c r="N1455" s="379">
        <v>2.8300355149670215</v>
      </c>
      <c r="O1455" s="104"/>
      <c r="P1455" s="104"/>
      <c r="Q1455" s="108"/>
    </row>
    <row r="1456" spans="1:17" customFormat="1">
      <c r="A1456" s="103">
        <v>1453</v>
      </c>
      <c r="B1456" s="105"/>
      <c r="C1456" s="105" t="s">
        <v>5408</v>
      </c>
      <c r="D1456" s="105" t="str">
        <f t="shared" si="74"/>
        <v>GUDUR</v>
      </c>
      <c r="E1456" s="105" t="str">
        <f t="shared" si="74"/>
        <v>KALIGIRI</v>
      </c>
      <c r="F1456" s="104" t="str">
        <f>F1455</f>
        <v>33/11KV Old RIMS SubStation</v>
      </c>
      <c r="G1456" s="393">
        <v>304611240102</v>
      </c>
      <c r="H1456" s="104" t="s">
        <v>4655</v>
      </c>
      <c r="I1456" s="104" t="s">
        <v>2887</v>
      </c>
      <c r="J1456" s="104"/>
      <c r="K1456" s="378">
        <v>1.3540000000000001</v>
      </c>
      <c r="L1456" s="378">
        <v>1.3540000000000001</v>
      </c>
      <c r="M1456" s="378">
        <v>1.315688</v>
      </c>
      <c r="N1456" s="379">
        <v>2.8295420974889307</v>
      </c>
      <c r="O1456" s="104"/>
      <c r="P1456" s="104"/>
      <c r="Q1456" s="108"/>
    </row>
    <row r="1457" spans="1:17" customFormat="1">
      <c r="A1457" s="103">
        <v>1454</v>
      </c>
      <c r="B1457" s="105"/>
      <c r="C1457" s="105" t="s">
        <v>1049</v>
      </c>
      <c r="D1457" s="105" t="str">
        <f t="shared" si="74"/>
        <v>GUDUR</v>
      </c>
      <c r="E1457" s="105" t="str">
        <f t="shared" si="74"/>
        <v>KALIGIRI</v>
      </c>
      <c r="F1457" s="104" t="str">
        <f>F1456</f>
        <v>33/11KV Old RIMS SubStation</v>
      </c>
      <c r="G1457" s="393">
        <v>307116640101</v>
      </c>
      <c r="H1457" s="104" t="s">
        <v>2398</v>
      </c>
      <c r="I1457" s="104" t="s">
        <v>2887</v>
      </c>
      <c r="J1457" s="104"/>
      <c r="K1457" s="378">
        <v>2.13185</v>
      </c>
      <c r="L1457" s="378">
        <v>2.13185</v>
      </c>
      <c r="M1457" s="378">
        <v>2.0715369999999997</v>
      </c>
      <c r="N1457" s="379">
        <v>2.8291390107184031</v>
      </c>
      <c r="O1457" s="104"/>
      <c r="P1457" s="104"/>
      <c r="Q1457" s="108"/>
    </row>
    <row r="1458" spans="1:17" customFormat="1">
      <c r="A1458" s="103">
        <v>1455</v>
      </c>
      <c r="B1458" s="105"/>
      <c r="C1458" s="105" t="s">
        <v>1049</v>
      </c>
      <c r="D1458" s="105" t="str">
        <f t="shared" si="74"/>
        <v>GUDUR</v>
      </c>
      <c r="E1458" s="105" t="str">
        <f t="shared" si="74"/>
        <v>KALIGIRI</v>
      </c>
      <c r="F1458" s="104" t="str">
        <f>F1457</f>
        <v>33/11KV Old RIMS SubStation</v>
      </c>
      <c r="G1458" s="393">
        <v>307116640103</v>
      </c>
      <c r="H1458" s="104" t="s">
        <v>2400</v>
      </c>
      <c r="I1458" s="104" t="s">
        <v>2887</v>
      </c>
      <c r="J1458" s="104"/>
      <c r="K1458" s="378">
        <v>2.5339999999999998</v>
      </c>
      <c r="L1458" s="378">
        <v>2.5339999999999998</v>
      </c>
      <c r="M1458" s="378">
        <v>2.462364</v>
      </c>
      <c r="N1458" s="379">
        <v>2.8269928966061491</v>
      </c>
      <c r="O1458" s="104"/>
      <c r="P1458" s="104"/>
      <c r="Q1458" s="108"/>
    </row>
    <row r="1459" spans="1:17" customFormat="1">
      <c r="A1459" s="103">
        <v>1456</v>
      </c>
      <c r="B1459" s="105"/>
      <c r="C1459" s="105" t="s">
        <v>1381</v>
      </c>
      <c r="D1459" s="105" t="str">
        <f t="shared" si="74"/>
        <v>GUDUR</v>
      </c>
      <c r="E1459" s="105" t="str">
        <f t="shared" si="74"/>
        <v>KALIGIRI</v>
      </c>
      <c r="F1459" s="104" t="s">
        <v>2962</v>
      </c>
      <c r="G1459" s="393">
        <v>305522440408</v>
      </c>
      <c r="H1459" s="104" t="s">
        <v>2930</v>
      </c>
      <c r="I1459" s="104" t="s">
        <v>2887</v>
      </c>
      <c r="J1459" s="104"/>
      <c r="K1459" s="378">
        <v>1.2884</v>
      </c>
      <c r="L1459" s="378">
        <v>1.2884</v>
      </c>
      <c r="M1459" s="378">
        <v>1.2519899999999999</v>
      </c>
      <c r="N1459" s="379">
        <v>2.8259857187208985</v>
      </c>
      <c r="O1459" s="104"/>
      <c r="P1459" s="104"/>
      <c r="Q1459" s="108"/>
    </row>
    <row r="1460" spans="1:17" customFormat="1">
      <c r="A1460" s="103">
        <v>1457</v>
      </c>
      <c r="B1460" s="105"/>
      <c r="C1460" s="105" t="s">
        <v>1049</v>
      </c>
      <c r="D1460" s="105" t="str">
        <f t="shared" si="74"/>
        <v>GUDUR</v>
      </c>
      <c r="E1460" s="105" t="str">
        <f t="shared" si="74"/>
        <v>KALIGIRI</v>
      </c>
      <c r="F1460" s="104" t="s">
        <v>4656</v>
      </c>
      <c r="G1460" s="393">
        <v>307322140203</v>
      </c>
      <c r="H1460" s="104" t="s">
        <v>2585</v>
      </c>
      <c r="I1460" s="104" t="s">
        <v>2874</v>
      </c>
      <c r="J1460" s="104"/>
      <c r="K1460" s="378">
        <v>7.3450000000000001E-2</v>
      </c>
      <c r="L1460" s="378">
        <v>7.3450000000000001E-2</v>
      </c>
      <c r="M1460" s="378">
        <v>7.1377999999999997E-2</v>
      </c>
      <c r="N1460" s="379">
        <v>2.8209666439754995</v>
      </c>
      <c r="O1460" s="104"/>
      <c r="P1460" s="104"/>
      <c r="Q1460" s="108"/>
    </row>
    <row r="1461" spans="1:17" customFormat="1">
      <c r="A1461" s="103">
        <v>1458</v>
      </c>
      <c r="B1461" s="105"/>
      <c r="C1461" s="105" t="s">
        <v>5408</v>
      </c>
      <c r="D1461" s="105" t="str">
        <f t="shared" si="74"/>
        <v>GUDUR</v>
      </c>
      <c r="E1461" s="105" t="str">
        <f t="shared" si="74"/>
        <v>KALIGIRI</v>
      </c>
      <c r="F1461" s="104" t="str">
        <f>F1460</f>
        <v>33/11 KV Kallumarri SS</v>
      </c>
      <c r="G1461" s="393">
        <v>304621140301</v>
      </c>
      <c r="H1461" s="104" t="s">
        <v>3285</v>
      </c>
      <c r="I1461" s="104" t="s">
        <v>2887</v>
      </c>
      <c r="J1461" s="104"/>
      <c r="K1461" s="378">
        <v>1.5880000000000001</v>
      </c>
      <c r="L1461" s="378">
        <v>1.5880000000000001</v>
      </c>
      <c r="M1461" s="378">
        <v>1.543237</v>
      </c>
      <c r="N1461" s="379">
        <v>2.818828715365246</v>
      </c>
      <c r="O1461" s="104"/>
      <c r="P1461" s="104"/>
      <c r="Q1461" s="108"/>
    </row>
    <row r="1462" spans="1:17" customFormat="1">
      <c r="A1462" s="103">
        <v>1459</v>
      </c>
      <c r="B1462" s="105"/>
      <c r="C1462" s="105" t="s">
        <v>1049</v>
      </c>
      <c r="D1462" s="105" t="str">
        <f t="shared" si="74"/>
        <v>GUDUR</v>
      </c>
      <c r="E1462" s="105" t="str">
        <f t="shared" si="74"/>
        <v>KALIGIRI</v>
      </c>
      <c r="F1462" s="104" t="s">
        <v>4657</v>
      </c>
      <c r="G1462" s="393">
        <v>307621140201</v>
      </c>
      <c r="H1462" s="104" t="s">
        <v>2516</v>
      </c>
      <c r="I1462" s="104" t="s">
        <v>2874</v>
      </c>
      <c r="J1462" s="104"/>
      <c r="K1462" s="378">
        <v>0.35899999999999999</v>
      </c>
      <c r="L1462" s="378">
        <v>0.35899999999999999</v>
      </c>
      <c r="M1462" s="378">
        <v>0.348881</v>
      </c>
      <c r="N1462" s="379">
        <v>2.8186629526462368</v>
      </c>
      <c r="O1462" s="104"/>
      <c r="P1462" s="104"/>
      <c r="Q1462" s="108"/>
    </row>
    <row r="1463" spans="1:17" customFormat="1">
      <c r="A1463" s="103">
        <v>1460</v>
      </c>
      <c r="B1463" s="105"/>
      <c r="C1463" s="105" t="s">
        <v>1381</v>
      </c>
      <c r="D1463" s="105" t="str">
        <f t="shared" si="74"/>
        <v>GUDUR</v>
      </c>
      <c r="E1463" s="105" t="str">
        <f t="shared" si="74"/>
        <v>KALIGIRI</v>
      </c>
      <c r="F1463" s="104" t="s">
        <v>2335</v>
      </c>
      <c r="G1463" s="393" t="s">
        <v>4658</v>
      </c>
      <c r="H1463" s="104" t="s">
        <v>2733</v>
      </c>
      <c r="I1463" s="104" t="s">
        <v>2887</v>
      </c>
      <c r="J1463" s="104"/>
      <c r="K1463" s="378">
        <v>0.57984999999999998</v>
      </c>
      <c r="L1463" s="378">
        <v>0.57984999999999998</v>
      </c>
      <c r="M1463" s="378">
        <v>0.56351099999999998</v>
      </c>
      <c r="N1463" s="379">
        <v>2.8177977063033528</v>
      </c>
      <c r="O1463" s="104"/>
      <c r="P1463" s="104"/>
      <c r="Q1463" s="108"/>
    </row>
    <row r="1464" spans="1:17" customFormat="1">
      <c r="A1464" s="103">
        <v>1461</v>
      </c>
      <c r="B1464" s="105"/>
      <c r="C1464" s="105" t="s">
        <v>1381</v>
      </c>
      <c r="D1464" s="105" t="str">
        <f t="shared" si="74"/>
        <v>GUDUR</v>
      </c>
      <c r="E1464" s="105" t="str">
        <f t="shared" si="74"/>
        <v>KALIGIRI</v>
      </c>
      <c r="F1464" s="104" t="str">
        <f>F1463</f>
        <v>33/11 KV Palamaner SUB STATION</v>
      </c>
      <c r="G1464" s="393">
        <v>305321240105</v>
      </c>
      <c r="H1464" s="104" t="s">
        <v>2725</v>
      </c>
      <c r="I1464" s="104" t="s">
        <v>2874</v>
      </c>
      <c r="J1464" s="104"/>
      <c r="K1464" s="378">
        <v>0.22836000000000001</v>
      </c>
      <c r="L1464" s="378">
        <v>0.22836000000000001</v>
      </c>
      <c r="M1464" s="378">
        <v>0.22193099999999999</v>
      </c>
      <c r="N1464" s="379">
        <v>2.8152916447714214</v>
      </c>
      <c r="O1464" s="104"/>
      <c r="P1464" s="104"/>
      <c r="Q1464" s="108"/>
    </row>
    <row r="1465" spans="1:17" customFormat="1">
      <c r="A1465" s="103">
        <v>1462</v>
      </c>
      <c r="B1465" s="105"/>
      <c r="C1465" s="105" t="s">
        <v>3869</v>
      </c>
      <c r="D1465" s="105" t="str">
        <f t="shared" si="74"/>
        <v>GUDUR</v>
      </c>
      <c r="E1465" s="105" t="str">
        <f t="shared" si="74"/>
        <v>KALIGIRI</v>
      </c>
      <c r="F1465" s="104" t="s">
        <v>2246</v>
      </c>
      <c r="G1465" s="393">
        <v>308311140302</v>
      </c>
      <c r="H1465" s="104" t="s">
        <v>4659</v>
      </c>
      <c r="I1465" s="104" t="s">
        <v>2887</v>
      </c>
      <c r="J1465" s="104"/>
      <c r="K1465" s="378">
        <v>1.3593999999999999</v>
      </c>
      <c r="L1465" s="378">
        <v>1.3593999999999999</v>
      </c>
      <c r="M1465" s="378">
        <v>1.321148</v>
      </c>
      <c r="N1465" s="379">
        <v>2.8138884802118547</v>
      </c>
      <c r="O1465" s="104"/>
      <c r="P1465" s="104"/>
      <c r="Q1465" s="108"/>
    </row>
    <row r="1466" spans="1:17" customFormat="1">
      <c r="A1466" s="103">
        <v>1463</v>
      </c>
      <c r="B1466" s="105"/>
      <c r="C1466" s="105" t="s">
        <v>3869</v>
      </c>
      <c r="D1466" s="105" t="str">
        <f t="shared" si="74"/>
        <v>GUDUR</v>
      </c>
      <c r="E1466" s="105" t="str">
        <f t="shared" si="74"/>
        <v>KALIGIRI</v>
      </c>
      <c r="F1466" s="104" t="s">
        <v>4550</v>
      </c>
      <c r="G1466" s="393">
        <v>308634340102</v>
      </c>
      <c r="H1466" s="104" t="s">
        <v>4660</v>
      </c>
      <c r="I1466" s="104" t="s">
        <v>2879</v>
      </c>
      <c r="J1466" s="104"/>
      <c r="K1466" s="378">
        <v>0.29730000000000001</v>
      </c>
      <c r="L1466" s="378">
        <v>0.29730000000000001</v>
      </c>
      <c r="M1466" s="378">
        <v>0.28894900000000001</v>
      </c>
      <c r="N1466" s="379">
        <v>2.8089471913891684</v>
      </c>
      <c r="O1466" s="104"/>
      <c r="P1466" s="104"/>
      <c r="Q1466" s="108"/>
    </row>
    <row r="1467" spans="1:17" customFormat="1">
      <c r="A1467" s="103">
        <v>1464</v>
      </c>
      <c r="B1467" s="105"/>
      <c r="C1467" s="105" t="s">
        <v>5408</v>
      </c>
      <c r="D1467" s="105" t="str">
        <f t="shared" si="74"/>
        <v>GUDUR</v>
      </c>
      <c r="E1467" s="105" t="str">
        <f t="shared" si="74"/>
        <v>KALIGIRI</v>
      </c>
      <c r="F1467" s="104" t="str">
        <f>F1466</f>
        <v>33/11 KV Pagidyala SS</v>
      </c>
      <c r="G1467" s="393">
        <v>304311140104</v>
      </c>
      <c r="H1467" s="104" t="s">
        <v>2604</v>
      </c>
      <c r="I1467" s="104" t="s">
        <v>2887</v>
      </c>
      <c r="J1467" s="104"/>
      <c r="K1467" s="378">
        <v>1.9887999999999999</v>
      </c>
      <c r="L1467" s="378">
        <v>1.9887999999999999</v>
      </c>
      <c r="M1467" s="378">
        <v>1.9329459999999998</v>
      </c>
      <c r="N1467" s="379">
        <v>2.8084271922767532</v>
      </c>
      <c r="O1467" s="104"/>
      <c r="P1467" s="104"/>
      <c r="Q1467" s="108"/>
    </row>
    <row r="1468" spans="1:17" customFormat="1">
      <c r="A1468" s="103">
        <v>1465</v>
      </c>
      <c r="B1468" s="105"/>
      <c r="C1468" s="105" t="s">
        <v>1381</v>
      </c>
      <c r="D1468" s="105" t="str">
        <f t="shared" si="74"/>
        <v>GUDUR</v>
      </c>
      <c r="E1468" s="105" t="str">
        <f t="shared" si="74"/>
        <v>KALIGIRI</v>
      </c>
      <c r="F1468" s="104" t="s">
        <v>2962</v>
      </c>
      <c r="G1468" s="393">
        <v>305522440402</v>
      </c>
      <c r="H1468" s="104" t="s">
        <v>4661</v>
      </c>
      <c r="I1468" s="104" t="s">
        <v>2887</v>
      </c>
      <c r="J1468" s="104"/>
      <c r="K1468" s="378">
        <v>0.17365</v>
      </c>
      <c r="L1468" s="378">
        <v>0.17365</v>
      </c>
      <c r="M1468" s="378">
        <v>0.16877400000000001</v>
      </c>
      <c r="N1468" s="379">
        <v>2.8079470198675445</v>
      </c>
      <c r="O1468" s="104"/>
      <c r="P1468" s="104"/>
      <c r="Q1468" s="108"/>
    </row>
    <row r="1469" spans="1:17" customFormat="1">
      <c r="A1469" s="103">
        <v>1466</v>
      </c>
      <c r="B1469" s="105"/>
      <c r="C1469" s="105" t="s">
        <v>3869</v>
      </c>
      <c r="D1469" s="105" t="str">
        <f t="shared" si="74"/>
        <v>GUDUR</v>
      </c>
      <c r="E1469" s="105" t="str">
        <f t="shared" si="74"/>
        <v>KALIGIRI</v>
      </c>
      <c r="F1469" s="104" t="s">
        <v>3610</v>
      </c>
      <c r="G1469" s="393">
        <v>308312240403</v>
      </c>
      <c r="H1469" s="104" t="s">
        <v>4565</v>
      </c>
      <c r="I1469" s="104" t="s">
        <v>2894</v>
      </c>
      <c r="J1469" s="104"/>
      <c r="K1469" s="378">
        <v>3.6200000000000003E-2</v>
      </c>
      <c r="L1469" s="378">
        <v>3.6200000000000003E-2</v>
      </c>
      <c r="M1469" s="378">
        <v>3.5185000000000001E-2</v>
      </c>
      <c r="N1469" s="379">
        <v>2.8038674033149227</v>
      </c>
      <c r="O1469" s="104"/>
      <c r="P1469" s="104"/>
      <c r="Q1469" s="108"/>
    </row>
    <row r="1470" spans="1:17" customFormat="1">
      <c r="A1470" s="103">
        <v>1467</v>
      </c>
      <c r="B1470" s="105"/>
      <c r="C1470" s="105" t="s">
        <v>1049</v>
      </c>
      <c r="D1470" s="105" t="str">
        <f t="shared" si="74"/>
        <v>GUDUR</v>
      </c>
      <c r="E1470" s="105" t="str">
        <f t="shared" si="74"/>
        <v>KALIGIRI</v>
      </c>
      <c r="F1470" s="104" t="str">
        <f t="shared" si="74"/>
        <v>33/11 KV Gulyam SS</v>
      </c>
      <c r="G1470" s="393">
        <v>307233240204</v>
      </c>
      <c r="H1470" s="104" t="s">
        <v>2537</v>
      </c>
      <c r="I1470" s="104" t="s">
        <v>2879</v>
      </c>
      <c r="J1470" s="104"/>
      <c r="K1470" s="378">
        <v>1.0878000000000001</v>
      </c>
      <c r="L1470" s="378">
        <v>1.0878000000000001</v>
      </c>
      <c r="M1470" s="378">
        <v>1.0573060000000001</v>
      </c>
      <c r="N1470" s="379">
        <v>2.8032726604155194</v>
      </c>
      <c r="O1470" s="104"/>
      <c r="P1470" s="104"/>
      <c r="Q1470" s="108"/>
    </row>
    <row r="1471" spans="1:17" customFormat="1">
      <c r="A1471" s="103">
        <v>1468</v>
      </c>
      <c r="B1471" s="105"/>
      <c r="C1471" s="105" t="s">
        <v>1041</v>
      </c>
      <c r="D1471" s="105" t="str">
        <f t="shared" si="74"/>
        <v>GUDUR</v>
      </c>
      <c r="E1471" s="105" t="str">
        <f t="shared" si="74"/>
        <v>KALIGIRI</v>
      </c>
      <c r="F1471" s="104" t="str">
        <f t="shared" si="74"/>
        <v>33/11 KV Gulyam SS</v>
      </c>
      <c r="G1471" s="393">
        <v>306113640104</v>
      </c>
      <c r="H1471" s="104" t="s">
        <v>2485</v>
      </c>
      <c r="I1471" s="104" t="s">
        <v>2887</v>
      </c>
      <c r="J1471" s="104"/>
      <c r="K1471" s="378">
        <v>0.73475000000000001</v>
      </c>
      <c r="L1471" s="378">
        <v>0.73475000000000001</v>
      </c>
      <c r="M1471" s="378">
        <v>0.71415700000000004</v>
      </c>
      <c r="N1471" s="379">
        <v>2.8027220142905716</v>
      </c>
      <c r="O1471" s="104"/>
      <c r="P1471" s="104"/>
      <c r="Q1471" s="108"/>
    </row>
    <row r="1472" spans="1:17" customFormat="1">
      <c r="A1472" s="103">
        <v>1469</v>
      </c>
      <c r="B1472" s="105"/>
      <c r="C1472" s="105" t="s">
        <v>5408</v>
      </c>
      <c r="D1472" s="105" t="str">
        <f t="shared" si="74"/>
        <v>GUDUR</v>
      </c>
      <c r="E1472" s="105" t="str">
        <f t="shared" si="74"/>
        <v>KALIGIRI</v>
      </c>
      <c r="F1472" s="104" t="str">
        <f t="shared" si="74"/>
        <v>33/11 KV Gulyam SS</v>
      </c>
      <c r="G1472" s="393">
        <v>304311140302</v>
      </c>
      <c r="H1472" s="104" t="s">
        <v>2610</v>
      </c>
      <c r="I1472" s="104" t="s">
        <v>2887</v>
      </c>
      <c r="J1472" s="104"/>
      <c r="K1472" s="378">
        <v>0.34439999999999998</v>
      </c>
      <c r="L1472" s="378">
        <v>0.34439999999999998</v>
      </c>
      <c r="M1472" s="378">
        <v>0.33476299999999998</v>
      </c>
      <c r="N1472" s="379">
        <v>2.798199767711965</v>
      </c>
      <c r="O1472" s="104"/>
      <c r="P1472" s="104"/>
      <c r="Q1472" s="108"/>
    </row>
    <row r="1473" spans="1:17" customFormat="1">
      <c r="A1473" s="103">
        <v>1470</v>
      </c>
      <c r="B1473" s="105"/>
      <c r="C1473" s="105" t="s">
        <v>3869</v>
      </c>
      <c r="D1473" s="105" t="str">
        <f t="shared" si="74"/>
        <v>GUDUR</v>
      </c>
      <c r="E1473" s="105" t="str">
        <f t="shared" si="74"/>
        <v>KALIGIRI</v>
      </c>
      <c r="F1473" s="104" t="s">
        <v>4662</v>
      </c>
      <c r="G1473" s="393">
        <v>308323240101</v>
      </c>
      <c r="H1473" s="104" t="s">
        <v>2537</v>
      </c>
      <c r="I1473" s="104" t="s">
        <v>2879</v>
      </c>
      <c r="J1473" s="104"/>
      <c r="K1473" s="378">
        <v>9.6600000000000005E-2</v>
      </c>
      <c r="L1473" s="378">
        <v>9.6600000000000005E-2</v>
      </c>
      <c r="M1473" s="378">
        <v>9.3907000000000004E-2</v>
      </c>
      <c r="N1473" s="379">
        <v>2.7877846790890279</v>
      </c>
      <c r="O1473" s="104"/>
      <c r="P1473" s="104"/>
      <c r="Q1473" s="108"/>
    </row>
    <row r="1474" spans="1:17" customFormat="1">
      <c r="A1474" s="103">
        <v>1471</v>
      </c>
      <c r="B1474" s="105"/>
      <c r="C1474" s="105" t="s">
        <v>1049</v>
      </c>
      <c r="D1474" s="105" t="str">
        <f t="shared" si="74"/>
        <v>GUDUR</v>
      </c>
      <c r="E1474" s="105" t="str">
        <f t="shared" si="74"/>
        <v>KALIGIRI</v>
      </c>
      <c r="F1474" s="104" t="str">
        <f>F1473</f>
        <v>33/11 KV Gudekal SS</v>
      </c>
      <c r="G1474" s="393">
        <v>307311240101</v>
      </c>
      <c r="H1474" s="104" t="s">
        <v>2424</v>
      </c>
      <c r="I1474" s="104" t="s">
        <v>2887</v>
      </c>
      <c r="J1474" s="104"/>
      <c r="K1474" s="378">
        <v>1.0195000000000001</v>
      </c>
      <c r="L1474" s="378">
        <v>1.0195000000000001</v>
      </c>
      <c r="M1474" s="378">
        <v>0.99108600000000002</v>
      </c>
      <c r="N1474" s="379">
        <v>2.7870524767042717</v>
      </c>
      <c r="O1474" s="104"/>
      <c r="P1474" s="104"/>
      <c r="Q1474" s="108"/>
    </row>
    <row r="1475" spans="1:17" customFormat="1">
      <c r="A1475" s="103">
        <v>1472</v>
      </c>
      <c r="B1475" s="105"/>
      <c r="C1475" s="105" t="s">
        <v>1049</v>
      </c>
      <c r="D1475" s="105" t="s">
        <v>1046</v>
      </c>
      <c r="E1475" s="105" t="s">
        <v>4663</v>
      </c>
      <c r="F1475" s="104" t="s">
        <v>2205</v>
      </c>
      <c r="G1475" s="393">
        <v>307411140101</v>
      </c>
      <c r="H1475" s="104" t="s">
        <v>4664</v>
      </c>
      <c r="I1475" s="104" t="s">
        <v>2887</v>
      </c>
      <c r="J1475" s="104"/>
      <c r="K1475" s="378">
        <v>1.5498000000000001</v>
      </c>
      <c r="L1475" s="378">
        <v>1.5498000000000001</v>
      </c>
      <c r="M1475" s="378">
        <v>1.5066110000000001</v>
      </c>
      <c r="N1475" s="379">
        <v>2.7867466769905742</v>
      </c>
      <c r="O1475" s="104"/>
      <c r="P1475" s="104"/>
      <c r="Q1475" s="108"/>
    </row>
    <row r="1476" spans="1:17" customFormat="1">
      <c r="A1476" s="103">
        <v>1473</v>
      </c>
      <c r="B1476" s="105"/>
      <c r="C1476" s="105" t="s">
        <v>1381</v>
      </c>
      <c r="D1476" s="105" t="str">
        <f t="shared" ref="D1476:F1491" si="75">D1475</f>
        <v>KADIRI</v>
      </c>
      <c r="E1476" s="105" t="str">
        <f t="shared" si="75"/>
        <v>KADIRI TOWN</v>
      </c>
      <c r="F1476" s="104" t="str">
        <f t="shared" si="75"/>
        <v>33/11 KV Kadiri SS</v>
      </c>
      <c r="G1476" s="393">
        <v>305321240107</v>
      </c>
      <c r="H1476" s="104" t="s">
        <v>4665</v>
      </c>
      <c r="I1476" s="104" t="s">
        <v>2870</v>
      </c>
      <c r="J1476" s="104"/>
      <c r="K1476" s="378">
        <v>0.1016</v>
      </c>
      <c r="L1476" s="378">
        <v>0.1016</v>
      </c>
      <c r="M1476" s="378">
        <v>9.8769999999999997E-2</v>
      </c>
      <c r="N1476" s="379">
        <v>2.7854330708661412</v>
      </c>
      <c r="O1476" s="104"/>
      <c r="P1476" s="104"/>
      <c r="Q1476" s="108"/>
    </row>
    <row r="1477" spans="1:17" customFormat="1">
      <c r="A1477" s="103">
        <v>1474</v>
      </c>
      <c r="B1477" s="105"/>
      <c r="C1477" s="105" t="s">
        <v>1049</v>
      </c>
      <c r="D1477" s="105" t="str">
        <f t="shared" si="75"/>
        <v>KADIRI</v>
      </c>
      <c r="E1477" s="105" t="s">
        <v>4666</v>
      </c>
      <c r="F1477" s="104" t="s">
        <v>4667</v>
      </c>
      <c r="G1477" s="393">
        <v>307522140101</v>
      </c>
      <c r="H1477" s="104" t="s">
        <v>4668</v>
      </c>
      <c r="I1477" s="104" t="s">
        <v>2871</v>
      </c>
      <c r="J1477" s="104"/>
      <c r="K1477" s="378">
        <v>0.68620000000000003</v>
      </c>
      <c r="L1477" s="378">
        <v>0.68620000000000003</v>
      </c>
      <c r="M1477" s="378">
        <v>0.66710800000000003</v>
      </c>
      <c r="N1477" s="379">
        <v>2.7822792188866217</v>
      </c>
      <c r="O1477" s="104"/>
      <c r="P1477" s="104"/>
      <c r="Q1477" s="108"/>
    </row>
    <row r="1478" spans="1:17" customFormat="1">
      <c r="A1478" s="103">
        <v>1475</v>
      </c>
      <c r="B1478" s="105"/>
      <c r="C1478" s="105" t="s">
        <v>1381</v>
      </c>
      <c r="D1478" s="105" t="str">
        <f t="shared" si="75"/>
        <v>KADIRI</v>
      </c>
      <c r="E1478" s="105" t="str">
        <f>E1477</f>
        <v>C.K.PALLI</v>
      </c>
      <c r="F1478" s="104" t="str">
        <f>F1477</f>
        <v>33/11 KV N.S.Gate SS</v>
      </c>
      <c r="G1478" s="393">
        <v>305522340101</v>
      </c>
      <c r="H1478" s="104" t="s">
        <v>4669</v>
      </c>
      <c r="I1478" s="104" t="s">
        <v>2887</v>
      </c>
      <c r="J1478" s="104"/>
      <c r="K1478" s="378">
        <v>1.1166</v>
      </c>
      <c r="L1478" s="378">
        <v>1.1166</v>
      </c>
      <c r="M1478" s="378">
        <v>1.0855619999999999</v>
      </c>
      <c r="N1478" s="379">
        <v>2.7796883396023748</v>
      </c>
      <c r="O1478" s="104"/>
      <c r="P1478" s="104"/>
      <c r="Q1478" s="108"/>
    </row>
    <row r="1479" spans="1:17" customFormat="1">
      <c r="A1479" s="103">
        <v>1476</v>
      </c>
      <c r="B1479" s="105"/>
      <c r="C1479" s="105" t="s">
        <v>1049</v>
      </c>
      <c r="D1479" s="105" t="str">
        <f t="shared" si="75"/>
        <v>KADIRI</v>
      </c>
      <c r="E1479" s="105" t="s">
        <v>4670</v>
      </c>
      <c r="F1479" s="104" t="s">
        <v>4671</v>
      </c>
      <c r="G1479" s="393">
        <v>307444540301</v>
      </c>
      <c r="H1479" s="104" t="s">
        <v>4672</v>
      </c>
      <c r="I1479" s="104" t="s">
        <v>2871</v>
      </c>
      <c r="J1479" s="104"/>
      <c r="K1479" s="378">
        <v>0.73160000000000003</v>
      </c>
      <c r="L1479" s="378">
        <v>0.73160000000000003</v>
      </c>
      <c r="M1479" s="378">
        <v>0.71126400000000001</v>
      </c>
      <c r="N1479" s="379">
        <v>2.7796610169491553</v>
      </c>
      <c r="O1479" s="104"/>
      <c r="P1479" s="104"/>
      <c r="Q1479" s="108"/>
    </row>
    <row r="1480" spans="1:17" customFormat="1">
      <c r="A1480" s="103">
        <v>1477</v>
      </c>
      <c r="B1480" s="105"/>
      <c r="C1480" s="105" t="s">
        <v>3869</v>
      </c>
      <c r="D1480" s="105" t="str">
        <f t="shared" si="75"/>
        <v>KADIRI</v>
      </c>
      <c r="E1480" s="105" t="str">
        <f t="shared" si="75"/>
        <v>PUTTAPARTHY</v>
      </c>
      <c r="F1480" s="104" t="s">
        <v>4673</v>
      </c>
      <c r="G1480" s="393">
        <v>308311440304</v>
      </c>
      <c r="H1480" s="104" t="s">
        <v>4674</v>
      </c>
      <c r="I1480" s="104" t="s">
        <v>2879</v>
      </c>
      <c r="J1480" s="104"/>
      <c r="K1480" s="378">
        <v>2.6700000000000002E-2</v>
      </c>
      <c r="L1480" s="378">
        <v>2.6700000000000002E-2</v>
      </c>
      <c r="M1480" s="378">
        <v>2.5957999999999998E-2</v>
      </c>
      <c r="N1480" s="379">
        <v>2.7790262172284761</v>
      </c>
      <c r="O1480" s="104"/>
      <c r="P1480" s="104"/>
      <c r="Q1480" s="108"/>
    </row>
    <row r="1481" spans="1:17" customFormat="1">
      <c r="A1481" s="103">
        <v>1478</v>
      </c>
      <c r="B1481" s="105"/>
      <c r="C1481" s="105" t="s">
        <v>1381</v>
      </c>
      <c r="D1481" s="105" t="str">
        <f t="shared" si="75"/>
        <v>KADIRI</v>
      </c>
      <c r="E1481" s="105" t="str">
        <f t="shared" si="75"/>
        <v>PUTTAPARTHY</v>
      </c>
      <c r="F1481" s="104" t="str">
        <f>F1480</f>
        <v>33/11 KV Pesalabanda SS</v>
      </c>
      <c r="G1481" s="393">
        <v>305512140201</v>
      </c>
      <c r="H1481" s="104" t="s">
        <v>4675</v>
      </c>
      <c r="I1481" s="104" t="s">
        <v>2887</v>
      </c>
      <c r="J1481" s="104"/>
      <c r="K1481" s="378">
        <v>1.5802</v>
      </c>
      <c r="L1481" s="378">
        <v>1.5802</v>
      </c>
      <c r="M1481" s="378">
        <v>1.5362980000000002</v>
      </c>
      <c r="N1481" s="379">
        <v>2.7782559169725278</v>
      </c>
      <c r="O1481" s="104"/>
      <c r="P1481" s="104"/>
      <c r="Q1481" s="108"/>
    </row>
    <row r="1482" spans="1:17" customFormat="1">
      <c r="A1482" s="103">
        <v>1479</v>
      </c>
      <c r="B1482" s="105"/>
      <c r="C1482" s="105" t="s">
        <v>3869</v>
      </c>
      <c r="D1482" s="105" t="str">
        <f t="shared" si="75"/>
        <v>KADIRI</v>
      </c>
      <c r="E1482" s="105" t="str">
        <f>E1481</f>
        <v>PUTTAPARTHY</v>
      </c>
      <c r="F1482" s="104" t="s">
        <v>4676</v>
      </c>
      <c r="G1482" s="393">
        <v>308511640203</v>
      </c>
      <c r="H1482" s="104" t="s">
        <v>4677</v>
      </c>
      <c r="I1482" s="104" t="s">
        <v>2871</v>
      </c>
      <c r="J1482" s="104"/>
      <c r="K1482" s="378">
        <v>1.2510870000000001</v>
      </c>
      <c r="L1482" s="378">
        <v>1.2510870000000001</v>
      </c>
      <c r="M1482" s="378">
        <v>1.216345</v>
      </c>
      <c r="N1482" s="379">
        <v>2.7769451684814923</v>
      </c>
      <c r="O1482" s="104"/>
      <c r="P1482" s="104"/>
      <c r="Q1482" s="108"/>
    </row>
    <row r="1483" spans="1:17" customFormat="1">
      <c r="A1483" s="103">
        <v>1480</v>
      </c>
      <c r="B1483" s="105"/>
      <c r="C1483" s="105" t="s">
        <v>1049</v>
      </c>
      <c r="D1483" s="105" t="str">
        <f t="shared" si="75"/>
        <v>KADIRI</v>
      </c>
      <c r="E1483" s="105" t="str">
        <f>E1482</f>
        <v>PUTTAPARTHY</v>
      </c>
      <c r="F1483" s="104" t="s">
        <v>4678</v>
      </c>
      <c r="G1483" s="393">
        <v>307411440101</v>
      </c>
      <c r="H1483" s="104" t="s">
        <v>4679</v>
      </c>
      <c r="I1483" s="104" t="s">
        <v>2871</v>
      </c>
      <c r="J1483" s="104"/>
      <c r="K1483" s="378">
        <v>0.83120000000000005</v>
      </c>
      <c r="L1483" s="378">
        <v>0.83120000000000005</v>
      </c>
      <c r="M1483" s="378">
        <v>0.80812600000000001</v>
      </c>
      <c r="N1483" s="379">
        <v>2.775986525505298</v>
      </c>
      <c r="O1483" s="104"/>
      <c r="P1483" s="104"/>
      <c r="Q1483" s="108"/>
    </row>
    <row r="1484" spans="1:17" customFormat="1">
      <c r="A1484" s="103">
        <v>1481</v>
      </c>
      <c r="B1484" s="105"/>
      <c r="C1484" s="105" t="s">
        <v>1049</v>
      </c>
      <c r="D1484" s="105" t="str">
        <f t="shared" si="75"/>
        <v>KADIRI</v>
      </c>
      <c r="E1484" s="105" t="s">
        <v>4680</v>
      </c>
      <c r="F1484" s="104" t="s">
        <v>2211</v>
      </c>
      <c r="G1484" s="393">
        <v>307612140201</v>
      </c>
      <c r="H1484" s="104" t="s">
        <v>2441</v>
      </c>
      <c r="I1484" s="104" t="s">
        <v>2871</v>
      </c>
      <c r="J1484" s="104"/>
      <c r="K1484" s="378">
        <v>3.29</v>
      </c>
      <c r="L1484" s="378">
        <v>3.29</v>
      </c>
      <c r="M1484" s="378">
        <v>3.1988399999999997</v>
      </c>
      <c r="N1484" s="379">
        <v>2.7708206686930201</v>
      </c>
      <c r="O1484" s="104"/>
      <c r="P1484" s="104"/>
      <c r="Q1484" s="108"/>
    </row>
    <row r="1485" spans="1:17" customFormat="1">
      <c r="A1485" s="103">
        <v>1482</v>
      </c>
      <c r="B1485" s="105"/>
      <c r="C1485" s="105" t="s">
        <v>1049</v>
      </c>
      <c r="D1485" s="105" t="str">
        <f t="shared" si="75"/>
        <v>KADIRI</v>
      </c>
      <c r="E1485" s="105" t="str">
        <f t="shared" si="75"/>
        <v>URAVAKONDA</v>
      </c>
      <c r="F1485" s="104" t="s">
        <v>4681</v>
      </c>
      <c r="G1485" s="393">
        <v>307133540106</v>
      </c>
      <c r="H1485" s="104" t="s">
        <v>2537</v>
      </c>
      <c r="I1485" s="104" t="s">
        <v>2879</v>
      </c>
      <c r="J1485" s="104"/>
      <c r="K1485" s="378">
        <v>1.7350000000000001E-2</v>
      </c>
      <c r="L1485" s="378">
        <v>1.7350000000000001E-2</v>
      </c>
      <c r="M1485" s="378">
        <v>1.687E-2</v>
      </c>
      <c r="N1485" s="379">
        <v>2.7665706051873271</v>
      </c>
      <c r="O1485" s="104"/>
      <c r="P1485" s="104"/>
      <c r="Q1485" s="108"/>
    </row>
    <row r="1486" spans="1:17" customFormat="1">
      <c r="A1486" s="103">
        <v>1483</v>
      </c>
      <c r="B1486" s="105"/>
      <c r="C1486" s="105" t="s">
        <v>1049</v>
      </c>
      <c r="D1486" s="105" t="str">
        <f t="shared" si="75"/>
        <v>KADIRI</v>
      </c>
      <c r="E1486" s="105" t="str">
        <f t="shared" si="75"/>
        <v>URAVAKONDA</v>
      </c>
      <c r="F1486" s="104" t="s">
        <v>4682</v>
      </c>
      <c r="G1486" s="393">
        <v>307222340601</v>
      </c>
      <c r="H1486" s="104" t="s">
        <v>4100</v>
      </c>
      <c r="I1486" s="104" t="s">
        <v>2871</v>
      </c>
      <c r="J1486" s="104"/>
      <c r="K1486" s="378">
        <v>0.1895</v>
      </c>
      <c r="L1486" s="378">
        <v>0.1895</v>
      </c>
      <c r="M1486" s="378">
        <v>0.18425900000000001</v>
      </c>
      <c r="N1486" s="379">
        <v>2.7656992084432694</v>
      </c>
      <c r="O1486" s="104"/>
      <c r="P1486" s="104"/>
      <c r="Q1486" s="108"/>
    </row>
    <row r="1487" spans="1:17" customFormat="1">
      <c r="A1487" s="103">
        <v>1484</v>
      </c>
      <c r="B1487" s="105"/>
      <c r="C1487" s="105" t="s">
        <v>1049</v>
      </c>
      <c r="D1487" s="105" t="str">
        <f t="shared" si="75"/>
        <v>KADIRI</v>
      </c>
      <c r="E1487" s="105" t="str">
        <f t="shared" si="75"/>
        <v>URAVAKONDA</v>
      </c>
      <c r="F1487" s="104" t="s">
        <v>4683</v>
      </c>
      <c r="G1487" s="393">
        <v>307621140703</v>
      </c>
      <c r="H1487" s="104" t="s">
        <v>4684</v>
      </c>
      <c r="I1487" s="104" t="s">
        <v>2879</v>
      </c>
      <c r="J1487" s="104"/>
      <c r="K1487" s="378">
        <v>1.89E-2</v>
      </c>
      <c r="L1487" s="378">
        <v>1.89E-2</v>
      </c>
      <c r="M1487" s="378">
        <v>1.8377999999999999E-2</v>
      </c>
      <c r="N1487" s="379">
        <v>2.7619047619047707</v>
      </c>
      <c r="O1487" s="104"/>
      <c r="P1487" s="104"/>
      <c r="Q1487" s="108"/>
    </row>
    <row r="1488" spans="1:17" customFormat="1">
      <c r="A1488" s="103">
        <v>1485</v>
      </c>
      <c r="B1488" s="105"/>
      <c r="C1488" s="105" t="s">
        <v>1049</v>
      </c>
      <c r="D1488" s="105" t="str">
        <f t="shared" si="75"/>
        <v>KADIRI</v>
      </c>
      <c r="E1488" s="105" t="str">
        <f t="shared" si="75"/>
        <v>URAVAKONDA</v>
      </c>
      <c r="F1488" s="104" t="s">
        <v>4685</v>
      </c>
      <c r="G1488" s="393">
        <v>307422140102</v>
      </c>
      <c r="H1488" s="104" t="s">
        <v>4686</v>
      </c>
      <c r="I1488" s="104" t="s">
        <v>2879</v>
      </c>
      <c r="J1488" s="104"/>
      <c r="K1488" s="378">
        <v>0.94371000000000005</v>
      </c>
      <c r="L1488" s="378">
        <v>0.94371000000000005</v>
      </c>
      <c r="M1488" s="378">
        <v>0.91765899999999989</v>
      </c>
      <c r="N1488" s="379">
        <v>2.7604878617372028</v>
      </c>
      <c r="O1488" s="104"/>
      <c r="P1488" s="104"/>
      <c r="Q1488" s="108"/>
    </row>
    <row r="1489" spans="1:17" customFormat="1">
      <c r="A1489" s="103">
        <v>1486</v>
      </c>
      <c r="B1489" s="105"/>
      <c r="C1489" s="105" t="s">
        <v>1049</v>
      </c>
      <c r="D1489" s="105" t="str">
        <f t="shared" si="75"/>
        <v>KADIRI</v>
      </c>
      <c r="E1489" s="105" t="str">
        <f t="shared" si="75"/>
        <v>URAVAKONDA</v>
      </c>
      <c r="F1489" s="104" t="s">
        <v>3761</v>
      </c>
      <c r="G1489" s="393">
        <v>307233340101</v>
      </c>
      <c r="H1489" s="104" t="s">
        <v>4687</v>
      </c>
      <c r="I1489" s="104" t="s">
        <v>2871</v>
      </c>
      <c r="J1489" s="104"/>
      <c r="K1489" s="378">
        <v>0.45700000000000002</v>
      </c>
      <c r="L1489" s="378">
        <v>0.45700000000000002</v>
      </c>
      <c r="M1489" s="378">
        <v>0.44439000000000001</v>
      </c>
      <c r="N1489" s="379">
        <v>2.7592997811816211</v>
      </c>
      <c r="O1489" s="104"/>
      <c r="P1489" s="104"/>
      <c r="Q1489" s="108"/>
    </row>
    <row r="1490" spans="1:17" customFormat="1">
      <c r="A1490" s="103">
        <v>1487</v>
      </c>
      <c r="B1490" s="105"/>
      <c r="C1490" s="105" t="s">
        <v>1041</v>
      </c>
      <c r="D1490" s="105" t="str">
        <f t="shared" si="75"/>
        <v>KADIRI</v>
      </c>
      <c r="E1490" s="105" t="str">
        <f t="shared" si="75"/>
        <v>URAVAKONDA</v>
      </c>
      <c r="F1490" s="104" t="s">
        <v>2233</v>
      </c>
      <c r="G1490" s="393">
        <v>306511140205</v>
      </c>
      <c r="H1490" s="104" t="s">
        <v>4688</v>
      </c>
      <c r="I1490" s="104" t="s">
        <v>2871</v>
      </c>
      <c r="J1490" s="104"/>
      <c r="K1490" s="378">
        <v>3.8379999999999997E-2</v>
      </c>
      <c r="L1490" s="378">
        <v>3.8379999999999997E-2</v>
      </c>
      <c r="M1490" s="378">
        <v>3.7322000000000001E-2</v>
      </c>
      <c r="N1490" s="379">
        <v>2.7566440854611685</v>
      </c>
      <c r="O1490" s="104"/>
      <c r="P1490" s="104"/>
      <c r="Q1490" s="108"/>
    </row>
    <row r="1491" spans="1:17" customFormat="1">
      <c r="A1491" s="103">
        <v>1488</v>
      </c>
      <c r="B1491" s="105"/>
      <c r="C1491" s="105" t="s">
        <v>5408</v>
      </c>
      <c r="D1491" s="105" t="str">
        <f t="shared" si="75"/>
        <v>KADIRI</v>
      </c>
      <c r="E1491" s="105" t="str">
        <f t="shared" si="75"/>
        <v>URAVAKONDA</v>
      </c>
      <c r="F1491" s="104" t="s">
        <v>4689</v>
      </c>
      <c r="G1491" s="393">
        <v>304611440301</v>
      </c>
      <c r="H1491" s="104" t="s">
        <v>4690</v>
      </c>
      <c r="I1491" s="104" t="s">
        <v>2871</v>
      </c>
      <c r="J1491" s="104"/>
      <c r="K1491" s="378">
        <v>7.7100000000000002E-2</v>
      </c>
      <c r="L1491" s="378">
        <v>7.7100000000000002E-2</v>
      </c>
      <c r="M1491" s="378">
        <v>7.4977000000000002E-2</v>
      </c>
      <c r="N1491" s="379">
        <v>2.7535667963683523</v>
      </c>
      <c r="O1491" s="104"/>
      <c r="P1491" s="104"/>
      <c r="Q1491" s="108"/>
    </row>
    <row r="1492" spans="1:17" customFormat="1">
      <c r="A1492" s="103">
        <v>1489</v>
      </c>
      <c r="B1492" s="105"/>
      <c r="C1492" s="105" t="s">
        <v>3869</v>
      </c>
      <c r="D1492" s="105" t="str">
        <f t="shared" ref="D1492:F1555" si="76">D1491</f>
        <v>KADIRI</v>
      </c>
      <c r="E1492" s="105" t="s">
        <v>4691</v>
      </c>
      <c r="F1492" s="104" t="s">
        <v>4692</v>
      </c>
      <c r="G1492" s="393">
        <v>308312140202</v>
      </c>
      <c r="H1492" s="104" t="s">
        <v>2473</v>
      </c>
      <c r="I1492" s="104" t="s">
        <v>2879</v>
      </c>
      <c r="J1492" s="104"/>
      <c r="K1492" s="378">
        <v>2.0899999999999998E-2</v>
      </c>
      <c r="L1492" s="378">
        <v>2.0899999999999998E-2</v>
      </c>
      <c r="M1492" s="378">
        <v>2.0324999999999999E-2</v>
      </c>
      <c r="N1492" s="379">
        <v>2.7511961722487999</v>
      </c>
      <c r="O1492" s="104"/>
      <c r="P1492" s="104"/>
      <c r="Q1492" s="108"/>
    </row>
    <row r="1493" spans="1:17" customFormat="1">
      <c r="A1493" s="103">
        <v>1490</v>
      </c>
      <c r="B1493" s="105"/>
      <c r="C1493" s="105" t="s">
        <v>1381</v>
      </c>
      <c r="D1493" s="105" t="str">
        <f t="shared" si="76"/>
        <v>KADIRI</v>
      </c>
      <c r="E1493" s="105" t="str">
        <f>E1492</f>
        <v>ALLUR</v>
      </c>
      <c r="F1493" s="104" t="str">
        <f>F1492</f>
        <v>33/11 KV Kammarachedu SS</v>
      </c>
      <c r="G1493" s="393">
        <v>305711240104</v>
      </c>
      <c r="H1493" s="104" t="s">
        <v>2732</v>
      </c>
      <c r="I1493" s="104" t="s">
        <v>2871</v>
      </c>
      <c r="J1493" s="104"/>
      <c r="K1493" s="378">
        <v>1.3099099999999999</v>
      </c>
      <c r="L1493" s="378">
        <v>1.3099099999999999</v>
      </c>
      <c r="M1493" s="378">
        <v>1.273874</v>
      </c>
      <c r="N1493" s="379">
        <v>2.7510286966280098</v>
      </c>
      <c r="O1493" s="104"/>
      <c r="P1493" s="104"/>
      <c r="Q1493" s="108"/>
    </row>
    <row r="1494" spans="1:17" customFormat="1">
      <c r="A1494" s="103">
        <v>1491</v>
      </c>
      <c r="B1494" s="105"/>
      <c r="C1494" s="105" t="s">
        <v>1381</v>
      </c>
      <c r="D1494" s="105" t="str">
        <f t="shared" si="76"/>
        <v>KADIRI</v>
      </c>
      <c r="E1494" s="105" t="str">
        <f t="shared" si="76"/>
        <v>ALLUR</v>
      </c>
      <c r="F1494" s="104" t="s">
        <v>4693</v>
      </c>
      <c r="G1494" s="393">
        <v>305213240102</v>
      </c>
      <c r="H1494" s="104" t="s">
        <v>4694</v>
      </c>
      <c r="I1494" s="104" t="s">
        <v>2871</v>
      </c>
      <c r="J1494" s="104"/>
      <c r="K1494" s="378">
        <v>1.9068000000000001</v>
      </c>
      <c r="L1494" s="378">
        <v>1.9068000000000001</v>
      </c>
      <c r="M1494" s="378">
        <v>1.854352</v>
      </c>
      <c r="N1494" s="379">
        <v>2.750576882735476</v>
      </c>
      <c r="O1494" s="104"/>
      <c r="P1494" s="104"/>
      <c r="Q1494" s="108"/>
    </row>
    <row r="1495" spans="1:17" customFormat="1">
      <c r="A1495" s="103">
        <v>1492</v>
      </c>
      <c r="B1495" s="105"/>
      <c r="C1495" s="105" t="s">
        <v>1381</v>
      </c>
      <c r="D1495" s="105" t="str">
        <f t="shared" si="76"/>
        <v>KADIRI</v>
      </c>
      <c r="E1495" s="105" t="str">
        <f t="shared" si="76"/>
        <v>ALLUR</v>
      </c>
      <c r="F1495" s="104" t="s">
        <v>4695</v>
      </c>
      <c r="G1495" s="393">
        <v>305711340301</v>
      </c>
      <c r="H1495" s="104" t="s">
        <v>4696</v>
      </c>
      <c r="I1495" s="104" t="s">
        <v>2871</v>
      </c>
      <c r="J1495" s="104"/>
      <c r="K1495" s="378">
        <v>5.6505E-2</v>
      </c>
      <c r="L1495" s="378">
        <v>5.6505E-2</v>
      </c>
      <c r="M1495" s="378">
        <v>5.4951E-2</v>
      </c>
      <c r="N1495" s="379">
        <v>2.7501990974250061</v>
      </c>
      <c r="O1495" s="104"/>
      <c r="P1495" s="104"/>
      <c r="Q1495" s="108"/>
    </row>
    <row r="1496" spans="1:17" customFormat="1">
      <c r="A1496" s="103">
        <v>1493</v>
      </c>
      <c r="B1496" s="105"/>
      <c r="C1496" s="105" t="s">
        <v>1381</v>
      </c>
      <c r="D1496" s="105" t="str">
        <f t="shared" si="76"/>
        <v>KADIRI</v>
      </c>
      <c r="E1496" s="105" t="str">
        <f t="shared" si="76"/>
        <v>ALLUR</v>
      </c>
      <c r="F1496" s="104" t="str">
        <f>F1495</f>
        <v>33/11 KV PONTHALACHERUVU SUB STATION</v>
      </c>
      <c r="G1496" s="393">
        <v>305321240202</v>
      </c>
      <c r="H1496" s="104" t="s">
        <v>4697</v>
      </c>
      <c r="I1496" s="104" t="s">
        <v>2874</v>
      </c>
      <c r="J1496" s="104"/>
      <c r="K1496" s="378">
        <v>1.2582</v>
      </c>
      <c r="L1496" s="378">
        <v>1.2582</v>
      </c>
      <c r="M1496" s="378">
        <v>1.2235999999999998</v>
      </c>
      <c r="N1496" s="379">
        <v>2.7499602606898894</v>
      </c>
      <c r="O1496" s="104"/>
      <c r="P1496" s="104"/>
      <c r="Q1496" s="108"/>
    </row>
    <row r="1497" spans="1:17" customFormat="1">
      <c r="A1497" s="103">
        <v>1494</v>
      </c>
      <c r="B1497" s="105"/>
      <c r="C1497" s="105" t="s">
        <v>1041</v>
      </c>
      <c r="D1497" s="105" t="str">
        <f t="shared" si="76"/>
        <v>KADIRI</v>
      </c>
      <c r="E1497" s="105" t="str">
        <f t="shared" si="76"/>
        <v>ALLUR</v>
      </c>
      <c r="F1497" s="104" t="s">
        <v>4698</v>
      </c>
      <c r="G1497" s="393">
        <v>306511340805</v>
      </c>
      <c r="H1497" s="104" t="s">
        <v>4699</v>
      </c>
      <c r="I1497" s="104" t="s">
        <v>2871</v>
      </c>
      <c r="J1497" s="104"/>
      <c r="K1497" s="378">
        <v>0.20530000000000001</v>
      </c>
      <c r="L1497" s="378">
        <v>0.20530000000000001</v>
      </c>
      <c r="M1497" s="378">
        <v>0.199655</v>
      </c>
      <c r="N1497" s="379">
        <v>2.7496346809547054</v>
      </c>
      <c r="O1497" s="104"/>
      <c r="P1497" s="104"/>
      <c r="Q1497" s="108"/>
    </row>
    <row r="1498" spans="1:17" customFormat="1">
      <c r="A1498" s="103">
        <v>1495</v>
      </c>
      <c r="B1498" s="105"/>
      <c r="C1498" s="105" t="s">
        <v>1049</v>
      </c>
      <c r="D1498" s="105" t="str">
        <f t="shared" si="76"/>
        <v>KADIRI</v>
      </c>
      <c r="E1498" s="105" t="str">
        <f t="shared" si="76"/>
        <v>ALLUR</v>
      </c>
      <c r="F1498" s="104" t="str">
        <f>F1497</f>
        <v>33/11SS KOMANUTHALA</v>
      </c>
      <c r="G1498" s="393">
        <v>307621140102</v>
      </c>
      <c r="H1498" s="104" t="s">
        <v>2431</v>
      </c>
      <c r="I1498" s="104" t="s">
        <v>2887</v>
      </c>
      <c r="J1498" s="104"/>
      <c r="K1498" s="378">
        <v>0.77939999999999998</v>
      </c>
      <c r="L1498" s="378">
        <v>0.77939999999999998</v>
      </c>
      <c r="M1498" s="378">
        <v>0.75798199999999993</v>
      </c>
      <c r="N1498" s="379">
        <v>2.74801129073647</v>
      </c>
      <c r="O1498" s="104"/>
      <c r="P1498" s="104"/>
      <c r="Q1498" s="108"/>
    </row>
    <row r="1499" spans="1:17" customFormat="1">
      <c r="A1499" s="103">
        <v>1496</v>
      </c>
      <c r="B1499" s="105"/>
      <c r="C1499" s="105" t="s">
        <v>5408</v>
      </c>
      <c r="D1499" s="105" t="str">
        <f t="shared" si="76"/>
        <v>KADIRI</v>
      </c>
      <c r="E1499" s="105" t="str">
        <f t="shared" si="76"/>
        <v>ALLUR</v>
      </c>
      <c r="F1499" s="104" t="s">
        <v>2301</v>
      </c>
      <c r="G1499" s="393">
        <v>304312240101</v>
      </c>
      <c r="H1499" s="104" t="s">
        <v>2638</v>
      </c>
      <c r="I1499" s="104" t="s">
        <v>2887</v>
      </c>
      <c r="J1499" s="104"/>
      <c r="K1499" s="378">
        <v>1.5868</v>
      </c>
      <c r="L1499" s="378">
        <v>1.5868</v>
      </c>
      <c r="M1499" s="378">
        <v>1.5431999999999999</v>
      </c>
      <c r="N1499" s="379">
        <v>2.7476682631711675</v>
      </c>
      <c r="O1499" s="104"/>
      <c r="P1499" s="104"/>
      <c r="Q1499" s="108"/>
    </row>
    <row r="1500" spans="1:17" customFormat="1">
      <c r="A1500" s="103">
        <v>1497</v>
      </c>
      <c r="B1500" s="105"/>
      <c r="C1500" s="105" t="s">
        <v>1049</v>
      </c>
      <c r="D1500" s="105" t="str">
        <f t="shared" si="76"/>
        <v>KADIRI</v>
      </c>
      <c r="E1500" s="105" t="str">
        <f t="shared" si="76"/>
        <v>ALLUR</v>
      </c>
      <c r="F1500" s="104" t="str">
        <f>F1499</f>
        <v>33/11KV Rajendra Nagar Sub Station</v>
      </c>
      <c r="G1500" s="393">
        <v>307311440203</v>
      </c>
      <c r="H1500" s="104" t="s">
        <v>4700</v>
      </c>
      <c r="I1500" s="104" t="s">
        <v>2871</v>
      </c>
      <c r="J1500" s="104"/>
      <c r="K1500" s="378">
        <v>0.13553000000000001</v>
      </c>
      <c r="L1500" s="378">
        <v>0.13553000000000001</v>
      </c>
      <c r="M1500" s="378">
        <v>0.13181799999999999</v>
      </c>
      <c r="N1500" s="379">
        <v>2.738877001401919</v>
      </c>
      <c r="O1500" s="104"/>
      <c r="P1500" s="104"/>
      <c r="Q1500" s="108"/>
    </row>
    <row r="1501" spans="1:17" customFormat="1">
      <c r="A1501" s="103">
        <v>1498</v>
      </c>
      <c r="B1501" s="105"/>
      <c r="C1501" s="105" t="s">
        <v>3869</v>
      </c>
      <c r="D1501" s="105" t="str">
        <f t="shared" si="76"/>
        <v>KADIRI</v>
      </c>
      <c r="E1501" s="105" t="str">
        <f t="shared" si="76"/>
        <v>ALLUR</v>
      </c>
      <c r="F1501" s="104" t="s">
        <v>4701</v>
      </c>
      <c r="G1501" s="393">
        <v>308511240304</v>
      </c>
      <c r="H1501" s="104" t="s">
        <v>4702</v>
      </c>
      <c r="I1501" s="104" t="s">
        <v>2879</v>
      </c>
      <c r="J1501" s="104"/>
      <c r="K1501" s="378">
        <v>1.5202E-2</v>
      </c>
      <c r="L1501" s="378">
        <v>1.5202E-2</v>
      </c>
      <c r="M1501" s="378">
        <v>1.4786000000000001E-2</v>
      </c>
      <c r="N1501" s="379">
        <v>2.7364820418365987</v>
      </c>
      <c r="O1501" s="104"/>
      <c r="P1501" s="104"/>
      <c r="Q1501" s="108"/>
    </row>
    <row r="1502" spans="1:17" customFormat="1">
      <c r="A1502" s="103">
        <v>1499</v>
      </c>
      <c r="B1502" s="105"/>
      <c r="C1502" s="105" t="s">
        <v>1049</v>
      </c>
      <c r="D1502" s="105" t="str">
        <f t="shared" si="76"/>
        <v>KADIRI</v>
      </c>
      <c r="E1502" s="105" t="str">
        <f t="shared" si="76"/>
        <v>ALLUR</v>
      </c>
      <c r="F1502" s="104" t="s">
        <v>2199</v>
      </c>
      <c r="G1502" s="393">
        <v>307233140105</v>
      </c>
      <c r="H1502" s="104" t="s">
        <v>4703</v>
      </c>
      <c r="I1502" s="104" t="s">
        <v>2879</v>
      </c>
      <c r="J1502" s="104"/>
      <c r="K1502" s="378">
        <v>0.37659999999999999</v>
      </c>
      <c r="L1502" s="378">
        <v>0.37659999999999999</v>
      </c>
      <c r="M1502" s="378">
        <v>0.36630699999999999</v>
      </c>
      <c r="N1502" s="379">
        <v>2.7331386086032921</v>
      </c>
      <c r="O1502" s="104"/>
      <c r="P1502" s="104"/>
      <c r="Q1502" s="108"/>
    </row>
    <row r="1503" spans="1:17" customFormat="1">
      <c r="A1503" s="103">
        <v>1500</v>
      </c>
      <c r="B1503" s="105"/>
      <c r="C1503" s="105" t="s">
        <v>1049</v>
      </c>
      <c r="D1503" s="105" t="str">
        <f t="shared" si="76"/>
        <v>KADIRI</v>
      </c>
      <c r="E1503" s="105" t="str">
        <f t="shared" si="76"/>
        <v>ALLUR</v>
      </c>
      <c r="F1503" s="104" t="s">
        <v>4704</v>
      </c>
      <c r="G1503" s="393">
        <v>307522340201</v>
      </c>
      <c r="H1503" s="104" t="s">
        <v>4705</v>
      </c>
      <c r="I1503" s="104" t="s">
        <v>2871</v>
      </c>
      <c r="J1503" s="104"/>
      <c r="K1503" s="378">
        <v>0.27606999999999998</v>
      </c>
      <c r="L1503" s="378">
        <v>0.27606999999999998</v>
      </c>
      <c r="M1503" s="378">
        <v>0.268536</v>
      </c>
      <c r="N1503" s="379">
        <v>2.7290180026804745</v>
      </c>
      <c r="O1503" s="104"/>
      <c r="P1503" s="104"/>
      <c r="Q1503" s="108"/>
    </row>
    <row r="1504" spans="1:17" customFormat="1">
      <c r="A1504" s="103">
        <v>1501</v>
      </c>
      <c r="B1504" s="105"/>
      <c r="C1504" s="105" t="s">
        <v>5408</v>
      </c>
      <c r="D1504" s="105" t="str">
        <f t="shared" si="76"/>
        <v>KADIRI</v>
      </c>
      <c r="E1504" s="105" t="str">
        <f t="shared" si="76"/>
        <v>ALLUR</v>
      </c>
      <c r="F1504" s="104" t="s">
        <v>4706</v>
      </c>
      <c r="G1504" s="393">
        <v>304631440103</v>
      </c>
      <c r="H1504" s="104" t="s">
        <v>4707</v>
      </c>
      <c r="I1504" s="104" t="s">
        <v>2871</v>
      </c>
      <c r="J1504" s="104"/>
      <c r="K1504" s="378">
        <v>0.22167899999999999</v>
      </c>
      <c r="L1504" s="378">
        <v>0.22167899999999999</v>
      </c>
      <c r="M1504" s="378">
        <v>0.21564700000000001</v>
      </c>
      <c r="N1504" s="379">
        <v>2.721051610662256</v>
      </c>
      <c r="O1504" s="104"/>
      <c r="P1504" s="104"/>
      <c r="Q1504" s="108"/>
    </row>
    <row r="1505" spans="1:17" customFormat="1">
      <c r="A1505" s="103">
        <v>1502</v>
      </c>
      <c r="B1505" s="105"/>
      <c r="C1505" s="105" t="s">
        <v>1049</v>
      </c>
      <c r="D1505" s="105" t="str">
        <f t="shared" si="76"/>
        <v>KADIRI</v>
      </c>
      <c r="E1505" s="105" t="str">
        <f t="shared" si="76"/>
        <v>ALLUR</v>
      </c>
      <c r="F1505" s="104" t="s">
        <v>4578</v>
      </c>
      <c r="G1505" s="393">
        <v>307612340106</v>
      </c>
      <c r="H1505" s="104" t="s">
        <v>4708</v>
      </c>
      <c r="I1505" s="104" t="s">
        <v>2894</v>
      </c>
      <c r="J1505" s="104"/>
      <c r="K1505" s="378">
        <v>0.45839999999999997</v>
      </c>
      <c r="L1505" s="378">
        <v>0.45839999999999997</v>
      </c>
      <c r="M1505" s="378">
        <v>0.445963</v>
      </c>
      <c r="N1505" s="379">
        <v>2.7131326352530487</v>
      </c>
      <c r="O1505" s="104"/>
      <c r="P1505" s="104"/>
      <c r="Q1505" s="108"/>
    </row>
    <row r="1506" spans="1:17" customFormat="1">
      <c r="A1506" s="103">
        <v>1503</v>
      </c>
      <c r="B1506" s="105"/>
      <c r="C1506" s="105" t="s">
        <v>1049</v>
      </c>
      <c r="D1506" s="105" t="str">
        <f t="shared" si="76"/>
        <v>KADIRI</v>
      </c>
      <c r="E1506" s="105" t="str">
        <f t="shared" si="76"/>
        <v>ALLUR</v>
      </c>
      <c r="F1506" s="104" t="str">
        <f>F1505</f>
        <v>33/11 KV Kanekal SS</v>
      </c>
      <c r="G1506" s="393">
        <v>307444140103</v>
      </c>
      <c r="H1506" s="104" t="s">
        <v>4709</v>
      </c>
      <c r="I1506" s="104" t="s">
        <v>2871</v>
      </c>
      <c r="J1506" s="104"/>
      <c r="K1506" s="378">
        <v>0.92120000000000002</v>
      </c>
      <c r="L1506" s="378">
        <v>0.92120000000000002</v>
      </c>
      <c r="M1506" s="378">
        <v>0.89626499999999998</v>
      </c>
      <c r="N1506" s="379">
        <v>2.7067954841511117</v>
      </c>
      <c r="O1506" s="104"/>
      <c r="P1506" s="104"/>
      <c r="Q1506" s="108"/>
    </row>
    <row r="1507" spans="1:17" customFormat="1">
      <c r="A1507" s="103">
        <v>1504</v>
      </c>
      <c r="B1507" s="105"/>
      <c r="C1507" s="105" t="s">
        <v>3869</v>
      </c>
      <c r="D1507" s="105" t="str">
        <f t="shared" si="76"/>
        <v>KADIRI</v>
      </c>
      <c r="E1507" s="105" t="str">
        <f t="shared" si="76"/>
        <v>ALLUR</v>
      </c>
      <c r="F1507" s="104" t="s">
        <v>3573</v>
      </c>
      <c r="G1507" s="393">
        <v>308312140101</v>
      </c>
      <c r="H1507" s="104" t="s">
        <v>4710</v>
      </c>
      <c r="I1507" s="104" t="s">
        <v>2871</v>
      </c>
      <c r="J1507" s="104"/>
      <c r="K1507" s="378">
        <v>0.26047799999999999</v>
      </c>
      <c r="L1507" s="378">
        <v>0.26047799999999999</v>
      </c>
      <c r="M1507" s="378">
        <v>0.25344</v>
      </c>
      <c r="N1507" s="379">
        <v>2.7019556354087442</v>
      </c>
      <c r="O1507" s="104"/>
      <c r="P1507" s="104"/>
      <c r="Q1507" s="108"/>
    </row>
    <row r="1508" spans="1:17" customFormat="1">
      <c r="A1508" s="103">
        <v>1505</v>
      </c>
      <c r="B1508" s="105"/>
      <c r="C1508" s="105" t="s">
        <v>1381</v>
      </c>
      <c r="D1508" s="105" t="str">
        <f t="shared" si="76"/>
        <v>KADIRI</v>
      </c>
      <c r="E1508" s="105" t="str">
        <f t="shared" si="76"/>
        <v>ALLUR</v>
      </c>
      <c r="F1508" s="104" t="s">
        <v>4711</v>
      </c>
      <c r="G1508" s="393">
        <v>305212140204</v>
      </c>
      <c r="H1508" s="104" t="s">
        <v>4712</v>
      </c>
      <c r="I1508" s="104" t="s">
        <v>2871</v>
      </c>
      <c r="J1508" s="104"/>
      <c r="K1508" s="378">
        <v>4.4252E-2</v>
      </c>
      <c r="L1508" s="378">
        <v>4.4252E-2</v>
      </c>
      <c r="M1508" s="378">
        <v>4.3056999999999998E-2</v>
      </c>
      <c r="N1508" s="379">
        <v>2.7004429178342257</v>
      </c>
      <c r="O1508" s="104"/>
      <c r="P1508" s="104"/>
      <c r="Q1508" s="108"/>
    </row>
    <row r="1509" spans="1:17" customFormat="1">
      <c r="A1509" s="103">
        <v>1506</v>
      </c>
      <c r="B1509" s="105"/>
      <c r="C1509" s="105" t="s">
        <v>3869</v>
      </c>
      <c r="D1509" s="105" t="str">
        <f t="shared" si="76"/>
        <v>KADIRI</v>
      </c>
      <c r="E1509" s="105" t="str">
        <f t="shared" si="76"/>
        <v>ALLUR</v>
      </c>
      <c r="F1509" s="104" t="s">
        <v>2256</v>
      </c>
      <c r="G1509" s="393">
        <v>308511640403</v>
      </c>
      <c r="H1509" s="104" t="s">
        <v>2556</v>
      </c>
      <c r="I1509" s="104" t="s">
        <v>2887</v>
      </c>
      <c r="J1509" s="104"/>
      <c r="K1509" s="378">
        <v>1.3681319999999999</v>
      </c>
      <c r="L1509" s="378">
        <v>1.3681319999999999</v>
      </c>
      <c r="M1509" s="378">
        <v>1.3311920000000002</v>
      </c>
      <c r="N1509" s="379">
        <v>2.7000318682700026</v>
      </c>
      <c r="O1509" s="104"/>
      <c r="P1509" s="104"/>
      <c r="Q1509" s="108"/>
    </row>
    <row r="1510" spans="1:17" customFormat="1">
      <c r="A1510" s="103">
        <v>1507</v>
      </c>
      <c r="B1510" s="105"/>
      <c r="C1510" s="105" t="s">
        <v>1381</v>
      </c>
      <c r="D1510" s="105" t="str">
        <f t="shared" si="76"/>
        <v>KADIRI</v>
      </c>
      <c r="E1510" s="105" t="str">
        <f t="shared" si="76"/>
        <v>ALLUR</v>
      </c>
      <c r="F1510" s="104" t="s">
        <v>4713</v>
      </c>
      <c r="G1510" s="393">
        <v>305621240106</v>
      </c>
      <c r="H1510" s="104" t="s">
        <v>4714</v>
      </c>
      <c r="I1510" s="104" t="s">
        <v>2871</v>
      </c>
      <c r="J1510" s="104"/>
      <c r="K1510" s="378">
        <v>0.50083999999999995</v>
      </c>
      <c r="L1510" s="378">
        <v>0.50083999999999995</v>
      </c>
      <c r="M1510" s="378">
        <v>0.48733399999999999</v>
      </c>
      <c r="N1510" s="379">
        <v>2.6966695950802579</v>
      </c>
      <c r="O1510" s="104"/>
      <c r="P1510" s="104"/>
      <c r="Q1510" s="108"/>
    </row>
    <row r="1511" spans="1:17" customFormat="1">
      <c r="A1511" s="103">
        <v>1508</v>
      </c>
      <c r="B1511" s="105"/>
      <c r="C1511" s="105" t="s">
        <v>1049</v>
      </c>
      <c r="D1511" s="105" t="str">
        <f t="shared" si="76"/>
        <v>KADIRI</v>
      </c>
      <c r="E1511" s="105" t="str">
        <f t="shared" si="76"/>
        <v>ALLUR</v>
      </c>
      <c r="F1511" s="104" t="s">
        <v>4715</v>
      </c>
      <c r="G1511" s="393">
        <v>307222340403</v>
      </c>
      <c r="H1511" s="104" t="s">
        <v>4716</v>
      </c>
      <c r="I1511" s="104" t="s">
        <v>2879</v>
      </c>
      <c r="J1511" s="104"/>
      <c r="K1511" s="378">
        <v>5.4399999999999997E-2</v>
      </c>
      <c r="L1511" s="378">
        <v>5.4399999999999997E-2</v>
      </c>
      <c r="M1511" s="378">
        <v>5.2934000000000002E-2</v>
      </c>
      <c r="N1511" s="379">
        <v>2.6948529411764617</v>
      </c>
      <c r="O1511" s="104"/>
      <c r="P1511" s="104"/>
      <c r="Q1511" s="108"/>
    </row>
    <row r="1512" spans="1:17" customFormat="1">
      <c r="A1512" s="103">
        <v>1509</v>
      </c>
      <c r="B1512" s="105"/>
      <c r="C1512" s="105" t="s">
        <v>1381</v>
      </c>
      <c r="D1512" s="105" t="str">
        <f t="shared" si="76"/>
        <v>KADIRI</v>
      </c>
      <c r="E1512" s="105" t="str">
        <f t="shared" si="76"/>
        <v>ALLUR</v>
      </c>
      <c r="F1512" s="104" t="s">
        <v>3909</v>
      </c>
      <c r="G1512" s="393">
        <v>305213440304</v>
      </c>
      <c r="H1512" s="104" t="s">
        <v>2516</v>
      </c>
      <c r="I1512" s="104" t="s">
        <v>2870</v>
      </c>
      <c r="J1512" s="104"/>
      <c r="K1512" s="378">
        <v>5.11E-2</v>
      </c>
      <c r="L1512" s="378">
        <v>5.11E-2</v>
      </c>
      <c r="M1512" s="378">
        <v>4.9723999999999997E-2</v>
      </c>
      <c r="N1512" s="379">
        <v>2.6927592954990263</v>
      </c>
      <c r="O1512" s="104"/>
      <c r="P1512" s="104"/>
      <c r="Q1512" s="108"/>
    </row>
    <row r="1513" spans="1:17" customFormat="1">
      <c r="A1513" s="103">
        <v>1510</v>
      </c>
      <c r="B1513" s="105"/>
      <c r="C1513" s="105" t="s">
        <v>1049</v>
      </c>
      <c r="D1513" s="105" t="str">
        <f t="shared" si="76"/>
        <v>KADIRI</v>
      </c>
      <c r="E1513" s="105" t="str">
        <f t="shared" si="76"/>
        <v>ALLUR</v>
      </c>
      <c r="F1513" s="104" t="s">
        <v>2199</v>
      </c>
      <c r="G1513" s="393">
        <v>307233140101</v>
      </c>
      <c r="H1513" s="104" t="s">
        <v>4717</v>
      </c>
      <c r="I1513" s="104" t="s">
        <v>2887</v>
      </c>
      <c r="J1513" s="104"/>
      <c r="K1513" s="378">
        <v>3.3022399999999998</v>
      </c>
      <c r="L1513" s="378">
        <v>3.3022399999999998</v>
      </c>
      <c r="M1513" s="378">
        <v>3.213473</v>
      </c>
      <c r="N1513" s="379">
        <v>2.6880844517660685</v>
      </c>
      <c r="O1513" s="104"/>
      <c r="P1513" s="104"/>
      <c r="Q1513" s="108"/>
    </row>
    <row r="1514" spans="1:17" customFormat="1">
      <c r="A1514" s="103">
        <v>1511</v>
      </c>
      <c r="B1514" s="105"/>
      <c r="C1514" s="105" t="s">
        <v>1381</v>
      </c>
      <c r="D1514" s="105" t="str">
        <f t="shared" si="76"/>
        <v>KADIRI</v>
      </c>
      <c r="E1514" s="105" t="str">
        <f t="shared" si="76"/>
        <v>ALLUR</v>
      </c>
      <c r="F1514" s="104" t="str">
        <f>F1513</f>
        <v>33/11 KV Puligutta SS</v>
      </c>
      <c r="G1514" s="393">
        <v>305321240106</v>
      </c>
      <c r="H1514" s="104" t="s">
        <v>2726</v>
      </c>
      <c r="I1514" s="104" t="s">
        <v>2887</v>
      </c>
      <c r="J1514" s="104"/>
      <c r="K1514" s="378">
        <v>0.84199999999999997</v>
      </c>
      <c r="L1514" s="378">
        <v>0.84199999999999997</v>
      </c>
      <c r="M1514" s="378">
        <v>0.81937400000000005</v>
      </c>
      <c r="N1514" s="379">
        <v>2.6871733966745754</v>
      </c>
      <c r="O1514" s="104"/>
      <c r="P1514" s="104"/>
      <c r="Q1514" s="108"/>
    </row>
    <row r="1515" spans="1:17" customFormat="1">
      <c r="A1515" s="103">
        <v>1512</v>
      </c>
      <c r="B1515" s="105"/>
      <c r="C1515" s="105" t="s">
        <v>1049</v>
      </c>
      <c r="D1515" s="105" t="str">
        <f t="shared" si="76"/>
        <v>KADIRI</v>
      </c>
      <c r="E1515" s="105" t="str">
        <f t="shared" si="76"/>
        <v>ALLUR</v>
      </c>
      <c r="F1515" s="104" t="s">
        <v>4718</v>
      </c>
      <c r="G1515" s="393">
        <v>307522140301</v>
      </c>
      <c r="H1515" s="104" t="s">
        <v>4719</v>
      </c>
      <c r="I1515" s="104" t="s">
        <v>2879</v>
      </c>
      <c r="J1515" s="104"/>
      <c r="K1515" s="378">
        <v>0.30659999999999998</v>
      </c>
      <c r="L1515" s="378">
        <v>0.30659999999999998</v>
      </c>
      <c r="M1515" s="378">
        <v>0.29839100000000002</v>
      </c>
      <c r="N1515" s="379">
        <v>2.6774298760600024</v>
      </c>
      <c r="O1515" s="104"/>
      <c r="P1515" s="104"/>
      <c r="Q1515" s="108"/>
    </row>
    <row r="1516" spans="1:17" customFormat="1">
      <c r="A1516" s="103">
        <v>1513</v>
      </c>
      <c r="B1516" s="105"/>
      <c r="C1516" s="105" t="s">
        <v>1381</v>
      </c>
      <c r="D1516" s="105" t="str">
        <f t="shared" si="76"/>
        <v>KADIRI</v>
      </c>
      <c r="E1516" s="105" t="str">
        <f t="shared" si="76"/>
        <v>ALLUR</v>
      </c>
      <c r="F1516" s="104" t="s">
        <v>4720</v>
      </c>
      <c r="G1516" s="393" t="s">
        <v>4721</v>
      </c>
      <c r="H1516" s="104" t="s">
        <v>4722</v>
      </c>
      <c r="I1516" s="104" t="s">
        <v>2871</v>
      </c>
      <c r="J1516" s="104"/>
      <c r="K1516" s="378">
        <v>1.079075</v>
      </c>
      <c r="L1516" s="378">
        <v>1.079075</v>
      </c>
      <c r="M1516" s="378">
        <v>1.050197</v>
      </c>
      <c r="N1516" s="379">
        <v>2.6761809883464966</v>
      </c>
      <c r="O1516" s="104"/>
      <c r="P1516" s="104"/>
      <c r="Q1516" s="108"/>
    </row>
    <row r="1517" spans="1:17" customFormat="1">
      <c r="A1517" s="103">
        <v>1514</v>
      </c>
      <c r="B1517" s="105"/>
      <c r="C1517" s="105" t="s">
        <v>1381</v>
      </c>
      <c r="D1517" s="105" t="str">
        <f t="shared" si="76"/>
        <v>KADIRI</v>
      </c>
      <c r="E1517" s="105" t="str">
        <f t="shared" si="76"/>
        <v>ALLUR</v>
      </c>
      <c r="F1517" s="104" t="s">
        <v>4723</v>
      </c>
      <c r="G1517" s="393">
        <v>305512340204</v>
      </c>
      <c r="H1517" s="104" t="s">
        <v>4724</v>
      </c>
      <c r="I1517" s="104" t="s">
        <v>2887</v>
      </c>
      <c r="J1517" s="104"/>
      <c r="K1517" s="378">
        <v>1.8158000000000001</v>
      </c>
      <c r="L1517" s="378">
        <v>1.8158000000000001</v>
      </c>
      <c r="M1517" s="378">
        <v>1.767207</v>
      </c>
      <c r="N1517" s="379">
        <v>2.6761207181407705</v>
      </c>
      <c r="O1517" s="104"/>
      <c r="P1517" s="104"/>
      <c r="Q1517" s="108"/>
    </row>
    <row r="1518" spans="1:17" customFormat="1">
      <c r="A1518" s="103">
        <v>1515</v>
      </c>
      <c r="B1518" s="105"/>
      <c r="C1518" s="105" t="s">
        <v>1049</v>
      </c>
      <c r="D1518" s="105" t="str">
        <f t="shared" si="76"/>
        <v>KADIRI</v>
      </c>
      <c r="E1518" s="105" t="str">
        <f t="shared" si="76"/>
        <v>ALLUR</v>
      </c>
      <c r="F1518" s="104" t="str">
        <f>F1517</f>
        <v>33/11KV UPADYAYANAGAR SS (INDOOR)</v>
      </c>
      <c r="G1518" s="393">
        <v>307233340202</v>
      </c>
      <c r="H1518" s="104" t="s">
        <v>4725</v>
      </c>
      <c r="I1518" s="104" t="s">
        <v>2879</v>
      </c>
      <c r="J1518" s="104"/>
      <c r="K1518" s="378">
        <v>0.43080000000000002</v>
      </c>
      <c r="L1518" s="378">
        <v>0.43080000000000002</v>
      </c>
      <c r="M1518" s="378">
        <v>0.41929</v>
      </c>
      <c r="N1518" s="379">
        <v>2.671773444753951</v>
      </c>
      <c r="O1518" s="104"/>
      <c r="P1518" s="104"/>
      <c r="Q1518" s="108"/>
    </row>
    <row r="1519" spans="1:17" customFormat="1">
      <c r="A1519" s="103">
        <v>1516</v>
      </c>
      <c r="B1519" s="105"/>
      <c r="C1519" s="105" t="s">
        <v>1381</v>
      </c>
      <c r="D1519" s="105" t="str">
        <f t="shared" si="76"/>
        <v>KADIRI</v>
      </c>
      <c r="E1519" s="105" t="str">
        <f t="shared" si="76"/>
        <v>ALLUR</v>
      </c>
      <c r="F1519" s="104" t="str">
        <f>F1518</f>
        <v>33/11KV UPADYAYANAGAR SS (INDOOR)</v>
      </c>
      <c r="G1519" s="393">
        <v>305311540206</v>
      </c>
      <c r="H1519" s="104" t="s">
        <v>4726</v>
      </c>
      <c r="I1519" s="104" t="s">
        <v>2874</v>
      </c>
      <c r="J1519" s="104"/>
      <c r="K1519" s="378">
        <v>0.31263999999999997</v>
      </c>
      <c r="L1519" s="378">
        <v>0.31263999999999997</v>
      </c>
      <c r="M1519" s="378">
        <v>0.30429600000000001</v>
      </c>
      <c r="N1519" s="379">
        <v>2.6688843398157509</v>
      </c>
      <c r="O1519" s="104"/>
      <c r="P1519" s="104"/>
      <c r="Q1519" s="108"/>
    </row>
    <row r="1520" spans="1:17" customFormat="1">
      <c r="A1520" s="103">
        <v>1517</v>
      </c>
      <c r="B1520" s="105"/>
      <c r="C1520" s="105" t="s">
        <v>1381</v>
      </c>
      <c r="D1520" s="105" t="str">
        <f t="shared" si="76"/>
        <v>KADIRI</v>
      </c>
      <c r="E1520" s="105" t="str">
        <f t="shared" si="76"/>
        <v>ALLUR</v>
      </c>
      <c r="F1520" s="104" t="s">
        <v>4615</v>
      </c>
      <c r="G1520" s="393">
        <v>305431340101</v>
      </c>
      <c r="H1520" s="104" t="s">
        <v>4727</v>
      </c>
      <c r="I1520" s="104" t="s">
        <v>2871</v>
      </c>
      <c r="J1520" s="104"/>
      <c r="K1520" s="378">
        <v>1.4750399999999999</v>
      </c>
      <c r="L1520" s="378">
        <v>1.4750399999999999</v>
      </c>
      <c r="M1520" s="378">
        <v>1.4357280000000001</v>
      </c>
      <c r="N1520" s="379">
        <v>2.6651480637813072</v>
      </c>
      <c r="O1520" s="104"/>
      <c r="P1520" s="104"/>
      <c r="Q1520" s="108"/>
    </row>
    <row r="1521" spans="1:17" customFormat="1">
      <c r="A1521" s="103">
        <v>1518</v>
      </c>
      <c r="B1521" s="105"/>
      <c r="C1521" s="105" t="s">
        <v>1381</v>
      </c>
      <c r="D1521" s="105" t="str">
        <f t="shared" si="76"/>
        <v>KADIRI</v>
      </c>
      <c r="E1521" s="105" t="str">
        <f t="shared" si="76"/>
        <v>ALLUR</v>
      </c>
      <c r="F1521" s="104" t="s">
        <v>2357</v>
      </c>
      <c r="G1521" s="393">
        <v>305522240103</v>
      </c>
      <c r="H1521" s="104" t="s">
        <v>2793</v>
      </c>
      <c r="I1521" s="104" t="s">
        <v>2887</v>
      </c>
      <c r="J1521" s="104"/>
      <c r="K1521" s="378">
        <v>1.3815999999999999</v>
      </c>
      <c r="L1521" s="378">
        <v>1.3815999999999999</v>
      </c>
      <c r="M1521" s="378">
        <v>1.344811</v>
      </c>
      <c r="N1521" s="379">
        <v>2.6627822814128521</v>
      </c>
      <c r="O1521" s="104"/>
      <c r="P1521" s="104"/>
      <c r="Q1521" s="108"/>
    </row>
    <row r="1522" spans="1:17" customFormat="1">
      <c r="A1522" s="103">
        <v>1519</v>
      </c>
      <c r="B1522" s="105"/>
      <c r="C1522" s="105" t="s">
        <v>5408</v>
      </c>
      <c r="D1522" s="105" t="str">
        <f t="shared" si="76"/>
        <v>KADIRI</v>
      </c>
      <c r="E1522" s="105" t="str">
        <f t="shared" si="76"/>
        <v>ALLUR</v>
      </c>
      <c r="F1522" s="104" t="s">
        <v>4728</v>
      </c>
      <c r="G1522" s="393">
        <v>304611140402</v>
      </c>
      <c r="H1522" s="104" t="s">
        <v>2585</v>
      </c>
      <c r="I1522" s="104" t="s">
        <v>2874</v>
      </c>
      <c r="J1522" s="104"/>
      <c r="K1522" s="378">
        <v>1.4166000000000001</v>
      </c>
      <c r="L1522" s="378">
        <v>1.4166000000000001</v>
      </c>
      <c r="M1522" s="378">
        <v>1.378924</v>
      </c>
      <c r="N1522" s="379">
        <v>2.6596075109416941</v>
      </c>
      <c r="O1522" s="104"/>
      <c r="P1522" s="104"/>
      <c r="Q1522" s="108"/>
    </row>
    <row r="1523" spans="1:17" customFormat="1">
      <c r="A1523" s="103">
        <v>1520</v>
      </c>
      <c r="B1523" s="105"/>
      <c r="C1523" s="105" t="s">
        <v>5408</v>
      </c>
      <c r="D1523" s="105" t="str">
        <f t="shared" si="76"/>
        <v>KADIRI</v>
      </c>
      <c r="E1523" s="105" t="str">
        <f t="shared" si="76"/>
        <v>ALLUR</v>
      </c>
      <c r="F1523" s="104" t="str">
        <f>F1522</f>
        <v>33/11 KV KONETIRAJUPALEM SS</v>
      </c>
      <c r="G1523" s="393">
        <v>304321340306</v>
      </c>
      <c r="H1523" s="104" t="s">
        <v>2673</v>
      </c>
      <c r="I1523" s="104" t="s">
        <v>2887</v>
      </c>
      <c r="J1523" s="104"/>
      <c r="K1523" s="378">
        <v>0.96760000000000002</v>
      </c>
      <c r="L1523" s="378">
        <v>0.96760000000000002</v>
      </c>
      <c r="M1523" s="378">
        <v>0.94188000000000005</v>
      </c>
      <c r="N1523" s="379">
        <v>2.6581231914014016</v>
      </c>
      <c r="O1523" s="104"/>
      <c r="P1523" s="104"/>
      <c r="Q1523" s="108"/>
    </row>
    <row r="1524" spans="1:17" customFormat="1">
      <c r="A1524" s="103">
        <v>1521</v>
      </c>
      <c r="B1524" s="105"/>
      <c r="C1524" s="105" t="s">
        <v>1049</v>
      </c>
      <c r="D1524" s="105" t="str">
        <f t="shared" si="76"/>
        <v>KADIRI</v>
      </c>
      <c r="E1524" s="105" t="str">
        <f t="shared" si="76"/>
        <v>ALLUR</v>
      </c>
      <c r="F1524" s="104" t="s">
        <v>2207</v>
      </c>
      <c r="G1524" s="393">
        <v>307621140101</v>
      </c>
      <c r="H1524" s="104" t="s">
        <v>2430</v>
      </c>
      <c r="I1524" s="104" t="s">
        <v>2887</v>
      </c>
      <c r="J1524" s="104"/>
      <c r="K1524" s="378">
        <v>5.4142999999999999</v>
      </c>
      <c r="L1524" s="378">
        <v>5.4142999999999999</v>
      </c>
      <c r="M1524" s="378">
        <v>5.270384</v>
      </c>
      <c r="N1524" s="379">
        <v>2.658072142289861</v>
      </c>
      <c r="O1524" s="104"/>
      <c r="P1524" s="104"/>
      <c r="Q1524" s="108"/>
    </row>
    <row r="1525" spans="1:17" customFormat="1">
      <c r="A1525" s="103">
        <v>1522</v>
      </c>
      <c r="B1525" s="105"/>
      <c r="C1525" s="105" t="s">
        <v>1049</v>
      </c>
      <c r="D1525" s="105" t="str">
        <f t="shared" si="76"/>
        <v>KADIRI</v>
      </c>
      <c r="E1525" s="105" t="str">
        <f t="shared" si="76"/>
        <v>ALLUR</v>
      </c>
      <c r="F1525" s="104" t="s">
        <v>4729</v>
      </c>
      <c r="G1525" s="393">
        <v>307522340101</v>
      </c>
      <c r="H1525" s="104" t="s">
        <v>4730</v>
      </c>
      <c r="I1525" s="104" t="s">
        <v>2871</v>
      </c>
      <c r="J1525" s="104"/>
      <c r="K1525" s="378">
        <v>0.3306</v>
      </c>
      <c r="L1525" s="378">
        <v>0.3306</v>
      </c>
      <c r="M1525" s="378">
        <v>0.32181799999999999</v>
      </c>
      <c r="N1525" s="379">
        <v>2.6563823351482192</v>
      </c>
      <c r="O1525" s="104"/>
      <c r="P1525" s="104"/>
      <c r="Q1525" s="108"/>
    </row>
    <row r="1526" spans="1:17" customFormat="1">
      <c r="A1526" s="103">
        <v>1523</v>
      </c>
      <c r="B1526" s="105"/>
      <c r="C1526" s="105" t="s">
        <v>1041</v>
      </c>
      <c r="D1526" s="105" t="str">
        <f t="shared" si="76"/>
        <v>KADIRI</v>
      </c>
      <c r="E1526" s="105" t="str">
        <f t="shared" si="76"/>
        <v>ALLUR</v>
      </c>
      <c r="F1526" s="104" t="s">
        <v>4731</v>
      </c>
      <c r="G1526" s="393">
        <v>306412240203</v>
      </c>
      <c r="H1526" s="104" t="s">
        <v>4732</v>
      </c>
      <c r="I1526" s="104" t="s">
        <v>2871</v>
      </c>
      <c r="J1526" s="104"/>
      <c r="K1526" s="378">
        <v>0.25480000000000003</v>
      </c>
      <c r="L1526" s="378">
        <v>0.25480000000000003</v>
      </c>
      <c r="M1526" s="378">
        <v>0.248033</v>
      </c>
      <c r="N1526" s="379">
        <v>2.6558084772370574</v>
      </c>
      <c r="O1526" s="104"/>
      <c r="P1526" s="104"/>
      <c r="Q1526" s="108"/>
    </row>
    <row r="1527" spans="1:17" customFormat="1">
      <c r="A1527" s="103">
        <v>1524</v>
      </c>
      <c r="B1527" s="105"/>
      <c r="C1527" s="105" t="s">
        <v>1381</v>
      </c>
      <c r="D1527" s="105" t="str">
        <f t="shared" si="76"/>
        <v>KADIRI</v>
      </c>
      <c r="E1527" s="105" t="str">
        <f t="shared" si="76"/>
        <v>ALLUR</v>
      </c>
      <c r="F1527" s="104" t="s">
        <v>4733</v>
      </c>
      <c r="G1527" s="393">
        <v>305321440203</v>
      </c>
      <c r="H1527" s="104" t="s">
        <v>4734</v>
      </c>
      <c r="I1527" s="104" t="s">
        <v>2874</v>
      </c>
      <c r="J1527" s="104"/>
      <c r="K1527" s="378">
        <v>7.0800000000000002E-2</v>
      </c>
      <c r="L1527" s="378">
        <v>7.0800000000000002E-2</v>
      </c>
      <c r="M1527" s="378">
        <v>6.8931000000000006E-2</v>
      </c>
      <c r="N1527" s="379">
        <v>2.6398305084745699</v>
      </c>
      <c r="O1527" s="104"/>
      <c r="P1527" s="104"/>
      <c r="Q1527" s="108"/>
    </row>
    <row r="1528" spans="1:17" customFormat="1">
      <c r="A1528" s="103">
        <v>1525</v>
      </c>
      <c r="B1528" s="105"/>
      <c r="C1528" s="105" t="s">
        <v>1041</v>
      </c>
      <c r="D1528" s="105" t="str">
        <f t="shared" si="76"/>
        <v>KADIRI</v>
      </c>
      <c r="E1528" s="105" t="str">
        <f t="shared" si="76"/>
        <v>ALLUR</v>
      </c>
      <c r="F1528" s="104" t="s">
        <v>2225</v>
      </c>
      <c r="G1528" s="393">
        <v>306113540101</v>
      </c>
      <c r="H1528" s="104" t="s">
        <v>2480</v>
      </c>
      <c r="I1528" s="104" t="s">
        <v>2887</v>
      </c>
      <c r="J1528" s="104"/>
      <c r="K1528" s="378">
        <v>1.5442</v>
      </c>
      <c r="L1528" s="378">
        <v>1.5442</v>
      </c>
      <c r="M1528" s="378">
        <v>1.5034419999999999</v>
      </c>
      <c r="N1528" s="379">
        <v>2.6394249449553211</v>
      </c>
      <c r="O1528" s="104"/>
      <c r="P1528" s="104"/>
      <c r="Q1528" s="108"/>
    </row>
    <row r="1529" spans="1:17" customFormat="1">
      <c r="A1529" s="103">
        <v>1526</v>
      </c>
      <c r="B1529" s="105"/>
      <c r="C1529" s="105" t="s">
        <v>5408</v>
      </c>
      <c r="D1529" s="105" t="str">
        <f t="shared" si="76"/>
        <v>KADIRI</v>
      </c>
      <c r="E1529" s="105" t="str">
        <f t="shared" si="76"/>
        <v>ALLUR</v>
      </c>
      <c r="F1529" s="104" t="s">
        <v>4735</v>
      </c>
      <c r="G1529" s="393">
        <v>304531240203</v>
      </c>
      <c r="H1529" s="104" t="s">
        <v>4736</v>
      </c>
      <c r="I1529" s="104" t="s">
        <v>2871</v>
      </c>
      <c r="J1529" s="104"/>
      <c r="K1529" s="378">
        <v>4.3720000000000002E-2</v>
      </c>
      <c r="L1529" s="378">
        <v>4.3720000000000002E-2</v>
      </c>
      <c r="M1529" s="378">
        <v>4.2569000000000003E-2</v>
      </c>
      <c r="N1529" s="379">
        <v>2.6326623970722762</v>
      </c>
      <c r="O1529" s="104"/>
      <c r="P1529" s="104"/>
      <c r="Q1529" s="108"/>
    </row>
    <row r="1530" spans="1:17" customFormat="1">
      <c r="A1530" s="103">
        <v>1527</v>
      </c>
      <c r="B1530" s="105"/>
      <c r="C1530" s="105" t="s">
        <v>3869</v>
      </c>
      <c r="D1530" s="105" t="str">
        <f t="shared" si="76"/>
        <v>KADIRI</v>
      </c>
      <c r="E1530" s="105" t="str">
        <f t="shared" si="76"/>
        <v>ALLUR</v>
      </c>
      <c r="F1530" s="104" t="s">
        <v>4737</v>
      </c>
      <c r="G1530" s="393">
        <v>308511440201</v>
      </c>
      <c r="H1530" s="104" t="s">
        <v>4738</v>
      </c>
      <c r="I1530" s="104" t="s">
        <v>2871</v>
      </c>
      <c r="J1530" s="104"/>
      <c r="K1530" s="378">
        <v>1.957452</v>
      </c>
      <c r="L1530" s="378">
        <v>1.957452</v>
      </c>
      <c r="M1530" s="378">
        <v>1.9059759999999999</v>
      </c>
      <c r="N1530" s="379">
        <v>2.629745199371432</v>
      </c>
      <c r="O1530" s="104"/>
      <c r="P1530" s="104"/>
      <c r="Q1530" s="108"/>
    </row>
    <row r="1531" spans="1:17" customFormat="1">
      <c r="A1531" s="103">
        <v>1528</v>
      </c>
      <c r="B1531" s="105"/>
      <c r="C1531" s="105" t="s">
        <v>5408</v>
      </c>
      <c r="D1531" s="105" t="str">
        <f t="shared" si="76"/>
        <v>KADIRI</v>
      </c>
      <c r="E1531" s="105" t="str">
        <f t="shared" si="76"/>
        <v>ALLUR</v>
      </c>
      <c r="F1531" s="104" t="str">
        <f>F1530</f>
        <v>33/11 KV Veldurthy SS</v>
      </c>
      <c r="G1531" s="393">
        <v>304621440403</v>
      </c>
      <c r="H1531" s="104" t="s">
        <v>4739</v>
      </c>
      <c r="I1531" s="104" t="s">
        <v>2874</v>
      </c>
      <c r="J1531" s="104"/>
      <c r="K1531" s="378">
        <v>2.6914699999999998</v>
      </c>
      <c r="L1531" s="378">
        <v>2.6914699999999998</v>
      </c>
      <c r="M1531" s="378">
        <v>2.6206999999999998</v>
      </c>
      <c r="N1531" s="379">
        <v>2.6294181246679327</v>
      </c>
      <c r="O1531" s="104"/>
      <c r="P1531" s="104"/>
      <c r="Q1531" s="108"/>
    </row>
    <row r="1532" spans="1:17" customFormat="1">
      <c r="A1532" s="103">
        <v>1529</v>
      </c>
      <c r="B1532" s="105"/>
      <c r="C1532" s="105" t="s">
        <v>1381</v>
      </c>
      <c r="D1532" s="105" t="str">
        <f t="shared" si="76"/>
        <v>KADIRI</v>
      </c>
      <c r="E1532" s="105" t="str">
        <f t="shared" si="76"/>
        <v>ALLUR</v>
      </c>
      <c r="F1532" s="104" t="s">
        <v>4740</v>
      </c>
      <c r="G1532" s="393">
        <v>305212140103</v>
      </c>
      <c r="H1532" s="104" t="s">
        <v>2516</v>
      </c>
      <c r="I1532" s="104" t="s">
        <v>2871</v>
      </c>
      <c r="J1532" s="104"/>
      <c r="K1532" s="378">
        <v>8.2660000000000008E-3</v>
      </c>
      <c r="L1532" s="378">
        <v>8.2660000000000008E-3</v>
      </c>
      <c r="M1532" s="378">
        <v>8.0490000000000006E-3</v>
      </c>
      <c r="N1532" s="379">
        <v>2.625211710621826</v>
      </c>
      <c r="O1532" s="104"/>
      <c r="P1532" s="104"/>
      <c r="Q1532" s="108"/>
    </row>
    <row r="1533" spans="1:17" customFormat="1">
      <c r="A1533" s="103">
        <v>1530</v>
      </c>
      <c r="B1533" s="105"/>
      <c r="C1533" s="105" t="s">
        <v>1381</v>
      </c>
      <c r="D1533" s="105" t="str">
        <f t="shared" si="76"/>
        <v>KADIRI</v>
      </c>
      <c r="E1533" s="105" t="str">
        <f t="shared" si="76"/>
        <v>ALLUR</v>
      </c>
      <c r="F1533" s="104" t="s">
        <v>4741</v>
      </c>
      <c r="G1533" s="393">
        <v>305321140202</v>
      </c>
      <c r="H1533" s="104" t="s">
        <v>4742</v>
      </c>
      <c r="I1533" s="104" t="s">
        <v>2874</v>
      </c>
      <c r="J1533" s="104"/>
      <c r="K1533" s="378">
        <v>0.56710000000000005</v>
      </c>
      <c r="L1533" s="378">
        <v>0.56710000000000005</v>
      </c>
      <c r="M1533" s="378">
        <v>0.55228600000000005</v>
      </c>
      <c r="N1533" s="379">
        <v>2.6122377005819066</v>
      </c>
      <c r="O1533" s="104"/>
      <c r="P1533" s="104"/>
      <c r="Q1533" s="108"/>
    </row>
    <row r="1534" spans="1:17" customFormat="1">
      <c r="A1534" s="103">
        <v>1531</v>
      </c>
      <c r="B1534" s="105"/>
      <c r="C1534" s="105" t="s">
        <v>1049</v>
      </c>
      <c r="D1534" s="105" t="str">
        <f t="shared" si="76"/>
        <v>KADIRI</v>
      </c>
      <c r="E1534" s="105" t="str">
        <f t="shared" si="76"/>
        <v>ALLUR</v>
      </c>
      <c r="F1534" s="104" t="s">
        <v>4743</v>
      </c>
      <c r="G1534" s="393">
        <v>307613140304</v>
      </c>
      <c r="H1534" s="104" t="s">
        <v>2537</v>
      </c>
      <c r="I1534" s="104" t="s">
        <v>2879</v>
      </c>
      <c r="J1534" s="104"/>
      <c r="K1534" s="378">
        <v>4.07E-2</v>
      </c>
      <c r="L1534" s="378">
        <v>4.07E-2</v>
      </c>
      <c r="M1534" s="378">
        <v>3.9636999999999999E-2</v>
      </c>
      <c r="N1534" s="379">
        <v>2.6117936117936154</v>
      </c>
      <c r="O1534" s="104"/>
      <c r="P1534" s="104"/>
      <c r="Q1534" s="108"/>
    </row>
    <row r="1535" spans="1:17" customFormat="1">
      <c r="A1535" s="103">
        <v>1532</v>
      </c>
      <c r="B1535" s="105"/>
      <c r="C1535" s="105" t="s">
        <v>3869</v>
      </c>
      <c r="D1535" s="105" t="str">
        <f t="shared" si="76"/>
        <v>KADIRI</v>
      </c>
      <c r="E1535" s="105" t="s">
        <v>1055</v>
      </c>
      <c r="F1535" s="104" t="s">
        <v>4744</v>
      </c>
      <c r="G1535" s="393">
        <v>308511640504</v>
      </c>
      <c r="H1535" s="104" t="s">
        <v>4745</v>
      </c>
      <c r="I1535" s="104" t="s">
        <v>2871</v>
      </c>
      <c r="J1535" s="104"/>
      <c r="K1535" s="378">
        <v>0.89053499999999997</v>
      </c>
      <c r="L1535" s="378">
        <v>0.89053499999999997</v>
      </c>
      <c r="M1535" s="378">
        <v>0.86735399999999996</v>
      </c>
      <c r="N1535" s="379">
        <v>2.6030419916117848</v>
      </c>
      <c r="O1535" s="104"/>
      <c r="P1535" s="104"/>
      <c r="Q1535" s="108"/>
    </row>
    <row r="1536" spans="1:17" customFormat="1">
      <c r="A1536" s="103">
        <v>1533</v>
      </c>
      <c r="B1536" s="105"/>
      <c r="C1536" s="105" t="s">
        <v>1381</v>
      </c>
      <c r="D1536" s="105" t="str">
        <f t="shared" si="76"/>
        <v>KADIRI</v>
      </c>
      <c r="E1536" s="105" t="str">
        <f t="shared" si="76"/>
        <v>DHONE</v>
      </c>
      <c r="F1536" s="104" t="s">
        <v>4746</v>
      </c>
      <c r="G1536" s="393">
        <v>305512140204</v>
      </c>
      <c r="H1536" s="104" t="s">
        <v>2765</v>
      </c>
      <c r="I1536" s="104" t="s">
        <v>2887</v>
      </c>
      <c r="J1536" s="104"/>
      <c r="K1536" s="378">
        <v>1.7492000000000001</v>
      </c>
      <c r="L1536" s="378">
        <v>1.7492000000000001</v>
      </c>
      <c r="M1536" s="378">
        <v>1.7037010000000001</v>
      </c>
      <c r="N1536" s="379">
        <v>2.6011319460324693</v>
      </c>
      <c r="O1536" s="104"/>
      <c r="P1536" s="104"/>
      <c r="Q1536" s="108"/>
    </row>
    <row r="1537" spans="1:17" customFormat="1">
      <c r="A1537" s="103">
        <v>1534</v>
      </c>
      <c r="B1537" s="105"/>
      <c r="C1537" s="105" t="s">
        <v>5408</v>
      </c>
      <c r="D1537" s="105" t="str">
        <f t="shared" si="76"/>
        <v>KADIRI</v>
      </c>
      <c r="E1537" s="105" t="str">
        <f t="shared" si="76"/>
        <v>DHONE</v>
      </c>
      <c r="F1537" s="104" t="str">
        <f>F1536</f>
        <v>33/11KV TTD AD Building SS</v>
      </c>
      <c r="G1537" s="393">
        <v>304311140204</v>
      </c>
      <c r="H1537" s="104" t="s">
        <v>2608</v>
      </c>
      <c r="I1537" s="104" t="s">
        <v>2887</v>
      </c>
      <c r="J1537" s="104"/>
      <c r="K1537" s="378">
        <v>0.97570000000000001</v>
      </c>
      <c r="L1537" s="378">
        <v>0.97570000000000001</v>
      </c>
      <c r="M1537" s="378">
        <v>0.950326</v>
      </c>
      <c r="N1537" s="379">
        <v>2.600594445013837</v>
      </c>
      <c r="O1537" s="104"/>
      <c r="P1537" s="104"/>
      <c r="Q1537" s="108"/>
    </row>
    <row r="1538" spans="1:17" customFormat="1">
      <c r="A1538" s="103">
        <v>1535</v>
      </c>
      <c r="B1538" s="105"/>
      <c r="C1538" s="105" t="s">
        <v>1381</v>
      </c>
      <c r="D1538" s="105" t="str">
        <f t="shared" si="76"/>
        <v>KADIRI</v>
      </c>
      <c r="E1538" s="105" t="str">
        <f t="shared" si="76"/>
        <v>DHONE</v>
      </c>
      <c r="F1538" s="104" t="s">
        <v>2327</v>
      </c>
      <c r="G1538" s="393">
        <v>305211140501</v>
      </c>
      <c r="H1538" s="104" t="s">
        <v>2714</v>
      </c>
      <c r="I1538" s="104" t="s">
        <v>2887</v>
      </c>
      <c r="J1538" s="104"/>
      <c r="K1538" s="378">
        <v>1.4205000000000001</v>
      </c>
      <c r="L1538" s="378">
        <v>1.4205000000000001</v>
      </c>
      <c r="M1538" s="378">
        <v>1.3835839999999999</v>
      </c>
      <c r="N1538" s="379">
        <v>2.5988032382963864</v>
      </c>
      <c r="O1538" s="104"/>
      <c r="P1538" s="104"/>
      <c r="Q1538" s="108"/>
    </row>
    <row r="1539" spans="1:17" customFormat="1">
      <c r="A1539" s="103">
        <v>1536</v>
      </c>
      <c r="B1539" s="105"/>
      <c r="C1539" s="105" t="s">
        <v>1381</v>
      </c>
      <c r="D1539" s="105" t="str">
        <f t="shared" si="76"/>
        <v>KADIRI</v>
      </c>
      <c r="E1539" s="105" t="str">
        <f t="shared" si="76"/>
        <v>DHONE</v>
      </c>
      <c r="F1539" s="104" t="s">
        <v>4747</v>
      </c>
      <c r="G1539" s="393">
        <v>305341340203</v>
      </c>
      <c r="H1539" s="104" t="s">
        <v>4748</v>
      </c>
      <c r="I1539" s="104" t="s">
        <v>2871</v>
      </c>
      <c r="J1539" s="104"/>
      <c r="K1539" s="378">
        <v>1.1442000000000001</v>
      </c>
      <c r="L1539" s="378">
        <v>1.1442000000000001</v>
      </c>
      <c r="M1539" s="378">
        <v>1.114468</v>
      </c>
      <c r="N1539" s="379">
        <v>2.5984967662996059</v>
      </c>
      <c r="O1539" s="104"/>
      <c r="P1539" s="104"/>
      <c r="Q1539" s="108"/>
    </row>
    <row r="1540" spans="1:17" customFormat="1">
      <c r="A1540" s="103">
        <v>1537</v>
      </c>
      <c r="B1540" s="105"/>
      <c r="C1540" s="105" t="s">
        <v>1049</v>
      </c>
      <c r="D1540" s="105" t="str">
        <f t="shared" si="76"/>
        <v>KADIRI</v>
      </c>
      <c r="E1540" s="105" t="str">
        <f t="shared" si="76"/>
        <v>DHONE</v>
      </c>
      <c r="F1540" s="104" t="s">
        <v>4749</v>
      </c>
      <c r="G1540" s="393">
        <v>307621140402</v>
      </c>
      <c r="H1540" s="104" t="s">
        <v>4750</v>
      </c>
      <c r="I1540" s="104" t="s">
        <v>2874</v>
      </c>
      <c r="J1540" s="104"/>
      <c r="K1540" s="378">
        <v>2.4799999999999999E-2</v>
      </c>
      <c r="L1540" s="378">
        <v>2.4799999999999999E-2</v>
      </c>
      <c r="M1540" s="378">
        <v>2.4157000000000001E-2</v>
      </c>
      <c r="N1540" s="379">
        <v>2.5927419354838621</v>
      </c>
      <c r="O1540" s="104"/>
      <c r="P1540" s="104"/>
      <c r="Q1540" s="108"/>
    </row>
    <row r="1541" spans="1:17" customFormat="1">
      <c r="A1541" s="103">
        <v>1538</v>
      </c>
      <c r="B1541" s="105"/>
      <c r="C1541" s="105" t="s">
        <v>1049</v>
      </c>
      <c r="D1541" s="105" t="str">
        <f t="shared" si="76"/>
        <v>KADIRI</v>
      </c>
      <c r="E1541" s="105" t="str">
        <f t="shared" si="76"/>
        <v>DHONE</v>
      </c>
      <c r="F1541" s="104" t="s">
        <v>4751</v>
      </c>
      <c r="G1541" s="393">
        <v>307244340302</v>
      </c>
      <c r="H1541" s="104" t="s">
        <v>4752</v>
      </c>
      <c r="I1541" s="104" t="s">
        <v>2871</v>
      </c>
      <c r="J1541" s="104"/>
      <c r="K1541" s="378">
        <v>0.51719999999999999</v>
      </c>
      <c r="L1541" s="378">
        <v>0.51719999999999999</v>
      </c>
      <c r="M1541" s="378">
        <v>0.50381500000000001</v>
      </c>
      <c r="N1541" s="379">
        <v>2.5879737045630282</v>
      </c>
      <c r="O1541" s="104"/>
      <c r="P1541" s="104"/>
      <c r="Q1541" s="108"/>
    </row>
    <row r="1542" spans="1:17" customFormat="1">
      <c r="A1542" s="103">
        <v>1539</v>
      </c>
      <c r="B1542" s="105"/>
      <c r="C1542" s="105" t="s">
        <v>1041</v>
      </c>
      <c r="D1542" s="105" t="str">
        <f t="shared" si="76"/>
        <v>KADIRI</v>
      </c>
      <c r="E1542" s="105" t="str">
        <f t="shared" si="76"/>
        <v>DHONE</v>
      </c>
      <c r="F1542" s="104" t="s">
        <v>4753</v>
      </c>
      <c r="G1542" s="393">
        <v>306221540104</v>
      </c>
      <c r="H1542" s="104" t="s">
        <v>4754</v>
      </c>
      <c r="I1542" s="104" t="s">
        <v>2879</v>
      </c>
      <c r="J1542" s="104"/>
      <c r="K1542" s="378">
        <v>0.3972</v>
      </c>
      <c r="L1542" s="378">
        <v>0.3972</v>
      </c>
      <c r="M1542" s="378">
        <v>0.38692599999999999</v>
      </c>
      <c r="N1542" s="379">
        <v>2.5866062437059427</v>
      </c>
      <c r="O1542" s="104"/>
      <c r="P1542" s="104"/>
      <c r="Q1542" s="108"/>
    </row>
    <row r="1543" spans="1:17" customFormat="1">
      <c r="A1543" s="103">
        <v>1540</v>
      </c>
      <c r="B1543" s="105"/>
      <c r="C1543" s="105" t="s">
        <v>1381</v>
      </c>
      <c r="D1543" s="105" t="str">
        <f t="shared" si="76"/>
        <v>KADIRI</v>
      </c>
      <c r="E1543" s="105" t="str">
        <f t="shared" si="76"/>
        <v>DHONE</v>
      </c>
      <c r="F1543" s="104" t="s">
        <v>4755</v>
      </c>
      <c r="G1543" s="393" t="s">
        <v>4756</v>
      </c>
      <c r="H1543" s="104" t="s">
        <v>4757</v>
      </c>
      <c r="I1543" s="104" t="s">
        <v>2879</v>
      </c>
      <c r="J1543" s="104"/>
      <c r="K1543" s="378">
        <v>7.6200000000000004E-2</v>
      </c>
      <c r="L1543" s="378">
        <v>7.6200000000000004E-2</v>
      </c>
      <c r="M1543" s="378">
        <v>7.4232000000000006E-2</v>
      </c>
      <c r="N1543" s="379">
        <v>2.5826771653543275</v>
      </c>
      <c r="O1543" s="104"/>
      <c r="P1543" s="104"/>
      <c r="Q1543" s="108"/>
    </row>
    <row r="1544" spans="1:17" customFormat="1">
      <c r="A1544" s="103">
        <v>1541</v>
      </c>
      <c r="B1544" s="105"/>
      <c r="C1544" s="105" t="s">
        <v>1049</v>
      </c>
      <c r="D1544" s="105" t="str">
        <f t="shared" si="76"/>
        <v>KADIRI</v>
      </c>
      <c r="E1544" s="105" t="str">
        <f t="shared" si="76"/>
        <v>DHONE</v>
      </c>
      <c r="F1544" s="104" t="s">
        <v>4758</v>
      </c>
      <c r="G1544" s="393">
        <v>307621440503</v>
      </c>
      <c r="H1544" s="104" t="s">
        <v>4759</v>
      </c>
      <c r="I1544" s="104" t="s">
        <v>2871</v>
      </c>
      <c r="J1544" s="104"/>
      <c r="K1544" s="378">
        <v>0.92820000000000003</v>
      </c>
      <c r="L1544" s="378">
        <v>0.92820000000000003</v>
      </c>
      <c r="M1544" s="378">
        <v>0.90430199999999994</v>
      </c>
      <c r="N1544" s="379">
        <v>2.5746606334841724</v>
      </c>
      <c r="O1544" s="104"/>
      <c r="P1544" s="104"/>
      <c r="Q1544" s="108"/>
    </row>
    <row r="1545" spans="1:17" customFormat="1">
      <c r="A1545" s="103">
        <v>1542</v>
      </c>
      <c r="B1545" s="105"/>
      <c r="C1545" s="105" t="s">
        <v>1381</v>
      </c>
      <c r="D1545" s="105" t="str">
        <f t="shared" si="76"/>
        <v>KADIRI</v>
      </c>
      <c r="E1545" s="105" t="s">
        <v>4760</v>
      </c>
      <c r="F1545" s="104" t="s">
        <v>4761</v>
      </c>
      <c r="G1545" s="393" t="s">
        <v>4762</v>
      </c>
      <c r="H1545" s="104" t="s">
        <v>4763</v>
      </c>
      <c r="I1545" s="104" t="s">
        <v>2871</v>
      </c>
      <c r="J1545" s="104"/>
      <c r="K1545" s="378">
        <v>0.76600000000000001</v>
      </c>
      <c r="L1545" s="378">
        <v>0.76600000000000001</v>
      </c>
      <c r="M1545" s="378">
        <v>0.746305</v>
      </c>
      <c r="N1545" s="379">
        <v>2.5711488250652765</v>
      </c>
      <c r="O1545" s="104"/>
      <c r="P1545" s="104"/>
      <c r="Q1545" s="108"/>
    </row>
    <row r="1546" spans="1:17" customFormat="1">
      <c r="A1546" s="103">
        <v>1543</v>
      </c>
      <c r="B1546" s="105"/>
      <c r="C1546" s="105" t="s">
        <v>3869</v>
      </c>
      <c r="D1546" s="105" t="str">
        <f t="shared" si="76"/>
        <v>KADIRI</v>
      </c>
      <c r="E1546" s="105" t="str">
        <f t="shared" si="76"/>
        <v>SODUM</v>
      </c>
      <c r="F1546" s="104" t="str">
        <f t="shared" si="76"/>
        <v>33/11 KV Kallur SUB STATION</v>
      </c>
      <c r="G1546" s="393">
        <v>308511140202</v>
      </c>
      <c r="H1546" s="104" t="s">
        <v>2533</v>
      </c>
      <c r="I1546" s="104" t="s">
        <v>2887</v>
      </c>
      <c r="J1546" s="104"/>
      <c r="K1546" s="378">
        <v>2.6993330000000002</v>
      </c>
      <c r="L1546" s="378">
        <v>2.6993330000000002</v>
      </c>
      <c r="M1546" s="378">
        <v>2.6299979999999996</v>
      </c>
      <c r="N1546" s="379">
        <v>2.56859750167914</v>
      </c>
      <c r="O1546" s="104"/>
      <c r="P1546" s="104"/>
      <c r="Q1546" s="108"/>
    </row>
    <row r="1547" spans="1:17" customFormat="1">
      <c r="A1547" s="103">
        <v>1544</v>
      </c>
      <c r="B1547" s="105"/>
      <c r="C1547" s="105" t="s">
        <v>1381</v>
      </c>
      <c r="D1547" s="105" t="str">
        <f t="shared" si="76"/>
        <v>KADIRI</v>
      </c>
      <c r="E1547" s="105" t="str">
        <f t="shared" si="76"/>
        <v>SODUM</v>
      </c>
      <c r="F1547" s="104" t="str">
        <f t="shared" si="76"/>
        <v>33/11 KV Kallur SUB STATION</v>
      </c>
      <c r="G1547" s="393">
        <v>305311440404</v>
      </c>
      <c r="H1547" s="104" t="s">
        <v>4764</v>
      </c>
      <c r="I1547" s="104" t="s">
        <v>2871</v>
      </c>
      <c r="J1547" s="104"/>
      <c r="K1547" s="378">
        <v>0.30752099999999999</v>
      </c>
      <c r="L1547" s="378">
        <v>0.30752099999999999</v>
      </c>
      <c r="M1547" s="378">
        <v>0.29963899999999999</v>
      </c>
      <c r="N1547" s="379">
        <v>2.5630769931159176</v>
      </c>
      <c r="O1547" s="104"/>
      <c r="P1547" s="104"/>
      <c r="Q1547" s="108"/>
    </row>
    <row r="1548" spans="1:17" customFormat="1">
      <c r="A1548" s="103">
        <v>1545</v>
      </c>
      <c r="B1548" s="105"/>
      <c r="C1548" s="105" t="s">
        <v>1381</v>
      </c>
      <c r="D1548" s="105" t="str">
        <f t="shared" si="76"/>
        <v>KADIRI</v>
      </c>
      <c r="E1548" s="105" t="str">
        <f>E1547</f>
        <v>SODUM</v>
      </c>
      <c r="F1548" s="104" t="s">
        <v>2353</v>
      </c>
      <c r="G1548" s="393">
        <v>305521140101</v>
      </c>
      <c r="H1548" s="104" t="s">
        <v>2364</v>
      </c>
      <c r="I1548" s="104" t="s">
        <v>2887</v>
      </c>
      <c r="J1548" s="104"/>
      <c r="K1548" s="378">
        <v>2.6242000000000001</v>
      </c>
      <c r="L1548" s="378">
        <v>2.6242000000000001</v>
      </c>
      <c r="M1548" s="378">
        <v>2.5569709999999999</v>
      </c>
      <c r="N1548" s="379">
        <v>2.5618855270177656</v>
      </c>
      <c r="O1548" s="104"/>
      <c r="P1548" s="104"/>
      <c r="Q1548" s="108"/>
    </row>
    <row r="1549" spans="1:17" customFormat="1">
      <c r="A1549" s="103">
        <v>1546</v>
      </c>
      <c r="B1549" s="105"/>
      <c r="C1549" s="105" t="s">
        <v>1381</v>
      </c>
      <c r="D1549" s="105" t="str">
        <f t="shared" si="76"/>
        <v>KADIRI</v>
      </c>
      <c r="E1549" s="105" t="s">
        <v>4765</v>
      </c>
      <c r="F1549" s="104" t="s">
        <v>4747</v>
      </c>
      <c r="G1549" s="393">
        <v>305341340202</v>
      </c>
      <c r="H1549" s="104" t="s">
        <v>2516</v>
      </c>
      <c r="I1549" s="104" t="s">
        <v>2874</v>
      </c>
      <c r="J1549" s="104"/>
      <c r="K1549" s="378">
        <v>0.23346</v>
      </c>
      <c r="L1549" s="378">
        <v>0.23346</v>
      </c>
      <c r="M1549" s="378">
        <v>0.22748299999999999</v>
      </c>
      <c r="N1549" s="379">
        <v>2.5601816156943418</v>
      </c>
      <c r="O1549" s="104"/>
      <c r="P1549" s="104"/>
      <c r="Q1549" s="108"/>
    </row>
    <row r="1550" spans="1:17" customFormat="1">
      <c r="A1550" s="103">
        <v>1547</v>
      </c>
      <c r="B1550" s="105"/>
      <c r="C1550" s="105" t="s">
        <v>1041</v>
      </c>
      <c r="D1550" s="105" t="str">
        <f t="shared" si="76"/>
        <v>KADIRI</v>
      </c>
      <c r="E1550" s="105" t="s">
        <v>4766</v>
      </c>
      <c r="F1550" s="104" t="s">
        <v>4767</v>
      </c>
      <c r="G1550" s="393">
        <v>306631340101</v>
      </c>
      <c r="H1550" s="104" t="s">
        <v>4768</v>
      </c>
      <c r="I1550" s="104" t="s">
        <v>2871</v>
      </c>
      <c r="J1550" s="104"/>
      <c r="K1550" s="378">
        <v>7.8200000000000006E-2</v>
      </c>
      <c r="L1550" s="378">
        <v>7.8200000000000006E-2</v>
      </c>
      <c r="M1550" s="378">
        <v>7.6198000000000002E-2</v>
      </c>
      <c r="N1550" s="379">
        <v>2.5601023017902862</v>
      </c>
      <c r="O1550" s="104"/>
      <c r="P1550" s="104"/>
      <c r="Q1550" s="108"/>
    </row>
    <row r="1551" spans="1:17" customFormat="1">
      <c r="A1551" s="103">
        <v>1548</v>
      </c>
      <c r="B1551" s="105"/>
      <c r="C1551" s="105" t="s">
        <v>1049</v>
      </c>
      <c r="D1551" s="105" t="str">
        <f t="shared" si="76"/>
        <v>KADIRI</v>
      </c>
      <c r="E1551" s="105" t="str">
        <f t="shared" si="76"/>
        <v>PORUMAMILLA OCC</v>
      </c>
      <c r="F1551" s="104" t="str">
        <f t="shared" si="76"/>
        <v>33/11KV B.Kodur SubStation</v>
      </c>
      <c r="G1551" s="393">
        <v>307116340101</v>
      </c>
      <c r="H1551" s="104" t="s">
        <v>2386</v>
      </c>
      <c r="I1551" s="104" t="s">
        <v>2887</v>
      </c>
      <c r="J1551" s="104"/>
      <c r="K1551" s="378">
        <v>2.0095999999999998</v>
      </c>
      <c r="L1551" s="378">
        <v>2.0095999999999998</v>
      </c>
      <c r="M1551" s="378">
        <v>1.95821</v>
      </c>
      <c r="N1551" s="379">
        <v>2.5572253184713292</v>
      </c>
      <c r="O1551" s="104"/>
      <c r="P1551" s="104"/>
      <c r="Q1551" s="108"/>
    </row>
    <row r="1552" spans="1:17" customFormat="1">
      <c r="A1552" s="103">
        <v>1549</v>
      </c>
      <c r="B1552" s="105"/>
      <c r="C1552" s="105" t="s">
        <v>1381</v>
      </c>
      <c r="D1552" s="105" t="str">
        <f t="shared" si="76"/>
        <v>KADIRI</v>
      </c>
      <c r="E1552" s="105" t="str">
        <f t="shared" si="76"/>
        <v>PORUMAMILLA OCC</v>
      </c>
      <c r="F1552" s="104" t="str">
        <f t="shared" si="76"/>
        <v>33/11KV B.Kodur SubStation</v>
      </c>
      <c r="G1552" s="393">
        <v>305711240503</v>
      </c>
      <c r="H1552" s="104" t="s">
        <v>4769</v>
      </c>
      <c r="I1552" s="104" t="s">
        <v>2871</v>
      </c>
      <c r="J1552" s="104"/>
      <c r="K1552" s="378">
        <v>0.87092199999999997</v>
      </c>
      <c r="L1552" s="378">
        <v>0.87092199999999997</v>
      </c>
      <c r="M1552" s="378">
        <v>0.84867800000000004</v>
      </c>
      <c r="N1552" s="379">
        <v>2.5540748769694566</v>
      </c>
      <c r="O1552" s="104"/>
      <c r="P1552" s="104"/>
      <c r="Q1552" s="108"/>
    </row>
    <row r="1553" spans="1:17" customFormat="1">
      <c r="A1553" s="103">
        <v>1550</v>
      </c>
      <c r="B1553" s="105"/>
      <c r="C1553" s="105" t="s">
        <v>1381</v>
      </c>
      <c r="D1553" s="105" t="str">
        <f t="shared" si="76"/>
        <v>KADIRI</v>
      </c>
      <c r="E1553" s="105" t="str">
        <f t="shared" si="76"/>
        <v>PORUMAMILLA OCC</v>
      </c>
      <c r="F1553" s="104" t="s">
        <v>2348</v>
      </c>
      <c r="G1553" s="393">
        <v>305421340203</v>
      </c>
      <c r="H1553" s="104" t="s">
        <v>4770</v>
      </c>
      <c r="I1553" s="104" t="s">
        <v>2887</v>
      </c>
      <c r="J1553" s="104"/>
      <c r="K1553" s="378">
        <v>1.2423999999999999</v>
      </c>
      <c r="L1553" s="378">
        <v>1.2423999999999999</v>
      </c>
      <c r="M1553" s="378">
        <v>1.2106710000000001</v>
      </c>
      <c r="N1553" s="379">
        <v>2.5538473921442284</v>
      </c>
      <c r="O1553" s="104"/>
      <c r="P1553" s="104"/>
      <c r="Q1553" s="108"/>
    </row>
    <row r="1554" spans="1:17" customFormat="1">
      <c r="A1554" s="103">
        <v>1551</v>
      </c>
      <c r="B1554" s="105"/>
      <c r="C1554" s="105" t="s">
        <v>1041</v>
      </c>
      <c r="D1554" s="105" t="str">
        <f t="shared" si="76"/>
        <v>KADIRI</v>
      </c>
      <c r="E1554" s="105" t="str">
        <f t="shared" si="76"/>
        <v>PORUMAMILLA OCC</v>
      </c>
      <c r="F1554" s="104" t="str">
        <f>F1553</f>
        <v>33/11 KV BHARADWAJA SUB STATION</v>
      </c>
      <c r="G1554" s="393">
        <v>306311140101</v>
      </c>
      <c r="H1554" s="104" t="s">
        <v>2448</v>
      </c>
      <c r="I1554" s="104" t="s">
        <v>2887</v>
      </c>
      <c r="J1554" s="104"/>
      <c r="K1554" s="378">
        <v>2.5864799999999999</v>
      </c>
      <c r="L1554" s="378">
        <v>2.5864799999999999</v>
      </c>
      <c r="M1554" s="378">
        <v>2.5206230000000001</v>
      </c>
      <c r="N1554" s="379">
        <v>2.5462017877578731</v>
      </c>
      <c r="O1554" s="104"/>
      <c r="P1554" s="104"/>
      <c r="Q1554" s="108"/>
    </row>
    <row r="1555" spans="1:17" customFormat="1">
      <c r="A1555" s="103">
        <v>1552</v>
      </c>
      <c r="B1555" s="105"/>
      <c r="C1555" s="105" t="s">
        <v>5408</v>
      </c>
      <c r="D1555" s="105" t="str">
        <f t="shared" si="76"/>
        <v>KADIRI</v>
      </c>
      <c r="E1555" s="105" t="str">
        <f t="shared" si="76"/>
        <v>PORUMAMILLA OCC</v>
      </c>
      <c r="F1555" s="104" t="s">
        <v>4771</v>
      </c>
      <c r="G1555" s="393">
        <v>304611140104</v>
      </c>
      <c r="H1555" s="104" t="s">
        <v>4772</v>
      </c>
      <c r="I1555" s="104" t="s">
        <v>2874</v>
      </c>
      <c r="J1555" s="104"/>
      <c r="K1555" s="378">
        <v>2.3216000000000001</v>
      </c>
      <c r="L1555" s="378">
        <v>2.3216000000000001</v>
      </c>
      <c r="M1555" s="378">
        <v>2.2624970000000002</v>
      </c>
      <c r="N1555" s="379">
        <v>2.5457873880082658</v>
      </c>
      <c r="O1555" s="104"/>
      <c r="P1555" s="104"/>
      <c r="Q1555" s="108"/>
    </row>
    <row r="1556" spans="1:17" customFormat="1">
      <c r="A1556" s="103">
        <v>1553</v>
      </c>
      <c r="B1556" s="105"/>
      <c r="C1556" s="105" t="s">
        <v>1381</v>
      </c>
      <c r="D1556" s="105" t="str">
        <f t="shared" ref="D1556:F1619" si="77">D1555</f>
        <v>KADIRI</v>
      </c>
      <c r="E1556" s="105" t="str">
        <f t="shared" si="77"/>
        <v>PORUMAMILLA OCC</v>
      </c>
      <c r="F1556" s="104" t="str">
        <f>F1555</f>
        <v>33/11KV Menakuru Sub Station</v>
      </c>
      <c r="G1556" s="393">
        <v>305711240105</v>
      </c>
      <c r="H1556" s="104" t="s">
        <v>4773</v>
      </c>
      <c r="I1556" s="104" t="s">
        <v>2871</v>
      </c>
      <c r="J1556" s="104"/>
      <c r="K1556" s="378">
        <v>0.327235</v>
      </c>
      <c r="L1556" s="378">
        <v>0.327235</v>
      </c>
      <c r="M1556" s="378">
        <v>0.31890999999999997</v>
      </c>
      <c r="N1556" s="379">
        <v>2.5440432716549348</v>
      </c>
      <c r="O1556" s="104"/>
      <c r="P1556" s="104"/>
      <c r="Q1556" s="108"/>
    </row>
    <row r="1557" spans="1:17" customFormat="1">
      <c r="A1557" s="103">
        <v>1554</v>
      </c>
      <c r="B1557" s="105"/>
      <c r="C1557" s="105" t="s">
        <v>1381</v>
      </c>
      <c r="D1557" s="105" t="str">
        <f t="shared" si="77"/>
        <v>KADIRI</v>
      </c>
      <c r="E1557" s="105" t="str">
        <f t="shared" si="77"/>
        <v>PORUMAMILLA OCC</v>
      </c>
      <c r="F1557" s="104" t="s">
        <v>4099</v>
      </c>
      <c r="G1557" s="393">
        <v>305341340304</v>
      </c>
      <c r="H1557" s="104" t="s">
        <v>4774</v>
      </c>
      <c r="I1557" s="104" t="s">
        <v>2871</v>
      </c>
      <c r="J1557" s="104"/>
      <c r="K1557" s="378">
        <v>7.22E-2</v>
      </c>
      <c r="L1557" s="378">
        <v>7.22E-2</v>
      </c>
      <c r="M1557" s="378">
        <v>7.0364999999999997E-2</v>
      </c>
      <c r="N1557" s="379">
        <v>2.5415512465374008</v>
      </c>
      <c r="O1557" s="104"/>
      <c r="P1557" s="104"/>
      <c r="Q1557" s="108"/>
    </row>
    <row r="1558" spans="1:17" customFormat="1">
      <c r="A1558" s="103">
        <v>1555</v>
      </c>
      <c r="B1558" s="105"/>
      <c r="C1558" s="105" t="s">
        <v>5408</v>
      </c>
      <c r="D1558" s="105" t="str">
        <f t="shared" si="77"/>
        <v>KADIRI</v>
      </c>
      <c r="E1558" s="105" t="str">
        <f t="shared" si="77"/>
        <v>PORUMAMILLA OCC</v>
      </c>
      <c r="F1558" s="104" t="str">
        <f>F1557</f>
        <v>33/11KV ERACUMBATTU SS</v>
      </c>
      <c r="G1558" s="393">
        <v>304321340305</v>
      </c>
      <c r="H1558" s="104" t="s">
        <v>2672</v>
      </c>
      <c r="I1558" s="104" t="s">
        <v>2887</v>
      </c>
      <c r="J1558" s="104"/>
      <c r="K1558" s="378">
        <v>0.34799999999999998</v>
      </c>
      <c r="L1558" s="378">
        <v>0.34799999999999998</v>
      </c>
      <c r="M1558" s="378">
        <v>0.33916100000000005</v>
      </c>
      <c r="N1558" s="379">
        <v>2.5399425287356125</v>
      </c>
      <c r="O1558" s="104"/>
      <c r="P1558" s="104"/>
      <c r="Q1558" s="108"/>
    </row>
    <row r="1559" spans="1:17" customFormat="1">
      <c r="A1559" s="103">
        <v>1556</v>
      </c>
      <c r="B1559" s="105"/>
      <c r="C1559" s="105" t="s">
        <v>1049</v>
      </c>
      <c r="D1559" s="105" t="str">
        <f t="shared" si="77"/>
        <v>KADIRI</v>
      </c>
      <c r="E1559" s="105" t="str">
        <f t="shared" si="77"/>
        <v>PORUMAMILLA OCC</v>
      </c>
      <c r="F1559" s="104" t="str">
        <f>F1558</f>
        <v>33/11KV ERACUMBATTU SS</v>
      </c>
      <c r="G1559" s="393">
        <v>307411140102</v>
      </c>
      <c r="H1559" s="104" t="s">
        <v>4775</v>
      </c>
      <c r="I1559" s="104" t="s">
        <v>2887</v>
      </c>
      <c r="J1559" s="104"/>
      <c r="K1559" s="378">
        <v>1.6477999999999999</v>
      </c>
      <c r="L1559" s="378">
        <v>1.6477999999999999</v>
      </c>
      <c r="M1559" s="378">
        <v>1.605971</v>
      </c>
      <c r="N1559" s="379">
        <v>2.5384755431484338</v>
      </c>
      <c r="O1559" s="104"/>
      <c r="P1559" s="104"/>
      <c r="Q1559" s="108"/>
    </row>
    <row r="1560" spans="1:17" customFormat="1">
      <c r="A1560" s="103">
        <v>1557</v>
      </c>
      <c r="B1560" s="105"/>
      <c r="C1560" s="105" t="s">
        <v>1381</v>
      </c>
      <c r="D1560" s="105" t="str">
        <f t="shared" si="77"/>
        <v>KADIRI</v>
      </c>
      <c r="E1560" s="105" t="str">
        <f t="shared" si="77"/>
        <v>PORUMAMILLA OCC</v>
      </c>
      <c r="F1560" s="104" t="str">
        <f>F1559</f>
        <v>33/11KV ERACUMBATTU SS</v>
      </c>
      <c r="G1560" s="393" t="s">
        <v>4776</v>
      </c>
      <c r="H1560" s="104" t="s">
        <v>2732</v>
      </c>
      <c r="I1560" s="104" t="s">
        <v>2887</v>
      </c>
      <c r="J1560" s="104"/>
      <c r="K1560" s="378">
        <v>1.682375</v>
      </c>
      <c r="L1560" s="378">
        <v>1.682375</v>
      </c>
      <c r="M1560" s="378">
        <v>1.6396770000000001</v>
      </c>
      <c r="N1560" s="379">
        <v>2.5379597295489948</v>
      </c>
      <c r="O1560" s="104"/>
      <c r="P1560" s="104"/>
      <c r="Q1560" s="108"/>
    </row>
    <row r="1561" spans="1:17" customFormat="1">
      <c r="A1561" s="103">
        <v>1558</v>
      </c>
      <c r="B1561" s="105"/>
      <c r="C1561" s="105" t="s">
        <v>1381</v>
      </c>
      <c r="D1561" s="105" t="str">
        <f t="shared" si="77"/>
        <v>KADIRI</v>
      </c>
      <c r="E1561" s="105" t="str">
        <f t="shared" si="77"/>
        <v>PORUMAMILLA OCC</v>
      </c>
      <c r="F1561" s="104" t="s">
        <v>2336</v>
      </c>
      <c r="G1561" s="393" t="s">
        <v>4777</v>
      </c>
      <c r="H1561" s="104" t="s">
        <v>4778</v>
      </c>
      <c r="I1561" s="104" t="s">
        <v>2887</v>
      </c>
      <c r="J1561" s="104"/>
      <c r="K1561" s="378">
        <v>0.52763000000000004</v>
      </c>
      <c r="L1561" s="378">
        <v>0.52763000000000004</v>
      </c>
      <c r="M1561" s="378">
        <v>0.51424599999999998</v>
      </c>
      <c r="N1561" s="379">
        <v>2.5366260447662303</v>
      </c>
      <c r="O1561" s="104"/>
      <c r="P1561" s="104"/>
      <c r="Q1561" s="108"/>
    </row>
    <row r="1562" spans="1:17" customFormat="1">
      <c r="A1562" s="103">
        <v>1559</v>
      </c>
      <c r="B1562" s="105"/>
      <c r="C1562" s="105" t="s">
        <v>3869</v>
      </c>
      <c r="D1562" s="105" t="str">
        <f t="shared" si="77"/>
        <v>KADIRI</v>
      </c>
      <c r="E1562" s="105" t="str">
        <f t="shared" si="77"/>
        <v>PORUMAMILLA OCC</v>
      </c>
      <c r="F1562" s="104" t="s">
        <v>4779</v>
      </c>
      <c r="G1562" s="393">
        <v>308311540301</v>
      </c>
      <c r="H1562" s="104" t="s">
        <v>4780</v>
      </c>
      <c r="I1562" s="104" t="s">
        <v>2879</v>
      </c>
      <c r="J1562" s="104"/>
      <c r="K1562" s="378">
        <v>3.1699999999999999E-2</v>
      </c>
      <c r="L1562" s="378">
        <v>3.1699999999999999E-2</v>
      </c>
      <c r="M1562" s="378">
        <v>3.0896E-2</v>
      </c>
      <c r="N1562" s="379">
        <v>2.5362776025236569</v>
      </c>
      <c r="O1562" s="104"/>
      <c r="P1562" s="104"/>
      <c r="Q1562" s="108"/>
    </row>
    <row r="1563" spans="1:17" customFormat="1">
      <c r="A1563" s="103">
        <v>1560</v>
      </c>
      <c r="B1563" s="105"/>
      <c r="C1563" s="105" t="s">
        <v>1041</v>
      </c>
      <c r="D1563" s="105" t="str">
        <f t="shared" si="77"/>
        <v>KADIRI</v>
      </c>
      <c r="E1563" s="105" t="str">
        <f t="shared" si="77"/>
        <v>PORUMAMILLA OCC</v>
      </c>
      <c r="F1563" s="104" t="s">
        <v>2226</v>
      </c>
      <c r="G1563" s="393">
        <v>306113640102</v>
      </c>
      <c r="H1563" s="104" t="s">
        <v>2483</v>
      </c>
      <c r="I1563" s="104" t="s">
        <v>2887</v>
      </c>
      <c r="J1563" s="104"/>
      <c r="K1563" s="378">
        <v>1.3668</v>
      </c>
      <c r="L1563" s="378">
        <v>1.3668</v>
      </c>
      <c r="M1563" s="378">
        <v>1.3321369999999999</v>
      </c>
      <c r="N1563" s="379">
        <v>2.5360696517413017</v>
      </c>
      <c r="O1563" s="104"/>
      <c r="P1563" s="104"/>
      <c r="Q1563" s="108"/>
    </row>
    <row r="1564" spans="1:17" customFormat="1">
      <c r="A1564" s="103">
        <v>1561</v>
      </c>
      <c r="B1564" s="105"/>
      <c r="C1564" s="105" t="s">
        <v>1049</v>
      </c>
      <c r="D1564" s="105" t="str">
        <f t="shared" si="77"/>
        <v>KADIRI</v>
      </c>
      <c r="E1564" s="105" t="str">
        <f t="shared" si="77"/>
        <v>PORUMAMILLA OCC</v>
      </c>
      <c r="F1564" s="104" t="s">
        <v>4781</v>
      </c>
      <c r="G1564" s="393">
        <v>307433240101</v>
      </c>
      <c r="H1564" s="104" t="s">
        <v>4782</v>
      </c>
      <c r="I1564" s="104" t="s">
        <v>2871</v>
      </c>
      <c r="J1564" s="104"/>
      <c r="K1564" s="378">
        <v>0.30680299999999999</v>
      </c>
      <c r="L1564" s="378">
        <v>0.30680299999999999</v>
      </c>
      <c r="M1564" s="378">
        <v>0.29905199999999998</v>
      </c>
      <c r="N1564" s="379">
        <v>2.5263768607217036</v>
      </c>
      <c r="O1564" s="104"/>
      <c r="P1564" s="104"/>
      <c r="Q1564" s="108"/>
    </row>
    <row r="1565" spans="1:17" customFormat="1">
      <c r="A1565" s="103">
        <v>1562</v>
      </c>
      <c r="B1565" s="105"/>
      <c r="C1565" s="105" t="s">
        <v>1381</v>
      </c>
      <c r="D1565" s="105" t="str">
        <f t="shared" si="77"/>
        <v>KADIRI</v>
      </c>
      <c r="E1565" s="105" t="str">
        <f t="shared" si="77"/>
        <v>PORUMAMILLA OCC</v>
      </c>
      <c r="F1565" s="104" t="s">
        <v>3352</v>
      </c>
      <c r="G1565" s="393">
        <v>305431340204</v>
      </c>
      <c r="H1565" s="104" t="s">
        <v>4783</v>
      </c>
      <c r="I1565" s="104" t="s">
        <v>2871</v>
      </c>
      <c r="J1565" s="104"/>
      <c r="K1565" s="378">
        <v>0.86509999999999998</v>
      </c>
      <c r="L1565" s="378">
        <v>0.86509999999999998</v>
      </c>
      <c r="M1565" s="378">
        <v>0.84326900000000005</v>
      </c>
      <c r="N1565" s="379">
        <v>2.5235232921049513</v>
      </c>
      <c r="O1565" s="104"/>
      <c r="P1565" s="104"/>
      <c r="Q1565" s="108"/>
    </row>
    <row r="1566" spans="1:17" customFormat="1">
      <c r="A1566" s="103">
        <v>1563</v>
      </c>
      <c r="B1566" s="105"/>
      <c r="C1566" s="105" t="s">
        <v>1041</v>
      </c>
      <c r="D1566" s="105" t="str">
        <f t="shared" si="77"/>
        <v>KADIRI</v>
      </c>
      <c r="E1566" s="105" t="str">
        <f t="shared" si="77"/>
        <v>PORUMAMILLA OCC</v>
      </c>
      <c r="F1566" s="104" t="s">
        <v>4784</v>
      </c>
      <c r="G1566" s="393">
        <v>306331140102</v>
      </c>
      <c r="H1566" s="104" t="s">
        <v>4012</v>
      </c>
      <c r="I1566" s="104" t="s">
        <v>2879</v>
      </c>
      <c r="J1566" s="104"/>
      <c r="K1566" s="378">
        <v>2.4849999999999999</v>
      </c>
      <c r="L1566" s="378">
        <v>2.4849999999999999</v>
      </c>
      <c r="M1566" s="378">
        <v>2.4223859999999999</v>
      </c>
      <c r="N1566" s="379">
        <v>2.5196780684104607</v>
      </c>
      <c r="O1566" s="104"/>
      <c r="P1566" s="104"/>
      <c r="Q1566" s="108"/>
    </row>
    <row r="1567" spans="1:17" customFormat="1">
      <c r="A1567" s="103">
        <v>1564</v>
      </c>
      <c r="B1567" s="105"/>
      <c r="C1567" s="105" t="s">
        <v>1049</v>
      </c>
      <c r="D1567" s="105" t="str">
        <f t="shared" si="77"/>
        <v>KADIRI</v>
      </c>
      <c r="E1567" s="105" t="str">
        <f t="shared" si="77"/>
        <v>PORUMAMILLA OCC</v>
      </c>
      <c r="F1567" s="104" t="s">
        <v>2205</v>
      </c>
      <c r="G1567" s="393">
        <v>307411140105</v>
      </c>
      <c r="H1567" s="104" t="s">
        <v>4785</v>
      </c>
      <c r="I1567" s="104" t="s">
        <v>2887</v>
      </c>
      <c r="J1567" s="104"/>
      <c r="K1567" s="378">
        <v>3.5733999999999999</v>
      </c>
      <c r="L1567" s="378">
        <v>3.5733999999999999</v>
      </c>
      <c r="M1567" s="378">
        <v>3.4833620000000001</v>
      </c>
      <c r="N1567" s="379">
        <v>2.5196731404264803</v>
      </c>
      <c r="O1567" s="104"/>
      <c r="P1567" s="104"/>
      <c r="Q1567" s="108"/>
    </row>
    <row r="1568" spans="1:17" customFormat="1">
      <c r="A1568" s="103">
        <v>1565</v>
      </c>
      <c r="B1568" s="105"/>
      <c r="C1568" s="105" t="s">
        <v>3869</v>
      </c>
      <c r="D1568" s="105" t="str">
        <f t="shared" si="77"/>
        <v>KADIRI</v>
      </c>
      <c r="E1568" s="105" t="str">
        <f t="shared" si="77"/>
        <v>PORUMAMILLA OCC</v>
      </c>
      <c r="F1568" s="104" t="s">
        <v>4786</v>
      </c>
      <c r="G1568" s="393">
        <v>308311640301</v>
      </c>
      <c r="H1568" s="104" t="s">
        <v>4787</v>
      </c>
      <c r="I1568" s="104" t="s">
        <v>2871</v>
      </c>
      <c r="J1568" s="104"/>
      <c r="K1568" s="378">
        <v>8.2199999999999999E-3</v>
      </c>
      <c r="L1568" s="378">
        <v>8.2199999999999999E-3</v>
      </c>
      <c r="M1568" s="378">
        <v>8.0129999999999993E-3</v>
      </c>
      <c r="N1568" s="379">
        <v>2.5182481751824892</v>
      </c>
      <c r="O1568" s="104"/>
      <c r="P1568" s="104"/>
      <c r="Q1568" s="108"/>
    </row>
    <row r="1569" spans="1:17" customFormat="1">
      <c r="A1569" s="103">
        <v>1566</v>
      </c>
      <c r="B1569" s="105"/>
      <c r="C1569" s="105" t="s">
        <v>1381</v>
      </c>
      <c r="D1569" s="105" t="str">
        <f t="shared" si="77"/>
        <v>KADIRI</v>
      </c>
      <c r="E1569" s="105" t="str">
        <f t="shared" si="77"/>
        <v>PORUMAMILLA OCC</v>
      </c>
      <c r="F1569" s="104" t="str">
        <f>F1568</f>
        <v>33/11 KV Ganekal New SS</v>
      </c>
      <c r="G1569" s="393">
        <v>305311540102</v>
      </c>
      <c r="H1569" s="104" t="s">
        <v>4788</v>
      </c>
      <c r="I1569" s="104" t="s">
        <v>2874</v>
      </c>
      <c r="J1569" s="104"/>
      <c r="K1569" s="378">
        <v>0.65749999999999997</v>
      </c>
      <c r="L1569" s="378">
        <v>0.65749999999999997</v>
      </c>
      <c r="M1569" s="378">
        <v>0.64095999999999997</v>
      </c>
      <c r="N1569" s="379">
        <v>2.5155893536121674</v>
      </c>
      <c r="O1569" s="104"/>
      <c r="P1569" s="104"/>
      <c r="Q1569" s="108"/>
    </row>
    <row r="1570" spans="1:17" customFormat="1">
      <c r="A1570" s="103">
        <v>1567</v>
      </c>
      <c r="B1570" s="105"/>
      <c r="C1570" s="105" t="s">
        <v>3869</v>
      </c>
      <c r="D1570" s="105" t="str">
        <f t="shared" si="77"/>
        <v>KADIRI</v>
      </c>
      <c r="E1570" s="105" t="str">
        <f t="shared" si="77"/>
        <v>PORUMAMILLA OCC</v>
      </c>
      <c r="F1570" s="104" t="s">
        <v>4789</v>
      </c>
      <c r="G1570" s="393">
        <v>308311140402</v>
      </c>
      <c r="H1570" s="104" t="s">
        <v>4790</v>
      </c>
      <c r="I1570" s="104" t="s">
        <v>2887</v>
      </c>
      <c r="J1570" s="104"/>
      <c r="K1570" s="378">
        <v>0.42196</v>
      </c>
      <c r="L1570" s="378">
        <v>0.42196</v>
      </c>
      <c r="M1570" s="378">
        <v>0.41138400000000003</v>
      </c>
      <c r="N1570" s="379">
        <v>2.5063987107782668</v>
      </c>
      <c r="O1570" s="104"/>
      <c r="P1570" s="104"/>
      <c r="Q1570" s="108"/>
    </row>
    <row r="1571" spans="1:17" customFormat="1">
      <c r="A1571" s="103">
        <v>1568</v>
      </c>
      <c r="B1571" s="105"/>
      <c r="C1571" s="105" t="s">
        <v>1049</v>
      </c>
      <c r="D1571" s="105" t="str">
        <f t="shared" si="77"/>
        <v>KADIRI</v>
      </c>
      <c r="E1571" s="105" t="str">
        <f t="shared" si="77"/>
        <v>PORUMAMILLA OCC</v>
      </c>
      <c r="F1571" s="104" t="s">
        <v>4791</v>
      </c>
      <c r="G1571" s="393">
        <v>307511240101</v>
      </c>
      <c r="H1571" s="104" t="s">
        <v>4792</v>
      </c>
      <c r="I1571" s="104" t="s">
        <v>2871</v>
      </c>
      <c r="J1571" s="104"/>
      <c r="K1571" s="378">
        <v>0.46432000000000001</v>
      </c>
      <c r="L1571" s="378">
        <v>0.46432000000000001</v>
      </c>
      <c r="M1571" s="378">
        <v>0.45269299999999996</v>
      </c>
      <c r="N1571" s="379">
        <v>2.5040920055134506</v>
      </c>
      <c r="O1571" s="104"/>
      <c r="P1571" s="104"/>
      <c r="Q1571" s="108"/>
    </row>
    <row r="1572" spans="1:17" customFormat="1">
      <c r="A1572" s="103">
        <v>1569</v>
      </c>
      <c r="B1572" s="105"/>
      <c r="C1572" s="105" t="s">
        <v>3869</v>
      </c>
      <c r="D1572" s="105" t="str">
        <f t="shared" si="77"/>
        <v>KADIRI</v>
      </c>
      <c r="E1572" s="105" t="str">
        <f t="shared" si="77"/>
        <v>PORUMAMILLA OCC</v>
      </c>
      <c r="F1572" s="104" t="s">
        <v>4793</v>
      </c>
      <c r="G1572" s="393">
        <v>308511440301</v>
      </c>
      <c r="H1572" s="104" t="s">
        <v>4794</v>
      </c>
      <c r="I1572" s="104" t="s">
        <v>2879</v>
      </c>
      <c r="J1572" s="104"/>
      <c r="K1572" s="378">
        <v>7.9339000000000007E-2</v>
      </c>
      <c r="L1572" s="378">
        <v>7.9339000000000007E-2</v>
      </c>
      <c r="M1572" s="378">
        <v>7.7354000000000006E-2</v>
      </c>
      <c r="N1572" s="379">
        <v>2.5019221316124485</v>
      </c>
      <c r="O1572" s="104"/>
      <c r="P1572" s="104"/>
      <c r="Q1572" s="108"/>
    </row>
    <row r="1573" spans="1:17" customFormat="1">
      <c r="A1573" s="103">
        <v>1570</v>
      </c>
      <c r="B1573" s="105"/>
      <c r="C1573" s="105" t="s">
        <v>1049</v>
      </c>
      <c r="D1573" s="105" t="str">
        <f t="shared" si="77"/>
        <v>KADIRI</v>
      </c>
      <c r="E1573" s="105" t="str">
        <f t="shared" si="77"/>
        <v>PORUMAMILLA OCC</v>
      </c>
      <c r="F1573" s="104" t="s">
        <v>4795</v>
      </c>
      <c r="G1573" s="393">
        <v>307322540303</v>
      </c>
      <c r="H1573" s="104" t="s">
        <v>4796</v>
      </c>
      <c r="I1573" s="104" t="s">
        <v>2874</v>
      </c>
      <c r="J1573" s="104"/>
      <c r="K1573" s="378">
        <v>0.414682</v>
      </c>
      <c r="L1573" s="378">
        <v>0.414682</v>
      </c>
      <c r="M1573" s="378">
        <v>0.40432000000000001</v>
      </c>
      <c r="N1573" s="379">
        <v>2.4987821993720445</v>
      </c>
      <c r="O1573" s="104"/>
      <c r="P1573" s="104"/>
      <c r="Q1573" s="108"/>
    </row>
    <row r="1574" spans="1:17" customFormat="1">
      <c r="A1574" s="103">
        <v>1571</v>
      </c>
      <c r="B1574" s="105"/>
      <c r="C1574" s="105" t="s">
        <v>1381</v>
      </c>
      <c r="D1574" s="105" t="str">
        <f t="shared" si="77"/>
        <v>KADIRI</v>
      </c>
      <c r="E1574" s="105" t="str">
        <f t="shared" si="77"/>
        <v>PORUMAMILLA OCC</v>
      </c>
      <c r="F1574" s="104" t="str">
        <f>F1573</f>
        <v>33/11 KV HDN Halli SS</v>
      </c>
      <c r="G1574" s="393">
        <v>305211240103</v>
      </c>
      <c r="H1574" s="104" t="s">
        <v>4797</v>
      </c>
      <c r="I1574" s="104" t="s">
        <v>2871</v>
      </c>
      <c r="J1574" s="104"/>
      <c r="K1574" s="378">
        <v>0.43390000000000001</v>
      </c>
      <c r="L1574" s="378">
        <v>0.43390000000000001</v>
      </c>
      <c r="M1574" s="378">
        <v>0.42306899999999997</v>
      </c>
      <c r="N1574" s="379">
        <v>2.4961972804793811</v>
      </c>
      <c r="O1574" s="104"/>
      <c r="P1574" s="104"/>
      <c r="Q1574" s="108"/>
    </row>
    <row r="1575" spans="1:17" customFormat="1">
      <c r="A1575" s="103">
        <v>1572</v>
      </c>
      <c r="B1575" s="105"/>
      <c r="C1575" s="105" t="s">
        <v>1381</v>
      </c>
      <c r="D1575" s="105" t="str">
        <f t="shared" si="77"/>
        <v>KADIRI</v>
      </c>
      <c r="E1575" s="105" t="str">
        <f t="shared" si="77"/>
        <v>PORUMAMILLA OCC</v>
      </c>
      <c r="F1575" s="104" t="s">
        <v>2333</v>
      </c>
      <c r="G1575" s="393">
        <v>305321240305</v>
      </c>
      <c r="H1575" s="104" t="s">
        <v>4798</v>
      </c>
      <c r="I1575" s="104" t="s">
        <v>2870</v>
      </c>
      <c r="J1575" s="104"/>
      <c r="K1575" s="378">
        <v>0.4506</v>
      </c>
      <c r="L1575" s="378">
        <v>0.4506</v>
      </c>
      <c r="M1575" s="378">
        <v>0.43936500000000001</v>
      </c>
      <c r="N1575" s="379">
        <v>2.4933422103861504</v>
      </c>
      <c r="O1575" s="104"/>
      <c r="P1575" s="104"/>
      <c r="Q1575" s="108"/>
    </row>
    <row r="1576" spans="1:17" customFormat="1">
      <c r="A1576" s="103">
        <v>1573</v>
      </c>
      <c r="B1576" s="105"/>
      <c r="C1576" s="105" t="s">
        <v>1381</v>
      </c>
      <c r="D1576" s="105" t="str">
        <f t="shared" si="77"/>
        <v>KADIRI</v>
      </c>
      <c r="E1576" s="105" t="str">
        <f t="shared" si="77"/>
        <v>PORUMAMILLA OCC</v>
      </c>
      <c r="F1576" s="104" t="str">
        <f t="shared" si="77"/>
        <v>33/11KV Nethamkandriga SS</v>
      </c>
      <c r="G1576" s="393">
        <v>305211140304</v>
      </c>
      <c r="H1576" s="104" t="s">
        <v>2711</v>
      </c>
      <c r="I1576" s="104" t="s">
        <v>2887</v>
      </c>
      <c r="J1576" s="104"/>
      <c r="K1576" s="378">
        <v>0.82169999999999999</v>
      </c>
      <c r="L1576" s="378">
        <v>0.82169999999999999</v>
      </c>
      <c r="M1576" s="378">
        <v>0.80122800000000005</v>
      </c>
      <c r="N1576" s="379">
        <v>2.4914202263599772</v>
      </c>
      <c r="O1576" s="104"/>
      <c r="P1576" s="104"/>
      <c r="Q1576" s="108"/>
    </row>
    <row r="1577" spans="1:17" customFormat="1">
      <c r="A1577" s="103">
        <v>1574</v>
      </c>
      <c r="B1577" s="105"/>
      <c r="C1577" s="105" t="s">
        <v>5408</v>
      </c>
      <c r="D1577" s="105" t="str">
        <f t="shared" si="77"/>
        <v>KADIRI</v>
      </c>
      <c r="E1577" s="105" t="str">
        <f t="shared" si="77"/>
        <v>PORUMAMILLA OCC</v>
      </c>
      <c r="F1577" s="104" t="str">
        <f t="shared" si="77"/>
        <v>33/11KV Nethamkandriga SS</v>
      </c>
      <c r="G1577" s="393">
        <v>304321240204</v>
      </c>
      <c r="H1577" s="104" t="s">
        <v>2660</v>
      </c>
      <c r="I1577" s="104" t="s">
        <v>2887</v>
      </c>
      <c r="J1577" s="104"/>
      <c r="K1577" s="378">
        <v>1.2498</v>
      </c>
      <c r="L1577" s="378">
        <v>1.2498</v>
      </c>
      <c r="M1577" s="378">
        <v>1.2186650000000001</v>
      </c>
      <c r="N1577" s="379">
        <v>2.4911985917746771</v>
      </c>
      <c r="O1577" s="104"/>
      <c r="P1577" s="104"/>
      <c r="Q1577" s="108"/>
    </row>
    <row r="1578" spans="1:17" customFormat="1">
      <c r="A1578" s="103">
        <v>1575</v>
      </c>
      <c r="B1578" s="105"/>
      <c r="C1578" s="105" t="s">
        <v>1049</v>
      </c>
      <c r="D1578" s="105" t="str">
        <f t="shared" si="77"/>
        <v>KADIRI</v>
      </c>
      <c r="E1578" s="105" t="str">
        <f t="shared" si="77"/>
        <v>PORUMAMILLA OCC</v>
      </c>
      <c r="F1578" s="104" t="str">
        <f t="shared" si="77"/>
        <v>33/11KV Nethamkandriga SS</v>
      </c>
      <c r="G1578" s="393">
        <v>307333140504</v>
      </c>
      <c r="H1578" s="104" t="s">
        <v>4799</v>
      </c>
      <c r="I1578" s="104" t="s">
        <v>2887</v>
      </c>
      <c r="J1578" s="104"/>
      <c r="K1578" s="378">
        <v>0.492448</v>
      </c>
      <c r="L1578" s="378">
        <v>0.492448</v>
      </c>
      <c r="M1578" s="378">
        <v>0.48019100000000003</v>
      </c>
      <c r="N1578" s="379">
        <v>2.4889937617778859</v>
      </c>
      <c r="O1578" s="104"/>
      <c r="P1578" s="104"/>
      <c r="Q1578" s="108"/>
    </row>
    <row r="1579" spans="1:17" customFormat="1">
      <c r="A1579" s="103">
        <v>1576</v>
      </c>
      <c r="B1579" s="105"/>
      <c r="C1579" s="105" t="s">
        <v>1049</v>
      </c>
      <c r="D1579" s="105" t="str">
        <f t="shared" si="77"/>
        <v>KADIRI</v>
      </c>
      <c r="E1579" s="105" t="str">
        <f t="shared" si="77"/>
        <v>PORUMAMILLA OCC</v>
      </c>
      <c r="F1579" s="104" t="s">
        <v>4800</v>
      </c>
      <c r="G1579" s="393">
        <v>307333240204</v>
      </c>
      <c r="H1579" s="104" t="s">
        <v>2585</v>
      </c>
      <c r="I1579" s="104" t="s">
        <v>2871</v>
      </c>
      <c r="J1579" s="104"/>
      <c r="K1579" s="378">
        <v>0.28916999999999998</v>
      </c>
      <c r="L1579" s="378">
        <v>0.28916999999999998</v>
      </c>
      <c r="M1579" s="378">
        <v>0.28200599999999998</v>
      </c>
      <c r="N1579" s="379">
        <v>2.4774354186118908</v>
      </c>
      <c r="O1579" s="104"/>
      <c r="P1579" s="104"/>
      <c r="Q1579" s="108"/>
    </row>
    <row r="1580" spans="1:17" customFormat="1">
      <c r="A1580" s="103">
        <v>1577</v>
      </c>
      <c r="B1580" s="105"/>
      <c r="C1580" s="105" t="s">
        <v>1381</v>
      </c>
      <c r="D1580" s="105" t="str">
        <f t="shared" si="77"/>
        <v>KADIRI</v>
      </c>
      <c r="E1580" s="105" t="str">
        <f t="shared" si="77"/>
        <v>PORUMAMILLA OCC</v>
      </c>
      <c r="F1580" s="104" t="str">
        <f t="shared" si="77"/>
        <v>33/11 KV Somandepalli SS</v>
      </c>
      <c r="G1580" s="393">
        <v>305522440403</v>
      </c>
      <c r="H1580" s="104" t="s">
        <v>2644</v>
      </c>
      <c r="I1580" s="104" t="s">
        <v>2887</v>
      </c>
      <c r="J1580" s="104"/>
      <c r="K1580" s="378">
        <v>0.315</v>
      </c>
      <c r="L1580" s="378">
        <v>0.315</v>
      </c>
      <c r="M1580" s="378">
        <v>0.307203</v>
      </c>
      <c r="N1580" s="379">
        <v>2.4752380952380948</v>
      </c>
      <c r="O1580" s="104"/>
      <c r="P1580" s="104"/>
      <c r="Q1580" s="108"/>
    </row>
    <row r="1581" spans="1:17" customFormat="1">
      <c r="A1581" s="103">
        <v>1578</v>
      </c>
      <c r="B1581" s="105"/>
      <c r="C1581" s="105" t="s">
        <v>1381</v>
      </c>
      <c r="D1581" s="105" t="str">
        <f t="shared" si="77"/>
        <v>KADIRI</v>
      </c>
      <c r="E1581" s="105" t="str">
        <f t="shared" si="77"/>
        <v>PORUMAMILLA OCC</v>
      </c>
      <c r="F1581" s="104" t="str">
        <f t="shared" si="77"/>
        <v>33/11 KV Somandepalli SS</v>
      </c>
      <c r="G1581" s="393">
        <v>305211140302</v>
      </c>
      <c r="H1581" s="104" t="s">
        <v>2709</v>
      </c>
      <c r="I1581" s="104" t="s">
        <v>2887</v>
      </c>
      <c r="J1581" s="104"/>
      <c r="K1581" s="378">
        <v>1.7192000000000001</v>
      </c>
      <c r="L1581" s="378">
        <v>1.7192000000000001</v>
      </c>
      <c r="M1581" s="378">
        <v>1.676663</v>
      </c>
      <c r="N1581" s="379">
        <v>2.4742322010237348</v>
      </c>
      <c r="O1581" s="104"/>
      <c r="P1581" s="104"/>
      <c r="Q1581" s="108"/>
    </row>
    <row r="1582" spans="1:17" customFormat="1">
      <c r="A1582" s="103">
        <v>1579</v>
      </c>
      <c r="B1582" s="105"/>
      <c r="C1582" s="105" t="s">
        <v>1049</v>
      </c>
      <c r="D1582" s="105" t="str">
        <f t="shared" si="77"/>
        <v>KADIRI</v>
      </c>
      <c r="E1582" s="105" t="str">
        <f t="shared" si="77"/>
        <v>PORUMAMILLA OCC</v>
      </c>
      <c r="F1582" s="104" t="str">
        <f t="shared" si="77"/>
        <v>33/11 KV Somandepalli SS</v>
      </c>
      <c r="G1582" s="393">
        <v>307621440205</v>
      </c>
      <c r="H1582" s="104" t="s">
        <v>4801</v>
      </c>
      <c r="I1582" s="104" t="s">
        <v>2871</v>
      </c>
      <c r="J1582" s="104"/>
      <c r="K1582" s="378">
        <v>0.57620000000000005</v>
      </c>
      <c r="L1582" s="378">
        <v>0.57620000000000005</v>
      </c>
      <c r="M1582" s="378">
        <v>0.56194999999999995</v>
      </c>
      <c r="N1582" s="379">
        <v>2.4730996181881455</v>
      </c>
      <c r="O1582" s="104"/>
      <c r="P1582" s="104"/>
      <c r="Q1582" s="108"/>
    </row>
    <row r="1583" spans="1:17" customFormat="1">
      <c r="A1583" s="103">
        <v>1580</v>
      </c>
      <c r="B1583" s="105"/>
      <c r="C1583" s="105" t="s">
        <v>1381</v>
      </c>
      <c r="D1583" s="105" t="str">
        <f t="shared" si="77"/>
        <v>KADIRI</v>
      </c>
      <c r="E1583" s="105" t="str">
        <f t="shared" si="77"/>
        <v>PORUMAMILLA OCC</v>
      </c>
      <c r="F1583" s="104" t="s">
        <v>4802</v>
      </c>
      <c r="G1583" s="393">
        <v>305212240302</v>
      </c>
      <c r="H1583" s="104" t="s">
        <v>2524</v>
      </c>
      <c r="I1583" s="104" t="s">
        <v>2871</v>
      </c>
      <c r="J1583" s="104"/>
      <c r="K1583" s="378">
        <v>0.9889</v>
      </c>
      <c r="L1583" s="378">
        <v>0.9889</v>
      </c>
      <c r="M1583" s="378">
        <v>0.96447899999999998</v>
      </c>
      <c r="N1583" s="379">
        <v>2.4695115785215922</v>
      </c>
      <c r="O1583" s="104"/>
      <c r="P1583" s="104"/>
      <c r="Q1583" s="108"/>
    </row>
    <row r="1584" spans="1:17" customFormat="1">
      <c r="A1584" s="103">
        <v>1581</v>
      </c>
      <c r="B1584" s="105"/>
      <c r="C1584" s="105" t="s">
        <v>3869</v>
      </c>
      <c r="D1584" s="105" t="str">
        <f t="shared" si="77"/>
        <v>KADIRI</v>
      </c>
      <c r="E1584" s="105" t="str">
        <f t="shared" si="77"/>
        <v>PORUMAMILLA OCC</v>
      </c>
      <c r="F1584" s="104" t="str">
        <f>F1583</f>
        <v>33/11 KV Mulakalacheruvu SUB STATION</v>
      </c>
      <c r="G1584" s="393">
        <v>308223540101</v>
      </c>
      <c r="H1584" s="104" t="s">
        <v>2537</v>
      </c>
      <c r="I1584" s="104" t="s">
        <v>2879</v>
      </c>
      <c r="J1584" s="104"/>
      <c r="K1584" s="378">
        <v>8.3830000000000002E-2</v>
      </c>
      <c r="L1584" s="378">
        <v>8.3830000000000002E-2</v>
      </c>
      <c r="M1584" s="378">
        <v>8.1759999999999999E-2</v>
      </c>
      <c r="N1584" s="379">
        <v>2.4692830728856046</v>
      </c>
      <c r="O1584" s="104"/>
      <c r="P1584" s="104"/>
      <c r="Q1584" s="108"/>
    </row>
    <row r="1585" spans="1:17" customFormat="1">
      <c r="A1585" s="103">
        <v>1582</v>
      </c>
      <c r="B1585" s="105"/>
      <c r="C1585" s="105" t="s">
        <v>1381</v>
      </c>
      <c r="D1585" s="105" t="str">
        <f t="shared" si="77"/>
        <v>KADIRI</v>
      </c>
      <c r="E1585" s="105" t="str">
        <f t="shared" si="77"/>
        <v>PORUMAMILLA OCC</v>
      </c>
      <c r="F1585" s="104" t="s">
        <v>4803</v>
      </c>
      <c r="G1585" s="393" t="s">
        <v>4804</v>
      </c>
      <c r="H1585" s="104" t="s">
        <v>4805</v>
      </c>
      <c r="I1585" s="104" t="s">
        <v>2871</v>
      </c>
      <c r="J1585" s="104"/>
      <c r="K1585" s="378">
        <v>0.39017499999999999</v>
      </c>
      <c r="L1585" s="378">
        <v>0.39017499999999999</v>
      </c>
      <c r="M1585" s="378">
        <v>0.38054199999999999</v>
      </c>
      <c r="N1585" s="379">
        <v>2.4688921637726668</v>
      </c>
      <c r="O1585" s="104"/>
      <c r="P1585" s="104"/>
      <c r="Q1585" s="108"/>
    </row>
    <row r="1586" spans="1:17" customFormat="1">
      <c r="A1586" s="103">
        <v>1583</v>
      </c>
      <c r="B1586" s="105"/>
      <c r="C1586" s="105" t="s">
        <v>1381</v>
      </c>
      <c r="D1586" s="105" t="str">
        <f t="shared" si="77"/>
        <v>KADIRI</v>
      </c>
      <c r="E1586" s="105" t="str">
        <f t="shared" si="77"/>
        <v>PORUMAMILLA OCC</v>
      </c>
      <c r="F1586" s="104" t="str">
        <f>F1585</f>
        <v>33/11 KV Pulicherla SUB STATION</v>
      </c>
      <c r="G1586" s="393">
        <v>305421240302</v>
      </c>
      <c r="H1586" s="104" t="s">
        <v>4806</v>
      </c>
      <c r="I1586" s="104" t="s">
        <v>2887</v>
      </c>
      <c r="J1586" s="104"/>
      <c r="K1586" s="378">
        <v>0.26790000000000003</v>
      </c>
      <c r="L1586" s="378">
        <v>0.26790000000000003</v>
      </c>
      <c r="M1586" s="378">
        <v>0.26129200000000002</v>
      </c>
      <c r="N1586" s="379">
        <v>2.4665920119447562</v>
      </c>
      <c r="O1586" s="104"/>
      <c r="P1586" s="104"/>
      <c r="Q1586" s="108"/>
    </row>
    <row r="1587" spans="1:17" customFormat="1">
      <c r="A1587" s="103">
        <v>1584</v>
      </c>
      <c r="B1587" s="105"/>
      <c r="C1587" s="105" t="s">
        <v>1381</v>
      </c>
      <c r="D1587" s="105" t="str">
        <f t="shared" si="77"/>
        <v>KADIRI</v>
      </c>
      <c r="E1587" s="105" t="str">
        <f t="shared" si="77"/>
        <v>PORUMAMILLA OCC</v>
      </c>
      <c r="F1587" s="104" t="s">
        <v>4807</v>
      </c>
      <c r="G1587" s="393">
        <v>305112240202</v>
      </c>
      <c r="H1587" s="104" t="s">
        <v>4808</v>
      </c>
      <c r="I1587" s="104" t="s">
        <v>2871</v>
      </c>
      <c r="J1587" s="104"/>
      <c r="K1587" s="378">
        <v>7.1599999999999997E-2</v>
      </c>
      <c r="L1587" s="378">
        <v>7.1599999999999997E-2</v>
      </c>
      <c r="M1587" s="378">
        <v>6.9834999999999994E-2</v>
      </c>
      <c r="N1587" s="379">
        <v>2.4650837988826857</v>
      </c>
      <c r="O1587" s="104"/>
      <c r="P1587" s="104"/>
      <c r="Q1587" s="108"/>
    </row>
    <row r="1588" spans="1:17" customFormat="1">
      <c r="A1588" s="103">
        <v>1585</v>
      </c>
      <c r="B1588" s="105"/>
      <c r="C1588" s="105" t="s">
        <v>3869</v>
      </c>
      <c r="D1588" s="105" t="str">
        <f t="shared" si="77"/>
        <v>KADIRI</v>
      </c>
      <c r="E1588" s="105" t="str">
        <f t="shared" si="77"/>
        <v>PORUMAMILLA OCC</v>
      </c>
      <c r="F1588" s="104" t="s">
        <v>3776</v>
      </c>
      <c r="G1588" s="393">
        <v>308311340103</v>
      </c>
      <c r="H1588" s="104" t="s">
        <v>2516</v>
      </c>
      <c r="I1588" s="104" t="s">
        <v>2887</v>
      </c>
      <c r="J1588" s="104"/>
      <c r="K1588" s="378">
        <v>0.92620000000000002</v>
      </c>
      <c r="L1588" s="378">
        <v>0.92620000000000002</v>
      </c>
      <c r="M1588" s="378">
        <v>0.90338099999999999</v>
      </c>
      <c r="N1588" s="379">
        <v>2.463722738069535</v>
      </c>
      <c r="O1588" s="104"/>
      <c r="P1588" s="104"/>
      <c r="Q1588" s="108"/>
    </row>
    <row r="1589" spans="1:17" customFormat="1">
      <c r="A1589" s="103">
        <v>1586</v>
      </c>
      <c r="B1589" s="105"/>
      <c r="C1589" s="105" t="s">
        <v>1381</v>
      </c>
      <c r="D1589" s="105" t="str">
        <f t="shared" si="77"/>
        <v>KADIRI</v>
      </c>
      <c r="E1589" s="105" t="str">
        <f t="shared" si="77"/>
        <v>PORUMAMILLA OCC</v>
      </c>
      <c r="F1589" s="104" t="s">
        <v>4067</v>
      </c>
      <c r="G1589" s="393">
        <v>305411240206</v>
      </c>
      <c r="H1589" s="104" t="s">
        <v>4809</v>
      </c>
      <c r="I1589" s="104" t="s">
        <v>2871</v>
      </c>
      <c r="J1589" s="104"/>
      <c r="K1589" s="378">
        <v>9.6049999999999996E-2</v>
      </c>
      <c r="L1589" s="378">
        <v>9.6049999999999996E-2</v>
      </c>
      <c r="M1589" s="378">
        <v>9.3691999999999998E-2</v>
      </c>
      <c r="N1589" s="379">
        <v>2.4549713690786041</v>
      </c>
      <c r="O1589" s="104"/>
      <c r="P1589" s="104"/>
      <c r="Q1589" s="108"/>
    </row>
    <row r="1590" spans="1:17" customFormat="1">
      <c r="A1590" s="103">
        <v>1587</v>
      </c>
      <c r="B1590" s="105"/>
      <c r="C1590" s="105" t="s">
        <v>1381</v>
      </c>
      <c r="D1590" s="105" t="str">
        <f t="shared" si="77"/>
        <v>KADIRI</v>
      </c>
      <c r="E1590" s="105" t="str">
        <f t="shared" si="77"/>
        <v>PORUMAMILLA OCC</v>
      </c>
      <c r="F1590" s="104" t="s">
        <v>4810</v>
      </c>
      <c r="G1590" s="393" t="s">
        <v>4811</v>
      </c>
      <c r="H1590" s="104" t="s">
        <v>4812</v>
      </c>
      <c r="I1590" s="104" t="s">
        <v>2874</v>
      </c>
      <c r="J1590" s="104"/>
      <c r="K1590" s="378">
        <v>8.9499999999999996E-2</v>
      </c>
      <c r="L1590" s="378">
        <v>8.9499999999999996E-2</v>
      </c>
      <c r="M1590" s="378">
        <v>8.7305000000000008E-2</v>
      </c>
      <c r="N1590" s="379">
        <v>2.4525139664804345</v>
      </c>
      <c r="O1590" s="104"/>
      <c r="P1590" s="104"/>
      <c r="Q1590" s="108"/>
    </row>
    <row r="1591" spans="1:17" customFormat="1">
      <c r="A1591" s="103">
        <v>1588</v>
      </c>
      <c r="B1591" s="105"/>
      <c r="C1591" s="105" t="s">
        <v>1049</v>
      </c>
      <c r="D1591" s="105" t="str">
        <f t="shared" si="77"/>
        <v>KADIRI</v>
      </c>
      <c r="E1591" s="105" t="str">
        <f t="shared" si="77"/>
        <v>PORUMAMILLA OCC</v>
      </c>
      <c r="F1591" s="104" t="s">
        <v>4813</v>
      </c>
      <c r="G1591" s="393">
        <v>307522340404</v>
      </c>
      <c r="H1591" s="104" t="s">
        <v>4814</v>
      </c>
      <c r="I1591" s="104" t="s">
        <v>2879</v>
      </c>
      <c r="J1591" s="104"/>
      <c r="K1591" s="378">
        <v>0.10299999999999999</v>
      </c>
      <c r="L1591" s="378">
        <v>0.10299999999999999</v>
      </c>
      <c r="M1591" s="378">
        <v>0.10047600000000001</v>
      </c>
      <c r="N1591" s="379">
        <v>2.4504854368931892</v>
      </c>
      <c r="O1591" s="104"/>
      <c r="P1591" s="104"/>
      <c r="Q1591" s="108"/>
    </row>
    <row r="1592" spans="1:17" customFormat="1">
      <c r="A1592" s="103">
        <v>1589</v>
      </c>
      <c r="B1592" s="105"/>
      <c r="C1592" s="105" t="s">
        <v>1381</v>
      </c>
      <c r="D1592" s="105" t="str">
        <f t="shared" si="77"/>
        <v>KADIRI</v>
      </c>
      <c r="E1592" s="105" t="str">
        <f t="shared" si="77"/>
        <v>PORUMAMILLA OCC</v>
      </c>
      <c r="F1592" s="104" t="s">
        <v>4815</v>
      </c>
      <c r="G1592" s="393">
        <v>305711340103</v>
      </c>
      <c r="H1592" s="104" t="s">
        <v>4816</v>
      </c>
      <c r="I1592" s="104" t="s">
        <v>2871</v>
      </c>
      <c r="J1592" s="104"/>
      <c r="K1592" s="378">
        <v>1.5090129999999999</v>
      </c>
      <c r="L1592" s="378">
        <v>1.5090129999999999</v>
      </c>
      <c r="M1592" s="378">
        <v>1.4720549999999999</v>
      </c>
      <c r="N1592" s="379">
        <v>2.4491505374705218</v>
      </c>
      <c r="O1592" s="104"/>
      <c r="P1592" s="104"/>
      <c r="Q1592" s="108"/>
    </row>
    <row r="1593" spans="1:17" customFormat="1">
      <c r="A1593" s="103">
        <v>1590</v>
      </c>
      <c r="B1593" s="105"/>
      <c r="C1593" s="105" t="s">
        <v>1049</v>
      </c>
      <c r="D1593" s="105" t="str">
        <f t="shared" si="77"/>
        <v>KADIRI</v>
      </c>
      <c r="E1593" s="105" t="s">
        <v>4817</v>
      </c>
      <c r="F1593" s="104" t="s">
        <v>4818</v>
      </c>
      <c r="G1593" s="393">
        <v>307422240201</v>
      </c>
      <c r="H1593" s="104" t="s">
        <v>4819</v>
      </c>
      <c r="I1593" s="104" t="s">
        <v>2871</v>
      </c>
      <c r="J1593" s="104"/>
      <c r="K1593" s="378">
        <v>0.34781800000000002</v>
      </c>
      <c r="L1593" s="378">
        <v>0.34781800000000002</v>
      </c>
      <c r="M1593" s="378">
        <v>0.33930300000000002</v>
      </c>
      <c r="N1593" s="379">
        <v>2.4481194187764852</v>
      </c>
      <c r="O1593" s="104"/>
      <c r="P1593" s="104"/>
      <c r="Q1593" s="108"/>
    </row>
    <row r="1594" spans="1:17" customFormat="1">
      <c r="A1594" s="103">
        <v>1591</v>
      </c>
      <c r="B1594" s="105"/>
      <c r="C1594" s="105" t="s">
        <v>3869</v>
      </c>
      <c r="D1594" s="105" t="str">
        <f t="shared" si="77"/>
        <v>KADIRI</v>
      </c>
      <c r="E1594" s="105" t="str">
        <f t="shared" si="77"/>
        <v>KADIRIEAST</v>
      </c>
      <c r="F1594" s="104" t="str">
        <f t="shared" si="77"/>
        <v>33/11 KV Gandlapenta SS</v>
      </c>
      <c r="G1594" s="393">
        <v>308311140403</v>
      </c>
      <c r="H1594" s="104" t="s">
        <v>4820</v>
      </c>
      <c r="I1594" s="104" t="s">
        <v>2887</v>
      </c>
      <c r="J1594" s="104"/>
      <c r="K1594" s="378">
        <v>0.75273999999999996</v>
      </c>
      <c r="L1594" s="378">
        <v>0.75273999999999996</v>
      </c>
      <c r="M1594" s="378">
        <v>0.73433400000000004</v>
      </c>
      <c r="N1594" s="379">
        <v>2.4452002019289427</v>
      </c>
      <c r="O1594" s="104"/>
      <c r="P1594" s="104"/>
      <c r="Q1594" s="108"/>
    </row>
    <row r="1595" spans="1:17" customFormat="1">
      <c r="A1595" s="103">
        <v>1592</v>
      </c>
      <c r="B1595" s="105"/>
      <c r="C1595" s="105" t="s">
        <v>1049</v>
      </c>
      <c r="D1595" s="105" t="str">
        <f t="shared" si="77"/>
        <v>KADIRI</v>
      </c>
      <c r="E1595" s="105" t="str">
        <f t="shared" si="77"/>
        <v>KADIRIEAST</v>
      </c>
      <c r="F1595" s="104" t="str">
        <f t="shared" si="77"/>
        <v>33/11 KV Gandlapenta SS</v>
      </c>
      <c r="G1595" s="393">
        <v>307111140102</v>
      </c>
      <c r="H1595" s="104" t="s">
        <v>2363</v>
      </c>
      <c r="I1595" s="104" t="s">
        <v>2887</v>
      </c>
      <c r="J1595" s="104"/>
      <c r="K1595" s="378">
        <v>1.7565999999999999</v>
      </c>
      <c r="L1595" s="378">
        <v>1.7565999999999999</v>
      </c>
      <c r="M1595" s="378">
        <v>1.713652</v>
      </c>
      <c r="N1595" s="379">
        <v>2.4449504725036997</v>
      </c>
      <c r="O1595" s="104"/>
      <c r="P1595" s="104"/>
      <c r="Q1595" s="108"/>
    </row>
    <row r="1596" spans="1:17" customFormat="1">
      <c r="A1596" s="103">
        <v>1593</v>
      </c>
      <c r="B1596" s="105"/>
      <c r="C1596" s="105" t="s">
        <v>1049</v>
      </c>
      <c r="D1596" s="105" t="str">
        <f t="shared" si="77"/>
        <v>KADIRI</v>
      </c>
      <c r="E1596" s="105" t="str">
        <f t="shared" si="77"/>
        <v>KADIRIEAST</v>
      </c>
      <c r="F1596" s="104" t="s">
        <v>4523</v>
      </c>
      <c r="G1596" s="393">
        <v>307611140109</v>
      </c>
      <c r="H1596" s="104" t="s">
        <v>4821</v>
      </c>
      <c r="I1596" s="104" t="s">
        <v>2887</v>
      </c>
      <c r="J1596" s="104"/>
      <c r="K1596" s="378">
        <v>2.6534800000000001</v>
      </c>
      <c r="L1596" s="378">
        <v>2.6534800000000001</v>
      </c>
      <c r="M1596" s="378">
        <v>2.5886339999999999</v>
      </c>
      <c r="N1596" s="379">
        <v>2.443809638663196</v>
      </c>
      <c r="O1596" s="104"/>
      <c r="P1596" s="104"/>
      <c r="Q1596" s="108"/>
    </row>
    <row r="1597" spans="1:17" customFormat="1">
      <c r="A1597" s="103">
        <v>1594</v>
      </c>
      <c r="B1597" s="105"/>
      <c r="C1597" s="105" t="s">
        <v>5408</v>
      </c>
      <c r="D1597" s="105" t="str">
        <f t="shared" si="77"/>
        <v>KADIRI</v>
      </c>
      <c r="E1597" s="105" t="str">
        <f t="shared" si="77"/>
        <v>KADIRIEAST</v>
      </c>
      <c r="F1597" s="104" t="str">
        <f>F1596</f>
        <v>33/11 KV Kalyandurg SS</v>
      </c>
      <c r="G1597" s="393">
        <v>304321340404</v>
      </c>
      <c r="H1597" s="104" t="s">
        <v>2676</v>
      </c>
      <c r="I1597" s="104" t="s">
        <v>2887</v>
      </c>
      <c r="J1597" s="104"/>
      <c r="K1597" s="378">
        <v>0.27423999999999998</v>
      </c>
      <c r="L1597" s="378">
        <v>0.27423999999999998</v>
      </c>
      <c r="M1597" s="378">
        <v>0.26754</v>
      </c>
      <c r="N1597" s="379">
        <v>2.4431155192532032</v>
      </c>
      <c r="O1597" s="104"/>
      <c r="P1597" s="104"/>
      <c r="Q1597" s="108"/>
    </row>
    <row r="1598" spans="1:17" customFormat="1">
      <c r="A1598" s="103">
        <v>1595</v>
      </c>
      <c r="B1598" s="105"/>
      <c r="C1598" s="105" t="s">
        <v>1049</v>
      </c>
      <c r="D1598" s="105" t="str">
        <f t="shared" si="77"/>
        <v>KADIRI</v>
      </c>
      <c r="E1598" s="105" t="str">
        <f t="shared" si="77"/>
        <v>KADIRIEAST</v>
      </c>
      <c r="F1598" s="104" t="s">
        <v>4523</v>
      </c>
      <c r="G1598" s="393">
        <v>307611140101</v>
      </c>
      <c r="H1598" s="104" t="s">
        <v>4822</v>
      </c>
      <c r="I1598" s="104" t="s">
        <v>2887</v>
      </c>
      <c r="J1598" s="104"/>
      <c r="K1598" s="378">
        <v>1.41727</v>
      </c>
      <c r="L1598" s="378">
        <v>1.41727</v>
      </c>
      <c r="M1598" s="378">
        <v>1.3826799999999999</v>
      </c>
      <c r="N1598" s="379">
        <v>2.4406076470961864</v>
      </c>
      <c r="O1598" s="104"/>
      <c r="P1598" s="104"/>
      <c r="Q1598" s="108"/>
    </row>
    <row r="1599" spans="1:17" customFormat="1">
      <c r="A1599" s="103">
        <v>1596</v>
      </c>
      <c r="B1599" s="105"/>
      <c r="C1599" s="105" t="s">
        <v>1049</v>
      </c>
      <c r="D1599" s="105" t="str">
        <f t="shared" si="77"/>
        <v>KADIRI</v>
      </c>
      <c r="E1599" s="105" t="str">
        <f t="shared" si="77"/>
        <v>KADIRIEAST</v>
      </c>
      <c r="F1599" s="104" t="s">
        <v>4823</v>
      </c>
      <c r="G1599" s="393">
        <v>307621440102</v>
      </c>
      <c r="H1599" s="104" t="s">
        <v>4824</v>
      </c>
      <c r="I1599" s="104" t="s">
        <v>2879</v>
      </c>
      <c r="J1599" s="104"/>
      <c r="K1599" s="378">
        <v>2.9399999999999999E-2</v>
      </c>
      <c r="L1599" s="378">
        <v>2.9399999999999999E-2</v>
      </c>
      <c r="M1599" s="378">
        <v>2.8683E-2</v>
      </c>
      <c r="N1599" s="379">
        <v>2.4387755102040778</v>
      </c>
      <c r="O1599" s="104"/>
      <c r="P1599" s="104"/>
      <c r="Q1599" s="108"/>
    </row>
    <row r="1600" spans="1:17" customFormat="1">
      <c r="A1600" s="103">
        <v>1597</v>
      </c>
      <c r="B1600" s="105"/>
      <c r="C1600" s="105" t="s">
        <v>3869</v>
      </c>
      <c r="D1600" s="105" t="str">
        <f t="shared" si="77"/>
        <v>KADIRI</v>
      </c>
      <c r="E1600" s="105" t="str">
        <f t="shared" si="77"/>
        <v>KADIRIEAST</v>
      </c>
      <c r="F1600" s="104" t="s">
        <v>4825</v>
      </c>
      <c r="G1600" s="393">
        <v>308212640101</v>
      </c>
      <c r="H1600" s="104" t="s">
        <v>4826</v>
      </c>
      <c r="I1600" s="104" t="s">
        <v>2874</v>
      </c>
      <c r="J1600" s="104"/>
      <c r="K1600" s="378">
        <v>6.83E-2</v>
      </c>
      <c r="L1600" s="378">
        <v>6.83E-2</v>
      </c>
      <c r="M1600" s="378">
        <v>6.6637000000000002E-2</v>
      </c>
      <c r="N1600" s="379">
        <v>2.4348462664714461</v>
      </c>
      <c r="O1600" s="104"/>
      <c r="P1600" s="104"/>
      <c r="Q1600" s="108"/>
    </row>
    <row r="1601" spans="1:17" customFormat="1">
      <c r="A1601" s="103">
        <v>1598</v>
      </c>
      <c r="B1601" s="105"/>
      <c r="C1601" s="105" t="s">
        <v>1041</v>
      </c>
      <c r="D1601" s="105" t="str">
        <f t="shared" si="77"/>
        <v>KADIRI</v>
      </c>
      <c r="E1601" s="105" t="str">
        <f t="shared" si="77"/>
        <v>KADIRIEAST</v>
      </c>
      <c r="F1601" s="104" t="s">
        <v>2223</v>
      </c>
      <c r="G1601" s="393">
        <v>306113440104</v>
      </c>
      <c r="H1601" s="104" t="s">
        <v>2470</v>
      </c>
      <c r="I1601" s="104" t="s">
        <v>2887</v>
      </c>
      <c r="J1601" s="104"/>
      <c r="K1601" s="378">
        <v>0.83020000000000005</v>
      </c>
      <c r="L1601" s="378">
        <v>0.83020000000000005</v>
      </c>
      <c r="M1601" s="378">
        <v>0.80999399999999999</v>
      </c>
      <c r="N1601" s="379">
        <v>2.4338713562996936</v>
      </c>
      <c r="O1601" s="104"/>
      <c r="P1601" s="104"/>
      <c r="Q1601" s="108"/>
    </row>
    <row r="1602" spans="1:17" customFormat="1">
      <c r="A1602" s="103">
        <v>1599</v>
      </c>
      <c r="B1602" s="105"/>
      <c r="C1602" s="105" t="s">
        <v>1049</v>
      </c>
      <c r="D1602" s="105" t="str">
        <f t="shared" si="77"/>
        <v>KADIRI</v>
      </c>
      <c r="E1602" s="105" t="str">
        <f t="shared" si="77"/>
        <v>KADIRIEAST</v>
      </c>
      <c r="F1602" s="104" t="s">
        <v>4758</v>
      </c>
      <c r="G1602" s="393">
        <v>307621440502</v>
      </c>
      <c r="H1602" s="104" t="s">
        <v>4827</v>
      </c>
      <c r="I1602" s="104" t="s">
        <v>2874</v>
      </c>
      <c r="J1602" s="104"/>
      <c r="K1602" s="378">
        <v>0.85619999999999996</v>
      </c>
      <c r="L1602" s="378">
        <v>0.85619999999999996</v>
      </c>
      <c r="M1602" s="378">
        <v>0.83538599999999996</v>
      </c>
      <c r="N1602" s="379">
        <v>2.4309740714786265</v>
      </c>
      <c r="O1602" s="104"/>
      <c r="P1602" s="104"/>
      <c r="Q1602" s="108"/>
    </row>
    <row r="1603" spans="1:17" customFormat="1">
      <c r="A1603" s="103">
        <v>1600</v>
      </c>
      <c r="B1603" s="105"/>
      <c r="C1603" s="105" t="s">
        <v>1049</v>
      </c>
      <c r="D1603" s="105" t="str">
        <f t="shared" si="77"/>
        <v>KADIRI</v>
      </c>
      <c r="E1603" s="105" t="str">
        <f t="shared" si="77"/>
        <v>KADIRIEAST</v>
      </c>
      <c r="F1603" s="104" t="s">
        <v>4570</v>
      </c>
      <c r="G1603" s="393">
        <v>307233340203</v>
      </c>
      <c r="H1603" s="104" t="s">
        <v>4828</v>
      </c>
      <c r="I1603" s="104" t="s">
        <v>2871</v>
      </c>
      <c r="J1603" s="104"/>
      <c r="K1603" s="378">
        <v>0.41660000000000003</v>
      </c>
      <c r="L1603" s="378">
        <v>0.41660000000000003</v>
      </c>
      <c r="M1603" s="378">
        <v>0.40649000000000002</v>
      </c>
      <c r="N1603" s="379">
        <v>2.4267882861257819</v>
      </c>
      <c r="O1603" s="104"/>
      <c r="P1603" s="104"/>
      <c r="Q1603" s="108"/>
    </row>
    <row r="1604" spans="1:17" customFormat="1">
      <c r="A1604" s="103">
        <v>1601</v>
      </c>
      <c r="B1604" s="105"/>
      <c r="C1604" s="105" t="s">
        <v>1041</v>
      </c>
      <c r="D1604" s="105" t="str">
        <f t="shared" si="77"/>
        <v>KADIRI</v>
      </c>
      <c r="E1604" s="105" t="str">
        <f t="shared" si="77"/>
        <v>KADIRIEAST</v>
      </c>
      <c r="F1604" s="104" t="s">
        <v>2223</v>
      </c>
      <c r="G1604" s="393">
        <v>306113440103</v>
      </c>
      <c r="H1604" s="104" t="s">
        <v>2469</v>
      </c>
      <c r="I1604" s="104" t="s">
        <v>2887</v>
      </c>
      <c r="J1604" s="104"/>
      <c r="K1604" s="378">
        <v>1.7559</v>
      </c>
      <c r="L1604" s="378">
        <v>1.7559</v>
      </c>
      <c r="M1604" s="378">
        <v>1.7132999999999998</v>
      </c>
      <c r="N1604" s="379">
        <v>2.4261062702887517</v>
      </c>
      <c r="O1604" s="104"/>
      <c r="P1604" s="104"/>
      <c r="Q1604" s="108"/>
    </row>
    <row r="1605" spans="1:17" customFormat="1">
      <c r="A1605" s="103">
        <v>1602</v>
      </c>
      <c r="B1605" s="105"/>
      <c r="C1605" s="105" t="s">
        <v>5408</v>
      </c>
      <c r="D1605" s="105" t="str">
        <f t="shared" si="77"/>
        <v>KADIRI</v>
      </c>
      <c r="E1605" s="105" t="str">
        <f t="shared" si="77"/>
        <v>KADIRIEAST</v>
      </c>
      <c r="F1605" s="104" t="s">
        <v>4268</v>
      </c>
      <c r="G1605" s="393">
        <v>304621440405</v>
      </c>
      <c r="H1605" s="104" t="s">
        <v>4829</v>
      </c>
      <c r="I1605" s="104" t="s">
        <v>2870</v>
      </c>
      <c r="J1605" s="104"/>
      <c r="K1605" s="378">
        <v>8.6699999999999999E-2</v>
      </c>
      <c r="L1605" s="378">
        <v>8.6699999999999999E-2</v>
      </c>
      <c r="M1605" s="378">
        <v>8.4599999999999995E-2</v>
      </c>
      <c r="N1605" s="379">
        <v>2.4221453287197288</v>
      </c>
      <c r="O1605" s="104"/>
      <c r="P1605" s="104"/>
      <c r="Q1605" s="108"/>
    </row>
    <row r="1606" spans="1:17" customFormat="1">
      <c r="A1606" s="103">
        <v>1603</v>
      </c>
      <c r="B1606" s="105"/>
      <c r="C1606" s="105" t="s">
        <v>1381</v>
      </c>
      <c r="D1606" s="105" t="str">
        <f t="shared" si="77"/>
        <v>KADIRI</v>
      </c>
      <c r="E1606" s="105" t="str">
        <f t="shared" si="77"/>
        <v>KADIRIEAST</v>
      </c>
      <c r="F1606" s="104" t="s">
        <v>3616</v>
      </c>
      <c r="G1606" s="393">
        <v>305511240201</v>
      </c>
      <c r="H1606" s="104" t="s">
        <v>4830</v>
      </c>
      <c r="I1606" s="104" t="s">
        <v>2871</v>
      </c>
      <c r="J1606" s="104"/>
      <c r="K1606" s="378">
        <v>0.18340000000000001</v>
      </c>
      <c r="L1606" s="378">
        <v>0.18340000000000001</v>
      </c>
      <c r="M1606" s="378">
        <v>0.178975</v>
      </c>
      <c r="N1606" s="379">
        <v>2.4127589967284693</v>
      </c>
      <c r="O1606" s="104"/>
      <c r="P1606" s="104"/>
      <c r="Q1606" s="108"/>
    </row>
    <row r="1607" spans="1:17" customFormat="1">
      <c r="A1607" s="103">
        <v>1604</v>
      </c>
      <c r="B1607" s="105"/>
      <c r="C1607" s="105" t="s">
        <v>3869</v>
      </c>
      <c r="D1607" s="105" t="str">
        <f t="shared" si="77"/>
        <v>KADIRI</v>
      </c>
      <c r="E1607" s="105" t="str">
        <f t="shared" si="77"/>
        <v>KADIRIEAST</v>
      </c>
      <c r="F1607" s="104" t="s">
        <v>4831</v>
      </c>
      <c r="G1607" s="393">
        <v>308334240404</v>
      </c>
      <c r="H1607" s="104" t="s">
        <v>3285</v>
      </c>
      <c r="I1607" s="104" t="s">
        <v>2870</v>
      </c>
      <c r="J1607" s="104"/>
      <c r="K1607" s="378">
        <v>8.7899999999999992E-3</v>
      </c>
      <c r="L1607" s="378">
        <v>8.7899999999999992E-3</v>
      </c>
      <c r="M1607" s="378">
        <v>8.5780000000000006E-3</v>
      </c>
      <c r="N1607" s="379">
        <v>2.4118316268486764</v>
      </c>
      <c r="O1607" s="104"/>
      <c r="P1607" s="104"/>
      <c r="Q1607" s="108"/>
    </row>
    <row r="1608" spans="1:17" customFormat="1">
      <c r="A1608" s="103">
        <v>1605</v>
      </c>
      <c r="B1608" s="105"/>
      <c r="C1608" s="105" t="s">
        <v>1381</v>
      </c>
      <c r="D1608" s="105" t="str">
        <f t="shared" si="77"/>
        <v>KADIRI</v>
      </c>
      <c r="E1608" s="105" t="str">
        <f t="shared" si="77"/>
        <v>KADIRIEAST</v>
      </c>
      <c r="F1608" s="104" t="s">
        <v>4832</v>
      </c>
      <c r="G1608" s="393">
        <v>305311540204</v>
      </c>
      <c r="H1608" s="104" t="s">
        <v>4833</v>
      </c>
      <c r="I1608" s="104" t="s">
        <v>2874</v>
      </c>
      <c r="J1608" s="104"/>
      <c r="K1608" s="378">
        <v>0.99944</v>
      </c>
      <c r="L1608" s="378">
        <v>0.99944</v>
      </c>
      <c r="M1608" s="378">
        <v>0.97536400000000001</v>
      </c>
      <c r="N1608" s="379">
        <v>2.4089490114464085</v>
      </c>
      <c r="O1608" s="104"/>
      <c r="P1608" s="104"/>
      <c r="Q1608" s="108"/>
    </row>
    <row r="1609" spans="1:17" customFormat="1">
      <c r="A1609" s="103">
        <v>1606</v>
      </c>
      <c r="B1609" s="105"/>
      <c r="C1609" s="105" t="s">
        <v>5408</v>
      </c>
      <c r="D1609" s="105" t="str">
        <f t="shared" si="77"/>
        <v>KADIRI</v>
      </c>
      <c r="E1609" s="105" t="str">
        <f t="shared" si="77"/>
        <v>KADIRIEAST</v>
      </c>
      <c r="F1609" s="104" t="s">
        <v>4381</v>
      </c>
      <c r="G1609" s="393">
        <v>304611240105</v>
      </c>
      <c r="H1609" s="104" t="s">
        <v>4834</v>
      </c>
      <c r="I1609" s="104" t="s">
        <v>2887</v>
      </c>
      <c r="J1609" s="104"/>
      <c r="K1609" s="378">
        <v>0.84486000000000006</v>
      </c>
      <c r="L1609" s="378">
        <v>0.84486000000000006</v>
      </c>
      <c r="M1609" s="378">
        <v>0.82451600000000003</v>
      </c>
      <c r="N1609" s="379">
        <v>2.4079729185900653</v>
      </c>
      <c r="O1609" s="104"/>
      <c r="P1609" s="104"/>
      <c r="Q1609" s="108"/>
    </row>
    <row r="1610" spans="1:17" customFormat="1">
      <c r="A1610" s="103">
        <v>1607</v>
      </c>
      <c r="B1610" s="105"/>
      <c r="C1610" s="105" t="s">
        <v>5408</v>
      </c>
      <c r="D1610" s="105" t="str">
        <f t="shared" si="77"/>
        <v>KADIRI</v>
      </c>
      <c r="E1610" s="105" t="str">
        <f t="shared" si="77"/>
        <v>KADIRIEAST</v>
      </c>
      <c r="F1610" s="104" t="s">
        <v>4689</v>
      </c>
      <c r="G1610" s="393">
        <v>304611440303</v>
      </c>
      <c r="H1610" s="104" t="s">
        <v>4835</v>
      </c>
      <c r="I1610" s="104" t="s">
        <v>2870</v>
      </c>
      <c r="J1610" s="104"/>
      <c r="K1610" s="378">
        <v>0.21179999999999999</v>
      </c>
      <c r="L1610" s="378">
        <v>0.21179999999999999</v>
      </c>
      <c r="M1610" s="378">
        <v>0.206706</v>
      </c>
      <c r="N1610" s="379">
        <v>2.4050991501416372</v>
      </c>
      <c r="O1610" s="104"/>
      <c r="P1610" s="104"/>
      <c r="Q1610" s="108"/>
    </row>
    <row r="1611" spans="1:17" customFormat="1">
      <c r="A1611" s="103">
        <v>1608</v>
      </c>
      <c r="B1611" s="105"/>
      <c r="C1611" s="105" t="s">
        <v>1381</v>
      </c>
      <c r="D1611" s="105" t="str">
        <f t="shared" si="77"/>
        <v>KADIRI</v>
      </c>
      <c r="E1611" s="105" t="str">
        <f t="shared" si="77"/>
        <v>KADIRIEAST</v>
      </c>
      <c r="F1611" s="104" t="str">
        <f t="shared" si="77"/>
        <v>33/11 KV SIRASANAMBEDU SS</v>
      </c>
      <c r="G1611" s="393">
        <v>305421240103</v>
      </c>
      <c r="H1611" s="104" t="s">
        <v>2753</v>
      </c>
      <c r="I1611" s="104" t="s">
        <v>2887</v>
      </c>
      <c r="J1611" s="104"/>
      <c r="K1611" s="378">
        <v>1.3779999999999999</v>
      </c>
      <c r="L1611" s="378">
        <v>1.3779999999999999</v>
      </c>
      <c r="M1611" s="378">
        <v>1.3448580000000001</v>
      </c>
      <c r="N1611" s="379">
        <v>2.4050798258345276</v>
      </c>
      <c r="O1611" s="104"/>
      <c r="P1611" s="104"/>
      <c r="Q1611" s="108"/>
    </row>
    <row r="1612" spans="1:17" customFormat="1">
      <c r="A1612" s="103">
        <v>1609</v>
      </c>
      <c r="B1612" s="105"/>
      <c r="C1612" s="105" t="s">
        <v>1381</v>
      </c>
      <c r="D1612" s="105" t="str">
        <f t="shared" si="77"/>
        <v>KADIRI</v>
      </c>
      <c r="E1612" s="105" t="str">
        <f t="shared" si="77"/>
        <v>KADIRIEAST</v>
      </c>
      <c r="F1612" s="104" t="str">
        <f t="shared" si="77"/>
        <v>33/11 KV SIRASANAMBEDU SS</v>
      </c>
      <c r="G1612" s="393">
        <v>305512240103</v>
      </c>
      <c r="H1612" s="104" t="s">
        <v>2767</v>
      </c>
      <c r="I1612" s="104" t="s">
        <v>2887</v>
      </c>
      <c r="J1612" s="104"/>
      <c r="K1612" s="378">
        <v>2.1932</v>
      </c>
      <c r="L1612" s="378">
        <v>2.1932</v>
      </c>
      <c r="M1612" s="378">
        <v>2.1404709999999998</v>
      </c>
      <c r="N1612" s="379">
        <v>2.4042039029728364</v>
      </c>
      <c r="O1612" s="104"/>
      <c r="P1612" s="104"/>
      <c r="Q1612" s="108"/>
    </row>
    <row r="1613" spans="1:17" customFormat="1">
      <c r="A1613" s="103">
        <v>1610</v>
      </c>
      <c r="B1613" s="105"/>
      <c r="C1613" s="105" t="s">
        <v>1381</v>
      </c>
      <c r="D1613" s="105" t="str">
        <f t="shared" si="77"/>
        <v>KADIRI</v>
      </c>
      <c r="E1613" s="105" t="str">
        <f t="shared" si="77"/>
        <v>KADIRIEAST</v>
      </c>
      <c r="F1613" s="104" t="s">
        <v>4836</v>
      </c>
      <c r="G1613" s="393" t="s">
        <v>4837</v>
      </c>
      <c r="H1613" s="104" t="s">
        <v>4838</v>
      </c>
      <c r="I1613" s="104" t="s">
        <v>2871</v>
      </c>
      <c r="J1613" s="104"/>
      <c r="K1613" s="378">
        <v>5.4572000000000002E-2</v>
      </c>
      <c r="L1613" s="378">
        <v>5.4572000000000002E-2</v>
      </c>
      <c r="M1613" s="378">
        <v>5.3260000000000002E-2</v>
      </c>
      <c r="N1613" s="379">
        <v>2.4041633071905015</v>
      </c>
      <c r="O1613" s="104"/>
      <c r="P1613" s="104"/>
      <c r="Q1613" s="108"/>
    </row>
    <row r="1614" spans="1:17" customFormat="1">
      <c r="A1614" s="103">
        <v>1611</v>
      </c>
      <c r="B1614" s="105"/>
      <c r="C1614" s="105" t="s">
        <v>1049</v>
      </c>
      <c r="D1614" s="105" t="str">
        <f t="shared" si="77"/>
        <v>KADIRI</v>
      </c>
      <c r="E1614" s="105" t="str">
        <f t="shared" si="77"/>
        <v>KADIRIEAST</v>
      </c>
      <c r="F1614" s="104" t="str">
        <f>F1613</f>
        <v>33/11KV YERRATHIVARE PALLE SS</v>
      </c>
      <c r="G1614" s="393">
        <v>307311240202</v>
      </c>
      <c r="H1614" s="104" t="s">
        <v>2429</v>
      </c>
      <c r="I1614" s="104" t="s">
        <v>2887</v>
      </c>
      <c r="J1614" s="104"/>
      <c r="K1614" s="378">
        <v>1.2192000000000001</v>
      </c>
      <c r="L1614" s="378">
        <v>1.2192000000000001</v>
      </c>
      <c r="M1614" s="378">
        <v>1.189905</v>
      </c>
      <c r="N1614" s="379">
        <v>2.4028051181102419</v>
      </c>
      <c r="O1614" s="104"/>
      <c r="P1614" s="104"/>
      <c r="Q1614" s="108"/>
    </row>
    <row r="1615" spans="1:17" customFormat="1">
      <c r="A1615" s="103">
        <v>1612</v>
      </c>
      <c r="B1615" s="105"/>
      <c r="C1615" s="105" t="s">
        <v>1041</v>
      </c>
      <c r="D1615" s="105" t="str">
        <f t="shared" si="77"/>
        <v>KADIRI</v>
      </c>
      <c r="E1615" s="105" t="s">
        <v>4839</v>
      </c>
      <c r="F1615" s="104" t="s">
        <v>2226</v>
      </c>
      <c r="G1615" s="393">
        <v>306113640103</v>
      </c>
      <c r="H1615" s="104" t="s">
        <v>2484</v>
      </c>
      <c r="I1615" s="104" t="s">
        <v>2887</v>
      </c>
      <c r="J1615" s="104"/>
      <c r="K1615" s="378">
        <v>1.7030000000000001</v>
      </c>
      <c r="L1615" s="378">
        <v>1.7030000000000001</v>
      </c>
      <c r="M1615" s="378">
        <v>1.662134</v>
      </c>
      <c r="N1615" s="379">
        <v>2.399647680563715</v>
      </c>
      <c r="O1615" s="104"/>
      <c r="P1615" s="104"/>
      <c r="Q1615" s="108"/>
    </row>
    <row r="1616" spans="1:17" customFormat="1">
      <c r="A1616" s="103">
        <v>1613</v>
      </c>
      <c r="B1616" s="105"/>
      <c r="C1616" s="105" t="s">
        <v>1049</v>
      </c>
      <c r="D1616" s="105" t="str">
        <f t="shared" si="77"/>
        <v>KADIRI</v>
      </c>
      <c r="E1616" s="105" t="str">
        <f t="shared" si="77"/>
        <v>KADAPA OPERATION 2</v>
      </c>
      <c r="F1616" s="104" t="s">
        <v>4840</v>
      </c>
      <c r="G1616" s="393">
        <v>307433440101</v>
      </c>
      <c r="H1616" s="104" t="s">
        <v>4841</v>
      </c>
      <c r="I1616" s="104" t="s">
        <v>2871</v>
      </c>
      <c r="J1616" s="104"/>
      <c r="K1616" s="378">
        <v>0.72460000000000002</v>
      </c>
      <c r="L1616" s="378">
        <v>0.72460000000000002</v>
      </c>
      <c r="M1616" s="378">
        <v>0.70721899999999993</v>
      </c>
      <c r="N1616" s="379">
        <v>2.3987027325421044</v>
      </c>
      <c r="O1616" s="104"/>
      <c r="P1616" s="104"/>
      <c r="Q1616" s="108"/>
    </row>
    <row r="1617" spans="1:17" customFormat="1">
      <c r="A1617" s="103">
        <v>1614</v>
      </c>
      <c r="B1617" s="105"/>
      <c r="C1617" s="105" t="s">
        <v>1049</v>
      </c>
      <c r="D1617" s="105" t="str">
        <f t="shared" si="77"/>
        <v>KADIRI</v>
      </c>
      <c r="E1617" s="105" t="str">
        <f t="shared" si="77"/>
        <v>KADAPA OPERATION 2</v>
      </c>
      <c r="F1617" s="104" t="s">
        <v>4842</v>
      </c>
      <c r="G1617" s="393">
        <v>307621140301</v>
      </c>
      <c r="H1617" s="104" t="s">
        <v>4843</v>
      </c>
      <c r="I1617" s="104" t="s">
        <v>2870</v>
      </c>
      <c r="J1617" s="104"/>
      <c r="K1617" s="378">
        <v>9.5799999999999996E-2</v>
      </c>
      <c r="L1617" s="378">
        <v>9.5799999999999996E-2</v>
      </c>
      <c r="M1617" s="378">
        <v>9.3504000000000004E-2</v>
      </c>
      <c r="N1617" s="379">
        <v>2.3966597077244183</v>
      </c>
      <c r="O1617" s="104"/>
      <c r="P1617" s="104"/>
      <c r="Q1617" s="108"/>
    </row>
    <row r="1618" spans="1:17" customFormat="1">
      <c r="A1618" s="103">
        <v>1615</v>
      </c>
      <c r="B1618" s="105"/>
      <c r="C1618" s="105" t="s">
        <v>5408</v>
      </c>
      <c r="D1618" s="105" t="str">
        <f t="shared" si="77"/>
        <v>KADIRI</v>
      </c>
      <c r="E1618" s="105" t="str">
        <f t="shared" si="77"/>
        <v>KADAPA OPERATION 2</v>
      </c>
      <c r="F1618" s="104" t="s">
        <v>4844</v>
      </c>
      <c r="G1618" s="393">
        <v>304121340504</v>
      </c>
      <c r="H1618" s="104" t="s">
        <v>4845</v>
      </c>
      <c r="I1618" s="104" t="s">
        <v>2871</v>
      </c>
      <c r="J1618" s="104"/>
      <c r="K1618" s="378">
        <v>0.327878</v>
      </c>
      <c r="L1618" s="378">
        <v>0.327878</v>
      </c>
      <c r="M1618" s="378">
        <v>0.320021</v>
      </c>
      <c r="N1618" s="379">
        <v>2.3963181427238189</v>
      </c>
      <c r="O1618" s="104"/>
      <c r="P1618" s="104"/>
      <c r="Q1618" s="108"/>
    </row>
    <row r="1619" spans="1:17" customFormat="1">
      <c r="A1619" s="103">
        <v>1616</v>
      </c>
      <c r="B1619" s="105"/>
      <c r="C1619" s="105" t="s">
        <v>1381</v>
      </c>
      <c r="D1619" s="105" t="str">
        <f t="shared" si="77"/>
        <v>KADIRI</v>
      </c>
      <c r="E1619" s="105" t="str">
        <f t="shared" si="77"/>
        <v>KADAPA OPERATION 2</v>
      </c>
      <c r="F1619" s="104" t="s">
        <v>4741</v>
      </c>
      <c r="G1619" s="393">
        <v>305321140204</v>
      </c>
      <c r="H1619" s="104" t="s">
        <v>4846</v>
      </c>
      <c r="I1619" s="104" t="s">
        <v>2871</v>
      </c>
      <c r="J1619" s="104"/>
      <c r="K1619" s="378">
        <v>0.25940000000000002</v>
      </c>
      <c r="L1619" s="378">
        <v>0.25940000000000002</v>
      </c>
      <c r="M1619" s="378">
        <v>0.25321900000000003</v>
      </c>
      <c r="N1619" s="379">
        <v>2.3828064764841912</v>
      </c>
      <c r="O1619" s="104"/>
      <c r="P1619" s="104"/>
      <c r="Q1619" s="108"/>
    </row>
    <row r="1620" spans="1:17" customFormat="1">
      <c r="A1620" s="103">
        <v>1617</v>
      </c>
      <c r="B1620" s="105"/>
      <c r="C1620" s="105" t="s">
        <v>1041</v>
      </c>
      <c r="D1620" s="105" t="str">
        <f t="shared" ref="D1620:F1683" si="78">D1619</f>
        <v>KADIRI</v>
      </c>
      <c r="E1620" s="105" t="str">
        <f t="shared" si="78"/>
        <v>KADAPA OPERATION 2</v>
      </c>
      <c r="F1620" s="104" t="str">
        <f>F1619</f>
        <v>33/11 KV Mittakandriga SUB STATION</v>
      </c>
      <c r="G1620" s="393">
        <v>306113440207</v>
      </c>
      <c r="H1620" s="104" t="s">
        <v>2473</v>
      </c>
      <c r="I1620" s="104" t="s">
        <v>2887</v>
      </c>
      <c r="J1620" s="104"/>
      <c r="K1620" s="378">
        <v>0.15765000000000001</v>
      </c>
      <c r="L1620" s="378">
        <v>0.15765000000000001</v>
      </c>
      <c r="M1620" s="378">
        <v>0.153894</v>
      </c>
      <c r="N1620" s="379">
        <v>2.3824928639391114</v>
      </c>
      <c r="O1620" s="104"/>
      <c r="P1620" s="104"/>
      <c r="Q1620" s="108"/>
    </row>
    <row r="1621" spans="1:17" customFormat="1">
      <c r="A1621" s="103">
        <v>1618</v>
      </c>
      <c r="B1621" s="105"/>
      <c r="C1621" s="105" t="s">
        <v>1381</v>
      </c>
      <c r="D1621" s="105" t="str">
        <f t="shared" si="78"/>
        <v>KADIRI</v>
      </c>
      <c r="E1621" s="105" t="str">
        <f t="shared" si="78"/>
        <v>KADAPA OPERATION 2</v>
      </c>
      <c r="F1621" s="104" t="str">
        <f>F1620</f>
        <v>33/11 KV Mittakandriga SUB STATION</v>
      </c>
      <c r="G1621" s="393">
        <v>305111340106</v>
      </c>
      <c r="H1621" s="104" t="s">
        <v>2700</v>
      </c>
      <c r="I1621" s="104" t="s">
        <v>2887</v>
      </c>
      <c r="J1621" s="104"/>
      <c r="K1621" s="378">
        <v>1.8155000000000001E-2</v>
      </c>
      <c r="L1621" s="378">
        <v>1.8155000000000001E-2</v>
      </c>
      <c r="M1621" s="378">
        <v>1.7725000000000001E-2</v>
      </c>
      <c r="N1621" s="379">
        <v>2.3684935279537309</v>
      </c>
      <c r="O1621" s="104"/>
      <c r="P1621" s="104"/>
      <c r="Q1621" s="108"/>
    </row>
    <row r="1622" spans="1:17" customFormat="1">
      <c r="A1622" s="103">
        <v>1619</v>
      </c>
      <c r="B1622" s="105"/>
      <c r="C1622" s="105" t="s">
        <v>1049</v>
      </c>
      <c r="D1622" s="105" t="str">
        <f t="shared" si="78"/>
        <v>KADIRI</v>
      </c>
      <c r="E1622" s="105" t="str">
        <f t="shared" si="78"/>
        <v>KADAPA OPERATION 2</v>
      </c>
      <c r="F1622" s="104" t="s">
        <v>4449</v>
      </c>
      <c r="G1622" s="393">
        <v>307521340102</v>
      </c>
      <c r="H1622" s="104" t="s">
        <v>4847</v>
      </c>
      <c r="I1622" s="104" t="s">
        <v>2871</v>
      </c>
      <c r="J1622" s="104"/>
      <c r="K1622" s="378">
        <v>0.53539999999999999</v>
      </c>
      <c r="L1622" s="378">
        <v>0.53539999999999999</v>
      </c>
      <c r="M1622" s="378">
        <v>0.52271999999999996</v>
      </c>
      <c r="N1622" s="379">
        <v>2.3683227493462877</v>
      </c>
      <c r="O1622" s="104"/>
      <c r="P1622" s="104"/>
      <c r="Q1622" s="108"/>
    </row>
    <row r="1623" spans="1:17" customFormat="1">
      <c r="A1623" s="103">
        <v>1620</v>
      </c>
      <c r="B1623" s="105"/>
      <c r="C1623" s="105" t="s">
        <v>5408</v>
      </c>
      <c r="D1623" s="105" t="str">
        <f t="shared" si="78"/>
        <v>KADIRI</v>
      </c>
      <c r="E1623" s="105" t="str">
        <f t="shared" si="78"/>
        <v>KADAPA OPERATION 2</v>
      </c>
      <c r="F1623" s="104" t="s">
        <v>4848</v>
      </c>
      <c r="G1623" s="393">
        <v>304631440502</v>
      </c>
      <c r="H1623" s="104" t="s">
        <v>4849</v>
      </c>
      <c r="I1623" s="104" t="s">
        <v>2887</v>
      </c>
      <c r="J1623" s="104"/>
      <c r="K1623" s="378">
        <v>3.8600000000000002E-2</v>
      </c>
      <c r="L1623" s="378">
        <v>3.8600000000000002E-2</v>
      </c>
      <c r="M1623" s="378">
        <v>3.7685999999999997E-2</v>
      </c>
      <c r="N1623" s="379">
        <v>2.3678756476684071</v>
      </c>
      <c r="O1623" s="104"/>
      <c r="P1623" s="104"/>
      <c r="Q1623" s="108"/>
    </row>
    <row r="1624" spans="1:17" customFormat="1">
      <c r="A1624" s="103">
        <v>1621</v>
      </c>
      <c r="B1624" s="105"/>
      <c r="C1624" s="105" t="s">
        <v>1049</v>
      </c>
      <c r="D1624" s="105" t="str">
        <f t="shared" si="78"/>
        <v>KADIRI</v>
      </c>
      <c r="E1624" s="105" t="str">
        <f t="shared" si="78"/>
        <v>KADAPA OPERATION 2</v>
      </c>
      <c r="F1624" s="104" t="s">
        <v>4850</v>
      </c>
      <c r="G1624" s="393">
        <v>307312240107</v>
      </c>
      <c r="H1624" s="104" t="s">
        <v>4851</v>
      </c>
      <c r="I1624" s="104" t="s">
        <v>2871</v>
      </c>
      <c r="J1624" s="104"/>
      <c r="K1624" s="378">
        <v>1.1484000000000001</v>
      </c>
      <c r="L1624" s="378">
        <v>1.1484000000000001</v>
      </c>
      <c r="M1624" s="378">
        <v>1.121235</v>
      </c>
      <c r="N1624" s="379">
        <v>2.3654649947753486</v>
      </c>
      <c r="O1624" s="104"/>
      <c r="P1624" s="104"/>
      <c r="Q1624" s="108"/>
    </row>
    <row r="1625" spans="1:17" customFormat="1">
      <c r="A1625" s="103">
        <v>1622</v>
      </c>
      <c r="B1625" s="105"/>
      <c r="C1625" s="105" t="s">
        <v>1049</v>
      </c>
      <c r="D1625" s="105" t="str">
        <f t="shared" si="78"/>
        <v>KADIRI</v>
      </c>
      <c r="E1625" s="105" t="str">
        <f t="shared" si="78"/>
        <v>KADAPA OPERATION 2</v>
      </c>
      <c r="F1625" s="104" t="s">
        <v>4852</v>
      </c>
      <c r="G1625" s="393">
        <v>307233140403</v>
      </c>
      <c r="H1625" s="104" t="s">
        <v>4853</v>
      </c>
      <c r="I1625" s="104" t="s">
        <v>2871</v>
      </c>
      <c r="J1625" s="104"/>
      <c r="K1625" s="378">
        <v>0.24990000000000001</v>
      </c>
      <c r="L1625" s="378">
        <v>0.24990000000000001</v>
      </c>
      <c r="M1625" s="378">
        <v>0.244004</v>
      </c>
      <c r="N1625" s="379">
        <v>2.3593437374950028</v>
      </c>
      <c r="O1625" s="104"/>
      <c r="P1625" s="104"/>
      <c r="Q1625" s="108"/>
    </row>
    <row r="1626" spans="1:17" customFormat="1">
      <c r="A1626" s="103">
        <v>1623</v>
      </c>
      <c r="B1626" s="105"/>
      <c r="C1626" s="105" t="s">
        <v>1049</v>
      </c>
      <c r="D1626" s="105" t="str">
        <f t="shared" si="78"/>
        <v>KADIRI</v>
      </c>
      <c r="E1626" s="105" t="str">
        <f t="shared" si="78"/>
        <v>KADAPA OPERATION 2</v>
      </c>
      <c r="F1626" s="104" t="s">
        <v>4854</v>
      </c>
      <c r="G1626" s="393">
        <v>307612240204</v>
      </c>
      <c r="H1626" s="104" t="s">
        <v>4855</v>
      </c>
      <c r="I1626" s="104" t="s">
        <v>2894</v>
      </c>
      <c r="J1626" s="104"/>
      <c r="K1626" s="378">
        <v>9.5500000000000002E-2</v>
      </c>
      <c r="L1626" s="378">
        <v>9.5500000000000002E-2</v>
      </c>
      <c r="M1626" s="378">
        <v>9.3246999999999997E-2</v>
      </c>
      <c r="N1626" s="379">
        <v>2.3591623036649265</v>
      </c>
      <c r="O1626" s="104"/>
      <c r="P1626" s="104"/>
      <c r="Q1626" s="108"/>
    </row>
    <row r="1627" spans="1:17" customFormat="1">
      <c r="A1627" s="103">
        <v>1624</v>
      </c>
      <c r="B1627" s="105"/>
      <c r="C1627" s="105" t="s">
        <v>1049</v>
      </c>
      <c r="D1627" s="105" t="str">
        <f t="shared" si="78"/>
        <v>KADIRI</v>
      </c>
      <c r="E1627" s="105" t="str">
        <f t="shared" si="78"/>
        <v>KADAPA OPERATION 2</v>
      </c>
      <c r="F1627" s="104" t="str">
        <f>F1626</f>
        <v>33/11 KV Palthuru SS</v>
      </c>
      <c r="G1627" s="393">
        <v>307211340102</v>
      </c>
      <c r="H1627" s="104" t="s">
        <v>4856</v>
      </c>
      <c r="I1627" s="104" t="s">
        <v>2874</v>
      </c>
      <c r="J1627" s="104"/>
      <c r="K1627" s="378">
        <v>2.4988999999999999</v>
      </c>
      <c r="L1627" s="378">
        <v>2.4988999999999999</v>
      </c>
      <c r="M1627" s="378">
        <v>2.4401959999999998</v>
      </c>
      <c r="N1627" s="379">
        <v>2.3491936452038935</v>
      </c>
      <c r="O1627" s="104"/>
      <c r="P1627" s="104"/>
      <c r="Q1627" s="108"/>
    </row>
    <row r="1628" spans="1:17" customFormat="1">
      <c r="A1628" s="103">
        <v>1625</v>
      </c>
      <c r="B1628" s="105"/>
      <c r="C1628" s="105" t="s">
        <v>3869</v>
      </c>
      <c r="D1628" s="105" t="str">
        <f t="shared" si="78"/>
        <v>KADIRI</v>
      </c>
      <c r="E1628" s="105" t="s">
        <v>4857</v>
      </c>
      <c r="F1628" s="104" t="s">
        <v>4858</v>
      </c>
      <c r="G1628" s="393">
        <v>308235140301</v>
      </c>
      <c r="H1628" s="104" t="s">
        <v>4859</v>
      </c>
      <c r="I1628" s="104" t="s">
        <v>2871</v>
      </c>
      <c r="J1628" s="104"/>
      <c r="K1628" s="378">
        <v>0.50019999999999998</v>
      </c>
      <c r="L1628" s="378">
        <v>0.50019999999999998</v>
      </c>
      <c r="M1628" s="378">
        <v>0.48849399999999998</v>
      </c>
      <c r="N1628" s="379">
        <v>2.3402638944422223</v>
      </c>
      <c r="O1628" s="104"/>
      <c r="P1628" s="104"/>
      <c r="Q1628" s="108"/>
    </row>
    <row r="1629" spans="1:17" customFormat="1">
      <c r="A1629" s="103">
        <v>1626</v>
      </c>
      <c r="B1629" s="105"/>
      <c r="C1629" s="105" t="s">
        <v>1049</v>
      </c>
      <c r="D1629" s="105" t="str">
        <f t="shared" si="78"/>
        <v>KADIRI</v>
      </c>
      <c r="E1629" s="105" t="str">
        <f>E1628</f>
        <v>KOILKUNTLA</v>
      </c>
      <c r="F1629" s="104" t="str">
        <f>F1628</f>
        <v>33/11 KV Dornipadu SS</v>
      </c>
      <c r="G1629" s="393">
        <v>307211140105</v>
      </c>
      <c r="H1629" s="104" t="s">
        <v>4860</v>
      </c>
      <c r="I1629" s="104" t="s">
        <v>2887</v>
      </c>
      <c r="J1629" s="104"/>
      <c r="K1629" s="378">
        <v>5.8999999999999999E-3</v>
      </c>
      <c r="L1629" s="378">
        <v>5.8999999999999999E-3</v>
      </c>
      <c r="M1629" s="378">
        <v>5.7619999999999998E-3</v>
      </c>
      <c r="N1629" s="379">
        <v>2.3389830508474594</v>
      </c>
      <c r="O1629" s="104"/>
      <c r="P1629" s="104"/>
      <c r="Q1629" s="108"/>
    </row>
    <row r="1630" spans="1:17" customFormat="1">
      <c r="A1630" s="103">
        <v>1627</v>
      </c>
      <c r="B1630" s="105"/>
      <c r="C1630" s="105" t="s">
        <v>1381</v>
      </c>
      <c r="D1630" s="105" t="str">
        <f t="shared" si="78"/>
        <v>KADIRI</v>
      </c>
      <c r="E1630" s="105" t="str">
        <f t="shared" si="78"/>
        <v>KOILKUNTLA</v>
      </c>
      <c r="F1630" s="104" t="s">
        <v>4861</v>
      </c>
      <c r="G1630" s="393">
        <v>305611140505</v>
      </c>
      <c r="H1630" s="104" t="s">
        <v>4862</v>
      </c>
      <c r="I1630" s="104" t="s">
        <v>2871</v>
      </c>
      <c r="J1630" s="104"/>
      <c r="K1630" s="378">
        <v>0.63170000000000004</v>
      </c>
      <c r="L1630" s="378">
        <v>0.63170000000000004</v>
      </c>
      <c r="M1630" s="378">
        <v>0.61694000000000004</v>
      </c>
      <c r="N1630" s="379">
        <v>2.3365521608358386</v>
      </c>
      <c r="O1630" s="104"/>
      <c r="P1630" s="104"/>
      <c r="Q1630" s="108"/>
    </row>
    <row r="1631" spans="1:17" customFormat="1">
      <c r="A1631" s="103">
        <v>1628</v>
      </c>
      <c r="B1631" s="105"/>
      <c r="C1631" s="105" t="s">
        <v>1381</v>
      </c>
      <c r="D1631" s="105" t="str">
        <f t="shared" si="78"/>
        <v>KADIRI</v>
      </c>
      <c r="E1631" s="105" t="str">
        <f t="shared" si="78"/>
        <v>KOILKUNTLA</v>
      </c>
      <c r="F1631" s="104" t="str">
        <f>F1630</f>
        <v>33/11 KV Thumbakuppam SUB STATION</v>
      </c>
      <c r="G1631" s="393">
        <v>305522240105</v>
      </c>
      <c r="H1631" s="104" t="s">
        <v>2795</v>
      </c>
      <c r="I1631" s="104" t="s">
        <v>2887</v>
      </c>
      <c r="J1631" s="104"/>
      <c r="K1631" s="378">
        <v>1.0489999999999999E-2</v>
      </c>
      <c r="L1631" s="378">
        <v>1.0489999999999999E-2</v>
      </c>
      <c r="M1631" s="378">
        <v>1.0246E-2</v>
      </c>
      <c r="N1631" s="379">
        <v>2.326024785510004</v>
      </c>
      <c r="O1631" s="104"/>
      <c r="P1631" s="104"/>
      <c r="Q1631" s="108"/>
    </row>
    <row r="1632" spans="1:17" customFormat="1">
      <c r="A1632" s="103">
        <v>1629</v>
      </c>
      <c r="B1632" s="105"/>
      <c r="C1632" s="105" t="s">
        <v>3869</v>
      </c>
      <c r="D1632" s="105" t="str">
        <f t="shared" si="78"/>
        <v>KADIRI</v>
      </c>
      <c r="E1632" s="105" t="str">
        <f t="shared" si="78"/>
        <v>KOILKUNTLA</v>
      </c>
      <c r="F1632" s="104" t="s">
        <v>4373</v>
      </c>
      <c r="G1632" s="393">
        <v>308647140203</v>
      </c>
      <c r="H1632" s="104" t="s">
        <v>4863</v>
      </c>
      <c r="I1632" s="104" t="s">
        <v>2874</v>
      </c>
      <c r="J1632" s="104"/>
      <c r="K1632" s="378">
        <v>0.18790000000000001</v>
      </c>
      <c r="L1632" s="378">
        <v>0.18790000000000001</v>
      </c>
      <c r="M1632" s="378">
        <v>0.18354200000000001</v>
      </c>
      <c r="N1632" s="379">
        <v>2.3193187865886111</v>
      </c>
      <c r="O1632" s="104"/>
      <c r="P1632" s="104"/>
      <c r="Q1632" s="108"/>
    </row>
    <row r="1633" spans="1:17" customFormat="1">
      <c r="A1633" s="103">
        <v>1630</v>
      </c>
      <c r="B1633" s="105"/>
      <c r="C1633" s="105" t="s">
        <v>1381</v>
      </c>
      <c r="D1633" s="105" t="str">
        <f t="shared" si="78"/>
        <v>KADIRI</v>
      </c>
      <c r="E1633" s="105" t="str">
        <f t="shared" si="78"/>
        <v>KOILKUNTLA</v>
      </c>
      <c r="F1633" s="104" t="str">
        <f t="shared" si="78"/>
        <v>33/11 KV K.Nagalapuram SS</v>
      </c>
      <c r="G1633" s="393">
        <v>305512140202</v>
      </c>
      <c r="H1633" s="104" t="s">
        <v>2764</v>
      </c>
      <c r="I1633" s="104" t="s">
        <v>2887</v>
      </c>
      <c r="J1633" s="104"/>
      <c r="K1633" s="378">
        <v>1.1351</v>
      </c>
      <c r="L1633" s="378">
        <v>1.1351</v>
      </c>
      <c r="M1633" s="378">
        <v>1.1088560000000001</v>
      </c>
      <c r="N1633" s="379">
        <v>2.3120429918068832</v>
      </c>
      <c r="O1633" s="104"/>
      <c r="P1633" s="104"/>
      <c r="Q1633" s="108"/>
    </row>
    <row r="1634" spans="1:17" customFormat="1">
      <c r="A1634" s="103">
        <v>1631</v>
      </c>
      <c r="B1634" s="105"/>
      <c r="C1634" s="105" t="s">
        <v>5408</v>
      </c>
      <c r="D1634" s="105" t="str">
        <f t="shared" si="78"/>
        <v>KADIRI</v>
      </c>
      <c r="E1634" s="105" t="str">
        <f t="shared" si="78"/>
        <v>KOILKUNTLA</v>
      </c>
      <c r="F1634" s="104" t="str">
        <f t="shared" si="78"/>
        <v>33/11 KV K.Nagalapuram SS</v>
      </c>
      <c r="G1634" s="393">
        <v>304321340202</v>
      </c>
      <c r="H1634" s="104" t="s">
        <v>2667</v>
      </c>
      <c r="I1634" s="104" t="s">
        <v>2887</v>
      </c>
      <c r="J1634" s="104"/>
      <c r="K1634" s="378">
        <v>0.68679999999999997</v>
      </c>
      <c r="L1634" s="378">
        <v>0.68679999999999997</v>
      </c>
      <c r="M1634" s="378">
        <v>0.670933</v>
      </c>
      <c r="N1634" s="379">
        <v>2.3102795573674966</v>
      </c>
      <c r="O1634" s="104"/>
      <c r="P1634" s="104"/>
      <c r="Q1634" s="108"/>
    </row>
    <row r="1635" spans="1:17" customFormat="1">
      <c r="A1635" s="103">
        <v>1632</v>
      </c>
      <c r="B1635" s="105"/>
      <c r="C1635" s="105" t="s">
        <v>1381</v>
      </c>
      <c r="D1635" s="105" t="str">
        <f t="shared" si="78"/>
        <v>KADIRI</v>
      </c>
      <c r="E1635" s="105" t="str">
        <f>E1634</f>
        <v>KOILKUNTLA</v>
      </c>
      <c r="F1635" s="104" t="s">
        <v>4864</v>
      </c>
      <c r="G1635" s="393">
        <v>305711240101</v>
      </c>
      <c r="H1635" s="104" t="s">
        <v>4865</v>
      </c>
      <c r="I1635" s="104" t="s">
        <v>2871</v>
      </c>
      <c r="J1635" s="104"/>
      <c r="K1635" s="378">
        <v>2.13795</v>
      </c>
      <c r="L1635" s="378">
        <v>2.13795</v>
      </c>
      <c r="M1635" s="378">
        <v>2.08867</v>
      </c>
      <c r="N1635" s="379">
        <v>2.3050118103791006</v>
      </c>
      <c r="O1635" s="104"/>
      <c r="P1635" s="104"/>
      <c r="Q1635" s="108"/>
    </row>
    <row r="1636" spans="1:17" customFormat="1">
      <c r="A1636" s="103">
        <v>1633</v>
      </c>
      <c r="B1636" s="105"/>
      <c r="C1636" s="105" t="s">
        <v>1049</v>
      </c>
      <c r="D1636" s="105" t="str">
        <f t="shared" si="78"/>
        <v>KADIRI</v>
      </c>
      <c r="E1636" s="105" t="s">
        <v>4866</v>
      </c>
      <c r="F1636" s="104" t="s">
        <v>4867</v>
      </c>
      <c r="G1636" s="393">
        <v>307433340101</v>
      </c>
      <c r="H1636" s="104" t="s">
        <v>4868</v>
      </c>
      <c r="I1636" s="104" t="s">
        <v>2871</v>
      </c>
      <c r="J1636" s="104"/>
      <c r="K1636" s="378">
        <v>0.23400000000000001</v>
      </c>
      <c r="L1636" s="378">
        <v>0.23400000000000001</v>
      </c>
      <c r="M1636" s="378">
        <v>0.228607</v>
      </c>
      <c r="N1636" s="379">
        <v>2.3047008547008585</v>
      </c>
      <c r="O1636" s="104"/>
      <c r="P1636" s="104"/>
      <c r="Q1636" s="108"/>
    </row>
    <row r="1637" spans="1:17" customFormat="1">
      <c r="A1637" s="103">
        <v>1634</v>
      </c>
      <c r="B1637" s="105"/>
      <c r="C1637" s="105" t="s">
        <v>5408</v>
      </c>
      <c r="D1637" s="105" t="str">
        <f t="shared" si="78"/>
        <v>KADIRI</v>
      </c>
      <c r="E1637" s="105" t="str">
        <f t="shared" si="78"/>
        <v>KADIRIWEST(R)</v>
      </c>
      <c r="F1637" s="104" t="s">
        <v>4869</v>
      </c>
      <c r="G1637" s="393">
        <v>304121240401</v>
      </c>
      <c r="H1637" s="104" t="s">
        <v>4870</v>
      </c>
      <c r="I1637" s="104" t="s">
        <v>2874</v>
      </c>
      <c r="J1637" s="104"/>
      <c r="K1637" s="378">
        <v>1.2818000000000001</v>
      </c>
      <c r="L1637" s="378">
        <v>1.2818000000000001</v>
      </c>
      <c r="M1637" s="378">
        <v>1.2522850000000001</v>
      </c>
      <c r="N1637" s="379">
        <v>2.3026213137774967</v>
      </c>
      <c r="O1637" s="104"/>
      <c r="P1637" s="104"/>
      <c r="Q1637" s="108"/>
    </row>
    <row r="1638" spans="1:17" customFormat="1">
      <c r="A1638" s="103">
        <v>1635</v>
      </c>
      <c r="B1638" s="105"/>
      <c r="C1638" s="105" t="s">
        <v>5408</v>
      </c>
      <c r="D1638" s="105" t="str">
        <f t="shared" si="78"/>
        <v>KADIRI</v>
      </c>
      <c r="E1638" s="105" t="str">
        <f t="shared" si="78"/>
        <v>KADIRIWEST(R)</v>
      </c>
      <c r="F1638" s="104" t="s">
        <v>4871</v>
      </c>
      <c r="G1638" s="393">
        <v>304111440304</v>
      </c>
      <c r="H1638" s="104" t="s">
        <v>4872</v>
      </c>
      <c r="I1638" s="104" t="s">
        <v>2871</v>
      </c>
      <c r="J1638" s="104"/>
      <c r="K1638" s="378">
        <v>0.29730000000000001</v>
      </c>
      <c r="L1638" s="378">
        <v>0.29730000000000001</v>
      </c>
      <c r="M1638" s="378">
        <v>0.29045900000000002</v>
      </c>
      <c r="N1638" s="379">
        <v>2.3010427177934698</v>
      </c>
      <c r="O1638" s="104"/>
      <c r="P1638" s="104"/>
      <c r="Q1638" s="108"/>
    </row>
    <row r="1639" spans="1:17" customFormat="1">
      <c r="A1639" s="103">
        <v>1636</v>
      </c>
      <c r="B1639" s="105"/>
      <c r="C1639" s="105" t="s">
        <v>1381</v>
      </c>
      <c r="D1639" s="105" t="str">
        <f t="shared" si="78"/>
        <v>KADIRI</v>
      </c>
      <c r="E1639" s="105" t="str">
        <f t="shared" si="78"/>
        <v>KADIRIWEST(R)</v>
      </c>
      <c r="F1639" s="104" t="str">
        <f>F1638</f>
        <v>33/11KV Ankula paturu Sub Station</v>
      </c>
      <c r="G1639" s="393">
        <v>305521140104</v>
      </c>
      <c r="H1639" s="104" t="s">
        <v>2780</v>
      </c>
      <c r="I1639" s="104" t="s">
        <v>2887</v>
      </c>
      <c r="J1639" s="104"/>
      <c r="K1639" s="378">
        <v>3.0564</v>
      </c>
      <c r="L1639" s="378">
        <v>3.0564</v>
      </c>
      <c r="M1639" s="378">
        <v>2.986081</v>
      </c>
      <c r="N1639" s="379">
        <v>2.3007132574270392</v>
      </c>
      <c r="O1639" s="104"/>
      <c r="P1639" s="104"/>
      <c r="Q1639" s="108"/>
    </row>
    <row r="1640" spans="1:17" customFormat="1">
      <c r="A1640" s="103">
        <v>1637</v>
      </c>
      <c r="B1640" s="105"/>
      <c r="C1640" s="105" t="s">
        <v>3869</v>
      </c>
      <c r="D1640" s="105" t="str">
        <f t="shared" si="78"/>
        <v>KADIRI</v>
      </c>
      <c r="E1640" s="105" t="str">
        <f t="shared" si="78"/>
        <v>KADIRIWEST(R)</v>
      </c>
      <c r="F1640" s="104" t="s">
        <v>4598</v>
      </c>
      <c r="G1640" s="393">
        <v>308223540103</v>
      </c>
      <c r="H1640" s="104" t="s">
        <v>4873</v>
      </c>
      <c r="I1640" s="104" t="s">
        <v>2894</v>
      </c>
      <c r="J1640" s="104"/>
      <c r="K1640" s="378">
        <v>1.9924999999999998E-2</v>
      </c>
      <c r="L1640" s="378">
        <v>1.9924999999999998E-2</v>
      </c>
      <c r="M1640" s="378">
        <v>1.9467999999999999E-2</v>
      </c>
      <c r="N1640" s="379">
        <v>2.293601003764111</v>
      </c>
      <c r="O1640" s="104"/>
      <c r="P1640" s="104"/>
      <c r="Q1640" s="108"/>
    </row>
    <row r="1641" spans="1:17" customFormat="1">
      <c r="A1641" s="103">
        <v>1638</v>
      </c>
      <c r="B1641" s="105"/>
      <c r="C1641" s="105" t="s">
        <v>5408</v>
      </c>
      <c r="D1641" s="105" t="str">
        <f t="shared" si="78"/>
        <v>KADIRI</v>
      </c>
      <c r="E1641" s="105" t="str">
        <f t="shared" si="78"/>
        <v>KADIRIWEST(R)</v>
      </c>
      <c r="F1641" s="104" t="s">
        <v>4874</v>
      </c>
      <c r="G1641" s="393">
        <v>304121140402</v>
      </c>
      <c r="H1641" s="104" t="s">
        <v>4875</v>
      </c>
      <c r="I1641" s="104" t="s">
        <v>2871</v>
      </c>
      <c r="J1641" s="104"/>
      <c r="K1641" s="378">
        <v>0.7772</v>
      </c>
      <c r="L1641" s="378">
        <v>0.7772</v>
      </c>
      <c r="M1641" s="378">
        <v>0.75941400000000003</v>
      </c>
      <c r="N1641" s="379">
        <v>2.288471435923825</v>
      </c>
      <c r="O1641" s="104"/>
      <c r="P1641" s="104"/>
      <c r="Q1641" s="108"/>
    </row>
    <row r="1642" spans="1:17" customFormat="1">
      <c r="A1642" s="103">
        <v>1639</v>
      </c>
      <c r="B1642" s="105"/>
      <c r="C1642" s="105" t="s">
        <v>1049</v>
      </c>
      <c r="D1642" s="105" t="str">
        <f t="shared" si="78"/>
        <v>KADIRI</v>
      </c>
      <c r="E1642" s="105" t="str">
        <f t="shared" si="78"/>
        <v>KADIRIWEST(R)</v>
      </c>
      <c r="F1642" s="104" t="s">
        <v>4876</v>
      </c>
      <c r="G1642" s="393">
        <v>307621340101</v>
      </c>
      <c r="H1642" s="104" t="s">
        <v>4877</v>
      </c>
      <c r="I1642" s="104" t="s">
        <v>2879</v>
      </c>
      <c r="J1642" s="104"/>
      <c r="K1642" s="378">
        <v>3.2300000000000002E-2</v>
      </c>
      <c r="L1642" s="378">
        <v>3.2300000000000002E-2</v>
      </c>
      <c r="M1642" s="378">
        <v>3.1560999999999999E-2</v>
      </c>
      <c r="N1642" s="379">
        <v>2.2879256965944381</v>
      </c>
      <c r="O1642" s="104"/>
      <c r="P1642" s="104"/>
      <c r="Q1642" s="108"/>
    </row>
    <row r="1643" spans="1:17" customFormat="1">
      <c r="A1643" s="103">
        <v>1640</v>
      </c>
      <c r="B1643" s="105"/>
      <c r="C1643" s="105" t="s">
        <v>1381</v>
      </c>
      <c r="D1643" s="105" t="str">
        <f t="shared" si="78"/>
        <v>KADIRI</v>
      </c>
      <c r="E1643" s="105" t="str">
        <f t="shared" si="78"/>
        <v>KADIRIWEST(R)</v>
      </c>
      <c r="F1643" s="104" t="str">
        <f>F1642</f>
        <v>33/11 KV Bhupasamudram SS</v>
      </c>
      <c r="G1643" s="393">
        <v>305522240102</v>
      </c>
      <c r="H1643" s="104" t="s">
        <v>2792</v>
      </c>
      <c r="I1643" s="104" t="s">
        <v>2887</v>
      </c>
      <c r="J1643" s="104"/>
      <c r="K1643" s="378">
        <v>1.55786</v>
      </c>
      <c r="L1643" s="378">
        <v>1.55786</v>
      </c>
      <c r="M1643" s="378">
        <v>1.5222180000000001</v>
      </c>
      <c r="N1643" s="379">
        <v>2.287882094668324</v>
      </c>
      <c r="O1643" s="104"/>
      <c r="P1643" s="104"/>
      <c r="Q1643" s="108"/>
    </row>
    <row r="1644" spans="1:17" customFormat="1">
      <c r="A1644" s="103">
        <v>1641</v>
      </c>
      <c r="B1644" s="105"/>
      <c r="C1644" s="105" t="s">
        <v>1049</v>
      </c>
      <c r="D1644" s="105" t="str">
        <f t="shared" si="78"/>
        <v>KADIRI</v>
      </c>
      <c r="E1644" s="105" t="str">
        <f t="shared" si="78"/>
        <v>KADIRIWEST(R)</v>
      </c>
      <c r="F1644" s="104" t="s">
        <v>4878</v>
      </c>
      <c r="G1644" s="393">
        <v>307444340104</v>
      </c>
      <c r="H1644" s="104" t="s">
        <v>4879</v>
      </c>
      <c r="I1644" s="104" t="s">
        <v>2871</v>
      </c>
      <c r="J1644" s="104"/>
      <c r="K1644" s="378">
        <v>1.35094</v>
      </c>
      <c r="L1644" s="378">
        <v>1.35094</v>
      </c>
      <c r="M1644" s="378">
        <v>1.320101</v>
      </c>
      <c r="N1644" s="379">
        <v>2.2827808784994197</v>
      </c>
      <c r="O1644" s="104"/>
      <c r="P1644" s="104"/>
      <c r="Q1644" s="108"/>
    </row>
    <row r="1645" spans="1:17" customFormat="1">
      <c r="A1645" s="103">
        <v>1642</v>
      </c>
      <c r="B1645" s="105"/>
      <c r="C1645" s="105" t="s">
        <v>1049</v>
      </c>
      <c r="D1645" s="105" t="str">
        <f t="shared" si="78"/>
        <v>KADIRI</v>
      </c>
      <c r="E1645" s="105" t="str">
        <f t="shared" si="78"/>
        <v>KADIRIWEST(R)</v>
      </c>
      <c r="F1645" s="104" t="s">
        <v>4880</v>
      </c>
      <c r="G1645" s="393">
        <v>307133140105</v>
      </c>
      <c r="H1645" s="104" t="s">
        <v>2585</v>
      </c>
      <c r="I1645" s="104" t="s">
        <v>2871</v>
      </c>
      <c r="J1645" s="104"/>
      <c r="K1645" s="378">
        <v>2.0190000000000001</v>
      </c>
      <c r="L1645" s="378">
        <v>2.0190000000000001</v>
      </c>
      <c r="M1645" s="378">
        <v>1.972963</v>
      </c>
      <c r="N1645" s="379">
        <v>2.280188211986137</v>
      </c>
      <c r="O1645" s="104"/>
      <c r="P1645" s="104"/>
      <c r="Q1645" s="108"/>
    </row>
    <row r="1646" spans="1:17" customFormat="1">
      <c r="A1646" s="103">
        <v>1643</v>
      </c>
      <c r="B1646" s="105"/>
      <c r="C1646" s="105" t="s">
        <v>1049</v>
      </c>
      <c r="D1646" s="105" t="str">
        <f t="shared" si="78"/>
        <v>KADIRI</v>
      </c>
      <c r="E1646" s="105" t="str">
        <f t="shared" si="78"/>
        <v>KADIRIWEST(R)</v>
      </c>
      <c r="F1646" s="104" t="s">
        <v>4881</v>
      </c>
      <c r="G1646" s="393">
        <v>307621440406</v>
      </c>
      <c r="H1646" s="104" t="s">
        <v>4882</v>
      </c>
      <c r="I1646" s="104" t="s">
        <v>2871</v>
      </c>
      <c r="J1646" s="104"/>
      <c r="K1646" s="378">
        <v>5.0899999999999999E-3</v>
      </c>
      <c r="L1646" s="378">
        <v>5.0899999999999999E-3</v>
      </c>
      <c r="M1646" s="378">
        <v>4.9740000000000001E-3</v>
      </c>
      <c r="N1646" s="379">
        <v>2.2789783889980311</v>
      </c>
      <c r="O1646" s="104"/>
      <c r="P1646" s="104"/>
      <c r="Q1646" s="108"/>
    </row>
    <row r="1647" spans="1:17" customFormat="1">
      <c r="A1647" s="103">
        <v>1644</v>
      </c>
      <c r="B1647" s="105"/>
      <c r="C1647" s="105" t="s">
        <v>1049</v>
      </c>
      <c r="D1647" s="105" t="str">
        <f t="shared" si="78"/>
        <v>KADIRI</v>
      </c>
      <c r="E1647" s="105" t="str">
        <f t="shared" si="78"/>
        <v>KADIRIWEST(R)</v>
      </c>
      <c r="F1647" s="104" t="str">
        <f>F1646</f>
        <v>33/11 KV Somalapuram SS</v>
      </c>
      <c r="G1647" s="393">
        <v>307111140104</v>
      </c>
      <c r="H1647" s="104" t="s">
        <v>2365</v>
      </c>
      <c r="I1647" s="104" t="s">
        <v>2887</v>
      </c>
      <c r="J1647" s="104"/>
      <c r="K1647" s="378">
        <v>1.8262499999999999</v>
      </c>
      <c r="L1647" s="378">
        <v>1.8262499999999999</v>
      </c>
      <c r="M1647" s="378">
        <v>1.784791</v>
      </c>
      <c r="N1647" s="379">
        <v>2.2701711156741911</v>
      </c>
      <c r="O1647" s="104"/>
      <c r="P1647" s="104"/>
      <c r="Q1647" s="108"/>
    </row>
    <row r="1648" spans="1:17" customFormat="1">
      <c r="A1648" s="103">
        <v>1645</v>
      </c>
      <c r="B1648" s="105"/>
      <c r="C1648" s="105" t="s">
        <v>1049</v>
      </c>
      <c r="D1648" s="105" t="str">
        <f t="shared" si="78"/>
        <v>KADIRI</v>
      </c>
      <c r="E1648" s="105" t="str">
        <f>E1647</f>
        <v>KADIRIWEST(R)</v>
      </c>
      <c r="F1648" s="104" t="s">
        <v>4800</v>
      </c>
      <c r="G1648" s="393">
        <v>307333240201</v>
      </c>
      <c r="H1648" s="104" t="s">
        <v>4883</v>
      </c>
      <c r="I1648" s="104" t="s">
        <v>2871</v>
      </c>
      <c r="J1648" s="104"/>
      <c r="K1648" s="378">
        <v>2.2802899999999999</v>
      </c>
      <c r="L1648" s="378">
        <v>2.2802899999999999</v>
      </c>
      <c r="M1648" s="378">
        <v>2.2285879999999998</v>
      </c>
      <c r="N1648" s="379">
        <v>2.2673431888049387</v>
      </c>
      <c r="O1648" s="104"/>
      <c r="P1648" s="104"/>
      <c r="Q1648" s="108"/>
    </row>
    <row r="1649" spans="1:17" customFormat="1">
      <c r="A1649" s="103">
        <v>1646</v>
      </c>
      <c r="B1649" s="105"/>
      <c r="C1649" s="105" t="s">
        <v>1049</v>
      </c>
      <c r="D1649" s="105" t="str">
        <f t="shared" si="78"/>
        <v>KADIRI</v>
      </c>
      <c r="E1649" s="105" t="str">
        <f>E1648</f>
        <v>KADIRIWEST(R)</v>
      </c>
      <c r="F1649" s="104" t="s">
        <v>4884</v>
      </c>
      <c r="G1649" s="393">
        <v>307211340402</v>
      </c>
      <c r="H1649" s="104" t="s">
        <v>4885</v>
      </c>
      <c r="I1649" s="104" t="s">
        <v>2871</v>
      </c>
      <c r="J1649" s="104"/>
      <c r="K1649" s="378">
        <v>0.20119999999999999</v>
      </c>
      <c r="L1649" s="378">
        <v>0.20119999999999999</v>
      </c>
      <c r="M1649" s="378">
        <v>0.19664300000000001</v>
      </c>
      <c r="N1649" s="379">
        <v>2.264910536779313</v>
      </c>
      <c r="O1649" s="104"/>
      <c r="P1649" s="104"/>
      <c r="Q1649" s="108"/>
    </row>
    <row r="1650" spans="1:17" customFormat="1">
      <c r="A1650" s="103">
        <v>1647</v>
      </c>
      <c r="B1650" s="105"/>
      <c r="C1650" s="105" t="s">
        <v>3869</v>
      </c>
      <c r="D1650" s="105" t="str">
        <f t="shared" si="78"/>
        <v>KADIRI</v>
      </c>
      <c r="E1650" s="105" t="str">
        <f>E1649</f>
        <v>KADIRIWEST(R)</v>
      </c>
      <c r="F1650" s="104" t="s">
        <v>4886</v>
      </c>
      <c r="G1650" s="393">
        <v>308653440103</v>
      </c>
      <c r="H1650" s="104" t="s">
        <v>4887</v>
      </c>
      <c r="I1650" s="104" t="s">
        <v>2871</v>
      </c>
      <c r="J1650" s="104"/>
      <c r="K1650" s="378">
        <v>4.4200000000000001E-4</v>
      </c>
      <c r="L1650" s="378">
        <v>4.4200000000000001E-4</v>
      </c>
      <c r="M1650" s="378">
        <v>4.3199999999999998E-4</v>
      </c>
      <c r="N1650" s="379">
        <v>2.2624434389140329</v>
      </c>
      <c r="O1650" s="104"/>
      <c r="P1650" s="104"/>
      <c r="Q1650" s="108"/>
    </row>
    <row r="1651" spans="1:17" customFormat="1">
      <c r="A1651" s="103">
        <v>1648</v>
      </c>
      <c r="B1651" s="105"/>
      <c r="C1651" s="105" t="s">
        <v>1381</v>
      </c>
      <c r="D1651" s="105" t="str">
        <f t="shared" si="78"/>
        <v>KADIRI</v>
      </c>
      <c r="E1651" s="105" t="s">
        <v>4888</v>
      </c>
      <c r="F1651" s="104" t="s">
        <v>4889</v>
      </c>
      <c r="G1651" s="393">
        <v>305621140105</v>
      </c>
      <c r="H1651" s="104" t="s">
        <v>4890</v>
      </c>
      <c r="I1651" s="104" t="s">
        <v>2871</v>
      </c>
      <c r="J1651" s="104"/>
      <c r="K1651" s="378">
        <v>1.006</v>
      </c>
      <c r="L1651" s="378">
        <v>1.006</v>
      </c>
      <c r="M1651" s="378">
        <v>0.98325099999999999</v>
      </c>
      <c r="N1651" s="379">
        <v>2.2613320079522881</v>
      </c>
      <c r="O1651" s="104"/>
      <c r="P1651" s="104"/>
      <c r="Q1651" s="108"/>
    </row>
    <row r="1652" spans="1:17" customFormat="1">
      <c r="A1652" s="103">
        <v>1649</v>
      </c>
      <c r="B1652" s="105"/>
      <c r="C1652" s="105" t="s">
        <v>3869</v>
      </c>
      <c r="D1652" s="105" t="str">
        <f t="shared" si="78"/>
        <v>KADIRI</v>
      </c>
      <c r="E1652" s="105" t="str">
        <f>E1651</f>
        <v>PAIPALLE CCO</v>
      </c>
      <c r="F1652" s="104" t="s">
        <v>4891</v>
      </c>
      <c r="G1652" s="393">
        <v>308647340404</v>
      </c>
      <c r="H1652" s="104" t="s">
        <v>4892</v>
      </c>
      <c r="I1652" s="104" t="s">
        <v>2874</v>
      </c>
      <c r="J1652" s="104"/>
      <c r="K1652" s="378">
        <v>1.9800000000000002E-2</v>
      </c>
      <c r="L1652" s="378">
        <v>1.9800000000000002E-2</v>
      </c>
      <c r="M1652" s="378">
        <v>1.9355000000000001E-2</v>
      </c>
      <c r="N1652" s="379">
        <v>2.2474747474747523</v>
      </c>
      <c r="O1652" s="104"/>
      <c r="P1652" s="104"/>
      <c r="Q1652" s="108"/>
    </row>
    <row r="1653" spans="1:17" customFormat="1">
      <c r="A1653" s="103">
        <v>1650</v>
      </c>
      <c r="B1653" s="105"/>
      <c r="C1653" s="105" t="s">
        <v>1049</v>
      </c>
      <c r="D1653" s="105" t="str">
        <f t="shared" si="78"/>
        <v>KADIRI</v>
      </c>
      <c r="E1653" s="105" t="str">
        <f t="shared" si="78"/>
        <v>PAIPALLE CCO</v>
      </c>
      <c r="F1653" s="104" t="s">
        <v>4893</v>
      </c>
      <c r="G1653" s="393">
        <v>307322440101</v>
      </c>
      <c r="H1653" s="104" t="s">
        <v>4894</v>
      </c>
      <c r="I1653" s="104" t="s">
        <v>2871</v>
      </c>
      <c r="J1653" s="104"/>
      <c r="K1653" s="378">
        <v>0.34389999999999998</v>
      </c>
      <c r="L1653" s="378">
        <v>0.34389999999999998</v>
      </c>
      <c r="M1653" s="378">
        <v>0.33619100000000002</v>
      </c>
      <c r="N1653" s="379">
        <v>2.241640011631278</v>
      </c>
      <c r="O1653" s="104"/>
      <c r="P1653" s="104"/>
      <c r="Q1653" s="108"/>
    </row>
    <row r="1654" spans="1:17" customFormat="1">
      <c r="A1654" s="103">
        <v>1651</v>
      </c>
      <c r="B1654" s="105"/>
      <c r="C1654" s="105" t="s">
        <v>1049</v>
      </c>
      <c r="D1654" s="105" t="str">
        <f t="shared" si="78"/>
        <v>KADIRI</v>
      </c>
      <c r="E1654" s="105" t="str">
        <f t="shared" si="78"/>
        <v>PAIPALLE CCO</v>
      </c>
      <c r="F1654" s="104" t="s">
        <v>4895</v>
      </c>
      <c r="G1654" s="393">
        <v>307333340201</v>
      </c>
      <c r="H1654" s="104" t="s">
        <v>4896</v>
      </c>
      <c r="I1654" s="104" t="s">
        <v>2871</v>
      </c>
      <c r="J1654" s="104"/>
      <c r="K1654" s="378">
        <v>0.42680000000000001</v>
      </c>
      <c r="L1654" s="378">
        <v>0.42680000000000001</v>
      </c>
      <c r="M1654" s="378">
        <v>0.41723700000000002</v>
      </c>
      <c r="N1654" s="379">
        <v>2.2406279287722559</v>
      </c>
      <c r="O1654" s="104"/>
      <c r="P1654" s="104"/>
      <c r="Q1654" s="108"/>
    </row>
    <row r="1655" spans="1:17" customFormat="1">
      <c r="A1655" s="103">
        <v>1652</v>
      </c>
      <c r="B1655" s="105"/>
      <c r="C1655" s="105" t="s">
        <v>1049</v>
      </c>
      <c r="D1655" s="105" t="str">
        <f t="shared" si="78"/>
        <v>KADIRI</v>
      </c>
      <c r="E1655" s="105" t="str">
        <f t="shared" si="78"/>
        <v>PAIPALLE CCO</v>
      </c>
      <c r="F1655" s="104" t="s">
        <v>4897</v>
      </c>
      <c r="G1655" s="393">
        <v>307612240104</v>
      </c>
      <c r="H1655" s="104" t="s">
        <v>4898</v>
      </c>
      <c r="I1655" s="104" t="s">
        <v>2894</v>
      </c>
      <c r="J1655" s="104"/>
      <c r="K1655" s="378">
        <v>0.13200000000000001</v>
      </c>
      <c r="L1655" s="378">
        <v>0.13200000000000001</v>
      </c>
      <c r="M1655" s="378">
        <v>0.12904300000000002</v>
      </c>
      <c r="N1655" s="379">
        <v>2.2401515151515055</v>
      </c>
      <c r="O1655" s="104"/>
      <c r="P1655" s="104"/>
      <c r="Q1655" s="108"/>
    </row>
    <row r="1656" spans="1:17" customFormat="1">
      <c r="A1656" s="103">
        <v>1653</v>
      </c>
      <c r="B1656" s="105"/>
      <c r="C1656" s="105" t="s">
        <v>5408</v>
      </c>
      <c r="D1656" s="105" t="str">
        <f t="shared" si="78"/>
        <v>KADIRI</v>
      </c>
      <c r="E1656" s="105" t="str">
        <f t="shared" si="78"/>
        <v>PAIPALLE CCO</v>
      </c>
      <c r="F1656" s="104" t="str">
        <f>F1655</f>
        <v>33/11 KV Malapuram SS</v>
      </c>
      <c r="G1656" s="393">
        <v>304211140201</v>
      </c>
      <c r="H1656" s="104" t="s">
        <v>4182</v>
      </c>
      <c r="I1656" s="104" t="s">
        <v>2871</v>
      </c>
      <c r="J1656" s="104"/>
      <c r="K1656" s="378">
        <v>0.90236499999999997</v>
      </c>
      <c r="L1656" s="378">
        <v>0.90236499999999997</v>
      </c>
      <c r="M1656" s="378">
        <v>0.88216600000000001</v>
      </c>
      <c r="N1656" s="379">
        <v>2.2384511810630916</v>
      </c>
      <c r="O1656" s="104"/>
      <c r="P1656" s="104"/>
      <c r="Q1656" s="108"/>
    </row>
    <row r="1657" spans="1:17" customFormat="1">
      <c r="A1657" s="103">
        <v>1654</v>
      </c>
      <c r="B1657" s="105"/>
      <c r="C1657" s="105" t="s">
        <v>1049</v>
      </c>
      <c r="D1657" s="105" t="str">
        <f t="shared" si="78"/>
        <v>KADIRI</v>
      </c>
      <c r="E1657" s="105" t="str">
        <f t="shared" si="78"/>
        <v>PAIPALLE CCO</v>
      </c>
      <c r="F1657" s="104" t="s">
        <v>4899</v>
      </c>
      <c r="G1657" s="393">
        <v>307511340101</v>
      </c>
      <c r="H1657" s="104" t="s">
        <v>4900</v>
      </c>
      <c r="I1657" s="104" t="s">
        <v>2871</v>
      </c>
      <c r="J1657" s="104"/>
      <c r="K1657" s="378">
        <v>0.67049999999999998</v>
      </c>
      <c r="L1657" s="378">
        <v>0.67049999999999998</v>
      </c>
      <c r="M1657" s="378">
        <v>0.6554930000000001</v>
      </c>
      <c r="N1657" s="379">
        <v>2.2381804623415187</v>
      </c>
      <c r="O1657" s="104"/>
      <c r="P1657" s="104"/>
      <c r="Q1657" s="108"/>
    </row>
    <row r="1658" spans="1:17" customFormat="1">
      <c r="A1658" s="103">
        <v>1655</v>
      </c>
      <c r="B1658" s="105"/>
      <c r="C1658" s="105" t="s">
        <v>3869</v>
      </c>
      <c r="D1658" s="105" t="str">
        <f t="shared" si="78"/>
        <v>KADIRI</v>
      </c>
      <c r="E1658" s="105" t="str">
        <f t="shared" si="78"/>
        <v>PAIPALLE CCO</v>
      </c>
      <c r="F1658" s="104" t="s">
        <v>4025</v>
      </c>
      <c r="G1658" s="393">
        <v>308313140102</v>
      </c>
      <c r="H1658" s="104" t="s">
        <v>4901</v>
      </c>
      <c r="I1658" s="104" t="s">
        <v>2894</v>
      </c>
      <c r="J1658" s="104"/>
      <c r="K1658" s="378">
        <v>0.77280000000000004</v>
      </c>
      <c r="L1658" s="378">
        <v>0.77280000000000004</v>
      </c>
      <c r="M1658" s="378">
        <v>0.75557600000000003</v>
      </c>
      <c r="N1658" s="379">
        <v>2.2287784679089047</v>
      </c>
      <c r="O1658" s="104"/>
      <c r="P1658" s="104"/>
      <c r="Q1658" s="108"/>
    </row>
    <row r="1659" spans="1:17" customFormat="1">
      <c r="A1659" s="103">
        <v>1656</v>
      </c>
      <c r="B1659" s="105"/>
      <c r="C1659" s="105" t="s">
        <v>1049</v>
      </c>
      <c r="D1659" s="105" t="str">
        <f t="shared" si="78"/>
        <v>KADIRI</v>
      </c>
      <c r="E1659" s="105" t="str">
        <f t="shared" si="78"/>
        <v>PAIPALLE CCO</v>
      </c>
      <c r="F1659" s="104" t="str">
        <f>F1658</f>
        <v>33/11 KV Mantralayam SS</v>
      </c>
      <c r="G1659" s="393">
        <v>307111140105</v>
      </c>
      <c r="H1659" s="104" t="s">
        <v>2366</v>
      </c>
      <c r="I1659" s="104" t="s">
        <v>2887</v>
      </c>
      <c r="J1659" s="104"/>
      <c r="K1659" s="378">
        <v>1.2573000000000001</v>
      </c>
      <c r="L1659" s="378">
        <v>1.2573000000000001</v>
      </c>
      <c r="M1659" s="378">
        <v>1.229385</v>
      </c>
      <c r="N1659" s="379">
        <v>2.2202338344070731</v>
      </c>
      <c r="O1659" s="104"/>
      <c r="P1659" s="104"/>
      <c r="Q1659" s="108"/>
    </row>
    <row r="1660" spans="1:17" customFormat="1">
      <c r="A1660" s="103">
        <v>1657</v>
      </c>
      <c r="B1660" s="105"/>
      <c r="C1660" s="105" t="s">
        <v>1041</v>
      </c>
      <c r="D1660" s="105" t="str">
        <f t="shared" si="78"/>
        <v>KADIRI</v>
      </c>
      <c r="E1660" s="105" t="str">
        <f t="shared" si="78"/>
        <v>PAIPALLE CCO</v>
      </c>
      <c r="F1660" s="104" t="s">
        <v>2979</v>
      </c>
      <c r="G1660" s="393">
        <v>306521240404</v>
      </c>
      <c r="H1660" s="104" t="s">
        <v>4902</v>
      </c>
      <c r="I1660" s="104" t="s">
        <v>2871</v>
      </c>
      <c r="J1660" s="104"/>
      <c r="K1660" s="378">
        <v>0.34620000000000001</v>
      </c>
      <c r="L1660" s="378">
        <v>0.34620000000000001</v>
      </c>
      <c r="M1660" s="378">
        <v>0.338528</v>
      </c>
      <c r="N1660" s="379">
        <v>2.2160600808781088</v>
      </c>
      <c r="O1660" s="104"/>
      <c r="P1660" s="104"/>
      <c r="Q1660" s="108"/>
    </row>
    <row r="1661" spans="1:17" customFormat="1">
      <c r="A1661" s="103">
        <v>1658</v>
      </c>
      <c r="B1661" s="105"/>
      <c r="C1661" s="105" t="s">
        <v>1041</v>
      </c>
      <c r="D1661" s="105" t="str">
        <f t="shared" si="78"/>
        <v>KADIRI</v>
      </c>
      <c r="E1661" s="105" t="str">
        <f t="shared" si="78"/>
        <v>PAIPALLE CCO</v>
      </c>
      <c r="F1661" s="104" t="s">
        <v>2242</v>
      </c>
      <c r="G1661" s="393">
        <v>306411240103</v>
      </c>
      <c r="H1661" s="104" t="s">
        <v>4903</v>
      </c>
      <c r="I1661" s="104" t="s">
        <v>2887</v>
      </c>
      <c r="J1661" s="104"/>
      <c r="K1661" s="378">
        <v>2.5129999999999999</v>
      </c>
      <c r="L1661" s="378">
        <v>2.5129999999999999</v>
      </c>
      <c r="M1661" s="378">
        <v>2.4573429999999998</v>
      </c>
      <c r="N1661" s="379">
        <v>2.2147632311977743</v>
      </c>
      <c r="O1661" s="104"/>
      <c r="P1661" s="104"/>
      <c r="Q1661" s="108"/>
    </row>
    <row r="1662" spans="1:17" customFormat="1">
      <c r="A1662" s="103">
        <v>1659</v>
      </c>
      <c r="B1662" s="105"/>
      <c r="C1662" s="105" t="s">
        <v>5408</v>
      </c>
      <c r="D1662" s="105" t="str">
        <f t="shared" si="78"/>
        <v>KADIRI</v>
      </c>
      <c r="E1662" s="105" t="str">
        <f t="shared" si="78"/>
        <v>PAIPALLE CCO</v>
      </c>
      <c r="F1662" s="104" t="str">
        <f t="shared" si="78"/>
        <v>33/11KV Masapeta SubStation</v>
      </c>
      <c r="G1662" s="393">
        <v>304111140101</v>
      </c>
      <c r="H1662" s="104" t="s">
        <v>2589</v>
      </c>
      <c r="I1662" s="104" t="s">
        <v>2887</v>
      </c>
      <c r="J1662" s="104"/>
      <c r="K1662" s="378">
        <v>1.8348</v>
      </c>
      <c r="L1662" s="378">
        <v>1.8348</v>
      </c>
      <c r="M1662" s="378">
        <v>1.794252</v>
      </c>
      <c r="N1662" s="379">
        <v>2.2099411379986935</v>
      </c>
      <c r="O1662" s="104"/>
      <c r="P1662" s="104"/>
      <c r="Q1662" s="108"/>
    </row>
    <row r="1663" spans="1:17" customFormat="1">
      <c r="A1663" s="103">
        <v>1660</v>
      </c>
      <c r="B1663" s="105"/>
      <c r="C1663" s="105" t="s">
        <v>5408</v>
      </c>
      <c r="D1663" s="105" t="str">
        <f t="shared" si="78"/>
        <v>KADIRI</v>
      </c>
      <c r="E1663" s="105" t="str">
        <f t="shared" si="78"/>
        <v>PAIPALLE CCO</v>
      </c>
      <c r="F1663" s="104" t="str">
        <f t="shared" si="78"/>
        <v>33/11KV Masapeta SubStation</v>
      </c>
      <c r="G1663" s="393">
        <v>304611240101</v>
      </c>
      <c r="H1663" s="104" t="s">
        <v>4904</v>
      </c>
      <c r="I1663" s="104" t="s">
        <v>2887</v>
      </c>
      <c r="J1663" s="104"/>
      <c r="K1663" s="378">
        <v>1.9126799999999999</v>
      </c>
      <c r="L1663" s="378">
        <v>1.9126799999999999</v>
      </c>
      <c r="M1663" s="378">
        <v>1.8704259999999999</v>
      </c>
      <c r="N1663" s="379">
        <v>2.2091515569776448</v>
      </c>
      <c r="O1663" s="104"/>
      <c r="P1663" s="104"/>
      <c r="Q1663" s="108"/>
    </row>
    <row r="1664" spans="1:17" customFormat="1">
      <c r="A1664" s="103">
        <v>1661</v>
      </c>
      <c r="B1664" s="105"/>
      <c r="C1664" s="105" t="s">
        <v>1049</v>
      </c>
      <c r="D1664" s="105" t="str">
        <f t="shared" si="78"/>
        <v>KADIRI</v>
      </c>
      <c r="E1664" s="105" t="str">
        <f t="shared" si="78"/>
        <v>PAIPALLE CCO</v>
      </c>
      <c r="F1664" s="104" t="s">
        <v>4905</v>
      </c>
      <c r="G1664" s="393">
        <v>307444540204</v>
      </c>
      <c r="H1664" s="104" t="s">
        <v>4906</v>
      </c>
      <c r="I1664" s="104" t="s">
        <v>2879</v>
      </c>
      <c r="J1664" s="104"/>
      <c r="K1664" s="378">
        <v>2.81E-3</v>
      </c>
      <c r="L1664" s="378">
        <v>2.81E-3</v>
      </c>
      <c r="M1664" s="378">
        <v>2.748E-3</v>
      </c>
      <c r="N1664" s="379">
        <v>2.2064056939501775</v>
      </c>
      <c r="O1664" s="104"/>
      <c r="P1664" s="104"/>
      <c r="Q1664" s="108"/>
    </row>
    <row r="1665" spans="1:17" customFormat="1">
      <c r="A1665" s="103">
        <v>1662</v>
      </c>
      <c r="B1665" s="105"/>
      <c r="C1665" s="105" t="s">
        <v>1049</v>
      </c>
      <c r="D1665" s="105" t="str">
        <f t="shared" si="78"/>
        <v>KADIRI</v>
      </c>
      <c r="E1665" s="105" t="str">
        <f t="shared" si="78"/>
        <v>PAIPALLE CCO</v>
      </c>
      <c r="F1665" s="104" t="str">
        <f t="shared" si="78"/>
        <v>33/11 KV Pamdurthy SS</v>
      </c>
      <c r="G1665" s="393">
        <v>307133140101</v>
      </c>
      <c r="H1665" s="104" t="s">
        <v>4907</v>
      </c>
      <c r="I1665" s="104" t="s">
        <v>2871</v>
      </c>
      <c r="J1665" s="104"/>
      <c r="K1665" s="378">
        <v>0.44950000000000001</v>
      </c>
      <c r="L1665" s="378">
        <v>0.44950000000000001</v>
      </c>
      <c r="M1665" s="378">
        <v>0.43964000000000003</v>
      </c>
      <c r="N1665" s="379">
        <v>2.1935483870967696</v>
      </c>
      <c r="O1665" s="104"/>
      <c r="P1665" s="104"/>
      <c r="Q1665" s="108"/>
    </row>
    <row r="1666" spans="1:17" customFormat="1">
      <c r="A1666" s="103">
        <v>1663</v>
      </c>
      <c r="B1666" s="105"/>
      <c r="C1666" s="105" t="s">
        <v>1381</v>
      </c>
      <c r="D1666" s="105" t="str">
        <f t="shared" si="78"/>
        <v>KADIRI</v>
      </c>
      <c r="E1666" s="105" t="str">
        <f t="shared" si="78"/>
        <v>PAIPALLE CCO</v>
      </c>
      <c r="F1666" s="104" t="str">
        <f t="shared" si="78"/>
        <v>33/11 KV Pamdurthy SS</v>
      </c>
      <c r="G1666" s="393">
        <v>305522340102</v>
      </c>
      <c r="H1666" s="104" t="s">
        <v>4908</v>
      </c>
      <c r="I1666" s="104" t="s">
        <v>2887</v>
      </c>
      <c r="J1666" s="104"/>
      <c r="K1666" s="378">
        <v>0.80859999999999999</v>
      </c>
      <c r="L1666" s="378">
        <v>0.80859999999999999</v>
      </c>
      <c r="M1666" s="378">
        <v>0.79086800000000002</v>
      </c>
      <c r="N1666" s="379">
        <v>2.1929260450160735</v>
      </c>
      <c r="O1666" s="104"/>
      <c r="P1666" s="104"/>
      <c r="Q1666" s="108"/>
    </row>
    <row r="1667" spans="1:17" customFormat="1">
      <c r="A1667" s="103">
        <v>1664</v>
      </c>
      <c r="B1667" s="105"/>
      <c r="C1667" s="105" t="s">
        <v>1381</v>
      </c>
      <c r="D1667" s="105" t="str">
        <f t="shared" si="78"/>
        <v>KADIRI</v>
      </c>
      <c r="E1667" s="105" t="str">
        <f t="shared" si="78"/>
        <v>PAIPALLE CCO</v>
      </c>
      <c r="F1667" s="104" t="s">
        <v>2342</v>
      </c>
      <c r="G1667" s="393">
        <v>305341540205</v>
      </c>
      <c r="H1667" s="104" t="s">
        <v>2747</v>
      </c>
      <c r="I1667" s="104" t="s">
        <v>2887</v>
      </c>
      <c r="J1667" s="104"/>
      <c r="K1667" s="378">
        <v>1.4012</v>
      </c>
      <c r="L1667" s="378">
        <v>1.4012</v>
      </c>
      <c r="M1667" s="378">
        <v>1.3705719999999999</v>
      </c>
      <c r="N1667" s="379">
        <v>2.1858407079646089</v>
      </c>
      <c r="O1667" s="104"/>
      <c r="P1667" s="104"/>
      <c r="Q1667" s="108"/>
    </row>
    <row r="1668" spans="1:17" customFormat="1">
      <c r="A1668" s="103">
        <v>1665</v>
      </c>
      <c r="B1668" s="105"/>
      <c r="C1668" s="105" t="s">
        <v>1381</v>
      </c>
      <c r="D1668" s="105" t="str">
        <f t="shared" si="78"/>
        <v>KADIRI</v>
      </c>
      <c r="E1668" s="105" t="str">
        <f t="shared" si="78"/>
        <v>PAIPALLE CCO</v>
      </c>
      <c r="F1668" s="104" t="str">
        <f>F1667</f>
        <v>33/11KV PUTTUR SS</v>
      </c>
      <c r="G1668" s="393">
        <v>305421240104</v>
      </c>
      <c r="H1668" s="104" t="s">
        <v>2754</v>
      </c>
      <c r="I1668" s="104" t="s">
        <v>2887</v>
      </c>
      <c r="J1668" s="104"/>
      <c r="K1668" s="378">
        <v>0.70420000000000005</v>
      </c>
      <c r="L1668" s="378">
        <v>0.70420000000000005</v>
      </c>
      <c r="M1668" s="378">
        <v>0.68881900000000007</v>
      </c>
      <c r="N1668" s="379">
        <v>2.184180630502695</v>
      </c>
      <c r="O1668" s="104"/>
      <c r="P1668" s="104"/>
      <c r="Q1668" s="108"/>
    </row>
    <row r="1669" spans="1:17" customFormat="1">
      <c r="A1669" s="103">
        <v>1666</v>
      </c>
      <c r="B1669" s="105"/>
      <c r="C1669" s="105" t="s">
        <v>1049</v>
      </c>
      <c r="D1669" s="105" t="str">
        <f t="shared" si="78"/>
        <v>KADIRI</v>
      </c>
      <c r="E1669" s="105" t="str">
        <f t="shared" si="78"/>
        <v>PAIPALLE CCO</v>
      </c>
      <c r="F1669" s="104" t="s">
        <v>4435</v>
      </c>
      <c r="G1669" s="393">
        <v>307411240201</v>
      </c>
      <c r="H1669" s="104" t="s">
        <v>4909</v>
      </c>
      <c r="I1669" s="104" t="s">
        <v>2887</v>
      </c>
      <c r="J1669" s="104"/>
      <c r="K1669" s="378">
        <v>1.2398</v>
      </c>
      <c r="L1669" s="378">
        <v>1.2398</v>
      </c>
      <c r="M1669" s="378">
        <v>1.212839</v>
      </c>
      <c r="N1669" s="379">
        <v>2.1746249395063733</v>
      </c>
      <c r="O1669" s="104"/>
      <c r="P1669" s="104"/>
      <c r="Q1669" s="108"/>
    </row>
    <row r="1670" spans="1:17" customFormat="1">
      <c r="A1670" s="103">
        <v>1667</v>
      </c>
      <c r="B1670" s="105"/>
      <c r="C1670" s="105" t="s">
        <v>5408</v>
      </c>
      <c r="D1670" s="105" t="str">
        <f t="shared" si="78"/>
        <v>KADIRI</v>
      </c>
      <c r="E1670" s="105" t="str">
        <f t="shared" si="78"/>
        <v>PAIPALLE CCO</v>
      </c>
      <c r="F1670" s="104" t="s">
        <v>4910</v>
      </c>
      <c r="G1670" s="393">
        <v>304111540202</v>
      </c>
      <c r="H1670" s="104" t="s">
        <v>4911</v>
      </c>
      <c r="I1670" s="104" t="s">
        <v>2874</v>
      </c>
      <c r="J1670" s="104"/>
      <c r="K1670" s="378">
        <v>0.66900000000000004</v>
      </c>
      <c r="L1670" s="378">
        <v>0.66900000000000004</v>
      </c>
      <c r="M1670" s="378">
        <v>0.65446000000000004</v>
      </c>
      <c r="N1670" s="379">
        <v>2.1733931240657691</v>
      </c>
      <c r="O1670" s="104"/>
      <c r="P1670" s="104"/>
      <c r="Q1670" s="108"/>
    </row>
    <row r="1671" spans="1:17" customFormat="1">
      <c r="A1671" s="103">
        <v>1668</v>
      </c>
      <c r="B1671" s="105"/>
      <c r="C1671" s="105" t="s">
        <v>1049</v>
      </c>
      <c r="D1671" s="105" t="str">
        <f t="shared" si="78"/>
        <v>KADIRI</v>
      </c>
      <c r="E1671" s="105" t="str">
        <f t="shared" si="78"/>
        <v>PAIPALLE CCO</v>
      </c>
      <c r="F1671" s="104" t="s">
        <v>4912</v>
      </c>
      <c r="G1671" s="393">
        <v>307312340503</v>
      </c>
      <c r="H1671" s="104" t="s">
        <v>4913</v>
      </c>
      <c r="I1671" s="104" t="s">
        <v>2871</v>
      </c>
      <c r="J1671" s="104"/>
      <c r="K1671" s="378">
        <v>2.0752000000000002</v>
      </c>
      <c r="L1671" s="378">
        <v>2.0752000000000002</v>
      </c>
      <c r="M1671" s="378">
        <v>2.0301460000000002</v>
      </c>
      <c r="N1671" s="379">
        <v>2.1710678488820316</v>
      </c>
      <c r="O1671" s="104"/>
      <c r="P1671" s="104"/>
      <c r="Q1671" s="108"/>
    </row>
    <row r="1672" spans="1:17" customFormat="1">
      <c r="A1672" s="103">
        <v>1669</v>
      </c>
      <c r="B1672" s="105"/>
      <c r="C1672" s="105" t="s">
        <v>1049</v>
      </c>
      <c r="D1672" s="105" t="str">
        <f t="shared" si="78"/>
        <v>KADIRI</v>
      </c>
      <c r="E1672" s="105" t="str">
        <f t="shared" si="78"/>
        <v>PAIPALLE CCO</v>
      </c>
      <c r="F1672" s="104" t="s">
        <v>4914</v>
      </c>
      <c r="G1672" s="393">
        <v>307621340303</v>
      </c>
      <c r="H1672" s="104" t="s">
        <v>4915</v>
      </c>
      <c r="I1672" s="104" t="s">
        <v>2871</v>
      </c>
      <c r="J1672" s="104"/>
      <c r="K1672" s="378">
        <v>0.16950000000000001</v>
      </c>
      <c r="L1672" s="378">
        <v>0.16950000000000001</v>
      </c>
      <c r="M1672" s="378">
        <v>0.16583000000000001</v>
      </c>
      <c r="N1672" s="379">
        <v>2.165191740412983</v>
      </c>
      <c r="O1672" s="104"/>
      <c r="P1672" s="104"/>
      <c r="Q1672" s="108"/>
    </row>
    <row r="1673" spans="1:17" customFormat="1">
      <c r="A1673" s="103">
        <v>1670</v>
      </c>
      <c r="B1673" s="105"/>
      <c r="C1673" s="105" t="s">
        <v>5408</v>
      </c>
      <c r="D1673" s="105" t="str">
        <f t="shared" si="78"/>
        <v>KADIRI</v>
      </c>
      <c r="E1673" s="105" t="str">
        <f t="shared" si="78"/>
        <v>PAIPALLE CCO</v>
      </c>
      <c r="F1673" s="104" t="str">
        <f t="shared" si="78"/>
        <v>33/11 KV Gummagatta SS</v>
      </c>
      <c r="G1673" s="393">
        <v>304321340402</v>
      </c>
      <c r="H1673" s="104" t="s">
        <v>2675</v>
      </c>
      <c r="I1673" s="104" t="s">
        <v>2887</v>
      </c>
      <c r="J1673" s="104"/>
      <c r="K1673" s="378">
        <v>0.17856</v>
      </c>
      <c r="L1673" s="378">
        <v>0.17856</v>
      </c>
      <c r="M1673" s="378">
        <v>0.17471399999999998</v>
      </c>
      <c r="N1673" s="379">
        <v>2.1538978494623744</v>
      </c>
      <c r="O1673" s="104"/>
      <c r="P1673" s="104"/>
      <c r="Q1673" s="108"/>
    </row>
    <row r="1674" spans="1:17" customFormat="1">
      <c r="A1674" s="103">
        <v>1671</v>
      </c>
      <c r="B1674" s="105"/>
      <c r="C1674" s="105" t="s">
        <v>5408</v>
      </c>
      <c r="D1674" s="105" t="str">
        <f t="shared" si="78"/>
        <v>KADIRI</v>
      </c>
      <c r="E1674" s="105" t="str">
        <f t="shared" si="78"/>
        <v>PAIPALLE CCO</v>
      </c>
      <c r="F1674" s="104" t="str">
        <f t="shared" si="78"/>
        <v>33/11 KV Gummagatta SS</v>
      </c>
      <c r="G1674" s="393">
        <v>304321440105</v>
      </c>
      <c r="H1674" s="104" t="s">
        <v>4916</v>
      </c>
      <c r="I1674" s="104" t="s">
        <v>2887</v>
      </c>
      <c r="J1674" s="104"/>
      <c r="K1674" s="378">
        <v>0.41189999999999999</v>
      </c>
      <c r="L1674" s="378">
        <v>0.41189999999999999</v>
      </c>
      <c r="M1674" s="378">
        <v>0.40303</v>
      </c>
      <c r="N1674" s="379">
        <v>2.1534352998300532</v>
      </c>
      <c r="O1674" s="104"/>
      <c r="P1674" s="104"/>
      <c r="Q1674" s="108"/>
    </row>
    <row r="1675" spans="1:17" customFormat="1">
      <c r="A1675" s="103">
        <v>1672</v>
      </c>
      <c r="B1675" s="105"/>
      <c r="C1675" s="105" t="s">
        <v>1049</v>
      </c>
      <c r="D1675" s="105" t="str">
        <f t="shared" si="78"/>
        <v>KADIRI</v>
      </c>
      <c r="E1675" s="105" t="str">
        <f t="shared" si="78"/>
        <v>PAIPALLE CCO</v>
      </c>
      <c r="F1675" s="104" t="s">
        <v>4917</v>
      </c>
      <c r="G1675" s="393">
        <v>307621240202</v>
      </c>
      <c r="H1675" s="104" t="s">
        <v>4918</v>
      </c>
      <c r="I1675" s="104" t="s">
        <v>2874</v>
      </c>
      <c r="J1675" s="104"/>
      <c r="K1675" s="378">
        <v>0.52300000000000002</v>
      </c>
      <c r="L1675" s="378">
        <v>0.52300000000000002</v>
      </c>
      <c r="M1675" s="378">
        <v>0.51176500000000003</v>
      </c>
      <c r="N1675" s="379">
        <v>2.1481835564053529</v>
      </c>
      <c r="O1675" s="104"/>
      <c r="P1675" s="104"/>
      <c r="Q1675" s="108"/>
    </row>
    <row r="1676" spans="1:17" customFormat="1">
      <c r="A1676" s="103">
        <v>1673</v>
      </c>
      <c r="B1676" s="105"/>
      <c r="C1676" s="105" t="s">
        <v>5408</v>
      </c>
      <c r="D1676" s="105" t="str">
        <f t="shared" si="78"/>
        <v>KADIRI</v>
      </c>
      <c r="E1676" s="105" t="str">
        <f t="shared" si="78"/>
        <v>PAIPALLE CCO</v>
      </c>
      <c r="F1676" s="104" t="s">
        <v>4919</v>
      </c>
      <c r="G1676" s="393">
        <v>304421440401</v>
      </c>
      <c r="H1676" s="104" t="s">
        <v>4920</v>
      </c>
      <c r="I1676" s="104" t="s">
        <v>2871</v>
      </c>
      <c r="J1676" s="104"/>
      <c r="K1676" s="378">
        <v>1.0851999999999999</v>
      </c>
      <c r="L1676" s="378">
        <v>1.0851999999999999</v>
      </c>
      <c r="M1676" s="378">
        <v>1.061912</v>
      </c>
      <c r="N1676" s="379">
        <v>2.145963877626242</v>
      </c>
      <c r="O1676" s="104"/>
      <c r="P1676" s="104"/>
      <c r="Q1676" s="108"/>
    </row>
    <row r="1677" spans="1:17" customFormat="1">
      <c r="A1677" s="103">
        <v>1674</v>
      </c>
      <c r="B1677" s="105"/>
      <c r="C1677" s="105" t="s">
        <v>1381</v>
      </c>
      <c r="D1677" s="105" t="str">
        <f t="shared" si="78"/>
        <v>KADIRI</v>
      </c>
      <c r="E1677" s="105" t="str">
        <f t="shared" si="78"/>
        <v>PAIPALLE CCO</v>
      </c>
      <c r="F1677" s="104" t="s">
        <v>2336</v>
      </c>
      <c r="G1677" s="393" t="s">
        <v>4921</v>
      </c>
      <c r="H1677" s="104" t="s">
        <v>2585</v>
      </c>
      <c r="I1677" s="104" t="s">
        <v>2887</v>
      </c>
      <c r="J1677" s="104"/>
      <c r="K1677" s="378">
        <v>0.62280000000000002</v>
      </c>
      <c r="L1677" s="378">
        <v>0.62280000000000002</v>
      </c>
      <c r="M1677" s="378">
        <v>0.60947000000000007</v>
      </c>
      <c r="N1677" s="379">
        <v>2.1403339755940833</v>
      </c>
      <c r="O1677" s="104"/>
      <c r="P1677" s="104"/>
      <c r="Q1677" s="108"/>
    </row>
    <row r="1678" spans="1:17" customFormat="1">
      <c r="A1678" s="103">
        <v>1675</v>
      </c>
      <c r="B1678" s="105"/>
      <c r="C1678" s="105" t="s">
        <v>1041</v>
      </c>
      <c r="D1678" s="105" t="str">
        <f t="shared" si="78"/>
        <v>KADIRI</v>
      </c>
      <c r="E1678" s="105" t="str">
        <f t="shared" si="78"/>
        <v>PAIPALLE CCO</v>
      </c>
      <c r="F1678" s="104" t="str">
        <f t="shared" si="78"/>
        <v>33/11 KV Industrial Estate(Palamaner) SS</v>
      </c>
      <c r="G1678" s="393">
        <v>306211240105</v>
      </c>
      <c r="H1678" s="104" t="s">
        <v>2489</v>
      </c>
      <c r="I1678" s="104" t="s">
        <v>2887</v>
      </c>
      <c r="J1678" s="104"/>
      <c r="K1678" s="378">
        <v>1.6124000000000001</v>
      </c>
      <c r="L1678" s="378">
        <v>1.6124000000000001</v>
      </c>
      <c r="M1678" s="378">
        <v>1.5780079999999999</v>
      </c>
      <c r="N1678" s="379">
        <v>2.1329694864797943</v>
      </c>
      <c r="O1678" s="104"/>
      <c r="P1678" s="104"/>
      <c r="Q1678" s="108"/>
    </row>
    <row r="1679" spans="1:17" customFormat="1">
      <c r="A1679" s="103">
        <v>1676</v>
      </c>
      <c r="B1679" s="105"/>
      <c r="C1679" s="105" t="s">
        <v>1049</v>
      </c>
      <c r="D1679" s="105" t="str">
        <f t="shared" si="78"/>
        <v>KADIRI</v>
      </c>
      <c r="E1679" s="105" t="str">
        <f t="shared" si="78"/>
        <v>PAIPALLE CCO</v>
      </c>
      <c r="F1679" s="104" t="str">
        <f t="shared" si="78"/>
        <v>33/11 KV Industrial Estate(Palamaner) SS</v>
      </c>
      <c r="G1679" s="393">
        <v>307311440106</v>
      </c>
      <c r="H1679" s="104" t="s">
        <v>4922</v>
      </c>
      <c r="I1679" s="104" t="s">
        <v>2871</v>
      </c>
      <c r="J1679" s="104"/>
      <c r="K1679" s="378">
        <v>0.44819999999999999</v>
      </c>
      <c r="L1679" s="378">
        <v>0.44819999999999999</v>
      </c>
      <c r="M1679" s="378">
        <v>0.438641</v>
      </c>
      <c r="N1679" s="379">
        <v>2.1327532351628702</v>
      </c>
      <c r="O1679" s="104"/>
      <c r="P1679" s="104"/>
      <c r="Q1679" s="108"/>
    </row>
    <row r="1680" spans="1:17" customFormat="1">
      <c r="A1680" s="103">
        <v>1677</v>
      </c>
      <c r="B1680" s="105"/>
      <c r="C1680" s="105" t="s">
        <v>1049</v>
      </c>
      <c r="D1680" s="105" t="str">
        <f t="shared" si="78"/>
        <v>KADIRI</v>
      </c>
      <c r="E1680" s="105" t="str">
        <f t="shared" si="78"/>
        <v>PAIPALLE CCO</v>
      </c>
      <c r="F1680" s="104" t="s">
        <v>4923</v>
      </c>
      <c r="G1680" s="393">
        <v>307444440304</v>
      </c>
      <c r="H1680" s="104" t="s">
        <v>4924</v>
      </c>
      <c r="I1680" s="104" t="s">
        <v>2871</v>
      </c>
      <c r="J1680" s="104"/>
      <c r="K1680" s="378">
        <v>0.13636000000000001</v>
      </c>
      <c r="L1680" s="378">
        <v>0.13636000000000001</v>
      </c>
      <c r="M1680" s="378">
        <v>0.13345199999999999</v>
      </c>
      <c r="N1680" s="379">
        <v>2.1325902024054133</v>
      </c>
      <c r="O1680" s="104"/>
      <c r="P1680" s="104"/>
      <c r="Q1680" s="108"/>
    </row>
    <row r="1681" spans="1:17" customFormat="1">
      <c r="A1681" s="103">
        <v>1678</v>
      </c>
      <c r="B1681" s="105"/>
      <c r="C1681" s="105" t="s">
        <v>1381</v>
      </c>
      <c r="D1681" s="105" t="str">
        <f t="shared" si="78"/>
        <v>KADIRI</v>
      </c>
      <c r="E1681" s="105" t="str">
        <f t="shared" si="78"/>
        <v>PAIPALLE CCO</v>
      </c>
      <c r="F1681" s="104" t="str">
        <f t="shared" si="78"/>
        <v>33/11 KV Talamarla SS</v>
      </c>
      <c r="G1681" s="393">
        <v>305522440302</v>
      </c>
      <c r="H1681" s="104" t="s">
        <v>2808</v>
      </c>
      <c r="I1681" s="104" t="s">
        <v>2887</v>
      </c>
      <c r="J1681" s="104"/>
      <c r="K1681" s="378">
        <v>0.74629999999999996</v>
      </c>
      <c r="L1681" s="378">
        <v>0.74629999999999996</v>
      </c>
      <c r="M1681" s="378">
        <v>0.73040899999999997</v>
      </c>
      <c r="N1681" s="379">
        <v>2.1293045692080916</v>
      </c>
      <c r="O1681" s="104"/>
      <c r="P1681" s="104"/>
      <c r="Q1681" s="108"/>
    </row>
    <row r="1682" spans="1:17" customFormat="1">
      <c r="A1682" s="103">
        <v>1679</v>
      </c>
      <c r="B1682" s="105"/>
      <c r="C1682" s="105" t="s">
        <v>1381</v>
      </c>
      <c r="D1682" s="105" t="str">
        <f t="shared" si="78"/>
        <v>KADIRI</v>
      </c>
      <c r="E1682" s="105" t="str">
        <f t="shared" si="78"/>
        <v>PAIPALLE CCO</v>
      </c>
      <c r="F1682" s="104" t="str">
        <f t="shared" si="78"/>
        <v>33/11 KV Talamarla SS</v>
      </c>
      <c r="G1682" s="393">
        <v>305111240202</v>
      </c>
      <c r="H1682" s="104" t="s">
        <v>2513</v>
      </c>
      <c r="I1682" s="104" t="s">
        <v>2887</v>
      </c>
      <c r="J1682" s="104"/>
      <c r="K1682" s="378">
        <v>1.32098</v>
      </c>
      <c r="L1682" s="378">
        <v>1.32098</v>
      </c>
      <c r="M1682" s="378">
        <v>1.2928630000000001</v>
      </c>
      <c r="N1682" s="379">
        <v>2.1284955109085639</v>
      </c>
      <c r="O1682" s="104"/>
      <c r="P1682" s="104"/>
      <c r="Q1682" s="108"/>
    </row>
    <row r="1683" spans="1:17" customFormat="1">
      <c r="A1683" s="103">
        <v>1680</v>
      </c>
      <c r="B1683" s="105"/>
      <c r="C1683" s="105" t="s">
        <v>3869</v>
      </c>
      <c r="D1683" s="105" t="str">
        <f t="shared" si="78"/>
        <v>KADIRI</v>
      </c>
      <c r="E1683" s="105" t="str">
        <f t="shared" si="78"/>
        <v>PAIPALLE CCO</v>
      </c>
      <c r="F1683" s="104" t="s">
        <v>4925</v>
      </c>
      <c r="G1683" s="393">
        <v>308653240404</v>
      </c>
      <c r="H1683" s="104" t="s">
        <v>4926</v>
      </c>
      <c r="I1683" s="104" t="s">
        <v>2879</v>
      </c>
      <c r="J1683" s="104"/>
      <c r="K1683" s="378">
        <v>7.1999999999999998E-3</v>
      </c>
      <c r="L1683" s="378">
        <v>7.1999999999999998E-3</v>
      </c>
      <c r="M1683" s="378">
        <v>7.0470000000000003E-3</v>
      </c>
      <c r="N1683" s="379">
        <v>2.1249999999999929</v>
      </c>
      <c r="O1683" s="104"/>
      <c r="P1683" s="104"/>
      <c r="Q1683" s="108"/>
    </row>
    <row r="1684" spans="1:17" customFormat="1">
      <c r="A1684" s="103">
        <v>1681</v>
      </c>
      <c r="B1684" s="105"/>
      <c r="C1684" s="105" t="s">
        <v>1049</v>
      </c>
      <c r="D1684" s="105" t="str">
        <f t="shared" ref="D1684:F1746" si="79">D1683</f>
        <v>KADIRI</v>
      </c>
      <c r="E1684" s="105" t="str">
        <f t="shared" si="79"/>
        <v>PAIPALLE CCO</v>
      </c>
      <c r="F1684" s="104" t="s">
        <v>4927</v>
      </c>
      <c r="G1684" s="393">
        <v>307444240104</v>
      </c>
      <c r="H1684" s="104" t="s">
        <v>4928</v>
      </c>
      <c r="I1684" s="104" t="s">
        <v>2871</v>
      </c>
      <c r="J1684" s="104"/>
      <c r="K1684" s="378">
        <v>0.17499999999999999</v>
      </c>
      <c r="L1684" s="378">
        <v>0.17499999999999999</v>
      </c>
      <c r="M1684" s="378">
        <v>0.17128499999999999</v>
      </c>
      <c r="N1684" s="379">
        <v>2.122857142857141</v>
      </c>
      <c r="O1684" s="104"/>
      <c r="P1684" s="104"/>
      <c r="Q1684" s="108"/>
    </row>
    <row r="1685" spans="1:17" customFormat="1">
      <c r="A1685" s="103">
        <v>1682</v>
      </c>
      <c r="B1685" s="105"/>
      <c r="C1685" s="105" t="s">
        <v>5408</v>
      </c>
      <c r="D1685" s="105" t="str">
        <f t="shared" si="79"/>
        <v>KADIRI</v>
      </c>
      <c r="E1685" s="105" t="str">
        <f t="shared" si="79"/>
        <v>PAIPALLE CCO</v>
      </c>
      <c r="F1685" s="104" t="str">
        <f>F1684</f>
        <v>33/11 KV Pedabali SS</v>
      </c>
      <c r="G1685" s="393">
        <v>304321240402</v>
      </c>
      <c r="H1685" s="104" t="s">
        <v>2662</v>
      </c>
      <c r="I1685" s="104" t="s">
        <v>2887</v>
      </c>
      <c r="J1685" s="104"/>
      <c r="K1685" s="378">
        <v>0.39050000000000001</v>
      </c>
      <c r="L1685" s="378">
        <v>0.39050000000000001</v>
      </c>
      <c r="M1685" s="378">
        <v>0.382218</v>
      </c>
      <c r="N1685" s="379">
        <v>2.1208706786171603</v>
      </c>
      <c r="O1685" s="104"/>
      <c r="P1685" s="104"/>
      <c r="Q1685" s="108"/>
    </row>
    <row r="1686" spans="1:17" customFormat="1">
      <c r="A1686" s="103">
        <v>1683</v>
      </c>
      <c r="B1686" s="105"/>
      <c r="C1686" s="105" t="s">
        <v>1049</v>
      </c>
      <c r="D1686" s="105" t="str">
        <f t="shared" si="79"/>
        <v>KADIRI</v>
      </c>
      <c r="E1686" s="105" t="str">
        <f t="shared" si="79"/>
        <v>PAIPALLE CCO</v>
      </c>
      <c r="F1686" s="104" t="s">
        <v>3605</v>
      </c>
      <c r="G1686" s="393">
        <v>307133440101</v>
      </c>
      <c r="H1686" s="104" t="s">
        <v>4929</v>
      </c>
      <c r="I1686" s="104" t="s">
        <v>2871</v>
      </c>
      <c r="J1686" s="104"/>
      <c r="K1686" s="378">
        <v>0.53439999999999999</v>
      </c>
      <c r="L1686" s="378">
        <v>0.53439999999999999</v>
      </c>
      <c r="M1686" s="378">
        <v>0.52306999999999992</v>
      </c>
      <c r="N1686" s="379">
        <v>2.120134730538934</v>
      </c>
      <c r="O1686" s="104"/>
      <c r="P1686" s="104"/>
      <c r="Q1686" s="108"/>
    </row>
    <row r="1687" spans="1:17" customFormat="1">
      <c r="A1687" s="103">
        <v>1684</v>
      </c>
      <c r="B1687" s="105"/>
      <c r="C1687" s="105" t="s">
        <v>1041</v>
      </c>
      <c r="D1687" s="105" t="str">
        <f t="shared" si="79"/>
        <v>KADIRI</v>
      </c>
      <c r="E1687" s="105" t="str">
        <f t="shared" si="79"/>
        <v>PAIPALLE CCO</v>
      </c>
      <c r="F1687" s="104" t="s">
        <v>2242</v>
      </c>
      <c r="G1687" s="393">
        <v>306411240102</v>
      </c>
      <c r="H1687" s="104" t="s">
        <v>2518</v>
      </c>
      <c r="I1687" s="104" t="s">
        <v>2887</v>
      </c>
      <c r="J1687" s="104"/>
      <c r="K1687" s="378">
        <v>1.2286999999999999</v>
      </c>
      <c r="L1687" s="378">
        <v>1.2286999999999999</v>
      </c>
      <c r="M1687" s="378">
        <v>1.2026790000000001</v>
      </c>
      <c r="N1687" s="379">
        <v>2.1177667453405919</v>
      </c>
      <c r="O1687" s="104"/>
      <c r="P1687" s="104"/>
      <c r="Q1687" s="108"/>
    </row>
    <row r="1688" spans="1:17" customFormat="1">
      <c r="A1688" s="103">
        <v>1685</v>
      </c>
      <c r="B1688" s="105"/>
      <c r="C1688" s="105" t="s">
        <v>1049</v>
      </c>
      <c r="D1688" s="105" t="str">
        <f t="shared" si="79"/>
        <v>KADIRI</v>
      </c>
      <c r="E1688" s="105" t="str">
        <f t="shared" si="79"/>
        <v>PAIPALLE CCO</v>
      </c>
      <c r="F1688" s="104" t="str">
        <f>F1687</f>
        <v>33/11KV Masapeta SubStation</v>
      </c>
      <c r="G1688" s="393">
        <v>307244240204</v>
      </c>
      <c r="H1688" s="104" t="s">
        <v>4930</v>
      </c>
      <c r="I1688" s="104" t="s">
        <v>2887</v>
      </c>
      <c r="J1688" s="104"/>
      <c r="K1688" s="378">
        <v>0.21179999999999999</v>
      </c>
      <c r="L1688" s="378">
        <v>0.21179999999999999</v>
      </c>
      <c r="M1688" s="378">
        <v>0.207315</v>
      </c>
      <c r="N1688" s="379">
        <v>2.1175637393767657</v>
      </c>
      <c r="O1688" s="104"/>
      <c r="P1688" s="104"/>
      <c r="Q1688" s="108"/>
    </row>
    <row r="1689" spans="1:17" customFormat="1">
      <c r="A1689" s="103">
        <v>1686</v>
      </c>
      <c r="B1689" s="105"/>
      <c r="C1689" s="105" t="s">
        <v>5408</v>
      </c>
      <c r="D1689" s="105" t="str">
        <f t="shared" si="79"/>
        <v>KADIRI</v>
      </c>
      <c r="E1689" s="105" t="str">
        <f t="shared" si="79"/>
        <v>PAIPALLE CCO</v>
      </c>
      <c r="F1689" s="104" t="s">
        <v>4931</v>
      </c>
      <c r="G1689" s="393">
        <v>304611240201</v>
      </c>
      <c r="H1689" s="104" t="s">
        <v>3362</v>
      </c>
      <c r="I1689" s="104" t="s">
        <v>2874</v>
      </c>
      <c r="J1689" s="104"/>
      <c r="K1689" s="378">
        <v>0.307</v>
      </c>
      <c r="L1689" s="378">
        <v>0.307</v>
      </c>
      <c r="M1689" s="378">
        <v>0.30050299999999996</v>
      </c>
      <c r="N1689" s="379">
        <v>2.1162866449511499</v>
      </c>
      <c r="O1689" s="104"/>
      <c r="P1689" s="104"/>
      <c r="Q1689" s="108"/>
    </row>
    <row r="1690" spans="1:17" customFormat="1">
      <c r="A1690" s="103">
        <v>1687</v>
      </c>
      <c r="B1690" s="105"/>
      <c r="C1690" s="105" t="s">
        <v>1049</v>
      </c>
      <c r="D1690" s="105" t="str">
        <f t="shared" si="79"/>
        <v>KADIRI</v>
      </c>
      <c r="E1690" s="105" t="str">
        <f t="shared" si="79"/>
        <v>PAIPALLE CCO</v>
      </c>
      <c r="F1690" s="104" t="s">
        <v>4932</v>
      </c>
      <c r="G1690" s="393">
        <v>307211440201</v>
      </c>
      <c r="H1690" s="104" t="s">
        <v>4933</v>
      </c>
      <c r="I1690" s="104" t="s">
        <v>2871</v>
      </c>
      <c r="J1690" s="104"/>
      <c r="K1690" s="378">
        <v>0.57899999999999996</v>
      </c>
      <c r="L1690" s="378">
        <v>0.57899999999999996</v>
      </c>
      <c r="M1690" s="378">
        <v>0.566747</v>
      </c>
      <c r="N1690" s="379">
        <v>2.116234887737471</v>
      </c>
      <c r="O1690" s="104"/>
      <c r="P1690" s="104"/>
      <c r="Q1690" s="108"/>
    </row>
    <row r="1691" spans="1:17" customFormat="1">
      <c r="A1691" s="103">
        <v>1688</v>
      </c>
      <c r="B1691" s="105"/>
      <c r="C1691" s="105" t="s">
        <v>3869</v>
      </c>
      <c r="D1691" s="105" t="str">
        <f t="shared" si="79"/>
        <v>KADIRI</v>
      </c>
      <c r="E1691" s="105" t="str">
        <f t="shared" si="79"/>
        <v>PAIPALLE CCO</v>
      </c>
      <c r="F1691" s="104" t="s">
        <v>4934</v>
      </c>
      <c r="G1691" s="393">
        <v>308223140503</v>
      </c>
      <c r="H1691" s="104" t="s">
        <v>4935</v>
      </c>
      <c r="I1691" s="104" t="s">
        <v>2871</v>
      </c>
      <c r="J1691" s="104"/>
      <c r="K1691" s="378">
        <v>8.5300000000000001E-2</v>
      </c>
      <c r="L1691" s="378">
        <v>8.5300000000000001E-2</v>
      </c>
      <c r="M1691" s="378">
        <v>8.3496000000000001E-2</v>
      </c>
      <c r="N1691" s="379">
        <v>2.1148886283704571</v>
      </c>
      <c r="O1691" s="104"/>
      <c r="P1691" s="104"/>
      <c r="Q1691" s="108"/>
    </row>
    <row r="1692" spans="1:17" customFormat="1">
      <c r="A1692" s="103">
        <v>1689</v>
      </c>
      <c r="B1692" s="105"/>
      <c r="C1692" s="105" t="s">
        <v>1381</v>
      </c>
      <c r="D1692" s="105" t="str">
        <f t="shared" si="79"/>
        <v>KADIRI</v>
      </c>
      <c r="E1692" s="105" t="str">
        <f t="shared" si="79"/>
        <v>PAIPALLE CCO</v>
      </c>
      <c r="F1692" s="104" t="s">
        <v>4936</v>
      </c>
      <c r="G1692" s="393">
        <v>305431340302</v>
      </c>
      <c r="H1692" s="104" t="s">
        <v>4937</v>
      </c>
      <c r="I1692" s="104" t="s">
        <v>2871</v>
      </c>
      <c r="J1692" s="104"/>
      <c r="K1692" s="378">
        <v>0.75170000000000003</v>
      </c>
      <c r="L1692" s="378">
        <v>0.75170000000000003</v>
      </c>
      <c r="M1692" s="378">
        <v>0.73584500000000008</v>
      </c>
      <c r="N1692" s="379">
        <v>2.1092191033656982</v>
      </c>
      <c r="O1692" s="104"/>
      <c r="P1692" s="104"/>
      <c r="Q1692" s="108"/>
    </row>
    <row r="1693" spans="1:17" customFormat="1">
      <c r="A1693" s="103">
        <v>1690</v>
      </c>
      <c r="B1693" s="105"/>
      <c r="C1693" s="105" t="s">
        <v>1381</v>
      </c>
      <c r="D1693" s="105" t="str">
        <f t="shared" si="79"/>
        <v>KADIRI</v>
      </c>
      <c r="E1693" s="105" t="str">
        <f t="shared" si="79"/>
        <v>PAIPALLE CCO</v>
      </c>
      <c r="F1693" s="104" t="s">
        <v>4938</v>
      </c>
      <c r="G1693" s="393">
        <v>305522240203</v>
      </c>
      <c r="H1693" s="104" t="s">
        <v>4939</v>
      </c>
      <c r="I1693" s="104" t="s">
        <v>2887</v>
      </c>
      <c r="J1693" s="104"/>
      <c r="K1693" s="378">
        <v>0.37574999999999997</v>
      </c>
      <c r="L1693" s="378">
        <v>0.37574999999999997</v>
      </c>
      <c r="M1693" s="378">
        <v>0.36784299999999998</v>
      </c>
      <c r="N1693" s="379">
        <v>2.1043246839654022</v>
      </c>
      <c r="O1693" s="104"/>
      <c r="P1693" s="104"/>
      <c r="Q1693" s="108"/>
    </row>
    <row r="1694" spans="1:17" customFormat="1">
      <c r="A1694" s="103">
        <v>1691</v>
      </c>
      <c r="B1694" s="105"/>
      <c r="C1694" s="105" t="s">
        <v>1049</v>
      </c>
      <c r="D1694" s="105" t="str">
        <f t="shared" si="79"/>
        <v>KADIRI</v>
      </c>
      <c r="E1694" s="105" t="str">
        <f t="shared" si="79"/>
        <v>PAIPALLE CCO</v>
      </c>
      <c r="F1694" s="104" t="s">
        <v>4940</v>
      </c>
      <c r="G1694" s="393">
        <v>307133340205</v>
      </c>
      <c r="H1694" s="104" t="s">
        <v>4941</v>
      </c>
      <c r="I1694" s="104" t="s">
        <v>2871</v>
      </c>
      <c r="J1694" s="104"/>
      <c r="K1694" s="378">
        <v>3.644E-2</v>
      </c>
      <c r="L1694" s="378">
        <v>3.644E-2</v>
      </c>
      <c r="M1694" s="378">
        <v>3.5673999999999997E-2</v>
      </c>
      <c r="N1694" s="379">
        <v>2.1020856201975926</v>
      </c>
      <c r="O1694" s="104"/>
      <c r="P1694" s="104"/>
      <c r="Q1694" s="108"/>
    </row>
    <row r="1695" spans="1:17" customFormat="1">
      <c r="A1695" s="103">
        <v>1692</v>
      </c>
      <c r="B1695" s="105"/>
      <c r="C1695" s="105" t="s">
        <v>5408</v>
      </c>
      <c r="D1695" s="105" t="str">
        <f t="shared" si="79"/>
        <v>KADIRI</v>
      </c>
      <c r="E1695" s="105" t="str">
        <f t="shared" si="79"/>
        <v>PAIPALLE CCO</v>
      </c>
      <c r="F1695" s="104" t="s">
        <v>2306</v>
      </c>
      <c r="G1695" s="393">
        <v>304321140201</v>
      </c>
      <c r="H1695" s="104" t="s">
        <v>2650</v>
      </c>
      <c r="I1695" s="104" t="s">
        <v>2887</v>
      </c>
      <c r="J1695" s="104"/>
      <c r="K1695" s="378">
        <v>0.58779999999999999</v>
      </c>
      <c r="L1695" s="378">
        <v>0.58779999999999999</v>
      </c>
      <c r="M1695" s="378">
        <v>0.57550899999999994</v>
      </c>
      <c r="N1695" s="379">
        <v>2.0910173528411113</v>
      </c>
      <c r="O1695" s="104"/>
      <c r="P1695" s="104"/>
      <c r="Q1695" s="108"/>
    </row>
    <row r="1696" spans="1:17" customFormat="1">
      <c r="A1696" s="103">
        <v>1693</v>
      </c>
      <c r="B1696" s="105"/>
      <c r="C1696" s="105" t="s">
        <v>1381</v>
      </c>
      <c r="D1696" s="105" t="str">
        <f t="shared" si="79"/>
        <v>KADIRI</v>
      </c>
      <c r="E1696" s="105" t="str">
        <f t="shared" si="79"/>
        <v>PAIPALLE CCO</v>
      </c>
      <c r="F1696" s="104" t="s">
        <v>4942</v>
      </c>
      <c r="G1696" s="393">
        <v>305121140201</v>
      </c>
      <c r="H1696" s="104" t="s">
        <v>4943</v>
      </c>
      <c r="I1696" s="104" t="s">
        <v>2871</v>
      </c>
      <c r="J1696" s="104"/>
      <c r="K1696" s="378">
        <v>1.3162</v>
      </c>
      <c r="L1696" s="378">
        <v>1.3162</v>
      </c>
      <c r="M1696" s="378">
        <v>1.2886819999999999</v>
      </c>
      <c r="N1696" s="379">
        <v>2.0907156967026403</v>
      </c>
      <c r="O1696" s="104"/>
      <c r="P1696" s="104"/>
      <c r="Q1696" s="108"/>
    </row>
    <row r="1697" spans="1:17" customFormat="1">
      <c r="A1697" s="103">
        <v>1694</v>
      </c>
      <c r="B1697" s="105"/>
      <c r="C1697" s="105" t="s">
        <v>1049</v>
      </c>
      <c r="D1697" s="105" t="str">
        <f t="shared" si="79"/>
        <v>KADIRI</v>
      </c>
      <c r="E1697" s="105" t="str">
        <f t="shared" si="79"/>
        <v>PAIPALLE CCO</v>
      </c>
      <c r="F1697" s="104" t="s">
        <v>4944</v>
      </c>
      <c r="G1697" s="393">
        <v>307222240401</v>
      </c>
      <c r="H1697" s="104" t="s">
        <v>4945</v>
      </c>
      <c r="I1697" s="104" t="s">
        <v>2871</v>
      </c>
      <c r="J1697" s="104"/>
      <c r="K1697" s="378">
        <v>0.44519999999999998</v>
      </c>
      <c r="L1697" s="378">
        <v>0.44519999999999998</v>
      </c>
      <c r="M1697" s="378">
        <v>0.43589800000000001</v>
      </c>
      <c r="N1697" s="379">
        <v>2.0893980233602822</v>
      </c>
      <c r="O1697" s="104"/>
      <c r="P1697" s="104"/>
      <c r="Q1697" s="108"/>
    </row>
    <row r="1698" spans="1:17" customFormat="1">
      <c r="A1698" s="103">
        <v>1695</v>
      </c>
      <c r="B1698" s="105"/>
      <c r="C1698" s="105" t="s">
        <v>3869</v>
      </c>
      <c r="D1698" s="105" t="str">
        <f t="shared" si="79"/>
        <v>KADIRI</v>
      </c>
      <c r="E1698" s="105" t="str">
        <f t="shared" si="79"/>
        <v>PAIPALLE CCO</v>
      </c>
      <c r="F1698" s="104" t="s">
        <v>4946</v>
      </c>
      <c r="G1698" s="393">
        <v>308334140201</v>
      </c>
      <c r="H1698" s="104" t="s">
        <v>4947</v>
      </c>
      <c r="I1698" s="104" t="s">
        <v>2879</v>
      </c>
      <c r="J1698" s="104"/>
      <c r="K1698" s="378">
        <v>0.24199999999999999</v>
      </c>
      <c r="L1698" s="378">
        <v>0.24199999999999999</v>
      </c>
      <c r="M1698" s="378">
        <v>0.23695099999999999</v>
      </c>
      <c r="N1698" s="379">
        <v>2.0863636363636355</v>
      </c>
      <c r="O1698" s="104"/>
      <c r="P1698" s="104"/>
      <c r="Q1698" s="108"/>
    </row>
    <row r="1699" spans="1:17" customFormat="1">
      <c r="A1699" s="103">
        <v>1696</v>
      </c>
      <c r="B1699" s="105"/>
      <c r="C1699" s="105" t="s">
        <v>1049</v>
      </c>
      <c r="D1699" s="105" t="str">
        <f t="shared" si="79"/>
        <v>KADIRI</v>
      </c>
      <c r="E1699" s="105" t="str">
        <f t="shared" si="79"/>
        <v>PAIPALLE CCO</v>
      </c>
      <c r="F1699" s="104" t="s">
        <v>4948</v>
      </c>
      <c r="G1699" s="393">
        <v>307613340101</v>
      </c>
      <c r="H1699" s="104" t="s">
        <v>4949</v>
      </c>
      <c r="I1699" s="104" t="s">
        <v>2871</v>
      </c>
      <c r="J1699" s="104"/>
      <c r="K1699" s="378">
        <v>0.25240000000000001</v>
      </c>
      <c r="L1699" s="378">
        <v>0.25240000000000001</v>
      </c>
      <c r="M1699" s="378">
        <v>0.24713599999999999</v>
      </c>
      <c r="N1699" s="379">
        <v>2.0855784469096745</v>
      </c>
      <c r="O1699" s="104"/>
      <c r="P1699" s="104"/>
      <c r="Q1699" s="108"/>
    </row>
    <row r="1700" spans="1:17" customFormat="1">
      <c r="A1700" s="103">
        <v>1697</v>
      </c>
      <c r="B1700" s="105"/>
      <c r="C1700" s="105" t="s">
        <v>1381</v>
      </c>
      <c r="D1700" s="105" t="str">
        <f t="shared" si="79"/>
        <v>KADIRI</v>
      </c>
      <c r="E1700" s="105" t="str">
        <f t="shared" si="79"/>
        <v>PAIPALLE CCO</v>
      </c>
      <c r="F1700" s="104" t="str">
        <f t="shared" si="79"/>
        <v>33/11 KV Settur SS</v>
      </c>
      <c r="G1700" s="393">
        <v>305111240104</v>
      </c>
      <c r="H1700" s="104" t="s">
        <v>2693</v>
      </c>
      <c r="I1700" s="104" t="s">
        <v>2887</v>
      </c>
      <c r="J1700" s="104"/>
      <c r="K1700" s="378">
        <v>0.51219999999999999</v>
      </c>
      <c r="L1700" s="378">
        <v>0.51219999999999999</v>
      </c>
      <c r="M1700" s="378">
        <v>0.50152799999999997</v>
      </c>
      <c r="N1700" s="379">
        <v>2.0835611089418227</v>
      </c>
      <c r="O1700" s="104"/>
      <c r="P1700" s="104"/>
      <c r="Q1700" s="108"/>
    </row>
    <row r="1701" spans="1:17" customFormat="1">
      <c r="A1701" s="103">
        <v>1698</v>
      </c>
      <c r="B1701" s="105"/>
      <c r="C1701" s="105" t="s">
        <v>5408</v>
      </c>
      <c r="D1701" s="105" t="str">
        <f t="shared" si="79"/>
        <v>KADIRI</v>
      </c>
      <c r="E1701" s="105" t="str">
        <f t="shared" si="79"/>
        <v>PAIPALLE CCO</v>
      </c>
      <c r="F1701" s="104" t="str">
        <f t="shared" si="79"/>
        <v>33/11 KV Settur SS</v>
      </c>
      <c r="G1701" s="393">
        <v>304321440104</v>
      </c>
      <c r="H1701" s="104" t="s">
        <v>4950</v>
      </c>
      <c r="I1701" s="104" t="s">
        <v>2887</v>
      </c>
      <c r="J1701" s="104"/>
      <c r="K1701" s="378">
        <v>1.3802000000000001</v>
      </c>
      <c r="L1701" s="378">
        <v>1.3802000000000001</v>
      </c>
      <c r="M1701" s="378">
        <v>1.351558</v>
      </c>
      <c r="N1701" s="379">
        <v>2.0752064918127848</v>
      </c>
      <c r="O1701" s="104"/>
      <c r="P1701" s="104"/>
      <c r="Q1701" s="108"/>
    </row>
    <row r="1702" spans="1:17" customFormat="1">
      <c r="A1702" s="103">
        <v>1699</v>
      </c>
      <c r="B1702" s="105"/>
      <c r="C1702" s="105" t="s">
        <v>1049</v>
      </c>
      <c r="D1702" s="105" t="str">
        <f t="shared" si="79"/>
        <v>KADIRI</v>
      </c>
      <c r="E1702" s="105" t="str">
        <f t="shared" si="79"/>
        <v>PAIPALLE CCO</v>
      </c>
      <c r="F1702" s="104" t="s">
        <v>4951</v>
      </c>
      <c r="G1702" s="393">
        <v>307433440304</v>
      </c>
      <c r="H1702" s="104" t="s">
        <v>4952</v>
      </c>
      <c r="I1702" s="104" t="s">
        <v>2871</v>
      </c>
      <c r="J1702" s="104"/>
      <c r="K1702" s="378">
        <v>0.1701</v>
      </c>
      <c r="L1702" s="378">
        <v>0.1701</v>
      </c>
      <c r="M1702" s="378">
        <v>0.166573</v>
      </c>
      <c r="N1702" s="379">
        <v>2.0734861845972974</v>
      </c>
      <c r="O1702" s="104"/>
      <c r="P1702" s="104"/>
      <c r="Q1702" s="108"/>
    </row>
    <row r="1703" spans="1:17" customFormat="1">
      <c r="A1703" s="103">
        <v>1700</v>
      </c>
      <c r="B1703" s="105"/>
      <c r="C1703" s="105" t="s">
        <v>5408</v>
      </c>
      <c r="D1703" s="105" t="str">
        <f t="shared" si="79"/>
        <v>KADIRI</v>
      </c>
      <c r="E1703" s="105" t="str">
        <f t="shared" si="79"/>
        <v>PAIPALLE CCO</v>
      </c>
      <c r="F1703" s="104" t="s">
        <v>4362</v>
      </c>
      <c r="G1703" s="393">
        <v>304121240204</v>
      </c>
      <c r="H1703" s="104" t="s">
        <v>4953</v>
      </c>
      <c r="I1703" s="104" t="s">
        <v>2870</v>
      </c>
      <c r="J1703" s="104"/>
      <c r="K1703" s="378">
        <v>0.17799999999999999</v>
      </c>
      <c r="L1703" s="378">
        <v>0.17799999999999999</v>
      </c>
      <c r="M1703" s="378">
        <v>0.17431199999999999</v>
      </c>
      <c r="N1703" s="379">
        <v>2.0719101123595487</v>
      </c>
      <c r="O1703" s="104"/>
      <c r="P1703" s="104"/>
      <c r="Q1703" s="108"/>
    </row>
    <row r="1704" spans="1:17" customFormat="1">
      <c r="A1704" s="103">
        <v>1701</v>
      </c>
      <c r="B1704" s="105"/>
      <c r="C1704" s="105" t="s">
        <v>1381</v>
      </c>
      <c r="D1704" s="105" t="str">
        <f t="shared" si="79"/>
        <v>KADIRI</v>
      </c>
      <c r="E1704" s="105" t="str">
        <f t="shared" si="79"/>
        <v>PAIPALLE CCO</v>
      </c>
      <c r="F1704" s="104" t="s">
        <v>4954</v>
      </c>
      <c r="G1704" s="393">
        <v>305731440403</v>
      </c>
      <c r="H1704" s="104" t="s">
        <v>4955</v>
      </c>
      <c r="I1704" s="104" t="s">
        <v>2871</v>
      </c>
      <c r="J1704" s="104"/>
      <c r="K1704" s="378">
        <v>0.65172799999999997</v>
      </c>
      <c r="L1704" s="378">
        <v>0.65172799999999997</v>
      </c>
      <c r="M1704" s="378">
        <v>0.638239</v>
      </c>
      <c r="N1704" s="379">
        <v>2.0697284756831031</v>
      </c>
      <c r="O1704" s="104"/>
      <c r="P1704" s="104"/>
      <c r="Q1704" s="108"/>
    </row>
    <row r="1705" spans="1:17" customFormat="1">
      <c r="A1705" s="103">
        <v>1702</v>
      </c>
      <c r="B1705" s="105"/>
      <c r="C1705" s="105" t="s">
        <v>3869</v>
      </c>
      <c r="D1705" s="105" t="str">
        <f t="shared" si="79"/>
        <v>KADIRI</v>
      </c>
      <c r="E1705" s="105" t="str">
        <f t="shared" si="79"/>
        <v>PAIPALLE CCO</v>
      </c>
      <c r="F1705" s="104" t="s">
        <v>4789</v>
      </c>
      <c r="G1705" s="393">
        <v>308311140404</v>
      </c>
      <c r="H1705" s="104" t="s">
        <v>4796</v>
      </c>
      <c r="I1705" s="104" t="s">
        <v>2874</v>
      </c>
      <c r="J1705" s="104"/>
      <c r="K1705" s="378">
        <v>2.1299999999999999E-3</v>
      </c>
      <c r="L1705" s="378">
        <v>2.1299999999999999E-3</v>
      </c>
      <c r="M1705" s="378">
        <v>2.0860000000000002E-3</v>
      </c>
      <c r="N1705" s="379">
        <v>2.0657276995305054</v>
      </c>
      <c r="O1705" s="104"/>
      <c r="P1705" s="104"/>
      <c r="Q1705" s="108"/>
    </row>
    <row r="1706" spans="1:17" customFormat="1">
      <c r="A1706" s="103">
        <v>1703</v>
      </c>
      <c r="B1706" s="105"/>
      <c r="C1706" s="105" t="s">
        <v>1049</v>
      </c>
      <c r="D1706" s="105" t="str">
        <f t="shared" si="79"/>
        <v>KADIRI</v>
      </c>
      <c r="E1706" s="105" t="str">
        <f t="shared" si="79"/>
        <v>PAIPALLE CCO</v>
      </c>
      <c r="F1706" s="104" t="str">
        <f>F1705</f>
        <v>33/11KV SS BYPASS ROAD</v>
      </c>
      <c r="G1706" s="393">
        <v>307311240103</v>
      </c>
      <c r="H1706" s="104" t="s">
        <v>2426</v>
      </c>
      <c r="I1706" s="104" t="s">
        <v>2887</v>
      </c>
      <c r="J1706" s="104"/>
      <c r="K1706" s="378">
        <v>1.8777999999999999</v>
      </c>
      <c r="L1706" s="378">
        <v>1.8777999999999999</v>
      </c>
      <c r="M1706" s="378">
        <v>1.839091</v>
      </c>
      <c r="N1706" s="379">
        <v>2.0614016402172695</v>
      </c>
      <c r="O1706" s="104"/>
      <c r="P1706" s="104"/>
      <c r="Q1706" s="108"/>
    </row>
    <row r="1707" spans="1:17" customFormat="1">
      <c r="A1707" s="103">
        <v>1704</v>
      </c>
      <c r="B1707" s="105"/>
      <c r="C1707" s="105" t="s">
        <v>3869</v>
      </c>
      <c r="D1707" s="105" t="str">
        <f t="shared" si="79"/>
        <v>KADIRI</v>
      </c>
      <c r="E1707" s="105" t="str">
        <f t="shared" si="79"/>
        <v>PAIPALLE CCO</v>
      </c>
      <c r="F1707" s="104" t="s">
        <v>4956</v>
      </c>
      <c r="G1707" s="393">
        <v>308223240301</v>
      </c>
      <c r="H1707" s="104" t="s">
        <v>4957</v>
      </c>
      <c r="I1707" s="104" t="s">
        <v>2871</v>
      </c>
      <c r="J1707" s="104"/>
      <c r="K1707" s="378">
        <v>4.8829999999999998E-2</v>
      </c>
      <c r="L1707" s="378">
        <v>4.8829999999999998E-2</v>
      </c>
      <c r="M1707" s="378">
        <v>4.7829000000000003E-2</v>
      </c>
      <c r="N1707" s="379">
        <v>2.0499692811795924</v>
      </c>
      <c r="O1707" s="104"/>
      <c r="P1707" s="104"/>
      <c r="Q1707" s="108"/>
    </row>
    <row r="1708" spans="1:17" customFormat="1">
      <c r="A1708" s="103">
        <v>1705</v>
      </c>
      <c r="B1708" s="105"/>
      <c r="C1708" s="105" t="s">
        <v>3869</v>
      </c>
      <c r="D1708" s="105" t="str">
        <f t="shared" si="79"/>
        <v>KADIRI</v>
      </c>
      <c r="E1708" s="105" t="str">
        <f t="shared" si="79"/>
        <v>PAIPALLE CCO</v>
      </c>
      <c r="F1708" s="104" t="s">
        <v>3967</v>
      </c>
      <c r="G1708" s="393">
        <v>308647240301</v>
      </c>
      <c r="H1708" s="104" t="s">
        <v>4958</v>
      </c>
      <c r="I1708" s="104" t="s">
        <v>2894</v>
      </c>
      <c r="J1708" s="104"/>
      <c r="K1708" s="378">
        <v>0.17050000000000001</v>
      </c>
      <c r="L1708" s="378">
        <v>0.17050000000000001</v>
      </c>
      <c r="M1708" s="378">
        <v>0.167015</v>
      </c>
      <c r="N1708" s="379">
        <v>2.0439882697947307</v>
      </c>
      <c r="O1708" s="104"/>
      <c r="P1708" s="104"/>
      <c r="Q1708" s="108"/>
    </row>
    <row r="1709" spans="1:17" customFormat="1">
      <c r="A1709" s="103">
        <v>1706</v>
      </c>
      <c r="B1709" s="105"/>
      <c r="C1709" s="105" t="s">
        <v>1381</v>
      </c>
      <c r="D1709" s="105" t="str">
        <f t="shared" si="79"/>
        <v>KADIRI</v>
      </c>
      <c r="E1709" s="105" t="str">
        <f t="shared" si="79"/>
        <v>PAIPALLE CCO</v>
      </c>
      <c r="F1709" s="104" t="str">
        <f>F1708</f>
        <v>33/11 KV Kothakota SS</v>
      </c>
      <c r="G1709" s="393">
        <v>305522440404</v>
      </c>
      <c r="H1709" s="104" t="s">
        <v>2537</v>
      </c>
      <c r="I1709" s="104" t="s">
        <v>2887</v>
      </c>
      <c r="J1709" s="104"/>
      <c r="K1709" s="378">
        <v>4.0550000000000003E-2</v>
      </c>
      <c r="L1709" s="378">
        <v>4.0550000000000003E-2</v>
      </c>
      <c r="M1709" s="378">
        <v>3.9722E-2</v>
      </c>
      <c r="N1709" s="379">
        <v>2.0419235511713993</v>
      </c>
      <c r="O1709" s="104"/>
      <c r="P1709" s="104"/>
      <c r="Q1709" s="108"/>
    </row>
    <row r="1710" spans="1:17" customFormat="1">
      <c r="A1710" s="103">
        <v>1707</v>
      </c>
      <c r="B1710" s="105"/>
      <c r="C1710" s="105" t="s">
        <v>1049</v>
      </c>
      <c r="D1710" s="105" t="str">
        <f t="shared" si="79"/>
        <v>KADIRI</v>
      </c>
      <c r="E1710" s="105" t="str">
        <f t="shared" si="79"/>
        <v>PAIPALLE CCO</v>
      </c>
      <c r="F1710" s="104" t="s">
        <v>4959</v>
      </c>
      <c r="G1710" s="393">
        <v>307422140304</v>
      </c>
      <c r="H1710" s="104" t="s">
        <v>4960</v>
      </c>
      <c r="I1710" s="104" t="s">
        <v>2894</v>
      </c>
      <c r="J1710" s="104"/>
      <c r="K1710" s="378">
        <v>1.47E-4</v>
      </c>
      <c r="L1710" s="378">
        <v>1.47E-4</v>
      </c>
      <c r="M1710" s="378">
        <v>1.44E-4</v>
      </c>
      <c r="N1710" s="379">
        <v>2.0408163265306065</v>
      </c>
      <c r="O1710" s="104"/>
      <c r="P1710" s="104"/>
      <c r="Q1710" s="108"/>
    </row>
    <row r="1711" spans="1:17" customFormat="1">
      <c r="A1711" s="103">
        <v>1708</v>
      </c>
      <c r="B1711" s="105"/>
      <c r="C1711" s="105" t="s">
        <v>1049</v>
      </c>
      <c r="D1711" s="105" t="str">
        <f t="shared" si="79"/>
        <v>KADIRI</v>
      </c>
      <c r="E1711" s="105" t="str">
        <f t="shared" si="79"/>
        <v>PAIPALLE CCO</v>
      </c>
      <c r="F1711" s="104" t="s">
        <v>4878</v>
      </c>
      <c r="G1711" s="393">
        <v>307444340101</v>
      </c>
      <c r="H1711" s="104" t="s">
        <v>4961</v>
      </c>
      <c r="I1711" s="104" t="s">
        <v>2871</v>
      </c>
      <c r="J1711" s="104"/>
      <c r="K1711" s="378">
        <v>3.2557999999999998</v>
      </c>
      <c r="L1711" s="378">
        <v>3.2557999999999998</v>
      </c>
      <c r="M1711" s="378">
        <v>3.1893979999999997</v>
      </c>
      <c r="N1711" s="379">
        <v>2.0394987407088911</v>
      </c>
      <c r="O1711" s="104"/>
      <c r="P1711" s="104"/>
      <c r="Q1711" s="108"/>
    </row>
    <row r="1712" spans="1:17" customFormat="1">
      <c r="A1712" s="103">
        <v>1709</v>
      </c>
      <c r="B1712" s="105"/>
      <c r="C1712" s="105" t="s">
        <v>1381</v>
      </c>
      <c r="D1712" s="105" t="str">
        <f t="shared" si="79"/>
        <v>KADIRI</v>
      </c>
      <c r="E1712" s="105" t="str">
        <f t="shared" si="79"/>
        <v>PAIPALLE CCO</v>
      </c>
      <c r="F1712" s="104" t="s">
        <v>4962</v>
      </c>
      <c r="G1712" s="393">
        <v>305311440402</v>
      </c>
      <c r="H1712" s="104" t="s">
        <v>4963</v>
      </c>
      <c r="I1712" s="104" t="s">
        <v>2874</v>
      </c>
      <c r="J1712" s="104"/>
      <c r="K1712" s="378">
        <v>0.27716099999999999</v>
      </c>
      <c r="L1712" s="378">
        <v>0.27716099999999999</v>
      </c>
      <c r="M1712" s="378">
        <v>0.27151900000000001</v>
      </c>
      <c r="N1712" s="379">
        <v>2.0356399349114702</v>
      </c>
      <c r="O1712" s="104"/>
      <c r="P1712" s="104"/>
      <c r="Q1712" s="108"/>
    </row>
    <row r="1713" spans="1:17" customFormat="1">
      <c r="A1713" s="103">
        <v>1710</v>
      </c>
      <c r="B1713" s="105"/>
      <c r="C1713" s="105" t="s">
        <v>1381</v>
      </c>
      <c r="D1713" s="105" t="str">
        <f t="shared" si="79"/>
        <v>KADIRI</v>
      </c>
      <c r="E1713" s="105" t="str">
        <f t="shared" si="79"/>
        <v>PAIPALLE CCO</v>
      </c>
      <c r="F1713" s="104" t="str">
        <f>F1712</f>
        <v>33/11KV BHATHALAVALLAM SS</v>
      </c>
      <c r="G1713" s="393">
        <v>305512240106</v>
      </c>
      <c r="H1713" s="104" t="s">
        <v>2769</v>
      </c>
      <c r="I1713" s="104" t="s">
        <v>2887</v>
      </c>
      <c r="J1713" s="104"/>
      <c r="K1713" s="378">
        <v>2.4274</v>
      </c>
      <c r="L1713" s="378">
        <v>2.4274</v>
      </c>
      <c r="M1713" s="378">
        <v>2.3780040000000002</v>
      </c>
      <c r="N1713" s="379">
        <v>2.0349344978165846</v>
      </c>
      <c r="O1713" s="104"/>
      <c r="P1713" s="104"/>
      <c r="Q1713" s="108"/>
    </row>
    <row r="1714" spans="1:17" customFormat="1">
      <c r="A1714" s="103">
        <v>1711</v>
      </c>
      <c r="B1714" s="105"/>
      <c r="C1714" s="105" t="s">
        <v>5408</v>
      </c>
      <c r="D1714" s="105" t="str">
        <f t="shared" si="79"/>
        <v>KADIRI</v>
      </c>
      <c r="E1714" s="105" t="str">
        <f t="shared" si="79"/>
        <v>PAIPALLE CCO</v>
      </c>
      <c r="F1714" s="104" t="s">
        <v>4964</v>
      </c>
      <c r="G1714" s="393">
        <v>304211240201</v>
      </c>
      <c r="H1714" s="104" t="s">
        <v>4965</v>
      </c>
      <c r="I1714" s="104" t="s">
        <v>2871</v>
      </c>
      <c r="J1714" s="104"/>
      <c r="K1714" s="378">
        <v>0.68171999999999999</v>
      </c>
      <c r="L1714" s="378">
        <v>0.68171999999999999</v>
      </c>
      <c r="M1714" s="378">
        <v>0.667848</v>
      </c>
      <c r="N1714" s="379">
        <v>2.0348530188347116</v>
      </c>
      <c r="O1714" s="104"/>
      <c r="P1714" s="104"/>
      <c r="Q1714" s="108"/>
    </row>
    <row r="1715" spans="1:17" customFormat="1">
      <c r="A1715" s="103">
        <v>1712</v>
      </c>
      <c r="B1715" s="105"/>
      <c r="C1715" s="105" t="s">
        <v>3869</v>
      </c>
      <c r="D1715" s="105" t="str">
        <f t="shared" si="79"/>
        <v>KADIRI</v>
      </c>
      <c r="E1715" s="105" t="str">
        <f t="shared" si="79"/>
        <v>PAIPALLE CCO</v>
      </c>
      <c r="F1715" s="104" t="s">
        <v>4209</v>
      </c>
      <c r="G1715" s="393">
        <v>308511640101</v>
      </c>
      <c r="H1715" s="104" t="s">
        <v>4966</v>
      </c>
      <c r="I1715" s="104" t="s">
        <v>2874</v>
      </c>
      <c r="J1715" s="104"/>
      <c r="K1715" s="378">
        <v>2.2028349999999999</v>
      </c>
      <c r="L1715" s="378">
        <v>2.2028349999999999</v>
      </c>
      <c r="M1715" s="378">
        <v>2.1580110000000001</v>
      </c>
      <c r="N1715" s="379">
        <v>2.0348323864474533</v>
      </c>
      <c r="O1715" s="104"/>
      <c r="P1715" s="104"/>
      <c r="Q1715" s="108"/>
    </row>
    <row r="1716" spans="1:17" customFormat="1">
      <c r="A1716" s="103">
        <v>1713</v>
      </c>
      <c r="B1716" s="105"/>
      <c r="C1716" s="105" t="s">
        <v>5408</v>
      </c>
      <c r="D1716" s="105" t="str">
        <f t="shared" si="79"/>
        <v>KADIRI</v>
      </c>
      <c r="E1716" s="105" t="str">
        <f t="shared" si="79"/>
        <v>PAIPALLE CCO</v>
      </c>
      <c r="F1716" s="104" t="str">
        <f>F1715</f>
        <v>33/11 KV Jagadurthy SS</v>
      </c>
      <c r="G1716" s="393">
        <v>304321240401</v>
      </c>
      <c r="H1716" s="104" t="s">
        <v>2661</v>
      </c>
      <c r="I1716" s="104" t="s">
        <v>2887</v>
      </c>
      <c r="J1716" s="104"/>
      <c r="K1716" s="378">
        <v>0.32950000000000002</v>
      </c>
      <c r="L1716" s="378">
        <v>0.32950000000000002</v>
      </c>
      <c r="M1716" s="378">
        <v>0.32281199999999999</v>
      </c>
      <c r="N1716" s="379">
        <v>2.0297420333839229</v>
      </c>
      <c r="O1716" s="104"/>
      <c r="P1716" s="104"/>
      <c r="Q1716" s="108"/>
    </row>
    <row r="1717" spans="1:17" customFormat="1">
      <c r="A1717" s="103">
        <v>1714</v>
      </c>
      <c r="B1717" s="105"/>
      <c r="C1717" s="105" t="s">
        <v>1381</v>
      </c>
      <c r="D1717" s="105" t="str">
        <f t="shared" si="79"/>
        <v>KADIRI</v>
      </c>
      <c r="E1717" s="105" t="str">
        <f t="shared" si="79"/>
        <v>PAIPALLE CCO</v>
      </c>
      <c r="F1717" s="104" t="s">
        <v>4601</v>
      </c>
      <c r="G1717" s="393">
        <v>305721340201</v>
      </c>
      <c r="H1717" s="104" t="s">
        <v>4967</v>
      </c>
      <c r="I1717" s="104" t="s">
        <v>2871</v>
      </c>
      <c r="J1717" s="104"/>
      <c r="K1717" s="378">
        <v>0.99171600000000004</v>
      </c>
      <c r="L1717" s="378">
        <v>0.99171600000000004</v>
      </c>
      <c r="M1717" s="378">
        <v>0.97162199999999999</v>
      </c>
      <c r="N1717" s="379">
        <v>2.0261849158428475</v>
      </c>
      <c r="O1717" s="104"/>
      <c r="P1717" s="104"/>
      <c r="Q1717" s="108"/>
    </row>
    <row r="1718" spans="1:17" customFormat="1">
      <c r="A1718" s="103">
        <v>1715</v>
      </c>
      <c r="B1718" s="105"/>
      <c r="C1718" s="105" t="s">
        <v>5408</v>
      </c>
      <c r="D1718" s="105" t="str">
        <f t="shared" si="79"/>
        <v>KADIRI</v>
      </c>
      <c r="E1718" s="105" t="str">
        <f t="shared" si="79"/>
        <v>PAIPALLE CCO</v>
      </c>
      <c r="F1718" s="104" t="str">
        <f>F1717</f>
        <v>33/11 KV Kalikiri SUB STATION</v>
      </c>
      <c r="G1718" s="393">
        <v>304321440102</v>
      </c>
      <c r="H1718" s="104" t="s">
        <v>2678</v>
      </c>
      <c r="I1718" s="104" t="s">
        <v>2887</v>
      </c>
      <c r="J1718" s="104"/>
      <c r="K1718" s="378">
        <v>0.88360000000000005</v>
      </c>
      <c r="L1718" s="378">
        <v>0.88360000000000005</v>
      </c>
      <c r="M1718" s="378">
        <v>0.86571699999999996</v>
      </c>
      <c r="N1718" s="379">
        <v>2.0238795835219663</v>
      </c>
      <c r="O1718" s="104"/>
      <c r="P1718" s="104"/>
      <c r="Q1718" s="108"/>
    </row>
    <row r="1719" spans="1:17" customFormat="1">
      <c r="A1719" s="103">
        <v>1716</v>
      </c>
      <c r="B1719" s="105"/>
      <c r="C1719" s="105" t="s">
        <v>1381</v>
      </c>
      <c r="D1719" s="105" t="str">
        <f t="shared" si="79"/>
        <v>KADIRI</v>
      </c>
      <c r="E1719" s="105" t="s">
        <v>4968</v>
      </c>
      <c r="F1719" s="104" t="s">
        <v>4969</v>
      </c>
      <c r="G1719" s="393">
        <v>305711140203</v>
      </c>
      <c r="H1719" s="104" t="s">
        <v>4970</v>
      </c>
      <c r="I1719" s="104" t="s">
        <v>2871</v>
      </c>
      <c r="J1719" s="104"/>
      <c r="K1719" s="378">
        <v>0.16500000000000001</v>
      </c>
      <c r="L1719" s="378">
        <v>0.16500000000000001</v>
      </c>
      <c r="M1719" s="378">
        <v>0.161663</v>
      </c>
      <c r="N1719" s="379">
        <v>2.0224242424242465</v>
      </c>
      <c r="O1719" s="104"/>
      <c r="P1719" s="104"/>
      <c r="Q1719" s="108"/>
    </row>
    <row r="1720" spans="1:17" customFormat="1">
      <c r="A1720" s="103">
        <v>1717</v>
      </c>
      <c r="B1720" s="105"/>
      <c r="C1720" s="105" t="s">
        <v>1049</v>
      </c>
      <c r="D1720" s="105" t="str">
        <f t="shared" si="79"/>
        <v>KADIRI</v>
      </c>
      <c r="E1720" s="105" t="str">
        <f t="shared" si="79"/>
        <v>PILER CCO</v>
      </c>
      <c r="F1720" s="104" t="s">
        <v>4971</v>
      </c>
      <c r="G1720" s="393">
        <v>307613140101</v>
      </c>
      <c r="H1720" s="104" t="s">
        <v>4972</v>
      </c>
      <c r="I1720" s="104" t="s">
        <v>2871</v>
      </c>
      <c r="J1720" s="104"/>
      <c r="K1720" s="378">
        <v>0.90080000000000005</v>
      </c>
      <c r="L1720" s="378">
        <v>0.90080000000000005</v>
      </c>
      <c r="M1720" s="378">
        <v>0.88258499999999995</v>
      </c>
      <c r="N1720" s="379">
        <v>2.0220914742451255</v>
      </c>
      <c r="O1720" s="104"/>
      <c r="P1720" s="104"/>
      <c r="Q1720" s="108"/>
    </row>
    <row r="1721" spans="1:17" customFormat="1">
      <c r="A1721" s="103">
        <v>1718</v>
      </c>
      <c r="B1721" s="105"/>
      <c r="C1721" s="105" t="s">
        <v>3869</v>
      </c>
      <c r="D1721" s="105" t="str">
        <f t="shared" si="79"/>
        <v>KADIRI</v>
      </c>
      <c r="E1721" s="105" t="str">
        <f t="shared" si="79"/>
        <v>PILER CCO</v>
      </c>
      <c r="F1721" s="104" t="s">
        <v>4973</v>
      </c>
      <c r="G1721" s="393">
        <v>308311440803</v>
      </c>
      <c r="H1721" s="104" t="s">
        <v>4974</v>
      </c>
      <c r="I1721" s="104" t="s">
        <v>2871</v>
      </c>
      <c r="J1721" s="104"/>
      <c r="K1721" s="378">
        <v>0.68135999999999997</v>
      </c>
      <c r="L1721" s="378">
        <v>0.68135999999999997</v>
      </c>
      <c r="M1721" s="378">
        <v>0.66758699999999993</v>
      </c>
      <c r="N1721" s="379">
        <v>2.021398379711171</v>
      </c>
      <c r="O1721" s="104"/>
      <c r="P1721" s="104"/>
      <c r="Q1721" s="108"/>
    </row>
    <row r="1722" spans="1:17" customFormat="1">
      <c r="A1722" s="103">
        <v>1719</v>
      </c>
      <c r="B1722" s="105"/>
      <c r="C1722" s="105" t="s">
        <v>5408</v>
      </c>
      <c r="D1722" s="105" t="str">
        <f t="shared" si="79"/>
        <v>KADIRI</v>
      </c>
      <c r="E1722" s="105" t="str">
        <f t="shared" si="79"/>
        <v>PILER CCO</v>
      </c>
      <c r="F1722" s="104" t="s">
        <v>2923</v>
      </c>
      <c r="G1722" s="393">
        <v>304621140303</v>
      </c>
      <c r="H1722" s="104" t="s">
        <v>4975</v>
      </c>
      <c r="I1722" s="104" t="s">
        <v>2887</v>
      </c>
      <c r="J1722" s="104"/>
      <c r="K1722" s="378">
        <v>1.3882000000000001</v>
      </c>
      <c r="L1722" s="378">
        <v>1.3882000000000001</v>
      </c>
      <c r="M1722" s="378">
        <v>1.3601509999999999</v>
      </c>
      <c r="N1722" s="379">
        <v>2.0205301829707687</v>
      </c>
      <c r="O1722" s="104"/>
      <c r="P1722" s="104"/>
      <c r="Q1722" s="108"/>
    </row>
    <row r="1723" spans="1:17" customFormat="1">
      <c r="A1723" s="103">
        <v>1720</v>
      </c>
      <c r="B1723" s="105"/>
      <c r="C1723" s="105" t="s">
        <v>1381</v>
      </c>
      <c r="D1723" s="105" t="str">
        <f t="shared" si="79"/>
        <v>KADIRI</v>
      </c>
      <c r="E1723" s="105" t="str">
        <f t="shared" si="79"/>
        <v>PILER CCO</v>
      </c>
      <c r="F1723" s="104" t="s">
        <v>3352</v>
      </c>
      <c r="G1723" s="393">
        <v>305431340201</v>
      </c>
      <c r="H1723" s="104" t="s">
        <v>4976</v>
      </c>
      <c r="I1723" s="104" t="s">
        <v>2871</v>
      </c>
      <c r="J1723" s="104"/>
      <c r="K1723" s="378">
        <v>1.0417000000000001</v>
      </c>
      <c r="L1723" s="378">
        <v>1.0417000000000001</v>
      </c>
      <c r="M1723" s="378">
        <v>1.020683</v>
      </c>
      <c r="N1723" s="379">
        <v>2.0175674378419948</v>
      </c>
      <c r="O1723" s="104"/>
      <c r="P1723" s="104"/>
      <c r="Q1723" s="108"/>
    </row>
    <row r="1724" spans="1:17" customFormat="1">
      <c r="A1724" s="103">
        <v>1721</v>
      </c>
      <c r="B1724" s="105"/>
      <c r="C1724" s="105" t="s">
        <v>1381</v>
      </c>
      <c r="D1724" s="105" t="str">
        <f t="shared" si="79"/>
        <v>KADIRI</v>
      </c>
      <c r="E1724" s="105" t="str">
        <f t="shared" si="79"/>
        <v>PILER CCO</v>
      </c>
      <c r="F1724" s="104" t="s">
        <v>2344</v>
      </c>
      <c r="G1724" s="393">
        <v>305421240101</v>
      </c>
      <c r="H1724" s="104" t="s">
        <v>2752</v>
      </c>
      <c r="I1724" s="104" t="s">
        <v>2887</v>
      </c>
      <c r="J1724" s="104"/>
      <c r="K1724" s="378">
        <v>0.65880000000000005</v>
      </c>
      <c r="L1724" s="378">
        <v>0.65880000000000005</v>
      </c>
      <c r="M1724" s="378">
        <v>0.64551800000000004</v>
      </c>
      <c r="N1724" s="379">
        <v>2.0160898603521575</v>
      </c>
      <c r="O1724" s="104"/>
      <c r="P1724" s="104"/>
      <c r="Q1724" s="108"/>
    </row>
    <row r="1725" spans="1:17" customFormat="1">
      <c r="A1725" s="103">
        <v>1722</v>
      </c>
      <c r="B1725" s="105"/>
      <c r="C1725" s="105" t="s">
        <v>3869</v>
      </c>
      <c r="D1725" s="105" t="str">
        <f t="shared" si="79"/>
        <v>KADIRI</v>
      </c>
      <c r="E1725" s="105" t="str">
        <f t="shared" si="79"/>
        <v>PILER CCO</v>
      </c>
      <c r="F1725" s="104" t="str">
        <f>F1724</f>
        <v>33/11 KV S.D.K.Nagar SUB STATION</v>
      </c>
      <c r="G1725" s="393">
        <v>308111140101</v>
      </c>
      <c r="H1725" s="104" t="s">
        <v>2536</v>
      </c>
      <c r="I1725" s="104" t="s">
        <v>2887</v>
      </c>
      <c r="J1725" s="104"/>
      <c r="K1725" s="378">
        <v>2.0799999999999999E-2</v>
      </c>
      <c r="L1725" s="378">
        <v>2.0799999999999999E-2</v>
      </c>
      <c r="M1725" s="378">
        <v>2.0381E-2</v>
      </c>
      <c r="N1725" s="379">
        <v>2.0144230769230735</v>
      </c>
      <c r="O1725" s="104"/>
      <c r="P1725" s="104"/>
      <c r="Q1725" s="108"/>
    </row>
    <row r="1726" spans="1:17" customFormat="1">
      <c r="A1726" s="103">
        <v>1723</v>
      </c>
      <c r="B1726" s="105"/>
      <c r="C1726" s="105" t="s">
        <v>1381</v>
      </c>
      <c r="D1726" s="105" t="str">
        <f t="shared" si="79"/>
        <v>KADIRI</v>
      </c>
      <c r="E1726" s="105" t="str">
        <f t="shared" si="79"/>
        <v>PILER CCO</v>
      </c>
      <c r="F1726" s="104" t="s">
        <v>2360</v>
      </c>
      <c r="G1726" s="393">
        <v>305522440205</v>
      </c>
      <c r="H1726" s="104" t="s">
        <v>2806</v>
      </c>
      <c r="I1726" s="104" t="s">
        <v>2887</v>
      </c>
      <c r="J1726" s="104"/>
      <c r="K1726" s="378">
        <v>0.66339999999999999</v>
      </c>
      <c r="L1726" s="378">
        <v>0.66339999999999999</v>
      </c>
      <c r="M1726" s="378">
        <v>0.65004899999999999</v>
      </c>
      <c r="N1726" s="379">
        <v>2.0125113053964432</v>
      </c>
      <c r="O1726" s="104"/>
      <c r="P1726" s="104"/>
      <c r="Q1726" s="108"/>
    </row>
    <row r="1727" spans="1:17" customFormat="1">
      <c r="A1727" s="103">
        <v>1724</v>
      </c>
      <c r="B1727" s="105"/>
      <c r="C1727" s="105" t="s">
        <v>1041</v>
      </c>
      <c r="D1727" s="105" t="str">
        <f t="shared" si="79"/>
        <v>KADIRI</v>
      </c>
      <c r="E1727" s="105" t="str">
        <f t="shared" si="79"/>
        <v>PILER CCO</v>
      </c>
      <c r="F1727" s="104" t="str">
        <f>F1726</f>
        <v>33/11 KV Iscon SUB STATION</v>
      </c>
      <c r="G1727" s="393">
        <v>306311540203</v>
      </c>
      <c r="H1727" s="104" t="s">
        <v>2513</v>
      </c>
      <c r="I1727" s="104" t="s">
        <v>2887</v>
      </c>
      <c r="J1727" s="104"/>
      <c r="K1727" s="378">
        <v>0.41339999999999999</v>
      </c>
      <c r="L1727" s="378">
        <v>0.41339999999999999</v>
      </c>
      <c r="M1727" s="378">
        <v>0.405084</v>
      </c>
      <c r="N1727" s="379">
        <v>2.0116110304789525</v>
      </c>
      <c r="O1727" s="104"/>
      <c r="P1727" s="104"/>
      <c r="Q1727" s="108"/>
    </row>
    <row r="1728" spans="1:17" customFormat="1">
      <c r="A1728" s="103">
        <v>1725</v>
      </c>
      <c r="B1728" s="105"/>
      <c r="C1728" s="105" t="s">
        <v>1041</v>
      </c>
      <c r="D1728" s="105" t="str">
        <f t="shared" si="79"/>
        <v>KADIRI</v>
      </c>
      <c r="E1728" s="105" t="str">
        <f t="shared" si="79"/>
        <v>PILER CCO</v>
      </c>
      <c r="F1728" s="104" t="s">
        <v>4977</v>
      </c>
      <c r="G1728" s="393">
        <v>306521340304</v>
      </c>
      <c r="H1728" s="104" t="s">
        <v>4978</v>
      </c>
      <c r="I1728" s="104" t="s">
        <v>2871</v>
      </c>
      <c r="J1728" s="104"/>
      <c r="K1728" s="378">
        <v>0.2064</v>
      </c>
      <c r="L1728" s="378">
        <v>0.2064</v>
      </c>
      <c r="M1728" s="378">
        <v>0.20225399999999999</v>
      </c>
      <c r="N1728" s="379">
        <v>2.0087209302325637</v>
      </c>
      <c r="O1728" s="104"/>
      <c r="P1728" s="104"/>
      <c r="Q1728" s="108"/>
    </row>
    <row r="1729" spans="1:17" customFormat="1">
      <c r="A1729" s="103">
        <v>1726</v>
      </c>
      <c r="B1729" s="105"/>
      <c r="C1729" s="105" t="s">
        <v>5408</v>
      </c>
      <c r="D1729" s="105" t="str">
        <f t="shared" si="79"/>
        <v>KADIRI</v>
      </c>
      <c r="E1729" s="105" t="str">
        <f t="shared" si="79"/>
        <v>PILER CCO</v>
      </c>
      <c r="F1729" s="104" t="str">
        <f>F1728</f>
        <v>33/11KV Nagulaguttapalli SubStation</v>
      </c>
      <c r="G1729" s="393">
        <v>304321440203</v>
      </c>
      <c r="H1729" s="104" t="s">
        <v>2682</v>
      </c>
      <c r="I1729" s="104" t="s">
        <v>2887</v>
      </c>
      <c r="J1729" s="104"/>
      <c r="K1729" s="378">
        <v>0.71430000000000005</v>
      </c>
      <c r="L1729" s="378">
        <v>0.71430000000000005</v>
      </c>
      <c r="M1729" s="378">
        <v>0.69995699999999994</v>
      </c>
      <c r="N1729" s="379">
        <v>2.0079798404032068</v>
      </c>
      <c r="O1729" s="104"/>
      <c r="P1729" s="104"/>
      <c r="Q1729" s="108"/>
    </row>
    <row r="1730" spans="1:17" customFormat="1">
      <c r="A1730" s="103">
        <v>1727</v>
      </c>
      <c r="B1730" s="105"/>
      <c r="C1730" s="105" t="s">
        <v>3869</v>
      </c>
      <c r="D1730" s="105" t="str">
        <f t="shared" si="79"/>
        <v>KADIRI</v>
      </c>
      <c r="E1730" s="105" t="s">
        <v>4979</v>
      </c>
      <c r="F1730" s="104" t="s">
        <v>2251</v>
      </c>
      <c r="G1730" s="393">
        <v>308512140105</v>
      </c>
      <c r="H1730" s="104" t="s">
        <v>4980</v>
      </c>
      <c r="I1730" s="104" t="s">
        <v>2874</v>
      </c>
      <c r="J1730" s="104"/>
      <c r="K1730" s="378">
        <v>0.35049999999999998</v>
      </c>
      <c r="L1730" s="378">
        <v>0.35049999999999998</v>
      </c>
      <c r="M1730" s="378">
        <v>0.34349999999999997</v>
      </c>
      <c r="N1730" s="379">
        <v>1.9971469329529263</v>
      </c>
      <c r="O1730" s="104"/>
      <c r="P1730" s="104"/>
      <c r="Q1730" s="108"/>
    </row>
    <row r="1731" spans="1:17" customFormat="1">
      <c r="A1731" s="103">
        <v>1728</v>
      </c>
      <c r="B1731" s="105"/>
      <c r="C1731" s="105" t="s">
        <v>1381</v>
      </c>
      <c r="D1731" s="105" t="str">
        <f t="shared" si="79"/>
        <v>KADIRI</v>
      </c>
      <c r="E1731" s="105" t="str">
        <f t="shared" si="79"/>
        <v>BETHAMCHERLA</v>
      </c>
      <c r="F1731" s="104" t="s">
        <v>2350</v>
      </c>
      <c r="G1731" s="393">
        <v>305512240104</v>
      </c>
      <c r="H1731" s="104" t="s">
        <v>2768</v>
      </c>
      <c r="I1731" s="104" t="s">
        <v>2887</v>
      </c>
      <c r="J1731" s="104"/>
      <c r="K1731" s="378">
        <v>1.734</v>
      </c>
      <c r="L1731" s="378">
        <v>1.734</v>
      </c>
      <c r="M1731" s="378">
        <v>1.6994089999999999</v>
      </c>
      <c r="N1731" s="379">
        <v>1.9948673587081915</v>
      </c>
      <c r="O1731" s="104"/>
      <c r="P1731" s="104"/>
      <c r="Q1731" s="108"/>
    </row>
    <row r="1732" spans="1:17" customFormat="1">
      <c r="A1732" s="103">
        <v>1729</v>
      </c>
      <c r="B1732" s="105"/>
      <c r="C1732" s="105" t="s">
        <v>5408</v>
      </c>
      <c r="D1732" s="105" t="str">
        <f t="shared" si="79"/>
        <v>KADIRI</v>
      </c>
      <c r="E1732" s="105" t="str">
        <f t="shared" si="79"/>
        <v>BETHAMCHERLA</v>
      </c>
      <c r="F1732" s="104" t="s">
        <v>4981</v>
      </c>
      <c r="G1732" s="393">
        <v>304321240102</v>
      </c>
      <c r="H1732" s="104" t="s">
        <v>2655</v>
      </c>
      <c r="I1732" s="104" t="s">
        <v>2887</v>
      </c>
      <c r="J1732" s="104"/>
      <c r="K1732" s="378">
        <v>1.7285999999999999</v>
      </c>
      <c r="L1732" s="378">
        <v>1.7285999999999999</v>
      </c>
      <c r="M1732" s="378">
        <v>1.694175</v>
      </c>
      <c r="N1732" s="379">
        <v>1.9914960083304365</v>
      </c>
      <c r="O1732" s="104"/>
      <c r="P1732" s="104"/>
      <c r="Q1732" s="108"/>
    </row>
    <row r="1733" spans="1:17" customFormat="1">
      <c r="A1733" s="103">
        <v>1730</v>
      </c>
      <c r="B1733" s="105"/>
      <c r="C1733" s="105" t="s">
        <v>5408</v>
      </c>
      <c r="D1733" s="105" t="str">
        <f t="shared" si="79"/>
        <v>KADIRI</v>
      </c>
      <c r="E1733" s="105" t="str">
        <f t="shared" si="79"/>
        <v>BETHAMCHERLA</v>
      </c>
      <c r="F1733" s="104" t="s">
        <v>3947</v>
      </c>
      <c r="G1733" s="393">
        <v>304521140404</v>
      </c>
      <c r="H1733" s="104" t="s">
        <v>4982</v>
      </c>
      <c r="I1733" s="104" t="s">
        <v>2874</v>
      </c>
      <c r="J1733" s="104"/>
      <c r="K1733" s="378">
        <v>0.86754799999999999</v>
      </c>
      <c r="L1733" s="378">
        <v>0.86754799999999999</v>
      </c>
      <c r="M1733" s="378">
        <v>0.85027299999999995</v>
      </c>
      <c r="N1733" s="379">
        <v>1.991244288500468</v>
      </c>
      <c r="O1733" s="104"/>
      <c r="P1733" s="104"/>
      <c r="Q1733" s="108"/>
    </row>
    <row r="1734" spans="1:17" customFormat="1">
      <c r="A1734" s="103">
        <v>1731</v>
      </c>
      <c r="B1734" s="105"/>
      <c r="C1734" s="105" t="s">
        <v>5408</v>
      </c>
      <c r="D1734" s="105" t="str">
        <f t="shared" si="79"/>
        <v>KADIRI</v>
      </c>
      <c r="E1734" s="105" t="str">
        <f t="shared" si="79"/>
        <v>BETHAMCHERLA</v>
      </c>
      <c r="F1734" s="104" t="str">
        <f>F1733</f>
        <v>33/11 KV N.M.KANDRIGA SS</v>
      </c>
      <c r="G1734" s="393">
        <v>304611240205</v>
      </c>
      <c r="H1734" s="104" t="s">
        <v>4983</v>
      </c>
      <c r="I1734" s="104" t="s">
        <v>2887</v>
      </c>
      <c r="J1734" s="104"/>
      <c r="K1734" s="378">
        <v>0.50139999999999996</v>
      </c>
      <c r="L1734" s="378">
        <v>0.50139999999999996</v>
      </c>
      <c r="M1734" s="378">
        <v>0.49141800000000002</v>
      </c>
      <c r="N1734" s="379">
        <v>1.9908256880733819</v>
      </c>
      <c r="O1734" s="104"/>
      <c r="P1734" s="104"/>
      <c r="Q1734" s="108"/>
    </row>
    <row r="1735" spans="1:17" customFormat="1">
      <c r="A1735" s="103">
        <v>1732</v>
      </c>
      <c r="B1735" s="105"/>
      <c r="C1735" s="105" t="s">
        <v>1049</v>
      </c>
      <c r="D1735" s="105" t="str">
        <f t="shared" si="79"/>
        <v>KADIRI</v>
      </c>
      <c r="E1735" s="105" t="str">
        <f t="shared" si="79"/>
        <v>BETHAMCHERLA</v>
      </c>
      <c r="F1735" s="104" t="s">
        <v>4881</v>
      </c>
      <c r="G1735" s="393">
        <v>307621440405</v>
      </c>
      <c r="H1735" s="104" t="s">
        <v>4984</v>
      </c>
      <c r="I1735" s="104" t="s">
        <v>2874</v>
      </c>
      <c r="J1735" s="104"/>
      <c r="K1735" s="378">
        <v>9.4299999999999995E-2</v>
      </c>
      <c r="L1735" s="378">
        <v>9.4299999999999995E-2</v>
      </c>
      <c r="M1735" s="378">
        <v>9.2426999999999995E-2</v>
      </c>
      <c r="N1735" s="379">
        <v>1.9862142099681863</v>
      </c>
      <c r="O1735" s="104"/>
      <c r="P1735" s="104"/>
      <c r="Q1735" s="108"/>
    </row>
    <row r="1736" spans="1:17" customFormat="1">
      <c r="A1736" s="103">
        <v>1733</v>
      </c>
      <c r="B1736" s="105"/>
      <c r="C1736" s="105" t="s">
        <v>5408</v>
      </c>
      <c r="D1736" s="105" t="str">
        <f t="shared" si="79"/>
        <v>KADIRI</v>
      </c>
      <c r="E1736" s="105" t="str">
        <f t="shared" si="79"/>
        <v>BETHAMCHERLA</v>
      </c>
      <c r="F1736" s="104" t="str">
        <f>F1735</f>
        <v>33/11 KV Somalapuram SS</v>
      </c>
      <c r="G1736" s="393">
        <v>304312240107</v>
      </c>
      <c r="H1736" s="104" t="s">
        <v>2640</v>
      </c>
      <c r="I1736" s="104" t="s">
        <v>2887</v>
      </c>
      <c r="J1736" s="104"/>
      <c r="K1736" s="378">
        <v>0.61</v>
      </c>
      <c r="L1736" s="378">
        <v>0.61</v>
      </c>
      <c r="M1736" s="378">
        <v>0.59792299999999998</v>
      </c>
      <c r="N1736" s="379">
        <v>1.9798360655737712</v>
      </c>
      <c r="O1736" s="104"/>
      <c r="P1736" s="104"/>
      <c r="Q1736" s="108"/>
    </row>
    <row r="1737" spans="1:17" customFormat="1">
      <c r="A1737" s="103">
        <v>1734</v>
      </c>
      <c r="B1737" s="105"/>
      <c r="C1737" s="105" t="s">
        <v>1049</v>
      </c>
      <c r="D1737" s="105" t="str">
        <f t="shared" si="79"/>
        <v>KADIRI</v>
      </c>
      <c r="E1737" s="105" t="str">
        <f t="shared" si="79"/>
        <v>BETHAMCHERLA</v>
      </c>
      <c r="F1737" s="104" t="str">
        <f>F1736</f>
        <v>33/11 KV Somalapuram SS</v>
      </c>
      <c r="G1737" s="393">
        <v>307621440203</v>
      </c>
      <c r="H1737" s="104" t="s">
        <v>4985</v>
      </c>
      <c r="I1737" s="104" t="s">
        <v>2874</v>
      </c>
      <c r="J1737" s="104"/>
      <c r="K1737" s="378">
        <v>2.8299999999999999E-2</v>
      </c>
      <c r="L1737" s="378">
        <v>2.8299999999999999E-2</v>
      </c>
      <c r="M1737" s="378">
        <v>2.7740999999999998E-2</v>
      </c>
      <c r="N1737" s="379">
        <v>1.9752650176678463</v>
      </c>
      <c r="O1737" s="104"/>
      <c r="P1737" s="104"/>
      <c r="Q1737" s="108"/>
    </row>
    <row r="1738" spans="1:17" customFormat="1">
      <c r="A1738" s="103">
        <v>1735</v>
      </c>
      <c r="B1738" s="105"/>
      <c r="C1738" s="105" t="s">
        <v>3869</v>
      </c>
      <c r="D1738" s="105" t="str">
        <f t="shared" si="79"/>
        <v>KADIRI</v>
      </c>
      <c r="E1738" s="105" t="str">
        <f t="shared" si="79"/>
        <v>BETHAMCHERLA</v>
      </c>
      <c r="F1738" s="104" t="s">
        <v>4986</v>
      </c>
      <c r="G1738" s="393">
        <v>308223140301</v>
      </c>
      <c r="H1738" s="104" t="s">
        <v>4987</v>
      </c>
      <c r="I1738" s="104" t="s">
        <v>2871</v>
      </c>
      <c r="J1738" s="104"/>
      <c r="K1738" s="378">
        <v>2.495E-2</v>
      </c>
      <c r="L1738" s="378">
        <v>2.495E-2</v>
      </c>
      <c r="M1738" s="378">
        <v>2.4459000000000002E-2</v>
      </c>
      <c r="N1738" s="379">
        <v>1.9679358717434803</v>
      </c>
      <c r="O1738" s="104"/>
      <c r="P1738" s="104"/>
      <c r="Q1738" s="108"/>
    </row>
    <row r="1739" spans="1:17" customFormat="1">
      <c r="A1739" s="103">
        <v>1736</v>
      </c>
      <c r="B1739" s="105"/>
      <c r="C1739" s="105" t="s">
        <v>3869</v>
      </c>
      <c r="D1739" s="105" t="str">
        <f t="shared" si="79"/>
        <v>KADIRI</v>
      </c>
      <c r="E1739" s="105" t="str">
        <f t="shared" si="79"/>
        <v>BETHAMCHERLA</v>
      </c>
      <c r="F1739" s="104" t="s">
        <v>2245</v>
      </c>
      <c r="G1739" s="393">
        <v>308311140203</v>
      </c>
      <c r="H1739" s="104" t="s">
        <v>2521</v>
      </c>
      <c r="I1739" s="104" t="s">
        <v>2887</v>
      </c>
      <c r="J1739" s="104"/>
      <c r="K1739" s="378">
        <v>1.2636000000000001</v>
      </c>
      <c r="L1739" s="378">
        <v>1.2636000000000001</v>
      </c>
      <c r="M1739" s="378">
        <v>1.238742</v>
      </c>
      <c r="N1739" s="379">
        <v>1.9672364672364706</v>
      </c>
      <c r="O1739" s="104"/>
      <c r="P1739" s="104"/>
      <c r="Q1739" s="108"/>
    </row>
    <row r="1740" spans="1:17" customFormat="1">
      <c r="A1740" s="103">
        <v>1737</v>
      </c>
      <c r="B1740" s="105"/>
      <c r="C1740" s="105" t="s">
        <v>1049</v>
      </c>
      <c r="D1740" s="105" t="str">
        <f t="shared" si="79"/>
        <v>KADIRI</v>
      </c>
      <c r="E1740" s="105" t="str">
        <f t="shared" si="79"/>
        <v>BETHAMCHERLA</v>
      </c>
      <c r="F1740" s="104" t="str">
        <f>F1739</f>
        <v>33/11 KV Ramajala WaterWorks(Arts Clg)SS</v>
      </c>
      <c r="G1740" s="393">
        <v>307111440105</v>
      </c>
      <c r="H1740" s="104" t="s">
        <v>2380</v>
      </c>
      <c r="I1740" s="104" t="s">
        <v>2887</v>
      </c>
      <c r="J1740" s="104"/>
      <c r="K1740" s="378">
        <v>1.119248</v>
      </c>
      <c r="L1740" s="378">
        <v>1.119248</v>
      </c>
      <c r="M1740" s="378">
        <v>1.0972320000000002</v>
      </c>
      <c r="N1740" s="379">
        <v>1.9670350092204598</v>
      </c>
      <c r="O1740" s="104"/>
      <c r="P1740" s="104"/>
      <c r="Q1740" s="108"/>
    </row>
    <row r="1741" spans="1:17" customFormat="1">
      <c r="A1741" s="103">
        <v>1738</v>
      </c>
      <c r="B1741" s="105"/>
      <c r="C1741" s="105" t="s">
        <v>1381</v>
      </c>
      <c r="D1741" s="105" t="str">
        <f t="shared" si="79"/>
        <v>KADIRI</v>
      </c>
      <c r="E1741" s="105" t="str">
        <f t="shared" si="79"/>
        <v>BETHAMCHERLA</v>
      </c>
      <c r="F1741" s="104" t="str">
        <f>F1740</f>
        <v>33/11 KV Ramajala WaterWorks(Arts Clg)SS</v>
      </c>
      <c r="G1741" s="393">
        <v>305311540202</v>
      </c>
      <c r="H1741" s="104" t="s">
        <v>4988</v>
      </c>
      <c r="I1741" s="104" t="s">
        <v>2874</v>
      </c>
      <c r="J1741" s="104"/>
      <c r="K1741" s="378">
        <v>1.084249</v>
      </c>
      <c r="L1741" s="378">
        <v>1.084249</v>
      </c>
      <c r="M1741" s="378">
        <v>1.0629250000000001</v>
      </c>
      <c r="N1741" s="379">
        <v>1.9667069095751899</v>
      </c>
      <c r="O1741" s="104"/>
      <c r="P1741" s="104"/>
      <c r="Q1741" s="108"/>
    </row>
    <row r="1742" spans="1:17" customFormat="1">
      <c r="A1742" s="103">
        <v>1739</v>
      </c>
      <c r="B1742" s="105"/>
      <c r="C1742" s="105" t="s">
        <v>1049</v>
      </c>
      <c r="D1742" s="105" t="str">
        <f t="shared" si="79"/>
        <v>KADIRI</v>
      </c>
      <c r="E1742" s="105" t="str">
        <f t="shared" si="79"/>
        <v>BETHAMCHERLA</v>
      </c>
      <c r="F1742" s="104" t="s">
        <v>4989</v>
      </c>
      <c r="G1742" s="393">
        <v>307444340301</v>
      </c>
      <c r="H1742" s="104" t="s">
        <v>4990</v>
      </c>
      <c r="I1742" s="104" t="s">
        <v>2871</v>
      </c>
      <c r="J1742" s="104"/>
      <c r="K1742" s="378">
        <v>0.31780000000000003</v>
      </c>
      <c r="L1742" s="378">
        <v>0.31780000000000003</v>
      </c>
      <c r="M1742" s="378">
        <v>0.31156499999999998</v>
      </c>
      <c r="N1742" s="379">
        <v>1.9619257394587932</v>
      </c>
      <c r="O1742" s="104"/>
      <c r="P1742" s="104"/>
      <c r="Q1742" s="108"/>
    </row>
    <row r="1743" spans="1:17" customFormat="1">
      <c r="A1743" s="103">
        <v>1740</v>
      </c>
      <c r="B1743" s="105"/>
      <c r="C1743" s="105" t="s">
        <v>1381</v>
      </c>
      <c r="D1743" s="105" t="str">
        <f t="shared" si="79"/>
        <v>KADIRI</v>
      </c>
      <c r="E1743" s="105" t="str">
        <f t="shared" si="79"/>
        <v>BETHAMCHERLA</v>
      </c>
      <c r="F1743" s="104" t="s">
        <v>4991</v>
      </c>
      <c r="G1743" s="393">
        <v>305213140102</v>
      </c>
      <c r="H1743" s="104" t="s">
        <v>4992</v>
      </c>
      <c r="I1743" s="104" t="s">
        <v>2871</v>
      </c>
      <c r="J1743" s="104"/>
      <c r="K1743" s="378">
        <v>2.4938400000000001</v>
      </c>
      <c r="L1743" s="378">
        <v>2.4938400000000001</v>
      </c>
      <c r="M1743" s="378">
        <v>2.4449149999999999</v>
      </c>
      <c r="N1743" s="379">
        <v>1.9618339588746714</v>
      </c>
      <c r="O1743" s="104"/>
      <c r="P1743" s="104"/>
      <c r="Q1743" s="108"/>
    </row>
    <row r="1744" spans="1:17" customFormat="1">
      <c r="A1744" s="103">
        <v>1741</v>
      </c>
      <c r="B1744" s="105"/>
      <c r="C1744" s="105" t="s">
        <v>1041</v>
      </c>
      <c r="D1744" s="105" t="str">
        <f t="shared" si="79"/>
        <v>KADIRI</v>
      </c>
      <c r="E1744" s="105" t="str">
        <f t="shared" si="79"/>
        <v>BETHAMCHERLA</v>
      </c>
      <c r="F1744" s="104" t="s">
        <v>3764</v>
      </c>
      <c r="G1744" s="393">
        <v>306111140103</v>
      </c>
      <c r="H1744" s="104" t="s">
        <v>4993</v>
      </c>
      <c r="I1744" s="104" t="s">
        <v>2871</v>
      </c>
      <c r="J1744" s="104"/>
      <c r="K1744" s="378">
        <v>1.8772</v>
      </c>
      <c r="L1744" s="378">
        <v>1.8772</v>
      </c>
      <c r="M1744" s="378">
        <v>1.840373</v>
      </c>
      <c r="N1744" s="379">
        <v>1.9618048156829291</v>
      </c>
      <c r="O1744" s="104"/>
      <c r="P1744" s="104"/>
      <c r="Q1744" s="108"/>
    </row>
    <row r="1745" spans="1:17" customFormat="1">
      <c r="A1745" s="103">
        <v>1742</v>
      </c>
      <c r="B1745" s="105"/>
      <c r="C1745" s="105" t="s">
        <v>3869</v>
      </c>
      <c r="D1745" s="105" t="str">
        <f t="shared" si="79"/>
        <v>KADIRI</v>
      </c>
      <c r="E1745" s="105" t="str">
        <f t="shared" si="79"/>
        <v>BETHAMCHERLA</v>
      </c>
      <c r="F1745" s="104" t="s">
        <v>4994</v>
      </c>
      <c r="G1745" s="393">
        <v>308311640201</v>
      </c>
      <c r="H1745" s="104" t="s">
        <v>4995</v>
      </c>
      <c r="I1745" s="104" t="s">
        <v>2879</v>
      </c>
      <c r="J1745" s="104"/>
      <c r="K1745" s="378">
        <v>0.2036</v>
      </c>
      <c r="L1745" s="378">
        <v>0.2036</v>
      </c>
      <c r="M1745" s="378">
        <v>0.19960900000000001</v>
      </c>
      <c r="N1745" s="379">
        <v>1.9602161100196438</v>
      </c>
      <c r="O1745" s="104"/>
      <c r="P1745" s="104"/>
      <c r="Q1745" s="108"/>
    </row>
    <row r="1746" spans="1:17" customFormat="1">
      <c r="A1746" s="103">
        <v>1743</v>
      </c>
      <c r="B1746" s="105"/>
      <c r="C1746" s="105" t="s">
        <v>5408</v>
      </c>
      <c r="D1746" s="105" t="str">
        <f t="shared" si="79"/>
        <v>KADIRI</v>
      </c>
      <c r="E1746" s="105" t="str">
        <f t="shared" si="79"/>
        <v>BETHAMCHERLA</v>
      </c>
      <c r="F1746" s="104" t="s">
        <v>3654</v>
      </c>
      <c r="G1746" s="393">
        <v>304211240107</v>
      </c>
      <c r="H1746" s="104" t="s">
        <v>4996</v>
      </c>
      <c r="I1746" s="104" t="s">
        <v>2871</v>
      </c>
      <c r="J1746" s="104"/>
      <c r="K1746" s="378">
        <v>1.4266399999999999</v>
      </c>
      <c r="L1746" s="378">
        <v>1.4266399999999999</v>
      </c>
      <c r="M1746" s="378">
        <v>1.3987320000000001</v>
      </c>
      <c r="N1746" s="379">
        <v>1.9562047888745462</v>
      </c>
      <c r="O1746" s="104"/>
      <c r="P1746" s="104"/>
      <c r="Q1746" s="108"/>
    </row>
    <row r="1747" spans="1:17" customFormat="1">
      <c r="A1747" s="103">
        <v>1744</v>
      </c>
      <c r="B1747" s="105"/>
      <c r="C1747" s="105" t="s">
        <v>1049</v>
      </c>
      <c r="D1747" s="105" t="s">
        <v>1047</v>
      </c>
      <c r="E1747" s="105" t="s">
        <v>1047</v>
      </c>
      <c r="F1747" s="104" t="s">
        <v>4997</v>
      </c>
      <c r="G1747" s="393">
        <v>307311140101</v>
      </c>
      <c r="H1747" s="104" t="s">
        <v>4998</v>
      </c>
      <c r="I1747" s="104" t="s">
        <v>2887</v>
      </c>
      <c r="J1747" s="104"/>
      <c r="K1747" s="378">
        <v>2.1509999999999998</v>
      </c>
      <c r="L1747" s="378">
        <v>2.1509999999999998</v>
      </c>
      <c r="M1747" s="378">
        <v>2.1090080000000002</v>
      </c>
      <c r="N1747" s="379">
        <v>1.9522082752208083</v>
      </c>
      <c r="O1747" s="104"/>
      <c r="P1747" s="104"/>
      <c r="Q1747" s="108"/>
    </row>
    <row r="1748" spans="1:17" customFormat="1">
      <c r="A1748" s="103">
        <v>1745</v>
      </c>
      <c r="B1748" s="105"/>
      <c r="C1748" s="105" t="s">
        <v>1049</v>
      </c>
      <c r="D1748" s="105" t="str">
        <f t="shared" ref="D1748:F1811" si="80">D1747</f>
        <v>HINDUPUR</v>
      </c>
      <c r="E1748" s="105" t="s">
        <v>1049</v>
      </c>
      <c r="F1748" s="104" t="s">
        <v>4999</v>
      </c>
      <c r="G1748" s="393">
        <v>307111140103</v>
      </c>
      <c r="H1748" s="104" t="s">
        <v>2364</v>
      </c>
      <c r="I1748" s="104" t="s">
        <v>2887</v>
      </c>
      <c r="J1748" s="104"/>
      <c r="K1748" s="378">
        <v>0.52364999999999995</v>
      </c>
      <c r="L1748" s="378">
        <v>0.52364999999999995</v>
      </c>
      <c r="M1748" s="378">
        <v>0.51346199999999997</v>
      </c>
      <c r="N1748" s="379">
        <v>1.945574334001714</v>
      </c>
      <c r="O1748" s="104"/>
      <c r="P1748" s="104"/>
      <c r="Q1748" s="108"/>
    </row>
    <row r="1749" spans="1:17" customFormat="1">
      <c r="A1749" s="103">
        <v>1746</v>
      </c>
      <c r="B1749" s="105"/>
      <c r="C1749" s="105" t="s">
        <v>1049</v>
      </c>
      <c r="D1749" s="105" t="str">
        <f t="shared" si="80"/>
        <v>HINDUPUR</v>
      </c>
      <c r="E1749" s="105" t="str">
        <f t="shared" si="80"/>
        <v>ANANTHAPUR</v>
      </c>
      <c r="F1749" s="104" t="s">
        <v>5000</v>
      </c>
      <c r="G1749" s="393">
        <v>307311440108</v>
      </c>
      <c r="H1749" s="104" t="s">
        <v>5001</v>
      </c>
      <c r="I1749" s="104" t="s">
        <v>2871</v>
      </c>
      <c r="J1749" s="104"/>
      <c r="K1749" s="378">
        <v>1.7125999999999999</v>
      </c>
      <c r="L1749" s="378">
        <v>1.7125999999999999</v>
      </c>
      <c r="M1749" s="378">
        <v>1.6792899999999999</v>
      </c>
      <c r="N1749" s="379">
        <v>1.9449959126474337</v>
      </c>
      <c r="O1749" s="104"/>
      <c r="P1749" s="104"/>
      <c r="Q1749" s="108"/>
    </row>
    <row r="1750" spans="1:17" customFormat="1">
      <c r="A1750" s="103">
        <v>1747</v>
      </c>
      <c r="B1750" s="105"/>
      <c r="C1750" s="105" t="s">
        <v>1381</v>
      </c>
      <c r="D1750" s="105" t="str">
        <f t="shared" si="80"/>
        <v>HINDUPUR</v>
      </c>
      <c r="E1750" s="105" t="str">
        <f t="shared" si="80"/>
        <v>ANANTHAPUR</v>
      </c>
      <c r="F1750" s="104" t="str">
        <f>F1749</f>
        <v>33/11 KV Thumukunta SS</v>
      </c>
      <c r="G1750" s="393">
        <v>305522440406</v>
      </c>
      <c r="H1750" s="104" t="s">
        <v>5002</v>
      </c>
      <c r="I1750" s="104" t="s">
        <v>2887</v>
      </c>
      <c r="J1750" s="104"/>
      <c r="K1750" s="378">
        <v>0.3402</v>
      </c>
      <c r="L1750" s="378">
        <v>0.3402</v>
      </c>
      <c r="M1750" s="378">
        <v>0.33360400000000001</v>
      </c>
      <c r="N1750" s="379">
        <v>1.9388594944150472</v>
      </c>
      <c r="O1750" s="104"/>
      <c r="P1750" s="104"/>
      <c r="Q1750" s="108"/>
    </row>
    <row r="1751" spans="1:17" customFormat="1">
      <c r="A1751" s="103">
        <v>1748</v>
      </c>
      <c r="B1751" s="105"/>
      <c r="C1751" s="105" t="s">
        <v>1049</v>
      </c>
      <c r="D1751" s="105" t="str">
        <f t="shared" si="80"/>
        <v>HINDUPUR</v>
      </c>
      <c r="E1751" s="105" t="str">
        <f t="shared" si="80"/>
        <v>ANANTHAPUR</v>
      </c>
      <c r="F1751" s="104" t="s">
        <v>5003</v>
      </c>
      <c r="G1751" s="393">
        <v>307322240201</v>
      </c>
      <c r="H1751" s="104" t="s">
        <v>5004</v>
      </c>
      <c r="I1751" s="104" t="s">
        <v>2871</v>
      </c>
      <c r="J1751" s="104"/>
      <c r="K1751" s="378">
        <v>0.74760000000000004</v>
      </c>
      <c r="L1751" s="378">
        <v>0.74760000000000004</v>
      </c>
      <c r="M1751" s="378">
        <v>0.73313799999999996</v>
      </c>
      <c r="N1751" s="379">
        <v>1.9344569288389628</v>
      </c>
      <c r="O1751" s="104"/>
      <c r="P1751" s="104"/>
      <c r="Q1751" s="108"/>
    </row>
    <row r="1752" spans="1:17" customFormat="1">
      <c r="A1752" s="103">
        <v>1749</v>
      </c>
      <c r="B1752" s="105"/>
      <c r="C1752" s="105" t="s">
        <v>1041</v>
      </c>
      <c r="D1752" s="105" t="str">
        <f t="shared" si="80"/>
        <v>HINDUPUR</v>
      </c>
      <c r="E1752" s="105" t="str">
        <f t="shared" si="80"/>
        <v>ANANTHAPUR</v>
      </c>
      <c r="F1752" s="104" t="s">
        <v>5005</v>
      </c>
      <c r="G1752" s="393">
        <v>306521340204</v>
      </c>
      <c r="H1752" s="104" t="s">
        <v>5006</v>
      </c>
      <c r="I1752" s="104" t="s">
        <v>2871</v>
      </c>
      <c r="J1752" s="104"/>
      <c r="K1752" s="378">
        <v>8.3199999999999996E-2</v>
      </c>
      <c r="L1752" s="378">
        <v>8.3199999999999996E-2</v>
      </c>
      <c r="M1752" s="378">
        <v>8.1592999999999999E-2</v>
      </c>
      <c r="N1752" s="379">
        <v>1.9314903846153815</v>
      </c>
      <c r="O1752" s="104"/>
      <c r="P1752" s="104"/>
      <c r="Q1752" s="108"/>
    </row>
    <row r="1753" spans="1:17" customFormat="1">
      <c r="A1753" s="103">
        <v>1750</v>
      </c>
      <c r="B1753" s="105"/>
      <c r="C1753" s="105" t="s">
        <v>3869</v>
      </c>
      <c r="D1753" s="105" t="str">
        <f t="shared" si="80"/>
        <v>HINDUPUR</v>
      </c>
      <c r="E1753" s="105" t="str">
        <f t="shared" si="80"/>
        <v>ANANTHAPUR</v>
      </c>
      <c r="F1753" s="104" t="s">
        <v>5007</v>
      </c>
      <c r="G1753" s="393">
        <v>308511240104</v>
      </c>
      <c r="H1753" s="104" t="s">
        <v>5008</v>
      </c>
      <c r="I1753" s="104" t="s">
        <v>2871</v>
      </c>
      <c r="J1753" s="104"/>
      <c r="K1753" s="378">
        <v>0.21530199999999999</v>
      </c>
      <c r="L1753" s="378">
        <v>0.21530199999999999</v>
      </c>
      <c r="M1753" s="378">
        <v>0.211146</v>
      </c>
      <c r="N1753" s="379">
        <v>1.9303118410418822</v>
      </c>
      <c r="O1753" s="104"/>
      <c r="P1753" s="104"/>
      <c r="Q1753" s="108"/>
    </row>
    <row r="1754" spans="1:17" customFormat="1">
      <c r="A1754" s="103">
        <v>1751</v>
      </c>
      <c r="B1754" s="105"/>
      <c r="C1754" s="105" t="s">
        <v>5408</v>
      </c>
      <c r="D1754" s="105" t="str">
        <f t="shared" si="80"/>
        <v>HINDUPUR</v>
      </c>
      <c r="E1754" s="105" t="str">
        <f t="shared" si="80"/>
        <v>ANANTHAPUR</v>
      </c>
      <c r="F1754" s="104" t="s">
        <v>4190</v>
      </c>
      <c r="G1754" s="393">
        <v>304611340105</v>
      </c>
      <c r="H1754" s="104" t="s">
        <v>5009</v>
      </c>
      <c r="I1754" s="104" t="s">
        <v>2870</v>
      </c>
      <c r="J1754" s="104"/>
      <c r="K1754" s="378">
        <v>0.25363999999999998</v>
      </c>
      <c r="L1754" s="378">
        <v>0.25363999999999998</v>
      </c>
      <c r="M1754" s="378">
        <v>0.248751</v>
      </c>
      <c r="N1754" s="379">
        <v>1.9275350891026561</v>
      </c>
      <c r="O1754" s="104"/>
      <c r="P1754" s="104"/>
      <c r="Q1754" s="108"/>
    </row>
    <row r="1755" spans="1:17" customFormat="1">
      <c r="A1755" s="103">
        <v>1752</v>
      </c>
      <c r="B1755" s="105"/>
      <c r="C1755" s="105" t="s">
        <v>5408</v>
      </c>
      <c r="D1755" s="105" t="str">
        <f t="shared" si="80"/>
        <v>HINDUPUR</v>
      </c>
      <c r="E1755" s="105" t="str">
        <f t="shared" si="80"/>
        <v>ANANTHAPUR</v>
      </c>
      <c r="F1755" s="104" t="str">
        <f>F1754</f>
        <v>33/11KV Ozili Sub Station</v>
      </c>
      <c r="G1755" s="393">
        <v>304321440204</v>
      </c>
      <c r="H1755" s="104" t="s">
        <v>2683</v>
      </c>
      <c r="I1755" s="104" t="s">
        <v>2887</v>
      </c>
      <c r="J1755" s="104"/>
      <c r="K1755" s="378">
        <v>1.4995000000000001</v>
      </c>
      <c r="L1755" s="378">
        <v>1.4995000000000001</v>
      </c>
      <c r="M1755" s="378">
        <v>1.4706050000000002</v>
      </c>
      <c r="N1755" s="379">
        <v>1.9269756585528437</v>
      </c>
      <c r="O1755" s="104"/>
      <c r="P1755" s="104"/>
      <c r="Q1755" s="108"/>
    </row>
    <row r="1756" spans="1:17" customFormat="1">
      <c r="A1756" s="103">
        <v>1753</v>
      </c>
      <c r="B1756" s="105"/>
      <c r="C1756" s="105" t="s">
        <v>1381</v>
      </c>
      <c r="D1756" s="105" t="str">
        <f t="shared" si="80"/>
        <v>HINDUPUR</v>
      </c>
      <c r="E1756" s="105" t="str">
        <f t="shared" si="80"/>
        <v>ANANTHAPUR</v>
      </c>
      <c r="F1756" s="104" t="s">
        <v>5010</v>
      </c>
      <c r="G1756" s="393">
        <v>305431240303</v>
      </c>
      <c r="H1756" s="104" t="s">
        <v>5011</v>
      </c>
      <c r="I1756" s="104" t="s">
        <v>2871</v>
      </c>
      <c r="J1756" s="104"/>
      <c r="K1756" s="378">
        <v>0.1198</v>
      </c>
      <c r="L1756" s="378">
        <v>0.1198</v>
      </c>
      <c r="M1756" s="378">
        <v>0.117493</v>
      </c>
      <c r="N1756" s="379">
        <v>1.9257095158597692</v>
      </c>
      <c r="O1756" s="104"/>
      <c r="P1756" s="104"/>
      <c r="Q1756" s="108"/>
    </row>
    <row r="1757" spans="1:17" customFormat="1">
      <c r="A1757" s="103">
        <v>1754</v>
      </c>
      <c r="B1757" s="105"/>
      <c r="C1757" s="105" t="s">
        <v>5408</v>
      </c>
      <c r="D1757" s="105" t="str">
        <f t="shared" si="80"/>
        <v>HINDUPUR</v>
      </c>
      <c r="E1757" s="105" t="str">
        <f t="shared" si="80"/>
        <v>ANANTHAPUR</v>
      </c>
      <c r="F1757" s="104" t="s">
        <v>3377</v>
      </c>
      <c r="G1757" s="393">
        <v>304621440101</v>
      </c>
      <c r="H1757" s="104" t="s">
        <v>5012</v>
      </c>
      <c r="I1757" s="104" t="s">
        <v>2871</v>
      </c>
      <c r="J1757" s="104"/>
      <c r="K1757" s="378">
        <v>1.2938480000000001</v>
      </c>
      <c r="L1757" s="378">
        <v>1.2938480000000001</v>
      </c>
      <c r="M1757" s="378">
        <v>1.2689490000000001</v>
      </c>
      <c r="N1757" s="379">
        <v>1.9244146143905623</v>
      </c>
      <c r="O1757" s="104"/>
      <c r="P1757" s="104"/>
      <c r="Q1757" s="108"/>
    </row>
    <row r="1758" spans="1:17" customFormat="1">
      <c r="A1758" s="103">
        <v>1755</v>
      </c>
      <c r="B1758" s="105"/>
      <c r="C1758" s="105" t="s">
        <v>1381</v>
      </c>
      <c r="D1758" s="105" t="str">
        <f t="shared" si="80"/>
        <v>HINDUPUR</v>
      </c>
      <c r="E1758" s="105" t="str">
        <f t="shared" si="80"/>
        <v>ANANTHAPUR</v>
      </c>
      <c r="F1758" s="104" t="s">
        <v>2359</v>
      </c>
      <c r="G1758" s="393">
        <v>305522440101</v>
      </c>
      <c r="H1758" s="104" t="s">
        <v>5013</v>
      </c>
      <c r="I1758" s="104" t="s">
        <v>2887</v>
      </c>
      <c r="J1758" s="104"/>
      <c r="K1758" s="378">
        <v>0.50039999999999996</v>
      </c>
      <c r="L1758" s="378">
        <v>0.50039999999999996</v>
      </c>
      <c r="M1758" s="378">
        <v>0.49077799999999999</v>
      </c>
      <c r="N1758" s="379">
        <v>1.9228617106314876</v>
      </c>
      <c r="O1758" s="104"/>
      <c r="P1758" s="104"/>
      <c r="Q1758" s="108"/>
    </row>
    <row r="1759" spans="1:17" customFormat="1">
      <c r="A1759" s="103">
        <v>1756</v>
      </c>
      <c r="B1759" s="105"/>
      <c r="C1759" s="105" t="s">
        <v>5408</v>
      </c>
      <c r="D1759" s="105" t="str">
        <f t="shared" si="80"/>
        <v>HINDUPUR</v>
      </c>
      <c r="E1759" s="105" t="str">
        <f t="shared" si="80"/>
        <v>ANANTHAPUR</v>
      </c>
      <c r="F1759" s="104" t="s">
        <v>5014</v>
      </c>
      <c r="G1759" s="393">
        <v>304421440102</v>
      </c>
      <c r="H1759" s="104" t="s">
        <v>5015</v>
      </c>
      <c r="I1759" s="104" t="s">
        <v>2879</v>
      </c>
      <c r="J1759" s="104"/>
      <c r="K1759" s="378">
        <v>1.0200000000000001E-2</v>
      </c>
      <c r="L1759" s="378">
        <v>1.0200000000000001E-2</v>
      </c>
      <c r="M1759" s="378">
        <v>1.0004000000000001E-2</v>
      </c>
      <c r="N1759" s="379">
        <v>1.9215686274509802</v>
      </c>
      <c r="O1759" s="104"/>
      <c r="P1759" s="104"/>
      <c r="Q1759" s="108"/>
    </row>
    <row r="1760" spans="1:17" customFormat="1">
      <c r="A1760" s="103">
        <v>1757</v>
      </c>
      <c r="B1760" s="105"/>
      <c r="C1760" s="105" t="s">
        <v>1381</v>
      </c>
      <c r="D1760" s="105" t="str">
        <f t="shared" si="80"/>
        <v>HINDUPUR</v>
      </c>
      <c r="E1760" s="105" t="str">
        <f t="shared" si="80"/>
        <v>ANANTHAPUR</v>
      </c>
      <c r="F1760" s="104" t="s">
        <v>5016</v>
      </c>
      <c r="G1760" s="393" t="s">
        <v>5017</v>
      </c>
      <c r="H1760" s="104" t="s">
        <v>5018</v>
      </c>
      <c r="I1760" s="104" t="s">
        <v>2871</v>
      </c>
      <c r="J1760" s="104"/>
      <c r="K1760" s="378">
        <v>0.27160000000000001</v>
      </c>
      <c r="L1760" s="378">
        <v>0.27160000000000001</v>
      </c>
      <c r="M1760" s="378">
        <v>0.26640000000000003</v>
      </c>
      <c r="N1760" s="379">
        <v>1.9145802650957227</v>
      </c>
      <c r="O1760" s="104"/>
      <c r="P1760" s="104"/>
      <c r="Q1760" s="108"/>
    </row>
    <row r="1761" spans="1:17" customFormat="1">
      <c r="A1761" s="103">
        <v>1758</v>
      </c>
      <c r="B1761" s="105"/>
      <c r="C1761" s="105" t="s">
        <v>5408</v>
      </c>
      <c r="D1761" s="105" t="str">
        <f t="shared" si="80"/>
        <v>HINDUPUR</v>
      </c>
      <c r="E1761" s="105" t="str">
        <f t="shared" si="80"/>
        <v>ANANTHAPUR</v>
      </c>
      <c r="F1761" s="104" t="s">
        <v>4964</v>
      </c>
      <c r="G1761" s="393">
        <v>304211240203</v>
      </c>
      <c r="H1761" s="104" t="s">
        <v>5019</v>
      </c>
      <c r="I1761" s="104" t="s">
        <v>2871</v>
      </c>
      <c r="J1761" s="104"/>
      <c r="K1761" s="378">
        <v>2.095E-2</v>
      </c>
      <c r="L1761" s="378">
        <v>2.095E-2</v>
      </c>
      <c r="M1761" s="378">
        <v>2.0549999999999999E-2</v>
      </c>
      <c r="N1761" s="379">
        <v>1.9093078758949931</v>
      </c>
      <c r="O1761" s="104"/>
      <c r="P1761" s="104"/>
      <c r="Q1761" s="108"/>
    </row>
    <row r="1762" spans="1:17" customFormat="1">
      <c r="A1762" s="103">
        <v>1759</v>
      </c>
      <c r="B1762" s="105"/>
      <c r="C1762" s="105" t="s">
        <v>3869</v>
      </c>
      <c r="D1762" s="105" t="str">
        <f t="shared" si="80"/>
        <v>HINDUPUR</v>
      </c>
      <c r="E1762" s="105" t="str">
        <f t="shared" si="80"/>
        <v>ANANTHAPUR</v>
      </c>
      <c r="F1762" s="104" t="str">
        <f t="shared" si="80"/>
        <v>33/11KV KOVUR TALUKA OFFICE SS</v>
      </c>
      <c r="G1762" s="393">
        <v>308653440102</v>
      </c>
      <c r="H1762" s="104" t="s">
        <v>5020</v>
      </c>
      <c r="I1762" s="104" t="s">
        <v>2871</v>
      </c>
      <c r="J1762" s="104"/>
      <c r="K1762" s="378">
        <v>4.1899999999999999E-4</v>
      </c>
      <c r="L1762" s="378">
        <v>4.1899999999999999E-4</v>
      </c>
      <c r="M1762" s="378">
        <v>4.1100000000000002E-4</v>
      </c>
      <c r="N1762" s="379">
        <v>1.9093078758949826</v>
      </c>
      <c r="O1762" s="104"/>
      <c r="P1762" s="104"/>
      <c r="Q1762" s="108"/>
    </row>
    <row r="1763" spans="1:17" customFormat="1">
      <c r="A1763" s="103">
        <v>1760</v>
      </c>
      <c r="B1763" s="105"/>
      <c r="C1763" s="105" t="s">
        <v>5408</v>
      </c>
      <c r="D1763" s="105" t="str">
        <f t="shared" si="80"/>
        <v>HINDUPUR</v>
      </c>
      <c r="E1763" s="105" t="str">
        <f t="shared" si="80"/>
        <v>ANANTHAPUR</v>
      </c>
      <c r="F1763" s="104" t="str">
        <f t="shared" si="80"/>
        <v>33/11KV KOVUR TALUKA OFFICE SS</v>
      </c>
      <c r="G1763" s="393">
        <v>304321340304</v>
      </c>
      <c r="H1763" s="104" t="s">
        <v>2671</v>
      </c>
      <c r="I1763" s="104" t="s">
        <v>2887</v>
      </c>
      <c r="J1763" s="104"/>
      <c r="K1763" s="378">
        <v>0.71960000000000002</v>
      </c>
      <c r="L1763" s="378">
        <v>0.71960000000000002</v>
      </c>
      <c r="M1763" s="378">
        <v>0.70586800000000005</v>
      </c>
      <c r="N1763" s="379">
        <v>1.9082823790994949</v>
      </c>
      <c r="O1763" s="104"/>
      <c r="P1763" s="104"/>
      <c r="Q1763" s="108"/>
    </row>
    <row r="1764" spans="1:17" customFormat="1">
      <c r="A1764" s="103">
        <v>1761</v>
      </c>
      <c r="B1764" s="105"/>
      <c r="C1764" s="105" t="s">
        <v>1381</v>
      </c>
      <c r="D1764" s="105" t="str">
        <f t="shared" si="80"/>
        <v>HINDUPUR</v>
      </c>
      <c r="E1764" s="105" t="str">
        <f t="shared" si="80"/>
        <v>ANANTHAPUR</v>
      </c>
      <c r="F1764" s="104" t="s">
        <v>2345</v>
      </c>
      <c r="G1764" s="393">
        <v>305421240207</v>
      </c>
      <c r="H1764" s="104" t="s">
        <v>5021</v>
      </c>
      <c r="I1764" s="104" t="s">
        <v>2871</v>
      </c>
      <c r="J1764" s="104"/>
      <c r="K1764" s="378">
        <v>0.7248</v>
      </c>
      <c r="L1764" s="378">
        <v>0.7248</v>
      </c>
      <c r="M1764" s="378">
        <v>0.71097500000000002</v>
      </c>
      <c r="N1764" s="379">
        <v>1.9074227373068398</v>
      </c>
      <c r="O1764" s="104"/>
      <c r="P1764" s="104"/>
      <c r="Q1764" s="108"/>
    </row>
    <row r="1765" spans="1:17" customFormat="1">
      <c r="A1765" s="103">
        <v>1762</v>
      </c>
      <c r="B1765" s="105"/>
      <c r="C1765" s="105" t="s">
        <v>5408</v>
      </c>
      <c r="D1765" s="105" t="str">
        <f t="shared" si="80"/>
        <v>HINDUPUR</v>
      </c>
      <c r="E1765" s="105" t="str">
        <f t="shared" si="80"/>
        <v>ANANTHAPUR</v>
      </c>
      <c r="F1765" s="104" t="str">
        <f>F1764</f>
        <v>33/11 KV Srikalahasti SUB STATION</v>
      </c>
      <c r="G1765" s="393">
        <v>304321240203</v>
      </c>
      <c r="H1765" s="104" t="s">
        <v>2659</v>
      </c>
      <c r="I1765" s="104" t="s">
        <v>2887</v>
      </c>
      <c r="J1765" s="104"/>
      <c r="K1765" s="378">
        <v>1.1716</v>
      </c>
      <c r="L1765" s="378">
        <v>1.1716</v>
      </c>
      <c r="M1765" s="378">
        <v>1.149257</v>
      </c>
      <c r="N1765" s="379">
        <v>1.9070501877773987</v>
      </c>
      <c r="O1765" s="104"/>
      <c r="P1765" s="104"/>
      <c r="Q1765" s="108"/>
    </row>
    <row r="1766" spans="1:17" customFormat="1">
      <c r="A1766" s="103">
        <v>1763</v>
      </c>
      <c r="B1766" s="105"/>
      <c r="C1766" s="105" t="s">
        <v>3869</v>
      </c>
      <c r="D1766" s="105" t="str">
        <f t="shared" si="80"/>
        <v>HINDUPUR</v>
      </c>
      <c r="E1766" s="105" t="str">
        <f t="shared" si="80"/>
        <v>ANANTHAPUR</v>
      </c>
      <c r="F1766" s="104" t="str">
        <f>F1765</f>
        <v>33/11 KV Srikalahasti SUB STATION</v>
      </c>
      <c r="G1766" s="393">
        <v>308647140201</v>
      </c>
      <c r="H1766" s="104" t="s">
        <v>5022</v>
      </c>
      <c r="I1766" s="104" t="s">
        <v>2871</v>
      </c>
      <c r="J1766" s="104"/>
      <c r="K1766" s="378">
        <v>0.4486</v>
      </c>
      <c r="L1766" s="378">
        <v>0.4486</v>
      </c>
      <c r="M1766" s="378">
        <v>0.44008900000000001</v>
      </c>
      <c r="N1766" s="379">
        <v>1.8972358448506446</v>
      </c>
      <c r="O1766" s="104"/>
      <c r="P1766" s="104"/>
      <c r="Q1766" s="108"/>
    </row>
    <row r="1767" spans="1:17" customFormat="1">
      <c r="A1767" s="103">
        <v>1764</v>
      </c>
      <c r="B1767" s="105"/>
      <c r="C1767" s="105" t="s">
        <v>1381</v>
      </c>
      <c r="D1767" s="105" t="str">
        <f t="shared" si="80"/>
        <v>HINDUPUR</v>
      </c>
      <c r="E1767" s="105" t="str">
        <f t="shared" si="80"/>
        <v>ANANTHAPUR</v>
      </c>
      <c r="F1767" s="104" t="s">
        <v>2320</v>
      </c>
      <c r="G1767" s="393">
        <v>305111240201</v>
      </c>
      <c r="H1767" s="104" t="s">
        <v>2694</v>
      </c>
      <c r="I1767" s="104" t="s">
        <v>2887</v>
      </c>
      <c r="J1767" s="104"/>
      <c r="K1767" s="378">
        <v>7.3709999999999998E-2</v>
      </c>
      <c r="L1767" s="378">
        <v>7.3709999999999998E-2</v>
      </c>
      <c r="M1767" s="378">
        <v>7.2313000000000002E-2</v>
      </c>
      <c r="N1767" s="379">
        <v>1.8952652285985558</v>
      </c>
      <c r="O1767" s="104"/>
      <c r="P1767" s="104"/>
      <c r="Q1767" s="108"/>
    </row>
    <row r="1768" spans="1:17" customFormat="1">
      <c r="A1768" s="103">
        <v>1765</v>
      </c>
      <c r="B1768" s="105"/>
      <c r="C1768" s="105" t="s">
        <v>1049</v>
      </c>
      <c r="D1768" s="105" t="str">
        <f t="shared" si="80"/>
        <v>HINDUPUR</v>
      </c>
      <c r="E1768" s="105" t="str">
        <f t="shared" si="80"/>
        <v>ANANTHAPUR</v>
      </c>
      <c r="F1768" s="104" t="s">
        <v>5023</v>
      </c>
      <c r="G1768" s="393">
        <v>307333240104</v>
      </c>
      <c r="H1768" s="104" t="s">
        <v>2585</v>
      </c>
      <c r="I1768" s="104" t="s">
        <v>2874</v>
      </c>
      <c r="J1768" s="104"/>
      <c r="K1768" s="378">
        <v>0.20652999999999999</v>
      </c>
      <c r="L1768" s="378">
        <v>0.20652999999999999</v>
      </c>
      <c r="M1768" s="378">
        <v>0.202624</v>
      </c>
      <c r="N1768" s="379">
        <v>1.8912506657628398</v>
      </c>
      <c r="O1768" s="104"/>
      <c r="P1768" s="104"/>
      <c r="Q1768" s="108"/>
    </row>
    <row r="1769" spans="1:17" customFormat="1">
      <c r="A1769" s="103">
        <v>1766</v>
      </c>
      <c r="B1769" s="105"/>
      <c r="C1769" s="105" t="s">
        <v>1049</v>
      </c>
      <c r="D1769" s="105" t="str">
        <f t="shared" si="80"/>
        <v>HINDUPUR</v>
      </c>
      <c r="E1769" s="105" t="str">
        <f t="shared" si="80"/>
        <v>ANANTHAPUR</v>
      </c>
      <c r="F1769" s="104" t="s">
        <v>4434</v>
      </c>
      <c r="G1769" s="393">
        <v>307116640105</v>
      </c>
      <c r="H1769" s="104" t="s">
        <v>5024</v>
      </c>
      <c r="I1769" s="104" t="s">
        <v>2887</v>
      </c>
      <c r="J1769" s="104"/>
      <c r="K1769" s="378">
        <v>1.4202999999999999</v>
      </c>
      <c r="L1769" s="378">
        <v>1.4202999999999999</v>
      </c>
      <c r="M1769" s="378">
        <v>1.393618</v>
      </c>
      <c r="N1769" s="379">
        <v>1.8786171935506495</v>
      </c>
      <c r="O1769" s="104"/>
      <c r="P1769" s="104"/>
      <c r="Q1769" s="108"/>
    </row>
    <row r="1770" spans="1:17" customFormat="1">
      <c r="A1770" s="103">
        <v>1767</v>
      </c>
      <c r="B1770" s="105"/>
      <c r="C1770" s="105" t="s">
        <v>1381</v>
      </c>
      <c r="D1770" s="105" t="str">
        <f t="shared" si="80"/>
        <v>HINDUPUR</v>
      </c>
      <c r="E1770" s="105" t="str">
        <f t="shared" si="80"/>
        <v>ANANTHAPUR</v>
      </c>
      <c r="F1770" s="104" t="str">
        <f>F1769</f>
        <v>33/11 KV Market Yard SS (ATP D6 (NEW))</v>
      </c>
      <c r="G1770" s="393">
        <v>305431340102</v>
      </c>
      <c r="H1770" s="104" t="s">
        <v>5025</v>
      </c>
      <c r="I1770" s="104" t="s">
        <v>2871</v>
      </c>
      <c r="J1770" s="104"/>
      <c r="K1770" s="378">
        <v>0.64700000000000002</v>
      </c>
      <c r="L1770" s="378">
        <v>0.64700000000000002</v>
      </c>
      <c r="M1770" s="378">
        <v>0.63487000000000005</v>
      </c>
      <c r="N1770" s="379">
        <v>1.8748068006182339</v>
      </c>
      <c r="O1770" s="104"/>
      <c r="P1770" s="104"/>
      <c r="Q1770" s="108"/>
    </row>
    <row r="1771" spans="1:17" customFormat="1">
      <c r="A1771" s="103">
        <v>1768</v>
      </c>
      <c r="B1771" s="105"/>
      <c r="C1771" s="105" t="s">
        <v>1049</v>
      </c>
      <c r="D1771" s="105" t="str">
        <f t="shared" si="80"/>
        <v>HINDUPUR</v>
      </c>
      <c r="E1771" s="105" t="str">
        <f t="shared" si="80"/>
        <v>ANANTHAPUR</v>
      </c>
      <c r="F1771" s="104" t="s">
        <v>4997</v>
      </c>
      <c r="G1771" s="393">
        <v>307311140104</v>
      </c>
      <c r="H1771" s="104" t="s">
        <v>5026</v>
      </c>
      <c r="I1771" s="104" t="s">
        <v>2871</v>
      </c>
      <c r="J1771" s="104"/>
      <c r="K1771" s="378">
        <v>0.52700000000000002</v>
      </c>
      <c r="L1771" s="378">
        <v>0.52700000000000002</v>
      </c>
      <c r="M1771" s="378">
        <v>0.51713500000000001</v>
      </c>
      <c r="N1771" s="379">
        <v>1.8719165085389018</v>
      </c>
      <c r="O1771" s="104"/>
      <c r="P1771" s="104"/>
      <c r="Q1771" s="108"/>
    </row>
    <row r="1772" spans="1:17" customFormat="1">
      <c r="A1772" s="103">
        <v>1769</v>
      </c>
      <c r="B1772" s="105"/>
      <c r="C1772" s="105" t="s">
        <v>1049</v>
      </c>
      <c r="D1772" s="105" t="str">
        <f t="shared" si="80"/>
        <v>HINDUPUR</v>
      </c>
      <c r="E1772" s="105" t="str">
        <f t="shared" si="80"/>
        <v>ANANTHAPUR</v>
      </c>
      <c r="F1772" s="104" t="s">
        <v>5027</v>
      </c>
      <c r="G1772" s="393">
        <v>307312140104</v>
      </c>
      <c r="H1772" s="104" t="s">
        <v>5028</v>
      </c>
      <c r="I1772" s="104" t="s">
        <v>2871</v>
      </c>
      <c r="J1772" s="104"/>
      <c r="K1772" s="378">
        <v>0.71399999999999997</v>
      </c>
      <c r="L1772" s="378">
        <v>0.71399999999999997</v>
      </c>
      <c r="M1772" s="378">
        <v>0.70069700000000001</v>
      </c>
      <c r="N1772" s="379">
        <v>1.8631652661064362</v>
      </c>
      <c r="O1772" s="104"/>
      <c r="P1772" s="104"/>
      <c r="Q1772" s="108"/>
    </row>
    <row r="1773" spans="1:17" customFormat="1">
      <c r="A1773" s="103">
        <v>1770</v>
      </c>
      <c r="B1773" s="105"/>
      <c r="C1773" s="105" t="s">
        <v>1381</v>
      </c>
      <c r="D1773" s="105" t="str">
        <f t="shared" si="80"/>
        <v>HINDUPUR</v>
      </c>
      <c r="E1773" s="105" t="str">
        <f t="shared" si="80"/>
        <v>ANANTHAPUR</v>
      </c>
      <c r="F1773" s="104" t="s">
        <v>2349</v>
      </c>
      <c r="G1773" s="393">
        <v>305512140101</v>
      </c>
      <c r="H1773" s="104" t="s">
        <v>5029</v>
      </c>
      <c r="I1773" s="104" t="s">
        <v>2887</v>
      </c>
      <c r="J1773" s="104"/>
      <c r="K1773" s="378">
        <v>1.3038000000000001</v>
      </c>
      <c r="L1773" s="378">
        <v>1.3038000000000001</v>
      </c>
      <c r="M1773" s="378">
        <v>1.2795920000000001</v>
      </c>
      <c r="N1773" s="379">
        <v>1.8567264917932202</v>
      </c>
      <c r="O1773" s="104"/>
      <c r="P1773" s="104"/>
      <c r="Q1773" s="108"/>
    </row>
    <row r="1774" spans="1:17" customFormat="1">
      <c r="A1774" s="103">
        <v>1771</v>
      </c>
      <c r="B1774" s="105"/>
      <c r="C1774" s="105" t="s">
        <v>1381</v>
      </c>
      <c r="D1774" s="105" t="str">
        <f t="shared" si="80"/>
        <v>HINDUPUR</v>
      </c>
      <c r="E1774" s="105" t="str">
        <f t="shared" si="80"/>
        <v>ANANTHAPUR</v>
      </c>
      <c r="F1774" s="104" t="s">
        <v>2331</v>
      </c>
      <c r="G1774" s="393">
        <v>305321240103</v>
      </c>
      <c r="H1774" s="104" t="s">
        <v>5030</v>
      </c>
      <c r="I1774" s="104" t="s">
        <v>2874</v>
      </c>
      <c r="J1774" s="104"/>
      <c r="K1774" s="378">
        <v>0.21959999999999999</v>
      </c>
      <c r="L1774" s="378">
        <v>0.21959999999999999</v>
      </c>
      <c r="M1774" s="378">
        <v>0.215532</v>
      </c>
      <c r="N1774" s="379">
        <v>1.8524590163934374</v>
      </c>
      <c r="O1774" s="104"/>
      <c r="P1774" s="104"/>
      <c r="Q1774" s="108"/>
    </row>
    <row r="1775" spans="1:17" customFormat="1">
      <c r="A1775" s="103">
        <v>1772</v>
      </c>
      <c r="B1775" s="105"/>
      <c r="C1775" s="105" t="s">
        <v>1381</v>
      </c>
      <c r="D1775" s="105" t="str">
        <f t="shared" si="80"/>
        <v>HINDUPUR</v>
      </c>
      <c r="E1775" s="105" t="str">
        <f t="shared" si="80"/>
        <v>ANANTHAPUR</v>
      </c>
      <c r="F1775" s="104" t="str">
        <f>F1774</f>
        <v>33/11 KV Nagari SUB STATION</v>
      </c>
      <c r="G1775" s="393">
        <v>305111240102</v>
      </c>
      <c r="H1775" s="104" t="s">
        <v>2691</v>
      </c>
      <c r="I1775" s="104" t="s">
        <v>2887</v>
      </c>
      <c r="J1775" s="104"/>
      <c r="K1775" s="378">
        <v>1.7049000000000001</v>
      </c>
      <c r="L1775" s="378">
        <v>1.7049000000000001</v>
      </c>
      <c r="M1775" s="378">
        <v>1.6733439999999999</v>
      </c>
      <c r="N1775" s="379">
        <v>1.8509003460613607</v>
      </c>
      <c r="O1775" s="104"/>
      <c r="P1775" s="104"/>
      <c r="Q1775" s="108"/>
    </row>
    <row r="1776" spans="1:17" customFormat="1">
      <c r="A1776" s="103">
        <v>1773</v>
      </c>
      <c r="B1776" s="105"/>
      <c r="C1776" s="105" t="s">
        <v>5408</v>
      </c>
      <c r="D1776" s="105" t="str">
        <f t="shared" si="80"/>
        <v>HINDUPUR</v>
      </c>
      <c r="E1776" s="105" t="str">
        <f t="shared" si="80"/>
        <v>ANANTHAPUR</v>
      </c>
      <c r="F1776" s="104" t="str">
        <f>F1775</f>
        <v>33/11 KV Nagari SUB STATION</v>
      </c>
      <c r="G1776" s="393">
        <v>304321340102</v>
      </c>
      <c r="H1776" s="104" t="s">
        <v>5031</v>
      </c>
      <c r="I1776" s="104" t="s">
        <v>2887</v>
      </c>
      <c r="J1776" s="104"/>
      <c r="K1776" s="378">
        <v>2.1486999999999998</v>
      </c>
      <c r="L1776" s="378">
        <v>2.1486999999999998</v>
      </c>
      <c r="M1776" s="378">
        <v>2.1090819999999999</v>
      </c>
      <c r="N1776" s="379">
        <v>1.8438125378135586</v>
      </c>
      <c r="O1776" s="104"/>
      <c r="P1776" s="104"/>
      <c r="Q1776" s="108"/>
    </row>
    <row r="1777" spans="1:17" customFormat="1">
      <c r="A1777" s="103">
        <v>1774</v>
      </c>
      <c r="B1777" s="105"/>
      <c r="C1777" s="105" t="s">
        <v>1049</v>
      </c>
      <c r="D1777" s="105" t="str">
        <f t="shared" si="80"/>
        <v>HINDUPUR</v>
      </c>
      <c r="E1777" s="105" t="str">
        <f t="shared" si="80"/>
        <v>ANANTHAPUR</v>
      </c>
      <c r="F1777" s="104" t="s">
        <v>5032</v>
      </c>
      <c r="G1777" s="393">
        <v>307444440201</v>
      </c>
      <c r="H1777" s="104" t="s">
        <v>5033</v>
      </c>
      <c r="I1777" s="104" t="s">
        <v>2871</v>
      </c>
      <c r="J1777" s="104"/>
      <c r="K1777" s="378">
        <v>1.423</v>
      </c>
      <c r="L1777" s="378">
        <v>1.423</v>
      </c>
      <c r="M1777" s="378">
        <v>1.3968340000000001</v>
      </c>
      <c r="N1777" s="379">
        <v>1.8387912860154541</v>
      </c>
      <c r="O1777" s="104"/>
      <c r="P1777" s="104"/>
      <c r="Q1777" s="108"/>
    </row>
    <row r="1778" spans="1:17" customFormat="1">
      <c r="A1778" s="103">
        <v>1775</v>
      </c>
      <c r="B1778" s="105"/>
      <c r="C1778" s="105" t="s">
        <v>1049</v>
      </c>
      <c r="D1778" s="105" t="str">
        <f t="shared" si="80"/>
        <v>HINDUPUR</v>
      </c>
      <c r="E1778" s="105" t="str">
        <f t="shared" si="80"/>
        <v>ANANTHAPUR</v>
      </c>
      <c r="F1778" s="104" t="str">
        <f>F1777</f>
        <v>33/11 KV Kothacheruvu SS</v>
      </c>
      <c r="G1778" s="393">
        <v>307116340304</v>
      </c>
      <c r="H1778" s="104" t="s">
        <v>2394</v>
      </c>
      <c r="I1778" s="104" t="s">
        <v>2887</v>
      </c>
      <c r="J1778" s="104"/>
      <c r="K1778" s="378">
        <v>1.2644</v>
      </c>
      <c r="L1778" s="378">
        <v>1.2644</v>
      </c>
      <c r="M1778" s="378">
        <v>1.2412459999999998</v>
      </c>
      <c r="N1778" s="379">
        <v>1.8312242961088359</v>
      </c>
      <c r="O1778" s="104"/>
      <c r="P1778" s="104"/>
      <c r="Q1778" s="108"/>
    </row>
    <row r="1779" spans="1:17" customFormat="1">
      <c r="A1779" s="103">
        <v>1776</v>
      </c>
      <c r="B1779" s="105"/>
      <c r="C1779" s="105" t="s">
        <v>5408</v>
      </c>
      <c r="D1779" s="105" t="str">
        <f t="shared" si="80"/>
        <v>HINDUPUR</v>
      </c>
      <c r="E1779" s="105" t="str">
        <f t="shared" si="80"/>
        <v>ANANTHAPUR</v>
      </c>
      <c r="F1779" s="104" t="s">
        <v>2308</v>
      </c>
      <c r="G1779" s="393">
        <v>304321240405</v>
      </c>
      <c r="H1779" s="104" t="s">
        <v>2665</v>
      </c>
      <c r="I1779" s="104" t="s">
        <v>2887</v>
      </c>
      <c r="J1779" s="104"/>
      <c r="K1779" s="378">
        <v>1.1337999999999999</v>
      </c>
      <c r="L1779" s="378">
        <v>1.1337999999999999</v>
      </c>
      <c r="M1779" s="378">
        <v>1.1130990000000001</v>
      </c>
      <c r="N1779" s="379">
        <v>1.8258070206385484</v>
      </c>
      <c r="O1779" s="104"/>
      <c r="P1779" s="104"/>
      <c r="Q1779" s="108"/>
    </row>
    <row r="1780" spans="1:17" customFormat="1">
      <c r="A1780" s="103">
        <v>1777</v>
      </c>
      <c r="B1780" s="105"/>
      <c r="C1780" s="105" t="s">
        <v>1049</v>
      </c>
      <c r="D1780" s="105" t="str">
        <f t="shared" si="80"/>
        <v>HINDUPUR</v>
      </c>
      <c r="E1780" s="105" t="str">
        <f t="shared" si="80"/>
        <v>ANANTHAPUR</v>
      </c>
      <c r="F1780" s="104" t="str">
        <f>F1779</f>
        <v>33/11KV REBALA HOSPITAL SS</v>
      </c>
      <c r="G1780" s="393">
        <v>307311240105</v>
      </c>
      <c r="H1780" s="104" t="s">
        <v>2427</v>
      </c>
      <c r="I1780" s="104" t="s">
        <v>2887</v>
      </c>
      <c r="J1780" s="104"/>
      <c r="K1780" s="378">
        <v>1.23505</v>
      </c>
      <c r="L1780" s="378">
        <v>1.23505</v>
      </c>
      <c r="M1780" s="378">
        <v>1.2126129999999999</v>
      </c>
      <c r="N1780" s="379">
        <v>1.8166875834986471</v>
      </c>
      <c r="O1780" s="104"/>
      <c r="P1780" s="104"/>
      <c r="Q1780" s="108"/>
    </row>
    <row r="1781" spans="1:17" customFormat="1">
      <c r="A1781" s="103">
        <v>1778</v>
      </c>
      <c r="B1781" s="105"/>
      <c r="C1781" s="105" t="s">
        <v>1049</v>
      </c>
      <c r="D1781" s="105" t="str">
        <f t="shared" si="80"/>
        <v>HINDUPUR</v>
      </c>
      <c r="E1781" s="105" t="str">
        <f t="shared" si="80"/>
        <v>ANANTHAPUR</v>
      </c>
      <c r="F1781" s="104" t="s">
        <v>5034</v>
      </c>
      <c r="G1781" s="393">
        <v>307311440205</v>
      </c>
      <c r="H1781" s="104" t="s">
        <v>5035</v>
      </c>
      <c r="I1781" s="104" t="s">
        <v>2871</v>
      </c>
      <c r="J1781" s="104"/>
      <c r="K1781" s="378">
        <v>0.28697</v>
      </c>
      <c r="L1781" s="378">
        <v>0.28697</v>
      </c>
      <c r="M1781" s="378">
        <v>0.28175800000000001</v>
      </c>
      <c r="N1781" s="379">
        <v>1.816217723106943</v>
      </c>
      <c r="O1781" s="104"/>
      <c r="P1781" s="104"/>
      <c r="Q1781" s="108"/>
    </row>
    <row r="1782" spans="1:17" customFormat="1">
      <c r="A1782" s="103">
        <v>1779</v>
      </c>
      <c r="B1782" s="105"/>
      <c r="C1782" s="105" t="s">
        <v>1049</v>
      </c>
      <c r="D1782" s="105" t="str">
        <f t="shared" si="80"/>
        <v>HINDUPUR</v>
      </c>
      <c r="E1782" s="105" t="str">
        <f t="shared" si="80"/>
        <v>ANANTHAPUR</v>
      </c>
      <c r="F1782" s="104" t="s">
        <v>2202</v>
      </c>
      <c r="G1782" s="393">
        <v>307311140204</v>
      </c>
      <c r="H1782" s="104" t="s">
        <v>2423</v>
      </c>
      <c r="I1782" s="104" t="s">
        <v>2887</v>
      </c>
      <c r="J1782" s="104"/>
      <c r="K1782" s="378">
        <v>0.97360000000000002</v>
      </c>
      <c r="L1782" s="378">
        <v>0.97360000000000002</v>
      </c>
      <c r="M1782" s="378">
        <v>0.95593799999999995</v>
      </c>
      <c r="N1782" s="379">
        <v>1.8140920295809433</v>
      </c>
      <c r="O1782" s="104"/>
      <c r="P1782" s="104"/>
      <c r="Q1782" s="108"/>
    </row>
    <row r="1783" spans="1:17" customFormat="1">
      <c r="A1783" s="103">
        <v>1780</v>
      </c>
      <c r="B1783" s="105"/>
      <c r="C1783" s="105" t="s">
        <v>3869</v>
      </c>
      <c r="D1783" s="105" t="str">
        <f t="shared" si="80"/>
        <v>HINDUPUR</v>
      </c>
      <c r="E1783" s="105" t="str">
        <f t="shared" si="80"/>
        <v>ANANTHAPUR</v>
      </c>
      <c r="F1783" s="104" t="s">
        <v>2250</v>
      </c>
      <c r="G1783" s="393">
        <v>308311440501</v>
      </c>
      <c r="H1783" s="104" t="s">
        <v>5036</v>
      </c>
      <c r="I1783" s="104" t="s">
        <v>2871</v>
      </c>
      <c r="J1783" s="104"/>
      <c r="K1783" s="378">
        <v>0.68799999999999994</v>
      </c>
      <c r="L1783" s="378">
        <v>0.68799999999999994</v>
      </c>
      <c r="M1783" s="378">
        <v>0.67552299999999998</v>
      </c>
      <c r="N1783" s="379">
        <v>1.8135174418604596</v>
      </c>
      <c r="O1783" s="104"/>
      <c r="P1783" s="104"/>
      <c r="Q1783" s="108"/>
    </row>
    <row r="1784" spans="1:17" customFormat="1">
      <c r="A1784" s="103">
        <v>1781</v>
      </c>
      <c r="B1784" s="105"/>
      <c r="C1784" s="105" t="s">
        <v>3869</v>
      </c>
      <c r="D1784" s="105" t="str">
        <f t="shared" si="80"/>
        <v>HINDUPUR</v>
      </c>
      <c r="E1784" s="105" t="str">
        <f t="shared" si="80"/>
        <v>ANANTHAPUR</v>
      </c>
      <c r="F1784" s="104" t="s">
        <v>5037</v>
      </c>
      <c r="G1784" s="393">
        <v>308334140404</v>
      </c>
      <c r="H1784" s="104" t="s">
        <v>4100</v>
      </c>
      <c r="I1784" s="104" t="s">
        <v>2871</v>
      </c>
      <c r="J1784" s="104"/>
      <c r="K1784" s="378">
        <v>0.20644000000000001</v>
      </c>
      <c r="L1784" s="378">
        <v>0.20644000000000001</v>
      </c>
      <c r="M1784" s="378">
        <v>0.20275899999999999</v>
      </c>
      <c r="N1784" s="379">
        <v>1.7830846735128933</v>
      </c>
      <c r="O1784" s="104"/>
      <c r="P1784" s="104"/>
      <c r="Q1784" s="108"/>
    </row>
    <row r="1785" spans="1:17" customFormat="1">
      <c r="A1785" s="103">
        <v>1782</v>
      </c>
      <c r="B1785" s="105"/>
      <c r="C1785" s="105" t="s">
        <v>3869</v>
      </c>
      <c r="D1785" s="105" t="str">
        <f t="shared" si="80"/>
        <v>HINDUPUR</v>
      </c>
      <c r="E1785" s="105" t="s">
        <v>5038</v>
      </c>
      <c r="F1785" s="104" t="s">
        <v>5039</v>
      </c>
      <c r="G1785" s="393">
        <v>308334140101</v>
      </c>
      <c r="H1785" s="104" t="s">
        <v>2524</v>
      </c>
      <c r="I1785" s="104" t="s">
        <v>2871</v>
      </c>
      <c r="J1785" s="104"/>
      <c r="K1785" s="378">
        <v>0.97140000000000004</v>
      </c>
      <c r="L1785" s="378">
        <v>0.97140000000000004</v>
      </c>
      <c r="M1785" s="378">
        <v>0.95409200000000005</v>
      </c>
      <c r="N1785" s="379">
        <v>1.7817582870084403</v>
      </c>
      <c r="O1785" s="104"/>
      <c r="P1785" s="104"/>
      <c r="Q1785" s="108"/>
    </row>
    <row r="1786" spans="1:17" customFormat="1">
      <c r="A1786" s="103">
        <v>1783</v>
      </c>
      <c r="B1786" s="105"/>
      <c r="C1786" s="105" t="s">
        <v>1041</v>
      </c>
      <c r="D1786" s="105" t="str">
        <f t="shared" si="80"/>
        <v>HINDUPUR</v>
      </c>
      <c r="E1786" s="105" t="str">
        <f>E1785</f>
        <v>PATTIKONDA</v>
      </c>
      <c r="F1786" s="104" t="str">
        <f>F1785</f>
        <v>33/11 KV Devanakonda SS</v>
      </c>
      <c r="G1786" s="393">
        <v>306111140202</v>
      </c>
      <c r="H1786" s="104" t="s">
        <v>5040</v>
      </c>
      <c r="I1786" s="104" t="s">
        <v>2879</v>
      </c>
      <c r="J1786" s="104"/>
      <c r="K1786" s="378">
        <v>0.44119999999999998</v>
      </c>
      <c r="L1786" s="378">
        <v>0.44119999999999998</v>
      </c>
      <c r="M1786" s="378">
        <v>0.43334</v>
      </c>
      <c r="N1786" s="379">
        <v>1.7815049864007206</v>
      </c>
      <c r="O1786" s="104"/>
      <c r="P1786" s="104"/>
      <c r="Q1786" s="108"/>
    </row>
    <row r="1787" spans="1:17" customFormat="1">
      <c r="A1787" s="103">
        <v>1784</v>
      </c>
      <c r="B1787" s="105"/>
      <c r="C1787" s="105" t="s">
        <v>3869</v>
      </c>
      <c r="D1787" s="105" t="str">
        <f t="shared" si="80"/>
        <v>HINDUPUR</v>
      </c>
      <c r="E1787" s="105" t="str">
        <f t="shared" si="80"/>
        <v>PATTIKONDA</v>
      </c>
      <c r="F1787" s="104" t="s">
        <v>4502</v>
      </c>
      <c r="G1787" s="393">
        <v>308235340103</v>
      </c>
      <c r="H1787" s="104" t="s">
        <v>5041</v>
      </c>
      <c r="I1787" s="104" t="s">
        <v>2871</v>
      </c>
      <c r="J1787" s="104"/>
      <c r="K1787" s="378">
        <v>1.3746</v>
      </c>
      <c r="L1787" s="378">
        <v>1.3746</v>
      </c>
      <c r="M1787" s="378">
        <v>1.3501320000000001</v>
      </c>
      <c r="N1787" s="379">
        <v>1.7800087298123042</v>
      </c>
      <c r="O1787" s="104"/>
      <c r="P1787" s="104"/>
      <c r="Q1787" s="108"/>
    </row>
    <row r="1788" spans="1:17" customFormat="1">
      <c r="A1788" s="103">
        <v>1785</v>
      </c>
      <c r="B1788" s="105"/>
      <c r="C1788" s="105" t="s">
        <v>1381</v>
      </c>
      <c r="D1788" s="105" t="str">
        <f t="shared" si="80"/>
        <v>HINDUPUR</v>
      </c>
      <c r="E1788" s="105" t="str">
        <f t="shared" si="80"/>
        <v>PATTIKONDA</v>
      </c>
      <c r="F1788" s="104" t="str">
        <f>F1787</f>
        <v>33/11 KV Owk SS</v>
      </c>
      <c r="G1788" s="393">
        <v>305522440303</v>
      </c>
      <c r="H1788" s="104" t="s">
        <v>2809</v>
      </c>
      <c r="I1788" s="104" t="s">
        <v>2887</v>
      </c>
      <c r="J1788" s="104"/>
      <c r="K1788" s="378">
        <v>0.80620000000000003</v>
      </c>
      <c r="L1788" s="378">
        <v>0.80620000000000003</v>
      </c>
      <c r="M1788" s="378">
        <v>0.79188700000000001</v>
      </c>
      <c r="N1788" s="379">
        <v>1.7753659141652218</v>
      </c>
      <c r="O1788" s="104"/>
      <c r="P1788" s="104"/>
      <c r="Q1788" s="108"/>
    </row>
    <row r="1789" spans="1:17" customFormat="1">
      <c r="A1789" s="103">
        <v>1786</v>
      </c>
      <c r="B1789" s="105"/>
      <c r="C1789" s="105" t="s">
        <v>5408</v>
      </c>
      <c r="D1789" s="105" t="str">
        <f t="shared" si="80"/>
        <v>HINDUPUR</v>
      </c>
      <c r="E1789" s="105" t="str">
        <f t="shared" si="80"/>
        <v>PATTIKONDA</v>
      </c>
      <c r="F1789" s="104" t="s">
        <v>2311</v>
      </c>
      <c r="G1789" s="393">
        <v>304321340303</v>
      </c>
      <c r="H1789" s="104" t="s">
        <v>2670</v>
      </c>
      <c r="I1789" s="104" t="s">
        <v>2887</v>
      </c>
      <c r="J1789" s="104"/>
      <c r="K1789" s="378">
        <v>1.0738000000000001</v>
      </c>
      <c r="L1789" s="378">
        <v>1.0738000000000001</v>
      </c>
      <c r="M1789" s="378">
        <v>1.0547390000000001</v>
      </c>
      <c r="N1789" s="379">
        <v>1.7750977835723591</v>
      </c>
      <c r="O1789" s="104"/>
      <c r="P1789" s="104"/>
      <c r="Q1789" s="108"/>
    </row>
    <row r="1790" spans="1:17" customFormat="1">
      <c r="A1790" s="103">
        <v>1787</v>
      </c>
      <c r="B1790" s="105"/>
      <c r="C1790" s="105" t="s">
        <v>1049</v>
      </c>
      <c r="D1790" s="105" t="str">
        <f t="shared" si="80"/>
        <v>HINDUPUR</v>
      </c>
      <c r="E1790" s="105" t="str">
        <f t="shared" si="80"/>
        <v>PATTIKONDA</v>
      </c>
      <c r="F1790" s="104" t="str">
        <f>F1789</f>
        <v>33/11KV Jagadeesh Nagar (In-Door) Substa</v>
      </c>
      <c r="G1790" s="393">
        <v>307311140202</v>
      </c>
      <c r="H1790" s="104" t="s">
        <v>2421</v>
      </c>
      <c r="I1790" s="104" t="s">
        <v>2887</v>
      </c>
      <c r="J1790" s="104"/>
      <c r="K1790" s="378">
        <v>0.69640000000000002</v>
      </c>
      <c r="L1790" s="378">
        <v>0.69640000000000002</v>
      </c>
      <c r="M1790" s="378">
        <v>0.6840409999999999</v>
      </c>
      <c r="N1790" s="379">
        <v>1.7746984491671625</v>
      </c>
      <c r="O1790" s="104"/>
      <c r="P1790" s="104"/>
      <c r="Q1790" s="108"/>
    </row>
    <row r="1791" spans="1:17" customFormat="1">
      <c r="A1791" s="103">
        <v>1788</v>
      </c>
      <c r="B1791" s="105"/>
      <c r="C1791" s="105" t="s">
        <v>1381</v>
      </c>
      <c r="D1791" s="105" t="str">
        <f t="shared" si="80"/>
        <v>HINDUPUR</v>
      </c>
      <c r="E1791" s="105" t="str">
        <f t="shared" si="80"/>
        <v>PATTIKONDA</v>
      </c>
      <c r="F1791" s="104" t="str">
        <f>F1790</f>
        <v>33/11KV Jagadeesh Nagar (In-Door) Substa</v>
      </c>
      <c r="G1791" s="393">
        <v>305522440203</v>
      </c>
      <c r="H1791" s="104" t="s">
        <v>2805</v>
      </c>
      <c r="I1791" s="104" t="s">
        <v>2887</v>
      </c>
      <c r="J1791" s="104"/>
      <c r="K1791" s="378">
        <v>1.3327</v>
      </c>
      <c r="L1791" s="378">
        <v>1.3327</v>
      </c>
      <c r="M1791" s="378">
        <v>1.309069</v>
      </c>
      <c r="N1791" s="379">
        <v>1.7731672544458585</v>
      </c>
      <c r="O1791" s="104"/>
      <c r="P1791" s="104"/>
      <c r="Q1791" s="108"/>
    </row>
    <row r="1792" spans="1:17" customFormat="1">
      <c r="A1792" s="103">
        <v>1789</v>
      </c>
      <c r="B1792" s="105"/>
      <c r="C1792" s="105" t="s">
        <v>5408</v>
      </c>
      <c r="D1792" s="105" t="str">
        <f t="shared" si="80"/>
        <v>HINDUPUR</v>
      </c>
      <c r="E1792" s="105" t="str">
        <f t="shared" si="80"/>
        <v>PATTIKONDA</v>
      </c>
      <c r="F1792" s="104" t="str">
        <f>F1791</f>
        <v>33/11KV Jagadeesh Nagar (In-Door) Substa</v>
      </c>
      <c r="G1792" s="393">
        <v>304321340205</v>
      </c>
      <c r="H1792" s="104" t="s">
        <v>5042</v>
      </c>
      <c r="I1792" s="104" t="s">
        <v>2887</v>
      </c>
      <c r="J1792" s="104"/>
      <c r="K1792" s="378">
        <v>0.4924</v>
      </c>
      <c r="L1792" s="378">
        <v>0.4924</v>
      </c>
      <c r="M1792" s="378">
        <v>0.48368499999999998</v>
      </c>
      <c r="N1792" s="379">
        <v>1.7699025182778285</v>
      </c>
      <c r="O1792" s="104"/>
      <c r="P1792" s="104"/>
      <c r="Q1792" s="108"/>
    </row>
    <row r="1793" spans="1:17" customFormat="1">
      <c r="A1793" s="103">
        <v>1790</v>
      </c>
      <c r="B1793" s="105"/>
      <c r="C1793" s="105" t="s">
        <v>5408</v>
      </c>
      <c r="D1793" s="105" t="str">
        <f t="shared" si="80"/>
        <v>HINDUPUR</v>
      </c>
      <c r="E1793" s="105" t="str">
        <f t="shared" si="80"/>
        <v>PATTIKONDA</v>
      </c>
      <c r="F1793" s="104" t="str">
        <f>F1792</f>
        <v>33/11KV Jagadeesh Nagar (In-Door) Substa</v>
      </c>
      <c r="G1793" s="393">
        <v>304321440103</v>
      </c>
      <c r="H1793" s="104" t="s">
        <v>5043</v>
      </c>
      <c r="I1793" s="104" t="s">
        <v>2887</v>
      </c>
      <c r="J1793" s="104"/>
      <c r="K1793" s="378">
        <v>1.6773</v>
      </c>
      <c r="L1793" s="378">
        <v>1.6773</v>
      </c>
      <c r="M1793" s="378">
        <v>1.6476519999999999</v>
      </c>
      <c r="N1793" s="379">
        <v>1.7676026948071375</v>
      </c>
      <c r="O1793" s="104"/>
      <c r="P1793" s="104"/>
      <c r="Q1793" s="108"/>
    </row>
    <row r="1794" spans="1:17" customFormat="1">
      <c r="A1794" s="103">
        <v>1791</v>
      </c>
      <c r="B1794" s="105"/>
      <c r="C1794" s="105" t="s">
        <v>3869</v>
      </c>
      <c r="D1794" s="105" t="str">
        <f t="shared" si="80"/>
        <v>HINDUPUR</v>
      </c>
      <c r="E1794" s="105" t="str">
        <f t="shared" si="80"/>
        <v>PATTIKONDA</v>
      </c>
      <c r="F1794" s="104" t="s">
        <v>4462</v>
      </c>
      <c r="G1794" s="393">
        <v>308653240102</v>
      </c>
      <c r="H1794" s="104" t="s">
        <v>5044</v>
      </c>
      <c r="I1794" s="104" t="s">
        <v>2879</v>
      </c>
      <c r="J1794" s="104"/>
      <c r="K1794" s="378">
        <v>0.39779999999999999</v>
      </c>
      <c r="L1794" s="378">
        <v>0.39779999999999999</v>
      </c>
      <c r="M1794" s="378">
        <v>0.39077500000000004</v>
      </c>
      <c r="N1794" s="379">
        <v>1.7659627953745471</v>
      </c>
      <c r="O1794" s="104"/>
      <c r="P1794" s="104"/>
      <c r="Q1794" s="108"/>
    </row>
    <row r="1795" spans="1:17" customFormat="1">
      <c r="A1795" s="103">
        <v>1792</v>
      </c>
      <c r="B1795" s="105"/>
      <c r="C1795" s="105" t="s">
        <v>1041</v>
      </c>
      <c r="D1795" s="105" t="str">
        <f t="shared" si="80"/>
        <v>HINDUPUR</v>
      </c>
      <c r="E1795" s="105" t="str">
        <f t="shared" si="80"/>
        <v>PATTIKONDA</v>
      </c>
      <c r="F1795" s="104" t="s">
        <v>4425</v>
      </c>
      <c r="G1795" s="393">
        <v>306111240301</v>
      </c>
      <c r="H1795" s="104" t="s">
        <v>5045</v>
      </c>
      <c r="I1795" s="104" t="s">
        <v>2871</v>
      </c>
      <c r="J1795" s="104"/>
      <c r="K1795" s="378">
        <v>0.77980000000000005</v>
      </c>
      <c r="L1795" s="378">
        <v>0.77980000000000005</v>
      </c>
      <c r="M1795" s="378">
        <v>0.76603399999999999</v>
      </c>
      <c r="N1795" s="379">
        <v>1.7653244421646646</v>
      </c>
      <c r="O1795" s="104"/>
      <c r="P1795" s="104"/>
      <c r="Q1795" s="108"/>
    </row>
    <row r="1796" spans="1:17" customFormat="1">
      <c r="A1796" s="103">
        <v>1793</v>
      </c>
      <c r="B1796" s="105"/>
      <c r="C1796" s="105" t="s">
        <v>1381</v>
      </c>
      <c r="D1796" s="105" t="str">
        <f t="shared" si="80"/>
        <v>HINDUPUR</v>
      </c>
      <c r="E1796" s="105" t="str">
        <f t="shared" si="80"/>
        <v>PATTIKONDA</v>
      </c>
      <c r="F1796" s="104" t="s">
        <v>5046</v>
      </c>
      <c r="G1796" s="393">
        <v>305121140304</v>
      </c>
      <c r="H1796" s="104" t="s">
        <v>5047</v>
      </c>
      <c r="I1796" s="104" t="s">
        <v>2871</v>
      </c>
      <c r="J1796" s="104"/>
      <c r="K1796" s="378">
        <v>0.2152</v>
      </c>
      <c r="L1796" s="378">
        <v>0.2152</v>
      </c>
      <c r="M1796" s="378">
        <v>0.21141499999999999</v>
      </c>
      <c r="N1796" s="379">
        <v>1.7588289962825328</v>
      </c>
      <c r="O1796" s="104"/>
      <c r="P1796" s="104"/>
      <c r="Q1796" s="108"/>
    </row>
    <row r="1797" spans="1:17" customFormat="1">
      <c r="A1797" s="103">
        <v>1794</v>
      </c>
      <c r="B1797" s="105"/>
      <c r="C1797" s="105" t="s">
        <v>3869</v>
      </c>
      <c r="D1797" s="105" t="str">
        <f t="shared" si="80"/>
        <v>HINDUPUR</v>
      </c>
      <c r="E1797" s="105" t="str">
        <f t="shared" si="80"/>
        <v>PATTIKONDA</v>
      </c>
      <c r="F1797" s="104" t="s">
        <v>5048</v>
      </c>
      <c r="G1797" s="393">
        <v>308313240203</v>
      </c>
      <c r="H1797" s="104" t="s">
        <v>4549</v>
      </c>
      <c r="I1797" s="104" t="s">
        <v>2894</v>
      </c>
      <c r="J1797" s="104"/>
      <c r="K1797" s="378">
        <v>5.7000000000000003E-5</v>
      </c>
      <c r="L1797" s="378">
        <v>5.7000000000000003E-5</v>
      </c>
      <c r="M1797" s="378">
        <v>5.5999999999999999E-5</v>
      </c>
      <c r="N1797" s="379">
        <v>1.7543859649122875</v>
      </c>
      <c r="O1797" s="104"/>
      <c r="P1797" s="104"/>
      <c r="Q1797" s="108"/>
    </row>
    <row r="1798" spans="1:17" customFormat="1">
      <c r="A1798" s="103">
        <v>1795</v>
      </c>
      <c r="B1798" s="105"/>
      <c r="C1798" s="105" t="s">
        <v>1049</v>
      </c>
      <c r="D1798" s="105" t="str">
        <f t="shared" si="80"/>
        <v>HINDUPUR</v>
      </c>
      <c r="E1798" s="105" t="str">
        <f t="shared" si="80"/>
        <v>PATTIKONDA</v>
      </c>
      <c r="F1798" s="104" t="str">
        <f>F1797</f>
        <v>33/11 KV D.Belagal SS</v>
      </c>
      <c r="G1798" s="393">
        <v>307311140201</v>
      </c>
      <c r="H1798" s="104" t="s">
        <v>2420</v>
      </c>
      <c r="I1798" s="104" t="s">
        <v>2887</v>
      </c>
      <c r="J1798" s="104"/>
      <c r="K1798" s="378">
        <v>1.3160000000000001</v>
      </c>
      <c r="L1798" s="378">
        <v>1.3160000000000001</v>
      </c>
      <c r="M1798" s="378">
        <v>1.2930029999999999</v>
      </c>
      <c r="N1798" s="379">
        <v>1.7474924012158173</v>
      </c>
      <c r="O1798" s="104"/>
      <c r="P1798" s="104"/>
      <c r="Q1798" s="108"/>
    </row>
    <row r="1799" spans="1:17" customFormat="1">
      <c r="A1799" s="103">
        <v>1796</v>
      </c>
      <c r="B1799" s="105"/>
      <c r="C1799" s="105" t="s">
        <v>5408</v>
      </c>
      <c r="D1799" s="105" t="str">
        <f t="shared" si="80"/>
        <v>HINDUPUR</v>
      </c>
      <c r="E1799" s="105" t="str">
        <f t="shared" si="80"/>
        <v>PATTIKONDA</v>
      </c>
      <c r="F1799" s="104" t="str">
        <f>F1798</f>
        <v>33/11 KV D.Belagal SS</v>
      </c>
      <c r="G1799" s="393">
        <v>304321240106</v>
      </c>
      <c r="H1799" s="104" t="s">
        <v>5049</v>
      </c>
      <c r="I1799" s="104" t="s">
        <v>2887</v>
      </c>
      <c r="J1799" s="104"/>
      <c r="K1799" s="378">
        <v>1.0952999999999999</v>
      </c>
      <c r="L1799" s="378">
        <v>1.0952999999999999</v>
      </c>
      <c r="M1799" s="378">
        <v>1.0761890000000001</v>
      </c>
      <c r="N1799" s="379">
        <v>1.7448187711129259</v>
      </c>
      <c r="O1799" s="104"/>
      <c r="P1799" s="104"/>
      <c r="Q1799" s="108"/>
    </row>
    <row r="1800" spans="1:17" customFormat="1">
      <c r="A1800" s="103">
        <v>1797</v>
      </c>
      <c r="B1800" s="105"/>
      <c r="C1800" s="105" t="s">
        <v>1381</v>
      </c>
      <c r="D1800" s="105" t="str">
        <f t="shared" si="80"/>
        <v>HINDUPUR</v>
      </c>
      <c r="E1800" s="105" t="str">
        <f t="shared" si="80"/>
        <v>PATTIKONDA</v>
      </c>
      <c r="F1800" s="104" t="s">
        <v>5050</v>
      </c>
      <c r="G1800" s="393">
        <v>305321140303</v>
      </c>
      <c r="H1800" s="104" t="s">
        <v>5051</v>
      </c>
      <c r="I1800" s="104" t="s">
        <v>2874</v>
      </c>
      <c r="J1800" s="104"/>
      <c r="K1800" s="378">
        <v>0.52400000000000002</v>
      </c>
      <c r="L1800" s="378">
        <v>0.52400000000000002</v>
      </c>
      <c r="M1800" s="378">
        <v>0.51486500000000002</v>
      </c>
      <c r="N1800" s="379">
        <v>1.7433206106870238</v>
      </c>
      <c r="O1800" s="104"/>
      <c r="P1800" s="104"/>
      <c r="Q1800" s="108"/>
    </row>
    <row r="1801" spans="1:17" customFormat="1">
      <c r="A1801" s="103">
        <v>1798</v>
      </c>
      <c r="B1801" s="105"/>
      <c r="C1801" s="105" t="s">
        <v>1381</v>
      </c>
      <c r="D1801" s="105" t="str">
        <f t="shared" si="80"/>
        <v>HINDUPUR</v>
      </c>
      <c r="E1801" s="105" t="str">
        <f t="shared" si="80"/>
        <v>PATTIKONDA</v>
      </c>
      <c r="F1801" s="104" t="s">
        <v>2318</v>
      </c>
      <c r="G1801" s="393">
        <v>305111140204</v>
      </c>
      <c r="H1801" s="104" t="s">
        <v>2690</v>
      </c>
      <c r="I1801" s="104" t="s">
        <v>2887</v>
      </c>
      <c r="J1801" s="104"/>
      <c r="K1801" s="378">
        <v>0.51100000000000001</v>
      </c>
      <c r="L1801" s="378">
        <v>0.51100000000000001</v>
      </c>
      <c r="M1801" s="378">
        <v>0.50209400000000004</v>
      </c>
      <c r="N1801" s="379">
        <v>1.7428571428571369</v>
      </c>
      <c r="O1801" s="104"/>
      <c r="P1801" s="104"/>
      <c r="Q1801" s="108"/>
    </row>
    <row r="1802" spans="1:17" customFormat="1">
      <c r="A1802" s="103">
        <v>1799</v>
      </c>
      <c r="B1802" s="105"/>
      <c r="C1802" s="105" t="s">
        <v>1381</v>
      </c>
      <c r="D1802" s="105" t="str">
        <f t="shared" si="80"/>
        <v>HINDUPUR</v>
      </c>
      <c r="E1802" s="105" t="str">
        <f t="shared" si="80"/>
        <v>PATTIKONDA</v>
      </c>
      <c r="F1802" s="104" t="str">
        <f>F1801</f>
        <v>33/11KV INDOOR SS MSR CIRCLE</v>
      </c>
      <c r="G1802" s="393">
        <v>305341440201</v>
      </c>
      <c r="H1802" s="104" t="s">
        <v>3829</v>
      </c>
      <c r="I1802" s="104" t="s">
        <v>2871</v>
      </c>
      <c r="J1802" s="104"/>
      <c r="K1802" s="378">
        <v>0.1842</v>
      </c>
      <c r="L1802" s="378">
        <v>0.1842</v>
      </c>
      <c r="M1802" s="378">
        <v>0.18099499999999999</v>
      </c>
      <c r="N1802" s="379">
        <v>1.7399565689468039</v>
      </c>
      <c r="O1802" s="104"/>
      <c r="P1802" s="104"/>
      <c r="Q1802" s="108"/>
    </row>
    <row r="1803" spans="1:17" customFormat="1">
      <c r="A1803" s="103">
        <v>1800</v>
      </c>
      <c r="B1803" s="105"/>
      <c r="C1803" s="105" t="s">
        <v>3869</v>
      </c>
      <c r="D1803" s="105" t="str">
        <f t="shared" si="80"/>
        <v>HINDUPUR</v>
      </c>
      <c r="E1803" s="105" t="str">
        <f t="shared" si="80"/>
        <v>PATTIKONDA</v>
      </c>
      <c r="F1803" s="104" t="s">
        <v>4564</v>
      </c>
      <c r="G1803" s="393">
        <v>308311540101</v>
      </c>
      <c r="H1803" s="104" t="s">
        <v>5052</v>
      </c>
      <c r="I1803" s="104" t="s">
        <v>2879</v>
      </c>
      <c r="J1803" s="104"/>
      <c r="K1803" s="378">
        <v>2.75E-2</v>
      </c>
      <c r="L1803" s="378">
        <v>2.75E-2</v>
      </c>
      <c r="M1803" s="378">
        <v>2.7022999999999998E-2</v>
      </c>
      <c r="N1803" s="379">
        <v>1.7345454545454608</v>
      </c>
      <c r="O1803" s="104"/>
      <c r="P1803" s="104"/>
      <c r="Q1803" s="108"/>
    </row>
    <row r="1804" spans="1:17" customFormat="1">
      <c r="A1804" s="103">
        <v>1801</v>
      </c>
      <c r="B1804" s="105"/>
      <c r="C1804" s="105" t="s">
        <v>5408</v>
      </c>
      <c r="D1804" s="105" t="str">
        <f t="shared" si="80"/>
        <v>HINDUPUR</v>
      </c>
      <c r="E1804" s="105" t="str">
        <f t="shared" si="80"/>
        <v>PATTIKONDA</v>
      </c>
      <c r="F1804" s="104" t="s">
        <v>2310</v>
      </c>
      <c r="G1804" s="393">
        <v>304321340204</v>
      </c>
      <c r="H1804" s="104" t="s">
        <v>5053</v>
      </c>
      <c r="I1804" s="104" t="s">
        <v>2887</v>
      </c>
      <c r="J1804" s="104"/>
      <c r="K1804" s="378">
        <v>0.14879999999999999</v>
      </c>
      <c r="L1804" s="378">
        <v>0.14879999999999999</v>
      </c>
      <c r="M1804" s="378">
        <v>0.14624999999999999</v>
      </c>
      <c r="N1804" s="379">
        <v>1.7137096774193525</v>
      </c>
      <c r="O1804" s="104"/>
      <c r="P1804" s="104"/>
      <c r="Q1804" s="108"/>
    </row>
    <row r="1805" spans="1:17" customFormat="1">
      <c r="A1805" s="103">
        <v>1802</v>
      </c>
      <c r="B1805" s="105"/>
      <c r="C1805" s="105" t="s">
        <v>1381</v>
      </c>
      <c r="D1805" s="105" t="str">
        <f t="shared" si="80"/>
        <v>HINDUPUR</v>
      </c>
      <c r="E1805" s="105" t="str">
        <f t="shared" si="80"/>
        <v>PATTIKONDA</v>
      </c>
      <c r="F1805" s="104" t="str">
        <f t="shared" si="80"/>
        <v>33/11 KV NTR NAGAR SS</v>
      </c>
      <c r="G1805" s="393">
        <v>305512240102</v>
      </c>
      <c r="H1805" s="104" t="s">
        <v>5054</v>
      </c>
      <c r="I1805" s="104" t="s">
        <v>2887</v>
      </c>
      <c r="J1805" s="104"/>
      <c r="K1805" s="378">
        <v>2.5697999999999999</v>
      </c>
      <c r="L1805" s="378">
        <v>2.5697999999999999</v>
      </c>
      <c r="M1805" s="378">
        <v>2.5260910000000001</v>
      </c>
      <c r="N1805" s="379">
        <v>1.7008716631644401</v>
      </c>
      <c r="O1805" s="104"/>
      <c r="P1805" s="104"/>
      <c r="Q1805" s="108"/>
    </row>
    <row r="1806" spans="1:17" customFormat="1">
      <c r="A1806" s="103">
        <v>1803</v>
      </c>
      <c r="B1806" s="105"/>
      <c r="C1806" s="105" t="s">
        <v>1381</v>
      </c>
      <c r="D1806" s="105" t="str">
        <f t="shared" si="80"/>
        <v>HINDUPUR</v>
      </c>
      <c r="E1806" s="105" t="str">
        <f t="shared" si="80"/>
        <v>PATTIKONDA</v>
      </c>
      <c r="F1806" s="104" t="str">
        <f t="shared" si="80"/>
        <v>33/11 KV NTR NAGAR SS</v>
      </c>
      <c r="G1806" s="393">
        <v>305522440103</v>
      </c>
      <c r="H1806" s="104" t="s">
        <v>2798</v>
      </c>
      <c r="I1806" s="104" t="s">
        <v>2887</v>
      </c>
      <c r="J1806" s="104"/>
      <c r="K1806" s="378">
        <v>0.28860000000000002</v>
      </c>
      <c r="L1806" s="378">
        <v>0.28860000000000002</v>
      </c>
      <c r="M1806" s="378">
        <v>0.283694</v>
      </c>
      <c r="N1806" s="379">
        <v>1.6999306999307073</v>
      </c>
      <c r="O1806" s="104"/>
      <c r="P1806" s="104"/>
      <c r="Q1806" s="108"/>
    </row>
    <row r="1807" spans="1:17" customFormat="1">
      <c r="A1807" s="103">
        <v>1804</v>
      </c>
      <c r="B1807" s="105"/>
      <c r="C1807" s="105" t="s">
        <v>1049</v>
      </c>
      <c r="D1807" s="105" t="str">
        <f t="shared" si="80"/>
        <v>HINDUPUR</v>
      </c>
      <c r="E1807" s="105" t="str">
        <f t="shared" si="80"/>
        <v>PATTIKONDA</v>
      </c>
      <c r="F1807" s="104" t="str">
        <f t="shared" si="80"/>
        <v>33/11 KV NTR NAGAR SS</v>
      </c>
      <c r="G1807" s="393">
        <v>307211340103</v>
      </c>
      <c r="H1807" s="104" t="s">
        <v>5055</v>
      </c>
      <c r="I1807" s="104" t="s">
        <v>2871</v>
      </c>
      <c r="J1807" s="104"/>
      <c r="K1807" s="378">
        <v>0.4572</v>
      </c>
      <c r="L1807" s="378">
        <v>0.4572</v>
      </c>
      <c r="M1807" s="378">
        <v>0.449436</v>
      </c>
      <c r="N1807" s="379">
        <v>1.6981627296587913</v>
      </c>
      <c r="O1807" s="104"/>
      <c r="P1807" s="104"/>
      <c r="Q1807" s="108"/>
    </row>
    <row r="1808" spans="1:17" customFormat="1">
      <c r="A1808" s="103">
        <v>1805</v>
      </c>
      <c r="B1808" s="105"/>
      <c r="C1808" s="105" t="s">
        <v>5408</v>
      </c>
      <c r="D1808" s="105" t="str">
        <f t="shared" si="80"/>
        <v>HINDUPUR</v>
      </c>
      <c r="E1808" s="105" t="str">
        <f t="shared" si="80"/>
        <v>PATTIKONDA</v>
      </c>
      <c r="F1808" s="104" t="str">
        <f t="shared" si="80"/>
        <v>33/11 KV NTR NAGAR SS</v>
      </c>
      <c r="G1808" s="393">
        <v>304531340104</v>
      </c>
      <c r="H1808" s="104" t="s">
        <v>5056</v>
      </c>
      <c r="I1808" s="104" t="s">
        <v>2871</v>
      </c>
      <c r="J1808" s="104"/>
      <c r="K1808" s="378">
        <v>1.28301</v>
      </c>
      <c r="L1808" s="378">
        <v>1.28301</v>
      </c>
      <c r="M1808" s="378">
        <v>1.2612620000000001</v>
      </c>
      <c r="N1808" s="379">
        <v>1.6950764218517298</v>
      </c>
      <c r="O1808" s="104"/>
      <c r="P1808" s="104"/>
      <c r="Q1808" s="108"/>
    </row>
    <row r="1809" spans="1:17" customFormat="1">
      <c r="A1809" s="103">
        <v>1806</v>
      </c>
      <c r="B1809" s="105"/>
      <c r="C1809" s="105" t="s">
        <v>1381</v>
      </c>
      <c r="D1809" s="105" t="str">
        <f t="shared" si="80"/>
        <v>HINDUPUR</v>
      </c>
      <c r="E1809" s="105" t="str">
        <f t="shared" si="80"/>
        <v>PATTIKONDA</v>
      </c>
      <c r="F1809" s="104" t="s">
        <v>3614</v>
      </c>
      <c r="G1809" s="393">
        <v>305311340304</v>
      </c>
      <c r="H1809" s="104" t="s">
        <v>5057</v>
      </c>
      <c r="I1809" s="104" t="s">
        <v>2874</v>
      </c>
      <c r="J1809" s="104"/>
      <c r="K1809" s="378">
        <v>9.6509999999999999E-3</v>
      </c>
      <c r="L1809" s="378">
        <v>9.6509999999999999E-3</v>
      </c>
      <c r="M1809" s="378">
        <v>9.4879999999999999E-3</v>
      </c>
      <c r="N1809" s="379">
        <v>1.6889441508651948</v>
      </c>
      <c r="O1809" s="104"/>
      <c r="P1809" s="104"/>
      <c r="Q1809" s="108"/>
    </row>
    <row r="1810" spans="1:17" customFormat="1">
      <c r="A1810" s="103">
        <v>1807</v>
      </c>
      <c r="B1810" s="105"/>
      <c r="C1810" s="105" t="s">
        <v>1049</v>
      </c>
      <c r="D1810" s="105" t="str">
        <f t="shared" si="80"/>
        <v>HINDUPUR</v>
      </c>
      <c r="E1810" s="105" t="str">
        <f t="shared" si="80"/>
        <v>PATTIKONDA</v>
      </c>
      <c r="F1810" s="104" t="s">
        <v>5058</v>
      </c>
      <c r="G1810" s="393">
        <v>307411440203</v>
      </c>
      <c r="H1810" s="104" t="s">
        <v>5059</v>
      </c>
      <c r="I1810" s="104" t="s">
        <v>2870</v>
      </c>
      <c r="J1810" s="104"/>
      <c r="K1810" s="378">
        <v>8.711E-3</v>
      </c>
      <c r="L1810" s="378">
        <v>8.711E-3</v>
      </c>
      <c r="M1810" s="378">
        <v>8.5640000000000004E-3</v>
      </c>
      <c r="N1810" s="379">
        <v>1.6875215245092363</v>
      </c>
      <c r="O1810" s="104"/>
      <c r="P1810" s="104"/>
      <c r="Q1810" s="108"/>
    </row>
    <row r="1811" spans="1:17" customFormat="1">
      <c r="A1811" s="103">
        <v>1808</v>
      </c>
      <c r="B1811" s="105"/>
      <c r="C1811" s="105" t="s">
        <v>1381</v>
      </c>
      <c r="D1811" s="105" t="str">
        <f t="shared" si="80"/>
        <v>HINDUPUR</v>
      </c>
      <c r="E1811" s="105" t="str">
        <f t="shared" si="80"/>
        <v>PATTIKONDA</v>
      </c>
      <c r="F1811" s="104" t="str">
        <f>F1810</f>
        <v>33/11 KV Ubicherla SS</v>
      </c>
      <c r="G1811" s="393">
        <v>305522440301</v>
      </c>
      <c r="H1811" s="104" t="s">
        <v>2807</v>
      </c>
      <c r="I1811" s="104" t="s">
        <v>2887</v>
      </c>
      <c r="J1811" s="104"/>
      <c r="K1811" s="378">
        <v>1.2059</v>
      </c>
      <c r="L1811" s="378">
        <v>1.2059</v>
      </c>
      <c r="M1811" s="378">
        <v>1.185608</v>
      </c>
      <c r="N1811" s="379">
        <v>1.6827265942449605</v>
      </c>
      <c r="O1811" s="104"/>
      <c r="P1811" s="104"/>
      <c r="Q1811" s="108"/>
    </row>
    <row r="1812" spans="1:17" customFormat="1">
      <c r="A1812" s="103">
        <v>1809</v>
      </c>
      <c r="B1812" s="105"/>
      <c r="C1812" s="105" t="s">
        <v>1049</v>
      </c>
      <c r="D1812" s="105" t="str">
        <f t="shared" ref="D1812:F1875" si="81">D1811</f>
        <v>HINDUPUR</v>
      </c>
      <c r="E1812" s="105" t="str">
        <f t="shared" si="81"/>
        <v>PATTIKONDA</v>
      </c>
      <c r="F1812" s="104" t="s">
        <v>5060</v>
      </c>
      <c r="G1812" s="393">
        <v>307133340405</v>
      </c>
      <c r="H1812" s="104" t="s">
        <v>5061</v>
      </c>
      <c r="I1812" s="104" t="s">
        <v>2871</v>
      </c>
      <c r="J1812" s="104"/>
      <c r="K1812" s="378">
        <v>0.89241999999999999</v>
      </c>
      <c r="L1812" s="378">
        <v>0.89241999999999999</v>
      </c>
      <c r="M1812" s="378">
        <v>0.87740499999999999</v>
      </c>
      <c r="N1812" s="379">
        <v>1.6825037538378791</v>
      </c>
      <c r="O1812" s="104"/>
      <c r="P1812" s="104"/>
      <c r="Q1812" s="108"/>
    </row>
    <row r="1813" spans="1:17" customFormat="1">
      <c r="A1813" s="103">
        <v>1810</v>
      </c>
      <c r="B1813" s="105"/>
      <c r="C1813" s="105" t="s">
        <v>1049</v>
      </c>
      <c r="D1813" s="105" t="str">
        <f t="shared" si="81"/>
        <v>HINDUPUR</v>
      </c>
      <c r="E1813" s="105" t="str">
        <f t="shared" si="81"/>
        <v>PATTIKONDA</v>
      </c>
      <c r="F1813" s="104" t="s">
        <v>5027</v>
      </c>
      <c r="G1813" s="393">
        <v>307312140103</v>
      </c>
      <c r="H1813" s="104" t="s">
        <v>5062</v>
      </c>
      <c r="I1813" s="104" t="s">
        <v>2871</v>
      </c>
      <c r="J1813" s="104"/>
      <c r="K1813" s="378">
        <v>0.3574</v>
      </c>
      <c r="L1813" s="378">
        <v>0.3574</v>
      </c>
      <c r="M1813" s="378">
        <v>0.35139199999999998</v>
      </c>
      <c r="N1813" s="379">
        <v>1.6810296586457787</v>
      </c>
      <c r="O1813" s="104"/>
      <c r="P1813" s="104"/>
      <c r="Q1813" s="108"/>
    </row>
    <row r="1814" spans="1:17" customFormat="1">
      <c r="A1814" s="103">
        <v>1811</v>
      </c>
      <c r="B1814" s="105"/>
      <c r="C1814" s="105" t="s">
        <v>3869</v>
      </c>
      <c r="D1814" s="105" t="str">
        <f t="shared" si="81"/>
        <v>HINDUPUR</v>
      </c>
      <c r="E1814" s="105" t="str">
        <f t="shared" si="81"/>
        <v>PATTIKONDA</v>
      </c>
      <c r="F1814" s="104" t="str">
        <f t="shared" si="81"/>
        <v>33/11 KV Parigi SS</v>
      </c>
      <c r="G1814" s="393">
        <v>308211240204</v>
      </c>
      <c r="H1814" s="104" t="s">
        <v>2510</v>
      </c>
      <c r="I1814" s="104" t="s">
        <v>2887</v>
      </c>
      <c r="J1814" s="104"/>
      <c r="K1814" s="378">
        <v>0.61055000000000004</v>
      </c>
      <c r="L1814" s="378">
        <v>0.61055000000000004</v>
      </c>
      <c r="M1814" s="378">
        <v>0.60033499999999995</v>
      </c>
      <c r="N1814" s="379">
        <v>1.6730816476947155</v>
      </c>
      <c r="O1814" s="104"/>
      <c r="P1814" s="104"/>
      <c r="Q1814" s="108"/>
    </row>
    <row r="1815" spans="1:17" customFormat="1">
      <c r="A1815" s="103">
        <v>1812</v>
      </c>
      <c r="B1815" s="105"/>
      <c r="C1815" s="105" t="s">
        <v>1049</v>
      </c>
      <c r="D1815" s="105" t="str">
        <f t="shared" si="81"/>
        <v>HINDUPUR</v>
      </c>
      <c r="E1815" s="105" t="str">
        <f t="shared" si="81"/>
        <v>PATTIKONDA</v>
      </c>
      <c r="F1815" s="104" t="str">
        <f t="shared" si="81"/>
        <v>33/11 KV Parigi SS</v>
      </c>
      <c r="G1815" s="393">
        <v>307111140101</v>
      </c>
      <c r="H1815" s="104" t="s">
        <v>2362</v>
      </c>
      <c r="I1815" s="104" t="s">
        <v>2887</v>
      </c>
      <c r="J1815" s="104"/>
      <c r="K1815" s="378">
        <v>2.3313999999999999</v>
      </c>
      <c r="L1815" s="378">
        <v>2.3313999999999999</v>
      </c>
      <c r="M1815" s="378">
        <v>2.2923969999999998</v>
      </c>
      <c r="N1815" s="379">
        <v>1.6729432958737294</v>
      </c>
      <c r="O1815" s="104"/>
      <c r="P1815" s="104"/>
      <c r="Q1815" s="108"/>
    </row>
    <row r="1816" spans="1:17" customFormat="1">
      <c r="A1816" s="103">
        <v>1813</v>
      </c>
      <c r="B1816" s="105"/>
      <c r="C1816" s="105" t="s">
        <v>5408</v>
      </c>
      <c r="D1816" s="105" t="str">
        <f t="shared" si="81"/>
        <v>HINDUPUR</v>
      </c>
      <c r="E1816" s="105" t="str">
        <f t="shared" si="81"/>
        <v>PATTIKONDA</v>
      </c>
      <c r="F1816" s="104" t="str">
        <f t="shared" si="81"/>
        <v>33/11 KV Parigi SS</v>
      </c>
      <c r="G1816" s="393">
        <v>304211240202</v>
      </c>
      <c r="H1816" s="104" t="s">
        <v>2644</v>
      </c>
      <c r="I1816" s="104" t="s">
        <v>2871</v>
      </c>
      <c r="J1816" s="104"/>
      <c r="K1816" s="378">
        <v>2.206</v>
      </c>
      <c r="L1816" s="378">
        <v>2.206</v>
      </c>
      <c r="M1816" s="378">
        <v>2.1691129999999998</v>
      </c>
      <c r="N1816" s="379">
        <v>1.6721214868540397</v>
      </c>
      <c r="O1816" s="104"/>
      <c r="P1816" s="104"/>
      <c r="Q1816" s="108"/>
    </row>
    <row r="1817" spans="1:17" customFormat="1">
      <c r="A1817" s="103">
        <v>1814</v>
      </c>
      <c r="B1817" s="105"/>
      <c r="C1817" s="105" t="s">
        <v>1049</v>
      </c>
      <c r="D1817" s="105" t="str">
        <f t="shared" si="81"/>
        <v>HINDUPUR</v>
      </c>
      <c r="E1817" s="105" t="str">
        <f t="shared" si="81"/>
        <v>PATTIKONDA</v>
      </c>
      <c r="F1817" s="104" t="s">
        <v>5063</v>
      </c>
      <c r="G1817" s="393">
        <v>307312340303</v>
      </c>
      <c r="H1817" s="104" t="s">
        <v>2516</v>
      </c>
      <c r="I1817" s="104" t="s">
        <v>2874</v>
      </c>
      <c r="J1817" s="104"/>
      <c r="K1817" s="378">
        <v>0.59050000000000002</v>
      </c>
      <c r="L1817" s="378">
        <v>0.59050000000000002</v>
      </c>
      <c r="M1817" s="378">
        <v>0.58067599999999997</v>
      </c>
      <c r="N1817" s="379">
        <v>1.6636748518205002</v>
      </c>
      <c r="O1817" s="104"/>
      <c r="P1817" s="104"/>
      <c r="Q1817" s="108"/>
    </row>
    <row r="1818" spans="1:17" customFormat="1">
      <c r="A1818" s="103">
        <v>1815</v>
      </c>
      <c r="B1818" s="105"/>
      <c r="C1818" s="105" t="s">
        <v>5408</v>
      </c>
      <c r="D1818" s="105" t="str">
        <f t="shared" si="81"/>
        <v>HINDUPUR</v>
      </c>
      <c r="E1818" s="105" t="str">
        <f t="shared" si="81"/>
        <v>PATTIKONDA</v>
      </c>
      <c r="F1818" s="104" t="s">
        <v>2286</v>
      </c>
      <c r="G1818" s="393">
        <v>304231140101</v>
      </c>
      <c r="H1818" s="104" t="s">
        <v>2594</v>
      </c>
      <c r="I1818" s="104" t="s">
        <v>2887</v>
      </c>
      <c r="J1818" s="104"/>
      <c r="K1818" s="378">
        <v>1.5027999999999999</v>
      </c>
      <c r="L1818" s="378">
        <v>1.5027999999999999</v>
      </c>
      <c r="M1818" s="378">
        <v>1.477803</v>
      </c>
      <c r="N1818" s="379">
        <v>1.6633617247804058</v>
      </c>
      <c r="O1818" s="104"/>
      <c r="P1818" s="104"/>
      <c r="Q1818" s="108"/>
    </row>
    <row r="1819" spans="1:17" customFormat="1">
      <c r="A1819" s="103">
        <v>1816</v>
      </c>
      <c r="B1819" s="105"/>
      <c r="C1819" s="105" t="s">
        <v>1381</v>
      </c>
      <c r="D1819" s="105" t="str">
        <f t="shared" si="81"/>
        <v>HINDUPUR</v>
      </c>
      <c r="E1819" s="105" t="str">
        <f t="shared" si="81"/>
        <v>PATTIKONDA</v>
      </c>
      <c r="F1819" s="104" t="str">
        <f t="shared" si="81"/>
        <v>33/11KV P.R.Nagar(Kavali) Sub Station</v>
      </c>
      <c r="G1819" s="393">
        <v>305111240103</v>
      </c>
      <c r="H1819" s="104" t="s">
        <v>2692</v>
      </c>
      <c r="I1819" s="104" t="s">
        <v>2887</v>
      </c>
      <c r="J1819" s="104"/>
      <c r="K1819" s="378">
        <v>0.38419999999999999</v>
      </c>
      <c r="L1819" s="378">
        <v>0.38419999999999999</v>
      </c>
      <c r="M1819" s="378">
        <v>0.37781999999999999</v>
      </c>
      <c r="N1819" s="379">
        <v>1.6605934409161889</v>
      </c>
      <c r="O1819" s="104"/>
      <c r="P1819" s="104"/>
      <c r="Q1819" s="108"/>
    </row>
    <row r="1820" spans="1:17" customFormat="1">
      <c r="A1820" s="103">
        <v>1817</v>
      </c>
      <c r="B1820" s="105"/>
      <c r="C1820" s="105" t="s">
        <v>1381</v>
      </c>
      <c r="D1820" s="105" t="str">
        <f t="shared" si="81"/>
        <v>HINDUPUR</v>
      </c>
      <c r="E1820" s="105" t="str">
        <f t="shared" si="81"/>
        <v>PATTIKONDA</v>
      </c>
      <c r="F1820" s="104" t="str">
        <f t="shared" si="81"/>
        <v>33/11KV P.R.Nagar(Kavali) Sub Station</v>
      </c>
      <c r="G1820" s="393">
        <v>305111240204</v>
      </c>
      <c r="H1820" s="104" t="s">
        <v>5064</v>
      </c>
      <c r="I1820" s="104" t="s">
        <v>2887</v>
      </c>
      <c r="J1820" s="104"/>
      <c r="K1820" s="378">
        <v>1.9142600000000001</v>
      </c>
      <c r="L1820" s="378">
        <v>1.9142600000000001</v>
      </c>
      <c r="M1820" s="378">
        <v>1.8827750000000001</v>
      </c>
      <c r="N1820" s="379">
        <v>1.6447608997732799</v>
      </c>
      <c r="O1820" s="104"/>
      <c r="P1820" s="104"/>
      <c r="Q1820" s="108"/>
    </row>
    <row r="1821" spans="1:17" customFormat="1">
      <c r="A1821" s="103">
        <v>1818</v>
      </c>
      <c r="B1821" s="105"/>
      <c r="C1821" s="105" t="s">
        <v>1041</v>
      </c>
      <c r="D1821" s="105" t="str">
        <f t="shared" si="81"/>
        <v>HINDUPUR</v>
      </c>
      <c r="E1821" s="105" t="str">
        <f t="shared" si="81"/>
        <v>PATTIKONDA</v>
      </c>
      <c r="F1821" s="104" t="str">
        <f t="shared" si="81"/>
        <v>33/11KV P.R.Nagar(Kavali) Sub Station</v>
      </c>
      <c r="G1821" s="393">
        <v>306113340104</v>
      </c>
      <c r="H1821" s="104" t="s">
        <v>5065</v>
      </c>
      <c r="I1821" s="104" t="s">
        <v>2887</v>
      </c>
      <c r="J1821" s="104"/>
      <c r="K1821" s="378">
        <v>0.97540000000000004</v>
      </c>
      <c r="L1821" s="378">
        <v>0.97540000000000004</v>
      </c>
      <c r="M1821" s="378">
        <v>0.95935999999999999</v>
      </c>
      <c r="N1821" s="379">
        <v>1.6444535575148713</v>
      </c>
      <c r="O1821" s="104"/>
      <c r="P1821" s="104"/>
      <c r="Q1821" s="108"/>
    </row>
    <row r="1822" spans="1:17" customFormat="1">
      <c r="A1822" s="103">
        <v>1819</v>
      </c>
      <c r="B1822" s="105"/>
      <c r="C1822" s="105" t="s">
        <v>5408</v>
      </c>
      <c r="D1822" s="105" t="str">
        <f t="shared" si="81"/>
        <v>HINDUPUR</v>
      </c>
      <c r="E1822" s="105" t="str">
        <f t="shared" si="81"/>
        <v>PATTIKONDA</v>
      </c>
      <c r="F1822" s="104" t="s">
        <v>4689</v>
      </c>
      <c r="G1822" s="393">
        <v>304611440305</v>
      </c>
      <c r="H1822" s="104" t="s">
        <v>5066</v>
      </c>
      <c r="I1822" s="104" t="s">
        <v>2871</v>
      </c>
      <c r="J1822" s="104"/>
      <c r="K1822" s="378">
        <v>0.15601999999999999</v>
      </c>
      <c r="L1822" s="378">
        <v>0.15601999999999999</v>
      </c>
      <c r="M1822" s="378">
        <v>0.15345700000000001</v>
      </c>
      <c r="N1822" s="379">
        <v>1.6427381104986427</v>
      </c>
      <c r="O1822" s="104"/>
      <c r="P1822" s="104"/>
      <c r="Q1822" s="108"/>
    </row>
    <row r="1823" spans="1:17" customFormat="1">
      <c r="A1823" s="103">
        <v>1820</v>
      </c>
      <c r="B1823" s="105"/>
      <c r="C1823" s="105" t="s">
        <v>1381</v>
      </c>
      <c r="D1823" s="105" t="str">
        <f t="shared" si="81"/>
        <v>HINDUPUR</v>
      </c>
      <c r="E1823" s="105" t="str">
        <f t="shared" si="81"/>
        <v>PATTIKONDA</v>
      </c>
      <c r="F1823" s="104" t="s">
        <v>2350</v>
      </c>
      <c r="G1823" s="393">
        <v>305512240107</v>
      </c>
      <c r="H1823" s="104" t="s">
        <v>2770</v>
      </c>
      <c r="I1823" s="104" t="s">
        <v>2887</v>
      </c>
      <c r="J1823" s="104"/>
      <c r="K1823" s="378">
        <v>0.48220000000000002</v>
      </c>
      <c r="L1823" s="378">
        <v>0.48220000000000002</v>
      </c>
      <c r="M1823" s="378">
        <v>0.47428099999999995</v>
      </c>
      <c r="N1823" s="379">
        <v>1.6422646204894369</v>
      </c>
      <c r="O1823" s="104"/>
      <c r="P1823" s="104"/>
      <c r="Q1823" s="108"/>
    </row>
    <row r="1824" spans="1:17" customFormat="1">
      <c r="A1824" s="103">
        <v>1821</v>
      </c>
      <c r="B1824" s="105"/>
      <c r="C1824" s="105" t="s">
        <v>1049</v>
      </c>
      <c r="D1824" s="105" t="str">
        <f t="shared" si="81"/>
        <v>HINDUPUR</v>
      </c>
      <c r="E1824" s="105" t="s">
        <v>5067</v>
      </c>
      <c r="F1824" s="104" t="s">
        <v>5068</v>
      </c>
      <c r="G1824" s="393">
        <v>307613440101</v>
      </c>
      <c r="H1824" s="104" t="s">
        <v>5069</v>
      </c>
      <c r="I1824" s="104" t="s">
        <v>2871</v>
      </c>
      <c r="J1824" s="104"/>
      <c r="K1824" s="378">
        <v>0.30959999999999999</v>
      </c>
      <c r="L1824" s="378">
        <v>0.30959999999999999</v>
      </c>
      <c r="M1824" s="378">
        <v>0.30452200000000001</v>
      </c>
      <c r="N1824" s="379">
        <v>1.6401808785529624</v>
      </c>
      <c r="O1824" s="104"/>
      <c r="P1824" s="104"/>
      <c r="Q1824" s="108"/>
    </row>
    <row r="1825" spans="1:17" customFormat="1">
      <c r="A1825" s="103">
        <v>1822</v>
      </c>
      <c r="B1825" s="105"/>
      <c r="C1825" s="105" t="s">
        <v>5408</v>
      </c>
      <c r="D1825" s="105" t="str">
        <f t="shared" si="81"/>
        <v>HINDUPUR</v>
      </c>
      <c r="E1825" s="105" t="str">
        <f t="shared" si="81"/>
        <v>KALYANDURG RURALS</v>
      </c>
      <c r="F1825" s="104" t="s">
        <v>3650</v>
      </c>
      <c r="G1825" s="393">
        <v>304112340102</v>
      </c>
      <c r="H1825" s="104" t="s">
        <v>5070</v>
      </c>
      <c r="I1825" s="104" t="s">
        <v>2871</v>
      </c>
      <c r="J1825" s="104"/>
      <c r="K1825" s="378">
        <v>0.64739999999999998</v>
      </c>
      <c r="L1825" s="378">
        <v>0.64739999999999998</v>
      </c>
      <c r="M1825" s="378">
        <v>0.63678800000000002</v>
      </c>
      <c r="N1825" s="379">
        <v>1.6391720729070056</v>
      </c>
      <c r="O1825" s="104"/>
      <c r="P1825" s="104"/>
      <c r="Q1825" s="108"/>
    </row>
    <row r="1826" spans="1:17" customFormat="1">
      <c r="A1826" s="103">
        <v>1823</v>
      </c>
      <c r="B1826" s="105"/>
      <c r="C1826" s="105" t="s">
        <v>1381</v>
      </c>
      <c r="D1826" s="105" t="str">
        <f t="shared" si="81"/>
        <v>HINDUPUR</v>
      </c>
      <c r="E1826" s="105" t="str">
        <f t="shared" si="81"/>
        <v>KALYANDURG RURALS</v>
      </c>
      <c r="F1826" s="104" t="s">
        <v>5071</v>
      </c>
      <c r="G1826" s="393">
        <v>305712440104</v>
      </c>
      <c r="H1826" s="104" t="s">
        <v>5072</v>
      </c>
      <c r="I1826" s="104" t="s">
        <v>2871</v>
      </c>
      <c r="J1826" s="104"/>
      <c r="K1826" s="378">
        <v>0.30549999999999999</v>
      </c>
      <c r="L1826" s="378">
        <v>0.30549999999999999</v>
      </c>
      <c r="M1826" s="378">
        <v>0.30050299999999996</v>
      </c>
      <c r="N1826" s="379">
        <v>1.6356792144026282</v>
      </c>
      <c r="O1826" s="104"/>
      <c r="P1826" s="104"/>
      <c r="Q1826" s="108"/>
    </row>
    <row r="1827" spans="1:17" customFormat="1">
      <c r="A1827" s="103">
        <v>1824</v>
      </c>
      <c r="B1827" s="105"/>
      <c r="C1827" s="105" t="s">
        <v>1381</v>
      </c>
      <c r="D1827" s="105" t="str">
        <f t="shared" si="81"/>
        <v>HINDUPUR</v>
      </c>
      <c r="E1827" s="105" t="str">
        <f t="shared" si="81"/>
        <v>KALYANDURG RURALS</v>
      </c>
      <c r="F1827" s="104" t="s">
        <v>5073</v>
      </c>
      <c r="G1827" s="393">
        <v>305721240203</v>
      </c>
      <c r="H1827" s="104" t="s">
        <v>5074</v>
      </c>
      <c r="I1827" s="104" t="s">
        <v>2871</v>
      </c>
      <c r="J1827" s="104"/>
      <c r="K1827" s="378">
        <v>0.97392000000000001</v>
      </c>
      <c r="L1827" s="378">
        <v>0.97392000000000001</v>
      </c>
      <c r="M1827" s="378">
        <v>0.95805600000000002</v>
      </c>
      <c r="N1827" s="379">
        <v>1.6288812222769826</v>
      </c>
      <c r="O1827" s="104"/>
      <c r="P1827" s="104"/>
      <c r="Q1827" s="108"/>
    </row>
    <row r="1828" spans="1:17" customFormat="1">
      <c r="A1828" s="103">
        <v>1825</v>
      </c>
      <c r="B1828" s="105"/>
      <c r="C1828" s="105" t="s">
        <v>5408</v>
      </c>
      <c r="D1828" s="105" t="str">
        <f t="shared" si="81"/>
        <v>HINDUPUR</v>
      </c>
      <c r="E1828" s="105" t="str">
        <f t="shared" si="81"/>
        <v>KALYANDURG RURALS</v>
      </c>
      <c r="F1828" s="104" t="s">
        <v>2294</v>
      </c>
      <c r="G1828" s="393">
        <v>304311240205</v>
      </c>
      <c r="H1828" s="104" t="s">
        <v>5075</v>
      </c>
      <c r="I1828" s="104" t="s">
        <v>2879</v>
      </c>
      <c r="J1828" s="104"/>
      <c r="K1828" s="378">
        <v>0.2278</v>
      </c>
      <c r="L1828" s="378">
        <v>0.2278</v>
      </c>
      <c r="M1828" s="378">
        <v>0.224104</v>
      </c>
      <c r="N1828" s="379">
        <v>1.6224758560140495</v>
      </c>
      <c r="O1828" s="104"/>
      <c r="P1828" s="104"/>
      <c r="Q1828" s="108"/>
    </row>
    <row r="1829" spans="1:17" customFormat="1">
      <c r="A1829" s="103">
        <v>1826</v>
      </c>
      <c r="B1829" s="105"/>
      <c r="C1829" s="105" t="s">
        <v>3869</v>
      </c>
      <c r="D1829" s="105" t="str">
        <f t="shared" si="81"/>
        <v>HINDUPUR</v>
      </c>
      <c r="E1829" s="105" t="str">
        <f t="shared" si="81"/>
        <v>KALYANDURG RURALS</v>
      </c>
      <c r="F1829" s="104" t="s">
        <v>5076</v>
      </c>
      <c r="G1829" s="393">
        <v>308313340101</v>
      </c>
      <c r="H1829" s="104" t="s">
        <v>5077</v>
      </c>
      <c r="I1829" s="104" t="s">
        <v>2871</v>
      </c>
      <c r="J1829" s="104"/>
      <c r="K1829" s="378">
        <v>0.53164999999999996</v>
      </c>
      <c r="L1829" s="378">
        <v>0.53164999999999996</v>
      </c>
      <c r="M1829" s="378">
        <v>0.52305199999999996</v>
      </c>
      <c r="N1829" s="379">
        <v>1.6172293802313542</v>
      </c>
      <c r="O1829" s="104"/>
      <c r="P1829" s="104"/>
      <c r="Q1829" s="108"/>
    </row>
    <row r="1830" spans="1:17" customFormat="1">
      <c r="A1830" s="103">
        <v>1827</v>
      </c>
      <c r="B1830" s="105"/>
      <c r="C1830" s="105" t="s">
        <v>5408</v>
      </c>
      <c r="D1830" s="105" t="str">
        <f t="shared" si="81"/>
        <v>HINDUPUR</v>
      </c>
      <c r="E1830" s="105" t="str">
        <f t="shared" si="81"/>
        <v>KALYANDURG RURALS</v>
      </c>
      <c r="F1830" s="104" t="s">
        <v>4771</v>
      </c>
      <c r="G1830" s="393">
        <v>304611140106</v>
      </c>
      <c r="H1830" s="104" t="s">
        <v>5078</v>
      </c>
      <c r="I1830" s="104" t="s">
        <v>2887</v>
      </c>
      <c r="J1830" s="104"/>
      <c r="K1830" s="378">
        <v>0.58730000000000004</v>
      </c>
      <c r="L1830" s="378">
        <v>0.58730000000000004</v>
      </c>
      <c r="M1830" s="378">
        <v>0.5778279999999999</v>
      </c>
      <c r="N1830" s="379">
        <v>1.6128043589307246</v>
      </c>
      <c r="O1830" s="104"/>
      <c r="P1830" s="104"/>
      <c r="Q1830" s="108"/>
    </row>
    <row r="1831" spans="1:17" customFormat="1">
      <c r="A1831" s="103">
        <v>1828</v>
      </c>
      <c r="B1831" s="105"/>
      <c r="C1831" s="105" t="s">
        <v>1381</v>
      </c>
      <c r="D1831" s="105" t="str">
        <f t="shared" si="81"/>
        <v>HINDUPUR</v>
      </c>
      <c r="E1831" s="105" t="str">
        <f t="shared" si="81"/>
        <v>KALYANDURG RURALS</v>
      </c>
      <c r="F1831" s="104" t="s">
        <v>4293</v>
      </c>
      <c r="G1831" s="393">
        <v>305311440202</v>
      </c>
      <c r="H1831" s="104" t="s">
        <v>5079</v>
      </c>
      <c r="I1831" s="104" t="s">
        <v>2874</v>
      </c>
      <c r="J1831" s="104"/>
      <c r="K1831" s="378">
        <v>2.4511919999999998</v>
      </c>
      <c r="L1831" s="378">
        <v>2.4511919999999998</v>
      </c>
      <c r="M1831" s="378">
        <v>2.4116750000000002</v>
      </c>
      <c r="N1831" s="379">
        <v>1.612154413036579</v>
      </c>
      <c r="O1831" s="104"/>
      <c r="P1831" s="104"/>
      <c r="Q1831" s="108"/>
    </row>
    <row r="1832" spans="1:17" customFormat="1">
      <c r="A1832" s="103">
        <v>1829</v>
      </c>
      <c r="B1832" s="105"/>
      <c r="C1832" s="105" t="s">
        <v>1381</v>
      </c>
      <c r="D1832" s="105" t="str">
        <f t="shared" si="81"/>
        <v>HINDUPUR</v>
      </c>
      <c r="E1832" s="105" t="str">
        <f t="shared" si="81"/>
        <v>KALYANDURG RURALS</v>
      </c>
      <c r="F1832" s="104" t="str">
        <f t="shared" si="81"/>
        <v>33/11 KV Varadaiah palem SUB STATION</v>
      </c>
      <c r="G1832" s="393">
        <v>305311540205</v>
      </c>
      <c r="H1832" s="104" t="s">
        <v>5080</v>
      </c>
      <c r="I1832" s="104" t="s">
        <v>2874</v>
      </c>
      <c r="J1832" s="104"/>
      <c r="K1832" s="378">
        <v>0.79927999999999999</v>
      </c>
      <c r="L1832" s="378">
        <v>0.79927999999999999</v>
      </c>
      <c r="M1832" s="378">
        <v>0.78644200000000009</v>
      </c>
      <c r="N1832" s="379">
        <v>1.6061955760184048</v>
      </c>
      <c r="O1832" s="104"/>
      <c r="P1832" s="104"/>
      <c r="Q1832" s="108"/>
    </row>
    <row r="1833" spans="1:17" customFormat="1">
      <c r="A1833" s="103">
        <v>1830</v>
      </c>
      <c r="B1833" s="105"/>
      <c r="C1833" s="105" t="s">
        <v>1381</v>
      </c>
      <c r="D1833" s="105" t="str">
        <f t="shared" si="81"/>
        <v>HINDUPUR</v>
      </c>
      <c r="E1833" s="105" t="str">
        <f t="shared" si="81"/>
        <v>KALYANDURG RURALS</v>
      </c>
      <c r="F1833" s="104" t="str">
        <f t="shared" si="81"/>
        <v>33/11 KV Varadaiah palem SUB STATION</v>
      </c>
      <c r="G1833" s="393">
        <v>305111340107</v>
      </c>
      <c r="H1833" s="104" t="s">
        <v>5081</v>
      </c>
      <c r="I1833" s="104" t="s">
        <v>2874</v>
      </c>
      <c r="J1833" s="104"/>
      <c r="K1833" s="378">
        <v>0.2878</v>
      </c>
      <c r="L1833" s="378">
        <v>0.2878</v>
      </c>
      <c r="M1833" s="378">
        <v>0.28317999999999999</v>
      </c>
      <c r="N1833" s="379">
        <v>1.6052814454482325</v>
      </c>
      <c r="O1833" s="104"/>
      <c r="P1833" s="104"/>
      <c r="Q1833" s="108"/>
    </row>
    <row r="1834" spans="1:17" customFormat="1">
      <c r="A1834" s="103">
        <v>1831</v>
      </c>
      <c r="B1834" s="105"/>
      <c r="C1834" s="105" t="s">
        <v>1049</v>
      </c>
      <c r="D1834" s="105" t="str">
        <f t="shared" si="81"/>
        <v>HINDUPUR</v>
      </c>
      <c r="E1834" s="105" t="str">
        <f t="shared" si="81"/>
        <v>KALYANDURG RURALS</v>
      </c>
      <c r="F1834" s="104" t="str">
        <f t="shared" si="81"/>
        <v>33/11 KV Varadaiah palem SUB STATION</v>
      </c>
      <c r="G1834" s="393">
        <v>307311440101</v>
      </c>
      <c r="H1834" s="104" t="s">
        <v>5082</v>
      </c>
      <c r="I1834" s="104" t="s">
        <v>2871</v>
      </c>
      <c r="J1834" s="104"/>
      <c r="K1834" s="378">
        <v>3.1800899999999999</v>
      </c>
      <c r="L1834" s="378">
        <v>3.1800899999999999</v>
      </c>
      <c r="M1834" s="378">
        <v>3.1290639999999996</v>
      </c>
      <c r="N1834" s="379">
        <v>1.6045457832954488</v>
      </c>
      <c r="O1834" s="104"/>
      <c r="P1834" s="104"/>
      <c r="Q1834" s="108"/>
    </row>
    <row r="1835" spans="1:17" customFormat="1">
      <c r="A1835" s="103">
        <v>1832</v>
      </c>
      <c r="B1835" s="105"/>
      <c r="C1835" s="105" t="s">
        <v>1381</v>
      </c>
      <c r="D1835" s="105" t="str">
        <f t="shared" si="81"/>
        <v>HINDUPUR</v>
      </c>
      <c r="E1835" s="105" t="str">
        <f t="shared" si="81"/>
        <v>KALYANDURG RURALS</v>
      </c>
      <c r="F1835" s="104" t="s">
        <v>5083</v>
      </c>
      <c r="G1835" s="393">
        <v>305341140405</v>
      </c>
      <c r="H1835" s="104" t="s">
        <v>5084</v>
      </c>
      <c r="I1835" s="104" t="s">
        <v>2870</v>
      </c>
      <c r="J1835" s="104"/>
      <c r="K1835" s="378">
        <v>3.4955E-2</v>
      </c>
      <c r="L1835" s="378">
        <v>3.4955E-2</v>
      </c>
      <c r="M1835" s="378">
        <v>3.4395000000000002E-2</v>
      </c>
      <c r="N1835" s="379">
        <v>1.6020597911600574</v>
      </c>
      <c r="O1835" s="104"/>
      <c r="P1835" s="104"/>
      <c r="Q1835" s="108"/>
    </row>
    <row r="1836" spans="1:17" customFormat="1">
      <c r="A1836" s="103">
        <v>1833</v>
      </c>
      <c r="B1836" s="105"/>
      <c r="C1836" s="105" t="s">
        <v>1049</v>
      </c>
      <c r="D1836" s="105" t="str">
        <f t="shared" si="81"/>
        <v>HINDUPUR</v>
      </c>
      <c r="E1836" s="105" t="str">
        <f t="shared" si="81"/>
        <v>KALYANDURG RURALS</v>
      </c>
      <c r="F1836" s="104" t="s">
        <v>3717</v>
      </c>
      <c r="G1836" s="393">
        <v>307311240303</v>
      </c>
      <c r="H1836" s="104" t="s">
        <v>5085</v>
      </c>
      <c r="I1836" s="104" t="s">
        <v>2887</v>
      </c>
      <c r="J1836" s="104"/>
      <c r="K1836" s="378">
        <v>1.8024</v>
      </c>
      <c r="L1836" s="378">
        <v>1.8024</v>
      </c>
      <c r="M1836" s="378">
        <v>1.7735449999999999</v>
      </c>
      <c r="N1836" s="379">
        <v>1.6009209942299196</v>
      </c>
      <c r="O1836" s="104"/>
      <c r="P1836" s="104"/>
      <c r="Q1836" s="108"/>
    </row>
    <row r="1837" spans="1:17" customFormat="1">
      <c r="A1837" s="103">
        <v>1834</v>
      </c>
      <c r="B1837" s="105"/>
      <c r="C1837" s="105" t="s">
        <v>1381</v>
      </c>
      <c r="D1837" s="105" t="str">
        <f t="shared" si="81"/>
        <v>HINDUPUR</v>
      </c>
      <c r="E1837" s="105" t="str">
        <f t="shared" si="81"/>
        <v>KALYANDURG RURALS</v>
      </c>
      <c r="F1837" s="104" t="str">
        <f>F1836</f>
        <v>33/11 KV Kotnur Sub-Station</v>
      </c>
      <c r="G1837" s="393">
        <v>305522440105</v>
      </c>
      <c r="H1837" s="104" t="s">
        <v>2800</v>
      </c>
      <c r="I1837" s="104" t="s">
        <v>2887</v>
      </c>
      <c r="J1837" s="104"/>
      <c r="K1837" s="378">
        <v>2.0609999999999999</v>
      </c>
      <c r="L1837" s="378">
        <v>2.0609999999999999</v>
      </c>
      <c r="M1837" s="378">
        <v>2.0280960000000001</v>
      </c>
      <c r="N1837" s="379">
        <v>1.596506550218332</v>
      </c>
      <c r="O1837" s="104"/>
      <c r="P1837" s="104"/>
      <c r="Q1837" s="108"/>
    </row>
    <row r="1838" spans="1:17" customFormat="1">
      <c r="A1838" s="103">
        <v>1835</v>
      </c>
      <c r="B1838" s="105"/>
      <c r="C1838" s="105" t="s">
        <v>1381</v>
      </c>
      <c r="D1838" s="105" t="str">
        <f t="shared" si="81"/>
        <v>HINDUPUR</v>
      </c>
      <c r="E1838" s="105" t="str">
        <f t="shared" si="81"/>
        <v>KALYANDURG RURALS</v>
      </c>
      <c r="F1838" s="104" t="s">
        <v>2361</v>
      </c>
      <c r="G1838" s="393">
        <v>305522440305</v>
      </c>
      <c r="H1838" s="104" t="s">
        <v>5086</v>
      </c>
      <c r="I1838" s="104" t="s">
        <v>2870</v>
      </c>
      <c r="J1838" s="104"/>
      <c r="K1838" s="378">
        <v>0.63749999999999996</v>
      </c>
      <c r="L1838" s="378">
        <v>0.63749999999999996</v>
      </c>
      <c r="M1838" s="378">
        <v>0.627332</v>
      </c>
      <c r="N1838" s="379">
        <v>1.5949803921568555</v>
      </c>
      <c r="O1838" s="104"/>
      <c r="P1838" s="104"/>
      <c r="Q1838" s="108"/>
    </row>
    <row r="1839" spans="1:17" customFormat="1">
      <c r="A1839" s="103">
        <v>1836</v>
      </c>
      <c r="B1839" s="105"/>
      <c r="C1839" s="105" t="s">
        <v>1381</v>
      </c>
      <c r="D1839" s="105" t="str">
        <f t="shared" si="81"/>
        <v>HINDUPUR</v>
      </c>
      <c r="E1839" s="105" t="str">
        <f t="shared" si="81"/>
        <v>KALYANDURG RURALS</v>
      </c>
      <c r="F1839" s="104" t="str">
        <f>F1838</f>
        <v>33/11 KV S V POLYTECHNIC SS</v>
      </c>
      <c r="G1839" s="393">
        <v>305512440107</v>
      </c>
      <c r="H1839" s="104" t="s">
        <v>2777</v>
      </c>
      <c r="I1839" s="104" t="s">
        <v>2887</v>
      </c>
      <c r="J1839" s="104"/>
      <c r="K1839" s="378">
        <v>0.93420000000000003</v>
      </c>
      <c r="L1839" s="378">
        <v>0.93420000000000003</v>
      </c>
      <c r="M1839" s="378">
        <v>0.91931000000000007</v>
      </c>
      <c r="N1839" s="379">
        <v>1.5938771141083237</v>
      </c>
      <c r="O1839" s="104"/>
      <c r="P1839" s="104"/>
      <c r="Q1839" s="108"/>
    </row>
    <row r="1840" spans="1:17" customFormat="1">
      <c r="A1840" s="103">
        <v>1837</v>
      </c>
      <c r="B1840" s="105"/>
      <c r="C1840" s="105" t="s">
        <v>1041</v>
      </c>
      <c r="D1840" s="105" t="str">
        <f t="shared" si="81"/>
        <v>HINDUPUR</v>
      </c>
      <c r="E1840" s="105" t="str">
        <f t="shared" si="81"/>
        <v>KALYANDURG RURALS</v>
      </c>
      <c r="F1840" s="104" t="str">
        <f>F1839</f>
        <v>33/11 KV S V POLYTECHNIC SS</v>
      </c>
      <c r="G1840" s="393">
        <v>306113440306</v>
      </c>
      <c r="H1840" s="104" t="s">
        <v>2479</v>
      </c>
      <c r="I1840" s="104" t="s">
        <v>2887</v>
      </c>
      <c r="J1840" s="104"/>
      <c r="K1840" s="378">
        <v>2.1000000000000001E-2</v>
      </c>
      <c r="L1840" s="378">
        <v>2.1000000000000001E-2</v>
      </c>
      <c r="M1840" s="378">
        <v>2.0667000000000001E-2</v>
      </c>
      <c r="N1840" s="379">
        <v>1.5857142857142854</v>
      </c>
      <c r="O1840" s="104"/>
      <c r="P1840" s="104"/>
      <c r="Q1840" s="108"/>
    </row>
    <row r="1841" spans="1:17" customFormat="1">
      <c r="A1841" s="103">
        <v>1838</v>
      </c>
      <c r="B1841" s="105"/>
      <c r="C1841" s="105" t="s">
        <v>1381</v>
      </c>
      <c r="D1841" s="105" t="str">
        <f t="shared" si="81"/>
        <v>HINDUPUR</v>
      </c>
      <c r="E1841" s="105" t="str">
        <f t="shared" si="81"/>
        <v>KALYANDURG RURALS</v>
      </c>
      <c r="F1841" s="104" t="str">
        <f>F1840</f>
        <v>33/11 KV S V POLYTECHNIC SS</v>
      </c>
      <c r="G1841" s="393">
        <v>305512240101</v>
      </c>
      <c r="H1841" s="104" t="s">
        <v>2766</v>
      </c>
      <c r="I1841" s="104" t="s">
        <v>2887</v>
      </c>
      <c r="J1841" s="104"/>
      <c r="K1841" s="378">
        <v>0.59299999999999997</v>
      </c>
      <c r="L1841" s="378">
        <v>0.59299999999999997</v>
      </c>
      <c r="M1841" s="378">
        <v>0.58360800000000002</v>
      </c>
      <c r="N1841" s="379">
        <v>1.583811129848222</v>
      </c>
      <c r="O1841" s="104"/>
      <c r="P1841" s="104"/>
      <c r="Q1841" s="108"/>
    </row>
    <row r="1842" spans="1:17" customFormat="1">
      <c r="A1842" s="103">
        <v>1839</v>
      </c>
      <c r="B1842" s="105"/>
      <c r="C1842" s="105" t="s">
        <v>1049</v>
      </c>
      <c r="D1842" s="105" t="str">
        <f t="shared" si="81"/>
        <v>HINDUPUR</v>
      </c>
      <c r="E1842" s="105" t="str">
        <f t="shared" si="81"/>
        <v>KALYANDURG RURALS</v>
      </c>
      <c r="F1842" s="104" t="s">
        <v>5087</v>
      </c>
      <c r="G1842" s="393">
        <v>307621440202</v>
      </c>
      <c r="H1842" s="104" t="s">
        <v>4796</v>
      </c>
      <c r="I1842" s="104" t="s">
        <v>2874</v>
      </c>
      <c r="J1842" s="104"/>
      <c r="K1842" s="378">
        <v>4.2622</v>
      </c>
      <c r="L1842" s="378">
        <v>4.2622</v>
      </c>
      <c r="M1842" s="378">
        <v>4.1946950000000003</v>
      </c>
      <c r="N1842" s="379">
        <v>1.5838064849138873</v>
      </c>
      <c r="O1842" s="104"/>
      <c r="P1842" s="104"/>
      <c r="Q1842" s="108"/>
    </row>
    <row r="1843" spans="1:17" customFormat="1">
      <c r="A1843" s="103">
        <v>1840</v>
      </c>
      <c r="B1843" s="105"/>
      <c r="C1843" s="105" t="s">
        <v>1041</v>
      </c>
      <c r="D1843" s="105" t="str">
        <f t="shared" si="81"/>
        <v>HINDUPUR</v>
      </c>
      <c r="E1843" s="105" t="str">
        <f t="shared" si="81"/>
        <v>KALYANDURG RURALS</v>
      </c>
      <c r="F1843" s="104" t="str">
        <f>F1842</f>
        <v>33/11 KV Obulapuram SS</v>
      </c>
      <c r="G1843" s="393">
        <v>306113140103</v>
      </c>
      <c r="H1843" s="104" t="s">
        <v>2455</v>
      </c>
      <c r="I1843" s="104" t="s">
        <v>2887</v>
      </c>
      <c r="J1843" s="104"/>
      <c r="K1843" s="378">
        <v>0.80200000000000005</v>
      </c>
      <c r="L1843" s="378">
        <v>0.80200000000000005</v>
      </c>
      <c r="M1843" s="378">
        <v>0.78939700000000002</v>
      </c>
      <c r="N1843" s="379">
        <v>1.571446384039904</v>
      </c>
      <c r="O1843" s="104"/>
      <c r="P1843" s="104"/>
      <c r="Q1843" s="108"/>
    </row>
    <row r="1844" spans="1:17" customFormat="1">
      <c r="A1844" s="103">
        <v>1841</v>
      </c>
      <c r="B1844" s="105"/>
      <c r="C1844" s="105" t="s">
        <v>1041</v>
      </c>
      <c r="D1844" s="105" t="str">
        <f t="shared" si="81"/>
        <v>HINDUPUR</v>
      </c>
      <c r="E1844" s="105" t="str">
        <f t="shared" si="81"/>
        <v>KALYANDURG RURALS</v>
      </c>
      <c r="F1844" s="104" t="s">
        <v>2233</v>
      </c>
      <c r="G1844" s="393">
        <v>306511140201</v>
      </c>
      <c r="H1844" s="104" t="s">
        <v>4796</v>
      </c>
      <c r="I1844" s="104" t="s">
        <v>2871</v>
      </c>
      <c r="J1844" s="104"/>
      <c r="K1844" s="378">
        <v>0.41760000000000003</v>
      </c>
      <c r="L1844" s="378">
        <v>0.41760000000000003</v>
      </c>
      <c r="M1844" s="378">
        <v>0.41103900000000004</v>
      </c>
      <c r="N1844" s="379">
        <v>1.5711206896551682</v>
      </c>
      <c r="O1844" s="104"/>
      <c r="P1844" s="104"/>
      <c r="Q1844" s="108"/>
    </row>
    <row r="1845" spans="1:17" customFormat="1">
      <c r="A1845" s="103">
        <v>1842</v>
      </c>
      <c r="B1845" s="105"/>
      <c r="C1845" s="105" t="s">
        <v>1381</v>
      </c>
      <c r="D1845" s="105" t="str">
        <f t="shared" si="81"/>
        <v>HINDUPUR</v>
      </c>
      <c r="E1845" s="105" t="str">
        <f t="shared" si="81"/>
        <v>KALYANDURG RURALS</v>
      </c>
      <c r="F1845" s="104" t="s">
        <v>2317</v>
      </c>
      <c r="G1845" s="393">
        <v>305111140101</v>
      </c>
      <c r="H1845" s="104" t="s">
        <v>5088</v>
      </c>
      <c r="I1845" s="104" t="s">
        <v>2887</v>
      </c>
      <c r="J1845" s="104"/>
      <c r="K1845" s="378">
        <v>0.64380000000000004</v>
      </c>
      <c r="L1845" s="378">
        <v>0.64380000000000004</v>
      </c>
      <c r="M1845" s="378">
        <v>0.633691</v>
      </c>
      <c r="N1845" s="379">
        <v>1.5702081391736618</v>
      </c>
      <c r="O1845" s="104"/>
      <c r="P1845" s="104"/>
      <c r="Q1845" s="108"/>
    </row>
    <row r="1846" spans="1:17" customFormat="1">
      <c r="A1846" s="103">
        <v>1843</v>
      </c>
      <c r="B1846" s="105"/>
      <c r="C1846" s="105" t="s">
        <v>5408</v>
      </c>
      <c r="D1846" s="105" t="str">
        <f t="shared" si="81"/>
        <v>HINDUPUR</v>
      </c>
      <c r="E1846" s="105" t="str">
        <f t="shared" si="81"/>
        <v>KALYANDURG RURALS</v>
      </c>
      <c r="F1846" s="104" t="str">
        <f>F1845</f>
        <v>33/11KV Mittoor Sub-Station</v>
      </c>
      <c r="G1846" s="393">
        <v>304611240202</v>
      </c>
      <c r="H1846" s="104" t="s">
        <v>2513</v>
      </c>
      <c r="I1846" s="104" t="s">
        <v>2887</v>
      </c>
      <c r="J1846" s="104"/>
      <c r="K1846" s="378">
        <v>2.2315999999999998</v>
      </c>
      <c r="L1846" s="378">
        <v>2.2315999999999998</v>
      </c>
      <c r="M1846" s="378">
        <v>2.1967149999999998</v>
      </c>
      <c r="N1846" s="379">
        <v>1.5632281770926717</v>
      </c>
      <c r="O1846" s="104"/>
      <c r="P1846" s="104"/>
      <c r="Q1846" s="108"/>
    </row>
    <row r="1847" spans="1:17" customFormat="1">
      <c r="A1847" s="103">
        <v>1844</v>
      </c>
      <c r="B1847" s="105"/>
      <c r="C1847" s="105" t="s">
        <v>1381</v>
      </c>
      <c r="D1847" s="105" t="str">
        <f t="shared" si="81"/>
        <v>HINDUPUR</v>
      </c>
      <c r="E1847" s="105" t="str">
        <f t="shared" si="81"/>
        <v>KALYANDURG RURALS</v>
      </c>
      <c r="F1847" s="104" t="str">
        <f>F1846</f>
        <v>33/11KV Mittoor Sub-Station</v>
      </c>
      <c r="G1847" s="393">
        <v>305111140104</v>
      </c>
      <c r="H1847" s="104" t="s">
        <v>5089</v>
      </c>
      <c r="I1847" s="104" t="s">
        <v>2887</v>
      </c>
      <c r="J1847" s="104"/>
      <c r="K1847" s="378">
        <v>0.71899999999999997</v>
      </c>
      <c r="L1847" s="378">
        <v>0.71899999999999997</v>
      </c>
      <c r="M1847" s="378">
        <v>0.707812</v>
      </c>
      <c r="N1847" s="379">
        <v>1.5560500695410258</v>
      </c>
      <c r="O1847" s="104"/>
      <c r="P1847" s="104"/>
      <c r="Q1847" s="108"/>
    </row>
    <row r="1848" spans="1:17" customFormat="1">
      <c r="A1848" s="103">
        <v>1845</v>
      </c>
      <c r="B1848" s="105"/>
      <c r="C1848" s="105" t="s">
        <v>1049</v>
      </c>
      <c r="D1848" s="105" t="str">
        <f t="shared" si="81"/>
        <v>HINDUPUR</v>
      </c>
      <c r="E1848" s="105" t="str">
        <f t="shared" si="81"/>
        <v>KALYANDURG RURALS</v>
      </c>
      <c r="F1848" s="104" t="s">
        <v>3717</v>
      </c>
      <c r="G1848" s="393">
        <v>307311240301</v>
      </c>
      <c r="H1848" s="104" t="s">
        <v>5090</v>
      </c>
      <c r="I1848" s="104" t="s">
        <v>2887</v>
      </c>
      <c r="J1848" s="104"/>
      <c r="K1848" s="378">
        <v>0.5796</v>
      </c>
      <c r="L1848" s="378">
        <v>0.5796</v>
      </c>
      <c r="M1848" s="378">
        <v>0.57059100000000007</v>
      </c>
      <c r="N1848" s="379">
        <v>1.554347826086945</v>
      </c>
      <c r="O1848" s="104"/>
      <c r="P1848" s="104"/>
      <c r="Q1848" s="108"/>
    </row>
    <row r="1849" spans="1:17" customFormat="1">
      <c r="A1849" s="103">
        <v>1846</v>
      </c>
      <c r="B1849" s="105"/>
      <c r="C1849" s="105" t="s">
        <v>5408</v>
      </c>
      <c r="D1849" s="105" t="str">
        <f t="shared" si="81"/>
        <v>HINDUPUR</v>
      </c>
      <c r="E1849" s="105" t="str">
        <f t="shared" si="81"/>
        <v>KALYANDURG RURALS</v>
      </c>
      <c r="F1849" s="104" t="str">
        <f>F1848</f>
        <v>33/11 KV Kotnur Sub-Station</v>
      </c>
      <c r="G1849" s="393">
        <v>304321240103</v>
      </c>
      <c r="H1849" s="104" t="s">
        <v>2656</v>
      </c>
      <c r="I1849" s="104" t="s">
        <v>2887</v>
      </c>
      <c r="J1849" s="104"/>
      <c r="K1849" s="378">
        <v>1.3131999999999999</v>
      </c>
      <c r="L1849" s="378">
        <v>1.3131999999999999</v>
      </c>
      <c r="M1849" s="378">
        <v>1.2928189999999999</v>
      </c>
      <c r="N1849" s="379">
        <v>1.5520103563813572</v>
      </c>
      <c r="O1849" s="104"/>
      <c r="P1849" s="104"/>
      <c r="Q1849" s="108"/>
    </row>
    <row r="1850" spans="1:17" customFormat="1">
      <c r="A1850" s="103">
        <v>1847</v>
      </c>
      <c r="B1850" s="105"/>
      <c r="C1850" s="105" t="s">
        <v>5408</v>
      </c>
      <c r="D1850" s="105" t="str">
        <f t="shared" si="81"/>
        <v>HINDUPUR</v>
      </c>
      <c r="E1850" s="105" t="str">
        <f t="shared" si="81"/>
        <v>KALYANDURG RURALS</v>
      </c>
      <c r="F1850" s="104" t="s">
        <v>5091</v>
      </c>
      <c r="G1850" s="393">
        <v>304241140503</v>
      </c>
      <c r="H1850" s="104" t="s">
        <v>5092</v>
      </c>
      <c r="I1850" s="104" t="s">
        <v>2871</v>
      </c>
      <c r="J1850" s="104"/>
      <c r="K1850" s="378">
        <v>0.79842000000000002</v>
      </c>
      <c r="L1850" s="378">
        <v>0.79842000000000002</v>
      </c>
      <c r="M1850" s="378">
        <v>0.78605100000000006</v>
      </c>
      <c r="N1850" s="379">
        <v>1.5491846396633304</v>
      </c>
      <c r="O1850" s="104"/>
      <c r="P1850" s="104"/>
      <c r="Q1850" s="108"/>
    </row>
    <row r="1851" spans="1:17" customFormat="1">
      <c r="A1851" s="103">
        <v>1848</v>
      </c>
      <c r="B1851" s="105"/>
      <c r="C1851" s="105" t="s">
        <v>1381</v>
      </c>
      <c r="D1851" s="105" t="str">
        <f t="shared" si="81"/>
        <v>HINDUPUR</v>
      </c>
      <c r="E1851" s="105" t="str">
        <f t="shared" si="81"/>
        <v>KALYANDURG RURALS</v>
      </c>
      <c r="F1851" s="104" t="str">
        <f>F1850</f>
        <v>33/11KV Annavaram SS</v>
      </c>
      <c r="G1851" s="393">
        <v>305522240106</v>
      </c>
      <c r="H1851" s="104" t="s">
        <v>5093</v>
      </c>
      <c r="I1851" s="104" t="s">
        <v>2887</v>
      </c>
      <c r="J1851" s="104"/>
      <c r="K1851" s="378">
        <v>0.50434400000000001</v>
      </c>
      <c r="L1851" s="378">
        <v>0.50434400000000001</v>
      </c>
      <c r="M1851" s="378">
        <v>0.49653599999999998</v>
      </c>
      <c r="N1851" s="379">
        <v>1.548149675618236</v>
      </c>
      <c r="O1851" s="104"/>
      <c r="P1851" s="104"/>
      <c r="Q1851" s="108"/>
    </row>
    <row r="1852" spans="1:17" customFormat="1">
      <c r="A1852" s="103">
        <v>1849</v>
      </c>
      <c r="B1852" s="105"/>
      <c r="C1852" s="105" t="s">
        <v>1381</v>
      </c>
      <c r="D1852" s="105" t="str">
        <f t="shared" si="81"/>
        <v>HINDUPUR</v>
      </c>
      <c r="E1852" s="105" t="str">
        <f t="shared" si="81"/>
        <v>KALYANDURG RURALS</v>
      </c>
      <c r="F1852" s="104" t="s">
        <v>2353</v>
      </c>
      <c r="G1852" s="393">
        <v>305521140102</v>
      </c>
      <c r="H1852" s="104" t="s">
        <v>2778</v>
      </c>
      <c r="I1852" s="104" t="s">
        <v>2887</v>
      </c>
      <c r="J1852" s="104"/>
      <c r="K1852" s="378">
        <v>2.2200000000000002</v>
      </c>
      <c r="L1852" s="378">
        <v>2.2200000000000002</v>
      </c>
      <c r="M1852" s="378">
        <v>2.1856800000000001</v>
      </c>
      <c r="N1852" s="379">
        <v>1.5459459459459515</v>
      </c>
      <c r="O1852" s="104"/>
      <c r="P1852" s="104"/>
      <c r="Q1852" s="108"/>
    </row>
    <row r="1853" spans="1:17" customFormat="1">
      <c r="A1853" s="103">
        <v>1850</v>
      </c>
      <c r="B1853" s="105"/>
      <c r="C1853" s="105" t="s">
        <v>3869</v>
      </c>
      <c r="D1853" s="105" t="str">
        <f t="shared" si="81"/>
        <v>HINDUPUR</v>
      </c>
      <c r="E1853" s="105" t="str">
        <f t="shared" si="81"/>
        <v>KALYANDURG RURALS</v>
      </c>
      <c r="F1853" s="104" t="s">
        <v>4264</v>
      </c>
      <c r="G1853" s="393">
        <v>308235140402</v>
      </c>
      <c r="H1853" s="104" t="s">
        <v>5094</v>
      </c>
      <c r="I1853" s="104" t="s">
        <v>2894</v>
      </c>
      <c r="J1853" s="104"/>
      <c r="K1853" s="378">
        <v>6.7199999999999996E-2</v>
      </c>
      <c r="L1853" s="378">
        <v>6.7199999999999996E-2</v>
      </c>
      <c r="M1853" s="378">
        <v>6.6164000000000001E-2</v>
      </c>
      <c r="N1853" s="379">
        <v>1.5416666666666599</v>
      </c>
      <c r="O1853" s="104"/>
      <c r="P1853" s="104"/>
      <c r="Q1853" s="108"/>
    </row>
    <row r="1854" spans="1:17" customFormat="1">
      <c r="A1854" s="103">
        <v>1851</v>
      </c>
      <c r="B1854" s="105"/>
      <c r="C1854" s="105" t="s">
        <v>1049</v>
      </c>
      <c r="D1854" s="105" t="str">
        <f t="shared" si="81"/>
        <v>HINDUPUR</v>
      </c>
      <c r="E1854" s="105" t="str">
        <f t="shared" si="81"/>
        <v>KALYANDURG RURALS</v>
      </c>
      <c r="F1854" s="104" t="s">
        <v>5095</v>
      </c>
      <c r="G1854" s="393">
        <v>307333140406</v>
      </c>
      <c r="H1854" s="104" t="s">
        <v>5096</v>
      </c>
      <c r="I1854" s="104" t="s">
        <v>2871</v>
      </c>
      <c r="J1854" s="104"/>
      <c r="K1854" s="378">
        <v>1.7962</v>
      </c>
      <c r="L1854" s="378">
        <v>1.7962</v>
      </c>
      <c r="M1854" s="378">
        <v>1.7685849999999999</v>
      </c>
      <c r="N1854" s="379">
        <v>1.5374123148869929</v>
      </c>
      <c r="O1854" s="104"/>
      <c r="P1854" s="104"/>
      <c r="Q1854" s="108"/>
    </row>
    <row r="1855" spans="1:17" customFormat="1">
      <c r="A1855" s="103">
        <v>1852</v>
      </c>
      <c r="B1855" s="105"/>
      <c r="C1855" s="105" t="s">
        <v>3869</v>
      </c>
      <c r="D1855" s="105" t="str">
        <f t="shared" si="81"/>
        <v>HINDUPUR</v>
      </c>
      <c r="E1855" s="105" t="str">
        <f t="shared" si="81"/>
        <v>KALYANDURG RURALS</v>
      </c>
      <c r="F1855" s="104" t="s">
        <v>4161</v>
      </c>
      <c r="G1855" s="393">
        <v>308647140102</v>
      </c>
      <c r="H1855" s="104" t="s">
        <v>5097</v>
      </c>
      <c r="I1855" s="104" t="s">
        <v>2879</v>
      </c>
      <c r="J1855" s="104"/>
      <c r="K1855" s="378">
        <v>5.5649999999999998E-2</v>
      </c>
      <c r="L1855" s="378">
        <v>5.5649999999999998E-2</v>
      </c>
      <c r="M1855" s="378">
        <v>5.4796000000000004E-2</v>
      </c>
      <c r="N1855" s="379">
        <v>1.534591194968542</v>
      </c>
      <c r="O1855" s="104"/>
      <c r="P1855" s="104"/>
      <c r="Q1855" s="108"/>
    </row>
    <row r="1856" spans="1:17" customFormat="1">
      <c r="A1856" s="103">
        <v>1853</v>
      </c>
      <c r="B1856" s="105"/>
      <c r="C1856" s="105" t="s">
        <v>1381</v>
      </c>
      <c r="D1856" s="105" t="str">
        <f t="shared" si="81"/>
        <v>HINDUPUR</v>
      </c>
      <c r="E1856" s="105" t="str">
        <f t="shared" si="81"/>
        <v>KALYANDURG RURALS</v>
      </c>
      <c r="F1856" s="104" t="str">
        <f>F1855</f>
        <v>33/11 KV Gudur SS</v>
      </c>
      <c r="G1856" s="393">
        <v>305111140203</v>
      </c>
      <c r="H1856" s="104" t="s">
        <v>2689</v>
      </c>
      <c r="I1856" s="104" t="s">
        <v>2887</v>
      </c>
      <c r="J1856" s="104"/>
      <c r="K1856" s="378">
        <v>2.0581999999999998</v>
      </c>
      <c r="L1856" s="378">
        <v>2.0581999999999998</v>
      </c>
      <c r="M1856" s="378">
        <v>2.0266259999999998</v>
      </c>
      <c r="N1856" s="379">
        <v>1.5340588864055968</v>
      </c>
      <c r="O1856" s="104"/>
      <c r="P1856" s="104"/>
      <c r="Q1856" s="108"/>
    </row>
    <row r="1857" spans="1:17" customFormat="1">
      <c r="A1857" s="103">
        <v>1854</v>
      </c>
      <c r="B1857" s="105"/>
      <c r="C1857" s="105" t="s">
        <v>1381</v>
      </c>
      <c r="D1857" s="105" t="str">
        <f t="shared" si="81"/>
        <v>HINDUPUR</v>
      </c>
      <c r="E1857" s="105" t="str">
        <f t="shared" si="81"/>
        <v>KALYANDURG RURALS</v>
      </c>
      <c r="F1857" s="104" t="s">
        <v>2357</v>
      </c>
      <c r="G1857" s="393">
        <v>305522240101</v>
      </c>
      <c r="H1857" s="104" t="s">
        <v>2695</v>
      </c>
      <c r="I1857" s="104" t="s">
        <v>2887</v>
      </c>
      <c r="J1857" s="104"/>
      <c r="K1857" s="378">
        <v>0.75619999999999998</v>
      </c>
      <c r="L1857" s="378">
        <v>0.75619999999999998</v>
      </c>
      <c r="M1857" s="378">
        <v>0.74461500000000003</v>
      </c>
      <c r="N1857" s="379">
        <v>1.532002115842364</v>
      </c>
      <c r="O1857" s="104"/>
      <c r="P1857" s="104"/>
      <c r="Q1857" s="108"/>
    </row>
    <row r="1858" spans="1:17" customFormat="1">
      <c r="A1858" s="103">
        <v>1855</v>
      </c>
      <c r="B1858" s="105"/>
      <c r="C1858" s="105" t="s">
        <v>5408</v>
      </c>
      <c r="D1858" s="105" t="str">
        <f t="shared" si="81"/>
        <v>HINDUPUR</v>
      </c>
      <c r="E1858" s="105" t="str">
        <f t="shared" si="81"/>
        <v>KALYANDURG RURALS</v>
      </c>
      <c r="F1858" s="104" t="s">
        <v>5098</v>
      </c>
      <c r="G1858" s="393">
        <v>304611140302</v>
      </c>
      <c r="H1858" s="104" t="s">
        <v>5099</v>
      </c>
      <c r="I1858" s="104" t="s">
        <v>2887</v>
      </c>
      <c r="J1858" s="104"/>
      <c r="K1858" s="378">
        <v>0.77929999999999999</v>
      </c>
      <c r="L1858" s="378">
        <v>0.77929999999999999</v>
      </c>
      <c r="M1858" s="378">
        <v>0.76740199999999992</v>
      </c>
      <c r="N1858" s="379">
        <v>1.5267547799307166</v>
      </c>
      <c r="O1858" s="104"/>
      <c r="P1858" s="104"/>
      <c r="Q1858" s="108"/>
    </row>
    <row r="1859" spans="1:17" customFormat="1">
      <c r="A1859" s="103">
        <v>1856</v>
      </c>
      <c r="B1859" s="105"/>
      <c r="C1859" s="105" t="s">
        <v>1381</v>
      </c>
      <c r="D1859" s="105" t="str">
        <f t="shared" si="81"/>
        <v>HINDUPUR</v>
      </c>
      <c r="E1859" s="105" t="str">
        <f t="shared" si="81"/>
        <v>KALYANDURG RURALS</v>
      </c>
      <c r="F1859" s="104" t="str">
        <f>F1858</f>
        <v>33/11KV Puduru Sub Station</v>
      </c>
      <c r="G1859" s="393">
        <v>305522240201</v>
      </c>
      <c r="H1859" s="104" t="s">
        <v>5100</v>
      </c>
      <c r="I1859" s="104" t="s">
        <v>2887</v>
      </c>
      <c r="J1859" s="104"/>
      <c r="K1859" s="378">
        <v>0.69631399999999999</v>
      </c>
      <c r="L1859" s="378">
        <v>0.69631399999999999</v>
      </c>
      <c r="M1859" s="378">
        <v>0.68570300000000006</v>
      </c>
      <c r="N1859" s="379">
        <v>1.5238814672690664</v>
      </c>
      <c r="O1859" s="104"/>
      <c r="P1859" s="104"/>
      <c r="Q1859" s="108"/>
    </row>
    <row r="1860" spans="1:17" customFormat="1">
      <c r="A1860" s="103">
        <v>1857</v>
      </c>
      <c r="B1860" s="105"/>
      <c r="C1860" s="105" t="s">
        <v>1049</v>
      </c>
      <c r="D1860" s="105" t="str">
        <f t="shared" si="81"/>
        <v>HINDUPUR</v>
      </c>
      <c r="E1860" s="105" t="str">
        <f t="shared" si="81"/>
        <v>KALYANDURG RURALS</v>
      </c>
      <c r="F1860" s="104" t="s">
        <v>4989</v>
      </c>
      <c r="G1860" s="393">
        <v>307444340303</v>
      </c>
      <c r="H1860" s="104" t="s">
        <v>5101</v>
      </c>
      <c r="I1860" s="104" t="s">
        <v>2870</v>
      </c>
      <c r="J1860" s="104"/>
      <c r="K1860" s="378">
        <v>0.17305999999999999</v>
      </c>
      <c r="L1860" s="378">
        <v>0.17305999999999999</v>
      </c>
      <c r="M1860" s="378">
        <v>0.17042299999999999</v>
      </c>
      <c r="N1860" s="379">
        <v>1.5237489887900155</v>
      </c>
      <c r="O1860" s="104"/>
      <c r="P1860" s="104"/>
      <c r="Q1860" s="108"/>
    </row>
    <row r="1861" spans="1:17" customFormat="1">
      <c r="A1861" s="103">
        <v>1858</v>
      </c>
      <c r="B1861" s="105"/>
      <c r="C1861" s="105" t="s">
        <v>1381</v>
      </c>
      <c r="D1861" s="105" t="str">
        <f t="shared" si="81"/>
        <v>HINDUPUR</v>
      </c>
      <c r="E1861" s="105" t="str">
        <f t="shared" si="81"/>
        <v>KALYANDURG RURALS</v>
      </c>
      <c r="F1861" s="104" t="s">
        <v>5102</v>
      </c>
      <c r="G1861" s="393">
        <v>305311440302</v>
      </c>
      <c r="H1861" s="104" t="s">
        <v>5103</v>
      </c>
      <c r="I1861" s="104" t="s">
        <v>2874</v>
      </c>
      <c r="J1861" s="104"/>
      <c r="K1861" s="378">
        <v>1.22471</v>
      </c>
      <c r="L1861" s="378">
        <v>1.22471</v>
      </c>
      <c r="M1861" s="378">
        <v>1.206124</v>
      </c>
      <c r="N1861" s="379">
        <v>1.5175837545214779</v>
      </c>
      <c r="O1861" s="104"/>
      <c r="P1861" s="104"/>
      <c r="Q1861" s="108"/>
    </row>
    <row r="1862" spans="1:17" customFormat="1">
      <c r="A1862" s="103">
        <v>1859</v>
      </c>
      <c r="B1862" s="105"/>
      <c r="C1862" s="105" t="s">
        <v>5408</v>
      </c>
      <c r="D1862" s="105" t="str">
        <f t="shared" si="81"/>
        <v>HINDUPUR</v>
      </c>
      <c r="E1862" s="105" t="str">
        <f t="shared" si="81"/>
        <v>KALYANDURG RURALS</v>
      </c>
      <c r="F1862" s="104" t="s">
        <v>5098</v>
      </c>
      <c r="G1862" s="393">
        <v>304611140301</v>
      </c>
      <c r="H1862" s="104" t="s">
        <v>2980</v>
      </c>
      <c r="I1862" s="104" t="s">
        <v>2887</v>
      </c>
      <c r="J1862" s="104"/>
      <c r="K1862" s="378">
        <v>0.95620000000000005</v>
      </c>
      <c r="L1862" s="378">
        <v>0.95620000000000005</v>
      </c>
      <c r="M1862" s="378">
        <v>0.94175600000000004</v>
      </c>
      <c r="N1862" s="379">
        <v>1.5105626437983699</v>
      </c>
      <c r="O1862" s="104"/>
      <c r="P1862" s="104"/>
      <c r="Q1862" s="108"/>
    </row>
    <row r="1863" spans="1:17" customFormat="1">
      <c r="A1863" s="103">
        <v>1860</v>
      </c>
      <c r="B1863" s="105"/>
      <c r="C1863" s="105" t="s">
        <v>5408</v>
      </c>
      <c r="D1863" s="105" t="str">
        <f t="shared" si="81"/>
        <v>HINDUPUR</v>
      </c>
      <c r="E1863" s="105" t="str">
        <f t="shared" si="81"/>
        <v>KALYANDURG RURALS</v>
      </c>
      <c r="F1863" s="104" t="str">
        <f>F1862</f>
        <v>33/11KV Puduru Sub Station</v>
      </c>
      <c r="G1863" s="393">
        <v>304231240103</v>
      </c>
      <c r="H1863" s="104" t="s">
        <v>2600</v>
      </c>
      <c r="I1863" s="104" t="s">
        <v>2887</v>
      </c>
      <c r="J1863" s="104"/>
      <c r="K1863" s="378">
        <v>1.98072</v>
      </c>
      <c r="L1863" s="378">
        <v>1.98072</v>
      </c>
      <c r="M1863" s="378">
        <v>1.950828</v>
      </c>
      <c r="N1863" s="379">
        <v>1.5091481885375031</v>
      </c>
      <c r="O1863" s="104"/>
      <c r="P1863" s="104"/>
      <c r="Q1863" s="108"/>
    </row>
    <row r="1864" spans="1:17" customFormat="1">
      <c r="A1864" s="103">
        <v>1861</v>
      </c>
      <c r="B1864" s="105"/>
      <c r="C1864" s="105" t="s">
        <v>3869</v>
      </c>
      <c r="D1864" s="105" t="str">
        <f t="shared" si="81"/>
        <v>HINDUPUR</v>
      </c>
      <c r="E1864" s="105" t="str">
        <f t="shared" si="81"/>
        <v>KALYANDURG RURALS</v>
      </c>
      <c r="F1864" s="104" t="s">
        <v>3799</v>
      </c>
      <c r="G1864" s="393">
        <v>308235340205</v>
      </c>
      <c r="H1864" s="104" t="s">
        <v>5104</v>
      </c>
      <c r="I1864" s="104" t="s">
        <v>2894</v>
      </c>
      <c r="J1864" s="104"/>
      <c r="K1864" s="378">
        <v>1.1999999999999999E-3</v>
      </c>
      <c r="L1864" s="378">
        <v>1.1999999999999999E-3</v>
      </c>
      <c r="M1864" s="378">
        <v>1.1820000000000001E-3</v>
      </c>
      <c r="N1864" s="379">
        <v>1.4999999999999825</v>
      </c>
      <c r="O1864" s="104"/>
      <c r="P1864" s="104"/>
      <c r="Q1864" s="108"/>
    </row>
    <row r="1865" spans="1:17" customFormat="1">
      <c r="A1865" s="103">
        <v>1862</v>
      </c>
      <c r="B1865" s="105"/>
      <c r="C1865" s="105" t="s">
        <v>1381</v>
      </c>
      <c r="D1865" s="105" t="str">
        <f t="shared" si="81"/>
        <v>HINDUPUR</v>
      </c>
      <c r="E1865" s="105" t="str">
        <f t="shared" si="81"/>
        <v>KALYANDURG RURALS</v>
      </c>
      <c r="F1865" s="104" t="str">
        <f>F1864</f>
        <v>33/11 KV Ramapuram SS</v>
      </c>
      <c r="G1865" s="393">
        <v>305611140602</v>
      </c>
      <c r="H1865" s="104" t="s">
        <v>5105</v>
      </c>
      <c r="I1865" s="104" t="s">
        <v>2874</v>
      </c>
      <c r="J1865" s="104"/>
      <c r="K1865" s="378">
        <v>0.76160000000000005</v>
      </c>
      <c r="L1865" s="378">
        <v>0.76160000000000005</v>
      </c>
      <c r="M1865" s="378">
        <v>0.75018399999999996</v>
      </c>
      <c r="N1865" s="379">
        <v>1.498949579831945</v>
      </c>
      <c r="O1865" s="104"/>
      <c r="P1865" s="104"/>
      <c r="Q1865" s="108"/>
    </row>
    <row r="1866" spans="1:17" customFormat="1">
      <c r="A1866" s="103">
        <v>1863</v>
      </c>
      <c r="B1866" s="105"/>
      <c r="C1866" s="105" t="s">
        <v>1381</v>
      </c>
      <c r="D1866" s="105" t="str">
        <f t="shared" si="81"/>
        <v>HINDUPUR</v>
      </c>
      <c r="E1866" s="105" t="str">
        <f t="shared" si="81"/>
        <v>KALYANDURG RURALS</v>
      </c>
      <c r="F1866" s="104" t="str">
        <f>F1865</f>
        <v>33/11 KV Ramapuram SS</v>
      </c>
      <c r="G1866" s="393">
        <v>305211240202</v>
      </c>
      <c r="H1866" s="104" t="s">
        <v>2718</v>
      </c>
      <c r="I1866" s="104" t="s">
        <v>2887</v>
      </c>
      <c r="J1866" s="104"/>
      <c r="K1866" s="378">
        <v>1.00285</v>
      </c>
      <c r="L1866" s="378">
        <v>1.00285</v>
      </c>
      <c r="M1866" s="378">
        <v>0.98788299999999996</v>
      </c>
      <c r="N1866" s="379">
        <v>1.4924465273969252</v>
      </c>
      <c r="O1866" s="104"/>
      <c r="P1866" s="104"/>
      <c r="Q1866" s="108"/>
    </row>
    <row r="1867" spans="1:17" customFormat="1">
      <c r="A1867" s="103">
        <v>1864</v>
      </c>
      <c r="B1867" s="105"/>
      <c r="C1867" s="105" t="s">
        <v>1381</v>
      </c>
      <c r="D1867" s="105" t="str">
        <f t="shared" si="81"/>
        <v>HINDUPUR</v>
      </c>
      <c r="E1867" s="105" t="str">
        <f t="shared" si="81"/>
        <v>KALYANDURG RURALS</v>
      </c>
      <c r="F1867" s="104" t="str">
        <f>F1866</f>
        <v>33/11 KV Ramapuram SS</v>
      </c>
      <c r="G1867" s="393">
        <v>305512140102</v>
      </c>
      <c r="H1867" s="104" t="s">
        <v>2762</v>
      </c>
      <c r="I1867" s="104" t="s">
        <v>2887</v>
      </c>
      <c r="J1867" s="104"/>
      <c r="K1867" s="378">
        <v>2.8946000000000001</v>
      </c>
      <c r="L1867" s="378">
        <v>2.8946000000000001</v>
      </c>
      <c r="M1867" s="378">
        <v>2.8514540000000004</v>
      </c>
      <c r="N1867" s="379">
        <v>1.4905686450632103</v>
      </c>
      <c r="O1867" s="104"/>
      <c r="P1867" s="104"/>
      <c r="Q1867" s="108"/>
    </row>
    <row r="1868" spans="1:17" customFormat="1">
      <c r="A1868" s="103">
        <v>1865</v>
      </c>
      <c r="B1868" s="105"/>
      <c r="C1868" s="105" t="s">
        <v>1381</v>
      </c>
      <c r="D1868" s="105" t="str">
        <f t="shared" si="81"/>
        <v>HINDUPUR</v>
      </c>
      <c r="E1868" s="105" t="str">
        <f t="shared" si="81"/>
        <v>KALYANDURG RURALS</v>
      </c>
      <c r="F1868" s="104" t="s">
        <v>4050</v>
      </c>
      <c r="G1868" s="393">
        <v>305121240304</v>
      </c>
      <c r="H1868" s="104" t="s">
        <v>5106</v>
      </c>
      <c r="I1868" s="104" t="s">
        <v>2870</v>
      </c>
      <c r="J1868" s="104"/>
      <c r="K1868" s="378">
        <v>0.1094</v>
      </c>
      <c r="L1868" s="378">
        <v>0.1094</v>
      </c>
      <c r="M1868" s="378">
        <v>0.107782</v>
      </c>
      <c r="N1868" s="379">
        <v>1.4789762340036512</v>
      </c>
      <c r="O1868" s="104"/>
      <c r="P1868" s="104"/>
      <c r="Q1868" s="108"/>
    </row>
    <row r="1869" spans="1:17" customFormat="1">
      <c r="A1869" s="103">
        <v>1866</v>
      </c>
      <c r="B1869" s="105"/>
      <c r="C1869" s="105" t="s">
        <v>5408</v>
      </c>
      <c r="D1869" s="105" t="str">
        <f t="shared" si="81"/>
        <v>HINDUPUR</v>
      </c>
      <c r="E1869" s="105" t="str">
        <f t="shared" si="81"/>
        <v>KALYANDURG RURALS</v>
      </c>
      <c r="F1869" s="104" t="str">
        <f>F1868</f>
        <v>33/11KV Thana SubStation</v>
      </c>
      <c r="G1869" s="393">
        <v>304321340302</v>
      </c>
      <c r="H1869" s="104" t="s">
        <v>2669</v>
      </c>
      <c r="I1869" s="104" t="s">
        <v>2887</v>
      </c>
      <c r="J1869" s="104"/>
      <c r="K1869" s="378">
        <v>1.0102</v>
      </c>
      <c r="L1869" s="378">
        <v>1.0102</v>
      </c>
      <c r="M1869" s="378">
        <v>0.99526800000000004</v>
      </c>
      <c r="N1869" s="379">
        <v>1.4781231439318891</v>
      </c>
      <c r="O1869" s="104"/>
      <c r="P1869" s="104"/>
      <c r="Q1869" s="108"/>
    </row>
    <row r="1870" spans="1:17" customFormat="1">
      <c r="A1870" s="103">
        <v>1867</v>
      </c>
      <c r="B1870" s="105"/>
      <c r="C1870" s="105" t="s">
        <v>5408</v>
      </c>
      <c r="D1870" s="105" t="str">
        <f t="shared" si="81"/>
        <v>HINDUPUR</v>
      </c>
      <c r="E1870" s="105" t="str">
        <f t="shared" si="81"/>
        <v>KALYANDURG RURALS</v>
      </c>
      <c r="F1870" s="104" t="s">
        <v>5107</v>
      </c>
      <c r="G1870" s="393">
        <v>304241140201</v>
      </c>
      <c r="H1870" s="104" t="s">
        <v>5108</v>
      </c>
      <c r="I1870" s="104" t="s">
        <v>2871</v>
      </c>
      <c r="J1870" s="104"/>
      <c r="K1870" s="378">
        <v>0.62680000000000002</v>
      </c>
      <c r="L1870" s="378">
        <v>0.62680000000000002</v>
      </c>
      <c r="M1870" s="378">
        <v>0.61760599999999999</v>
      </c>
      <c r="N1870" s="379">
        <v>1.466815571155079</v>
      </c>
      <c r="O1870" s="104"/>
      <c r="P1870" s="104"/>
      <c r="Q1870" s="108"/>
    </row>
    <row r="1871" spans="1:17" customFormat="1">
      <c r="A1871" s="103">
        <v>1868</v>
      </c>
      <c r="B1871" s="105"/>
      <c r="C1871" s="105" t="s">
        <v>1041</v>
      </c>
      <c r="D1871" s="105" t="str">
        <f t="shared" si="81"/>
        <v>HINDUPUR</v>
      </c>
      <c r="E1871" s="105" t="str">
        <f t="shared" si="81"/>
        <v>KALYANDURG RURALS</v>
      </c>
      <c r="F1871" s="104" t="str">
        <f>F1870</f>
        <v>33/11KV Brahmanakraka Sub Station</v>
      </c>
      <c r="G1871" s="393">
        <v>306112140303</v>
      </c>
      <c r="H1871" s="104" t="s">
        <v>5109</v>
      </c>
      <c r="I1871" s="104" t="s">
        <v>2871</v>
      </c>
      <c r="J1871" s="104"/>
      <c r="K1871" s="378">
        <v>0.21279999999999999</v>
      </c>
      <c r="L1871" s="378">
        <v>0.21279999999999999</v>
      </c>
      <c r="M1871" s="378">
        <v>0.20969399999999999</v>
      </c>
      <c r="N1871" s="379">
        <v>1.4595864661654125</v>
      </c>
      <c r="O1871" s="104"/>
      <c r="P1871" s="104"/>
      <c r="Q1871" s="108"/>
    </row>
    <row r="1872" spans="1:17" customFormat="1">
      <c r="A1872" s="103">
        <v>1869</v>
      </c>
      <c r="B1872" s="105"/>
      <c r="C1872" s="105" t="s">
        <v>1049</v>
      </c>
      <c r="D1872" s="105" t="str">
        <f t="shared" si="81"/>
        <v>HINDUPUR</v>
      </c>
      <c r="E1872" s="105" t="str">
        <f t="shared" si="81"/>
        <v>KALYANDURG RURALS</v>
      </c>
      <c r="F1872" s="104" t="str">
        <f>F1871</f>
        <v>33/11KV Brahmanakraka Sub Station</v>
      </c>
      <c r="G1872" s="393">
        <v>307244240109</v>
      </c>
      <c r="H1872" s="104" t="s">
        <v>5110</v>
      </c>
      <c r="I1872" s="104" t="s">
        <v>2887</v>
      </c>
      <c r="J1872" s="104"/>
      <c r="K1872" s="378">
        <v>5.142E-2</v>
      </c>
      <c r="L1872" s="378">
        <v>5.142E-2</v>
      </c>
      <c r="M1872" s="378">
        <v>5.0672999999999996E-2</v>
      </c>
      <c r="N1872" s="379">
        <v>1.4527421236872902</v>
      </c>
      <c r="O1872" s="104"/>
      <c r="P1872" s="104"/>
      <c r="Q1872" s="108"/>
    </row>
    <row r="1873" spans="1:17" customFormat="1">
      <c r="A1873" s="103">
        <v>1870</v>
      </c>
      <c r="B1873" s="105"/>
      <c r="C1873" s="105" t="s">
        <v>1381</v>
      </c>
      <c r="D1873" s="105" t="str">
        <f t="shared" si="81"/>
        <v>HINDUPUR</v>
      </c>
      <c r="E1873" s="105" t="str">
        <f t="shared" si="81"/>
        <v>KALYANDURG RURALS</v>
      </c>
      <c r="F1873" s="104" t="str">
        <f>F1872</f>
        <v>33/11KV Brahmanakraka Sub Station</v>
      </c>
      <c r="G1873" s="393">
        <v>305111140202</v>
      </c>
      <c r="H1873" s="104" t="s">
        <v>2688</v>
      </c>
      <c r="I1873" s="104" t="s">
        <v>2887</v>
      </c>
      <c r="J1873" s="104"/>
      <c r="K1873" s="378">
        <v>1.6334</v>
      </c>
      <c r="L1873" s="378">
        <v>1.6334</v>
      </c>
      <c r="M1873" s="378">
        <v>1.609688</v>
      </c>
      <c r="N1873" s="379">
        <v>1.4516958491490115</v>
      </c>
      <c r="O1873" s="104"/>
      <c r="P1873" s="104"/>
      <c r="Q1873" s="108"/>
    </row>
    <row r="1874" spans="1:17" customFormat="1">
      <c r="A1874" s="103">
        <v>1871</v>
      </c>
      <c r="B1874" s="105"/>
      <c r="C1874" s="105" t="s">
        <v>1381</v>
      </c>
      <c r="D1874" s="105" t="str">
        <f t="shared" si="81"/>
        <v>HINDUPUR</v>
      </c>
      <c r="E1874" s="105" t="str">
        <f t="shared" si="81"/>
        <v>KALYANDURG RURALS</v>
      </c>
      <c r="F1874" s="104" t="str">
        <f>F1873</f>
        <v>33/11KV Brahmanakraka Sub Station</v>
      </c>
      <c r="G1874" s="393">
        <v>305522440401</v>
      </c>
      <c r="H1874" s="104" t="s">
        <v>5111</v>
      </c>
      <c r="I1874" s="104" t="s">
        <v>2887</v>
      </c>
      <c r="J1874" s="104"/>
      <c r="K1874" s="378">
        <v>1.2589999999999999</v>
      </c>
      <c r="L1874" s="378">
        <v>1.2589999999999999</v>
      </c>
      <c r="M1874" s="378">
        <v>1.2407810000000001</v>
      </c>
      <c r="N1874" s="379">
        <v>1.4471008737092743</v>
      </c>
      <c r="O1874" s="104"/>
      <c r="P1874" s="104"/>
      <c r="Q1874" s="108"/>
    </row>
    <row r="1875" spans="1:17" customFormat="1">
      <c r="A1875" s="103">
        <v>1872</v>
      </c>
      <c r="B1875" s="105"/>
      <c r="C1875" s="105" t="s">
        <v>5408</v>
      </c>
      <c r="D1875" s="105" t="str">
        <f t="shared" si="81"/>
        <v>HINDUPUR</v>
      </c>
      <c r="E1875" s="105" t="str">
        <f t="shared" si="81"/>
        <v>KALYANDURG RURALS</v>
      </c>
      <c r="F1875" s="104" t="str">
        <f>F1874</f>
        <v>33/11KV Brahmanakraka Sub Station</v>
      </c>
      <c r="G1875" s="393">
        <v>304521140206</v>
      </c>
      <c r="H1875" s="104" t="s">
        <v>5112</v>
      </c>
      <c r="I1875" s="104" t="s">
        <v>2870</v>
      </c>
      <c r="J1875" s="104"/>
      <c r="K1875" s="378">
        <v>0.47639999999999999</v>
      </c>
      <c r="L1875" s="378">
        <v>0.47639999999999999</v>
      </c>
      <c r="M1875" s="378">
        <v>0.46951300000000001</v>
      </c>
      <c r="N1875" s="379">
        <v>1.4456339210747222</v>
      </c>
      <c r="O1875" s="104"/>
      <c r="P1875" s="104"/>
      <c r="Q1875" s="108"/>
    </row>
    <row r="1876" spans="1:17" customFormat="1">
      <c r="A1876" s="103">
        <v>1873</v>
      </c>
      <c r="B1876" s="105"/>
      <c r="C1876" s="105" t="s">
        <v>1049</v>
      </c>
      <c r="D1876" s="105" t="str">
        <f t="shared" ref="D1876:F1939" si="82">D1875</f>
        <v>HINDUPUR</v>
      </c>
      <c r="E1876" s="105" t="s">
        <v>5113</v>
      </c>
      <c r="F1876" s="104" t="s">
        <v>4917</v>
      </c>
      <c r="G1876" s="393">
        <v>307621240201</v>
      </c>
      <c r="H1876" s="104" t="s">
        <v>5114</v>
      </c>
      <c r="I1876" s="104" t="s">
        <v>2871</v>
      </c>
      <c r="J1876" s="104"/>
      <c r="K1876" s="378">
        <v>0.4486</v>
      </c>
      <c r="L1876" s="378">
        <v>0.4486</v>
      </c>
      <c r="M1876" s="378">
        <v>0.44211500000000004</v>
      </c>
      <c r="N1876" s="379">
        <v>1.4456085599643251</v>
      </c>
      <c r="O1876" s="104"/>
      <c r="P1876" s="104"/>
      <c r="Q1876" s="108"/>
    </row>
    <row r="1877" spans="1:17" customFormat="1">
      <c r="A1877" s="103">
        <v>1874</v>
      </c>
      <c r="B1877" s="105"/>
      <c r="C1877" s="105" t="s">
        <v>1381</v>
      </c>
      <c r="D1877" s="105" t="str">
        <f t="shared" si="82"/>
        <v>HINDUPUR</v>
      </c>
      <c r="E1877" s="105" t="str">
        <f>E1876</f>
        <v>RAYADURG</v>
      </c>
      <c r="F1877" s="104" t="str">
        <f>F1876</f>
        <v>33/11 KV Bomanhal SS</v>
      </c>
      <c r="G1877" s="393">
        <v>305522240202</v>
      </c>
      <c r="H1877" s="104" t="s">
        <v>5115</v>
      </c>
      <c r="I1877" s="104" t="s">
        <v>2887</v>
      </c>
      <c r="J1877" s="104"/>
      <c r="K1877" s="378">
        <v>0.43608599999999997</v>
      </c>
      <c r="L1877" s="378">
        <v>0.43608599999999997</v>
      </c>
      <c r="M1877" s="378">
        <v>0.429782</v>
      </c>
      <c r="N1877" s="379">
        <v>1.4455864210270397</v>
      </c>
      <c r="O1877" s="104"/>
      <c r="P1877" s="104"/>
      <c r="Q1877" s="108"/>
    </row>
    <row r="1878" spans="1:17" customFormat="1">
      <c r="A1878" s="103">
        <v>1875</v>
      </c>
      <c r="B1878" s="105"/>
      <c r="C1878" s="105" t="s">
        <v>1381</v>
      </c>
      <c r="D1878" s="105" t="str">
        <f t="shared" si="82"/>
        <v>HINDUPUR</v>
      </c>
      <c r="E1878" s="105" t="s">
        <v>5116</v>
      </c>
      <c r="F1878" s="104" t="s">
        <v>2321</v>
      </c>
      <c r="G1878" s="393">
        <v>305111340101</v>
      </c>
      <c r="H1878" s="104" t="s">
        <v>2695</v>
      </c>
      <c r="I1878" s="104" t="s">
        <v>2887</v>
      </c>
      <c r="J1878" s="104"/>
      <c r="K1878" s="378">
        <v>0.78459999999999996</v>
      </c>
      <c r="L1878" s="378">
        <v>0.78459999999999996</v>
      </c>
      <c r="M1878" s="378">
        <v>0.77328300000000005</v>
      </c>
      <c r="N1878" s="379">
        <v>1.4423910272750333</v>
      </c>
      <c r="O1878" s="104"/>
      <c r="P1878" s="104"/>
      <c r="Q1878" s="108"/>
    </row>
    <row r="1879" spans="1:17" customFormat="1">
      <c r="A1879" s="103">
        <v>1876</v>
      </c>
      <c r="B1879" s="105"/>
      <c r="C1879" s="105" t="s">
        <v>5408</v>
      </c>
      <c r="D1879" s="105" t="str">
        <f t="shared" si="82"/>
        <v>HINDUPUR</v>
      </c>
      <c r="E1879" s="105" t="str">
        <f t="shared" si="82"/>
        <v>CHITTOOR OPERATION</v>
      </c>
      <c r="F1879" s="104" t="s">
        <v>5098</v>
      </c>
      <c r="G1879" s="393">
        <v>304611140304</v>
      </c>
      <c r="H1879" s="104" t="s">
        <v>5117</v>
      </c>
      <c r="I1879" s="104" t="s">
        <v>2887</v>
      </c>
      <c r="J1879" s="104"/>
      <c r="K1879" s="378">
        <v>0.30349999999999999</v>
      </c>
      <c r="L1879" s="378">
        <v>0.30349999999999999</v>
      </c>
      <c r="M1879" s="378">
        <v>0.29914099999999999</v>
      </c>
      <c r="N1879" s="379">
        <v>1.4362438220757832</v>
      </c>
      <c r="O1879" s="104"/>
      <c r="P1879" s="104"/>
      <c r="Q1879" s="108"/>
    </row>
    <row r="1880" spans="1:17" customFormat="1">
      <c r="A1880" s="103">
        <v>1877</v>
      </c>
      <c r="B1880" s="105"/>
      <c r="C1880" s="105" t="s">
        <v>5408</v>
      </c>
      <c r="D1880" s="105" t="str">
        <f t="shared" si="82"/>
        <v>HINDUPUR</v>
      </c>
      <c r="E1880" s="105" t="str">
        <f t="shared" si="82"/>
        <v>CHITTOOR OPERATION</v>
      </c>
      <c r="F1880" s="104" t="s">
        <v>4931</v>
      </c>
      <c r="G1880" s="393">
        <v>304611240203</v>
      </c>
      <c r="H1880" s="104" t="s">
        <v>5118</v>
      </c>
      <c r="I1880" s="104" t="s">
        <v>2887</v>
      </c>
      <c r="J1880" s="104"/>
      <c r="K1880" s="378">
        <v>1.5831999999999999</v>
      </c>
      <c r="L1880" s="378">
        <v>1.5831999999999999</v>
      </c>
      <c r="M1880" s="378">
        <v>1.56047</v>
      </c>
      <c r="N1880" s="379">
        <v>1.4356998484082819</v>
      </c>
      <c r="O1880" s="104"/>
      <c r="P1880" s="104"/>
      <c r="Q1880" s="108"/>
    </row>
    <row r="1881" spans="1:17" customFormat="1">
      <c r="A1881" s="103">
        <v>1878</v>
      </c>
      <c r="B1881" s="105"/>
      <c r="C1881" s="105" t="s">
        <v>5408</v>
      </c>
      <c r="D1881" s="105" t="str">
        <f t="shared" si="82"/>
        <v>HINDUPUR</v>
      </c>
      <c r="E1881" s="105" t="str">
        <f t="shared" si="82"/>
        <v>CHITTOOR OPERATION</v>
      </c>
      <c r="F1881" s="104" t="str">
        <f>F1880</f>
        <v>33/11KV Thummuru SS (NAIDUPETA TOWN)</v>
      </c>
      <c r="G1881" s="393">
        <v>304231240102</v>
      </c>
      <c r="H1881" s="104" t="s">
        <v>2599</v>
      </c>
      <c r="I1881" s="104" t="s">
        <v>2887</v>
      </c>
      <c r="J1881" s="104"/>
      <c r="K1881" s="378">
        <v>2.0788000000000002</v>
      </c>
      <c r="L1881" s="378">
        <v>2.0788000000000002</v>
      </c>
      <c r="M1881" s="378">
        <v>2.0489609999999998</v>
      </c>
      <c r="N1881" s="379">
        <v>1.4353954204348851</v>
      </c>
      <c r="O1881" s="104"/>
      <c r="P1881" s="104"/>
      <c r="Q1881" s="108"/>
    </row>
    <row r="1882" spans="1:17" customFormat="1">
      <c r="A1882" s="103">
        <v>1879</v>
      </c>
      <c r="B1882" s="105"/>
      <c r="C1882" s="105" t="s">
        <v>1381</v>
      </c>
      <c r="D1882" s="105" t="str">
        <f t="shared" si="82"/>
        <v>HINDUPUR</v>
      </c>
      <c r="E1882" s="105" t="str">
        <f t="shared" si="82"/>
        <v>CHITTOOR OPERATION</v>
      </c>
      <c r="F1882" s="104" t="s">
        <v>5119</v>
      </c>
      <c r="G1882" s="393">
        <v>305421440105</v>
      </c>
      <c r="H1882" s="104" t="s">
        <v>5120</v>
      </c>
      <c r="I1882" s="104" t="s">
        <v>2871</v>
      </c>
      <c r="J1882" s="104"/>
      <c r="K1882" s="378">
        <v>0.73580000000000001</v>
      </c>
      <c r="L1882" s="378">
        <v>0.73580000000000001</v>
      </c>
      <c r="M1882" s="378">
        <v>0.72529600000000005</v>
      </c>
      <c r="N1882" s="379">
        <v>1.4275618374558245</v>
      </c>
      <c r="O1882" s="104"/>
      <c r="P1882" s="104"/>
      <c r="Q1882" s="108"/>
    </row>
    <row r="1883" spans="1:17" customFormat="1">
      <c r="A1883" s="103">
        <v>1880</v>
      </c>
      <c r="B1883" s="105"/>
      <c r="C1883" s="105" t="s">
        <v>1381</v>
      </c>
      <c r="D1883" s="105" t="str">
        <f t="shared" si="82"/>
        <v>HINDUPUR</v>
      </c>
      <c r="E1883" s="105" t="str">
        <f t="shared" si="82"/>
        <v>CHITTOOR OPERATION</v>
      </c>
      <c r="F1883" s="104" t="str">
        <f>F1882</f>
        <v>33/11 KV B.N.kandriga SUB STATION</v>
      </c>
      <c r="G1883" s="393">
        <v>305311540103</v>
      </c>
      <c r="H1883" s="104" t="s">
        <v>5121</v>
      </c>
      <c r="I1883" s="104" t="s">
        <v>2874</v>
      </c>
      <c r="J1883" s="104"/>
      <c r="K1883" s="378">
        <v>2.1718000000000002</v>
      </c>
      <c r="L1883" s="378">
        <v>2.1718000000000002</v>
      </c>
      <c r="M1883" s="378">
        <v>2.1409009999999999</v>
      </c>
      <c r="N1883" s="379">
        <v>1.42273690026707</v>
      </c>
      <c r="O1883" s="104"/>
      <c r="P1883" s="104"/>
      <c r="Q1883" s="108"/>
    </row>
    <row r="1884" spans="1:17" customFormat="1">
      <c r="A1884" s="103">
        <v>1881</v>
      </c>
      <c r="B1884" s="105"/>
      <c r="C1884" s="105" t="s">
        <v>1381</v>
      </c>
      <c r="D1884" s="105" t="str">
        <f t="shared" si="82"/>
        <v>HINDUPUR</v>
      </c>
      <c r="E1884" s="105" t="str">
        <f t="shared" si="82"/>
        <v>CHITTOOR OPERATION</v>
      </c>
      <c r="F1884" s="104" t="s">
        <v>3682</v>
      </c>
      <c r="G1884" s="393">
        <v>305121240104</v>
      </c>
      <c r="H1884" s="104" t="s">
        <v>5122</v>
      </c>
      <c r="I1884" s="104" t="s">
        <v>2871</v>
      </c>
      <c r="J1884" s="104"/>
      <c r="K1884" s="378">
        <v>2.585</v>
      </c>
      <c r="L1884" s="378">
        <v>2.585</v>
      </c>
      <c r="M1884" s="378">
        <v>2.548276</v>
      </c>
      <c r="N1884" s="379">
        <v>1.4206576402321076</v>
      </c>
      <c r="O1884" s="104"/>
      <c r="P1884" s="104"/>
      <c r="Q1884" s="108"/>
    </row>
    <row r="1885" spans="1:17" customFormat="1">
      <c r="A1885" s="103">
        <v>1882</v>
      </c>
      <c r="B1885" s="105"/>
      <c r="C1885" s="105" t="s">
        <v>1381</v>
      </c>
      <c r="D1885" s="105" t="str">
        <f t="shared" si="82"/>
        <v>HINDUPUR</v>
      </c>
      <c r="E1885" s="105" t="str">
        <f t="shared" si="82"/>
        <v>CHITTOOR OPERATION</v>
      </c>
      <c r="F1885" s="104" t="str">
        <f>F1884</f>
        <v>33/11 KV G.D.Nellore SUB STATION</v>
      </c>
      <c r="G1885" s="393">
        <v>305522440202</v>
      </c>
      <c r="H1885" s="104" t="s">
        <v>2804</v>
      </c>
      <c r="I1885" s="104" t="s">
        <v>2887</v>
      </c>
      <c r="J1885" s="104"/>
      <c r="K1885" s="378">
        <v>0.86580000000000001</v>
      </c>
      <c r="L1885" s="378">
        <v>0.86580000000000001</v>
      </c>
      <c r="M1885" s="378">
        <v>0.853518</v>
      </c>
      <c r="N1885" s="379">
        <v>1.4185724185724204</v>
      </c>
      <c r="O1885" s="104"/>
      <c r="P1885" s="104"/>
      <c r="Q1885" s="108"/>
    </row>
    <row r="1886" spans="1:17" customFormat="1">
      <c r="A1886" s="103">
        <v>1883</v>
      </c>
      <c r="B1886" s="105"/>
      <c r="C1886" s="105" t="s">
        <v>5408</v>
      </c>
      <c r="D1886" s="105" t="str">
        <f t="shared" si="82"/>
        <v>HINDUPUR</v>
      </c>
      <c r="E1886" s="105" t="str">
        <f>E1885</f>
        <v>CHITTOOR OPERATION</v>
      </c>
      <c r="F1886" s="104" t="s">
        <v>5123</v>
      </c>
      <c r="G1886" s="393">
        <v>304531440105</v>
      </c>
      <c r="H1886" s="104" t="s">
        <v>2492</v>
      </c>
      <c r="I1886" s="104" t="s">
        <v>2874</v>
      </c>
      <c r="J1886" s="104"/>
      <c r="K1886" s="378">
        <v>2.8500000000000001E-2</v>
      </c>
      <c r="L1886" s="378">
        <v>2.8500000000000001E-2</v>
      </c>
      <c r="M1886" s="378">
        <v>2.8096000000000003E-2</v>
      </c>
      <c r="N1886" s="379">
        <v>1.4175438596491161</v>
      </c>
      <c r="O1886" s="104"/>
      <c r="P1886" s="104"/>
      <c r="Q1886" s="108"/>
    </row>
    <row r="1887" spans="1:17" customFormat="1">
      <c r="A1887" s="103">
        <v>1884</v>
      </c>
      <c r="B1887" s="105"/>
      <c r="C1887" s="105" t="s">
        <v>1381</v>
      </c>
      <c r="D1887" s="105" t="str">
        <f t="shared" si="82"/>
        <v>HINDUPUR</v>
      </c>
      <c r="E1887" s="105" t="s">
        <v>5124</v>
      </c>
      <c r="F1887" s="104" t="s">
        <v>2359</v>
      </c>
      <c r="G1887" s="393">
        <v>305522440104</v>
      </c>
      <c r="H1887" s="104" t="s">
        <v>2799</v>
      </c>
      <c r="I1887" s="104" t="s">
        <v>2887</v>
      </c>
      <c r="J1887" s="104"/>
      <c r="K1887" s="378">
        <v>0.8609</v>
      </c>
      <c r="L1887" s="378">
        <v>0.8609</v>
      </c>
      <c r="M1887" s="378">
        <v>0.84875</v>
      </c>
      <c r="N1887" s="379">
        <v>1.4113137414333832</v>
      </c>
      <c r="O1887" s="104"/>
      <c r="P1887" s="104"/>
      <c r="Q1887" s="108"/>
    </row>
    <row r="1888" spans="1:17" customFormat="1">
      <c r="A1888" s="103">
        <v>1885</v>
      </c>
      <c r="B1888" s="105"/>
      <c r="C1888" s="105" t="s">
        <v>1381</v>
      </c>
      <c r="D1888" s="105" t="str">
        <f t="shared" si="82"/>
        <v>HINDUPUR</v>
      </c>
      <c r="E1888" s="105" t="str">
        <f>E1887</f>
        <v>TIRUPATI OPERATION1</v>
      </c>
      <c r="F1888" s="104" t="str">
        <f>F1887</f>
        <v>33/11 KV Alipiri SUB STATION</v>
      </c>
      <c r="G1888" s="393">
        <v>305512540104</v>
      </c>
      <c r="H1888" s="104" t="s">
        <v>5125</v>
      </c>
      <c r="I1888" s="104" t="s">
        <v>2887</v>
      </c>
      <c r="J1888" s="104"/>
      <c r="K1888" s="378">
        <v>2.1842600000000001</v>
      </c>
      <c r="L1888" s="378">
        <v>2.1842600000000001</v>
      </c>
      <c r="M1888" s="378">
        <v>2.1534800000000001</v>
      </c>
      <c r="N1888" s="379">
        <v>1.4091729006620104</v>
      </c>
      <c r="O1888" s="104"/>
      <c r="P1888" s="104"/>
      <c r="Q1888" s="108"/>
    </row>
    <row r="1889" spans="1:17" customFormat="1">
      <c r="A1889" s="103">
        <v>1886</v>
      </c>
      <c r="B1889" s="105"/>
      <c r="C1889" s="105" t="s">
        <v>1381</v>
      </c>
      <c r="D1889" s="105" t="str">
        <f t="shared" si="82"/>
        <v>HINDUPUR</v>
      </c>
      <c r="E1889" s="105" t="str">
        <f>E1888</f>
        <v>TIRUPATI OPERATION1</v>
      </c>
      <c r="F1889" s="104" t="s">
        <v>5126</v>
      </c>
      <c r="G1889" s="393">
        <v>305311440106</v>
      </c>
      <c r="H1889" s="104" t="s">
        <v>5127</v>
      </c>
      <c r="I1889" s="104" t="s">
        <v>2870</v>
      </c>
      <c r="J1889" s="104"/>
      <c r="K1889" s="378">
        <v>0.66660900000000001</v>
      </c>
      <c r="L1889" s="378">
        <v>0.66660900000000001</v>
      </c>
      <c r="M1889" s="378">
        <v>0.65721600000000002</v>
      </c>
      <c r="N1889" s="379">
        <v>1.4090718847180259</v>
      </c>
      <c r="O1889" s="104"/>
      <c r="P1889" s="104"/>
      <c r="Q1889" s="108"/>
    </row>
    <row r="1890" spans="1:17" customFormat="1">
      <c r="A1890" s="103">
        <v>1887</v>
      </c>
      <c r="B1890" s="105"/>
      <c r="C1890" s="105" t="s">
        <v>3869</v>
      </c>
      <c r="D1890" s="105" t="str">
        <f t="shared" si="82"/>
        <v>HINDUPUR</v>
      </c>
      <c r="E1890" s="105" t="str">
        <f t="shared" si="82"/>
        <v>TIRUPATI OPERATION1</v>
      </c>
      <c r="F1890" s="104" t="s">
        <v>4251</v>
      </c>
      <c r="G1890" s="393">
        <v>308312240301</v>
      </c>
      <c r="H1890" s="104" t="s">
        <v>2537</v>
      </c>
      <c r="I1890" s="104" t="s">
        <v>2879</v>
      </c>
      <c r="J1890" s="104"/>
      <c r="K1890" s="378">
        <v>0.77259999999999995</v>
      </c>
      <c r="L1890" s="378">
        <v>0.77259999999999995</v>
      </c>
      <c r="M1890" s="378">
        <v>0.76172400000000007</v>
      </c>
      <c r="N1890" s="379">
        <v>1.4077142117525092</v>
      </c>
      <c r="O1890" s="104"/>
      <c r="P1890" s="104"/>
      <c r="Q1890" s="108"/>
    </row>
    <row r="1891" spans="1:17" customFormat="1">
      <c r="A1891" s="103">
        <v>1888</v>
      </c>
      <c r="B1891" s="105"/>
      <c r="C1891" s="105" t="s">
        <v>1041</v>
      </c>
      <c r="D1891" s="105" t="str">
        <f t="shared" si="82"/>
        <v>HINDUPUR</v>
      </c>
      <c r="E1891" s="105" t="str">
        <f t="shared" si="82"/>
        <v>TIRUPATI OPERATION1</v>
      </c>
      <c r="F1891" s="104" t="str">
        <f t="shared" si="82"/>
        <v>33/11 KV Halaharvi SS</v>
      </c>
      <c r="G1891" s="393">
        <v>306311540204</v>
      </c>
      <c r="H1891" s="104" t="s">
        <v>2514</v>
      </c>
      <c r="I1891" s="104" t="s">
        <v>2887</v>
      </c>
      <c r="J1891" s="104"/>
      <c r="K1891" s="378">
        <v>1.3026</v>
      </c>
      <c r="L1891" s="378">
        <v>1.3026</v>
      </c>
      <c r="M1891" s="378">
        <v>1.2842929999999999</v>
      </c>
      <c r="N1891" s="379">
        <v>1.4054199293720309</v>
      </c>
      <c r="O1891" s="104"/>
      <c r="P1891" s="104"/>
      <c r="Q1891" s="108"/>
    </row>
    <row r="1892" spans="1:17" customFormat="1">
      <c r="A1892" s="103">
        <v>1889</v>
      </c>
      <c r="B1892" s="105"/>
      <c r="C1892" s="105" t="s">
        <v>1049</v>
      </c>
      <c r="D1892" s="105" t="str">
        <f t="shared" si="82"/>
        <v>HINDUPUR</v>
      </c>
      <c r="E1892" s="105" t="str">
        <f t="shared" si="82"/>
        <v>TIRUPATI OPERATION1</v>
      </c>
      <c r="F1892" s="104" t="str">
        <f t="shared" si="82"/>
        <v>33/11 KV Halaharvi SS</v>
      </c>
      <c r="G1892" s="393">
        <v>307311440105</v>
      </c>
      <c r="H1892" s="104" t="s">
        <v>5128</v>
      </c>
      <c r="I1892" s="104" t="s">
        <v>2874</v>
      </c>
      <c r="J1892" s="104"/>
      <c r="K1892" s="378">
        <v>2.2198799999999999</v>
      </c>
      <c r="L1892" s="378">
        <v>2.2198799999999999</v>
      </c>
      <c r="M1892" s="378">
        <v>2.188984</v>
      </c>
      <c r="N1892" s="379">
        <v>1.3917869434383758</v>
      </c>
      <c r="O1892" s="104"/>
      <c r="P1892" s="104"/>
      <c r="Q1892" s="108"/>
    </row>
    <row r="1893" spans="1:17" customFormat="1">
      <c r="A1893" s="103">
        <v>1890</v>
      </c>
      <c r="B1893" s="105"/>
      <c r="C1893" s="105" t="s">
        <v>1049</v>
      </c>
      <c r="D1893" s="105" t="str">
        <f t="shared" si="82"/>
        <v>HINDUPUR</v>
      </c>
      <c r="E1893" s="105" t="str">
        <f t="shared" si="82"/>
        <v>TIRUPATI OPERATION1</v>
      </c>
      <c r="F1893" s="104" t="s">
        <v>5129</v>
      </c>
      <c r="G1893" s="393">
        <v>307422440101</v>
      </c>
      <c r="H1893" s="104" t="s">
        <v>5130</v>
      </c>
      <c r="I1893" s="104" t="s">
        <v>2871</v>
      </c>
      <c r="J1893" s="104"/>
      <c r="K1893" s="378">
        <v>0.57260699999999998</v>
      </c>
      <c r="L1893" s="378">
        <v>0.57260699999999998</v>
      </c>
      <c r="M1893" s="378">
        <v>0.56466099999999997</v>
      </c>
      <c r="N1893" s="379">
        <v>1.3876882399272117</v>
      </c>
      <c r="O1893" s="104"/>
      <c r="P1893" s="104"/>
      <c r="Q1893" s="108"/>
    </row>
    <row r="1894" spans="1:17" customFormat="1">
      <c r="A1894" s="103">
        <v>1891</v>
      </c>
      <c r="B1894" s="105"/>
      <c r="C1894" s="105" t="s">
        <v>1381</v>
      </c>
      <c r="D1894" s="105" t="str">
        <f t="shared" si="82"/>
        <v>HINDUPUR</v>
      </c>
      <c r="E1894" s="105" t="str">
        <f t="shared" si="82"/>
        <v>TIRUPATI OPERATION1</v>
      </c>
      <c r="F1894" s="104" t="str">
        <f t="shared" si="82"/>
        <v>33/11 KV Talupula SS</v>
      </c>
      <c r="G1894" s="393">
        <v>305522140105</v>
      </c>
      <c r="H1894" s="104" t="s">
        <v>2790</v>
      </c>
      <c r="I1894" s="104" t="s">
        <v>2887</v>
      </c>
      <c r="J1894" s="104"/>
      <c r="K1894" s="378">
        <v>2.6488</v>
      </c>
      <c r="L1894" s="378">
        <v>2.6488</v>
      </c>
      <c r="M1894" s="378">
        <v>2.6121989999999999</v>
      </c>
      <c r="N1894" s="379">
        <v>1.381795530051348</v>
      </c>
      <c r="O1894" s="104"/>
      <c r="P1894" s="104"/>
      <c r="Q1894" s="108"/>
    </row>
    <row r="1895" spans="1:17" customFormat="1">
      <c r="A1895" s="103">
        <v>1892</v>
      </c>
      <c r="B1895" s="105"/>
      <c r="C1895" s="105" t="s">
        <v>1049</v>
      </c>
      <c r="D1895" s="105" t="str">
        <f t="shared" si="82"/>
        <v>HINDUPUR</v>
      </c>
      <c r="E1895" s="105" t="str">
        <f t="shared" si="82"/>
        <v>TIRUPATI OPERATION1</v>
      </c>
      <c r="F1895" s="104" t="str">
        <f t="shared" si="82"/>
        <v>33/11 KV Talupula SS</v>
      </c>
      <c r="G1895" s="393">
        <v>307111240201</v>
      </c>
      <c r="H1895" s="104" t="s">
        <v>2371</v>
      </c>
      <c r="I1895" s="104" t="s">
        <v>2887</v>
      </c>
      <c r="J1895" s="104"/>
      <c r="K1895" s="378">
        <v>0.40899999999999997</v>
      </c>
      <c r="L1895" s="378">
        <v>0.40899999999999997</v>
      </c>
      <c r="M1895" s="378">
        <v>0.40336100000000003</v>
      </c>
      <c r="N1895" s="379">
        <v>1.3787286063569559</v>
      </c>
      <c r="O1895" s="104"/>
      <c r="P1895" s="104"/>
      <c r="Q1895" s="108"/>
    </row>
    <row r="1896" spans="1:17" customFormat="1">
      <c r="A1896" s="103">
        <v>1893</v>
      </c>
      <c r="B1896" s="105"/>
      <c r="C1896" s="105" t="s">
        <v>1049</v>
      </c>
      <c r="D1896" s="105" t="str">
        <f t="shared" si="82"/>
        <v>HINDUPUR</v>
      </c>
      <c r="E1896" s="105" t="str">
        <f t="shared" si="82"/>
        <v>TIRUPATI OPERATION1</v>
      </c>
      <c r="F1896" s="104" t="s">
        <v>4542</v>
      </c>
      <c r="G1896" s="393">
        <v>307333140102</v>
      </c>
      <c r="H1896" s="104" t="s">
        <v>5131</v>
      </c>
      <c r="I1896" s="104" t="s">
        <v>2871</v>
      </c>
      <c r="J1896" s="104"/>
      <c r="K1896" s="378">
        <v>0.84599000000000002</v>
      </c>
      <c r="L1896" s="378">
        <v>0.84599000000000002</v>
      </c>
      <c r="M1896" s="378">
        <v>0.83433200000000007</v>
      </c>
      <c r="N1896" s="379">
        <v>1.3780304731734354</v>
      </c>
      <c r="O1896" s="104"/>
      <c r="P1896" s="104"/>
      <c r="Q1896" s="108"/>
    </row>
    <row r="1897" spans="1:17" customFormat="1">
      <c r="A1897" s="103">
        <v>1894</v>
      </c>
      <c r="B1897" s="105"/>
      <c r="C1897" s="105" t="s">
        <v>1041</v>
      </c>
      <c r="D1897" s="105" t="str">
        <f t="shared" si="82"/>
        <v>HINDUPUR</v>
      </c>
      <c r="E1897" s="105" t="str">
        <f t="shared" si="82"/>
        <v>TIRUPATI OPERATION1</v>
      </c>
      <c r="F1897" s="104" t="s">
        <v>5132</v>
      </c>
      <c r="G1897" s="393">
        <v>306521240503</v>
      </c>
      <c r="H1897" s="104" t="s">
        <v>5133</v>
      </c>
      <c r="I1897" s="104" t="s">
        <v>2871</v>
      </c>
      <c r="J1897" s="104"/>
      <c r="K1897" s="378">
        <v>0.59399999999999997</v>
      </c>
      <c r="L1897" s="378">
        <v>0.59399999999999997</v>
      </c>
      <c r="M1897" s="378">
        <v>0.58582599999999996</v>
      </c>
      <c r="N1897" s="379">
        <v>1.3760942760942787</v>
      </c>
      <c r="O1897" s="104"/>
      <c r="P1897" s="104"/>
      <c r="Q1897" s="108"/>
    </row>
    <row r="1898" spans="1:17" customFormat="1">
      <c r="A1898" s="103">
        <v>1895</v>
      </c>
      <c r="B1898" s="105"/>
      <c r="C1898" s="105" t="s">
        <v>1049</v>
      </c>
      <c r="D1898" s="105" t="str">
        <f t="shared" si="82"/>
        <v>HINDUPUR</v>
      </c>
      <c r="E1898" s="105" t="str">
        <f t="shared" si="82"/>
        <v>TIRUPATI OPERATION1</v>
      </c>
      <c r="F1898" s="104" t="s">
        <v>5134</v>
      </c>
      <c r="G1898" s="393">
        <v>307613140206</v>
      </c>
      <c r="H1898" s="104" t="s">
        <v>5135</v>
      </c>
      <c r="I1898" s="104" t="s">
        <v>2879</v>
      </c>
      <c r="J1898" s="104"/>
      <c r="K1898" s="378">
        <v>0.14499999999999999</v>
      </c>
      <c r="L1898" s="378">
        <v>0.14499999999999999</v>
      </c>
      <c r="M1898" s="378">
        <v>0.14301</v>
      </c>
      <c r="N1898" s="379">
        <v>1.3724137931034428</v>
      </c>
      <c r="O1898" s="104"/>
      <c r="P1898" s="104"/>
      <c r="Q1898" s="108"/>
    </row>
    <row r="1899" spans="1:17" customFormat="1">
      <c r="A1899" s="103">
        <v>1896</v>
      </c>
      <c r="B1899" s="105"/>
      <c r="C1899" s="105" t="s">
        <v>5408</v>
      </c>
      <c r="D1899" s="105" t="str">
        <f t="shared" si="82"/>
        <v>HINDUPUR</v>
      </c>
      <c r="E1899" s="105" t="str">
        <f t="shared" si="82"/>
        <v>TIRUPATI OPERATION1</v>
      </c>
      <c r="F1899" s="104" t="s">
        <v>4706</v>
      </c>
      <c r="G1899" s="393">
        <v>304631440106</v>
      </c>
      <c r="H1899" s="104" t="s">
        <v>5136</v>
      </c>
      <c r="I1899" s="104" t="s">
        <v>2871</v>
      </c>
      <c r="J1899" s="104"/>
      <c r="K1899" s="378">
        <v>0.107711</v>
      </c>
      <c r="L1899" s="378">
        <v>0.107711</v>
      </c>
      <c r="M1899" s="378">
        <v>0.106236</v>
      </c>
      <c r="N1899" s="379">
        <v>1.3694051675316394</v>
      </c>
      <c r="O1899" s="104"/>
      <c r="P1899" s="104"/>
      <c r="Q1899" s="108"/>
    </row>
    <row r="1900" spans="1:17" customFormat="1">
      <c r="A1900" s="103">
        <v>1897</v>
      </c>
      <c r="B1900" s="105"/>
      <c r="C1900" s="105" t="s">
        <v>1381</v>
      </c>
      <c r="D1900" s="105" t="str">
        <f t="shared" si="82"/>
        <v>HINDUPUR</v>
      </c>
      <c r="E1900" s="105" t="str">
        <f t="shared" si="82"/>
        <v>TIRUPATI OPERATION1</v>
      </c>
      <c r="F1900" s="104" t="s">
        <v>2353</v>
      </c>
      <c r="G1900" s="393">
        <v>305521140107</v>
      </c>
      <c r="H1900" s="104" t="s">
        <v>2781</v>
      </c>
      <c r="I1900" s="104" t="s">
        <v>2887</v>
      </c>
      <c r="J1900" s="104"/>
      <c r="K1900" s="378">
        <v>2.1158000000000001</v>
      </c>
      <c r="L1900" s="378">
        <v>2.1158000000000001</v>
      </c>
      <c r="M1900" s="378">
        <v>2.0869409999999999</v>
      </c>
      <c r="N1900" s="379">
        <v>1.3639758011154262</v>
      </c>
      <c r="O1900" s="104"/>
      <c r="P1900" s="104"/>
      <c r="Q1900" s="108"/>
    </row>
    <row r="1901" spans="1:17" customFormat="1">
      <c r="A1901" s="103">
        <v>1898</v>
      </c>
      <c r="B1901" s="105"/>
      <c r="C1901" s="105" t="s">
        <v>1381</v>
      </c>
      <c r="D1901" s="105" t="str">
        <f t="shared" si="82"/>
        <v>HINDUPUR</v>
      </c>
      <c r="E1901" s="105" t="str">
        <f t="shared" si="82"/>
        <v>TIRUPATI OPERATION1</v>
      </c>
      <c r="F1901" s="104" t="str">
        <f>F1900</f>
        <v>33/11 KV Srinivasa Puram SUB STATION</v>
      </c>
      <c r="G1901" s="393">
        <v>305521440101</v>
      </c>
      <c r="H1901" s="104" t="s">
        <v>2787</v>
      </c>
      <c r="I1901" s="104" t="s">
        <v>2887</v>
      </c>
      <c r="J1901" s="104"/>
      <c r="K1901" s="378">
        <v>1.6724000000000001</v>
      </c>
      <c r="L1901" s="378">
        <v>1.6724000000000001</v>
      </c>
      <c r="M1901" s="378">
        <v>1.6497679999999999</v>
      </c>
      <c r="N1901" s="379">
        <v>1.3532647691939852</v>
      </c>
      <c r="O1901" s="104"/>
      <c r="P1901" s="104"/>
      <c r="Q1901" s="108"/>
    </row>
    <row r="1902" spans="1:17" customFormat="1">
      <c r="A1902" s="103">
        <v>1899</v>
      </c>
      <c r="B1902" s="105"/>
      <c r="C1902" s="105" t="s">
        <v>3869</v>
      </c>
      <c r="D1902" s="105" t="str">
        <f t="shared" si="82"/>
        <v>HINDUPUR</v>
      </c>
      <c r="E1902" s="105" t="str">
        <f t="shared" si="82"/>
        <v>TIRUPATI OPERATION1</v>
      </c>
      <c r="F1902" s="104" t="str">
        <f>F1901</f>
        <v>33/11 KV Srinivasa Puram SUB STATION</v>
      </c>
      <c r="G1902" s="393">
        <v>308653440101</v>
      </c>
      <c r="H1902" s="104" t="s">
        <v>5137</v>
      </c>
      <c r="I1902" s="104" t="s">
        <v>2871</v>
      </c>
      <c r="J1902" s="104"/>
      <c r="K1902" s="378">
        <v>7.3999999999999996E-5</v>
      </c>
      <c r="L1902" s="378">
        <v>7.3999999999999996E-5</v>
      </c>
      <c r="M1902" s="378">
        <v>7.2999999999999999E-5</v>
      </c>
      <c r="N1902" s="379">
        <v>1.3513513513513475</v>
      </c>
      <c r="O1902" s="104"/>
      <c r="P1902" s="104"/>
      <c r="Q1902" s="108"/>
    </row>
    <row r="1903" spans="1:17" customFormat="1">
      <c r="A1903" s="103">
        <v>1900</v>
      </c>
      <c r="B1903" s="105"/>
      <c r="C1903" s="105" t="s">
        <v>1049</v>
      </c>
      <c r="D1903" s="105" t="str">
        <f t="shared" si="82"/>
        <v>HINDUPUR</v>
      </c>
      <c r="E1903" s="105" t="s">
        <v>5138</v>
      </c>
      <c r="F1903" s="104" t="s">
        <v>5139</v>
      </c>
      <c r="G1903" s="393">
        <v>307211340501</v>
      </c>
      <c r="H1903" s="104" t="s">
        <v>2632</v>
      </c>
      <c r="I1903" s="104" t="s">
        <v>2871</v>
      </c>
      <c r="J1903" s="104"/>
      <c r="K1903" s="378">
        <v>1.2265999999999999</v>
      </c>
      <c r="L1903" s="378">
        <v>1.2265999999999999</v>
      </c>
      <c r="M1903" s="378">
        <v>1.2101519999999999</v>
      </c>
      <c r="N1903" s="379">
        <v>1.3409424425240517</v>
      </c>
      <c r="O1903" s="104"/>
      <c r="P1903" s="104"/>
      <c r="Q1903" s="108"/>
    </row>
    <row r="1904" spans="1:17" customFormat="1">
      <c r="A1904" s="103">
        <v>1901</v>
      </c>
      <c r="B1904" s="105"/>
      <c r="C1904" s="105" t="s">
        <v>1381</v>
      </c>
      <c r="D1904" s="105" t="str">
        <f t="shared" si="82"/>
        <v>HINDUPUR</v>
      </c>
      <c r="E1904" s="105" t="str">
        <f t="shared" si="82"/>
        <v>TADIPATRI</v>
      </c>
      <c r="F1904" s="104" t="str">
        <f t="shared" si="82"/>
        <v>33/11 KV Autonagar SS</v>
      </c>
      <c r="G1904" s="393">
        <v>305111140201</v>
      </c>
      <c r="H1904" s="104" t="s">
        <v>2687</v>
      </c>
      <c r="I1904" s="104" t="s">
        <v>2887</v>
      </c>
      <c r="J1904" s="104"/>
      <c r="K1904" s="378">
        <v>0.64600000000000002</v>
      </c>
      <c r="L1904" s="378">
        <v>0.64600000000000002</v>
      </c>
      <c r="M1904" s="378">
        <v>0.63742399999999999</v>
      </c>
      <c r="N1904" s="379">
        <v>1.3275541795665677</v>
      </c>
      <c r="O1904" s="104"/>
      <c r="P1904" s="104"/>
      <c r="Q1904" s="108"/>
    </row>
    <row r="1905" spans="1:17" customFormat="1">
      <c r="A1905" s="103">
        <v>1902</v>
      </c>
      <c r="B1905" s="105"/>
      <c r="C1905" s="105" t="s">
        <v>1381</v>
      </c>
      <c r="D1905" s="105" t="str">
        <f t="shared" si="82"/>
        <v>HINDUPUR</v>
      </c>
      <c r="E1905" s="105" t="str">
        <f t="shared" si="82"/>
        <v>TADIPATRI</v>
      </c>
      <c r="F1905" s="104" t="str">
        <f t="shared" si="82"/>
        <v>33/11 KV Autonagar SS</v>
      </c>
      <c r="G1905" s="393">
        <v>305211140502</v>
      </c>
      <c r="H1905" s="104" t="s">
        <v>2715</v>
      </c>
      <c r="I1905" s="104" t="s">
        <v>2887</v>
      </c>
      <c r="J1905" s="104"/>
      <c r="K1905" s="378">
        <v>1.2573000000000001</v>
      </c>
      <c r="L1905" s="378">
        <v>1.2573000000000001</v>
      </c>
      <c r="M1905" s="378">
        <v>1.2406140000000001</v>
      </c>
      <c r="N1905" s="379">
        <v>1.327129563350034</v>
      </c>
      <c r="O1905" s="104"/>
      <c r="P1905" s="104"/>
      <c r="Q1905" s="108"/>
    </row>
    <row r="1906" spans="1:17" customFormat="1">
      <c r="A1906" s="103">
        <v>1903</v>
      </c>
      <c r="B1906" s="105"/>
      <c r="C1906" s="105" t="s">
        <v>5408</v>
      </c>
      <c r="D1906" s="105" t="str">
        <f t="shared" si="82"/>
        <v>HINDUPUR</v>
      </c>
      <c r="E1906" s="105" t="str">
        <f>E1905</f>
        <v>TADIPATRI</v>
      </c>
      <c r="F1906" s="104" t="s">
        <v>2310</v>
      </c>
      <c r="G1906" s="393">
        <v>304321340201</v>
      </c>
      <c r="H1906" s="104" t="s">
        <v>2614</v>
      </c>
      <c r="I1906" s="104" t="s">
        <v>2887</v>
      </c>
      <c r="J1906" s="104"/>
      <c r="K1906" s="378">
        <v>1.1272</v>
      </c>
      <c r="L1906" s="378">
        <v>1.1272</v>
      </c>
      <c r="M1906" s="378">
        <v>1.112301</v>
      </c>
      <c r="N1906" s="379">
        <v>1.3217707594038322</v>
      </c>
      <c r="O1906" s="104"/>
      <c r="P1906" s="104"/>
      <c r="Q1906" s="108"/>
    </row>
    <row r="1907" spans="1:17" customFormat="1">
      <c r="A1907" s="103">
        <v>1904</v>
      </c>
      <c r="B1907" s="105"/>
      <c r="C1907" s="105" t="s">
        <v>1381</v>
      </c>
      <c r="D1907" s="105" t="str">
        <f t="shared" si="82"/>
        <v>HINDUPUR</v>
      </c>
      <c r="E1907" s="105" t="str">
        <f>E1906</f>
        <v>TADIPATRI</v>
      </c>
      <c r="F1907" s="104" t="s">
        <v>2319</v>
      </c>
      <c r="G1907" s="393">
        <v>305111240101</v>
      </c>
      <c r="H1907" s="104" t="s">
        <v>2475</v>
      </c>
      <c r="I1907" s="104" t="s">
        <v>2887</v>
      </c>
      <c r="J1907" s="104"/>
      <c r="K1907" s="378">
        <v>0.98519999999999996</v>
      </c>
      <c r="L1907" s="378">
        <v>0.98519999999999996</v>
      </c>
      <c r="M1907" s="378">
        <v>0.97228000000000003</v>
      </c>
      <c r="N1907" s="379">
        <v>1.311408850994715</v>
      </c>
      <c r="O1907" s="104"/>
      <c r="P1907" s="104"/>
      <c r="Q1907" s="108"/>
    </row>
    <row r="1908" spans="1:17" customFormat="1">
      <c r="A1908" s="103">
        <v>1905</v>
      </c>
      <c r="B1908" s="105"/>
      <c r="C1908" s="105" t="s">
        <v>5408</v>
      </c>
      <c r="D1908" s="105" t="str">
        <f t="shared" si="82"/>
        <v>HINDUPUR</v>
      </c>
      <c r="E1908" s="105" t="str">
        <f>E1907</f>
        <v>TADIPATRI</v>
      </c>
      <c r="F1908" s="104" t="str">
        <f>F1907</f>
        <v>33/11 KV Gandhi Road SUB STATION</v>
      </c>
      <c r="G1908" s="393">
        <v>304321440201</v>
      </c>
      <c r="H1908" s="104" t="s">
        <v>2680</v>
      </c>
      <c r="I1908" s="104" t="s">
        <v>2887</v>
      </c>
      <c r="J1908" s="104"/>
      <c r="K1908" s="378">
        <v>1.0775999999999999</v>
      </c>
      <c r="L1908" s="378">
        <v>1.0775999999999999</v>
      </c>
      <c r="M1908" s="378">
        <v>1.0634940000000002</v>
      </c>
      <c r="N1908" s="379">
        <v>1.3090200445434048</v>
      </c>
      <c r="O1908" s="104"/>
      <c r="P1908" s="104"/>
      <c r="Q1908" s="108"/>
    </row>
    <row r="1909" spans="1:17" customFormat="1">
      <c r="A1909" s="103">
        <v>1906</v>
      </c>
      <c r="B1909" s="105"/>
      <c r="C1909" s="105" t="s">
        <v>1049</v>
      </c>
      <c r="D1909" s="105" t="str">
        <f t="shared" si="82"/>
        <v>HINDUPUR</v>
      </c>
      <c r="E1909" s="105" t="s">
        <v>5140</v>
      </c>
      <c r="F1909" s="104" t="s">
        <v>5141</v>
      </c>
      <c r="G1909" s="393">
        <v>307222340101</v>
      </c>
      <c r="H1909" s="104" t="s">
        <v>5142</v>
      </c>
      <c r="I1909" s="104" t="s">
        <v>2871</v>
      </c>
      <c r="J1909" s="104"/>
      <c r="K1909" s="378">
        <v>0.48699999999999999</v>
      </c>
      <c r="L1909" s="378">
        <v>0.48699999999999999</v>
      </c>
      <c r="M1909" s="378">
        <v>0.48063600000000001</v>
      </c>
      <c r="N1909" s="379">
        <v>1.3067761806981482</v>
      </c>
      <c r="O1909" s="104"/>
      <c r="P1909" s="104"/>
      <c r="Q1909" s="108"/>
    </row>
    <row r="1910" spans="1:17" customFormat="1">
      <c r="A1910" s="103">
        <v>1907</v>
      </c>
      <c r="B1910" s="105"/>
      <c r="C1910" s="105" t="s">
        <v>1381</v>
      </c>
      <c r="D1910" s="105" t="str">
        <f t="shared" si="82"/>
        <v>HINDUPUR</v>
      </c>
      <c r="E1910" s="105" t="str">
        <f t="shared" si="82"/>
        <v>TADIPATRI-CCO</v>
      </c>
      <c r="F1910" s="104" t="str">
        <f t="shared" si="82"/>
        <v>33/11 KV P.Pappur SS</v>
      </c>
      <c r="G1910" s="393">
        <v>305522440304</v>
      </c>
      <c r="H1910" s="104" t="s">
        <v>2810</v>
      </c>
      <c r="I1910" s="104" t="s">
        <v>2887</v>
      </c>
      <c r="J1910" s="104"/>
      <c r="K1910" s="378">
        <v>1.4730000000000001</v>
      </c>
      <c r="L1910" s="378">
        <v>1.4730000000000001</v>
      </c>
      <c r="M1910" s="378">
        <v>1.453797</v>
      </c>
      <c r="N1910" s="379">
        <v>1.3036659877800461</v>
      </c>
      <c r="O1910" s="104"/>
      <c r="P1910" s="104"/>
      <c r="Q1910" s="108"/>
    </row>
    <row r="1911" spans="1:17" customFormat="1">
      <c r="A1911" s="103">
        <v>1908</v>
      </c>
      <c r="B1911" s="105"/>
      <c r="C1911" s="105" t="s">
        <v>5408</v>
      </c>
      <c r="D1911" s="105" t="str">
        <f t="shared" si="82"/>
        <v>HINDUPUR</v>
      </c>
      <c r="E1911" s="105" t="str">
        <f t="shared" si="82"/>
        <v>TADIPATRI-CCO</v>
      </c>
      <c r="F1911" s="104" t="str">
        <f t="shared" si="82"/>
        <v>33/11 KV P.Pappur SS</v>
      </c>
      <c r="G1911" s="393">
        <v>304321140104</v>
      </c>
      <c r="H1911" s="104" t="s">
        <v>2649</v>
      </c>
      <c r="I1911" s="104" t="s">
        <v>2887</v>
      </c>
      <c r="J1911" s="104"/>
      <c r="K1911" s="378">
        <v>2.8481000000000001</v>
      </c>
      <c r="L1911" s="378">
        <v>2.8481000000000001</v>
      </c>
      <c r="M1911" s="378">
        <v>2.811045</v>
      </c>
      <c r="N1911" s="379">
        <v>1.3010428004634689</v>
      </c>
      <c r="O1911" s="104"/>
      <c r="P1911" s="104"/>
      <c r="Q1911" s="108"/>
    </row>
    <row r="1912" spans="1:17" customFormat="1">
      <c r="A1912" s="103">
        <v>1909</v>
      </c>
      <c r="B1912" s="105"/>
      <c r="C1912" s="105" t="s">
        <v>1049</v>
      </c>
      <c r="D1912" s="105" t="str">
        <f t="shared" si="82"/>
        <v>HINDUPUR</v>
      </c>
      <c r="E1912" s="105" t="str">
        <f>E1911</f>
        <v>TADIPATRI-CCO</v>
      </c>
      <c r="F1912" s="104" t="s">
        <v>2204</v>
      </c>
      <c r="G1912" s="393">
        <v>307311240203</v>
      </c>
      <c r="H1912" s="104" t="s">
        <v>5143</v>
      </c>
      <c r="I1912" s="104" t="s">
        <v>2887</v>
      </c>
      <c r="J1912" s="104"/>
      <c r="K1912" s="378">
        <v>1.7628999999999999</v>
      </c>
      <c r="L1912" s="378">
        <v>1.7628999999999999</v>
      </c>
      <c r="M1912" s="378">
        <v>1.7403470000000001</v>
      </c>
      <c r="N1912" s="379">
        <v>1.2793124964546954</v>
      </c>
      <c r="O1912" s="104"/>
      <c r="P1912" s="104"/>
      <c r="Q1912" s="108"/>
    </row>
    <row r="1913" spans="1:17" customFormat="1">
      <c r="A1913" s="103">
        <v>1910</v>
      </c>
      <c r="B1913" s="105"/>
      <c r="C1913" s="105" t="s">
        <v>1049</v>
      </c>
      <c r="D1913" s="105" t="str">
        <f t="shared" si="82"/>
        <v>HINDUPUR</v>
      </c>
      <c r="E1913" s="105" t="str">
        <f t="shared" si="82"/>
        <v>TADIPATRI-CCO</v>
      </c>
      <c r="F1913" s="104" t="s">
        <v>4681</v>
      </c>
      <c r="G1913" s="393">
        <v>307133540101</v>
      </c>
      <c r="H1913" s="104" t="s">
        <v>5144</v>
      </c>
      <c r="I1913" s="104" t="s">
        <v>2871</v>
      </c>
      <c r="J1913" s="104"/>
      <c r="K1913" s="378">
        <v>0.44555</v>
      </c>
      <c r="L1913" s="378">
        <v>0.44555</v>
      </c>
      <c r="M1913" s="378">
        <v>0.43985200000000002</v>
      </c>
      <c r="N1913" s="379">
        <v>1.2788688138256046</v>
      </c>
      <c r="O1913" s="104"/>
      <c r="P1913" s="104"/>
      <c r="Q1913" s="108"/>
    </row>
    <row r="1914" spans="1:17" customFormat="1">
      <c r="A1914" s="103">
        <v>1911</v>
      </c>
      <c r="B1914" s="105"/>
      <c r="C1914" s="105" t="s">
        <v>1049</v>
      </c>
      <c r="D1914" s="105" t="str">
        <f t="shared" si="82"/>
        <v>HINDUPUR</v>
      </c>
      <c r="E1914" s="105" t="str">
        <f t="shared" si="82"/>
        <v>TADIPATRI-CCO</v>
      </c>
      <c r="F1914" s="104" t="s">
        <v>2203</v>
      </c>
      <c r="G1914" s="393">
        <v>307311240107</v>
      </c>
      <c r="H1914" s="104" t="s">
        <v>5145</v>
      </c>
      <c r="I1914" s="104" t="s">
        <v>2887</v>
      </c>
      <c r="J1914" s="104"/>
      <c r="K1914" s="378">
        <v>2.3967999999999998</v>
      </c>
      <c r="L1914" s="378">
        <v>2.3967999999999998</v>
      </c>
      <c r="M1914" s="378">
        <v>2.3661510000000003</v>
      </c>
      <c r="N1914" s="379">
        <v>1.2787466622162669</v>
      </c>
      <c r="O1914" s="104"/>
      <c r="P1914" s="104"/>
      <c r="Q1914" s="108"/>
    </row>
    <row r="1915" spans="1:17" customFormat="1">
      <c r="A1915" s="103">
        <v>1912</v>
      </c>
      <c r="B1915" s="105"/>
      <c r="C1915" s="105" t="s">
        <v>1381</v>
      </c>
      <c r="D1915" s="105" t="str">
        <f t="shared" si="82"/>
        <v>HINDUPUR</v>
      </c>
      <c r="E1915" s="105" t="str">
        <f t="shared" si="82"/>
        <v>TADIPATRI-CCO</v>
      </c>
      <c r="F1915" s="104" t="s">
        <v>5146</v>
      </c>
      <c r="G1915" s="393">
        <v>305331240701</v>
      </c>
      <c r="H1915" s="104" t="s">
        <v>5147</v>
      </c>
      <c r="I1915" s="104" t="s">
        <v>2871</v>
      </c>
      <c r="J1915" s="104"/>
      <c r="K1915" s="378">
        <v>0.35410000000000003</v>
      </c>
      <c r="L1915" s="378">
        <v>0.35410000000000003</v>
      </c>
      <c r="M1915" s="378">
        <v>0.34964200000000001</v>
      </c>
      <c r="N1915" s="379">
        <v>1.2589663936741082</v>
      </c>
      <c r="O1915" s="104"/>
      <c r="P1915" s="104"/>
      <c r="Q1915" s="108"/>
    </row>
    <row r="1916" spans="1:17" customFormat="1">
      <c r="A1916" s="103">
        <v>1913</v>
      </c>
      <c r="B1916" s="105"/>
      <c r="C1916" s="105" t="s">
        <v>1049</v>
      </c>
      <c r="D1916" s="105" t="str">
        <f t="shared" si="82"/>
        <v>HINDUPUR</v>
      </c>
      <c r="E1916" s="105" t="str">
        <f t="shared" si="82"/>
        <v>TADIPATRI-CCO</v>
      </c>
      <c r="F1916" s="104" t="s">
        <v>5148</v>
      </c>
      <c r="G1916" s="393">
        <v>307333140604</v>
      </c>
      <c r="H1916" s="104" t="s">
        <v>2986</v>
      </c>
      <c r="I1916" s="104" t="s">
        <v>2874</v>
      </c>
      <c r="J1916" s="104"/>
      <c r="K1916" s="378">
        <v>0.96660999999999997</v>
      </c>
      <c r="L1916" s="378">
        <v>0.96660999999999997</v>
      </c>
      <c r="M1916" s="378">
        <v>0.95445899999999995</v>
      </c>
      <c r="N1916" s="379">
        <v>1.2570736905266884</v>
      </c>
      <c r="O1916" s="104"/>
      <c r="P1916" s="104"/>
      <c r="Q1916" s="108"/>
    </row>
    <row r="1917" spans="1:17" customFormat="1">
      <c r="A1917" s="103">
        <v>1914</v>
      </c>
      <c r="B1917" s="105"/>
      <c r="C1917" s="105" t="s">
        <v>1381</v>
      </c>
      <c r="D1917" s="105" t="str">
        <f t="shared" si="82"/>
        <v>HINDUPUR</v>
      </c>
      <c r="E1917" s="105" t="str">
        <f t="shared" si="82"/>
        <v>TADIPATRI-CCO</v>
      </c>
      <c r="F1917" s="104" t="str">
        <f>F1916</f>
        <v>33/11KV SS AMMAVARIPALLI</v>
      </c>
      <c r="G1917" s="393">
        <v>305311440104</v>
      </c>
      <c r="H1917" s="104" t="s">
        <v>2516</v>
      </c>
      <c r="I1917" s="104" t="s">
        <v>2874</v>
      </c>
      <c r="J1917" s="104"/>
      <c r="K1917" s="378">
        <v>1.7373730000000001</v>
      </c>
      <c r="L1917" s="378">
        <v>1.7373730000000001</v>
      </c>
      <c r="M1917" s="378">
        <v>1.7156009999999999</v>
      </c>
      <c r="N1917" s="379">
        <v>1.2531563458163633</v>
      </c>
      <c r="O1917" s="104"/>
      <c r="P1917" s="104"/>
      <c r="Q1917" s="108"/>
    </row>
    <row r="1918" spans="1:17" customFormat="1">
      <c r="A1918" s="103">
        <v>1915</v>
      </c>
      <c r="B1918" s="105"/>
      <c r="C1918" s="105" t="s">
        <v>1049</v>
      </c>
      <c r="D1918" s="105" t="str">
        <f t="shared" si="82"/>
        <v>HINDUPUR</v>
      </c>
      <c r="E1918" s="105" t="str">
        <f t="shared" si="82"/>
        <v>TADIPATRI-CCO</v>
      </c>
      <c r="F1918" s="104" t="s">
        <v>5087</v>
      </c>
      <c r="G1918" s="393">
        <v>307621440206</v>
      </c>
      <c r="H1918" s="104" t="s">
        <v>5149</v>
      </c>
      <c r="I1918" s="104" t="s">
        <v>2874</v>
      </c>
      <c r="J1918" s="104"/>
      <c r="K1918" s="378">
        <v>0.20880000000000001</v>
      </c>
      <c r="L1918" s="378">
        <v>0.20880000000000001</v>
      </c>
      <c r="M1918" s="378">
        <v>0.20618900000000001</v>
      </c>
      <c r="N1918" s="379">
        <v>1.2504789272030661</v>
      </c>
      <c r="O1918" s="104"/>
      <c r="P1918" s="104"/>
      <c r="Q1918" s="108"/>
    </row>
    <row r="1919" spans="1:17" customFormat="1">
      <c r="A1919" s="103">
        <v>1916</v>
      </c>
      <c r="B1919" s="105"/>
      <c r="C1919" s="105" t="s">
        <v>1381</v>
      </c>
      <c r="D1919" s="105" t="str">
        <f t="shared" si="82"/>
        <v>HINDUPUR</v>
      </c>
      <c r="E1919" s="105" t="str">
        <f t="shared" si="82"/>
        <v>TADIPATRI-CCO</v>
      </c>
      <c r="F1919" s="104" t="str">
        <f>F1918</f>
        <v>33/11 KV Obulapuram SS</v>
      </c>
      <c r="G1919" s="393">
        <v>305111140103</v>
      </c>
      <c r="H1919" s="104" t="s">
        <v>5150</v>
      </c>
      <c r="I1919" s="104" t="s">
        <v>2887</v>
      </c>
      <c r="J1919" s="104"/>
      <c r="K1919" s="378">
        <v>0.53180000000000005</v>
      </c>
      <c r="L1919" s="378">
        <v>0.53180000000000005</v>
      </c>
      <c r="M1919" s="378">
        <v>0.52518200000000004</v>
      </c>
      <c r="N1919" s="379">
        <v>1.2444528018051924</v>
      </c>
      <c r="O1919" s="104"/>
      <c r="P1919" s="104"/>
      <c r="Q1919" s="108"/>
    </row>
    <row r="1920" spans="1:17" customFormat="1">
      <c r="A1920" s="103">
        <v>1917</v>
      </c>
      <c r="B1920" s="105"/>
      <c r="C1920" s="105" t="s">
        <v>1381</v>
      </c>
      <c r="D1920" s="105" t="str">
        <f t="shared" si="82"/>
        <v>HINDUPUR</v>
      </c>
      <c r="E1920" s="105" t="str">
        <f t="shared" si="82"/>
        <v>TADIPATRI-CCO</v>
      </c>
      <c r="F1920" s="104" t="str">
        <f>F1919</f>
        <v>33/11 KV Obulapuram SS</v>
      </c>
      <c r="G1920" s="393">
        <v>305111140102</v>
      </c>
      <c r="H1920" s="104" t="s">
        <v>2686</v>
      </c>
      <c r="I1920" s="104" t="s">
        <v>2887</v>
      </c>
      <c r="J1920" s="104"/>
      <c r="K1920" s="378">
        <v>1.3128</v>
      </c>
      <c r="L1920" s="378">
        <v>1.3128</v>
      </c>
      <c r="M1920" s="378">
        <v>1.2964640000000001</v>
      </c>
      <c r="N1920" s="379">
        <v>1.2443631931748862</v>
      </c>
      <c r="O1920" s="104"/>
      <c r="P1920" s="104"/>
      <c r="Q1920" s="108"/>
    </row>
    <row r="1921" spans="1:17" customFormat="1">
      <c r="A1921" s="103">
        <v>1918</v>
      </c>
      <c r="B1921" s="105"/>
      <c r="C1921" s="105" t="s">
        <v>1381</v>
      </c>
      <c r="D1921" s="105" t="str">
        <f t="shared" si="82"/>
        <v>HINDUPUR</v>
      </c>
      <c r="E1921" s="105" t="str">
        <f t="shared" si="82"/>
        <v>TADIPATRI-CCO</v>
      </c>
      <c r="F1921" s="104" t="str">
        <f>F1920</f>
        <v>33/11 KV Obulapuram SS</v>
      </c>
      <c r="G1921" s="393">
        <v>305522340106</v>
      </c>
      <c r="H1921" s="104" t="s">
        <v>2797</v>
      </c>
      <c r="I1921" s="104" t="s">
        <v>2887</v>
      </c>
      <c r="J1921" s="104"/>
      <c r="K1921" s="378">
        <v>0.1158</v>
      </c>
      <c r="L1921" s="378">
        <v>0.1158</v>
      </c>
      <c r="M1921" s="378">
        <v>0.11436399999999999</v>
      </c>
      <c r="N1921" s="379">
        <v>1.2400690846286759</v>
      </c>
      <c r="O1921" s="104"/>
      <c r="P1921" s="104"/>
      <c r="Q1921" s="108"/>
    </row>
    <row r="1922" spans="1:17" customFormat="1">
      <c r="A1922" s="103">
        <v>1919</v>
      </c>
      <c r="B1922" s="105"/>
      <c r="C1922" s="105" t="s">
        <v>1381</v>
      </c>
      <c r="D1922" s="105" t="str">
        <f t="shared" si="82"/>
        <v>HINDUPUR</v>
      </c>
      <c r="E1922" s="105" t="str">
        <f t="shared" si="82"/>
        <v>TADIPATRI-CCO</v>
      </c>
      <c r="F1922" s="104" t="str">
        <f>F1921</f>
        <v>33/11 KV Obulapuram SS</v>
      </c>
      <c r="G1922" s="393">
        <v>305111440101</v>
      </c>
      <c r="H1922" s="104" t="s">
        <v>2701</v>
      </c>
      <c r="I1922" s="104" t="s">
        <v>2887</v>
      </c>
      <c r="J1922" s="104"/>
      <c r="K1922" s="378">
        <v>0.41370000000000001</v>
      </c>
      <c r="L1922" s="378">
        <v>0.41370000000000001</v>
      </c>
      <c r="M1922" s="378">
        <v>0.40858499999999998</v>
      </c>
      <c r="N1922" s="379">
        <v>1.2364031907179203</v>
      </c>
      <c r="O1922" s="104"/>
      <c r="P1922" s="104"/>
      <c r="Q1922" s="108"/>
    </row>
    <row r="1923" spans="1:17" customFormat="1">
      <c r="A1923" s="103">
        <v>1920</v>
      </c>
      <c r="B1923" s="105"/>
      <c r="C1923" s="105" t="s">
        <v>5408</v>
      </c>
      <c r="D1923" s="105" t="str">
        <f t="shared" si="82"/>
        <v>HINDUPUR</v>
      </c>
      <c r="E1923" s="105" t="str">
        <f t="shared" si="82"/>
        <v>TADIPATRI-CCO</v>
      </c>
      <c r="F1923" s="104" t="s">
        <v>5151</v>
      </c>
      <c r="G1923" s="393">
        <v>304631440401</v>
      </c>
      <c r="H1923" s="104" t="s">
        <v>5152</v>
      </c>
      <c r="I1923" s="104" t="s">
        <v>2871</v>
      </c>
      <c r="J1923" s="104"/>
      <c r="K1923" s="378">
        <v>4.4769999999999997E-2</v>
      </c>
      <c r="L1923" s="378">
        <v>4.4769999999999997E-2</v>
      </c>
      <c r="M1923" s="378">
        <v>4.4216999999999999E-2</v>
      </c>
      <c r="N1923" s="379">
        <v>1.2352021442930488</v>
      </c>
      <c r="O1923" s="104"/>
      <c r="P1923" s="104"/>
      <c r="Q1923" s="108"/>
    </row>
    <row r="1924" spans="1:17" customFormat="1">
      <c r="A1924" s="103">
        <v>1921</v>
      </c>
      <c r="B1924" s="105"/>
      <c r="C1924" s="105" t="s">
        <v>5408</v>
      </c>
      <c r="D1924" s="105" t="str">
        <f t="shared" si="82"/>
        <v>HINDUPUR</v>
      </c>
      <c r="E1924" s="105" t="str">
        <f t="shared" si="82"/>
        <v>TADIPATRI-CCO</v>
      </c>
      <c r="F1924" s="104" t="s">
        <v>3315</v>
      </c>
      <c r="G1924" s="393">
        <v>304511240104</v>
      </c>
      <c r="H1924" s="104" t="s">
        <v>5153</v>
      </c>
      <c r="I1924" s="104" t="s">
        <v>2871</v>
      </c>
      <c r="J1924" s="104"/>
      <c r="K1924" s="378">
        <v>0.74219999999999997</v>
      </c>
      <c r="L1924" s="378">
        <v>0.74219999999999997</v>
      </c>
      <c r="M1924" s="378">
        <v>0.73311199999999999</v>
      </c>
      <c r="N1924" s="379">
        <v>1.2244677984370769</v>
      </c>
      <c r="O1924" s="104"/>
      <c r="P1924" s="104"/>
      <c r="Q1924" s="108"/>
    </row>
    <row r="1925" spans="1:17" customFormat="1">
      <c r="A1925" s="103">
        <v>1922</v>
      </c>
      <c r="B1925" s="105"/>
      <c r="C1925" s="105" t="s">
        <v>1381</v>
      </c>
      <c r="D1925" s="105" t="str">
        <f t="shared" si="82"/>
        <v>HINDUPUR</v>
      </c>
      <c r="E1925" s="105" t="str">
        <f t="shared" si="82"/>
        <v>TADIPATRI-CCO</v>
      </c>
      <c r="F1925" s="104" t="s">
        <v>2325</v>
      </c>
      <c r="G1925" s="393">
        <v>305211140102</v>
      </c>
      <c r="H1925" s="104" t="s">
        <v>5154</v>
      </c>
      <c r="I1925" s="104" t="s">
        <v>2887</v>
      </c>
      <c r="J1925" s="104"/>
      <c r="K1925" s="378">
        <v>2.5266000000000002</v>
      </c>
      <c r="L1925" s="378">
        <v>2.5266000000000002</v>
      </c>
      <c r="M1925" s="378">
        <v>2.4960080000000002</v>
      </c>
      <c r="N1925" s="379">
        <v>1.2107971186574824</v>
      </c>
      <c r="O1925" s="104"/>
      <c r="P1925" s="104"/>
      <c r="Q1925" s="108"/>
    </row>
    <row r="1926" spans="1:17" customFormat="1">
      <c r="A1926" s="103">
        <v>1923</v>
      </c>
      <c r="B1926" s="105"/>
      <c r="C1926" s="105" t="s">
        <v>1381</v>
      </c>
      <c r="D1926" s="105" t="str">
        <f t="shared" si="82"/>
        <v>HINDUPUR</v>
      </c>
      <c r="E1926" s="105" t="str">
        <f t="shared" si="82"/>
        <v>TADIPATRI-CCO</v>
      </c>
      <c r="F1926" s="104" t="str">
        <f t="shared" si="82"/>
        <v>33/11 KV Ammacheruvumitta SUB STATION</v>
      </c>
      <c r="G1926" s="393">
        <v>305512140205</v>
      </c>
      <c r="H1926" s="104" t="s">
        <v>5155</v>
      </c>
      <c r="I1926" s="104" t="s">
        <v>2887</v>
      </c>
      <c r="J1926" s="104"/>
      <c r="K1926" s="378">
        <v>0.38059999999999999</v>
      </c>
      <c r="L1926" s="378">
        <v>0.38059999999999999</v>
      </c>
      <c r="M1926" s="378">
        <v>0.37600699999999998</v>
      </c>
      <c r="N1926" s="379">
        <v>1.206778770362589</v>
      </c>
      <c r="O1926" s="104"/>
      <c r="P1926" s="104"/>
      <c r="Q1926" s="108"/>
    </row>
    <row r="1927" spans="1:17" customFormat="1">
      <c r="A1927" s="103">
        <v>1924</v>
      </c>
      <c r="B1927" s="105"/>
      <c r="C1927" s="105" t="s">
        <v>5408</v>
      </c>
      <c r="D1927" s="105" t="str">
        <f t="shared" si="82"/>
        <v>HINDUPUR</v>
      </c>
      <c r="E1927" s="105" t="str">
        <f t="shared" si="82"/>
        <v>TADIPATRI-CCO</v>
      </c>
      <c r="F1927" s="104" t="str">
        <f t="shared" si="82"/>
        <v>33/11 KV Ammacheruvumitta SUB STATION</v>
      </c>
      <c r="G1927" s="393">
        <v>304321240403</v>
      </c>
      <c r="H1927" s="104" t="s">
        <v>2663</v>
      </c>
      <c r="I1927" s="104" t="s">
        <v>2887</v>
      </c>
      <c r="J1927" s="104"/>
      <c r="K1927" s="378">
        <v>0.3483</v>
      </c>
      <c r="L1927" s="378">
        <v>0.3483</v>
      </c>
      <c r="M1927" s="378">
        <v>0.34410600000000002</v>
      </c>
      <c r="N1927" s="379">
        <v>1.2041343669250577</v>
      </c>
      <c r="O1927" s="104"/>
      <c r="P1927" s="104"/>
      <c r="Q1927" s="108"/>
    </row>
    <row r="1928" spans="1:17" customFormat="1">
      <c r="A1928" s="103">
        <v>1925</v>
      </c>
      <c r="B1928" s="105"/>
      <c r="C1928" s="105" t="s">
        <v>5408</v>
      </c>
      <c r="D1928" s="105" t="str">
        <f t="shared" si="82"/>
        <v>HINDUPUR</v>
      </c>
      <c r="E1928" s="105" t="str">
        <f t="shared" si="82"/>
        <v>TADIPATRI-CCO</v>
      </c>
      <c r="F1928" s="104" t="s">
        <v>2316</v>
      </c>
      <c r="G1928" s="393">
        <v>304631240104</v>
      </c>
      <c r="H1928" s="104" t="s">
        <v>5156</v>
      </c>
      <c r="I1928" s="104" t="s">
        <v>2870</v>
      </c>
      <c r="J1928" s="104"/>
      <c r="K1928" s="378">
        <v>0.18579999999999999</v>
      </c>
      <c r="L1928" s="378">
        <v>0.18579999999999999</v>
      </c>
      <c r="M1928" s="378">
        <v>0.18357000000000001</v>
      </c>
      <c r="N1928" s="379">
        <v>1.2002152852529506</v>
      </c>
      <c r="O1928" s="104"/>
      <c r="P1928" s="104"/>
      <c r="Q1928" s="108"/>
    </row>
    <row r="1929" spans="1:17" customFormat="1">
      <c r="A1929" s="103">
        <v>1926</v>
      </c>
      <c r="B1929" s="105"/>
      <c r="C1929" s="105" t="s">
        <v>1381</v>
      </c>
      <c r="D1929" s="105" t="str">
        <f t="shared" si="82"/>
        <v>HINDUPUR</v>
      </c>
      <c r="E1929" s="105" t="str">
        <f t="shared" si="82"/>
        <v>TADIPATRI-CCO</v>
      </c>
      <c r="F1929" s="104" t="s">
        <v>5157</v>
      </c>
      <c r="G1929" s="393">
        <v>305731440501</v>
      </c>
      <c r="H1929" s="104" t="s">
        <v>5158</v>
      </c>
      <c r="I1929" s="104" t="s">
        <v>2871</v>
      </c>
      <c r="J1929" s="104"/>
      <c r="K1929" s="378">
        <v>9.1299999999999992E-3</v>
      </c>
      <c r="L1929" s="378">
        <v>9.1299999999999992E-3</v>
      </c>
      <c r="M1929" s="378">
        <v>9.0220000000000005E-3</v>
      </c>
      <c r="N1929" s="379">
        <v>1.1829134720700847</v>
      </c>
      <c r="O1929" s="104"/>
      <c r="P1929" s="104"/>
      <c r="Q1929" s="108"/>
    </row>
    <row r="1930" spans="1:17" customFormat="1">
      <c r="A1930" s="103">
        <v>1927</v>
      </c>
      <c r="B1930" s="105"/>
      <c r="C1930" s="105" t="s">
        <v>1041</v>
      </c>
      <c r="D1930" s="105" t="str">
        <f t="shared" si="82"/>
        <v>HINDUPUR</v>
      </c>
      <c r="E1930" s="105" t="str">
        <f t="shared" si="82"/>
        <v>TADIPATRI-CCO</v>
      </c>
      <c r="F1930" s="104" t="s">
        <v>4196</v>
      </c>
      <c r="G1930" s="393">
        <v>306111140204</v>
      </c>
      <c r="H1930" s="104" t="s">
        <v>5159</v>
      </c>
      <c r="I1930" s="104" t="s">
        <v>2871</v>
      </c>
      <c r="J1930" s="104"/>
      <c r="K1930" s="378">
        <v>0.16933999999999999</v>
      </c>
      <c r="L1930" s="378">
        <v>0.16933999999999999</v>
      </c>
      <c r="M1930" s="378">
        <v>0.16734299999999999</v>
      </c>
      <c r="N1930" s="379">
        <v>1.1792842801464503</v>
      </c>
      <c r="O1930" s="104"/>
      <c r="P1930" s="104"/>
      <c r="Q1930" s="108"/>
    </row>
    <row r="1931" spans="1:17" customFormat="1">
      <c r="A1931" s="103">
        <v>1928</v>
      </c>
      <c r="B1931" s="105"/>
      <c r="C1931" s="105" t="s">
        <v>1381</v>
      </c>
      <c r="D1931" s="105" t="str">
        <f t="shared" si="82"/>
        <v>HINDUPUR</v>
      </c>
      <c r="E1931" s="105" t="str">
        <f t="shared" si="82"/>
        <v>TADIPATRI-CCO</v>
      </c>
      <c r="F1931" s="104" t="s">
        <v>5160</v>
      </c>
      <c r="G1931" s="393">
        <v>305521340104</v>
      </c>
      <c r="H1931" s="104" t="s">
        <v>2516</v>
      </c>
      <c r="I1931" s="104" t="s">
        <v>2870</v>
      </c>
      <c r="J1931" s="104"/>
      <c r="K1931" s="378">
        <v>0.71950000000000003</v>
      </c>
      <c r="L1931" s="378">
        <v>0.71950000000000003</v>
      </c>
      <c r="M1931" s="378">
        <v>0.71109200000000006</v>
      </c>
      <c r="N1931" s="379">
        <v>1.1685892981236929</v>
      </c>
      <c r="O1931" s="104"/>
      <c r="P1931" s="104"/>
      <c r="Q1931" s="108"/>
    </row>
    <row r="1932" spans="1:17" customFormat="1">
      <c r="A1932" s="103">
        <v>1929</v>
      </c>
      <c r="B1932" s="105"/>
      <c r="C1932" s="105" t="s">
        <v>5408</v>
      </c>
      <c r="D1932" s="105" t="str">
        <f t="shared" si="82"/>
        <v>HINDUPUR</v>
      </c>
      <c r="E1932" s="105" t="str">
        <f t="shared" si="82"/>
        <v>TADIPATRI-CCO</v>
      </c>
      <c r="F1932" s="104" t="s">
        <v>5123</v>
      </c>
      <c r="G1932" s="393">
        <v>304531440103</v>
      </c>
      <c r="H1932" s="104" t="s">
        <v>5161</v>
      </c>
      <c r="I1932" s="104" t="s">
        <v>2894</v>
      </c>
      <c r="J1932" s="104"/>
      <c r="K1932" s="378">
        <v>9.11E-2</v>
      </c>
      <c r="L1932" s="378">
        <v>9.11E-2</v>
      </c>
      <c r="M1932" s="378">
        <v>9.0062000000000003E-2</v>
      </c>
      <c r="N1932" s="379">
        <v>1.1394072447859465</v>
      </c>
      <c r="O1932" s="104"/>
      <c r="P1932" s="104"/>
      <c r="Q1932" s="108"/>
    </row>
    <row r="1933" spans="1:17" customFormat="1">
      <c r="A1933" s="103">
        <v>1930</v>
      </c>
      <c r="B1933" s="105"/>
      <c r="C1933" s="105" t="s">
        <v>1049</v>
      </c>
      <c r="D1933" s="105" t="str">
        <f t="shared" si="82"/>
        <v>HINDUPUR</v>
      </c>
      <c r="E1933" s="105" t="str">
        <f t="shared" si="82"/>
        <v>TADIPATRI-CCO</v>
      </c>
      <c r="F1933" s="104" t="str">
        <f>F1932</f>
        <v>33/11KV Viruvur Sub Station</v>
      </c>
      <c r="G1933" s="393">
        <v>307333140501</v>
      </c>
      <c r="H1933" s="104" t="s">
        <v>5162</v>
      </c>
      <c r="I1933" s="104" t="s">
        <v>2887</v>
      </c>
      <c r="J1933" s="104"/>
      <c r="K1933" s="378">
        <v>0.122671</v>
      </c>
      <c r="L1933" s="378">
        <v>0.122671</v>
      </c>
      <c r="M1933" s="378">
        <v>0.12128700000000001</v>
      </c>
      <c r="N1933" s="379">
        <v>1.12822101393157</v>
      </c>
      <c r="O1933" s="104"/>
      <c r="P1933" s="104"/>
      <c r="Q1933" s="108"/>
    </row>
    <row r="1934" spans="1:17" customFormat="1">
      <c r="A1934" s="103">
        <v>1931</v>
      </c>
      <c r="B1934" s="105"/>
      <c r="C1934" s="105" t="s">
        <v>1381</v>
      </c>
      <c r="D1934" s="105" t="str">
        <f t="shared" si="82"/>
        <v>HINDUPUR</v>
      </c>
      <c r="E1934" s="105" t="str">
        <f t="shared" si="82"/>
        <v>TADIPATRI-CCO</v>
      </c>
      <c r="F1934" s="104" t="str">
        <f>F1933</f>
        <v>33/11KV Viruvur Sub Station</v>
      </c>
      <c r="G1934" s="393">
        <v>305522440106</v>
      </c>
      <c r="H1934" s="104" t="s">
        <v>2801</v>
      </c>
      <c r="I1934" s="104" t="s">
        <v>2887</v>
      </c>
      <c r="J1934" s="104"/>
      <c r="K1934" s="378">
        <v>0.65159999999999996</v>
      </c>
      <c r="L1934" s="378">
        <v>0.65159999999999996</v>
      </c>
      <c r="M1934" s="378">
        <v>0.64425200000000005</v>
      </c>
      <c r="N1934" s="379">
        <v>1.1276856967464566</v>
      </c>
      <c r="O1934" s="104"/>
      <c r="P1934" s="104"/>
      <c r="Q1934" s="108"/>
    </row>
    <row r="1935" spans="1:17" customFormat="1">
      <c r="A1935" s="103">
        <v>1932</v>
      </c>
      <c r="B1935" s="105"/>
      <c r="C1935" s="105" t="s">
        <v>1381</v>
      </c>
      <c r="D1935" s="105" t="str">
        <f t="shared" si="82"/>
        <v>HINDUPUR</v>
      </c>
      <c r="E1935" s="105" t="str">
        <f t="shared" si="82"/>
        <v>TADIPATRI-CCO</v>
      </c>
      <c r="F1935" s="104" t="s">
        <v>5126</v>
      </c>
      <c r="G1935" s="393">
        <v>305311440105</v>
      </c>
      <c r="H1935" s="104" t="s">
        <v>5163</v>
      </c>
      <c r="I1935" s="104" t="s">
        <v>2870</v>
      </c>
      <c r="J1935" s="104"/>
      <c r="K1935" s="378">
        <v>1.6528959999999999</v>
      </c>
      <c r="L1935" s="378">
        <v>1.6528959999999999</v>
      </c>
      <c r="M1935" s="378">
        <v>1.634307</v>
      </c>
      <c r="N1935" s="379">
        <v>1.1246321607651037</v>
      </c>
      <c r="O1935" s="104"/>
      <c r="P1935" s="104"/>
      <c r="Q1935" s="108"/>
    </row>
    <row r="1936" spans="1:17" customFormat="1">
      <c r="A1936" s="103">
        <v>1933</v>
      </c>
      <c r="B1936" s="105"/>
      <c r="C1936" s="105" t="s">
        <v>3869</v>
      </c>
      <c r="D1936" s="105" t="str">
        <f t="shared" si="82"/>
        <v>HINDUPUR</v>
      </c>
      <c r="E1936" s="105" t="str">
        <f t="shared" si="82"/>
        <v>TADIPATRI-CCO</v>
      </c>
      <c r="F1936" s="104" t="s">
        <v>5007</v>
      </c>
      <c r="G1936" s="393">
        <v>308511240103</v>
      </c>
      <c r="H1936" s="104" t="s">
        <v>5164</v>
      </c>
      <c r="I1936" s="104" t="s">
        <v>2894</v>
      </c>
      <c r="J1936" s="104"/>
      <c r="K1936" s="378">
        <v>4.8300000000000003E-2</v>
      </c>
      <c r="L1936" s="378">
        <v>4.8300000000000003E-2</v>
      </c>
      <c r="M1936" s="378">
        <v>4.7757000000000001E-2</v>
      </c>
      <c r="N1936" s="379">
        <v>1.1242236024844758</v>
      </c>
      <c r="O1936" s="104"/>
      <c r="P1936" s="104"/>
      <c r="Q1936" s="108"/>
    </row>
    <row r="1937" spans="1:17" customFormat="1">
      <c r="A1937" s="103">
        <v>1934</v>
      </c>
      <c r="B1937" s="105"/>
      <c r="C1937" s="105" t="s">
        <v>1381</v>
      </c>
      <c r="D1937" s="105" t="str">
        <f t="shared" si="82"/>
        <v>HINDUPUR</v>
      </c>
      <c r="E1937" s="105" t="str">
        <f t="shared" si="82"/>
        <v>TADIPATRI-CCO</v>
      </c>
      <c r="F1937" s="104" t="s">
        <v>5165</v>
      </c>
      <c r="G1937" s="393" t="s">
        <v>5166</v>
      </c>
      <c r="H1937" s="104" t="s">
        <v>5167</v>
      </c>
      <c r="I1937" s="104" t="s">
        <v>2871</v>
      </c>
      <c r="J1937" s="104"/>
      <c r="K1937" s="378">
        <v>3.5652999999999997E-2</v>
      </c>
      <c r="L1937" s="378">
        <v>3.5652999999999997E-2</v>
      </c>
      <c r="M1937" s="378">
        <v>3.5253E-2</v>
      </c>
      <c r="N1937" s="379">
        <v>1.1219252236838348</v>
      </c>
      <c r="O1937" s="104"/>
      <c r="P1937" s="104"/>
      <c r="Q1937" s="108"/>
    </row>
    <row r="1938" spans="1:17" customFormat="1">
      <c r="A1938" s="103">
        <v>1935</v>
      </c>
      <c r="B1938" s="105"/>
      <c r="C1938" s="105" t="s">
        <v>3869</v>
      </c>
      <c r="D1938" s="105" t="str">
        <f t="shared" si="82"/>
        <v>HINDUPUR</v>
      </c>
      <c r="E1938" s="105" t="str">
        <f t="shared" si="82"/>
        <v>TADIPATRI-CCO</v>
      </c>
      <c r="F1938" s="104" t="s">
        <v>5168</v>
      </c>
      <c r="G1938" s="393">
        <v>308235240301</v>
      </c>
      <c r="H1938" s="104" t="s">
        <v>5169</v>
      </c>
      <c r="I1938" s="104" t="s">
        <v>2871</v>
      </c>
      <c r="J1938" s="104"/>
      <c r="K1938" s="378">
        <v>5.0900000000000001E-2</v>
      </c>
      <c r="L1938" s="378">
        <v>5.0900000000000001E-2</v>
      </c>
      <c r="M1938" s="378">
        <v>5.0331000000000001E-2</v>
      </c>
      <c r="N1938" s="379">
        <v>1.1178781925343813</v>
      </c>
      <c r="O1938" s="104"/>
      <c r="P1938" s="104"/>
      <c r="Q1938" s="108"/>
    </row>
    <row r="1939" spans="1:17" customFormat="1">
      <c r="A1939" s="103">
        <v>1936</v>
      </c>
      <c r="B1939" s="105"/>
      <c r="C1939" s="105" t="s">
        <v>5408</v>
      </c>
      <c r="D1939" s="105" t="str">
        <f t="shared" si="82"/>
        <v>HINDUPUR</v>
      </c>
      <c r="E1939" s="105" t="str">
        <f t="shared" si="82"/>
        <v>TADIPATRI-CCO</v>
      </c>
      <c r="F1939" s="104" t="s">
        <v>2305</v>
      </c>
      <c r="G1939" s="393">
        <v>304321140101</v>
      </c>
      <c r="H1939" s="104" t="s">
        <v>5170</v>
      </c>
      <c r="I1939" s="104" t="s">
        <v>2887</v>
      </c>
      <c r="J1939" s="104"/>
      <c r="K1939" s="378">
        <v>1.657</v>
      </c>
      <c r="L1939" s="378">
        <v>1.657</v>
      </c>
      <c r="M1939" s="378">
        <v>1.6385479999999999</v>
      </c>
      <c r="N1939" s="379">
        <v>1.1135787567893864</v>
      </c>
      <c r="O1939" s="104"/>
      <c r="P1939" s="104"/>
      <c r="Q1939" s="108"/>
    </row>
    <row r="1940" spans="1:17" customFormat="1">
      <c r="A1940" s="103">
        <v>1937</v>
      </c>
      <c r="B1940" s="105"/>
      <c r="C1940" s="105" t="s">
        <v>3869</v>
      </c>
      <c r="D1940" s="105" t="str">
        <f t="shared" ref="D1940:F1954" si="83">D1939</f>
        <v>HINDUPUR</v>
      </c>
      <c r="E1940" s="105" t="str">
        <f t="shared" si="83"/>
        <v>TADIPATRI-CCO</v>
      </c>
      <c r="F1940" s="104" t="s">
        <v>5171</v>
      </c>
      <c r="G1940" s="393">
        <v>308223440101</v>
      </c>
      <c r="H1940" s="104" t="s">
        <v>5172</v>
      </c>
      <c r="I1940" s="104" t="s">
        <v>2871</v>
      </c>
      <c r="J1940" s="104"/>
      <c r="K1940" s="378">
        <v>2.249603</v>
      </c>
      <c r="L1940" s="378">
        <v>2.249603</v>
      </c>
      <c r="M1940" s="378">
        <v>2.2246489999999999</v>
      </c>
      <c r="N1940" s="379">
        <v>1.1092623898527938</v>
      </c>
      <c r="O1940" s="104"/>
      <c r="P1940" s="104"/>
      <c r="Q1940" s="108"/>
    </row>
    <row r="1941" spans="1:17" customFormat="1">
      <c r="A1941" s="103">
        <v>1938</v>
      </c>
      <c r="B1941" s="105"/>
      <c r="C1941" s="105" t="s">
        <v>1049</v>
      </c>
      <c r="D1941" s="105" t="str">
        <f t="shared" si="83"/>
        <v>HINDUPUR</v>
      </c>
      <c r="E1941" s="105" t="str">
        <f t="shared" si="83"/>
        <v>TADIPATRI-CCO</v>
      </c>
      <c r="F1941" s="104" t="s">
        <v>4685</v>
      </c>
      <c r="G1941" s="393">
        <v>307422140101</v>
      </c>
      <c r="H1941" s="104" t="s">
        <v>5173</v>
      </c>
      <c r="I1941" s="104" t="s">
        <v>2871</v>
      </c>
      <c r="J1941" s="104"/>
      <c r="K1941" s="378">
        <v>1.491708</v>
      </c>
      <c r="L1941" s="378">
        <v>1.491708</v>
      </c>
      <c r="M1941" s="378">
        <v>1.4752050000000001</v>
      </c>
      <c r="N1941" s="379">
        <v>1.1063157132629131</v>
      </c>
      <c r="O1941" s="104"/>
      <c r="P1941" s="104"/>
      <c r="Q1941" s="108"/>
    </row>
    <row r="1942" spans="1:17" customFormat="1">
      <c r="A1942" s="103">
        <v>1939</v>
      </c>
      <c r="B1942" s="105"/>
      <c r="C1942" s="105" t="s">
        <v>1381</v>
      </c>
      <c r="D1942" s="105" t="str">
        <f t="shared" si="83"/>
        <v>HINDUPUR</v>
      </c>
      <c r="E1942" s="105" t="str">
        <f t="shared" si="83"/>
        <v>TADIPATRI-CCO</v>
      </c>
      <c r="F1942" s="104" t="str">
        <f t="shared" si="83"/>
        <v>33/11 KV Mudigubba SS</v>
      </c>
      <c r="G1942" s="393">
        <v>305111340105</v>
      </c>
      <c r="H1942" s="104" t="s">
        <v>2699</v>
      </c>
      <c r="I1942" s="104" t="s">
        <v>2887</v>
      </c>
      <c r="J1942" s="104"/>
      <c r="K1942" s="378">
        <v>1.8880999999999999</v>
      </c>
      <c r="L1942" s="378">
        <v>1.8880999999999999</v>
      </c>
      <c r="M1942" s="378">
        <v>1.867486</v>
      </c>
      <c r="N1942" s="379">
        <v>1.0917853927228385</v>
      </c>
      <c r="O1942" s="104"/>
      <c r="P1942" s="104"/>
      <c r="Q1942" s="108"/>
    </row>
    <row r="1943" spans="1:17" customFormat="1">
      <c r="A1943" s="103">
        <v>1940</v>
      </c>
      <c r="B1943" s="105"/>
      <c r="C1943" s="105" t="s">
        <v>1049</v>
      </c>
      <c r="D1943" s="105" t="str">
        <f t="shared" si="83"/>
        <v>HINDUPUR</v>
      </c>
      <c r="E1943" s="105" t="str">
        <f t="shared" si="83"/>
        <v>TADIPATRI-CCO</v>
      </c>
      <c r="F1943" s="104" t="str">
        <f t="shared" si="83"/>
        <v>33/11 KV Mudigubba SS</v>
      </c>
      <c r="G1943" s="393">
        <v>307211340104</v>
      </c>
      <c r="H1943" s="104" t="s">
        <v>5174</v>
      </c>
      <c r="I1943" s="104" t="s">
        <v>2871</v>
      </c>
      <c r="J1943" s="104"/>
      <c r="K1943" s="378">
        <v>1.8962000000000001</v>
      </c>
      <c r="L1943" s="378">
        <v>1.8962000000000001</v>
      </c>
      <c r="M1943" s="378">
        <v>1.875553</v>
      </c>
      <c r="N1943" s="379">
        <v>1.0888619343951103</v>
      </c>
      <c r="O1943" s="104"/>
      <c r="P1943" s="104"/>
      <c r="Q1943" s="108"/>
    </row>
    <row r="1944" spans="1:17" customFormat="1">
      <c r="A1944" s="103">
        <v>1941</v>
      </c>
      <c r="B1944" s="105"/>
      <c r="C1944" s="105" t="s">
        <v>1381</v>
      </c>
      <c r="D1944" s="105" t="str">
        <f t="shared" si="83"/>
        <v>HINDUPUR</v>
      </c>
      <c r="E1944" s="105" t="str">
        <f t="shared" si="83"/>
        <v>TADIPATRI-CCO</v>
      </c>
      <c r="F1944" s="104" t="s">
        <v>5175</v>
      </c>
      <c r="G1944" s="393">
        <v>305712440202</v>
      </c>
      <c r="H1944" s="104" t="s">
        <v>5176</v>
      </c>
      <c r="I1944" s="104" t="s">
        <v>2871</v>
      </c>
      <c r="J1944" s="104"/>
      <c r="K1944" s="378">
        <v>0.17280000000000001</v>
      </c>
      <c r="L1944" s="378">
        <v>0.17280000000000001</v>
      </c>
      <c r="M1944" s="378">
        <v>0.170929</v>
      </c>
      <c r="N1944" s="379">
        <v>1.0827546296296362</v>
      </c>
      <c r="O1944" s="104"/>
      <c r="P1944" s="104"/>
      <c r="Q1944" s="108"/>
    </row>
    <row r="1945" spans="1:17" customFormat="1">
      <c r="A1945" s="103">
        <v>1942</v>
      </c>
      <c r="B1945" s="105"/>
      <c r="C1945" s="105" t="s">
        <v>5408</v>
      </c>
      <c r="D1945" s="105" t="str">
        <f t="shared" si="83"/>
        <v>HINDUPUR</v>
      </c>
      <c r="E1945" s="105" t="str">
        <f t="shared" si="83"/>
        <v>TADIPATRI-CCO</v>
      </c>
      <c r="F1945" s="104" t="s">
        <v>5177</v>
      </c>
      <c r="G1945" s="393">
        <v>304611140205</v>
      </c>
      <c r="H1945" s="104" t="s">
        <v>5178</v>
      </c>
      <c r="I1945" s="104" t="s">
        <v>2887</v>
      </c>
      <c r="J1945" s="104"/>
      <c r="K1945" s="378">
        <v>9.6799999999999997E-2</v>
      </c>
      <c r="L1945" s="378">
        <v>9.6799999999999997E-2</v>
      </c>
      <c r="M1945" s="378">
        <v>9.5753000000000005E-2</v>
      </c>
      <c r="N1945" s="379">
        <v>1.0816115702479261</v>
      </c>
      <c r="O1945" s="104"/>
      <c r="P1945" s="104"/>
      <c r="Q1945" s="108"/>
    </row>
    <row r="1946" spans="1:17" customFormat="1">
      <c r="A1946" s="103">
        <v>1943</v>
      </c>
      <c r="B1946" s="105"/>
      <c r="C1946" s="105" t="s">
        <v>5408</v>
      </c>
      <c r="D1946" s="105" t="str">
        <f t="shared" si="83"/>
        <v>HINDUPUR</v>
      </c>
      <c r="E1946" s="105" t="str">
        <f t="shared" si="83"/>
        <v>TADIPATRI-CCO</v>
      </c>
      <c r="F1946" s="104" t="s">
        <v>5179</v>
      </c>
      <c r="G1946" s="393">
        <v>304111340405</v>
      </c>
      <c r="H1946" s="104" t="s">
        <v>4796</v>
      </c>
      <c r="I1946" s="104" t="s">
        <v>2874</v>
      </c>
      <c r="J1946" s="104"/>
      <c r="K1946" s="378">
        <v>0.27279999999999999</v>
      </c>
      <c r="L1946" s="378">
        <v>0.27279999999999999</v>
      </c>
      <c r="M1946" s="378">
        <v>0.26985399999999998</v>
      </c>
      <c r="N1946" s="379">
        <v>1.079912023460412</v>
      </c>
      <c r="O1946" s="104"/>
      <c r="P1946" s="104"/>
      <c r="Q1946" s="108"/>
    </row>
    <row r="1947" spans="1:17" customFormat="1">
      <c r="A1947" s="103">
        <v>1944</v>
      </c>
      <c r="B1947" s="105"/>
      <c r="C1947" s="105" t="s">
        <v>1049</v>
      </c>
      <c r="D1947" s="105" t="str">
        <f t="shared" si="83"/>
        <v>HINDUPUR</v>
      </c>
      <c r="E1947" s="105" t="str">
        <f t="shared" si="83"/>
        <v>TADIPATRI-CCO</v>
      </c>
      <c r="F1947" s="104" t="s">
        <v>4897</v>
      </c>
      <c r="G1947" s="393">
        <v>307612240101</v>
      </c>
      <c r="H1947" s="104" t="s">
        <v>5180</v>
      </c>
      <c r="I1947" s="104" t="s">
        <v>2871</v>
      </c>
      <c r="J1947" s="104"/>
      <c r="K1947" s="378">
        <v>0.5575</v>
      </c>
      <c r="L1947" s="378">
        <v>0.5575</v>
      </c>
      <c r="M1947" s="378">
        <v>0.55156000000000005</v>
      </c>
      <c r="N1947" s="379">
        <v>1.0654708520179272</v>
      </c>
      <c r="O1947" s="104"/>
      <c r="P1947" s="104"/>
      <c r="Q1947" s="108"/>
    </row>
    <row r="1948" spans="1:17" customFormat="1">
      <c r="A1948" s="103">
        <v>1945</v>
      </c>
      <c r="B1948" s="105"/>
      <c r="C1948" s="105" t="s">
        <v>1381</v>
      </c>
      <c r="D1948" s="105" t="str">
        <f t="shared" si="83"/>
        <v>HINDUPUR</v>
      </c>
      <c r="E1948" s="105" t="str">
        <f t="shared" si="83"/>
        <v>TADIPATRI-CCO</v>
      </c>
      <c r="F1948" s="104" t="s">
        <v>2324</v>
      </c>
      <c r="G1948" s="393">
        <v>305112340105</v>
      </c>
      <c r="H1948" s="104" t="s">
        <v>2381</v>
      </c>
      <c r="I1948" s="104" t="s">
        <v>2887</v>
      </c>
      <c r="J1948" s="104"/>
      <c r="K1948" s="378">
        <v>6.5363000000000004E-2</v>
      </c>
      <c r="L1948" s="378">
        <v>6.5363000000000004E-2</v>
      </c>
      <c r="M1948" s="378">
        <v>6.4671999999999993E-2</v>
      </c>
      <c r="N1948" s="379">
        <v>1.0571730183743264</v>
      </c>
      <c r="O1948" s="104"/>
      <c r="P1948" s="104"/>
      <c r="Q1948" s="108"/>
    </row>
    <row r="1949" spans="1:17" customFormat="1">
      <c r="A1949" s="103">
        <v>1946</v>
      </c>
      <c r="B1949" s="105"/>
      <c r="C1949" s="105" t="s">
        <v>1041</v>
      </c>
      <c r="D1949" s="105" t="str">
        <f t="shared" si="83"/>
        <v>HINDUPUR</v>
      </c>
      <c r="E1949" s="105" t="str">
        <f t="shared" si="83"/>
        <v>TADIPATRI-CCO</v>
      </c>
      <c r="F1949" s="104" t="s">
        <v>2218</v>
      </c>
      <c r="G1949" s="393">
        <v>306113240103</v>
      </c>
      <c r="H1949" s="104" t="s">
        <v>5181</v>
      </c>
      <c r="I1949" s="104" t="s">
        <v>2887</v>
      </c>
      <c r="J1949" s="104"/>
      <c r="K1949" s="378">
        <v>2.0701000000000001</v>
      </c>
      <c r="L1949" s="378">
        <v>2.0701000000000001</v>
      </c>
      <c r="M1949" s="378">
        <v>2.0482490000000002</v>
      </c>
      <c r="N1949" s="379">
        <v>1.0555528718419325</v>
      </c>
      <c r="O1949" s="104"/>
      <c r="P1949" s="104"/>
      <c r="Q1949" s="108"/>
    </row>
    <row r="1950" spans="1:17" customFormat="1">
      <c r="A1950" s="103">
        <v>1947</v>
      </c>
      <c r="B1950" s="105"/>
      <c r="C1950" s="105" t="s">
        <v>5408</v>
      </c>
      <c r="D1950" s="105" t="str">
        <f t="shared" si="83"/>
        <v>HINDUPUR</v>
      </c>
      <c r="E1950" s="105" t="str">
        <f t="shared" si="83"/>
        <v>TADIPATRI-CCO</v>
      </c>
      <c r="F1950" s="104" t="s">
        <v>2307</v>
      </c>
      <c r="G1950" s="393">
        <v>304321240201</v>
      </c>
      <c r="H1950" s="104" t="s">
        <v>2657</v>
      </c>
      <c r="I1950" s="104" t="s">
        <v>2887</v>
      </c>
      <c r="J1950" s="104"/>
      <c r="K1950" s="378">
        <v>1.0244800000000001</v>
      </c>
      <c r="L1950" s="378">
        <v>1.0244800000000001</v>
      </c>
      <c r="M1950" s="378">
        <v>1.0137219999999998</v>
      </c>
      <c r="N1950" s="379">
        <v>1.0500937060753033</v>
      </c>
      <c r="O1950" s="104"/>
      <c r="P1950" s="104"/>
      <c r="Q1950" s="108"/>
    </row>
    <row r="1951" spans="1:17" customFormat="1">
      <c r="A1951" s="103">
        <v>1948</v>
      </c>
      <c r="B1951" s="105"/>
      <c r="C1951" s="105" t="s">
        <v>1049</v>
      </c>
      <c r="D1951" s="105" t="str">
        <f t="shared" si="83"/>
        <v>HINDUPUR</v>
      </c>
      <c r="E1951" s="105" t="str">
        <f t="shared" si="83"/>
        <v>TADIPATRI-CCO</v>
      </c>
      <c r="F1951" s="104" t="s">
        <v>5182</v>
      </c>
      <c r="G1951" s="393">
        <v>307422140502</v>
      </c>
      <c r="H1951" s="104" t="s">
        <v>5183</v>
      </c>
      <c r="I1951" s="104" t="s">
        <v>2879</v>
      </c>
      <c r="J1951" s="104"/>
      <c r="K1951" s="378">
        <v>0.34544900000000001</v>
      </c>
      <c r="L1951" s="378">
        <v>0.34544900000000001</v>
      </c>
      <c r="M1951" s="378">
        <v>0.34183800000000003</v>
      </c>
      <c r="N1951" s="379">
        <v>1.0453062536003797</v>
      </c>
      <c r="O1951" s="104"/>
      <c r="P1951" s="104"/>
      <c r="Q1951" s="108"/>
    </row>
    <row r="1952" spans="1:17" customFormat="1">
      <c r="A1952" s="103">
        <v>1949</v>
      </c>
      <c r="B1952" s="105"/>
      <c r="C1952" s="105" t="s">
        <v>1381</v>
      </c>
      <c r="D1952" s="105" t="str">
        <f t="shared" si="83"/>
        <v>HINDUPUR</v>
      </c>
      <c r="E1952" s="105" t="str">
        <f t="shared" si="83"/>
        <v>TADIPATRI-CCO</v>
      </c>
      <c r="F1952" s="104" t="str">
        <f>F1951</f>
        <v>33/11 KV Ralla Anantapuram SS</v>
      </c>
      <c r="G1952" s="393">
        <v>305512140105</v>
      </c>
      <c r="H1952" s="104" t="s">
        <v>5184</v>
      </c>
      <c r="I1952" s="104" t="s">
        <v>2887</v>
      </c>
      <c r="J1952" s="104"/>
      <c r="K1952" s="378">
        <v>0.17510000000000001</v>
      </c>
      <c r="L1952" s="378">
        <v>0.17510000000000001</v>
      </c>
      <c r="M1952" s="378">
        <v>0.17327200000000001</v>
      </c>
      <c r="N1952" s="379">
        <v>1.0439748715019967</v>
      </c>
      <c r="O1952" s="104"/>
      <c r="P1952" s="104"/>
      <c r="Q1952" s="108"/>
    </row>
    <row r="1953" spans="1:17" customFormat="1">
      <c r="A1953" s="103">
        <v>1950</v>
      </c>
      <c r="B1953" s="105"/>
      <c r="C1953" s="105" t="s">
        <v>3869</v>
      </c>
      <c r="D1953" s="105" t="str">
        <f t="shared" si="83"/>
        <v>HINDUPUR</v>
      </c>
      <c r="E1953" s="105" t="str">
        <f t="shared" si="83"/>
        <v>TADIPATRI-CCO</v>
      </c>
      <c r="F1953" s="104" t="s">
        <v>4251</v>
      </c>
      <c r="G1953" s="393">
        <v>308312240305</v>
      </c>
      <c r="H1953" s="104" t="s">
        <v>5185</v>
      </c>
      <c r="I1953" s="104" t="s">
        <v>2894</v>
      </c>
      <c r="J1953" s="104"/>
      <c r="K1953" s="378">
        <v>1.7683000000000001E-2</v>
      </c>
      <c r="L1953" s="378">
        <v>1.7683000000000001E-2</v>
      </c>
      <c r="M1953" s="378">
        <v>1.7500000000000002E-2</v>
      </c>
      <c r="N1953" s="379">
        <v>1.0348922694112941</v>
      </c>
      <c r="O1953" s="104"/>
      <c r="P1953" s="104"/>
      <c r="Q1953" s="108"/>
    </row>
    <row r="1954" spans="1:17" customFormat="1">
      <c r="A1954" s="103">
        <v>1951</v>
      </c>
      <c r="B1954" s="105"/>
      <c r="C1954" s="105" t="s">
        <v>5408</v>
      </c>
      <c r="D1954" s="105" t="str">
        <f t="shared" si="83"/>
        <v>HINDUPUR</v>
      </c>
      <c r="E1954" s="105" t="str">
        <f t="shared" si="83"/>
        <v>TADIPATRI-CCO</v>
      </c>
      <c r="F1954" s="104" t="s">
        <v>4981</v>
      </c>
      <c r="G1954" s="393">
        <v>304321240101</v>
      </c>
      <c r="H1954" s="104" t="s">
        <v>5186</v>
      </c>
      <c r="I1954" s="104" t="s">
        <v>2874</v>
      </c>
      <c r="J1954" s="104"/>
      <c r="K1954" s="378">
        <v>1.8315999999999999</v>
      </c>
      <c r="L1954" s="378">
        <v>1.8315999999999999</v>
      </c>
      <c r="M1954" s="378">
        <v>1.812784</v>
      </c>
      <c r="N1954" s="379">
        <v>1.0272985367984246</v>
      </c>
      <c r="O1954" s="104"/>
      <c r="P1954" s="104"/>
      <c r="Q1954" s="108"/>
    </row>
    <row r="1955" spans="1:17" customFormat="1">
      <c r="A1955" s="103">
        <v>1952</v>
      </c>
      <c r="B1955" s="105"/>
      <c r="C1955" s="105" t="s">
        <v>1049</v>
      </c>
      <c r="D1955" s="105" t="s">
        <v>1045</v>
      </c>
      <c r="E1955" s="105" t="s">
        <v>5187</v>
      </c>
      <c r="F1955" s="104" t="s">
        <v>5188</v>
      </c>
      <c r="G1955" s="393">
        <v>307611640101</v>
      </c>
      <c r="H1955" s="104" t="s">
        <v>5189</v>
      </c>
      <c r="I1955" s="104" t="s">
        <v>2871</v>
      </c>
      <c r="J1955" s="104"/>
      <c r="K1955" s="378">
        <v>0.63419999999999999</v>
      </c>
      <c r="L1955" s="378">
        <v>0.63419999999999999</v>
      </c>
      <c r="M1955" s="378">
        <v>0.627691</v>
      </c>
      <c r="N1955" s="379">
        <v>1.0263323872595376</v>
      </c>
      <c r="O1955" s="104"/>
      <c r="P1955" s="104"/>
      <c r="Q1955" s="108"/>
    </row>
    <row r="1956" spans="1:17" customFormat="1">
      <c r="A1956" s="103">
        <v>1953</v>
      </c>
      <c r="B1956" s="105"/>
      <c r="C1956" s="105" t="s">
        <v>1381</v>
      </c>
      <c r="D1956" s="105" t="str">
        <f t="shared" ref="D1956:F1987" si="84">D1955</f>
        <v>KALYANDURG</v>
      </c>
      <c r="E1956" s="105" t="s">
        <v>5190</v>
      </c>
      <c r="F1956" s="104" t="s">
        <v>5119</v>
      </c>
      <c r="G1956" s="393">
        <v>305421440102</v>
      </c>
      <c r="H1956" s="104" t="s">
        <v>5191</v>
      </c>
      <c r="I1956" s="104" t="s">
        <v>2874</v>
      </c>
      <c r="J1956" s="104"/>
      <c r="K1956" s="378">
        <v>0.72699999999999998</v>
      </c>
      <c r="L1956" s="378">
        <v>0.72699999999999998</v>
      </c>
      <c r="M1956" s="378">
        <v>0.71954800000000008</v>
      </c>
      <c r="N1956" s="379">
        <v>1.0250343878954475</v>
      </c>
      <c r="O1956" s="104"/>
      <c r="P1956" s="104"/>
      <c r="Q1956" s="108"/>
    </row>
    <row r="1957" spans="1:17" customFormat="1">
      <c r="A1957" s="103">
        <v>1954</v>
      </c>
      <c r="B1957" s="105"/>
      <c r="C1957" s="105" t="s">
        <v>3869</v>
      </c>
      <c r="D1957" s="105" t="str">
        <f t="shared" si="84"/>
        <v>KALYANDURG</v>
      </c>
      <c r="E1957" s="105" t="str">
        <f t="shared" si="84"/>
        <v>SRIKALAHASTI OPERATION</v>
      </c>
      <c r="F1957" s="104" t="s">
        <v>4503</v>
      </c>
      <c r="G1957" s="393">
        <v>308511140303</v>
      </c>
      <c r="H1957" s="104" t="s">
        <v>5192</v>
      </c>
      <c r="I1957" s="104" t="s">
        <v>2879</v>
      </c>
      <c r="J1957" s="104"/>
      <c r="K1957" s="378">
        <v>0.106337</v>
      </c>
      <c r="L1957" s="378">
        <v>0.106337</v>
      </c>
      <c r="M1957" s="378">
        <v>0.105255</v>
      </c>
      <c r="N1957" s="379">
        <v>1.0175197720454776</v>
      </c>
      <c r="O1957" s="104"/>
      <c r="P1957" s="104"/>
      <c r="Q1957" s="108"/>
    </row>
    <row r="1958" spans="1:17" customFormat="1">
      <c r="A1958" s="103">
        <v>1955</v>
      </c>
      <c r="B1958" s="105"/>
      <c r="C1958" s="105" t="s">
        <v>1381</v>
      </c>
      <c r="D1958" s="105" t="str">
        <f t="shared" si="84"/>
        <v>KALYANDURG</v>
      </c>
      <c r="E1958" s="105" t="str">
        <f t="shared" si="84"/>
        <v>SRIKALAHASTI OPERATION</v>
      </c>
      <c r="F1958" s="104" t="str">
        <f t="shared" si="84"/>
        <v>33/11KV Dhone Water Works SubStation</v>
      </c>
      <c r="G1958" s="393">
        <v>305421240203</v>
      </c>
      <c r="H1958" s="104" t="s">
        <v>2757</v>
      </c>
      <c r="I1958" s="104" t="s">
        <v>2887</v>
      </c>
      <c r="J1958" s="104"/>
      <c r="K1958" s="378">
        <v>0.29780000000000001</v>
      </c>
      <c r="L1958" s="378">
        <v>0.29780000000000001</v>
      </c>
      <c r="M1958" s="378">
        <v>0.29478399999999999</v>
      </c>
      <c r="N1958" s="379">
        <v>1.0127602417730082</v>
      </c>
      <c r="O1958" s="104"/>
      <c r="P1958" s="104"/>
      <c r="Q1958" s="108"/>
    </row>
    <row r="1959" spans="1:17" customFormat="1">
      <c r="A1959" s="103">
        <v>1956</v>
      </c>
      <c r="B1959" s="105"/>
      <c r="C1959" s="105" t="s">
        <v>5408</v>
      </c>
      <c r="D1959" s="105" t="str">
        <f t="shared" si="84"/>
        <v>KALYANDURG</v>
      </c>
      <c r="E1959" s="105" t="str">
        <f t="shared" si="84"/>
        <v>SRIKALAHASTI OPERATION</v>
      </c>
      <c r="F1959" s="104" t="str">
        <f t="shared" si="84"/>
        <v>33/11KV Dhone Water Works SubStation</v>
      </c>
      <c r="G1959" s="393">
        <v>304321340101</v>
      </c>
      <c r="H1959" s="104" t="s">
        <v>5193</v>
      </c>
      <c r="I1959" s="104" t="s">
        <v>2887</v>
      </c>
      <c r="J1959" s="104"/>
      <c r="K1959" s="378">
        <v>1.9891000000000001</v>
      </c>
      <c r="L1959" s="378">
        <v>1.9891000000000001</v>
      </c>
      <c r="M1959" s="378">
        <v>1.968985</v>
      </c>
      <c r="N1959" s="379">
        <v>1.0112613744909811</v>
      </c>
      <c r="O1959" s="104"/>
      <c r="P1959" s="104"/>
      <c r="Q1959" s="108"/>
    </row>
    <row r="1960" spans="1:17" customFormat="1">
      <c r="A1960" s="103">
        <v>1957</v>
      </c>
      <c r="B1960" s="105"/>
      <c r="C1960" s="105" t="s">
        <v>3869</v>
      </c>
      <c r="D1960" s="105" t="str">
        <f t="shared" si="84"/>
        <v>KALYANDURG</v>
      </c>
      <c r="E1960" s="105" t="str">
        <f t="shared" si="84"/>
        <v>SRIKALAHASTI OPERATION</v>
      </c>
      <c r="F1960" s="104" t="str">
        <f t="shared" si="84"/>
        <v>33/11KV Dhone Water Works SubStation</v>
      </c>
      <c r="G1960" s="393">
        <v>308323640201</v>
      </c>
      <c r="H1960" s="104" t="s">
        <v>4100</v>
      </c>
      <c r="I1960" s="104" t="s">
        <v>2871</v>
      </c>
      <c r="J1960" s="104"/>
      <c r="K1960" s="378">
        <v>0.41073100000000001</v>
      </c>
      <c r="L1960" s="378">
        <v>0.41073100000000001</v>
      </c>
      <c r="M1960" s="378">
        <v>0.40658499999999997</v>
      </c>
      <c r="N1960" s="379">
        <v>1.0094197905685323</v>
      </c>
      <c r="O1960" s="104"/>
      <c r="P1960" s="104"/>
      <c r="Q1960" s="108"/>
    </row>
    <row r="1961" spans="1:17" customFormat="1">
      <c r="A1961" s="103">
        <v>1958</v>
      </c>
      <c r="B1961" s="105"/>
      <c r="C1961" s="105" t="s">
        <v>1381</v>
      </c>
      <c r="D1961" s="105" t="str">
        <f t="shared" si="84"/>
        <v>KALYANDURG</v>
      </c>
      <c r="E1961" s="105" t="str">
        <f t="shared" si="84"/>
        <v>SRIKALAHASTI OPERATION</v>
      </c>
      <c r="F1961" s="104" t="s">
        <v>5194</v>
      </c>
      <c r="G1961" s="393">
        <v>305331140304</v>
      </c>
      <c r="H1961" s="104" t="s">
        <v>5195</v>
      </c>
      <c r="I1961" s="104" t="s">
        <v>2870</v>
      </c>
      <c r="J1961" s="104"/>
      <c r="K1961" s="378">
        <v>3.5999999999999997E-2</v>
      </c>
      <c r="L1961" s="378">
        <v>3.5999999999999997E-2</v>
      </c>
      <c r="M1961" s="378">
        <v>3.5638000000000003E-2</v>
      </c>
      <c r="N1961" s="379">
        <v>1.0055555555555398</v>
      </c>
      <c r="O1961" s="104"/>
      <c r="P1961" s="104"/>
      <c r="Q1961" s="108"/>
    </row>
    <row r="1962" spans="1:17" customFormat="1">
      <c r="A1962" s="103">
        <v>1959</v>
      </c>
      <c r="B1962" s="105"/>
      <c r="C1962" s="105" t="s">
        <v>3869</v>
      </c>
      <c r="D1962" s="105" t="str">
        <f t="shared" si="84"/>
        <v>KALYANDURG</v>
      </c>
      <c r="E1962" s="105" t="str">
        <f t="shared" si="84"/>
        <v>SRIKALAHASTI OPERATION</v>
      </c>
      <c r="F1962" s="104" t="s">
        <v>4946</v>
      </c>
      <c r="G1962" s="393">
        <v>308334140206</v>
      </c>
      <c r="H1962" s="104" t="s">
        <v>2516</v>
      </c>
      <c r="I1962" s="104" t="s">
        <v>2874</v>
      </c>
      <c r="J1962" s="104"/>
      <c r="K1962" s="378">
        <v>9.3700000000000006E-2</v>
      </c>
      <c r="L1962" s="378">
        <v>9.3700000000000006E-2</v>
      </c>
      <c r="M1962" s="378">
        <v>9.2757999999999993E-2</v>
      </c>
      <c r="N1962" s="379">
        <v>1.0053361792956375</v>
      </c>
      <c r="O1962" s="104"/>
      <c r="P1962" s="104"/>
      <c r="Q1962" s="108"/>
    </row>
    <row r="1963" spans="1:17" customFormat="1">
      <c r="A1963" s="103">
        <v>1960</v>
      </c>
      <c r="B1963" s="105"/>
      <c r="C1963" s="105" t="s">
        <v>3869</v>
      </c>
      <c r="D1963" s="105" t="str">
        <f t="shared" si="84"/>
        <v>KALYANDURG</v>
      </c>
      <c r="E1963" s="105" t="str">
        <f t="shared" si="84"/>
        <v>SRIKALAHASTI OPERATION</v>
      </c>
      <c r="F1963" s="104" t="s">
        <v>3963</v>
      </c>
      <c r="G1963" s="393">
        <v>308212440201</v>
      </c>
      <c r="H1963" s="104" t="s">
        <v>5196</v>
      </c>
      <c r="I1963" s="104" t="s">
        <v>2894</v>
      </c>
      <c r="J1963" s="104"/>
      <c r="K1963" s="378">
        <v>9.8500000000000004E-2</v>
      </c>
      <c r="L1963" s="378">
        <v>9.8500000000000004E-2</v>
      </c>
      <c r="M1963" s="378">
        <v>9.7514000000000003E-2</v>
      </c>
      <c r="N1963" s="379">
        <v>1.0010152284263967</v>
      </c>
      <c r="O1963" s="104"/>
      <c r="P1963" s="104"/>
      <c r="Q1963" s="108"/>
    </row>
    <row r="1964" spans="1:17" customFormat="1">
      <c r="A1964" s="103">
        <v>1961</v>
      </c>
      <c r="B1964" s="105"/>
      <c r="C1964" s="105" t="s">
        <v>3869</v>
      </c>
      <c r="D1964" s="105" t="str">
        <f t="shared" si="84"/>
        <v>KALYANDURG</v>
      </c>
      <c r="E1964" s="105" t="str">
        <f t="shared" si="84"/>
        <v>SRIKALAHASTI OPERATION</v>
      </c>
      <c r="F1964" s="104" t="s">
        <v>5197</v>
      </c>
      <c r="G1964" s="393">
        <v>308653240301</v>
      </c>
      <c r="H1964" s="104" t="s">
        <v>5198</v>
      </c>
      <c r="I1964" s="104" t="s">
        <v>2871</v>
      </c>
      <c r="J1964" s="104"/>
      <c r="K1964" s="378">
        <v>1.3599999999999999E-2</v>
      </c>
      <c r="L1964" s="378">
        <v>1.3599999999999999E-2</v>
      </c>
      <c r="M1964" s="378">
        <v>1.3464E-2</v>
      </c>
      <c r="N1964" s="379">
        <v>0.99999999999999234</v>
      </c>
      <c r="O1964" s="104"/>
      <c r="P1964" s="104"/>
      <c r="Q1964" s="108"/>
    </row>
    <row r="1965" spans="1:17" customFormat="1">
      <c r="A1965" s="103">
        <v>1962</v>
      </c>
      <c r="B1965" s="105"/>
      <c r="C1965" s="105" t="s">
        <v>1041</v>
      </c>
      <c r="D1965" s="105" t="str">
        <f t="shared" si="84"/>
        <v>KALYANDURG</v>
      </c>
      <c r="E1965" s="105" t="str">
        <f t="shared" si="84"/>
        <v>SRIKALAHASTI OPERATION</v>
      </c>
      <c r="F1965" s="104" t="str">
        <f t="shared" si="84"/>
        <v>33/11 KV Karivena(Banumukka Turning) SS</v>
      </c>
      <c r="G1965" s="393">
        <v>306113240104</v>
      </c>
      <c r="H1965" s="104" t="s">
        <v>5199</v>
      </c>
      <c r="I1965" s="104" t="s">
        <v>2887</v>
      </c>
      <c r="J1965" s="104"/>
      <c r="K1965" s="378">
        <v>1.6244000000000001</v>
      </c>
      <c r="L1965" s="378">
        <v>1.6244000000000001</v>
      </c>
      <c r="M1965" s="378">
        <v>1.6082430000000001</v>
      </c>
      <c r="N1965" s="379">
        <v>0.99464417631125202</v>
      </c>
      <c r="O1965" s="104"/>
      <c r="P1965" s="104"/>
      <c r="Q1965" s="108"/>
    </row>
    <row r="1966" spans="1:17" customFormat="1">
      <c r="A1966" s="103">
        <v>1963</v>
      </c>
      <c r="B1966" s="105"/>
      <c r="C1966" s="105" t="s">
        <v>1049</v>
      </c>
      <c r="D1966" s="105" t="str">
        <f t="shared" si="84"/>
        <v>KALYANDURG</v>
      </c>
      <c r="E1966" s="105" t="str">
        <f t="shared" si="84"/>
        <v>SRIKALAHASTI OPERATION</v>
      </c>
      <c r="F1966" s="104" t="str">
        <f t="shared" si="84"/>
        <v>33/11 KV Karivena(Banumukka Turning) SS</v>
      </c>
      <c r="G1966" s="393">
        <v>307311140203</v>
      </c>
      <c r="H1966" s="104" t="s">
        <v>2422</v>
      </c>
      <c r="I1966" s="104" t="s">
        <v>2887</v>
      </c>
      <c r="J1966" s="104"/>
      <c r="K1966" s="378">
        <v>1.883899</v>
      </c>
      <c r="L1966" s="378">
        <v>1.883899</v>
      </c>
      <c r="M1966" s="378">
        <v>1.865216</v>
      </c>
      <c r="N1966" s="379">
        <v>0.99171983211414227</v>
      </c>
      <c r="O1966" s="104"/>
      <c r="P1966" s="104"/>
      <c r="Q1966" s="108"/>
    </row>
    <row r="1967" spans="1:17" customFormat="1">
      <c r="A1967" s="103">
        <v>1964</v>
      </c>
      <c r="B1967" s="105"/>
      <c r="C1967" s="105" t="s">
        <v>1381</v>
      </c>
      <c r="D1967" s="105" t="str">
        <f t="shared" si="84"/>
        <v>KALYANDURG</v>
      </c>
      <c r="E1967" s="105" t="str">
        <f t="shared" si="84"/>
        <v>SRIKALAHASTI OPERATION</v>
      </c>
      <c r="F1967" s="104" t="s">
        <v>5200</v>
      </c>
      <c r="G1967" s="393">
        <v>305311340201</v>
      </c>
      <c r="H1967" s="104" t="s">
        <v>5201</v>
      </c>
      <c r="I1967" s="104" t="s">
        <v>2871</v>
      </c>
      <c r="J1967" s="104"/>
      <c r="K1967" s="378">
        <v>0.38490000000000002</v>
      </c>
      <c r="L1967" s="378">
        <v>0.38490000000000002</v>
      </c>
      <c r="M1967" s="378">
        <v>0.38108500000000001</v>
      </c>
      <c r="N1967" s="379">
        <v>0.99116653676279887</v>
      </c>
      <c r="O1967" s="104"/>
      <c r="P1967" s="104"/>
      <c r="Q1967" s="108"/>
    </row>
    <row r="1968" spans="1:17" customFormat="1">
      <c r="A1968" s="103">
        <v>1965</v>
      </c>
      <c r="B1968" s="105"/>
      <c r="C1968" s="105" t="s">
        <v>5408</v>
      </c>
      <c r="D1968" s="105" t="str">
        <f t="shared" si="84"/>
        <v>KALYANDURG</v>
      </c>
      <c r="E1968" s="105" t="str">
        <f t="shared" si="84"/>
        <v>SRIKALAHASTI OPERATION</v>
      </c>
      <c r="F1968" s="104" t="s">
        <v>5202</v>
      </c>
      <c r="G1968" s="393">
        <v>304421440304</v>
      </c>
      <c r="H1968" s="104" t="s">
        <v>5203</v>
      </c>
      <c r="I1968" s="104" t="s">
        <v>2871</v>
      </c>
      <c r="J1968" s="104"/>
      <c r="K1968" s="378">
        <v>5.8500000000000003E-2</v>
      </c>
      <c r="L1968" s="378">
        <v>5.8500000000000003E-2</v>
      </c>
      <c r="M1968" s="378">
        <v>5.7923000000000002E-2</v>
      </c>
      <c r="N1968" s="379">
        <v>0.98632478632478815</v>
      </c>
      <c r="O1968" s="104"/>
      <c r="P1968" s="104"/>
      <c r="Q1968" s="108"/>
    </row>
    <row r="1969" spans="1:17" customFormat="1">
      <c r="A1969" s="103">
        <v>1966</v>
      </c>
      <c r="B1969" s="105"/>
      <c r="C1969" s="105" t="s">
        <v>1041</v>
      </c>
      <c r="D1969" s="105" t="str">
        <f t="shared" si="84"/>
        <v>KALYANDURG</v>
      </c>
      <c r="E1969" s="105" t="str">
        <f t="shared" si="84"/>
        <v>SRIKALAHASTI OPERATION</v>
      </c>
      <c r="F1969" s="104" t="s">
        <v>3157</v>
      </c>
      <c r="G1969" s="393">
        <v>306511340601</v>
      </c>
      <c r="H1969" s="104" t="s">
        <v>2537</v>
      </c>
      <c r="I1969" s="104" t="s">
        <v>2879</v>
      </c>
      <c r="J1969" s="104"/>
      <c r="K1969" s="378">
        <v>0.59340000000000004</v>
      </c>
      <c r="L1969" s="378">
        <v>0.59340000000000004</v>
      </c>
      <c r="M1969" s="378">
        <v>0.58756599999999992</v>
      </c>
      <c r="N1969" s="379">
        <v>0.98314796090328893</v>
      </c>
      <c r="O1969" s="104"/>
      <c r="P1969" s="104"/>
      <c r="Q1969" s="108"/>
    </row>
    <row r="1970" spans="1:17" customFormat="1">
      <c r="A1970" s="103">
        <v>1967</v>
      </c>
      <c r="B1970" s="105"/>
      <c r="C1970" s="105" t="s">
        <v>1381</v>
      </c>
      <c r="D1970" s="105" t="str">
        <f t="shared" si="84"/>
        <v>KALYANDURG</v>
      </c>
      <c r="E1970" s="105" t="str">
        <f t="shared" si="84"/>
        <v>SRIKALAHASTI OPERATION</v>
      </c>
      <c r="F1970" s="104" t="s">
        <v>2323</v>
      </c>
      <c r="G1970" s="393">
        <v>305111440203</v>
      </c>
      <c r="H1970" s="104" t="s">
        <v>2706</v>
      </c>
      <c r="I1970" s="104" t="s">
        <v>2887</v>
      </c>
      <c r="J1970" s="104"/>
      <c r="K1970" s="378">
        <v>0.77729999999999999</v>
      </c>
      <c r="L1970" s="378">
        <v>0.77729999999999999</v>
      </c>
      <c r="M1970" s="378">
        <v>0.76975800000000005</v>
      </c>
      <c r="N1970" s="379">
        <v>0.97028174450018501</v>
      </c>
      <c r="O1970" s="104"/>
      <c r="P1970" s="104"/>
      <c r="Q1970" s="108"/>
    </row>
    <row r="1971" spans="1:17" customFormat="1">
      <c r="A1971" s="103">
        <v>1968</v>
      </c>
      <c r="B1971" s="105"/>
      <c r="C1971" s="105" t="s">
        <v>5408</v>
      </c>
      <c r="D1971" s="105" t="str">
        <f t="shared" si="84"/>
        <v>KALYANDURG</v>
      </c>
      <c r="E1971" s="105" t="str">
        <f t="shared" si="84"/>
        <v>SRIKALAHASTI OPERATION</v>
      </c>
      <c r="F1971" s="104" t="str">
        <f>F1970</f>
        <v>33/11 KV KATTAMANCHI SUB STATION</v>
      </c>
      <c r="G1971" s="393">
        <v>304321140103</v>
      </c>
      <c r="H1971" s="104" t="s">
        <v>5204</v>
      </c>
      <c r="I1971" s="104" t="s">
        <v>2887</v>
      </c>
      <c r="J1971" s="104"/>
      <c r="K1971" s="378">
        <v>2.5848</v>
      </c>
      <c r="L1971" s="378">
        <v>2.5848</v>
      </c>
      <c r="M1971" s="378">
        <v>2.5599129999999999</v>
      </c>
      <c r="N1971" s="379">
        <v>0.9628211080160981</v>
      </c>
      <c r="O1971" s="104"/>
      <c r="P1971" s="104"/>
      <c r="Q1971" s="108"/>
    </row>
    <row r="1972" spans="1:17" customFormat="1">
      <c r="A1972" s="103">
        <v>1969</v>
      </c>
      <c r="B1972" s="105"/>
      <c r="C1972" s="105" t="s">
        <v>1041</v>
      </c>
      <c r="D1972" s="105" t="str">
        <f t="shared" si="84"/>
        <v>KALYANDURG</v>
      </c>
      <c r="E1972" s="105" t="s">
        <v>5205</v>
      </c>
      <c r="F1972" s="104" t="s">
        <v>5206</v>
      </c>
      <c r="G1972" s="393">
        <v>306521340102</v>
      </c>
      <c r="H1972" s="104" t="s">
        <v>5207</v>
      </c>
      <c r="I1972" s="104" t="s">
        <v>2871</v>
      </c>
      <c r="J1972" s="104"/>
      <c r="K1972" s="378">
        <v>0.40501999999999999</v>
      </c>
      <c r="L1972" s="378">
        <v>0.40501999999999999</v>
      </c>
      <c r="M1972" s="378">
        <v>0.40116499999999999</v>
      </c>
      <c r="N1972" s="379">
        <v>0.95180484914325159</v>
      </c>
      <c r="O1972" s="104"/>
      <c r="P1972" s="104"/>
      <c r="Q1972" s="108"/>
    </row>
    <row r="1973" spans="1:17" customFormat="1">
      <c r="A1973" s="103">
        <v>1970</v>
      </c>
      <c r="B1973" s="105"/>
      <c r="C1973" s="105" t="s">
        <v>3869</v>
      </c>
      <c r="D1973" s="105" t="str">
        <f t="shared" si="84"/>
        <v>KALYANDURG</v>
      </c>
      <c r="E1973" s="105" t="str">
        <f t="shared" si="84"/>
        <v>VEMPALLI</v>
      </c>
      <c r="F1973" s="104" t="s">
        <v>5208</v>
      </c>
      <c r="G1973" s="393">
        <v>308323540106</v>
      </c>
      <c r="H1973" s="104" t="s">
        <v>5209</v>
      </c>
      <c r="I1973" s="104" t="s">
        <v>2879</v>
      </c>
      <c r="J1973" s="104"/>
      <c r="K1973" s="378">
        <v>0.79698000000000002</v>
      </c>
      <c r="L1973" s="378">
        <v>0.79698000000000002</v>
      </c>
      <c r="M1973" s="378">
        <v>0.789412</v>
      </c>
      <c r="N1973" s="379">
        <v>0.94958468217521375</v>
      </c>
      <c r="O1973" s="104"/>
      <c r="P1973" s="104"/>
      <c r="Q1973" s="108"/>
    </row>
    <row r="1974" spans="1:17" customFormat="1">
      <c r="A1974" s="103">
        <v>1971</v>
      </c>
      <c r="B1974" s="105"/>
      <c r="C1974" s="105" t="s">
        <v>1381</v>
      </c>
      <c r="D1974" s="105" t="str">
        <f t="shared" si="84"/>
        <v>KALYANDURG</v>
      </c>
      <c r="E1974" s="105" t="str">
        <f t="shared" si="84"/>
        <v>VEMPALLI</v>
      </c>
      <c r="F1974" s="104" t="s">
        <v>5210</v>
      </c>
      <c r="G1974" s="393">
        <v>305112340302</v>
      </c>
      <c r="H1974" s="104" t="s">
        <v>5211</v>
      </c>
      <c r="I1974" s="104" t="s">
        <v>2874</v>
      </c>
      <c r="J1974" s="104"/>
      <c r="K1974" s="378">
        <v>1.173</v>
      </c>
      <c r="L1974" s="378">
        <v>1.173</v>
      </c>
      <c r="M1974" s="378">
        <v>1.1620409999999999</v>
      </c>
      <c r="N1974" s="379">
        <v>0.93427109974425948</v>
      </c>
      <c r="O1974" s="104"/>
      <c r="P1974" s="104"/>
      <c r="Q1974" s="108"/>
    </row>
    <row r="1975" spans="1:17" customFormat="1">
      <c r="A1975" s="103">
        <v>1972</v>
      </c>
      <c r="B1975" s="105"/>
      <c r="C1975" s="105" t="s">
        <v>1381</v>
      </c>
      <c r="D1975" s="105" t="str">
        <f t="shared" si="84"/>
        <v>KALYANDURG</v>
      </c>
      <c r="E1975" s="105" t="str">
        <f t="shared" si="84"/>
        <v>VEMPALLI</v>
      </c>
      <c r="F1975" s="104" t="str">
        <f t="shared" si="84"/>
        <v>33/11 KV ANUPALLI SUB STATION</v>
      </c>
      <c r="G1975" s="393">
        <v>305522140103</v>
      </c>
      <c r="H1975" s="104" t="s">
        <v>5212</v>
      </c>
      <c r="I1975" s="104" t="s">
        <v>2887</v>
      </c>
      <c r="J1975" s="104"/>
      <c r="K1975" s="378">
        <v>1.4463999999999999</v>
      </c>
      <c r="L1975" s="378">
        <v>1.4463999999999999</v>
      </c>
      <c r="M1975" s="378">
        <v>1.433047</v>
      </c>
      <c r="N1975" s="379">
        <v>0.92318860619468679</v>
      </c>
      <c r="O1975" s="104"/>
      <c r="P1975" s="104"/>
      <c r="Q1975" s="108"/>
    </row>
    <row r="1976" spans="1:17" customFormat="1">
      <c r="A1976" s="103">
        <v>1973</v>
      </c>
      <c r="B1976" s="105"/>
      <c r="C1976" s="105" t="s">
        <v>1049</v>
      </c>
      <c r="D1976" s="105" t="str">
        <f t="shared" si="84"/>
        <v>KALYANDURG</v>
      </c>
      <c r="E1976" s="105" t="str">
        <f t="shared" si="84"/>
        <v>VEMPALLI</v>
      </c>
      <c r="F1976" s="104" t="str">
        <f t="shared" si="84"/>
        <v>33/11 KV ANUPALLI SUB STATION</v>
      </c>
      <c r="G1976" s="393">
        <v>307311240201</v>
      </c>
      <c r="H1976" s="104" t="s">
        <v>2428</v>
      </c>
      <c r="I1976" s="104" t="s">
        <v>2887</v>
      </c>
      <c r="J1976" s="104"/>
      <c r="K1976" s="378">
        <v>1.3391999999999999</v>
      </c>
      <c r="L1976" s="378">
        <v>1.3391999999999999</v>
      </c>
      <c r="M1976" s="378">
        <v>1.3269709999999999</v>
      </c>
      <c r="N1976" s="379">
        <v>0.91315710872162825</v>
      </c>
      <c r="O1976" s="104"/>
      <c r="P1976" s="104"/>
      <c r="Q1976" s="108"/>
    </row>
    <row r="1977" spans="1:17" customFormat="1">
      <c r="A1977" s="103">
        <v>1974</v>
      </c>
      <c r="B1977" s="105"/>
      <c r="C1977" s="105" t="s">
        <v>1049</v>
      </c>
      <c r="D1977" s="105" t="str">
        <f t="shared" si="84"/>
        <v>KALYANDURG</v>
      </c>
      <c r="E1977" s="105" t="str">
        <f t="shared" si="84"/>
        <v>VEMPALLI</v>
      </c>
      <c r="F1977" s="104" t="s">
        <v>5213</v>
      </c>
      <c r="G1977" s="393">
        <v>307333340403</v>
      </c>
      <c r="H1977" s="104" t="s">
        <v>5214</v>
      </c>
      <c r="I1977" s="104" t="s">
        <v>2870</v>
      </c>
      <c r="J1977" s="104"/>
      <c r="K1977" s="378">
        <v>0.2172</v>
      </c>
      <c r="L1977" s="378">
        <v>0.2172</v>
      </c>
      <c r="M1977" s="378">
        <v>0.21523800000000001</v>
      </c>
      <c r="N1977" s="379">
        <v>0.90331491712706791</v>
      </c>
      <c r="O1977" s="104"/>
      <c r="P1977" s="104"/>
      <c r="Q1977" s="108"/>
    </row>
    <row r="1978" spans="1:17" customFormat="1">
      <c r="A1978" s="103">
        <v>1975</v>
      </c>
      <c r="B1978" s="105"/>
      <c r="C1978" s="105" t="s">
        <v>1049</v>
      </c>
      <c r="D1978" s="105" t="str">
        <f t="shared" si="84"/>
        <v>KALYANDURG</v>
      </c>
      <c r="E1978" s="105" t="str">
        <f t="shared" si="84"/>
        <v>VEMPALLI</v>
      </c>
      <c r="F1978" s="104" t="str">
        <f>F1977</f>
        <v>33/11KV Ragimekala palli SubStation</v>
      </c>
      <c r="G1978" s="393">
        <v>307311440102</v>
      </c>
      <c r="H1978" s="104" t="s">
        <v>5215</v>
      </c>
      <c r="I1978" s="104" t="s">
        <v>2871</v>
      </c>
      <c r="J1978" s="104"/>
      <c r="K1978" s="378">
        <v>7.7830999999999997E-2</v>
      </c>
      <c r="L1978" s="378">
        <v>7.7830999999999997E-2</v>
      </c>
      <c r="M1978" s="378">
        <v>7.7133000000000007E-2</v>
      </c>
      <c r="N1978" s="379">
        <v>0.89681489380836721</v>
      </c>
      <c r="O1978" s="104"/>
      <c r="P1978" s="104"/>
      <c r="Q1978" s="108"/>
    </row>
    <row r="1979" spans="1:17" customFormat="1">
      <c r="A1979" s="103">
        <v>1976</v>
      </c>
      <c r="B1979" s="105"/>
      <c r="C1979" s="105" t="s">
        <v>1381</v>
      </c>
      <c r="D1979" s="105" t="str">
        <f t="shared" si="84"/>
        <v>KALYANDURG</v>
      </c>
      <c r="E1979" s="105" t="str">
        <f t="shared" si="84"/>
        <v>VEMPALLI</v>
      </c>
      <c r="F1979" s="104" t="s">
        <v>5216</v>
      </c>
      <c r="G1979" s="393">
        <v>305213440403</v>
      </c>
      <c r="H1979" s="104" t="s">
        <v>5217</v>
      </c>
      <c r="I1979" s="104" t="s">
        <v>2871</v>
      </c>
      <c r="J1979" s="104"/>
      <c r="K1979" s="378">
        <v>9.1800000000000007E-2</v>
      </c>
      <c r="L1979" s="378">
        <v>9.1800000000000007E-2</v>
      </c>
      <c r="M1979" s="378">
        <v>9.1000999999999999E-2</v>
      </c>
      <c r="N1979" s="379">
        <v>0.87037037037037901</v>
      </c>
      <c r="O1979" s="104"/>
      <c r="P1979" s="104"/>
      <c r="Q1979" s="108"/>
    </row>
    <row r="1980" spans="1:17" customFormat="1">
      <c r="A1980" s="103">
        <v>1977</v>
      </c>
      <c r="B1980" s="105"/>
      <c r="C1980" s="105" t="s">
        <v>5408</v>
      </c>
      <c r="D1980" s="105" t="str">
        <f t="shared" si="84"/>
        <v>KALYANDURG</v>
      </c>
      <c r="E1980" s="105" t="str">
        <f t="shared" si="84"/>
        <v>VEMPALLI</v>
      </c>
      <c r="F1980" s="104" t="str">
        <f t="shared" si="84"/>
        <v>33/11 KV V.R.Agraharam SUB STATION</v>
      </c>
      <c r="G1980" s="393">
        <v>304321240404</v>
      </c>
      <c r="H1980" s="104" t="s">
        <v>2664</v>
      </c>
      <c r="I1980" s="104" t="s">
        <v>2887</v>
      </c>
      <c r="J1980" s="104"/>
      <c r="K1980" s="378">
        <v>0.67479999999999996</v>
      </c>
      <c r="L1980" s="378">
        <v>0.67479999999999996</v>
      </c>
      <c r="M1980" s="378">
        <v>0.66893199999999997</v>
      </c>
      <c r="N1980" s="379">
        <v>0.86959098992293782</v>
      </c>
      <c r="O1980" s="104"/>
      <c r="P1980" s="104"/>
      <c r="Q1980" s="108"/>
    </row>
    <row r="1981" spans="1:17" customFormat="1">
      <c r="A1981" s="103">
        <v>1978</v>
      </c>
      <c r="B1981" s="105"/>
      <c r="C1981" s="105" t="s">
        <v>5408</v>
      </c>
      <c r="D1981" s="105" t="str">
        <f t="shared" si="84"/>
        <v>KALYANDURG</v>
      </c>
      <c r="E1981" s="105" t="str">
        <f t="shared" si="84"/>
        <v>VEMPALLI</v>
      </c>
      <c r="F1981" s="104" t="str">
        <f t="shared" si="84"/>
        <v>33/11 KV V.R.Agraharam SUB STATION</v>
      </c>
      <c r="G1981" s="393">
        <v>304621440108</v>
      </c>
      <c r="H1981" s="104" t="s">
        <v>5218</v>
      </c>
      <c r="I1981" s="104" t="s">
        <v>2870</v>
      </c>
      <c r="J1981" s="104"/>
      <c r="K1981" s="378">
        <v>5.6494000000000003E-2</v>
      </c>
      <c r="L1981" s="378">
        <v>5.6494000000000003E-2</v>
      </c>
      <c r="M1981" s="378">
        <v>5.6008000000000002E-2</v>
      </c>
      <c r="N1981" s="379">
        <v>0.86026834708110655</v>
      </c>
      <c r="O1981" s="104"/>
      <c r="P1981" s="104"/>
      <c r="Q1981" s="108"/>
    </row>
    <row r="1982" spans="1:17" customFormat="1">
      <c r="A1982" s="103">
        <v>1979</v>
      </c>
      <c r="B1982" s="105"/>
      <c r="C1982" s="105" t="s">
        <v>1381</v>
      </c>
      <c r="D1982" s="105" t="str">
        <f t="shared" si="84"/>
        <v>KALYANDURG</v>
      </c>
      <c r="E1982" s="105" t="str">
        <f t="shared" si="84"/>
        <v>VEMPALLI</v>
      </c>
      <c r="F1982" s="104" t="s">
        <v>2322</v>
      </c>
      <c r="G1982" s="393">
        <v>305111440107</v>
      </c>
      <c r="H1982" s="104" t="s">
        <v>5219</v>
      </c>
      <c r="I1982" s="104" t="s">
        <v>2887</v>
      </c>
      <c r="J1982" s="104"/>
      <c r="K1982" s="378">
        <v>0.2828</v>
      </c>
      <c r="L1982" s="378">
        <v>0.2828</v>
      </c>
      <c r="M1982" s="378">
        <v>0.280391</v>
      </c>
      <c r="N1982" s="379">
        <v>0.85183875530409991</v>
      </c>
      <c r="O1982" s="104"/>
      <c r="P1982" s="104"/>
      <c r="Q1982" s="108"/>
    </row>
    <row r="1983" spans="1:17" customFormat="1">
      <c r="A1983" s="103">
        <v>1980</v>
      </c>
      <c r="B1983" s="105"/>
      <c r="C1983" s="105" t="s">
        <v>1049</v>
      </c>
      <c r="D1983" s="105" t="str">
        <f t="shared" si="84"/>
        <v>KALYANDURG</v>
      </c>
      <c r="E1983" s="105" t="str">
        <f t="shared" si="84"/>
        <v>VEMPALLI</v>
      </c>
      <c r="F1983" s="104" t="s">
        <v>5027</v>
      </c>
      <c r="G1983" s="393">
        <v>307312140106</v>
      </c>
      <c r="H1983" s="104" t="s">
        <v>5220</v>
      </c>
      <c r="I1983" s="104" t="s">
        <v>2870</v>
      </c>
      <c r="J1983" s="104"/>
      <c r="K1983" s="378">
        <v>0.22423299999999999</v>
      </c>
      <c r="L1983" s="378">
        <v>0.22423299999999999</v>
      </c>
      <c r="M1983" s="378">
        <v>0.22233</v>
      </c>
      <c r="N1983" s="379">
        <v>0.84867080224587288</v>
      </c>
      <c r="O1983" s="104"/>
      <c r="P1983" s="104"/>
      <c r="Q1983" s="108"/>
    </row>
    <row r="1984" spans="1:17" customFormat="1">
      <c r="A1984" s="103">
        <v>1981</v>
      </c>
      <c r="B1984" s="105"/>
      <c r="C1984" s="105" t="s">
        <v>1381</v>
      </c>
      <c r="D1984" s="105" t="str">
        <f t="shared" si="84"/>
        <v>KALYANDURG</v>
      </c>
      <c r="E1984" s="105" t="str">
        <f t="shared" si="84"/>
        <v>VEMPALLI</v>
      </c>
      <c r="F1984" s="104" t="s">
        <v>5221</v>
      </c>
      <c r="G1984" s="393">
        <v>305112240402</v>
      </c>
      <c r="H1984" s="104" t="s">
        <v>3408</v>
      </c>
      <c r="I1984" s="104" t="s">
        <v>2874</v>
      </c>
      <c r="J1984" s="104"/>
      <c r="K1984" s="378">
        <v>1.4361999999999999</v>
      </c>
      <c r="L1984" s="378">
        <v>1.4361999999999999</v>
      </c>
      <c r="M1984" s="378">
        <v>1.4241000000000001</v>
      </c>
      <c r="N1984" s="379">
        <v>0.84250104442276685</v>
      </c>
      <c r="O1984" s="104"/>
      <c r="P1984" s="104"/>
      <c r="Q1984" s="108"/>
    </row>
    <row r="1985" spans="1:17" customFormat="1">
      <c r="A1985" s="103">
        <v>1982</v>
      </c>
      <c r="B1985" s="105"/>
      <c r="C1985" s="105" t="s">
        <v>1381</v>
      </c>
      <c r="D1985" s="105" t="str">
        <f t="shared" si="84"/>
        <v>KALYANDURG</v>
      </c>
      <c r="E1985" s="105" t="str">
        <f t="shared" si="84"/>
        <v>VEMPALLI</v>
      </c>
      <c r="F1985" s="104" t="str">
        <f>F1984</f>
        <v>33/11KV Cherlopalle(CTR BY PASS) SS</v>
      </c>
      <c r="G1985" s="393">
        <v>305111340104</v>
      </c>
      <c r="H1985" s="104" t="s">
        <v>2698</v>
      </c>
      <c r="I1985" s="104" t="s">
        <v>2887</v>
      </c>
      <c r="J1985" s="104"/>
      <c r="K1985" s="378">
        <v>0.9123</v>
      </c>
      <c r="L1985" s="378">
        <v>0.9123</v>
      </c>
      <c r="M1985" s="378">
        <v>0.90463199999999999</v>
      </c>
      <c r="N1985" s="379">
        <v>0.84051298914830741</v>
      </c>
      <c r="O1985" s="104"/>
      <c r="P1985" s="104"/>
      <c r="Q1985" s="108"/>
    </row>
    <row r="1986" spans="1:17" customFormat="1">
      <c r="A1986" s="103">
        <v>1983</v>
      </c>
      <c r="B1986" s="105"/>
      <c r="C1986" s="105" t="s">
        <v>3869</v>
      </c>
      <c r="D1986" s="105" t="str">
        <f t="shared" si="84"/>
        <v>KALYANDURG</v>
      </c>
      <c r="E1986" s="105" t="str">
        <f t="shared" si="84"/>
        <v>VEMPALLI</v>
      </c>
      <c r="F1986" s="104" t="s">
        <v>5222</v>
      </c>
      <c r="G1986" s="393">
        <v>308334140304</v>
      </c>
      <c r="H1986" s="104" t="s">
        <v>5223</v>
      </c>
      <c r="I1986" s="104" t="s">
        <v>2879</v>
      </c>
      <c r="J1986" s="104"/>
      <c r="K1986" s="378">
        <v>1.9599999999999999E-2</v>
      </c>
      <c r="L1986" s="378">
        <v>1.9599999999999999E-2</v>
      </c>
      <c r="M1986" s="378">
        <v>1.9442000000000001E-2</v>
      </c>
      <c r="N1986" s="379">
        <v>0.80612244897958385</v>
      </c>
      <c r="O1986" s="104"/>
      <c r="P1986" s="104"/>
      <c r="Q1986" s="108"/>
    </row>
    <row r="1987" spans="1:17" customFormat="1">
      <c r="A1987" s="103">
        <v>1984</v>
      </c>
      <c r="B1987" s="105"/>
      <c r="C1987" s="105" t="s">
        <v>1381</v>
      </c>
      <c r="D1987" s="105" t="str">
        <f t="shared" si="84"/>
        <v>KALYANDURG</v>
      </c>
      <c r="E1987" s="105" t="str">
        <f t="shared" si="84"/>
        <v>VEMPALLI</v>
      </c>
      <c r="F1987" s="104" t="s">
        <v>2354</v>
      </c>
      <c r="G1987" s="393">
        <v>305521140301</v>
      </c>
      <c r="H1987" s="104" t="s">
        <v>2783</v>
      </c>
      <c r="I1987" s="104" t="s">
        <v>2887</v>
      </c>
      <c r="J1987" s="104"/>
      <c r="K1987" s="378">
        <v>0.87739999999999996</v>
      </c>
      <c r="L1987" s="378">
        <v>0.87739999999999996</v>
      </c>
      <c r="M1987" s="378">
        <v>0.87032799999999999</v>
      </c>
      <c r="N1987" s="379">
        <v>0.80601777980396261</v>
      </c>
      <c r="O1987" s="104"/>
      <c r="P1987" s="104"/>
      <c r="Q1987" s="108"/>
    </row>
    <row r="1988" spans="1:17" customFormat="1">
      <c r="A1988" s="103">
        <v>1985</v>
      </c>
      <c r="B1988" s="105"/>
      <c r="C1988" s="105" t="s">
        <v>5408</v>
      </c>
      <c r="D1988" s="105" t="s">
        <v>1018</v>
      </c>
      <c r="E1988" s="105" t="s">
        <v>1018</v>
      </c>
      <c r="F1988" s="104" t="s">
        <v>5224</v>
      </c>
      <c r="G1988" s="393">
        <v>304611140604</v>
      </c>
      <c r="H1988" s="104" t="s">
        <v>5225</v>
      </c>
      <c r="I1988" s="104" t="s">
        <v>2887</v>
      </c>
      <c r="J1988" s="104"/>
      <c r="K1988" s="378">
        <v>0.11650000000000001</v>
      </c>
      <c r="L1988" s="378">
        <v>0.11650000000000001</v>
      </c>
      <c r="M1988" s="378">
        <v>0.115562</v>
      </c>
      <c r="N1988" s="379">
        <v>0.80515021459228175</v>
      </c>
      <c r="O1988" s="104"/>
      <c r="P1988" s="104"/>
      <c r="Q1988" s="108"/>
    </row>
    <row r="1989" spans="1:17" customFormat="1">
      <c r="A1989" s="103">
        <v>1986</v>
      </c>
      <c r="B1989" s="105"/>
      <c r="C1989" s="105" t="s">
        <v>1381</v>
      </c>
      <c r="D1989" s="105" t="str">
        <f t="shared" ref="D1989:F2020" si="85">D1988</f>
        <v>NAIDUPETA</v>
      </c>
      <c r="E1989" s="105" t="s">
        <v>5226</v>
      </c>
      <c r="F1989" s="104" t="s">
        <v>5227</v>
      </c>
      <c r="G1989" s="393">
        <v>305521140201</v>
      </c>
      <c r="H1989" s="104" t="s">
        <v>5228</v>
      </c>
      <c r="I1989" s="104" t="s">
        <v>2887</v>
      </c>
      <c r="J1989" s="104"/>
      <c r="K1989" s="378">
        <v>0.35871999999999998</v>
      </c>
      <c r="L1989" s="378">
        <v>0.35871999999999998</v>
      </c>
      <c r="M1989" s="378">
        <v>0.35583199999999998</v>
      </c>
      <c r="N1989" s="379">
        <v>0.80508474576271238</v>
      </c>
      <c r="O1989" s="104"/>
      <c r="P1989" s="104"/>
      <c r="Q1989" s="108"/>
    </row>
    <row r="1990" spans="1:17" customFormat="1">
      <c r="A1990" s="103">
        <v>1987</v>
      </c>
      <c r="B1990" s="105"/>
      <c r="C1990" s="105" t="s">
        <v>5408</v>
      </c>
      <c r="D1990" s="105" t="str">
        <f t="shared" si="85"/>
        <v>NAIDUPETA</v>
      </c>
      <c r="E1990" s="105" t="str">
        <f>E1989</f>
        <v>TIRUPATI CCO</v>
      </c>
      <c r="F1990" s="104" t="str">
        <f>F1989</f>
        <v>33/11 KV Tirumala SUB STATION</v>
      </c>
      <c r="G1990" s="393">
        <v>304321140203</v>
      </c>
      <c r="H1990" s="104" t="s">
        <v>2652</v>
      </c>
      <c r="I1990" s="104" t="s">
        <v>2887</v>
      </c>
      <c r="J1990" s="104"/>
      <c r="K1990" s="378">
        <v>1.1431</v>
      </c>
      <c r="L1990" s="378">
        <v>1.1431</v>
      </c>
      <c r="M1990" s="378">
        <v>1.133988</v>
      </c>
      <c r="N1990" s="379">
        <v>0.79713060974542993</v>
      </c>
      <c r="O1990" s="104"/>
      <c r="P1990" s="104"/>
      <c r="Q1990" s="108"/>
    </row>
    <row r="1991" spans="1:17" customFormat="1">
      <c r="A1991" s="103">
        <v>1988</v>
      </c>
      <c r="B1991" s="105"/>
      <c r="C1991" s="105" t="s">
        <v>1049</v>
      </c>
      <c r="D1991" s="105" t="str">
        <f t="shared" si="85"/>
        <v>NAIDUPETA</v>
      </c>
      <c r="E1991" s="105" t="str">
        <f t="shared" si="85"/>
        <v>TIRUPATI CCO</v>
      </c>
      <c r="F1991" s="104" t="s">
        <v>5229</v>
      </c>
      <c r="G1991" s="393">
        <v>307511340205</v>
      </c>
      <c r="H1991" s="104" t="s">
        <v>2588</v>
      </c>
      <c r="I1991" s="104" t="s">
        <v>2879</v>
      </c>
      <c r="J1991" s="104"/>
      <c r="K1991" s="378">
        <v>1.4158999999999999</v>
      </c>
      <c r="L1991" s="378">
        <v>1.4158999999999999</v>
      </c>
      <c r="M1991" s="378">
        <v>1.405017</v>
      </c>
      <c r="N1991" s="379">
        <v>0.76862772794688727</v>
      </c>
      <c r="O1991" s="104"/>
      <c r="P1991" s="104"/>
      <c r="Q1991" s="108"/>
    </row>
    <row r="1992" spans="1:17" customFormat="1">
      <c r="A1992" s="103">
        <v>1989</v>
      </c>
      <c r="B1992" s="105"/>
      <c r="C1992" s="105" t="s">
        <v>3869</v>
      </c>
      <c r="D1992" s="105" t="str">
        <f t="shared" si="85"/>
        <v>NAIDUPETA</v>
      </c>
      <c r="E1992" s="105" t="str">
        <f t="shared" si="85"/>
        <v>TIRUPATI CCO</v>
      </c>
      <c r="F1992" s="104" t="s">
        <v>3372</v>
      </c>
      <c r="G1992" s="393">
        <v>308122640105</v>
      </c>
      <c r="H1992" s="104" t="s">
        <v>5230</v>
      </c>
      <c r="I1992" s="104" t="s">
        <v>2870</v>
      </c>
      <c r="J1992" s="104"/>
      <c r="K1992" s="378">
        <v>0.32928000000000002</v>
      </c>
      <c r="L1992" s="378">
        <v>0.32928000000000002</v>
      </c>
      <c r="M1992" s="378">
        <v>0.32674999999999998</v>
      </c>
      <c r="N1992" s="379">
        <v>0.76834305150632654</v>
      </c>
      <c r="O1992" s="104"/>
      <c r="P1992" s="104"/>
      <c r="Q1992" s="108"/>
    </row>
    <row r="1993" spans="1:17" customFormat="1">
      <c r="A1993" s="103">
        <v>1990</v>
      </c>
      <c r="B1993" s="105"/>
      <c r="C1993" s="105" t="s">
        <v>5408</v>
      </c>
      <c r="D1993" s="105" t="str">
        <f t="shared" si="85"/>
        <v>NAIDUPETA</v>
      </c>
      <c r="E1993" s="105" t="str">
        <f t="shared" si="85"/>
        <v>TIRUPATI CCO</v>
      </c>
      <c r="F1993" s="104" t="str">
        <f>F1992</f>
        <v>33/11 KV Orvakal SS</v>
      </c>
      <c r="G1993" s="393">
        <v>304321340203</v>
      </c>
      <c r="H1993" s="104" t="s">
        <v>2666</v>
      </c>
      <c r="I1993" s="104" t="s">
        <v>2887</v>
      </c>
      <c r="J1993" s="104"/>
      <c r="K1993" s="378">
        <v>0.39700000000000002</v>
      </c>
      <c r="L1993" s="378">
        <v>0.39700000000000002</v>
      </c>
      <c r="M1993" s="378">
        <v>0.393951</v>
      </c>
      <c r="N1993" s="379">
        <v>0.7680100755667566</v>
      </c>
      <c r="O1993" s="104"/>
      <c r="P1993" s="104"/>
      <c r="Q1993" s="108"/>
    </row>
    <row r="1994" spans="1:17" customFormat="1">
      <c r="A1994" s="103">
        <v>1991</v>
      </c>
      <c r="B1994" s="105"/>
      <c r="C1994" s="105" t="s">
        <v>1381</v>
      </c>
      <c r="D1994" s="105" t="str">
        <f t="shared" si="85"/>
        <v>NAIDUPETA</v>
      </c>
      <c r="E1994" s="105" t="str">
        <f t="shared" si="85"/>
        <v>TIRUPATI CCO</v>
      </c>
      <c r="F1994" s="104" t="str">
        <f>F1993</f>
        <v>33/11 KV Orvakal SS</v>
      </c>
      <c r="G1994" s="393">
        <v>305522440204</v>
      </c>
      <c r="H1994" s="104" t="s">
        <v>5231</v>
      </c>
      <c r="I1994" s="104" t="s">
        <v>2887</v>
      </c>
      <c r="J1994" s="104"/>
      <c r="K1994" s="378">
        <v>0.83050000000000002</v>
      </c>
      <c r="L1994" s="378">
        <v>0.83050000000000002</v>
      </c>
      <c r="M1994" s="378">
        <v>0.82417499999999999</v>
      </c>
      <c r="N1994" s="379">
        <v>0.76158940397351294</v>
      </c>
      <c r="O1994" s="104"/>
      <c r="P1994" s="104"/>
      <c r="Q1994" s="108"/>
    </row>
    <row r="1995" spans="1:17" customFormat="1">
      <c r="A1995" s="103">
        <v>1992</v>
      </c>
      <c r="B1995" s="105"/>
      <c r="C1995" s="105" t="s">
        <v>1381</v>
      </c>
      <c r="D1995" s="105" t="str">
        <f t="shared" si="85"/>
        <v>NAIDUPETA</v>
      </c>
      <c r="E1995" s="105" t="str">
        <f t="shared" si="85"/>
        <v>TIRUPATI CCO</v>
      </c>
      <c r="F1995" s="104" t="str">
        <f>F1994</f>
        <v>33/11 KV Orvakal SS</v>
      </c>
      <c r="G1995" s="393">
        <v>305311540203</v>
      </c>
      <c r="H1995" s="104" t="s">
        <v>5232</v>
      </c>
      <c r="I1995" s="104" t="s">
        <v>2874</v>
      </c>
      <c r="J1995" s="104"/>
      <c r="K1995" s="378">
        <v>1.9408019999999999</v>
      </c>
      <c r="L1995" s="378">
        <v>1.9408019999999999</v>
      </c>
      <c r="M1995" s="378">
        <v>1.9260819999999998</v>
      </c>
      <c r="N1995" s="379">
        <v>0.75844934207611425</v>
      </c>
      <c r="O1995" s="104"/>
      <c r="P1995" s="104"/>
      <c r="Q1995" s="108"/>
    </row>
    <row r="1996" spans="1:17" customFormat="1">
      <c r="A1996" s="103">
        <v>1993</v>
      </c>
      <c r="B1996" s="105"/>
      <c r="C1996" s="105" t="s">
        <v>1381</v>
      </c>
      <c r="D1996" s="105" t="str">
        <f t="shared" si="85"/>
        <v>NAIDUPETA</v>
      </c>
      <c r="E1996" s="105" t="str">
        <f t="shared" si="85"/>
        <v>TIRUPATI CCO</v>
      </c>
      <c r="F1996" s="104" t="str">
        <f>F1995</f>
        <v>33/11 KV Orvakal SS</v>
      </c>
      <c r="G1996" s="393">
        <v>305111340102</v>
      </c>
      <c r="H1996" s="104" t="s">
        <v>2696</v>
      </c>
      <c r="I1996" s="104" t="s">
        <v>2887</v>
      </c>
      <c r="J1996" s="104"/>
      <c r="K1996" s="378">
        <v>1.705141</v>
      </c>
      <c r="L1996" s="378">
        <v>1.705141</v>
      </c>
      <c r="M1996" s="378">
        <v>1.692293</v>
      </c>
      <c r="N1996" s="379">
        <v>0.75348607534508705</v>
      </c>
      <c r="O1996" s="104"/>
      <c r="P1996" s="104"/>
      <c r="Q1996" s="108"/>
    </row>
    <row r="1997" spans="1:17" customFormat="1">
      <c r="A1997" s="103">
        <v>1994</v>
      </c>
      <c r="B1997" s="105"/>
      <c r="C1997" s="105" t="s">
        <v>1381</v>
      </c>
      <c r="D1997" s="105" t="str">
        <f t="shared" si="85"/>
        <v>NAIDUPETA</v>
      </c>
      <c r="E1997" s="105" t="str">
        <f t="shared" si="85"/>
        <v>TIRUPATI CCO</v>
      </c>
      <c r="F1997" s="104" t="str">
        <f>F1996</f>
        <v>33/11 KV Orvakal SS</v>
      </c>
      <c r="G1997" s="393">
        <v>305111340103</v>
      </c>
      <c r="H1997" s="104" t="s">
        <v>2697</v>
      </c>
      <c r="I1997" s="104" t="s">
        <v>2887</v>
      </c>
      <c r="J1997" s="104"/>
      <c r="K1997" s="378">
        <v>0.73734500000000003</v>
      </c>
      <c r="L1997" s="378">
        <v>0.73734500000000003</v>
      </c>
      <c r="M1997" s="378">
        <v>0.73181099999999999</v>
      </c>
      <c r="N1997" s="379">
        <v>0.75053061999471604</v>
      </c>
      <c r="O1997" s="104"/>
      <c r="P1997" s="104"/>
      <c r="Q1997" s="108"/>
    </row>
    <row r="1998" spans="1:17" customFormat="1">
      <c r="A1998" s="103">
        <v>1995</v>
      </c>
      <c r="B1998" s="105"/>
      <c r="C1998" s="105" t="s">
        <v>1381</v>
      </c>
      <c r="D1998" s="105" t="str">
        <f t="shared" si="85"/>
        <v>NAIDUPETA</v>
      </c>
      <c r="E1998" s="105" t="str">
        <f t="shared" si="85"/>
        <v>TIRUPATI CCO</v>
      </c>
      <c r="F1998" s="104" t="s">
        <v>3077</v>
      </c>
      <c r="G1998" s="393">
        <v>305211440206</v>
      </c>
      <c r="H1998" s="104" t="s">
        <v>5233</v>
      </c>
      <c r="I1998" s="104" t="s">
        <v>2870</v>
      </c>
      <c r="J1998" s="104"/>
      <c r="K1998" s="378">
        <v>3.9262000000000001</v>
      </c>
      <c r="L1998" s="378">
        <v>3.9262000000000001</v>
      </c>
      <c r="M1998" s="378">
        <v>3.8969110000000002</v>
      </c>
      <c r="N1998" s="379">
        <v>0.74598848759614633</v>
      </c>
      <c r="O1998" s="104"/>
      <c r="P1998" s="104"/>
      <c r="Q1998" s="108"/>
    </row>
    <row r="1999" spans="1:17" customFormat="1">
      <c r="A1999" s="103">
        <v>1996</v>
      </c>
      <c r="B1999" s="105"/>
      <c r="C1999" s="105" t="s">
        <v>5408</v>
      </c>
      <c r="D1999" s="105" t="str">
        <f t="shared" si="85"/>
        <v>NAIDUPETA</v>
      </c>
      <c r="E1999" s="105" t="str">
        <f t="shared" si="85"/>
        <v>TIRUPATI CCO</v>
      </c>
      <c r="F1999" s="104" t="s">
        <v>2307</v>
      </c>
      <c r="G1999" s="393">
        <v>304321240202</v>
      </c>
      <c r="H1999" s="104" t="s">
        <v>2658</v>
      </c>
      <c r="I1999" s="104" t="s">
        <v>2887</v>
      </c>
      <c r="J1999" s="104"/>
      <c r="K1999" s="378">
        <v>1.8981399999999999</v>
      </c>
      <c r="L1999" s="378">
        <v>1.8981399999999999</v>
      </c>
      <c r="M1999" s="378">
        <v>1.8839869999999999</v>
      </c>
      <c r="N1999" s="379">
        <v>0.74562466414490414</v>
      </c>
      <c r="O1999" s="104"/>
      <c r="P1999" s="104"/>
      <c r="Q1999" s="108"/>
    </row>
    <row r="2000" spans="1:17" customFormat="1">
      <c r="A2000" s="103">
        <v>1997</v>
      </c>
      <c r="B2000" s="105"/>
      <c r="C2000" s="105" t="s">
        <v>1381</v>
      </c>
      <c r="D2000" s="105" t="str">
        <f t="shared" si="85"/>
        <v>NAIDUPETA</v>
      </c>
      <c r="E2000" s="105" t="str">
        <f t="shared" si="85"/>
        <v>TIRUPATI CCO</v>
      </c>
      <c r="F2000" s="104" t="str">
        <f>F1999</f>
        <v>33/11KV RYTHUBAZAR Sub STation</v>
      </c>
      <c r="G2000" s="393">
        <v>305512340206</v>
      </c>
      <c r="H2000" s="104" t="s">
        <v>5234</v>
      </c>
      <c r="I2000" s="104" t="s">
        <v>2887</v>
      </c>
      <c r="J2000" s="104"/>
      <c r="K2000" s="378">
        <v>0.19650000000000001</v>
      </c>
      <c r="L2000" s="378">
        <v>0.19650000000000001</v>
      </c>
      <c r="M2000" s="378">
        <v>0.19506099999999998</v>
      </c>
      <c r="N2000" s="379">
        <v>0.73231552162851077</v>
      </c>
      <c r="O2000" s="104"/>
      <c r="P2000" s="104"/>
      <c r="Q2000" s="108"/>
    </row>
    <row r="2001" spans="1:17" customFormat="1">
      <c r="A2001" s="103">
        <v>1998</v>
      </c>
      <c r="B2001" s="105"/>
      <c r="C2001" s="105" t="s">
        <v>5408</v>
      </c>
      <c r="D2001" s="105" t="str">
        <f t="shared" si="85"/>
        <v>NAIDUPETA</v>
      </c>
      <c r="E2001" s="105" t="str">
        <f t="shared" si="85"/>
        <v>TIRUPATI CCO</v>
      </c>
      <c r="F2001" s="104" t="str">
        <f>F2000</f>
        <v>33/11KV RYTHUBAZAR Sub STation</v>
      </c>
      <c r="G2001" s="393">
        <v>304321140102</v>
      </c>
      <c r="H2001" s="104" t="s">
        <v>5235</v>
      </c>
      <c r="I2001" s="104" t="s">
        <v>2887</v>
      </c>
      <c r="J2001" s="104"/>
      <c r="K2001" s="378">
        <v>1.1397999999999999</v>
      </c>
      <c r="L2001" s="378">
        <v>1.1397999999999999</v>
      </c>
      <c r="M2001" s="378">
        <v>1.131459</v>
      </c>
      <c r="N2001" s="379">
        <v>0.73179505176346138</v>
      </c>
      <c r="O2001" s="104"/>
      <c r="P2001" s="104"/>
      <c r="Q2001" s="108"/>
    </row>
    <row r="2002" spans="1:17" customFormat="1">
      <c r="A2002" s="103">
        <v>1999</v>
      </c>
      <c r="B2002" s="105"/>
      <c r="C2002" s="105" t="s">
        <v>3869</v>
      </c>
      <c r="D2002" s="105" t="str">
        <f t="shared" si="85"/>
        <v>NAIDUPETA</v>
      </c>
      <c r="E2002" s="105" t="str">
        <f t="shared" si="85"/>
        <v>TIRUPATI CCO</v>
      </c>
      <c r="F2002" s="104" t="s">
        <v>5236</v>
      </c>
      <c r="G2002" s="393">
        <v>308223340101</v>
      </c>
      <c r="H2002" s="104" t="s">
        <v>5237</v>
      </c>
      <c r="I2002" s="104" t="s">
        <v>2871</v>
      </c>
      <c r="J2002" s="104"/>
      <c r="K2002" s="378">
        <v>0.80169400000000002</v>
      </c>
      <c r="L2002" s="378">
        <v>0.80169400000000002</v>
      </c>
      <c r="M2002" s="378">
        <v>0.795879</v>
      </c>
      <c r="N2002" s="379">
        <v>0.72533909446746692</v>
      </c>
      <c r="O2002" s="104"/>
      <c r="P2002" s="104"/>
      <c r="Q2002" s="108"/>
    </row>
    <row r="2003" spans="1:17" customFormat="1">
      <c r="A2003" s="103">
        <v>2000</v>
      </c>
      <c r="B2003" s="105"/>
      <c r="C2003" s="105" t="s">
        <v>5408</v>
      </c>
      <c r="D2003" s="105" t="str">
        <f t="shared" si="85"/>
        <v>NAIDUPETA</v>
      </c>
      <c r="E2003" s="105" t="str">
        <f t="shared" si="85"/>
        <v>TIRUPATI CCO</v>
      </c>
      <c r="F2003" s="104" t="str">
        <f>F2002</f>
        <v>33/11 KV Rudravaram SS</v>
      </c>
      <c r="G2003" s="393">
        <v>304611140204</v>
      </c>
      <c r="H2003" s="104" t="s">
        <v>5238</v>
      </c>
      <c r="I2003" s="104" t="s">
        <v>2870</v>
      </c>
      <c r="J2003" s="104"/>
      <c r="K2003" s="378">
        <v>0.39379999999999998</v>
      </c>
      <c r="L2003" s="378">
        <v>0.39379999999999998</v>
      </c>
      <c r="M2003" s="378">
        <v>0.39095000000000002</v>
      </c>
      <c r="N2003" s="379">
        <v>0.72371762315895471</v>
      </c>
      <c r="O2003" s="104"/>
      <c r="P2003" s="104"/>
      <c r="Q2003" s="108"/>
    </row>
    <row r="2004" spans="1:17" customFormat="1">
      <c r="A2004" s="103">
        <v>2001</v>
      </c>
      <c r="B2004" s="105"/>
      <c r="C2004" s="105" t="s">
        <v>1381</v>
      </c>
      <c r="D2004" s="105" t="str">
        <f t="shared" si="85"/>
        <v>NAIDUPETA</v>
      </c>
      <c r="E2004" s="105" t="s">
        <v>5239</v>
      </c>
      <c r="F2004" s="104" t="s">
        <v>5240</v>
      </c>
      <c r="G2004" s="393">
        <v>305112240103</v>
      </c>
      <c r="H2004" s="104" t="s">
        <v>5241</v>
      </c>
      <c r="I2004" s="104" t="s">
        <v>2874</v>
      </c>
      <c r="J2004" s="104"/>
      <c r="K2004" s="378">
        <v>2.5674000000000001</v>
      </c>
      <c r="L2004" s="378">
        <v>2.5674000000000001</v>
      </c>
      <c r="M2004" s="378">
        <v>2.5488249999999999</v>
      </c>
      <c r="N2004" s="379">
        <v>0.72349458596246119</v>
      </c>
      <c r="O2004" s="104"/>
      <c r="P2004" s="104"/>
      <c r="Q2004" s="108"/>
    </row>
    <row r="2005" spans="1:17" customFormat="1">
      <c r="A2005" s="103">
        <v>2002</v>
      </c>
      <c r="B2005" s="105"/>
      <c r="C2005" s="105" t="s">
        <v>5408</v>
      </c>
      <c r="D2005" s="105" t="str">
        <f t="shared" si="85"/>
        <v>NAIDUPETA</v>
      </c>
      <c r="E2005" s="105" t="str">
        <f>E2004</f>
        <v>CHITTOOR RURAL-III</v>
      </c>
      <c r="F2005" s="104" t="str">
        <f>F2004</f>
        <v>33/11 KV B.N.R.Peta SUB STATION</v>
      </c>
      <c r="G2005" s="393">
        <v>304321240105</v>
      </c>
      <c r="H2005" s="104" t="s">
        <v>5242</v>
      </c>
      <c r="I2005" s="104" t="s">
        <v>2874</v>
      </c>
      <c r="J2005" s="104"/>
      <c r="K2005" s="378">
        <v>2.1038000000000001</v>
      </c>
      <c r="L2005" s="378">
        <v>2.1038000000000001</v>
      </c>
      <c r="M2005" s="378">
        <v>2.0887920000000002</v>
      </c>
      <c r="N2005" s="379">
        <v>0.71337579617833957</v>
      </c>
      <c r="O2005" s="104"/>
      <c r="P2005" s="104"/>
      <c r="Q2005" s="108"/>
    </row>
    <row r="2006" spans="1:17" customFormat="1">
      <c r="A2006" s="103">
        <v>2003</v>
      </c>
      <c r="B2006" s="105"/>
      <c r="C2006" s="105" t="s">
        <v>1381</v>
      </c>
      <c r="D2006" s="105" t="str">
        <f t="shared" si="85"/>
        <v>NAIDUPETA</v>
      </c>
      <c r="E2006" s="105" t="str">
        <f t="shared" si="85"/>
        <v>CHITTOOR RURAL-III</v>
      </c>
      <c r="F2006" s="104" t="s">
        <v>5243</v>
      </c>
      <c r="G2006" s="393">
        <v>305311540101</v>
      </c>
      <c r="H2006" s="104" t="s">
        <v>5244</v>
      </c>
      <c r="I2006" s="104" t="s">
        <v>2874</v>
      </c>
      <c r="J2006" s="104"/>
      <c r="K2006" s="378">
        <v>1.0233000000000001</v>
      </c>
      <c r="L2006" s="378">
        <v>1.0233000000000001</v>
      </c>
      <c r="M2006" s="378">
        <v>1.016003</v>
      </c>
      <c r="N2006" s="379">
        <v>0.71308511677905873</v>
      </c>
      <c r="O2006" s="104"/>
      <c r="P2006" s="104"/>
      <c r="Q2006" s="108"/>
    </row>
    <row r="2007" spans="1:17" customFormat="1">
      <c r="A2007" s="103">
        <v>2004</v>
      </c>
      <c r="B2007" s="105"/>
      <c r="C2007" s="105" t="s">
        <v>1381</v>
      </c>
      <c r="D2007" s="105" t="str">
        <f t="shared" si="85"/>
        <v>NAIDUPETA</v>
      </c>
      <c r="E2007" s="105" t="str">
        <f t="shared" si="85"/>
        <v>CHITTOOR RURAL-III</v>
      </c>
      <c r="F2007" s="104" t="str">
        <f>F2006</f>
        <v>33/11KV Sidhamma Agraharam SS</v>
      </c>
      <c r="G2007" s="393">
        <v>305512340202</v>
      </c>
      <c r="H2007" s="104" t="s">
        <v>5245</v>
      </c>
      <c r="I2007" s="104" t="s">
        <v>2887</v>
      </c>
      <c r="J2007" s="104"/>
      <c r="K2007" s="378">
        <v>0.21629999999999999</v>
      </c>
      <c r="L2007" s="378">
        <v>0.21629999999999999</v>
      </c>
      <c r="M2007" s="378">
        <v>0.21479899999999999</v>
      </c>
      <c r="N2007" s="379">
        <v>0.69394359685621931</v>
      </c>
      <c r="O2007" s="104"/>
      <c r="P2007" s="104"/>
      <c r="Q2007" s="108"/>
    </row>
    <row r="2008" spans="1:17" customFormat="1">
      <c r="A2008" s="103">
        <v>2005</v>
      </c>
      <c r="B2008" s="105"/>
      <c r="C2008" s="105" t="s">
        <v>1381</v>
      </c>
      <c r="D2008" s="105" t="str">
        <f t="shared" si="85"/>
        <v>NAIDUPETA</v>
      </c>
      <c r="E2008" s="105" t="s">
        <v>5246</v>
      </c>
      <c r="F2008" s="104" t="s">
        <v>5247</v>
      </c>
      <c r="G2008" s="393">
        <v>305311340401</v>
      </c>
      <c r="H2008" s="104" t="s">
        <v>5248</v>
      </c>
      <c r="I2008" s="104" t="s">
        <v>2874</v>
      </c>
      <c r="J2008" s="104"/>
      <c r="K2008" s="378">
        <v>1.0539000000000001</v>
      </c>
      <c r="L2008" s="378">
        <v>1.0539000000000001</v>
      </c>
      <c r="M2008" s="378">
        <v>1.0466169999999999</v>
      </c>
      <c r="N2008" s="379">
        <v>0.69105228200020397</v>
      </c>
      <c r="O2008" s="104"/>
      <c r="P2008" s="104"/>
      <c r="Q2008" s="108"/>
    </row>
    <row r="2009" spans="1:17" customFormat="1">
      <c r="A2009" s="103">
        <v>2006</v>
      </c>
      <c r="B2009" s="105"/>
      <c r="C2009" s="105" t="s">
        <v>3869</v>
      </c>
      <c r="D2009" s="105" t="str">
        <f t="shared" si="85"/>
        <v>NAIDUPETA</v>
      </c>
      <c r="E2009" s="105" t="str">
        <f t="shared" si="85"/>
        <v>NAGALAPURAM OPERATION</v>
      </c>
      <c r="F2009" s="104" t="str">
        <f t="shared" si="85"/>
        <v>33/11 KV SEZ ( Satyavedu ) SUB STATION</v>
      </c>
      <c r="G2009" s="393">
        <v>308511640201</v>
      </c>
      <c r="H2009" s="104" t="s">
        <v>5249</v>
      </c>
      <c r="I2009" s="104" t="s">
        <v>2874</v>
      </c>
      <c r="J2009" s="104"/>
      <c r="K2009" s="378">
        <v>0.225046</v>
      </c>
      <c r="L2009" s="378">
        <v>0.225046</v>
      </c>
      <c r="M2009" s="378">
        <v>0.22351299999999999</v>
      </c>
      <c r="N2009" s="379">
        <v>0.68119406699075147</v>
      </c>
      <c r="O2009" s="104"/>
      <c r="P2009" s="104"/>
      <c r="Q2009" s="108"/>
    </row>
    <row r="2010" spans="1:17" customFormat="1">
      <c r="A2010" s="103">
        <v>2007</v>
      </c>
      <c r="B2010" s="105"/>
      <c r="C2010" s="105" t="s">
        <v>5408</v>
      </c>
      <c r="D2010" s="105" t="str">
        <f t="shared" si="85"/>
        <v>NAIDUPETA</v>
      </c>
      <c r="E2010" s="105" t="str">
        <f t="shared" si="85"/>
        <v>NAGALAPURAM OPERATION</v>
      </c>
      <c r="F2010" s="104" t="str">
        <f t="shared" si="85"/>
        <v>33/11 KV SEZ ( Satyavedu ) SUB STATION</v>
      </c>
      <c r="G2010" s="393">
        <v>304521140207</v>
      </c>
      <c r="H2010" s="104" t="s">
        <v>5250</v>
      </c>
      <c r="I2010" s="104" t="s">
        <v>2870</v>
      </c>
      <c r="J2010" s="104"/>
      <c r="K2010" s="378">
        <v>1.6294550000000001</v>
      </c>
      <c r="L2010" s="378">
        <v>1.6294550000000001</v>
      </c>
      <c r="M2010" s="378">
        <v>1.618412</v>
      </c>
      <c r="N2010" s="379">
        <v>0.67771125928608866</v>
      </c>
      <c r="O2010" s="104"/>
      <c r="P2010" s="104"/>
      <c r="Q2010" s="108"/>
    </row>
    <row r="2011" spans="1:17" customFormat="1">
      <c r="A2011" s="103">
        <v>2008</v>
      </c>
      <c r="B2011" s="105"/>
      <c r="C2011" s="105" t="s">
        <v>1381</v>
      </c>
      <c r="D2011" s="105" t="str">
        <f t="shared" si="85"/>
        <v>NAIDUPETA</v>
      </c>
      <c r="E2011" s="105" t="str">
        <f t="shared" si="85"/>
        <v>NAGALAPURAM OPERATION</v>
      </c>
      <c r="F2011" s="104" t="str">
        <f t="shared" si="85"/>
        <v>33/11 KV SEZ ( Satyavedu ) SUB STATION</v>
      </c>
      <c r="G2011" s="393">
        <v>305111440102</v>
      </c>
      <c r="H2011" s="104" t="s">
        <v>2702</v>
      </c>
      <c r="I2011" s="104" t="s">
        <v>2887</v>
      </c>
      <c r="J2011" s="104"/>
      <c r="K2011" s="378">
        <v>2.4578899999999999</v>
      </c>
      <c r="L2011" s="378">
        <v>2.4578899999999999</v>
      </c>
      <c r="M2011" s="378">
        <v>2.4412690000000001</v>
      </c>
      <c r="N2011" s="379">
        <v>0.67623042528346566</v>
      </c>
      <c r="O2011" s="104"/>
      <c r="P2011" s="104"/>
      <c r="Q2011" s="108"/>
    </row>
    <row r="2012" spans="1:17" customFormat="1">
      <c r="A2012" s="103">
        <v>2009</v>
      </c>
      <c r="B2012" s="105"/>
      <c r="C2012" s="105" t="s">
        <v>1381</v>
      </c>
      <c r="D2012" s="105" t="str">
        <f t="shared" si="85"/>
        <v>NAIDUPETA</v>
      </c>
      <c r="E2012" s="105" t="str">
        <f t="shared" si="85"/>
        <v>NAGALAPURAM OPERATION</v>
      </c>
      <c r="F2012" s="104" t="s">
        <v>4723</v>
      </c>
      <c r="G2012" s="393">
        <v>305512340201</v>
      </c>
      <c r="H2012" s="104" t="s">
        <v>5251</v>
      </c>
      <c r="I2012" s="104" t="s">
        <v>2887</v>
      </c>
      <c r="J2012" s="104"/>
      <c r="K2012" s="378">
        <v>1.0056</v>
      </c>
      <c r="L2012" s="378">
        <v>1.0056</v>
      </c>
      <c r="M2012" s="378">
        <v>0.99883699999999997</v>
      </c>
      <c r="N2012" s="379">
        <v>0.67253381066030971</v>
      </c>
      <c r="O2012" s="104"/>
      <c r="P2012" s="104"/>
      <c r="Q2012" s="108"/>
    </row>
    <row r="2013" spans="1:17" customFormat="1">
      <c r="A2013" s="103">
        <v>2010</v>
      </c>
      <c r="B2013" s="105"/>
      <c r="C2013" s="105" t="s">
        <v>1381</v>
      </c>
      <c r="D2013" s="105" t="str">
        <f t="shared" si="85"/>
        <v>NAIDUPETA</v>
      </c>
      <c r="E2013" s="105" t="str">
        <f t="shared" si="85"/>
        <v>NAGALAPURAM OPERATION</v>
      </c>
      <c r="F2013" s="104" t="str">
        <f>F2012</f>
        <v>33/11KV UPADYAYANAGAR SS (INDOOR)</v>
      </c>
      <c r="G2013" s="393">
        <v>305522140106</v>
      </c>
      <c r="H2013" s="104" t="s">
        <v>2791</v>
      </c>
      <c r="I2013" s="104" t="s">
        <v>2887</v>
      </c>
      <c r="J2013" s="104"/>
      <c r="K2013" s="378">
        <v>1.7806</v>
      </c>
      <c r="L2013" s="378">
        <v>1.7806</v>
      </c>
      <c r="M2013" s="378">
        <v>1.769007</v>
      </c>
      <c r="N2013" s="379">
        <v>0.65107267213298692</v>
      </c>
      <c r="O2013" s="104"/>
      <c r="P2013" s="104"/>
      <c r="Q2013" s="108"/>
    </row>
    <row r="2014" spans="1:17" customFormat="1">
      <c r="A2014" s="103">
        <v>2011</v>
      </c>
      <c r="B2014" s="105"/>
      <c r="C2014" s="105" t="s">
        <v>1381</v>
      </c>
      <c r="D2014" s="105" t="str">
        <f t="shared" si="85"/>
        <v>NAIDUPETA</v>
      </c>
      <c r="E2014" s="105" t="str">
        <f t="shared" si="85"/>
        <v>NAGALAPURAM OPERATION</v>
      </c>
      <c r="F2014" s="104" t="s">
        <v>2354</v>
      </c>
      <c r="G2014" s="393">
        <v>305521140303</v>
      </c>
      <c r="H2014" s="104" t="s">
        <v>2785</v>
      </c>
      <c r="I2014" s="104" t="s">
        <v>2887</v>
      </c>
      <c r="J2014" s="104"/>
      <c r="K2014" s="378">
        <v>2.0425</v>
      </c>
      <c r="L2014" s="378">
        <v>2.0425</v>
      </c>
      <c r="M2014" s="378">
        <v>2.0295609999999997</v>
      </c>
      <c r="N2014" s="379">
        <v>0.63348837209303588</v>
      </c>
      <c r="O2014" s="104"/>
      <c r="P2014" s="104"/>
      <c r="Q2014" s="108"/>
    </row>
    <row r="2015" spans="1:17" customFormat="1">
      <c r="A2015" s="103">
        <v>2012</v>
      </c>
      <c r="B2015" s="105"/>
      <c r="C2015" s="105" t="s">
        <v>1049</v>
      </c>
      <c r="D2015" s="105" t="str">
        <f t="shared" si="85"/>
        <v>NAIDUPETA</v>
      </c>
      <c r="E2015" s="105" t="str">
        <f t="shared" si="85"/>
        <v>NAGALAPURAM OPERATION</v>
      </c>
      <c r="F2015" s="104" t="s">
        <v>5252</v>
      </c>
      <c r="G2015" s="393">
        <v>307444340204</v>
      </c>
      <c r="H2015" s="104" t="s">
        <v>5253</v>
      </c>
      <c r="I2015" s="104" t="s">
        <v>2870</v>
      </c>
      <c r="J2015" s="104"/>
      <c r="K2015" s="378">
        <v>4.0640000000000003E-2</v>
      </c>
      <c r="L2015" s="378">
        <v>4.0640000000000003E-2</v>
      </c>
      <c r="M2015" s="378">
        <v>4.0384000000000003E-2</v>
      </c>
      <c r="N2015" s="379">
        <v>0.6299212598425179</v>
      </c>
      <c r="O2015" s="104"/>
      <c r="P2015" s="104"/>
      <c r="Q2015" s="108"/>
    </row>
    <row r="2016" spans="1:17" customFormat="1">
      <c r="A2016" s="103">
        <v>2013</v>
      </c>
      <c r="B2016" s="105"/>
      <c r="C2016" s="105" t="s">
        <v>1381</v>
      </c>
      <c r="D2016" s="105" t="str">
        <f t="shared" si="85"/>
        <v>NAIDUPETA</v>
      </c>
      <c r="E2016" s="105" t="str">
        <f t="shared" si="85"/>
        <v>NAGALAPURAM OPERATION</v>
      </c>
      <c r="F2016" s="104" t="str">
        <f>F2015</f>
        <v>33/11 KV Vanavolu SS</v>
      </c>
      <c r="G2016" s="393">
        <v>305522240204</v>
      </c>
      <c r="H2016" s="104" t="s">
        <v>5254</v>
      </c>
      <c r="I2016" s="104" t="s">
        <v>2887</v>
      </c>
      <c r="J2016" s="104"/>
      <c r="K2016" s="378">
        <v>1.1476</v>
      </c>
      <c r="L2016" s="378">
        <v>1.1476</v>
      </c>
      <c r="M2016" s="378">
        <v>1.140382</v>
      </c>
      <c r="N2016" s="379">
        <v>0.62896479609619615</v>
      </c>
      <c r="O2016" s="104"/>
      <c r="P2016" s="104"/>
      <c r="Q2016" s="108"/>
    </row>
    <row r="2017" spans="1:17" customFormat="1">
      <c r="A2017" s="103">
        <v>2014</v>
      </c>
      <c r="B2017" s="105"/>
      <c r="C2017" s="105" t="s">
        <v>1381</v>
      </c>
      <c r="D2017" s="105" t="str">
        <f t="shared" si="85"/>
        <v>NAIDUPETA</v>
      </c>
      <c r="E2017" s="105" t="str">
        <f t="shared" si="85"/>
        <v>NAGALAPURAM OPERATION</v>
      </c>
      <c r="F2017" s="104" t="s">
        <v>5255</v>
      </c>
      <c r="G2017" s="393">
        <v>305422340302</v>
      </c>
      <c r="H2017" s="104" t="s">
        <v>5256</v>
      </c>
      <c r="I2017" s="104" t="s">
        <v>2871</v>
      </c>
      <c r="J2017" s="104"/>
      <c r="K2017" s="378">
        <v>0.43480000000000002</v>
      </c>
      <c r="L2017" s="378">
        <v>0.43480000000000002</v>
      </c>
      <c r="M2017" s="378">
        <v>0.43213100000000004</v>
      </c>
      <c r="N2017" s="379">
        <v>0.61384544618214743</v>
      </c>
      <c r="O2017" s="104"/>
      <c r="P2017" s="104"/>
      <c r="Q2017" s="108"/>
    </row>
    <row r="2018" spans="1:17" customFormat="1">
      <c r="A2018" s="103">
        <v>2015</v>
      </c>
      <c r="B2018" s="105"/>
      <c r="C2018" s="105" t="s">
        <v>1381</v>
      </c>
      <c r="D2018" s="105" t="str">
        <f t="shared" si="85"/>
        <v>NAIDUPETA</v>
      </c>
      <c r="E2018" s="105" t="str">
        <f t="shared" si="85"/>
        <v>NAGALAPURAM OPERATION</v>
      </c>
      <c r="F2018" s="104" t="str">
        <f t="shared" si="85"/>
        <v>33/11 KV Pallam SUB STATION</v>
      </c>
      <c r="G2018" s="393">
        <v>305421340201</v>
      </c>
      <c r="H2018" s="104" t="s">
        <v>3458</v>
      </c>
      <c r="I2018" s="104" t="s">
        <v>2870</v>
      </c>
      <c r="J2018" s="104"/>
      <c r="K2018" s="378">
        <v>0.31780000000000003</v>
      </c>
      <c r="L2018" s="378">
        <v>0.31780000000000003</v>
      </c>
      <c r="M2018" s="378">
        <v>0.315855</v>
      </c>
      <c r="N2018" s="379">
        <v>0.61202013845186598</v>
      </c>
      <c r="O2018" s="104"/>
      <c r="P2018" s="104"/>
      <c r="Q2018" s="108"/>
    </row>
    <row r="2019" spans="1:17" customFormat="1">
      <c r="A2019" s="103">
        <v>2016</v>
      </c>
      <c r="B2019" s="105"/>
      <c r="C2019" s="105" t="s">
        <v>1041</v>
      </c>
      <c r="D2019" s="105" t="str">
        <f t="shared" si="85"/>
        <v>NAIDUPETA</v>
      </c>
      <c r="E2019" s="105" t="str">
        <f t="shared" si="85"/>
        <v>NAGALAPURAM OPERATION</v>
      </c>
      <c r="F2019" s="104" t="str">
        <f t="shared" si="85"/>
        <v>33/11 KV Pallam SUB STATION</v>
      </c>
      <c r="G2019" s="393">
        <v>306113340202</v>
      </c>
      <c r="H2019" s="104" t="s">
        <v>2381</v>
      </c>
      <c r="I2019" s="104" t="s">
        <v>2887</v>
      </c>
      <c r="J2019" s="104"/>
      <c r="K2019" s="378">
        <v>1.9098999999999999</v>
      </c>
      <c r="L2019" s="378">
        <v>1.9098999999999999</v>
      </c>
      <c r="M2019" s="378">
        <v>1.8983749999999999</v>
      </c>
      <c r="N2019" s="379">
        <v>0.60343473480286969</v>
      </c>
      <c r="O2019" s="104"/>
      <c r="P2019" s="104"/>
      <c r="Q2019" s="108"/>
    </row>
    <row r="2020" spans="1:17" customFormat="1">
      <c r="A2020" s="103">
        <v>2017</v>
      </c>
      <c r="B2020" s="105"/>
      <c r="C2020" s="105" t="s">
        <v>1381</v>
      </c>
      <c r="D2020" s="105" t="str">
        <f t="shared" si="85"/>
        <v>NAIDUPETA</v>
      </c>
      <c r="E2020" s="105" t="str">
        <f t="shared" si="85"/>
        <v>NAGALAPURAM OPERATION</v>
      </c>
      <c r="F2020" s="104" t="str">
        <f t="shared" si="85"/>
        <v>33/11 KV Pallam SUB STATION</v>
      </c>
      <c r="G2020" s="393">
        <v>305311540201</v>
      </c>
      <c r="H2020" s="104" t="s">
        <v>5257</v>
      </c>
      <c r="I2020" s="104" t="s">
        <v>2874</v>
      </c>
      <c r="J2020" s="104"/>
      <c r="K2020" s="378">
        <v>0.57445999999999997</v>
      </c>
      <c r="L2020" s="378">
        <v>0.57445999999999997</v>
      </c>
      <c r="M2020" s="378">
        <v>0.57112400000000008</v>
      </c>
      <c r="N2020" s="379">
        <v>0.58071928419731489</v>
      </c>
      <c r="O2020" s="104"/>
      <c r="P2020" s="104"/>
      <c r="Q2020" s="108"/>
    </row>
    <row r="2021" spans="1:17" customFormat="1">
      <c r="A2021" s="103">
        <v>2018</v>
      </c>
      <c r="B2021" s="105"/>
      <c r="C2021" s="105" t="s">
        <v>1381</v>
      </c>
      <c r="D2021" s="105" t="str">
        <f t="shared" ref="D2021:F2044" si="86">D2020</f>
        <v>NAIDUPETA</v>
      </c>
      <c r="E2021" s="105" t="str">
        <f t="shared" si="86"/>
        <v>NAGALAPURAM OPERATION</v>
      </c>
      <c r="F2021" s="104" t="str">
        <f t="shared" si="86"/>
        <v>33/11 KV Pallam SUB STATION</v>
      </c>
      <c r="G2021" s="393">
        <v>305521140103</v>
      </c>
      <c r="H2021" s="104" t="s">
        <v>2779</v>
      </c>
      <c r="I2021" s="104" t="s">
        <v>2887</v>
      </c>
      <c r="J2021" s="104"/>
      <c r="K2021" s="378">
        <v>0.55972</v>
      </c>
      <c r="L2021" s="378">
        <v>0.55972</v>
      </c>
      <c r="M2021" s="378">
        <v>0.55655900000000003</v>
      </c>
      <c r="N2021" s="379">
        <v>0.56474665904380217</v>
      </c>
      <c r="O2021" s="104"/>
      <c r="P2021" s="104"/>
      <c r="Q2021" s="108"/>
    </row>
    <row r="2022" spans="1:17" customFormat="1">
      <c r="A2022" s="103">
        <v>2019</v>
      </c>
      <c r="B2022" s="105"/>
      <c r="C2022" s="105" t="s">
        <v>1381</v>
      </c>
      <c r="D2022" s="105" t="str">
        <f t="shared" si="86"/>
        <v>NAIDUPETA</v>
      </c>
      <c r="E2022" s="105" t="str">
        <f t="shared" si="86"/>
        <v>NAGALAPURAM OPERATION</v>
      </c>
      <c r="F2022" s="104" t="s">
        <v>5258</v>
      </c>
      <c r="G2022" s="393">
        <v>305311240402</v>
      </c>
      <c r="H2022" s="104" t="s">
        <v>5259</v>
      </c>
      <c r="I2022" s="104" t="s">
        <v>2871</v>
      </c>
      <c r="J2022" s="104"/>
      <c r="K2022" s="378">
        <v>3.2772999999999997E-2</v>
      </c>
      <c r="L2022" s="378">
        <v>3.2772999999999997E-2</v>
      </c>
      <c r="M2022" s="378">
        <v>3.2593999999999998E-2</v>
      </c>
      <c r="N2022" s="379">
        <v>0.54618130778384222</v>
      </c>
      <c r="O2022" s="104"/>
      <c r="P2022" s="104"/>
      <c r="Q2022" s="108"/>
    </row>
    <row r="2023" spans="1:17" customFormat="1">
      <c r="A2023" s="103">
        <v>2020</v>
      </c>
      <c r="B2023" s="105"/>
      <c r="C2023" s="105" t="s">
        <v>1381</v>
      </c>
      <c r="D2023" s="105" t="str">
        <f t="shared" si="86"/>
        <v>NAIDUPETA</v>
      </c>
      <c r="E2023" s="105" t="str">
        <f t="shared" si="86"/>
        <v>NAGALAPURAM OPERATION</v>
      </c>
      <c r="F2023" s="104" t="str">
        <f t="shared" si="86"/>
        <v>33/11KV VELLORE SubStation</v>
      </c>
      <c r="G2023" s="393">
        <v>305112340101</v>
      </c>
      <c r="H2023" s="104" t="s">
        <v>2708</v>
      </c>
      <c r="I2023" s="104" t="s">
        <v>2887</v>
      </c>
      <c r="J2023" s="104"/>
      <c r="K2023" s="378">
        <v>0.99159600000000003</v>
      </c>
      <c r="L2023" s="378">
        <v>0.99159600000000003</v>
      </c>
      <c r="M2023" s="378">
        <v>0.986182</v>
      </c>
      <c r="N2023" s="379">
        <v>0.54598848724682525</v>
      </c>
      <c r="O2023" s="104"/>
      <c r="P2023" s="104"/>
      <c r="Q2023" s="108"/>
    </row>
    <row r="2024" spans="1:17" customFormat="1">
      <c r="A2024" s="103">
        <v>2021</v>
      </c>
      <c r="B2024" s="105"/>
      <c r="C2024" s="105" t="s">
        <v>1381</v>
      </c>
      <c r="D2024" s="105" t="str">
        <f t="shared" si="86"/>
        <v>NAIDUPETA</v>
      </c>
      <c r="E2024" s="105" t="str">
        <f t="shared" si="86"/>
        <v>NAGALAPURAM OPERATION</v>
      </c>
      <c r="F2024" s="104" t="str">
        <f t="shared" si="86"/>
        <v>33/11KV VELLORE SubStation</v>
      </c>
      <c r="G2024" s="393">
        <v>305111440103</v>
      </c>
      <c r="H2024" s="104" t="s">
        <v>2396</v>
      </c>
      <c r="I2024" s="104" t="s">
        <v>2874</v>
      </c>
      <c r="J2024" s="104"/>
      <c r="K2024" s="378">
        <v>1.2929999999999999</v>
      </c>
      <c r="L2024" s="378">
        <v>1.2929999999999999</v>
      </c>
      <c r="M2024" s="378">
        <v>1.2860590000000001</v>
      </c>
      <c r="N2024" s="379">
        <v>0.53681361175559661</v>
      </c>
      <c r="O2024" s="104"/>
      <c r="P2024" s="104"/>
      <c r="Q2024" s="108"/>
    </row>
    <row r="2025" spans="1:17" customFormat="1">
      <c r="A2025" s="103">
        <v>2022</v>
      </c>
      <c r="B2025" s="105"/>
      <c r="C2025" s="105" t="s">
        <v>5408</v>
      </c>
      <c r="D2025" s="105" t="str">
        <f t="shared" si="86"/>
        <v>NAIDUPETA</v>
      </c>
      <c r="E2025" s="105" t="str">
        <f t="shared" si="86"/>
        <v>NAGALAPURAM OPERATION</v>
      </c>
      <c r="F2025" s="104" t="str">
        <f t="shared" si="86"/>
        <v>33/11KV VELLORE SubStation</v>
      </c>
      <c r="G2025" s="393">
        <v>304251240106</v>
      </c>
      <c r="H2025" s="104" t="s">
        <v>5260</v>
      </c>
      <c r="I2025" s="104" t="s">
        <v>2874</v>
      </c>
      <c r="J2025" s="104"/>
      <c r="K2025" s="378">
        <v>4.0885999999999996</v>
      </c>
      <c r="L2025" s="378">
        <v>4.0885999999999996</v>
      </c>
      <c r="M2025" s="378">
        <v>4.0667030000000004</v>
      </c>
      <c r="N2025" s="379">
        <v>0.53556229516213794</v>
      </c>
      <c r="O2025" s="104"/>
      <c r="P2025" s="104"/>
      <c r="Q2025" s="108"/>
    </row>
    <row r="2026" spans="1:17" customFormat="1">
      <c r="A2026" s="103">
        <v>2023</v>
      </c>
      <c r="B2026" s="105"/>
      <c r="C2026" s="105" t="s">
        <v>1049</v>
      </c>
      <c r="D2026" s="105" t="str">
        <f t="shared" si="86"/>
        <v>NAIDUPETA</v>
      </c>
      <c r="E2026" s="105" t="str">
        <f t="shared" si="86"/>
        <v>NAGALAPURAM OPERATION</v>
      </c>
      <c r="F2026" s="104" t="s">
        <v>5261</v>
      </c>
      <c r="G2026" s="393">
        <v>307422140201</v>
      </c>
      <c r="H2026" s="104" t="s">
        <v>4686</v>
      </c>
      <c r="I2026" s="104" t="s">
        <v>2879</v>
      </c>
      <c r="J2026" s="104"/>
      <c r="K2026" s="378">
        <v>0.57199500000000003</v>
      </c>
      <c r="L2026" s="378">
        <v>0.57199500000000003</v>
      </c>
      <c r="M2026" s="378">
        <v>0.56899500000000003</v>
      </c>
      <c r="N2026" s="379">
        <v>0.52448010909186316</v>
      </c>
      <c r="O2026" s="104"/>
      <c r="P2026" s="104"/>
      <c r="Q2026" s="108"/>
    </row>
    <row r="2027" spans="1:17" customFormat="1">
      <c r="A2027" s="103">
        <v>2024</v>
      </c>
      <c r="B2027" s="105"/>
      <c r="C2027" s="105" t="s">
        <v>5408</v>
      </c>
      <c r="D2027" s="105" t="str">
        <f t="shared" si="86"/>
        <v>NAIDUPETA</v>
      </c>
      <c r="E2027" s="105" t="str">
        <f t="shared" si="86"/>
        <v>NAGALAPURAM OPERATION</v>
      </c>
      <c r="F2027" s="104" t="str">
        <f>F2026</f>
        <v>33/11 KV Malakavemala SS</v>
      </c>
      <c r="G2027" s="393">
        <v>304321140202</v>
      </c>
      <c r="H2027" s="104" t="s">
        <v>2651</v>
      </c>
      <c r="I2027" s="104" t="s">
        <v>2887</v>
      </c>
      <c r="J2027" s="104"/>
      <c r="K2027" s="378">
        <v>1.4643999999999999</v>
      </c>
      <c r="L2027" s="378">
        <v>1.4643999999999999</v>
      </c>
      <c r="M2027" s="378">
        <v>1.4568559999999999</v>
      </c>
      <c r="N2027" s="379">
        <v>0.51515979240644605</v>
      </c>
      <c r="O2027" s="104"/>
      <c r="P2027" s="104"/>
      <c r="Q2027" s="108"/>
    </row>
    <row r="2028" spans="1:17" customFormat="1">
      <c r="A2028" s="103">
        <v>2025</v>
      </c>
      <c r="B2028" s="105"/>
      <c r="C2028" s="105" t="s">
        <v>1381</v>
      </c>
      <c r="D2028" s="105" t="str">
        <f t="shared" si="86"/>
        <v>NAIDUPETA</v>
      </c>
      <c r="E2028" s="105" t="str">
        <f t="shared" si="86"/>
        <v>NAGALAPURAM OPERATION</v>
      </c>
      <c r="F2028" s="104" t="str">
        <f>F2027</f>
        <v>33/11 KV Malakavemala SS</v>
      </c>
      <c r="G2028" s="393">
        <v>305522440107</v>
      </c>
      <c r="H2028" s="104" t="s">
        <v>2802</v>
      </c>
      <c r="I2028" s="104" t="s">
        <v>2887</v>
      </c>
      <c r="J2028" s="104"/>
      <c r="K2028" s="378">
        <v>0.39279999999999998</v>
      </c>
      <c r="L2028" s="378">
        <v>0.39279999999999998</v>
      </c>
      <c r="M2028" s="378">
        <v>0.39077800000000001</v>
      </c>
      <c r="N2028" s="379">
        <v>0.51476578411404494</v>
      </c>
      <c r="O2028" s="104"/>
      <c r="P2028" s="104"/>
      <c r="Q2028" s="108"/>
    </row>
    <row r="2029" spans="1:17" customFormat="1">
      <c r="A2029" s="103">
        <v>2026</v>
      </c>
      <c r="B2029" s="105"/>
      <c r="C2029" s="105" t="s">
        <v>1049</v>
      </c>
      <c r="D2029" s="105" t="str">
        <f t="shared" si="86"/>
        <v>NAIDUPETA</v>
      </c>
      <c r="E2029" s="105" t="str">
        <f t="shared" si="86"/>
        <v>NAGALAPURAM OPERATION</v>
      </c>
      <c r="F2029" s="104" t="s">
        <v>5262</v>
      </c>
      <c r="G2029" s="393">
        <v>307333140503</v>
      </c>
      <c r="H2029" s="104" t="s">
        <v>5263</v>
      </c>
      <c r="I2029" s="104" t="s">
        <v>2887</v>
      </c>
      <c r="J2029" s="104"/>
      <c r="K2029" s="378">
        <v>1.9719999999999998E-3</v>
      </c>
      <c r="L2029" s="378">
        <v>1.9719999999999998E-3</v>
      </c>
      <c r="M2029" s="378">
        <v>1.9620000000000002E-3</v>
      </c>
      <c r="N2029" s="379">
        <v>0.50709939148070959</v>
      </c>
      <c r="O2029" s="104"/>
      <c r="P2029" s="104"/>
      <c r="Q2029" s="108"/>
    </row>
    <row r="2030" spans="1:17" customFormat="1">
      <c r="A2030" s="103">
        <v>2027</v>
      </c>
      <c r="B2030" s="105"/>
      <c r="C2030" s="105" t="s">
        <v>3869</v>
      </c>
      <c r="D2030" s="105" t="str">
        <f t="shared" si="86"/>
        <v>NAIDUPETA</v>
      </c>
      <c r="E2030" s="105" t="str">
        <f t="shared" si="86"/>
        <v>NAGALAPURAM OPERATION</v>
      </c>
      <c r="F2030" s="104" t="s">
        <v>5264</v>
      </c>
      <c r="G2030" s="393">
        <v>308511540201</v>
      </c>
      <c r="H2030" s="104" t="s">
        <v>5265</v>
      </c>
      <c r="I2030" s="104" t="s">
        <v>2871</v>
      </c>
      <c r="J2030" s="104"/>
      <c r="K2030" s="378">
        <v>8.4729999999999996E-3</v>
      </c>
      <c r="L2030" s="378">
        <v>8.4729999999999996E-3</v>
      </c>
      <c r="M2030" s="378">
        <v>8.4320000000000003E-3</v>
      </c>
      <c r="N2030" s="379">
        <v>0.48389000354065115</v>
      </c>
      <c r="O2030" s="104"/>
      <c r="P2030" s="104"/>
      <c r="Q2030" s="108"/>
    </row>
    <row r="2031" spans="1:17" customFormat="1">
      <c r="A2031" s="103">
        <v>2028</v>
      </c>
      <c r="B2031" s="105"/>
      <c r="C2031" s="105" t="s">
        <v>1381</v>
      </c>
      <c r="D2031" s="105" t="str">
        <f t="shared" si="86"/>
        <v>NAIDUPETA</v>
      </c>
      <c r="E2031" s="105" t="str">
        <f t="shared" si="86"/>
        <v>NAGALAPURAM OPERATION</v>
      </c>
      <c r="F2031" s="104" t="s">
        <v>5266</v>
      </c>
      <c r="G2031" s="393" t="s">
        <v>5267</v>
      </c>
      <c r="H2031" s="104" t="s">
        <v>5268</v>
      </c>
      <c r="I2031" s="104" t="s">
        <v>2871</v>
      </c>
      <c r="J2031" s="104"/>
      <c r="K2031" s="378">
        <v>6.5210000000000004E-2</v>
      </c>
      <c r="L2031" s="378">
        <v>6.5210000000000004E-2</v>
      </c>
      <c r="M2031" s="378">
        <v>6.4894999999999994E-2</v>
      </c>
      <c r="N2031" s="379">
        <v>0.48305474620458472</v>
      </c>
      <c r="O2031" s="104"/>
      <c r="P2031" s="104"/>
      <c r="Q2031" s="108"/>
    </row>
    <row r="2032" spans="1:17" customFormat="1">
      <c r="A2032" s="103">
        <v>2029</v>
      </c>
      <c r="B2032" s="105"/>
      <c r="C2032" s="105" t="s">
        <v>1041</v>
      </c>
      <c r="D2032" s="105" t="str">
        <f t="shared" si="86"/>
        <v>NAIDUPETA</v>
      </c>
      <c r="E2032" s="105" t="str">
        <f t="shared" si="86"/>
        <v>NAGALAPURAM OPERATION</v>
      </c>
      <c r="F2032" s="104" t="s">
        <v>2969</v>
      </c>
      <c r="G2032" s="393">
        <v>306521340503</v>
      </c>
      <c r="H2032" s="104" t="s">
        <v>5269</v>
      </c>
      <c r="I2032" s="104" t="s">
        <v>2871</v>
      </c>
      <c r="J2032" s="104"/>
      <c r="K2032" s="378">
        <v>0.23186999999999999</v>
      </c>
      <c r="L2032" s="378">
        <v>0.23186999999999999</v>
      </c>
      <c r="M2032" s="378">
        <v>0.230797</v>
      </c>
      <c r="N2032" s="379">
        <v>0.46275930478284844</v>
      </c>
      <c r="O2032" s="104"/>
      <c r="P2032" s="104"/>
      <c r="Q2032" s="108"/>
    </row>
    <row r="2033" spans="1:17" customFormat="1">
      <c r="A2033" s="103">
        <v>2030</v>
      </c>
      <c r="B2033" s="105"/>
      <c r="C2033" s="105" t="s">
        <v>1049</v>
      </c>
      <c r="D2033" s="105" t="str">
        <f t="shared" si="86"/>
        <v>NAIDUPETA</v>
      </c>
      <c r="E2033" s="105" t="str">
        <f t="shared" si="86"/>
        <v>NAGALAPURAM OPERATION</v>
      </c>
      <c r="F2033" s="104" t="s">
        <v>5000</v>
      </c>
      <c r="G2033" s="393">
        <v>307311440109</v>
      </c>
      <c r="H2033" s="104" t="s">
        <v>5270</v>
      </c>
      <c r="I2033" s="104" t="s">
        <v>2870</v>
      </c>
      <c r="J2033" s="104"/>
      <c r="K2033" s="378">
        <v>0.51026499999999997</v>
      </c>
      <c r="L2033" s="378">
        <v>0.51026499999999997</v>
      </c>
      <c r="M2033" s="378">
        <v>0.50793999999999995</v>
      </c>
      <c r="N2033" s="379">
        <v>0.45564559591585191</v>
      </c>
      <c r="O2033" s="104"/>
      <c r="P2033" s="104"/>
      <c r="Q2033" s="108"/>
    </row>
    <row r="2034" spans="1:17" customFormat="1">
      <c r="A2034" s="103">
        <v>2031</v>
      </c>
      <c r="B2034" s="105"/>
      <c r="C2034" s="105" t="s">
        <v>1381</v>
      </c>
      <c r="D2034" s="105" t="str">
        <f t="shared" si="86"/>
        <v>NAIDUPETA</v>
      </c>
      <c r="E2034" s="105" t="str">
        <f t="shared" si="86"/>
        <v>NAGALAPURAM OPERATION</v>
      </c>
      <c r="F2034" s="104" t="str">
        <f>F2033</f>
        <v>33/11 KV Thumukunta SS</v>
      </c>
      <c r="G2034" s="393">
        <v>305521440103</v>
      </c>
      <c r="H2034" s="104" t="s">
        <v>5271</v>
      </c>
      <c r="I2034" s="104" t="s">
        <v>2887</v>
      </c>
      <c r="J2034" s="104"/>
      <c r="K2034" s="378">
        <v>1.6223000000000001</v>
      </c>
      <c r="L2034" s="378">
        <v>1.6223000000000001</v>
      </c>
      <c r="M2034" s="378">
        <v>1.6149629999999999</v>
      </c>
      <c r="N2034" s="379">
        <v>0.45225913826050357</v>
      </c>
      <c r="O2034" s="104"/>
      <c r="P2034" s="104"/>
      <c r="Q2034" s="108"/>
    </row>
    <row r="2035" spans="1:17" customFormat="1">
      <c r="A2035" s="103">
        <v>2032</v>
      </c>
      <c r="B2035" s="105"/>
      <c r="C2035" s="105" t="s">
        <v>1381</v>
      </c>
      <c r="D2035" s="105" t="str">
        <f t="shared" si="86"/>
        <v>NAIDUPETA</v>
      </c>
      <c r="E2035" s="105" t="str">
        <f t="shared" si="86"/>
        <v>NAGALAPURAM OPERATION</v>
      </c>
      <c r="F2035" s="104" t="s">
        <v>2356</v>
      </c>
      <c r="G2035" s="393">
        <v>305522140104</v>
      </c>
      <c r="H2035" s="104" t="s">
        <v>5272</v>
      </c>
      <c r="I2035" s="104" t="s">
        <v>2887</v>
      </c>
      <c r="J2035" s="104"/>
      <c r="K2035" s="378">
        <v>2.9152</v>
      </c>
      <c r="L2035" s="378">
        <v>2.9152</v>
      </c>
      <c r="M2035" s="378">
        <v>2.9020900000000003</v>
      </c>
      <c r="N2035" s="379">
        <v>0.44971185510427186</v>
      </c>
      <c r="O2035" s="104"/>
      <c r="P2035" s="104"/>
      <c r="Q2035" s="108"/>
    </row>
    <row r="2036" spans="1:17" customFormat="1">
      <c r="A2036" s="103">
        <v>2033</v>
      </c>
      <c r="B2036" s="105"/>
      <c r="C2036" s="105" t="s">
        <v>5408</v>
      </c>
      <c r="D2036" s="105" t="str">
        <f t="shared" si="86"/>
        <v>NAIDUPETA</v>
      </c>
      <c r="E2036" s="105" t="str">
        <f t="shared" si="86"/>
        <v>NAGALAPURAM OPERATION</v>
      </c>
      <c r="F2036" s="104" t="str">
        <f>F2035</f>
        <v>33/11 KV Rajiv nagar SUB STATION</v>
      </c>
      <c r="G2036" s="393">
        <v>304221540104</v>
      </c>
      <c r="H2036" s="104" t="s">
        <v>5273</v>
      </c>
      <c r="I2036" s="104" t="s">
        <v>2874</v>
      </c>
      <c r="J2036" s="104"/>
      <c r="K2036" s="378">
        <v>7.1599999999999997E-2</v>
      </c>
      <c r="L2036" s="378">
        <v>7.1599999999999997E-2</v>
      </c>
      <c r="M2036" s="378">
        <v>7.1291999999999994E-2</v>
      </c>
      <c r="N2036" s="379">
        <v>0.43016759776536695</v>
      </c>
      <c r="O2036" s="104"/>
      <c r="P2036" s="104"/>
      <c r="Q2036" s="108"/>
    </row>
    <row r="2037" spans="1:17" customFormat="1">
      <c r="A2037" s="103">
        <v>2034</v>
      </c>
      <c r="B2037" s="105"/>
      <c r="C2037" s="105" t="s">
        <v>1381</v>
      </c>
      <c r="D2037" s="105" t="str">
        <f t="shared" si="86"/>
        <v>NAIDUPETA</v>
      </c>
      <c r="E2037" s="105" t="str">
        <f t="shared" si="86"/>
        <v>NAGALAPURAM OPERATION</v>
      </c>
      <c r="F2037" s="104" t="s">
        <v>4252</v>
      </c>
      <c r="G2037" s="393">
        <v>305411240303</v>
      </c>
      <c r="H2037" s="104" t="s">
        <v>5274</v>
      </c>
      <c r="I2037" s="104" t="s">
        <v>2870</v>
      </c>
      <c r="J2037" s="104"/>
      <c r="K2037" s="378">
        <v>0.65639999999999998</v>
      </c>
      <c r="L2037" s="378">
        <v>0.65639999999999998</v>
      </c>
      <c r="M2037" s="378">
        <v>0.65371299999999999</v>
      </c>
      <c r="N2037" s="379">
        <v>0.40935405240706807</v>
      </c>
      <c r="O2037" s="104"/>
      <c r="P2037" s="104"/>
      <c r="Q2037" s="108"/>
    </row>
    <row r="2038" spans="1:17" customFormat="1">
      <c r="A2038" s="103">
        <v>2035</v>
      </c>
      <c r="B2038" s="105"/>
      <c r="C2038" s="105" t="s">
        <v>1381</v>
      </c>
      <c r="D2038" s="105" t="str">
        <f t="shared" si="86"/>
        <v>NAIDUPETA</v>
      </c>
      <c r="E2038" s="105" t="str">
        <f t="shared" si="86"/>
        <v>NAGALAPURAM OPERATION</v>
      </c>
      <c r="F2038" s="104" t="str">
        <f>F2037</f>
        <v>33/11KV GADHANKI SS</v>
      </c>
      <c r="G2038" s="393">
        <v>305111440201</v>
      </c>
      <c r="H2038" s="104" t="s">
        <v>2704</v>
      </c>
      <c r="I2038" s="104" t="s">
        <v>2887</v>
      </c>
      <c r="J2038" s="104"/>
      <c r="K2038" s="378">
        <v>0.66869999999999996</v>
      </c>
      <c r="L2038" s="378">
        <v>0.66869999999999996</v>
      </c>
      <c r="M2038" s="378">
        <v>0.66597500000000009</v>
      </c>
      <c r="N2038" s="379">
        <v>0.40750710333480888</v>
      </c>
      <c r="O2038" s="104"/>
      <c r="P2038" s="104"/>
      <c r="Q2038" s="108"/>
    </row>
    <row r="2039" spans="1:17" customFormat="1">
      <c r="A2039" s="103">
        <v>2036</v>
      </c>
      <c r="B2039" s="105"/>
      <c r="C2039" s="105" t="s">
        <v>1381</v>
      </c>
      <c r="D2039" s="105" t="str">
        <f t="shared" si="86"/>
        <v>NAIDUPETA</v>
      </c>
      <c r="E2039" s="105" t="str">
        <f t="shared" si="86"/>
        <v>NAGALAPURAM OPERATION</v>
      </c>
      <c r="F2039" s="104" t="str">
        <f>F2038</f>
        <v>33/11KV GADHANKI SS</v>
      </c>
      <c r="G2039" s="393">
        <v>305421240301</v>
      </c>
      <c r="H2039" s="104" t="s">
        <v>2475</v>
      </c>
      <c r="I2039" s="104" t="s">
        <v>2887</v>
      </c>
      <c r="J2039" s="104"/>
      <c r="K2039" s="378">
        <v>0.66259999999999997</v>
      </c>
      <c r="L2039" s="378">
        <v>0.66259999999999997</v>
      </c>
      <c r="M2039" s="378">
        <v>0.659937</v>
      </c>
      <c r="N2039" s="379">
        <v>0.40190159975852263</v>
      </c>
      <c r="O2039" s="104"/>
      <c r="P2039" s="104"/>
      <c r="Q2039" s="108"/>
    </row>
    <row r="2040" spans="1:17" customFormat="1">
      <c r="A2040" s="103">
        <v>2037</v>
      </c>
      <c r="B2040" s="105"/>
      <c r="C2040" s="105" t="s">
        <v>1041</v>
      </c>
      <c r="D2040" s="105" t="str">
        <f t="shared" si="86"/>
        <v>NAIDUPETA</v>
      </c>
      <c r="E2040" s="105" t="str">
        <f t="shared" si="86"/>
        <v>NAGALAPURAM OPERATION</v>
      </c>
      <c r="F2040" s="104" t="str">
        <f>F2039</f>
        <v>33/11KV GADHANKI SS</v>
      </c>
      <c r="G2040" s="393">
        <v>306113440301</v>
      </c>
      <c r="H2040" s="104" t="s">
        <v>2474</v>
      </c>
      <c r="I2040" s="104" t="s">
        <v>2887</v>
      </c>
      <c r="J2040" s="104"/>
      <c r="K2040" s="378">
        <v>6.3799999999999996E-2</v>
      </c>
      <c r="L2040" s="378">
        <v>6.3799999999999996E-2</v>
      </c>
      <c r="M2040" s="378">
        <v>6.3550000000000009E-2</v>
      </c>
      <c r="N2040" s="379">
        <v>0.39184952978054288</v>
      </c>
      <c r="O2040" s="104"/>
      <c r="P2040" s="104"/>
      <c r="Q2040" s="108"/>
    </row>
    <row r="2041" spans="1:17" customFormat="1">
      <c r="A2041" s="103">
        <v>2038</v>
      </c>
      <c r="B2041" s="105"/>
      <c r="C2041" s="105" t="s">
        <v>1381</v>
      </c>
      <c r="D2041" s="105" t="str">
        <f t="shared" si="86"/>
        <v>NAIDUPETA</v>
      </c>
      <c r="E2041" s="105" t="str">
        <f t="shared" si="86"/>
        <v>NAGALAPURAM OPERATION</v>
      </c>
      <c r="F2041" s="104" t="s">
        <v>2355</v>
      </c>
      <c r="G2041" s="393">
        <v>305521440104</v>
      </c>
      <c r="H2041" s="104" t="s">
        <v>5275</v>
      </c>
      <c r="I2041" s="104" t="s">
        <v>2887</v>
      </c>
      <c r="J2041" s="104"/>
      <c r="K2041" s="378">
        <v>2.7092000000000001</v>
      </c>
      <c r="L2041" s="378">
        <v>2.7092000000000001</v>
      </c>
      <c r="M2041" s="378">
        <v>2.6986479999999999</v>
      </c>
      <c r="N2041" s="379">
        <v>0.38948767163738801</v>
      </c>
      <c r="O2041" s="104"/>
      <c r="P2041" s="104"/>
      <c r="Q2041" s="108"/>
    </row>
    <row r="2042" spans="1:17" customFormat="1">
      <c r="A2042" s="103">
        <v>2039</v>
      </c>
      <c r="B2042" s="105"/>
      <c r="C2042" s="105" t="s">
        <v>3869</v>
      </c>
      <c r="D2042" s="105" t="str">
        <f t="shared" si="86"/>
        <v>NAIDUPETA</v>
      </c>
      <c r="E2042" s="105" t="str">
        <f t="shared" si="86"/>
        <v>NAGALAPURAM OPERATION</v>
      </c>
      <c r="F2042" s="104" t="str">
        <f>F2041</f>
        <v>33/11KV R.C.ROAD (RDO)SS</v>
      </c>
      <c r="G2042" s="393">
        <v>308211240107</v>
      </c>
      <c r="H2042" s="104" t="s">
        <v>2574</v>
      </c>
      <c r="I2042" s="104" t="s">
        <v>2887</v>
      </c>
      <c r="J2042" s="104"/>
      <c r="K2042" s="378">
        <v>0.10874</v>
      </c>
      <c r="L2042" s="378">
        <v>0.10874</v>
      </c>
      <c r="M2042" s="378">
        <v>0.108322</v>
      </c>
      <c r="N2042" s="379">
        <v>0.38440316350928977</v>
      </c>
      <c r="O2042" s="104"/>
      <c r="P2042" s="104"/>
      <c r="Q2042" s="108"/>
    </row>
    <row r="2043" spans="1:17" customFormat="1">
      <c r="A2043" s="103">
        <v>2040</v>
      </c>
      <c r="B2043" s="105"/>
      <c r="C2043" s="105" t="s">
        <v>1049</v>
      </c>
      <c r="D2043" s="105" t="str">
        <f t="shared" si="86"/>
        <v>NAIDUPETA</v>
      </c>
      <c r="E2043" s="105" t="str">
        <f t="shared" si="86"/>
        <v>NAGALAPURAM OPERATION</v>
      </c>
      <c r="F2043" s="104" t="s">
        <v>5276</v>
      </c>
      <c r="G2043" s="393">
        <v>307133440404</v>
      </c>
      <c r="H2043" s="104" t="s">
        <v>3493</v>
      </c>
      <c r="I2043" s="104" t="s">
        <v>2887</v>
      </c>
      <c r="J2043" s="104"/>
      <c r="K2043" s="378">
        <v>0.36085</v>
      </c>
      <c r="L2043" s="378">
        <v>0.36085</v>
      </c>
      <c r="M2043" s="378">
        <v>0.35946800000000001</v>
      </c>
      <c r="N2043" s="379">
        <v>0.38298461964805164</v>
      </c>
      <c r="O2043" s="104"/>
      <c r="P2043" s="104"/>
      <c r="Q2043" s="108"/>
    </row>
    <row r="2044" spans="1:17" customFormat="1">
      <c r="A2044" s="103">
        <v>2041</v>
      </c>
      <c r="B2044" s="105"/>
      <c r="C2044" s="105" t="s">
        <v>1381</v>
      </c>
      <c r="D2044" s="105" t="str">
        <f t="shared" si="86"/>
        <v>NAIDUPETA</v>
      </c>
      <c r="E2044" s="105" t="str">
        <f t="shared" si="86"/>
        <v>NAGALAPURAM OPERATION</v>
      </c>
      <c r="F2044" s="104" t="s">
        <v>5277</v>
      </c>
      <c r="G2044" s="393" t="s">
        <v>5278</v>
      </c>
      <c r="H2044" s="104" t="s">
        <v>5279</v>
      </c>
      <c r="I2044" s="104" t="s">
        <v>2871</v>
      </c>
      <c r="J2044" s="104"/>
      <c r="K2044" s="378">
        <v>9.3504000000000004E-2</v>
      </c>
      <c r="L2044" s="378">
        <v>9.3504000000000004E-2</v>
      </c>
      <c r="M2044" s="378">
        <v>9.3156000000000003E-2</v>
      </c>
      <c r="N2044" s="379">
        <v>0.37217659137577114</v>
      </c>
      <c r="O2044" s="104"/>
      <c r="P2044" s="104"/>
      <c r="Q2044" s="108"/>
    </row>
    <row r="2045" spans="1:17" customFormat="1">
      <c r="A2045" s="103">
        <v>2042</v>
      </c>
      <c r="B2045" s="105"/>
      <c r="C2045" s="105" t="s">
        <v>5408</v>
      </c>
      <c r="D2045" s="105" t="s">
        <v>1019</v>
      </c>
      <c r="E2045" s="105" t="s">
        <v>5280</v>
      </c>
      <c r="F2045" s="104" t="s">
        <v>5281</v>
      </c>
      <c r="G2045" s="393">
        <v>304221540103</v>
      </c>
      <c r="H2045" s="104" t="s">
        <v>2585</v>
      </c>
      <c r="I2045" s="104" t="s">
        <v>2874</v>
      </c>
      <c r="J2045" s="104"/>
      <c r="K2045" s="378">
        <v>0.19048000000000001</v>
      </c>
      <c r="L2045" s="378">
        <v>0.19048000000000001</v>
      </c>
      <c r="M2045" s="378">
        <v>0.18978800000000001</v>
      </c>
      <c r="N2045" s="379">
        <v>0.3632927341453161</v>
      </c>
      <c r="O2045" s="104"/>
      <c r="P2045" s="104"/>
      <c r="Q2045" s="108"/>
    </row>
    <row r="2046" spans="1:17" customFormat="1">
      <c r="A2046" s="103">
        <v>2043</v>
      </c>
      <c r="B2046" s="105"/>
      <c r="C2046" s="105" t="s">
        <v>1381</v>
      </c>
      <c r="D2046" s="105" t="str">
        <f t="shared" ref="D2046:F2061" si="87">D2045</f>
        <v>KAVALI</v>
      </c>
      <c r="E2046" s="105" t="str">
        <f t="shared" si="87"/>
        <v>BUCHIREDDY PALEM</v>
      </c>
      <c r="F2046" s="104" t="str">
        <f t="shared" si="87"/>
        <v>33/11 KV SRI PURANDHARAPURAM SS</v>
      </c>
      <c r="G2046" s="393">
        <v>305421240201</v>
      </c>
      <c r="H2046" s="104" t="s">
        <v>2755</v>
      </c>
      <c r="I2046" s="104" t="s">
        <v>2887</v>
      </c>
      <c r="J2046" s="104"/>
      <c r="K2046" s="378">
        <v>1.1714599999999999</v>
      </c>
      <c r="L2046" s="378">
        <v>1.1714599999999999</v>
      </c>
      <c r="M2046" s="378">
        <v>1.1673279999999999</v>
      </c>
      <c r="N2046" s="379">
        <v>0.35272224403735725</v>
      </c>
      <c r="O2046" s="104"/>
      <c r="P2046" s="104"/>
      <c r="Q2046" s="108"/>
    </row>
    <row r="2047" spans="1:17" customFormat="1">
      <c r="A2047" s="103">
        <v>2044</v>
      </c>
      <c r="B2047" s="105"/>
      <c r="C2047" s="105" t="s">
        <v>1381</v>
      </c>
      <c r="D2047" s="105" t="str">
        <f t="shared" si="87"/>
        <v>KAVALI</v>
      </c>
      <c r="E2047" s="105" t="str">
        <f t="shared" si="87"/>
        <v>BUCHIREDDY PALEM</v>
      </c>
      <c r="F2047" s="104" t="str">
        <f t="shared" si="87"/>
        <v>33/11 KV SRI PURANDHARAPURAM SS</v>
      </c>
      <c r="G2047" s="393">
        <v>305111440204</v>
      </c>
      <c r="H2047" s="104" t="s">
        <v>2707</v>
      </c>
      <c r="I2047" s="104" t="s">
        <v>2887</v>
      </c>
      <c r="J2047" s="104"/>
      <c r="K2047" s="378">
        <v>0.51649999999999996</v>
      </c>
      <c r="L2047" s="378">
        <v>0.51649999999999996</v>
      </c>
      <c r="M2047" s="378">
        <v>0.51469799999999999</v>
      </c>
      <c r="N2047" s="379">
        <v>0.34888673765730305</v>
      </c>
      <c r="O2047" s="104"/>
      <c r="P2047" s="104"/>
      <c r="Q2047" s="108"/>
    </row>
    <row r="2048" spans="1:17" customFormat="1">
      <c r="A2048" s="103">
        <v>2045</v>
      </c>
      <c r="B2048" s="105"/>
      <c r="C2048" s="105" t="s">
        <v>1381</v>
      </c>
      <c r="D2048" s="105" t="str">
        <f t="shared" si="87"/>
        <v>KAVALI</v>
      </c>
      <c r="E2048" s="105" t="str">
        <f t="shared" si="87"/>
        <v>BUCHIREDDY PALEM</v>
      </c>
      <c r="F2048" s="104" t="str">
        <f t="shared" si="87"/>
        <v>33/11 KV SRI PURANDHARAPURAM SS</v>
      </c>
      <c r="G2048" s="393">
        <v>305522140102</v>
      </c>
      <c r="H2048" s="104" t="s">
        <v>2789</v>
      </c>
      <c r="I2048" s="104" t="s">
        <v>2887</v>
      </c>
      <c r="J2048" s="104"/>
      <c r="K2048" s="378">
        <v>1.4878</v>
      </c>
      <c r="L2048" s="378">
        <v>1.4878</v>
      </c>
      <c r="M2048" s="378">
        <v>1.4826459999999999</v>
      </c>
      <c r="N2048" s="379">
        <v>0.34641752923780772</v>
      </c>
      <c r="O2048" s="104"/>
      <c r="P2048" s="104"/>
      <c r="Q2048" s="108"/>
    </row>
    <row r="2049" spans="1:17" customFormat="1">
      <c r="A2049" s="103">
        <v>2046</v>
      </c>
      <c r="B2049" s="105"/>
      <c r="C2049" s="105" t="s">
        <v>1381</v>
      </c>
      <c r="D2049" s="105" t="str">
        <f t="shared" si="87"/>
        <v>KAVALI</v>
      </c>
      <c r="E2049" s="105" t="s">
        <v>5282</v>
      </c>
      <c r="F2049" s="104" t="s">
        <v>4991</v>
      </c>
      <c r="G2049" s="393">
        <v>305213140106</v>
      </c>
      <c r="H2049" s="104" t="s">
        <v>5106</v>
      </c>
      <c r="I2049" s="104" t="s">
        <v>2870</v>
      </c>
      <c r="J2049" s="104"/>
      <c r="K2049" s="378">
        <v>0.20899999999999999</v>
      </c>
      <c r="L2049" s="378">
        <v>0.20899999999999999</v>
      </c>
      <c r="M2049" s="378">
        <v>0.20833499999999999</v>
      </c>
      <c r="N2049" s="379">
        <v>0.31818181818181768</v>
      </c>
      <c r="O2049" s="104"/>
      <c r="P2049" s="104"/>
      <c r="Q2049" s="108"/>
    </row>
    <row r="2050" spans="1:17" customFormat="1">
      <c r="A2050" s="103">
        <v>2047</v>
      </c>
      <c r="B2050" s="105"/>
      <c r="C2050" s="105" t="s">
        <v>1381</v>
      </c>
      <c r="D2050" s="105" t="str">
        <f t="shared" si="87"/>
        <v>KAVALI</v>
      </c>
      <c r="E2050" s="105" t="str">
        <f t="shared" si="87"/>
        <v>MULAKALACHERVU</v>
      </c>
      <c r="F2050" s="104" t="str">
        <f t="shared" si="87"/>
        <v>33/11 KV B.Kothakota SUB STATION</v>
      </c>
      <c r="G2050" s="393">
        <v>305111440104</v>
      </c>
      <c r="H2050" s="104" t="s">
        <v>2703</v>
      </c>
      <c r="I2050" s="104" t="s">
        <v>2887</v>
      </c>
      <c r="J2050" s="104"/>
      <c r="K2050" s="378">
        <v>1.0564</v>
      </c>
      <c r="L2050" s="378">
        <v>1.0564</v>
      </c>
      <c r="M2050" s="378">
        <v>1.053153</v>
      </c>
      <c r="N2050" s="379">
        <v>0.30736463460810298</v>
      </c>
      <c r="O2050" s="104"/>
      <c r="P2050" s="104"/>
      <c r="Q2050" s="108"/>
    </row>
    <row r="2051" spans="1:17" customFormat="1">
      <c r="A2051" s="103">
        <v>2048</v>
      </c>
      <c r="B2051" s="105"/>
      <c r="C2051" s="105" t="s">
        <v>1381</v>
      </c>
      <c r="D2051" s="105" t="str">
        <f t="shared" si="87"/>
        <v>KAVALI</v>
      </c>
      <c r="E2051" s="105" t="str">
        <f t="shared" si="87"/>
        <v>MULAKALACHERVU</v>
      </c>
      <c r="F2051" s="104" t="str">
        <f t="shared" si="87"/>
        <v>33/11 KV B.Kothakota SUB STATION</v>
      </c>
      <c r="G2051" s="393">
        <v>305521140302</v>
      </c>
      <c r="H2051" s="104" t="s">
        <v>2784</v>
      </c>
      <c r="I2051" s="104" t="s">
        <v>2887</v>
      </c>
      <c r="J2051" s="104"/>
      <c r="K2051" s="378">
        <v>1.4726999999999999</v>
      </c>
      <c r="L2051" s="378">
        <v>1.4726999999999999</v>
      </c>
      <c r="M2051" s="378">
        <v>1.4682010000000001</v>
      </c>
      <c r="N2051" s="379">
        <v>0.30549331160452292</v>
      </c>
      <c r="O2051" s="104"/>
      <c r="P2051" s="104"/>
      <c r="Q2051" s="108"/>
    </row>
    <row r="2052" spans="1:17" customFormat="1">
      <c r="A2052" s="103">
        <v>2049</v>
      </c>
      <c r="B2052" s="105"/>
      <c r="C2052" s="105" t="s">
        <v>1381</v>
      </c>
      <c r="D2052" s="105" t="str">
        <f t="shared" si="87"/>
        <v>KAVALI</v>
      </c>
      <c r="E2052" s="105" t="str">
        <f t="shared" si="87"/>
        <v>MULAKALACHERVU</v>
      </c>
      <c r="F2052" s="104" t="s">
        <v>4723</v>
      </c>
      <c r="G2052" s="393">
        <v>305512340205</v>
      </c>
      <c r="H2052" s="104" t="s">
        <v>5283</v>
      </c>
      <c r="I2052" s="104" t="s">
        <v>2887</v>
      </c>
      <c r="J2052" s="104"/>
      <c r="K2052" s="378">
        <v>0.65259999999999996</v>
      </c>
      <c r="L2052" s="378">
        <v>0.65259999999999996</v>
      </c>
      <c r="M2052" s="378">
        <v>0.65062900000000001</v>
      </c>
      <c r="N2052" s="379">
        <v>0.30202267851669401</v>
      </c>
      <c r="O2052" s="104"/>
      <c r="P2052" s="104"/>
      <c r="Q2052" s="108"/>
    </row>
    <row r="2053" spans="1:17" customFormat="1">
      <c r="A2053" s="103">
        <v>2050</v>
      </c>
      <c r="B2053" s="105"/>
      <c r="C2053" s="105" t="s">
        <v>1381</v>
      </c>
      <c r="D2053" s="105" t="str">
        <f t="shared" si="87"/>
        <v>KAVALI</v>
      </c>
      <c r="E2053" s="105" t="str">
        <f t="shared" si="87"/>
        <v>MULAKALACHERVU</v>
      </c>
      <c r="F2053" s="104" t="str">
        <f>F2052</f>
        <v>33/11KV UPADYAYANAGAR SS (INDOOR)</v>
      </c>
      <c r="G2053" s="393">
        <v>305111440202</v>
      </c>
      <c r="H2053" s="104" t="s">
        <v>2705</v>
      </c>
      <c r="I2053" s="104" t="s">
        <v>2887</v>
      </c>
      <c r="J2053" s="104"/>
      <c r="K2053" s="378">
        <v>0.77470000000000006</v>
      </c>
      <c r="L2053" s="378">
        <v>0.77470000000000006</v>
      </c>
      <c r="M2053" s="378">
        <v>0.77241700000000002</v>
      </c>
      <c r="N2053" s="379">
        <v>0.29469472053698659</v>
      </c>
      <c r="O2053" s="104"/>
      <c r="P2053" s="104"/>
      <c r="Q2053" s="108"/>
    </row>
    <row r="2054" spans="1:17" customFormat="1">
      <c r="A2054" s="103">
        <v>2051</v>
      </c>
      <c r="B2054" s="105"/>
      <c r="C2054" s="105" t="s">
        <v>3869</v>
      </c>
      <c r="D2054" s="105" t="str">
        <f t="shared" si="87"/>
        <v>KAVALI</v>
      </c>
      <c r="E2054" s="105" t="str">
        <f>E2053</f>
        <v>MULAKALACHERVU</v>
      </c>
      <c r="F2054" s="104" t="s">
        <v>5208</v>
      </c>
      <c r="G2054" s="393">
        <v>308323540101</v>
      </c>
      <c r="H2054" s="104" t="s">
        <v>5284</v>
      </c>
      <c r="I2054" s="104" t="s">
        <v>2871</v>
      </c>
      <c r="J2054" s="104"/>
      <c r="K2054" s="378">
        <v>1.2375</v>
      </c>
      <c r="L2054" s="378">
        <v>1.2375</v>
      </c>
      <c r="M2054" s="378">
        <v>1.234067</v>
      </c>
      <c r="N2054" s="379">
        <v>0.277414141414143</v>
      </c>
      <c r="O2054" s="104"/>
      <c r="P2054" s="104"/>
      <c r="Q2054" s="108"/>
    </row>
    <row r="2055" spans="1:17" customFormat="1">
      <c r="A2055" s="103">
        <v>2052</v>
      </c>
      <c r="B2055" s="105"/>
      <c r="C2055" s="105" t="s">
        <v>1041</v>
      </c>
      <c r="D2055" s="105" t="str">
        <f t="shared" si="87"/>
        <v>KAVALI</v>
      </c>
      <c r="E2055" s="105" t="str">
        <f>E2054</f>
        <v>MULAKALACHERVU</v>
      </c>
      <c r="F2055" s="104" t="s">
        <v>5285</v>
      </c>
      <c r="G2055" s="393">
        <v>306112340304</v>
      </c>
      <c r="H2055" s="104" t="s">
        <v>5286</v>
      </c>
      <c r="I2055" s="104" t="s">
        <v>2870</v>
      </c>
      <c r="J2055" s="104"/>
      <c r="K2055" s="378">
        <v>0.32600000000000001</v>
      </c>
      <c r="L2055" s="378">
        <v>0.32600000000000001</v>
      </c>
      <c r="M2055" s="378">
        <v>0.325125</v>
      </c>
      <c r="N2055" s="379">
        <v>0.26840490797546462</v>
      </c>
      <c r="O2055" s="104"/>
      <c r="P2055" s="104"/>
      <c r="Q2055" s="108"/>
    </row>
    <row r="2056" spans="1:17" customFormat="1">
      <c r="A2056" s="103">
        <v>2053</v>
      </c>
      <c r="B2056" s="105"/>
      <c r="C2056" s="105" t="s">
        <v>1041</v>
      </c>
      <c r="D2056" s="105" t="str">
        <f t="shared" si="87"/>
        <v>KAVALI</v>
      </c>
      <c r="E2056" s="105" t="str">
        <f t="shared" si="87"/>
        <v>MULAKALACHERVU</v>
      </c>
      <c r="F2056" s="104" t="s">
        <v>3140</v>
      </c>
      <c r="G2056" s="393">
        <v>306621340105</v>
      </c>
      <c r="H2056" s="104" t="s">
        <v>5287</v>
      </c>
      <c r="I2056" s="104" t="s">
        <v>2874</v>
      </c>
      <c r="J2056" s="104"/>
      <c r="K2056" s="378">
        <v>0.31109999999999999</v>
      </c>
      <c r="L2056" s="378">
        <v>0.31109999999999999</v>
      </c>
      <c r="M2056" s="378">
        <v>0.31034100000000003</v>
      </c>
      <c r="N2056" s="379">
        <v>0.24397299903566511</v>
      </c>
      <c r="O2056" s="104"/>
      <c r="P2056" s="104"/>
      <c r="Q2056" s="108"/>
    </row>
    <row r="2057" spans="1:17" customFormat="1">
      <c r="A2057" s="103">
        <v>2054</v>
      </c>
      <c r="B2057" s="105"/>
      <c r="C2057" s="105" t="s">
        <v>1381</v>
      </c>
      <c r="D2057" s="105" t="str">
        <f t="shared" si="87"/>
        <v>KAVALI</v>
      </c>
      <c r="E2057" s="105" t="str">
        <f t="shared" si="87"/>
        <v>MULAKALACHERVU</v>
      </c>
      <c r="F2057" s="104" t="str">
        <f t="shared" si="87"/>
        <v>33/11KV B.Mattam SubStation</v>
      </c>
      <c r="G2057" s="393">
        <v>305512340103</v>
      </c>
      <c r="H2057" s="104" t="s">
        <v>5288</v>
      </c>
      <c r="I2057" s="104" t="s">
        <v>2887</v>
      </c>
      <c r="J2057" s="104"/>
      <c r="K2057" s="378">
        <v>1.0447</v>
      </c>
      <c r="L2057" s="378">
        <v>1.0447</v>
      </c>
      <c r="M2057" s="378">
        <v>1.042219</v>
      </c>
      <c r="N2057" s="379">
        <v>0.23748444529529583</v>
      </c>
      <c r="O2057" s="104"/>
      <c r="P2057" s="104"/>
      <c r="Q2057" s="108"/>
    </row>
    <row r="2058" spans="1:17" customFormat="1">
      <c r="A2058" s="103">
        <v>2055</v>
      </c>
      <c r="B2058" s="105"/>
      <c r="C2058" s="105" t="s">
        <v>5408</v>
      </c>
      <c r="D2058" s="105" t="str">
        <f t="shared" si="87"/>
        <v>KAVALI</v>
      </c>
      <c r="E2058" s="105" t="str">
        <f t="shared" si="87"/>
        <v>MULAKALACHERVU</v>
      </c>
      <c r="F2058" s="104" t="str">
        <f t="shared" si="87"/>
        <v>33/11KV B.Mattam SubStation</v>
      </c>
      <c r="G2058" s="393">
        <v>304611140103</v>
      </c>
      <c r="H2058" s="104" t="s">
        <v>5289</v>
      </c>
      <c r="I2058" s="104" t="s">
        <v>2870</v>
      </c>
      <c r="J2058" s="104"/>
      <c r="K2058" s="378">
        <v>0.30759999999999998</v>
      </c>
      <c r="L2058" s="378">
        <v>0.30759999999999998</v>
      </c>
      <c r="M2058" s="378">
        <v>0.30691500000000005</v>
      </c>
      <c r="N2058" s="379">
        <v>0.2226918075422418</v>
      </c>
      <c r="O2058" s="104"/>
      <c r="P2058" s="104"/>
      <c r="Q2058" s="108"/>
    </row>
    <row r="2059" spans="1:17" customFormat="1">
      <c r="A2059" s="103">
        <v>2056</v>
      </c>
      <c r="B2059" s="105"/>
      <c r="C2059" s="105" t="s">
        <v>1381</v>
      </c>
      <c r="D2059" s="105" t="str">
        <f t="shared" si="87"/>
        <v>KAVALI</v>
      </c>
      <c r="E2059" s="105" t="str">
        <f t="shared" si="87"/>
        <v>MULAKALACHERVU</v>
      </c>
      <c r="F2059" s="104" t="str">
        <f t="shared" si="87"/>
        <v>33/11KV B.Mattam SubStation</v>
      </c>
      <c r="G2059" s="393">
        <v>305521140304</v>
      </c>
      <c r="H2059" s="104" t="s">
        <v>2786</v>
      </c>
      <c r="I2059" s="104" t="s">
        <v>2887</v>
      </c>
      <c r="J2059" s="104"/>
      <c r="K2059" s="378">
        <v>1.3908</v>
      </c>
      <c r="L2059" s="378">
        <v>1.3908</v>
      </c>
      <c r="M2059" s="378">
        <v>1.388015</v>
      </c>
      <c r="N2059" s="379">
        <v>0.20024446361806425</v>
      </c>
      <c r="O2059" s="104"/>
      <c r="P2059" s="104"/>
      <c r="Q2059" s="108"/>
    </row>
    <row r="2060" spans="1:17" customFormat="1">
      <c r="A2060" s="103">
        <v>2057</v>
      </c>
      <c r="B2060" s="105"/>
      <c r="C2060" s="105" t="s">
        <v>1381</v>
      </c>
      <c r="D2060" s="105" t="str">
        <f t="shared" si="87"/>
        <v>KAVALI</v>
      </c>
      <c r="E2060" s="105" t="str">
        <f t="shared" si="87"/>
        <v>MULAKALACHERVU</v>
      </c>
      <c r="F2060" s="104" t="s">
        <v>2356</v>
      </c>
      <c r="G2060" s="393">
        <v>305522140101</v>
      </c>
      <c r="H2060" s="104" t="s">
        <v>5290</v>
      </c>
      <c r="I2060" s="104" t="s">
        <v>2887</v>
      </c>
      <c r="J2060" s="104"/>
      <c r="K2060" s="378">
        <v>1.8433999999999999</v>
      </c>
      <c r="L2060" s="378">
        <v>1.8433999999999999</v>
      </c>
      <c r="M2060" s="378">
        <v>1.839839</v>
      </c>
      <c r="N2060" s="379">
        <v>0.19317565368340706</v>
      </c>
      <c r="O2060" s="104"/>
      <c r="P2060" s="104"/>
      <c r="Q2060" s="108"/>
    </row>
    <row r="2061" spans="1:17" customFormat="1">
      <c r="A2061" s="103">
        <v>2058</v>
      </c>
      <c r="B2061" s="105"/>
      <c r="C2061" s="105" t="s">
        <v>5408</v>
      </c>
      <c r="D2061" s="105" t="str">
        <f t="shared" si="87"/>
        <v>KAVALI</v>
      </c>
      <c r="E2061" s="105" t="str">
        <f t="shared" si="87"/>
        <v>MULAKALACHERVU</v>
      </c>
      <c r="F2061" s="104" t="s">
        <v>4728</v>
      </c>
      <c r="G2061" s="393">
        <v>304611140403</v>
      </c>
      <c r="H2061" s="104" t="s">
        <v>5291</v>
      </c>
      <c r="I2061" s="104" t="s">
        <v>2874</v>
      </c>
      <c r="J2061" s="104"/>
      <c r="K2061" s="378">
        <v>2.7124000000000001</v>
      </c>
      <c r="L2061" s="378">
        <v>2.7124000000000001</v>
      </c>
      <c r="M2061" s="378">
        <v>2.7072219999999998</v>
      </c>
      <c r="N2061" s="379">
        <v>0.19090104704322181</v>
      </c>
      <c r="O2061" s="104"/>
      <c r="P2061" s="104"/>
      <c r="Q2061" s="108"/>
    </row>
    <row r="2062" spans="1:17" customFormat="1">
      <c r="A2062" s="103">
        <v>2059</v>
      </c>
      <c r="B2062" s="105"/>
      <c r="C2062" s="105" t="s">
        <v>5408</v>
      </c>
      <c r="D2062" s="105" t="str">
        <f t="shared" ref="D2062:F2093" si="88">D2061</f>
        <v>KAVALI</v>
      </c>
      <c r="E2062" s="105" t="str">
        <f t="shared" si="88"/>
        <v>MULAKALACHERVU</v>
      </c>
      <c r="F2062" s="104" t="s">
        <v>5292</v>
      </c>
      <c r="G2062" s="393">
        <v>304251240105</v>
      </c>
      <c r="H2062" s="104" t="s">
        <v>5293</v>
      </c>
      <c r="I2062" s="104" t="s">
        <v>2874</v>
      </c>
      <c r="J2062" s="104"/>
      <c r="K2062" s="378">
        <v>2.83</v>
      </c>
      <c r="L2062" s="378">
        <v>2.83</v>
      </c>
      <c r="M2062" s="378">
        <v>2.8249029999999999</v>
      </c>
      <c r="N2062" s="379">
        <v>0.18010600706714236</v>
      </c>
      <c r="O2062" s="104"/>
      <c r="P2062" s="104"/>
      <c r="Q2062" s="108"/>
    </row>
    <row r="2063" spans="1:17" customFormat="1">
      <c r="A2063" s="103">
        <v>2060</v>
      </c>
      <c r="B2063" s="105"/>
      <c r="C2063" s="105" t="s">
        <v>1049</v>
      </c>
      <c r="D2063" s="105" t="str">
        <f t="shared" si="88"/>
        <v>KAVALI</v>
      </c>
      <c r="E2063" s="105" t="str">
        <f t="shared" si="88"/>
        <v>MULAKALACHERVU</v>
      </c>
      <c r="F2063" s="104" t="s">
        <v>5294</v>
      </c>
      <c r="G2063" s="393">
        <v>307322140403</v>
      </c>
      <c r="H2063" s="104" t="s">
        <v>2516</v>
      </c>
      <c r="I2063" s="104" t="s">
        <v>2874</v>
      </c>
      <c r="J2063" s="104"/>
      <c r="K2063" s="378">
        <v>1.8829999999999999E-3</v>
      </c>
      <c r="L2063" s="378">
        <v>1.8829999999999999E-3</v>
      </c>
      <c r="M2063" s="378">
        <v>1.8799999999999999E-3</v>
      </c>
      <c r="N2063" s="379">
        <v>0.15932023366967416</v>
      </c>
      <c r="O2063" s="104"/>
      <c r="P2063" s="104"/>
      <c r="Q2063" s="108"/>
    </row>
    <row r="2064" spans="1:17" customFormat="1">
      <c r="A2064" s="103">
        <v>2061</v>
      </c>
      <c r="B2064" s="105"/>
      <c r="C2064" s="105" t="s">
        <v>3869</v>
      </c>
      <c r="D2064" s="105" t="str">
        <f t="shared" si="88"/>
        <v>KAVALI</v>
      </c>
      <c r="E2064" s="105" t="str">
        <f t="shared" si="88"/>
        <v>MULAKALACHERVU</v>
      </c>
      <c r="F2064" s="104" t="s">
        <v>4515</v>
      </c>
      <c r="G2064" s="393">
        <v>308323640101</v>
      </c>
      <c r="H2064" s="104" t="s">
        <v>5295</v>
      </c>
      <c r="I2064" s="104" t="s">
        <v>2894</v>
      </c>
      <c r="J2064" s="104"/>
      <c r="K2064" s="378">
        <v>0.60934999999999995</v>
      </c>
      <c r="L2064" s="378">
        <v>0.60934999999999995</v>
      </c>
      <c r="M2064" s="378">
        <v>0.608429</v>
      </c>
      <c r="N2064" s="379">
        <v>0.15114466234511362</v>
      </c>
      <c r="O2064" s="104"/>
      <c r="P2064" s="104"/>
      <c r="Q2064" s="108"/>
    </row>
    <row r="2065" spans="1:17" customFormat="1">
      <c r="A2065" s="103">
        <v>2062</v>
      </c>
      <c r="B2065" s="105"/>
      <c r="C2065" s="105" t="s">
        <v>1049</v>
      </c>
      <c r="D2065" s="105" t="str">
        <f t="shared" si="88"/>
        <v>KAVALI</v>
      </c>
      <c r="E2065" s="105" t="str">
        <f t="shared" si="88"/>
        <v>MULAKALACHERVU</v>
      </c>
      <c r="F2065" s="104" t="str">
        <f t="shared" si="88"/>
        <v>33/11 KV Nagaladinne SS</v>
      </c>
      <c r="G2065" s="393">
        <v>307333240301</v>
      </c>
      <c r="H2065" s="104" t="s">
        <v>5296</v>
      </c>
      <c r="I2065" s="104" t="s">
        <v>2874</v>
      </c>
      <c r="J2065" s="104"/>
      <c r="K2065" s="378">
        <v>7.9199999999999995E-4</v>
      </c>
      <c r="L2065" s="378">
        <v>7.9199999999999995E-4</v>
      </c>
      <c r="M2065" s="378">
        <v>7.9100000000000004E-4</v>
      </c>
      <c r="N2065" s="379">
        <v>0.12626262626261564</v>
      </c>
      <c r="O2065" s="104"/>
      <c r="P2065" s="104"/>
      <c r="Q2065" s="108"/>
    </row>
    <row r="2066" spans="1:17" customFormat="1">
      <c r="A2066" s="103">
        <v>2063</v>
      </c>
      <c r="B2066" s="105"/>
      <c r="C2066" s="105" t="s">
        <v>1381</v>
      </c>
      <c r="D2066" s="105" t="str">
        <f t="shared" si="88"/>
        <v>KAVALI</v>
      </c>
      <c r="E2066" s="105" t="str">
        <f t="shared" si="88"/>
        <v>MULAKALACHERVU</v>
      </c>
      <c r="F2066" s="104" t="str">
        <f t="shared" si="88"/>
        <v>33/11 KV Nagaladinne SS</v>
      </c>
      <c r="G2066" s="393">
        <v>305512340101</v>
      </c>
      <c r="H2066" s="104" t="s">
        <v>2771</v>
      </c>
      <c r="I2066" s="104" t="s">
        <v>2887</v>
      </c>
      <c r="J2066" s="104"/>
      <c r="K2066" s="378">
        <v>2.1760100000000002</v>
      </c>
      <c r="L2066" s="378">
        <v>2.1760100000000002</v>
      </c>
      <c r="M2066" s="378">
        <v>2.1736179999999998</v>
      </c>
      <c r="N2066" s="379">
        <v>0.10992596541377997</v>
      </c>
      <c r="O2066" s="104"/>
      <c r="P2066" s="104"/>
      <c r="Q2066" s="108"/>
    </row>
    <row r="2067" spans="1:17" customFormat="1">
      <c r="A2067" s="103">
        <v>2064</v>
      </c>
      <c r="B2067" s="105"/>
      <c r="C2067" s="105" t="s">
        <v>1381</v>
      </c>
      <c r="D2067" s="105" t="str">
        <f t="shared" si="88"/>
        <v>KAVALI</v>
      </c>
      <c r="E2067" s="105" t="str">
        <f t="shared" si="88"/>
        <v>MULAKALACHERVU</v>
      </c>
      <c r="F2067" s="104" t="s">
        <v>2351</v>
      </c>
      <c r="G2067" s="393">
        <v>305512340105</v>
      </c>
      <c r="H2067" s="104" t="s">
        <v>5297</v>
      </c>
      <c r="I2067" s="104" t="s">
        <v>2887</v>
      </c>
      <c r="J2067" s="104"/>
      <c r="K2067" s="378">
        <v>1.8886000000000001</v>
      </c>
      <c r="L2067" s="378">
        <v>1.8886000000000001</v>
      </c>
      <c r="M2067" s="378">
        <v>1.8865320000000001</v>
      </c>
      <c r="N2067" s="379">
        <v>0.1094990998623297</v>
      </c>
      <c r="O2067" s="104"/>
      <c r="P2067" s="104"/>
      <c r="Q2067" s="108"/>
    </row>
    <row r="2068" spans="1:17" customFormat="1">
      <c r="A2068" s="103">
        <v>2065</v>
      </c>
      <c r="B2068" s="105"/>
      <c r="C2068" s="105" t="s">
        <v>1041</v>
      </c>
      <c r="D2068" s="105" t="str">
        <f t="shared" si="88"/>
        <v>KAVALI</v>
      </c>
      <c r="E2068" s="105" t="str">
        <f t="shared" si="88"/>
        <v>MULAKALACHERVU</v>
      </c>
      <c r="F2068" s="104" t="s">
        <v>3123</v>
      </c>
      <c r="G2068" s="393">
        <v>306311540102</v>
      </c>
      <c r="H2068" s="104" t="s">
        <v>5298</v>
      </c>
      <c r="I2068" s="104" t="s">
        <v>2870</v>
      </c>
      <c r="J2068" s="104"/>
      <c r="K2068" s="378">
        <v>0.1061</v>
      </c>
      <c r="L2068" s="378">
        <v>0.1061</v>
      </c>
      <c r="M2068" s="378">
        <v>0.106002</v>
      </c>
      <c r="N2068" s="379">
        <v>9.2365692742696376E-2</v>
      </c>
      <c r="O2068" s="104"/>
      <c r="P2068" s="104"/>
      <c r="Q2068" s="108"/>
    </row>
    <row r="2069" spans="1:17" customFormat="1">
      <c r="A2069" s="103">
        <v>2066</v>
      </c>
      <c r="B2069" s="105"/>
      <c r="C2069" s="105" t="s">
        <v>1381</v>
      </c>
      <c r="D2069" s="105" t="str">
        <f t="shared" si="88"/>
        <v>KAVALI</v>
      </c>
      <c r="E2069" s="105" t="str">
        <f t="shared" si="88"/>
        <v>MULAKALACHERVU</v>
      </c>
      <c r="F2069" s="104" t="str">
        <f t="shared" si="88"/>
        <v>33/11KV Thallapaka SubStation</v>
      </c>
      <c r="G2069" s="393">
        <v>305522440201</v>
      </c>
      <c r="H2069" s="104" t="s">
        <v>2803</v>
      </c>
      <c r="I2069" s="104" t="s">
        <v>2887</v>
      </c>
      <c r="J2069" s="104"/>
      <c r="K2069" s="378">
        <v>0.89049999999999996</v>
      </c>
      <c r="L2069" s="378">
        <v>0.89049999999999996</v>
      </c>
      <c r="M2069" s="378">
        <v>0.88992000000000004</v>
      </c>
      <c r="N2069" s="379">
        <v>6.5131948343617518E-2</v>
      </c>
      <c r="O2069" s="104"/>
      <c r="P2069" s="104"/>
      <c r="Q2069" s="108"/>
    </row>
    <row r="2070" spans="1:17" customFormat="1">
      <c r="A2070" s="103">
        <v>2067</v>
      </c>
      <c r="B2070" s="105"/>
      <c r="C2070" s="105" t="s">
        <v>1049</v>
      </c>
      <c r="D2070" s="105" t="str">
        <f t="shared" si="88"/>
        <v>KAVALI</v>
      </c>
      <c r="E2070" s="105" t="str">
        <f t="shared" si="88"/>
        <v>MULAKALACHERVU</v>
      </c>
      <c r="F2070" s="104" t="str">
        <f t="shared" si="88"/>
        <v>33/11KV Thallapaka SubStation</v>
      </c>
      <c r="G2070" s="393">
        <v>307333240302</v>
      </c>
      <c r="H2070" s="104" t="s">
        <v>5299</v>
      </c>
      <c r="I2070" s="104" t="s">
        <v>2874</v>
      </c>
      <c r="J2070" s="104"/>
      <c r="K2070" s="378">
        <v>2.0950000000000001E-3</v>
      </c>
      <c r="L2070" s="378">
        <v>2.0950000000000001E-3</v>
      </c>
      <c r="M2070" s="378">
        <v>2.0939999999999999E-3</v>
      </c>
      <c r="N2070" s="379">
        <v>4.7732696897381036E-2</v>
      </c>
      <c r="O2070" s="104"/>
      <c r="P2070" s="104"/>
      <c r="Q2070" s="108"/>
    </row>
    <row r="2071" spans="1:17" customFormat="1">
      <c r="A2071" s="103">
        <v>2068</v>
      </c>
      <c r="B2071" s="105"/>
      <c r="C2071" s="105" t="s">
        <v>1049</v>
      </c>
      <c r="D2071" s="105" t="str">
        <f t="shared" si="88"/>
        <v>KAVALI</v>
      </c>
      <c r="E2071" s="105" t="str">
        <f t="shared" si="88"/>
        <v>MULAKALACHERVU</v>
      </c>
      <c r="F2071" s="104" t="str">
        <f t="shared" si="88"/>
        <v>33/11KV Thallapaka SubStation</v>
      </c>
      <c r="G2071" s="393">
        <v>307333240304</v>
      </c>
      <c r="H2071" s="104" t="s">
        <v>5300</v>
      </c>
      <c r="I2071" s="104" t="s">
        <v>2874</v>
      </c>
      <c r="J2071" s="104"/>
      <c r="K2071" s="378">
        <v>0.34903899999999999</v>
      </c>
      <c r="L2071" s="378">
        <v>0.34903899999999999</v>
      </c>
      <c r="M2071" s="378">
        <v>0.34893600000000002</v>
      </c>
      <c r="N2071" s="379">
        <v>2.9509596348821835E-2</v>
      </c>
      <c r="O2071" s="104"/>
      <c r="P2071" s="104"/>
      <c r="Q2071" s="108"/>
    </row>
    <row r="2072" spans="1:17" customFormat="1">
      <c r="A2072" s="103">
        <v>2069</v>
      </c>
      <c r="B2072" s="105"/>
      <c r="C2072" s="105" t="s">
        <v>1049</v>
      </c>
      <c r="D2072" s="105" t="str">
        <f t="shared" si="88"/>
        <v>KAVALI</v>
      </c>
      <c r="E2072" s="105" t="str">
        <f t="shared" si="88"/>
        <v>MULAKALACHERVU</v>
      </c>
      <c r="F2072" s="104" t="s">
        <v>5301</v>
      </c>
      <c r="G2072" s="393">
        <v>307333140201</v>
      </c>
      <c r="H2072" s="104" t="s">
        <v>5302</v>
      </c>
      <c r="I2072" s="104" t="s">
        <v>2871</v>
      </c>
      <c r="J2072" s="104"/>
      <c r="K2072" s="378">
        <v>2.2154E-2</v>
      </c>
      <c r="L2072" s="378">
        <v>2.2154E-2</v>
      </c>
      <c r="M2072" s="378">
        <v>2.2148000000000001E-2</v>
      </c>
      <c r="N2072" s="379">
        <v>2.7083145255931487E-2</v>
      </c>
      <c r="O2072" s="104"/>
      <c r="P2072" s="104"/>
      <c r="Q2072" s="108"/>
    </row>
    <row r="2073" spans="1:17" customFormat="1">
      <c r="A2073" s="103">
        <v>2070</v>
      </c>
      <c r="B2073" s="105"/>
      <c r="C2073" s="105" t="s">
        <v>3869</v>
      </c>
      <c r="D2073" s="105" t="str">
        <f t="shared" si="88"/>
        <v>KAVALI</v>
      </c>
      <c r="E2073" s="105" t="str">
        <f t="shared" si="88"/>
        <v>MULAKALACHERVU</v>
      </c>
      <c r="F2073" s="104" t="s">
        <v>5303</v>
      </c>
      <c r="G2073" s="393">
        <v>308323640205</v>
      </c>
      <c r="H2073" s="104" t="s">
        <v>5304</v>
      </c>
      <c r="I2073" s="104" t="s">
        <v>2894</v>
      </c>
      <c r="J2073" s="104"/>
      <c r="K2073" s="378">
        <v>1.6997999999999999E-2</v>
      </c>
      <c r="L2073" s="378">
        <v>1.6997999999999999E-2</v>
      </c>
      <c r="M2073" s="378">
        <v>1.6993999999999999E-2</v>
      </c>
      <c r="N2073" s="379">
        <v>2.3532180256503891E-2</v>
      </c>
      <c r="O2073" s="104"/>
      <c r="P2073" s="104"/>
      <c r="Q2073" s="108"/>
    </row>
    <row r="2074" spans="1:17" customFormat="1">
      <c r="A2074" s="103">
        <v>2071</v>
      </c>
      <c r="B2074" s="105"/>
      <c r="C2074" s="105" t="s">
        <v>1049</v>
      </c>
      <c r="D2074" s="105" t="str">
        <f t="shared" si="88"/>
        <v>KAVALI</v>
      </c>
      <c r="E2074" s="105" t="str">
        <f t="shared" si="88"/>
        <v>MULAKALACHERVU</v>
      </c>
      <c r="F2074" s="104" t="s">
        <v>5305</v>
      </c>
      <c r="G2074" s="393">
        <v>307333240303</v>
      </c>
      <c r="H2074" s="104" t="s">
        <v>5306</v>
      </c>
      <c r="I2074" s="104" t="s">
        <v>2874</v>
      </c>
      <c r="J2074" s="104"/>
      <c r="K2074" s="378">
        <v>0.34140999999999999</v>
      </c>
      <c r="L2074" s="378">
        <v>0.34140999999999999</v>
      </c>
      <c r="M2074" s="378">
        <v>0.341333</v>
      </c>
      <c r="N2074" s="379">
        <v>2.2553528016166408E-2</v>
      </c>
      <c r="O2074" s="104"/>
      <c r="P2074" s="104"/>
      <c r="Q2074" s="108"/>
    </row>
    <row r="2075" spans="1:17" customFormat="1">
      <c r="A2075" s="103">
        <v>2072</v>
      </c>
      <c r="B2075" s="105"/>
      <c r="C2075" s="105" t="s">
        <v>1049</v>
      </c>
      <c r="D2075" s="105" t="str">
        <f t="shared" si="88"/>
        <v>KAVALI</v>
      </c>
      <c r="E2075" s="105" t="str">
        <f t="shared" si="88"/>
        <v>MULAKALACHERVU</v>
      </c>
      <c r="F2075" s="104" t="str">
        <f>F2074</f>
        <v>33/11KV GUDIPALLI SS</v>
      </c>
      <c r="G2075" s="393">
        <v>307333140602</v>
      </c>
      <c r="H2075" s="104" t="s">
        <v>5307</v>
      </c>
      <c r="I2075" s="104" t="s">
        <v>2874</v>
      </c>
      <c r="J2075" s="104"/>
      <c r="K2075" s="378">
        <v>5.5176999999999997E-2</v>
      </c>
      <c r="L2075" s="378">
        <v>5.5176999999999997E-2</v>
      </c>
      <c r="M2075" s="378">
        <v>5.5173E-2</v>
      </c>
      <c r="N2075" s="379">
        <v>7.249397393836312E-3</v>
      </c>
      <c r="O2075" s="104"/>
      <c r="P2075" s="104"/>
      <c r="Q2075" s="108"/>
    </row>
    <row r="2076" spans="1:17" customFormat="1">
      <c r="A2076" s="103">
        <v>2073</v>
      </c>
      <c r="B2076" s="105"/>
      <c r="C2076" s="105" t="s">
        <v>3869</v>
      </c>
      <c r="D2076" s="105" t="str">
        <f t="shared" si="88"/>
        <v>KAVALI</v>
      </c>
      <c r="E2076" s="105" t="str">
        <f t="shared" si="88"/>
        <v>MULAKALACHERVU</v>
      </c>
      <c r="F2076" s="104" t="str">
        <f>F2075</f>
        <v>33/11KV GUDIPALLI SS</v>
      </c>
      <c r="G2076" s="393">
        <v>308511640202</v>
      </c>
      <c r="H2076" s="104" t="s">
        <v>5308</v>
      </c>
      <c r="I2076" s="104" t="s">
        <v>2870</v>
      </c>
      <c r="J2076" s="104"/>
      <c r="K2076" s="378">
        <v>0.65649999999999997</v>
      </c>
      <c r="L2076" s="378">
        <v>0.65649999999999997</v>
      </c>
      <c r="M2076" s="378">
        <v>0.65371299999999999</v>
      </c>
      <c r="N2076" s="379">
        <v>0.42452399086062209</v>
      </c>
      <c r="O2076" s="104"/>
      <c r="P2076" s="104"/>
      <c r="Q2076" s="108"/>
    </row>
    <row r="2077" spans="1:17" customFormat="1">
      <c r="A2077" s="103">
        <v>2074</v>
      </c>
      <c r="B2077" s="105"/>
      <c r="C2077" s="105" t="s">
        <v>5408</v>
      </c>
      <c r="D2077" s="105" t="str">
        <f t="shared" si="88"/>
        <v>KAVALI</v>
      </c>
      <c r="E2077" s="105" t="str">
        <f t="shared" si="88"/>
        <v>MULAKALACHERVU</v>
      </c>
      <c r="F2077" s="104" t="s">
        <v>5292</v>
      </c>
      <c r="G2077" s="393">
        <v>304251240104</v>
      </c>
      <c r="H2077" s="104" t="s">
        <v>5309</v>
      </c>
      <c r="I2077" s="104" t="s">
        <v>2871</v>
      </c>
      <c r="J2077" s="104"/>
      <c r="K2077" s="378">
        <v>0.66859999999999997</v>
      </c>
      <c r="L2077" s="378">
        <v>0.66859999999999997</v>
      </c>
      <c r="M2077" s="378">
        <v>0.66597500000000009</v>
      </c>
      <c r="N2077" s="379">
        <v>0.39261142686208161</v>
      </c>
      <c r="O2077" s="104"/>
      <c r="P2077" s="104"/>
      <c r="Q2077" s="108"/>
    </row>
    <row r="2078" spans="1:17" customFormat="1">
      <c r="A2078" s="103">
        <v>2075</v>
      </c>
      <c r="B2078" s="105"/>
      <c r="C2078" s="105" t="s">
        <v>1381</v>
      </c>
      <c r="D2078" s="105" t="str">
        <f t="shared" si="88"/>
        <v>KAVALI</v>
      </c>
      <c r="E2078" s="105" t="str">
        <f t="shared" si="88"/>
        <v>MULAKALACHERVU</v>
      </c>
      <c r="F2078" s="104" t="str">
        <f>F2077</f>
        <v>33/11KV Gandavaram Sub Station</v>
      </c>
      <c r="G2078" s="393">
        <v>305521340401</v>
      </c>
      <c r="H2078" s="104" t="s">
        <v>5310</v>
      </c>
      <c r="I2078" s="104" t="s">
        <v>2870</v>
      </c>
      <c r="J2078" s="104"/>
      <c r="K2078" s="378">
        <v>0.66249999999999998</v>
      </c>
      <c r="L2078" s="378">
        <v>0.66249999999999998</v>
      </c>
      <c r="M2078" s="378">
        <v>0.659937</v>
      </c>
      <c r="N2078" s="379">
        <v>0.38686792452829916</v>
      </c>
      <c r="O2078" s="104"/>
      <c r="P2078" s="104"/>
      <c r="Q2078" s="108"/>
    </row>
    <row r="2079" spans="1:17" customFormat="1">
      <c r="A2079" s="103">
        <v>2076</v>
      </c>
      <c r="B2079" s="105"/>
      <c r="C2079" s="105" t="s">
        <v>1381</v>
      </c>
      <c r="D2079" s="105" t="str">
        <f t="shared" si="88"/>
        <v>KAVALI</v>
      </c>
      <c r="E2079" s="105" t="str">
        <f t="shared" si="88"/>
        <v>MULAKALACHERVU</v>
      </c>
      <c r="F2079" s="104" t="s">
        <v>5311</v>
      </c>
      <c r="G2079" s="393">
        <v>305721340501</v>
      </c>
      <c r="H2079" s="104" t="s">
        <v>5312</v>
      </c>
      <c r="I2079" s="104" t="s">
        <v>2871</v>
      </c>
      <c r="J2079" s="104"/>
      <c r="K2079" s="378">
        <v>6.3700000000000007E-2</v>
      </c>
      <c r="L2079" s="378">
        <v>6.3700000000000007E-2</v>
      </c>
      <c r="M2079" s="378">
        <v>6.3550000000000009E-2</v>
      </c>
      <c r="N2079" s="379">
        <v>0.23547880690737416</v>
      </c>
      <c r="O2079" s="104"/>
      <c r="P2079" s="104"/>
      <c r="Q2079" s="108"/>
    </row>
    <row r="2080" spans="1:17" customFormat="1">
      <c r="A2080" s="103">
        <v>2077</v>
      </c>
      <c r="B2080" s="105"/>
      <c r="C2080" s="105" t="s">
        <v>1041</v>
      </c>
      <c r="D2080" s="105" t="str">
        <f t="shared" si="88"/>
        <v>KAVALI</v>
      </c>
      <c r="E2080" s="105" t="str">
        <f t="shared" si="88"/>
        <v>MULAKALACHERVU</v>
      </c>
      <c r="F2080" s="104" t="s">
        <v>5313</v>
      </c>
      <c r="G2080" s="393">
        <v>306311440501</v>
      </c>
      <c r="H2080" s="104" t="s">
        <v>5314</v>
      </c>
      <c r="I2080" s="104" t="s">
        <v>2871</v>
      </c>
      <c r="J2080" s="104"/>
      <c r="K2080" s="378">
        <v>2.7090999999999998</v>
      </c>
      <c r="L2080" s="378">
        <v>2.7090999999999998</v>
      </c>
      <c r="M2080" s="378">
        <v>2.6986479999999999</v>
      </c>
      <c r="N2080" s="379">
        <v>0.38581078586984263</v>
      </c>
      <c r="O2080" s="104"/>
      <c r="P2080" s="104"/>
      <c r="Q2080" s="108"/>
    </row>
    <row r="2081" spans="1:17" customFormat="1">
      <c r="A2081" s="103">
        <v>2078</v>
      </c>
      <c r="B2081" s="105"/>
      <c r="C2081" s="105" t="s">
        <v>1381</v>
      </c>
      <c r="D2081" s="105" t="str">
        <f t="shared" si="88"/>
        <v>KAVALI</v>
      </c>
      <c r="E2081" s="105" t="str">
        <f t="shared" si="88"/>
        <v>MULAKALACHERVU</v>
      </c>
      <c r="F2081" s="104" t="s">
        <v>5315</v>
      </c>
      <c r="G2081" s="393" t="s">
        <v>5316</v>
      </c>
      <c r="H2081" s="104" t="s">
        <v>5317</v>
      </c>
      <c r="I2081" s="104" t="s">
        <v>2871</v>
      </c>
      <c r="J2081" s="104"/>
      <c r="K2081" s="378">
        <v>0.10872999999999999</v>
      </c>
      <c r="L2081" s="378">
        <v>0.10872999999999999</v>
      </c>
      <c r="M2081" s="378">
        <v>0.108322</v>
      </c>
      <c r="N2081" s="379">
        <v>0.3752414237101</v>
      </c>
      <c r="O2081" s="104"/>
      <c r="P2081" s="104"/>
      <c r="Q2081" s="108"/>
    </row>
    <row r="2082" spans="1:17" customFormat="1">
      <c r="A2082" s="103">
        <v>2079</v>
      </c>
      <c r="B2082" s="105"/>
      <c r="C2082" s="105" t="s">
        <v>5408</v>
      </c>
      <c r="D2082" s="105" t="str">
        <f t="shared" si="88"/>
        <v>KAVALI</v>
      </c>
      <c r="E2082" s="105" t="str">
        <f t="shared" si="88"/>
        <v>MULAKALACHERVU</v>
      </c>
      <c r="F2082" s="104" t="s">
        <v>3377</v>
      </c>
      <c r="G2082" s="393">
        <v>304621440103</v>
      </c>
      <c r="H2082" s="104" t="s">
        <v>5318</v>
      </c>
      <c r="I2082" s="104" t="s">
        <v>2870</v>
      </c>
      <c r="J2082" s="104"/>
      <c r="K2082" s="378">
        <v>0.36083999999999999</v>
      </c>
      <c r="L2082" s="378">
        <v>0.36083999999999999</v>
      </c>
      <c r="M2082" s="378">
        <v>0.35946800000000001</v>
      </c>
      <c r="N2082" s="379">
        <v>0.38022392195986704</v>
      </c>
      <c r="O2082" s="104"/>
      <c r="P2082" s="104"/>
      <c r="Q2082" s="108"/>
    </row>
    <row r="2083" spans="1:17" customFormat="1">
      <c r="A2083" s="103">
        <v>2080</v>
      </c>
      <c r="B2083" s="105"/>
      <c r="C2083" s="105" t="s">
        <v>5408</v>
      </c>
      <c r="D2083" s="105" t="str">
        <f t="shared" si="88"/>
        <v>KAVALI</v>
      </c>
      <c r="E2083" s="105" t="str">
        <f t="shared" si="88"/>
        <v>MULAKALACHERVU</v>
      </c>
      <c r="F2083" s="104" t="s">
        <v>5319</v>
      </c>
      <c r="G2083" s="393">
        <v>304111440204</v>
      </c>
      <c r="H2083" s="104" t="s">
        <v>5320</v>
      </c>
      <c r="I2083" s="104" t="s">
        <v>2871</v>
      </c>
      <c r="J2083" s="104"/>
      <c r="K2083" s="378">
        <v>9.3503000000000003E-2</v>
      </c>
      <c r="L2083" s="378">
        <v>9.3503000000000003E-2</v>
      </c>
      <c r="M2083" s="378">
        <v>9.3156000000000003E-2</v>
      </c>
      <c r="N2083" s="379">
        <v>0.3711110873447912</v>
      </c>
      <c r="O2083" s="104"/>
      <c r="P2083" s="104"/>
      <c r="Q2083" s="108"/>
    </row>
    <row r="2084" spans="1:17" customFormat="1">
      <c r="A2084" s="103">
        <v>2081</v>
      </c>
      <c r="B2084" s="105"/>
      <c r="C2084" s="105" t="s">
        <v>1381</v>
      </c>
      <c r="D2084" s="105" t="str">
        <f t="shared" si="88"/>
        <v>KAVALI</v>
      </c>
      <c r="E2084" s="105" t="str">
        <f t="shared" si="88"/>
        <v>MULAKALACHERVU</v>
      </c>
      <c r="F2084" s="104" t="str">
        <f>F2083</f>
        <v>33/11KV Chinthavaram Sub Station</v>
      </c>
      <c r="G2084" s="393">
        <v>305112240304</v>
      </c>
      <c r="H2084" s="104" t="s">
        <v>5321</v>
      </c>
      <c r="I2084" s="104" t="s">
        <v>2887</v>
      </c>
      <c r="J2084" s="104"/>
      <c r="K2084" s="378">
        <v>0.19047</v>
      </c>
      <c r="L2084" s="378">
        <v>0.19047</v>
      </c>
      <c r="M2084" s="378">
        <v>0.18978800000000001</v>
      </c>
      <c r="N2084" s="379">
        <v>0.35806163700319638</v>
      </c>
      <c r="O2084" s="104"/>
      <c r="P2084" s="104"/>
      <c r="Q2084" s="108"/>
    </row>
    <row r="2085" spans="1:17" customFormat="1">
      <c r="A2085" s="103">
        <v>2082</v>
      </c>
      <c r="B2085" s="105"/>
      <c r="C2085" s="105" t="s">
        <v>1381</v>
      </c>
      <c r="D2085" s="105" t="str">
        <f t="shared" si="88"/>
        <v>KAVALI</v>
      </c>
      <c r="E2085" s="105" t="str">
        <f t="shared" si="88"/>
        <v>MULAKALACHERVU</v>
      </c>
      <c r="F2085" s="104" t="s">
        <v>5322</v>
      </c>
      <c r="G2085" s="393">
        <v>305211440104</v>
      </c>
      <c r="H2085" s="104" t="s">
        <v>5323</v>
      </c>
      <c r="I2085" s="104" t="s">
        <v>2871</v>
      </c>
      <c r="J2085" s="104"/>
      <c r="K2085" s="378">
        <v>1.1714500000000001</v>
      </c>
      <c r="L2085" s="378">
        <v>1.1714500000000001</v>
      </c>
      <c r="M2085" s="378">
        <v>1.1673279999999999</v>
      </c>
      <c r="N2085" s="379">
        <v>0.35187161210467205</v>
      </c>
      <c r="O2085" s="104"/>
      <c r="P2085" s="104"/>
      <c r="Q2085" s="108"/>
    </row>
    <row r="2086" spans="1:17" customFormat="1">
      <c r="A2086" s="103">
        <v>2083</v>
      </c>
      <c r="B2086" s="105"/>
      <c r="C2086" s="105" t="s">
        <v>1381</v>
      </c>
      <c r="D2086" s="105" t="str">
        <f t="shared" si="88"/>
        <v>KAVALI</v>
      </c>
      <c r="E2086" s="105" t="str">
        <f t="shared" si="88"/>
        <v>MULAKALACHERVU</v>
      </c>
      <c r="F2086" s="104" t="s">
        <v>4991</v>
      </c>
      <c r="G2086" s="393">
        <v>305213140103</v>
      </c>
      <c r="H2086" s="104" t="s">
        <v>4974</v>
      </c>
      <c r="I2086" s="104" t="s">
        <v>2871</v>
      </c>
      <c r="J2086" s="104"/>
      <c r="K2086" s="378">
        <v>0.51639999999999997</v>
      </c>
      <c r="L2086" s="378">
        <v>0.51639999999999997</v>
      </c>
      <c r="M2086" s="378">
        <v>0.51469799999999999</v>
      </c>
      <c r="N2086" s="379">
        <v>0.32958946553059282</v>
      </c>
      <c r="O2086" s="104"/>
      <c r="P2086" s="104"/>
      <c r="Q2086" s="108"/>
    </row>
    <row r="2087" spans="1:17" customFormat="1">
      <c r="A2087" s="103">
        <v>2084</v>
      </c>
      <c r="B2087" s="105"/>
      <c r="C2087" s="105" t="s">
        <v>1381</v>
      </c>
      <c r="D2087" s="105" t="str">
        <f t="shared" si="88"/>
        <v>KAVALI</v>
      </c>
      <c r="E2087" s="105" t="str">
        <f t="shared" si="88"/>
        <v>MULAKALACHERVU</v>
      </c>
      <c r="F2087" s="104" t="str">
        <f>F2086</f>
        <v>33/11 KV B.Kothakota SUB STATION</v>
      </c>
      <c r="G2087" s="393">
        <v>305211140103</v>
      </c>
      <c r="H2087" s="104" t="s">
        <v>2582</v>
      </c>
      <c r="I2087" s="104" t="s">
        <v>2887</v>
      </c>
      <c r="J2087" s="104"/>
      <c r="K2087" s="378">
        <v>1.4877</v>
      </c>
      <c r="L2087" s="378">
        <v>1.4877</v>
      </c>
      <c r="M2087" s="378">
        <v>1.4826459999999999</v>
      </c>
      <c r="N2087" s="379">
        <v>0.33971902937420945</v>
      </c>
      <c r="O2087" s="104"/>
      <c r="P2087" s="104"/>
      <c r="Q2087" s="108"/>
    </row>
    <row r="2088" spans="1:17" customFormat="1">
      <c r="A2088" s="103">
        <v>2085</v>
      </c>
      <c r="B2088" s="105"/>
      <c r="C2088" s="105" t="s">
        <v>1381</v>
      </c>
      <c r="D2088" s="105" t="str">
        <f t="shared" si="88"/>
        <v>KAVALI</v>
      </c>
      <c r="E2088" s="105" t="str">
        <f t="shared" si="88"/>
        <v>MULAKALACHERVU</v>
      </c>
      <c r="F2088" s="104" t="s">
        <v>5324</v>
      </c>
      <c r="G2088" s="393">
        <v>305331240304</v>
      </c>
      <c r="H2088" s="104" t="s">
        <v>5325</v>
      </c>
      <c r="I2088" s="104" t="s">
        <v>2871</v>
      </c>
      <c r="J2088" s="104"/>
      <c r="K2088" s="378">
        <v>0.20910000000000001</v>
      </c>
      <c r="L2088" s="378">
        <v>0.20910000000000001</v>
      </c>
      <c r="M2088" s="378">
        <v>0.20833499999999999</v>
      </c>
      <c r="N2088" s="379">
        <v>0.36585365853659285</v>
      </c>
      <c r="O2088" s="104"/>
      <c r="P2088" s="104"/>
      <c r="Q2088" s="108"/>
    </row>
    <row r="2089" spans="1:17" customFormat="1">
      <c r="A2089" s="103">
        <v>2086</v>
      </c>
      <c r="B2089" s="105"/>
      <c r="C2089" s="105" t="s">
        <v>1381</v>
      </c>
      <c r="D2089" s="105" t="str">
        <f t="shared" si="88"/>
        <v>KAVALI</v>
      </c>
      <c r="E2089" s="105" t="str">
        <f t="shared" si="88"/>
        <v>MULAKALACHERVU</v>
      </c>
      <c r="F2089" s="104" t="s">
        <v>3628</v>
      </c>
      <c r="G2089" s="393">
        <v>305121440305</v>
      </c>
      <c r="H2089" s="104" t="s">
        <v>5326</v>
      </c>
      <c r="I2089" s="104" t="s">
        <v>2870</v>
      </c>
      <c r="J2089" s="104"/>
      <c r="K2089" s="378">
        <v>1.0563</v>
      </c>
      <c r="L2089" s="378">
        <v>1.0563</v>
      </c>
      <c r="M2089" s="378">
        <v>1.053153</v>
      </c>
      <c r="N2089" s="379">
        <v>0.29792672536211406</v>
      </c>
      <c r="O2089" s="104"/>
      <c r="P2089" s="104"/>
      <c r="Q2089" s="108"/>
    </row>
    <row r="2090" spans="1:17" customFormat="1">
      <c r="A2090" s="103">
        <v>2087</v>
      </c>
      <c r="B2090" s="105"/>
      <c r="C2090" s="105" t="s">
        <v>1381</v>
      </c>
      <c r="D2090" s="105" t="str">
        <f t="shared" si="88"/>
        <v>KAVALI</v>
      </c>
      <c r="E2090" s="105" t="s">
        <v>5327</v>
      </c>
      <c r="F2090" s="104" t="s">
        <v>5328</v>
      </c>
      <c r="G2090" s="393">
        <v>305422240103</v>
      </c>
      <c r="H2090" s="104" t="s">
        <v>2516</v>
      </c>
      <c r="I2090" s="104" t="s">
        <v>2871</v>
      </c>
      <c r="J2090" s="104"/>
      <c r="K2090" s="378">
        <v>1.4725999999999999</v>
      </c>
      <c r="L2090" s="378">
        <v>1.4725999999999999</v>
      </c>
      <c r="M2090" s="378">
        <v>1.4682010000000001</v>
      </c>
      <c r="N2090" s="379">
        <v>0.29872334646202769</v>
      </c>
      <c r="O2090" s="104"/>
      <c r="P2090" s="104"/>
      <c r="Q2090" s="108"/>
    </row>
    <row r="2091" spans="1:17" customFormat="1">
      <c r="A2091" s="103">
        <v>2088</v>
      </c>
      <c r="B2091" s="105"/>
      <c r="C2091" s="105" t="s">
        <v>1381</v>
      </c>
      <c r="D2091" s="105" t="str">
        <f t="shared" si="88"/>
        <v>KAVALI</v>
      </c>
      <c r="E2091" s="105" t="str">
        <f t="shared" si="88"/>
        <v>SRIKALAHASTI RURAL</v>
      </c>
      <c r="F2091" s="104" t="s">
        <v>2330</v>
      </c>
      <c r="G2091" s="393">
        <v>305211440401</v>
      </c>
      <c r="H2091" s="104" t="s">
        <v>2721</v>
      </c>
      <c r="I2091" s="104" t="s">
        <v>2871</v>
      </c>
      <c r="J2091" s="104"/>
      <c r="K2091" s="378">
        <v>0.6341</v>
      </c>
      <c r="L2091" s="378">
        <v>0.6341</v>
      </c>
      <c r="M2091" s="378">
        <v>0.627691</v>
      </c>
      <c r="N2091" s="379">
        <v>1.0107238605898121</v>
      </c>
      <c r="O2091" s="104"/>
      <c r="P2091" s="104"/>
      <c r="Q2091" s="108"/>
    </row>
    <row r="2092" spans="1:17" customFormat="1">
      <c r="A2092" s="103">
        <v>2089</v>
      </c>
      <c r="B2092" s="105"/>
      <c r="C2092" s="105" t="s">
        <v>1041</v>
      </c>
      <c r="D2092" s="105" t="str">
        <f t="shared" si="88"/>
        <v>KAVALI</v>
      </c>
      <c r="E2092" s="105" t="str">
        <f t="shared" si="88"/>
        <v>SRIKALAHASTI RURAL</v>
      </c>
      <c r="F2092" s="104" t="s">
        <v>2243</v>
      </c>
      <c r="G2092" s="393">
        <v>306411440201</v>
      </c>
      <c r="H2092" s="104" t="s">
        <v>5329</v>
      </c>
      <c r="I2092" s="104" t="s">
        <v>2887</v>
      </c>
      <c r="J2092" s="104"/>
      <c r="K2092" s="378">
        <v>0.72599999999999998</v>
      </c>
      <c r="L2092" s="378">
        <v>0.72599999999999998</v>
      </c>
      <c r="M2092" s="378">
        <v>0.71954800000000008</v>
      </c>
      <c r="N2092" s="379">
        <v>0.8887052341597661</v>
      </c>
      <c r="O2092" s="104"/>
      <c r="P2092" s="104"/>
      <c r="Q2092" s="108"/>
    </row>
    <row r="2093" spans="1:17" customFormat="1">
      <c r="A2093" s="103">
        <v>2090</v>
      </c>
      <c r="B2093" s="105"/>
      <c r="C2093" s="105" t="s">
        <v>1381</v>
      </c>
      <c r="D2093" s="105" t="str">
        <f t="shared" si="88"/>
        <v>KAVALI</v>
      </c>
      <c r="E2093" s="105" t="str">
        <f t="shared" si="88"/>
        <v>SRIKALAHASTI RURAL</v>
      </c>
      <c r="F2093" s="104" t="s">
        <v>5330</v>
      </c>
      <c r="G2093" s="393">
        <v>305211440304</v>
      </c>
      <c r="H2093" s="104" t="s">
        <v>2396</v>
      </c>
      <c r="I2093" s="104" t="s">
        <v>2874</v>
      </c>
      <c r="J2093" s="104"/>
      <c r="K2093" s="378">
        <v>0.106336</v>
      </c>
      <c r="L2093" s="378">
        <v>0.106336</v>
      </c>
      <c r="M2093" s="378">
        <v>0.105255</v>
      </c>
      <c r="N2093" s="379">
        <v>1.0165889256695744</v>
      </c>
      <c r="O2093" s="104"/>
      <c r="P2093" s="104"/>
      <c r="Q2093" s="108"/>
    </row>
    <row r="2094" spans="1:17" customFormat="1">
      <c r="A2094" s="103">
        <v>2091</v>
      </c>
      <c r="B2094" s="105"/>
      <c r="C2094" s="105" t="s">
        <v>1381</v>
      </c>
      <c r="D2094" s="105" t="str">
        <f t="shared" ref="D2094:E2106" si="89">D2093</f>
        <v>KAVALI</v>
      </c>
      <c r="E2094" s="105" t="str">
        <f t="shared" si="89"/>
        <v>SRIKALAHASTI RURAL</v>
      </c>
      <c r="F2094" s="104" t="s">
        <v>5331</v>
      </c>
      <c r="G2094" s="393">
        <v>305112240301</v>
      </c>
      <c r="H2094" s="104" t="s">
        <v>5332</v>
      </c>
      <c r="I2094" s="104" t="s">
        <v>2887</v>
      </c>
      <c r="J2094" s="104"/>
      <c r="K2094" s="378">
        <v>0.29770000000000002</v>
      </c>
      <c r="L2094" s="378">
        <v>0.29770000000000002</v>
      </c>
      <c r="M2094" s="378">
        <v>0.29478399999999999</v>
      </c>
      <c r="N2094" s="379">
        <v>0.97950957339604616</v>
      </c>
      <c r="O2094" s="104"/>
      <c r="P2094" s="104"/>
      <c r="Q2094" s="108"/>
    </row>
    <row r="2095" spans="1:17" customFormat="1">
      <c r="A2095" s="103">
        <v>2092</v>
      </c>
      <c r="B2095" s="105"/>
      <c r="C2095" s="105" t="s">
        <v>1381</v>
      </c>
      <c r="D2095" s="105" t="str">
        <f t="shared" si="89"/>
        <v>KAVALI</v>
      </c>
      <c r="E2095" s="105" t="str">
        <f t="shared" si="89"/>
        <v>SRIKALAHASTI RURAL</v>
      </c>
      <c r="F2095" s="104" t="s">
        <v>2326</v>
      </c>
      <c r="G2095" s="393">
        <v>305211140301</v>
      </c>
      <c r="H2095" s="104" t="s">
        <v>2396</v>
      </c>
      <c r="I2095" s="104" t="s">
        <v>2887</v>
      </c>
      <c r="J2095" s="104"/>
      <c r="K2095" s="378">
        <v>1.9892000000000001</v>
      </c>
      <c r="L2095" s="378">
        <v>1.9892000000000001</v>
      </c>
      <c r="M2095" s="378">
        <v>1.968985</v>
      </c>
      <c r="N2095" s="379">
        <v>1.0162376834908553</v>
      </c>
      <c r="O2095" s="104"/>
      <c r="P2095" s="104"/>
      <c r="Q2095" s="108"/>
    </row>
    <row r="2096" spans="1:17" customFormat="1">
      <c r="A2096" s="103">
        <v>2093</v>
      </c>
      <c r="B2096" s="105"/>
      <c r="C2096" s="105" t="s">
        <v>1041</v>
      </c>
      <c r="D2096" s="105" t="str">
        <f t="shared" si="89"/>
        <v>KAVALI</v>
      </c>
      <c r="E2096" s="105" t="str">
        <f t="shared" si="89"/>
        <v>SRIKALAHASTI RURAL</v>
      </c>
      <c r="F2096" s="104" t="s">
        <v>2230</v>
      </c>
      <c r="G2096" s="393">
        <v>306211440101</v>
      </c>
      <c r="H2096" s="104" t="s">
        <v>5333</v>
      </c>
      <c r="I2096" s="104" t="s">
        <v>2879</v>
      </c>
      <c r="J2096" s="104"/>
      <c r="K2096" s="378">
        <v>0.41073199999999999</v>
      </c>
      <c r="L2096" s="378">
        <v>0.41073199999999999</v>
      </c>
      <c r="M2096" s="378">
        <v>0.40658499999999997</v>
      </c>
      <c r="N2096" s="379">
        <v>1.009660800716772</v>
      </c>
      <c r="O2096" s="104"/>
      <c r="P2096" s="104"/>
      <c r="Q2096" s="108"/>
    </row>
    <row r="2097" spans="1:17" customFormat="1">
      <c r="A2097" s="103">
        <v>2094</v>
      </c>
      <c r="B2097" s="105"/>
      <c r="C2097" s="105" t="s">
        <v>1381</v>
      </c>
      <c r="D2097" s="105" t="str">
        <f t="shared" si="89"/>
        <v>KAVALI</v>
      </c>
      <c r="E2097" s="105" t="str">
        <f t="shared" si="89"/>
        <v>SRIKALAHASTI RURAL</v>
      </c>
      <c r="F2097" s="104" t="s">
        <v>2355</v>
      </c>
      <c r="G2097" s="393">
        <v>305521440102</v>
      </c>
      <c r="H2097" s="104" t="s">
        <v>2788</v>
      </c>
      <c r="I2097" s="104" t="s">
        <v>2887</v>
      </c>
      <c r="J2097" s="104"/>
      <c r="K2097" s="378">
        <v>3.5000000000000003E-2</v>
      </c>
      <c r="L2097" s="378">
        <v>3.5000000000000003E-2</v>
      </c>
      <c r="M2097" s="378">
        <v>3.3680000000000002E-2</v>
      </c>
      <c r="N2097" s="379">
        <v>2.85</v>
      </c>
      <c r="O2097" s="104"/>
      <c r="P2097" s="104"/>
      <c r="Q2097" s="108"/>
    </row>
    <row r="2098" spans="1:17" customFormat="1">
      <c r="A2098" s="103">
        <v>2095</v>
      </c>
      <c r="B2098" s="105"/>
      <c r="C2098" s="105" t="s">
        <v>1381</v>
      </c>
      <c r="D2098" s="105" t="str">
        <f t="shared" si="89"/>
        <v>KAVALI</v>
      </c>
      <c r="E2098" s="105" t="str">
        <f t="shared" si="89"/>
        <v>SRIKALAHASTI RURAL</v>
      </c>
      <c r="F2098" s="104" t="s">
        <v>2948</v>
      </c>
      <c r="G2098" s="393">
        <v>305331140101</v>
      </c>
      <c r="H2098" s="104" t="s">
        <v>5334</v>
      </c>
      <c r="I2098" s="104" t="s">
        <v>2871</v>
      </c>
      <c r="J2098" s="104"/>
      <c r="K2098" s="378">
        <v>9.3600000000000003E-2</v>
      </c>
      <c r="L2098" s="378">
        <v>9.3600000000000003E-2</v>
      </c>
      <c r="M2098" s="378">
        <v>9.2757999999999993E-2</v>
      </c>
      <c r="N2098" s="379">
        <v>0.89957264957265959</v>
      </c>
      <c r="O2098" s="104"/>
      <c r="P2098" s="104"/>
      <c r="Q2098" s="108"/>
    </row>
    <row r="2099" spans="1:17" customFormat="1">
      <c r="A2099" s="103">
        <v>2096</v>
      </c>
      <c r="B2099" s="105"/>
      <c r="C2099" s="105" t="s">
        <v>5408</v>
      </c>
      <c r="D2099" s="105" t="str">
        <f t="shared" si="89"/>
        <v>KAVALI</v>
      </c>
      <c r="E2099" s="105" t="str">
        <f t="shared" si="89"/>
        <v>SRIKALAHASTI RURAL</v>
      </c>
      <c r="F2099" s="104" t="s">
        <v>3071</v>
      </c>
      <c r="G2099" s="393">
        <v>304251340202</v>
      </c>
      <c r="H2099" s="104" t="s">
        <v>5335</v>
      </c>
      <c r="I2099" s="104" t="s">
        <v>2870</v>
      </c>
      <c r="J2099" s="104"/>
      <c r="K2099" s="378">
        <v>9.8400000000000001E-2</v>
      </c>
      <c r="L2099" s="378">
        <v>9.8400000000000001E-2</v>
      </c>
      <c r="M2099" s="378">
        <v>9.7514000000000003E-2</v>
      </c>
      <c r="N2099" s="379">
        <v>0.90040650406503842</v>
      </c>
      <c r="O2099" s="104"/>
      <c r="P2099" s="104"/>
      <c r="Q2099" s="108"/>
    </row>
    <row r="2100" spans="1:17" customFormat="1">
      <c r="A2100" s="103">
        <v>2097</v>
      </c>
      <c r="B2100" s="105"/>
      <c r="C2100" s="105" t="s">
        <v>5408</v>
      </c>
      <c r="D2100" s="105" t="str">
        <f t="shared" si="89"/>
        <v>KAVALI</v>
      </c>
      <c r="E2100" s="105" t="str">
        <f t="shared" si="89"/>
        <v>SRIKALAHASTI RURAL</v>
      </c>
      <c r="F2100" s="104" t="s">
        <v>3379</v>
      </c>
      <c r="G2100" s="393">
        <v>304621140201</v>
      </c>
      <c r="H2100" s="104" t="s">
        <v>5336</v>
      </c>
      <c r="I2100" s="104" t="s">
        <v>2887</v>
      </c>
      <c r="J2100" s="104"/>
      <c r="K2100" s="378">
        <v>1.35E-2</v>
      </c>
      <c r="L2100" s="378">
        <v>1.35E-2</v>
      </c>
      <c r="M2100" s="378">
        <v>1.3464E-2</v>
      </c>
      <c r="N2100" s="379">
        <v>0.26666666666666355</v>
      </c>
      <c r="O2100" s="104"/>
      <c r="P2100" s="104"/>
      <c r="Q2100" s="108"/>
    </row>
    <row r="2101" spans="1:17" customFormat="1">
      <c r="A2101" s="103">
        <v>2098</v>
      </c>
      <c r="B2101" s="105"/>
      <c r="C2101" s="105" t="s">
        <v>5408</v>
      </c>
      <c r="D2101" s="105" t="str">
        <f t="shared" si="89"/>
        <v>KAVALI</v>
      </c>
      <c r="E2101" s="105" t="str">
        <f t="shared" si="89"/>
        <v>SRIKALAHASTI RURAL</v>
      </c>
      <c r="F2101" s="104" t="str">
        <f>F2100</f>
        <v>33/11KV Mannemuthuru Sub Station</v>
      </c>
      <c r="G2101" s="393">
        <v>304111440107</v>
      </c>
      <c r="H2101" s="104" t="s">
        <v>5337</v>
      </c>
      <c r="I2101" s="104" t="s">
        <v>2874</v>
      </c>
      <c r="J2101" s="104"/>
      <c r="K2101" s="378">
        <v>1.6243000000000001</v>
      </c>
      <c r="L2101" s="378">
        <v>1.6243000000000001</v>
      </c>
      <c r="M2101" s="378">
        <v>1.6082430000000001</v>
      </c>
      <c r="N2101" s="379">
        <v>0.98854891337806972</v>
      </c>
      <c r="O2101" s="104"/>
      <c r="P2101" s="104"/>
      <c r="Q2101" s="108"/>
    </row>
    <row r="2102" spans="1:17" customFormat="1">
      <c r="A2102" s="103">
        <v>2099</v>
      </c>
      <c r="B2102" s="105"/>
      <c r="C2102" s="105" t="s">
        <v>1041</v>
      </c>
      <c r="D2102" s="105" t="str">
        <f t="shared" si="89"/>
        <v>KAVALI</v>
      </c>
      <c r="E2102" s="105" t="str">
        <f t="shared" si="89"/>
        <v>SRIKALAHASTI RURAL</v>
      </c>
      <c r="F2102" s="104" t="s">
        <v>2226</v>
      </c>
      <c r="G2102" s="393">
        <v>306113640101</v>
      </c>
      <c r="H2102" s="104" t="s">
        <v>2482</v>
      </c>
      <c r="I2102" s="104" t="s">
        <v>2871</v>
      </c>
      <c r="J2102" s="104"/>
      <c r="K2102" s="378">
        <v>1.8838980000000001</v>
      </c>
      <c r="L2102" s="378">
        <v>1.8838980000000001</v>
      </c>
      <c r="M2102" s="378">
        <v>1.865216</v>
      </c>
      <c r="N2102" s="379">
        <v>0.99166727710311742</v>
      </c>
      <c r="O2102" s="104"/>
      <c r="P2102" s="104"/>
      <c r="Q2102" s="108"/>
    </row>
    <row r="2103" spans="1:17" customFormat="1">
      <c r="A2103" s="103">
        <v>2100</v>
      </c>
      <c r="B2103" s="105"/>
      <c r="C2103" s="105" t="s">
        <v>1381</v>
      </c>
      <c r="D2103" s="105" t="str">
        <f t="shared" si="89"/>
        <v>KAVALI</v>
      </c>
      <c r="E2103" s="105" t="str">
        <f t="shared" si="89"/>
        <v>SRIKALAHASTI RURAL</v>
      </c>
      <c r="F2103" s="104" t="s">
        <v>5210</v>
      </c>
      <c r="G2103" s="393">
        <v>305112340304</v>
      </c>
      <c r="H2103" s="104" t="s">
        <v>5338</v>
      </c>
      <c r="I2103" s="104" t="s">
        <v>2874</v>
      </c>
      <c r="J2103" s="104"/>
      <c r="K2103" s="378">
        <v>0.38479999999999998</v>
      </c>
      <c r="L2103" s="378">
        <v>0.38479999999999998</v>
      </c>
      <c r="M2103" s="378">
        <v>0.38108500000000001</v>
      </c>
      <c r="N2103" s="379">
        <v>0.96543659043658236</v>
      </c>
      <c r="O2103" s="104"/>
      <c r="P2103" s="104"/>
      <c r="Q2103" s="108"/>
    </row>
    <row r="2104" spans="1:17" customFormat="1">
      <c r="A2104" s="103">
        <v>2101</v>
      </c>
      <c r="B2104" s="105"/>
      <c r="C2104" s="105" t="s">
        <v>1381</v>
      </c>
      <c r="D2104" s="105" t="str">
        <f t="shared" si="89"/>
        <v>KAVALI</v>
      </c>
      <c r="E2104" s="105" t="str">
        <f t="shared" si="89"/>
        <v>SRIKALAHASTI RURAL</v>
      </c>
      <c r="F2104" s="104" t="s">
        <v>5339</v>
      </c>
      <c r="G2104" s="393">
        <v>305331140404</v>
      </c>
      <c r="H2104" s="104" t="s">
        <v>4021</v>
      </c>
      <c r="I2104" s="104" t="s">
        <v>2874</v>
      </c>
      <c r="J2104" s="104"/>
      <c r="K2104" s="378">
        <v>5.8400000000000001E-2</v>
      </c>
      <c r="L2104" s="378">
        <v>5.8400000000000001E-2</v>
      </c>
      <c r="M2104" s="378">
        <v>5.7923000000000002E-2</v>
      </c>
      <c r="N2104" s="379">
        <v>0.81678082191780532</v>
      </c>
      <c r="O2104" s="104"/>
      <c r="P2104" s="104"/>
      <c r="Q2104" s="108"/>
    </row>
    <row r="2105" spans="1:17" customFormat="1">
      <c r="A2105" s="103">
        <v>2102</v>
      </c>
      <c r="B2105" s="105"/>
      <c r="C2105" s="105" t="s">
        <v>1381</v>
      </c>
      <c r="D2105" s="105" t="str">
        <f t="shared" si="89"/>
        <v>KAVALI</v>
      </c>
      <c r="E2105" s="105" t="str">
        <f t="shared" si="89"/>
        <v>SRIKALAHASTI RURAL</v>
      </c>
      <c r="F2105" s="104" t="s">
        <v>5221</v>
      </c>
      <c r="G2105" s="393">
        <v>305112240403</v>
      </c>
      <c r="H2105" s="104" t="s">
        <v>5340</v>
      </c>
      <c r="I2105" s="104" t="s">
        <v>2874</v>
      </c>
      <c r="J2105" s="104"/>
      <c r="K2105" s="378">
        <v>0.59330000000000005</v>
      </c>
      <c r="L2105" s="378">
        <v>0.59330000000000005</v>
      </c>
      <c r="M2105" s="378">
        <v>0.58756599999999992</v>
      </c>
      <c r="N2105" s="379">
        <v>0.96645878981967437</v>
      </c>
      <c r="O2105" s="104"/>
      <c r="P2105" s="104"/>
      <c r="Q2105" s="108"/>
    </row>
    <row r="2106" spans="1:17" customFormat="1">
      <c r="A2106" s="103">
        <v>2103</v>
      </c>
      <c r="B2106" s="105"/>
      <c r="C2106" s="105" t="s">
        <v>5408</v>
      </c>
      <c r="D2106" s="105" t="str">
        <f t="shared" si="89"/>
        <v>KAVALI</v>
      </c>
      <c r="E2106" s="105" t="str">
        <f t="shared" si="89"/>
        <v>SRIKALAHASTI RURAL</v>
      </c>
      <c r="F2106" s="104" t="s">
        <v>5341</v>
      </c>
      <c r="G2106" s="393">
        <v>304511340403</v>
      </c>
      <c r="H2106" s="104" t="s">
        <v>5342</v>
      </c>
      <c r="I2106" s="104" t="s">
        <v>2887</v>
      </c>
      <c r="J2106" s="104"/>
      <c r="K2106" s="378">
        <v>0.7772</v>
      </c>
      <c r="L2106" s="378">
        <v>0.7772</v>
      </c>
      <c r="M2106" s="378">
        <v>0.76975800000000005</v>
      </c>
      <c r="N2106" s="379">
        <v>0.95753988677302471</v>
      </c>
      <c r="O2106" s="104"/>
      <c r="P2106" s="104"/>
      <c r="Q2106" s="108"/>
    </row>
    <row r="2107" spans="1:17" customFormat="1">
      <c r="A2107" s="103">
        <v>2104</v>
      </c>
      <c r="B2107" s="105"/>
      <c r="C2107" s="105" t="s">
        <v>1041</v>
      </c>
      <c r="D2107" s="105" t="s">
        <v>1036</v>
      </c>
      <c r="E2107" s="105" t="s">
        <v>5343</v>
      </c>
      <c r="F2107" s="104" t="s">
        <v>5344</v>
      </c>
      <c r="G2107" s="393">
        <v>306421140104</v>
      </c>
      <c r="H2107" s="104" t="s">
        <v>5345</v>
      </c>
      <c r="I2107" s="104" t="s">
        <v>2871</v>
      </c>
      <c r="J2107" s="104"/>
      <c r="K2107" s="378">
        <v>2.5847000000000002</v>
      </c>
      <c r="L2107" s="378">
        <v>2.5847000000000002</v>
      </c>
      <c r="M2107" s="378">
        <v>2.5599129999999999</v>
      </c>
      <c r="N2107" s="379">
        <v>0.95898943784579782</v>
      </c>
      <c r="O2107" s="104"/>
      <c r="P2107" s="104"/>
      <c r="Q2107" s="108"/>
    </row>
    <row r="2108" spans="1:17" customFormat="1">
      <c r="A2108" s="103">
        <v>2105</v>
      </c>
      <c r="B2108" s="105"/>
      <c r="C2108" s="105" t="s">
        <v>5408</v>
      </c>
      <c r="D2108" s="105" t="str">
        <f>D2107</f>
        <v>RAYACHOTY</v>
      </c>
      <c r="E2108" s="105" t="str">
        <f>E2107</f>
        <v>LAKKIREDDY PALLI</v>
      </c>
      <c r="F2108" s="104" t="s">
        <v>2294</v>
      </c>
      <c r="G2108" s="393">
        <v>304311240204</v>
      </c>
      <c r="H2108" s="104" t="s">
        <v>5346</v>
      </c>
      <c r="I2108" s="104" t="s">
        <v>2887</v>
      </c>
      <c r="J2108" s="104"/>
      <c r="K2108" s="378">
        <v>0.40500999999999998</v>
      </c>
      <c r="L2108" s="378">
        <v>0.40500999999999998</v>
      </c>
      <c r="M2108" s="378">
        <v>0.40116499999999999</v>
      </c>
      <c r="N2108" s="379">
        <v>0.94935927507962448</v>
      </c>
      <c r="O2108" s="104"/>
      <c r="P2108" s="104"/>
      <c r="Q2108" s="108"/>
    </row>
    <row r="2109" spans="1:17" customFormat="1">
      <c r="A2109" s="103">
        <v>2106</v>
      </c>
      <c r="B2109" s="105"/>
      <c r="C2109" s="105" t="s">
        <v>1381</v>
      </c>
      <c r="D2109" s="105" t="str">
        <f t="shared" ref="D2109:E2123" si="90">D2108</f>
        <v>RAYACHOTY</v>
      </c>
      <c r="E2109" s="105" t="str">
        <f t="shared" si="90"/>
        <v>LAKKIREDDY PALLI</v>
      </c>
      <c r="F2109" s="104" t="s">
        <v>5347</v>
      </c>
      <c r="G2109" s="393" t="s">
        <v>5348</v>
      </c>
      <c r="H2109" s="104" t="s">
        <v>5349</v>
      </c>
      <c r="I2109" s="104" t="s">
        <v>2871</v>
      </c>
      <c r="J2109" s="104"/>
      <c r="K2109" s="378">
        <v>0.79696999999999996</v>
      </c>
      <c r="L2109" s="378">
        <v>0.79696999999999996</v>
      </c>
      <c r="M2109" s="378">
        <v>0.789412</v>
      </c>
      <c r="N2109" s="379">
        <v>0.94834184473693539</v>
      </c>
      <c r="O2109" s="104"/>
      <c r="P2109" s="104"/>
      <c r="Q2109" s="108"/>
    </row>
    <row r="2110" spans="1:17" customFormat="1">
      <c r="A2110" s="103">
        <v>2107</v>
      </c>
      <c r="B2110" s="105"/>
      <c r="C2110" s="105" t="s">
        <v>1041</v>
      </c>
      <c r="D2110" s="105" t="str">
        <f t="shared" si="90"/>
        <v>RAYACHOTY</v>
      </c>
      <c r="E2110" s="105" t="str">
        <f t="shared" si="90"/>
        <v>LAKKIREDDY PALLI</v>
      </c>
      <c r="F2110" s="104" t="s">
        <v>2217</v>
      </c>
      <c r="G2110" s="393">
        <v>306113140101</v>
      </c>
      <c r="H2110" s="104" t="s">
        <v>2364</v>
      </c>
      <c r="I2110" s="104" t="s">
        <v>2887</v>
      </c>
      <c r="J2110" s="104"/>
      <c r="K2110" s="378">
        <v>1.1719999999999999</v>
      </c>
      <c r="L2110" s="378">
        <v>1.1719999999999999</v>
      </c>
      <c r="M2110" s="378">
        <v>1.1620409999999999</v>
      </c>
      <c r="N2110" s="379">
        <v>0.84974402730375875</v>
      </c>
      <c r="O2110" s="104"/>
      <c r="P2110" s="104"/>
      <c r="Q2110" s="108"/>
    </row>
    <row r="2111" spans="1:17" customFormat="1">
      <c r="A2111" s="103">
        <v>2108</v>
      </c>
      <c r="B2111" s="105"/>
      <c r="C2111" s="105" t="s">
        <v>1381</v>
      </c>
      <c r="D2111" s="105" t="str">
        <f t="shared" si="90"/>
        <v>RAYACHOTY</v>
      </c>
      <c r="E2111" s="105" t="str">
        <f t="shared" si="90"/>
        <v>LAKKIREDDY PALLI</v>
      </c>
      <c r="F2111" s="104" t="str">
        <f>F2110</f>
        <v>33/11KV LIC SubStation</v>
      </c>
      <c r="G2111" s="393">
        <v>305211240101</v>
      </c>
      <c r="H2111" s="104" t="s">
        <v>5350</v>
      </c>
      <c r="I2111" s="104" t="s">
        <v>2887</v>
      </c>
      <c r="J2111" s="104"/>
      <c r="K2111" s="378">
        <v>1.4462999999999999</v>
      </c>
      <c r="L2111" s="378">
        <v>1.4462999999999999</v>
      </c>
      <c r="M2111" s="378">
        <v>1.433047</v>
      </c>
      <c r="N2111" s="379">
        <v>0.91633824241166839</v>
      </c>
      <c r="O2111" s="104"/>
      <c r="P2111" s="104"/>
      <c r="Q2111" s="108"/>
    </row>
    <row r="2112" spans="1:17" customFormat="1">
      <c r="A2112" s="103">
        <v>2109</v>
      </c>
      <c r="B2112" s="105"/>
      <c r="C2112" s="105" t="s">
        <v>1041</v>
      </c>
      <c r="D2112" s="105" t="str">
        <f t="shared" si="90"/>
        <v>RAYACHOTY</v>
      </c>
      <c r="E2112" s="105" t="str">
        <f t="shared" si="90"/>
        <v>LAKKIREDDY PALLI</v>
      </c>
      <c r="F2112" s="104" t="s">
        <v>5351</v>
      </c>
      <c r="G2112" s="393">
        <v>306221540303</v>
      </c>
      <c r="H2112" s="104" t="s">
        <v>5352</v>
      </c>
      <c r="I2112" s="104" t="s">
        <v>2871</v>
      </c>
      <c r="J2112" s="104"/>
      <c r="K2112" s="378">
        <v>1.3391</v>
      </c>
      <c r="L2112" s="378">
        <v>1.3391</v>
      </c>
      <c r="M2112" s="378">
        <v>1.3269709999999999</v>
      </c>
      <c r="N2112" s="379">
        <v>0.90575759838698056</v>
      </c>
      <c r="O2112" s="104"/>
      <c r="P2112" s="104"/>
      <c r="Q2112" s="108"/>
    </row>
    <row r="2113" spans="1:17" customFormat="1">
      <c r="A2113" s="103">
        <v>2110</v>
      </c>
      <c r="B2113" s="105"/>
      <c r="C2113" s="105" t="s">
        <v>1041</v>
      </c>
      <c r="D2113" s="105" t="str">
        <f t="shared" si="90"/>
        <v>RAYACHOTY</v>
      </c>
      <c r="E2113" s="105" t="str">
        <f t="shared" si="90"/>
        <v>LAKKIREDDY PALLI</v>
      </c>
      <c r="F2113" s="104" t="str">
        <f>F2112</f>
        <v>33/11KV Uppalur SubStation</v>
      </c>
      <c r="G2113" s="393">
        <v>306211440104</v>
      </c>
      <c r="H2113" s="104" t="s">
        <v>2495</v>
      </c>
      <c r="I2113" s="104" t="s">
        <v>2887</v>
      </c>
      <c r="J2113" s="104"/>
      <c r="K2113" s="378">
        <v>0.21709999999999999</v>
      </c>
      <c r="L2113" s="378">
        <v>0.21709999999999999</v>
      </c>
      <c r="M2113" s="378">
        <v>0.21523800000000001</v>
      </c>
      <c r="N2113" s="379">
        <v>0.85766927683094196</v>
      </c>
      <c r="O2113" s="104"/>
      <c r="P2113" s="104"/>
      <c r="Q2113" s="108"/>
    </row>
    <row r="2114" spans="1:17" customFormat="1">
      <c r="A2114" s="103">
        <v>2111</v>
      </c>
      <c r="B2114" s="105"/>
      <c r="C2114" s="105" t="s">
        <v>1041</v>
      </c>
      <c r="D2114" s="105" t="str">
        <f t="shared" si="90"/>
        <v>RAYACHOTY</v>
      </c>
      <c r="E2114" s="105" t="str">
        <f t="shared" si="90"/>
        <v>LAKKIREDDY PALLI</v>
      </c>
      <c r="F2114" s="104" t="s">
        <v>5353</v>
      </c>
      <c r="G2114" s="393">
        <v>306112340204</v>
      </c>
      <c r="H2114" s="104" t="s">
        <v>5354</v>
      </c>
      <c r="I2114" s="104" t="s">
        <v>2871</v>
      </c>
      <c r="J2114" s="104"/>
      <c r="K2114" s="378">
        <v>7.7829999999999996E-2</v>
      </c>
      <c r="L2114" s="378">
        <v>7.7829999999999996E-2</v>
      </c>
      <c r="M2114" s="378">
        <v>7.7133000000000007E-2</v>
      </c>
      <c r="N2114" s="379">
        <v>0.89554156494923465</v>
      </c>
      <c r="O2114" s="104"/>
      <c r="P2114" s="104"/>
      <c r="Q2114" s="108"/>
    </row>
    <row r="2115" spans="1:17" customFormat="1">
      <c r="A2115" s="103">
        <v>2112</v>
      </c>
      <c r="B2115" s="105"/>
      <c r="C2115" s="105" t="s">
        <v>1041</v>
      </c>
      <c r="D2115" s="105" t="str">
        <f t="shared" si="90"/>
        <v>RAYACHOTY</v>
      </c>
      <c r="E2115" s="105" t="str">
        <f t="shared" si="90"/>
        <v>LAKKIREDDY PALLI</v>
      </c>
      <c r="F2115" s="104" t="s">
        <v>5355</v>
      </c>
      <c r="G2115" s="393">
        <v>306311240102</v>
      </c>
      <c r="H2115" s="104" t="s">
        <v>5356</v>
      </c>
      <c r="I2115" s="104" t="s">
        <v>2879</v>
      </c>
      <c r="J2115" s="104"/>
      <c r="K2115" s="378">
        <v>9.1700000000000004E-2</v>
      </c>
      <c r="L2115" s="378">
        <v>9.1700000000000004E-2</v>
      </c>
      <c r="M2115" s="378">
        <v>9.1000999999999999E-2</v>
      </c>
      <c r="N2115" s="379">
        <v>0.76226826608506559</v>
      </c>
      <c r="O2115" s="104"/>
      <c r="P2115" s="104"/>
      <c r="Q2115" s="108"/>
    </row>
    <row r="2116" spans="1:17" customFormat="1">
      <c r="A2116" s="103">
        <v>2113</v>
      </c>
      <c r="B2116" s="105"/>
      <c r="C2116" s="105" t="s">
        <v>1381</v>
      </c>
      <c r="D2116" s="105" t="str">
        <f t="shared" si="90"/>
        <v>RAYACHOTY</v>
      </c>
      <c r="E2116" s="105" t="str">
        <f t="shared" si="90"/>
        <v>LAKKIREDDY PALLI</v>
      </c>
      <c r="F2116" s="104" t="s">
        <v>5357</v>
      </c>
      <c r="G2116" s="393" t="s">
        <v>5358</v>
      </c>
      <c r="H2116" s="104" t="s">
        <v>5359</v>
      </c>
      <c r="I2116" s="104" t="s">
        <v>2874</v>
      </c>
      <c r="J2116" s="104"/>
      <c r="K2116" s="378">
        <v>0.67469999999999997</v>
      </c>
      <c r="L2116" s="378">
        <v>0.67469999999999997</v>
      </c>
      <c r="M2116" s="378">
        <v>0.66893199999999997</v>
      </c>
      <c r="N2116" s="379">
        <v>0.85489847339558256</v>
      </c>
      <c r="O2116" s="104"/>
      <c r="P2116" s="104"/>
      <c r="Q2116" s="108"/>
    </row>
    <row r="2117" spans="1:17" customFormat="1">
      <c r="A2117" s="103">
        <v>2114</v>
      </c>
      <c r="B2117" s="105"/>
      <c r="C2117" s="105" t="s">
        <v>1381</v>
      </c>
      <c r="D2117" s="105" t="str">
        <f t="shared" si="90"/>
        <v>RAYACHOTY</v>
      </c>
      <c r="E2117" s="105" t="str">
        <f t="shared" si="90"/>
        <v>LAKKIREDDY PALLI</v>
      </c>
      <c r="F2117" s="104" t="s">
        <v>3787</v>
      </c>
      <c r="G2117" s="393">
        <v>305121440103</v>
      </c>
      <c r="H2117" s="104" t="s">
        <v>5360</v>
      </c>
      <c r="I2117" s="104" t="s">
        <v>2874</v>
      </c>
      <c r="J2117" s="104"/>
      <c r="K2117" s="378">
        <v>5.6494999999999997E-2</v>
      </c>
      <c r="L2117" s="378">
        <v>5.6494999999999997E-2</v>
      </c>
      <c r="M2117" s="378">
        <v>5.6008000000000002E-2</v>
      </c>
      <c r="N2117" s="379">
        <v>0.86202318789272392</v>
      </c>
      <c r="O2117" s="104"/>
      <c r="P2117" s="104"/>
      <c r="Q2117" s="108"/>
    </row>
    <row r="2118" spans="1:17" customFormat="1">
      <c r="A2118" s="103">
        <v>2115</v>
      </c>
      <c r="B2118" s="105"/>
      <c r="C2118" s="105" t="s">
        <v>5408</v>
      </c>
      <c r="D2118" s="105" t="str">
        <f t="shared" si="90"/>
        <v>RAYACHOTY</v>
      </c>
      <c r="E2118" s="105" t="str">
        <f t="shared" si="90"/>
        <v>LAKKIREDDY PALLI</v>
      </c>
      <c r="F2118" s="104" t="s">
        <v>5361</v>
      </c>
      <c r="G2118" s="393">
        <v>304631240303</v>
      </c>
      <c r="H2118" s="104" t="s">
        <v>5362</v>
      </c>
      <c r="I2118" s="104" t="s">
        <v>2887</v>
      </c>
      <c r="J2118" s="104"/>
      <c r="K2118" s="378">
        <v>0.28270000000000001</v>
      </c>
      <c r="L2118" s="378">
        <v>0.28270000000000001</v>
      </c>
      <c r="M2118" s="378">
        <v>0.280391</v>
      </c>
      <c r="N2118" s="379">
        <v>0.81676689069685382</v>
      </c>
      <c r="O2118" s="104"/>
      <c r="P2118" s="104"/>
      <c r="Q2118" s="108"/>
    </row>
    <row r="2119" spans="1:17" customFormat="1">
      <c r="A2119" s="103">
        <v>2116</v>
      </c>
      <c r="B2119" s="105"/>
      <c r="C2119" s="105" t="s">
        <v>1041</v>
      </c>
      <c r="D2119" s="105" t="str">
        <f t="shared" si="90"/>
        <v>RAYACHOTY</v>
      </c>
      <c r="E2119" s="105" t="str">
        <f t="shared" si="90"/>
        <v>LAKKIREDDY PALLI</v>
      </c>
      <c r="F2119" s="104" t="s">
        <v>5363</v>
      </c>
      <c r="G2119" s="393">
        <v>306611340205</v>
      </c>
      <c r="H2119" s="104" t="s">
        <v>5364</v>
      </c>
      <c r="I2119" s="104" t="s">
        <v>2871</v>
      </c>
      <c r="J2119" s="104"/>
      <c r="K2119" s="378">
        <v>0.22423199999999999</v>
      </c>
      <c r="L2119" s="378">
        <v>0.22423199999999999</v>
      </c>
      <c r="M2119" s="378">
        <v>0.22233</v>
      </c>
      <c r="N2119" s="379">
        <v>0.84822862035748114</v>
      </c>
      <c r="O2119" s="104"/>
      <c r="P2119" s="104"/>
      <c r="Q2119" s="108"/>
    </row>
    <row r="2120" spans="1:17" customFormat="1">
      <c r="A2120" s="103">
        <v>2117</v>
      </c>
      <c r="B2120" s="105"/>
      <c r="C2120" s="105" t="s">
        <v>1041</v>
      </c>
      <c r="D2120" s="105" t="str">
        <f t="shared" si="90"/>
        <v>RAYACHOTY</v>
      </c>
      <c r="E2120" s="105" t="str">
        <f t="shared" si="90"/>
        <v>LAKKIREDDY PALLI</v>
      </c>
      <c r="F2120" s="104" t="s">
        <v>2969</v>
      </c>
      <c r="G2120" s="393">
        <v>306521340501</v>
      </c>
      <c r="H2120" s="104" t="s">
        <v>5365</v>
      </c>
      <c r="I2120" s="104" t="s">
        <v>2871</v>
      </c>
      <c r="J2120" s="104"/>
      <c r="K2120" s="378">
        <v>1.4360999999999999</v>
      </c>
      <c r="L2120" s="378">
        <v>1.4360999999999999</v>
      </c>
      <c r="M2120" s="378">
        <v>1.4241000000000001</v>
      </c>
      <c r="N2120" s="379">
        <v>0.83559640693543547</v>
      </c>
      <c r="O2120" s="104"/>
      <c r="P2120" s="104"/>
      <c r="Q2120" s="108"/>
    </row>
    <row r="2121" spans="1:17" customFormat="1">
      <c r="A2121" s="103">
        <v>2118</v>
      </c>
      <c r="B2121" s="105"/>
      <c r="C2121" s="105" t="s">
        <v>5408</v>
      </c>
      <c r="D2121" s="105" t="str">
        <f t="shared" si="90"/>
        <v>RAYACHOTY</v>
      </c>
      <c r="E2121" s="105" t="str">
        <f t="shared" si="90"/>
        <v>LAKKIREDDY PALLI</v>
      </c>
      <c r="F2121" s="104" t="str">
        <f>F2120</f>
        <v>33/11KV IDUPULAPAYA SubStation</v>
      </c>
      <c r="G2121" s="393">
        <v>304111440203</v>
      </c>
      <c r="H2121" s="104" t="s">
        <v>5366</v>
      </c>
      <c r="I2121" s="104" t="s">
        <v>2874</v>
      </c>
      <c r="J2121" s="104"/>
      <c r="K2121" s="378">
        <v>0.91210000000000002</v>
      </c>
      <c r="L2121" s="378">
        <v>0.91210000000000002</v>
      </c>
      <c r="M2121" s="378">
        <v>0.90463199999999999</v>
      </c>
      <c r="N2121" s="379">
        <v>0.81876987172459481</v>
      </c>
      <c r="O2121" s="104"/>
      <c r="P2121" s="104"/>
      <c r="Q2121" s="108"/>
    </row>
    <row r="2122" spans="1:17" customFormat="1">
      <c r="A2122" s="103">
        <v>2119</v>
      </c>
      <c r="B2122" s="105"/>
      <c r="C2122" s="105" t="s">
        <v>1381</v>
      </c>
      <c r="D2122" s="105" t="str">
        <f t="shared" si="90"/>
        <v>RAYACHOTY</v>
      </c>
      <c r="E2122" s="105" t="str">
        <f t="shared" si="90"/>
        <v>LAKKIREDDY PALLI</v>
      </c>
      <c r="F2122" s="104" t="s">
        <v>5367</v>
      </c>
      <c r="G2122" s="393">
        <v>305121440501</v>
      </c>
      <c r="H2122" s="104" t="s">
        <v>5368</v>
      </c>
      <c r="I2122" s="104" t="s">
        <v>2871</v>
      </c>
      <c r="J2122" s="104"/>
      <c r="K2122" s="378">
        <v>1.95E-2</v>
      </c>
      <c r="L2122" s="378">
        <v>1.95E-2</v>
      </c>
      <c r="M2122" s="378">
        <v>1.9442000000000001E-2</v>
      </c>
      <c r="N2122" s="379">
        <v>0.29743589743589244</v>
      </c>
      <c r="O2122" s="104"/>
      <c r="P2122" s="104"/>
      <c r="Q2122" s="108"/>
    </row>
    <row r="2123" spans="1:17" customFormat="1">
      <c r="A2123" s="103">
        <v>2120</v>
      </c>
      <c r="B2123" s="105"/>
      <c r="C2123" s="105" t="s">
        <v>1381</v>
      </c>
      <c r="D2123" s="105" t="str">
        <f t="shared" si="90"/>
        <v>RAYACHOTY</v>
      </c>
      <c r="E2123" s="105" t="str">
        <f t="shared" si="90"/>
        <v>LAKKIREDDY PALLI</v>
      </c>
      <c r="F2123" s="104" t="str">
        <f>F2122</f>
        <v>33/11KV P.Kothakota SubStation</v>
      </c>
      <c r="G2123" s="393">
        <v>305512340102</v>
      </c>
      <c r="H2123" s="104" t="s">
        <v>5369</v>
      </c>
      <c r="I2123" s="104" t="s">
        <v>2887</v>
      </c>
      <c r="J2123" s="104"/>
      <c r="K2123" s="378">
        <v>0.87719999999999998</v>
      </c>
      <c r="L2123" s="378">
        <v>0.87719999999999998</v>
      </c>
      <c r="M2123" s="378">
        <v>0.87032799999999999</v>
      </c>
      <c r="N2123" s="379">
        <v>0.78340173278613656</v>
      </c>
      <c r="O2123" s="104"/>
      <c r="P2123" s="104"/>
      <c r="Q2123" s="108"/>
    </row>
    <row r="2124" spans="1:17" customFormat="1">
      <c r="A2124" s="103">
        <v>2121</v>
      </c>
      <c r="B2124" s="105"/>
      <c r="C2124" s="105" t="s">
        <v>1381</v>
      </c>
      <c r="D2124" s="105" t="s">
        <v>1028</v>
      </c>
      <c r="E2124" s="105" t="s">
        <v>5370</v>
      </c>
      <c r="F2124" s="104" t="s">
        <v>2975</v>
      </c>
      <c r="G2124" s="393">
        <v>305331340106</v>
      </c>
      <c r="H2124" s="104" t="s">
        <v>5371</v>
      </c>
      <c r="I2124" s="104" t="s">
        <v>2871</v>
      </c>
      <c r="J2124" s="104"/>
      <c r="K2124" s="378">
        <v>0.1164</v>
      </c>
      <c r="L2124" s="378">
        <v>0.1164</v>
      </c>
      <c r="M2124" s="378">
        <v>0.115562</v>
      </c>
      <c r="N2124" s="379">
        <v>0.71993127147766778</v>
      </c>
      <c r="O2124" s="104"/>
      <c r="P2124" s="104"/>
      <c r="Q2124" s="108"/>
    </row>
    <row r="2125" spans="1:17" customFormat="1">
      <c r="A2125" s="103">
        <v>2122</v>
      </c>
      <c r="B2125" s="105"/>
      <c r="C2125" s="105" t="s">
        <v>1381</v>
      </c>
      <c r="D2125" s="105" t="str">
        <f t="shared" ref="D2125:E2140" si="91">D2124</f>
        <v>PUTTUR</v>
      </c>
      <c r="E2125" s="105" t="str">
        <f t="shared" si="91"/>
        <v>KARVETINAGAR CCO</v>
      </c>
      <c r="F2125" s="104" t="s">
        <v>5372</v>
      </c>
      <c r="G2125" s="393" t="s">
        <v>5373</v>
      </c>
      <c r="H2125" s="104" t="s">
        <v>5374</v>
      </c>
      <c r="I2125" s="104" t="s">
        <v>2874</v>
      </c>
      <c r="J2125" s="104"/>
      <c r="K2125" s="378">
        <v>0.35870999999999997</v>
      </c>
      <c r="L2125" s="378">
        <v>0.35870999999999997</v>
      </c>
      <c r="M2125" s="378">
        <v>0.35583199999999998</v>
      </c>
      <c r="N2125" s="379">
        <v>0.80231942237461784</v>
      </c>
      <c r="O2125" s="104"/>
      <c r="P2125" s="104"/>
      <c r="Q2125" s="108"/>
    </row>
    <row r="2126" spans="1:17" customFormat="1">
      <c r="A2126" s="103">
        <v>2123</v>
      </c>
      <c r="B2126" s="105"/>
      <c r="C2126" s="105" t="s">
        <v>1381</v>
      </c>
      <c r="D2126" s="105" t="str">
        <f t="shared" si="91"/>
        <v>PUTTUR</v>
      </c>
      <c r="E2126" s="105" t="str">
        <f t="shared" si="91"/>
        <v>KARVETINAGAR CCO</v>
      </c>
      <c r="F2126" s="104" t="s">
        <v>5247</v>
      </c>
      <c r="G2126" s="393">
        <v>305311340402</v>
      </c>
      <c r="H2126" s="104" t="s">
        <v>5375</v>
      </c>
      <c r="I2126" s="104" t="s">
        <v>2874</v>
      </c>
      <c r="J2126" s="104"/>
      <c r="K2126" s="378">
        <v>1.1432</v>
      </c>
      <c r="L2126" s="378">
        <v>1.1432</v>
      </c>
      <c r="M2126" s="378">
        <v>1.133988</v>
      </c>
      <c r="N2126" s="379">
        <v>0.80580825752274299</v>
      </c>
      <c r="O2126" s="104"/>
      <c r="P2126" s="104"/>
      <c r="Q2126" s="108"/>
    </row>
    <row r="2127" spans="1:17" customFormat="1">
      <c r="A2127" s="103">
        <v>2124</v>
      </c>
      <c r="B2127" s="105"/>
      <c r="C2127" s="105" t="s">
        <v>1041</v>
      </c>
      <c r="D2127" s="105" t="str">
        <f t="shared" si="91"/>
        <v>PUTTUR</v>
      </c>
      <c r="E2127" s="105" t="str">
        <f t="shared" si="91"/>
        <v>KARVETINAGAR CCO</v>
      </c>
      <c r="F2127" s="104" t="s">
        <v>5376</v>
      </c>
      <c r="G2127" s="393">
        <v>306512140102</v>
      </c>
      <c r="H2127" s="104" t="s">
        <v>5377</v>
      </c>
      <c r="I2127" s="104" t="s">
        <v>2871</v>
      </c>
      <c r="J2127" s="104"/>
      <c r="K2127" s="378">
        <v>1.4157999999999999</v>
      </c>
      <c r="L2127" s="378">
        <v>1.4157999999999999</v>
      </c>
      <c r="M2127" s="378">
        <v>1.405017</v>
      </c>
      <c r="N2127" s="379">
        <v>0.76161887272213502</v>
      </c>
      <c r="O2127" s="104"/>
      <c r="P2127" s="104"/>
      <c r="Q2127" s="108"/>
    </row>
    <row r="2128" spans="1:17" customFormat="1">
      <c r="A2128" s="103">
        <v>2125</v>
      </c>
      <c r="B2128" s="105"/>
      <c r="C2128" s="105" t="s">
        <v>1049</v>
      </c>
      <c r="D2128" s="105" t="str">
        <f t="shared" si="91"/>
        <v>PUTTUR</v>
      </c>
      <c r="E2128" s="105" t="str">
        <f t="shared" si="91"/>
        <v>KARVETINAGAR CCO</v>
      </c>
      <c r="F2128" s="104" t="str">
        <f>F2127</f>
        <v>33/11KV BALAPANUR SubStation</v>
      </c>
      <c r="G2128" s="393">
        <v>307211240203</v>
      </c>
      <c r="H2128" s="104" t="s">
        <v>4182</v>
      </c>
      <c r="I2128" s="104" t="s">
        <v>2887</v>
      </c>
      <c r="J2128" s="104"/>
      <c r="K2128" s="378">
        <v>0.32929000000000003</v>
      </c>
      <c r="L2128" s="378">
        <v>0.32929000000000003</v>
      </c>
      <c r="M2128" s="378">
        <v>0.32674999999999998</v>
      </c>
      <c r="N2128" s="379">
        <v>0.77135655501231193</v>
      </c>
      <c r="O2128" s="104"/>
      <c r="P2128" s="104"/>
      <c r="Q2128" s="108"/>
    </row>
    <row r="2129" spans="1:17" customFormat="1">
      <c r="A2129" s="103">
        <v>2126</v>
      </c>
      <c r="B2129" s="105"/>
      <c r="C2129" s="105" t="s">
        <v>5408</v>
      </c>
      <c r="D2129" s="105" t="str">
        <f t="shared" si="91"/>
        <v>PUTTUR</v>
      </c>
      <c r="E2129" s="105" t="str">
        <f t="shared" si="91"/>
        <v>KARVETINAGAR CCO</v>
      </c>
      <c r="F2129" s="104" t="s">
        <v>5378</v>
      </c>
      <c r="G2129" s="393">
        <v>304221140404</v>
      </c>
      <c r="H2129" s="104" t="s">
        <v>5379</v>
      </c>
      <c r="I2129" s="104" t="s">
        <v>2874</v>
      </c>
      <c r="J2129" s="104"/>
      <c r="K2129" s="378">
        <v>0.39500000000000002</v>
      </c>
      <c r="L2129" s="378">
        <v>0.39500000000000002</v>
      </c>
      <c r="M2129" s="378">
        <v>0.393951</v>
      </c>
      <c r="N2129" s="379">
        <v>0.26556962025317016</v>
      </c>
      <c r="O2129" s="104"/>
      <c r="P2129" s="104"/>
      <c r="Q2129" s="108"/>
    </row>
    <row r="2130" spans="1:17" customFormat="1">
      <c r="A2130" s="103">
        <v>2127</v>
      </c>
      <c r="B2130" s="105"/>
      <c r="C2130" s="105" t="s">
        <v>1041</v>
      </c>
      <c r="D2130" s="105" t="str">
        <f t="shared" si="91"/>
        <v>PUTTUR</v>
      </c>
      <c r="E2130" s="105" t="str">
        <f t="shared" si="91"/>
        <v>KARVETINAGAR CCO</v>
      </c>
      <c r="F2130" s="104" t="s">
        <v>5380</v>
      </c>
      <c r="G2130" s="393">
        <v>306231340203</v>
      </c>
      <c r="H2130" s="104" t="s">
        <v>5381</v>
      </c>
      <c r="I2130" s="104" t="s">
        <v>2874</v>
      </c>
      <c r="J2130" s="104"/>
      <c r="K2130" s="378">
        <v>0.83040000000000003</v>
      </c>
      <c r="L2130" s="378">
        <v>0.83040000000000003</v>
      </c>
      <c r="M2130" s="378">
        <v>0.82417499999999999</v>
      </c>
      <c r="N2130" s="379">
        <v>0.74963872832370371</v>
      </c>
      <c r="O2130" s="104"/>
      <c r="P2130" s="104"/>
      <c r="Q2130" s="108"/>
    </row>
    <row r="2131" spans="1:17" customFormat="1">
      <c r="A2131" s="103">
        <v>2128</v>
      </c>
      <c r="B2131" s="105"/>
      <c r="C2131" s="105" t="s">
        <v>1381</v>
      </c>
      <c r="D2131" s="105" t="str">
        <f t="shared" si="91"/>
        <v>PUTTUR</v>
      </c>
      <c r="E2131" s="105" t="str">
        <f t="shared" si="91"/>
        <v>KARVETINAGAR CCO</v>
      </c>
      <c r="F2131" s="104" t="str">
        <f>F2130</f>
        <v>33/11KV Indukur SubStation</v>
      </c>
      <c r="G2131" s="393">
        <v>305422340603</v>
      </c>
      <c r="H2131" s="104" t="s">
        <v>5382</v>
      </c>
      <c r="I2131" s="104" t="s">
        <v>2874</v>
      </c>
      <c r="J2131" s="104"/>
      <c r="K2131" s="378">
        <v>1.940801</v>
      </c>
      <c r="L2131" s="378">
        <v>1.940801</v>
      </c>
      <c r="M2131" s="378">
        <v>1.9260819999999998</v>
      </c>
      <c r="N2131" s="379">
        <v>0.75839820775031286</v>
      </c>
      <c r="O2131" s="104"/>
      <c r="P2131" s="104"/>
      <c r="Q2131" s="108"/>
    </row>
    <row r="2132" spans="1:17" customFormat="1">
      <c r="A2132" s="103">
        <v>2129</v>
      </c>
      <c r="B2132" s="105"/>
      <c r="C2132" s="105" t="s">
        <v>5408</v>
      </c>
      <c r="D2132" s="105" t="str">
        <f t="shared" si="91"/>
        <v>PUTTUR</v>
      </c>
      <c r="E2132" s="105" t="str">
        <f t="shared" si="91"/>
        <v>KARVETINAGAR CCO</v>
      </c>
      <c r="F2132" s="104" t="s">
        <v>2921</v>
      </c>
      <c r="G2132" s="393">
        <v>304621240402</v>
      </c>
      <c r="H2132" s="104" t="s">
        <v>5383</v>
      </c>
      <c r="I2132" s="104" t="s">
        <v>2874</v>
      </c>
      <c r="J2132" s="104"/>
      <c r="K2132" s="378">
        <v>1.7051400000000001</v>
      </c>
      <c r="L2132" s="378">
        <v>1.7051400000000001</v>
      </c>
      <c r="M2132" s="378">
        <v>1.692293</v>
      </c>
      <c r="N2132" s="379">
        <v>0.7534278710252561</v>
      </c>
      <c r="O2132" s="104"/>
      <c r="P2132" s="104"/>
      <c r="Q2132" s="108"/>
    </row>
    <row r="2133" spans="1:17" customFormat="1">
      <c r="A2133" s="103">
        <v>2130</v>
      </c>
      <c r="B2133" s="105"/>
      <c r="C2133" s="105" t="s">
        <v>1041</v>
      </c>
      <c r="D2133" s="105" t="str">
        <f t="shared" si="91"/>
        <v>PUTTUR</v>
      </c>
      <c r="E2133" s="105" t="str">
        <f t="shared" si="91"/>
        <v>KARVETINAGAR CCO</v>
      </c>
      <c r="F2133" s="104" t="s">
        <v>5384</v>
      </c>
      <c r="G2133" s="393">
        <v>306511240201</v>
      </c>
      <c r="H2133" s="104" t="s">
        <v>5385</v>
      </c>
      <c r="I2133" s="104" t="s">
        <v>2870</v>
      </c>
      <c r="J2133" s="104"/>
      <c r="K2133" s="378">
        <v>0.737344</v>
      </c>
      <c r="L2133" s="378">
        <v>0.737344</v>
      </c>
      <c r="M2133" s="378">
        <v>0.73181099999999999</v>
      </c>
      <c r="N2133" s="379">
        <v>0.75039601597083716</v>
      </c>
      <c r="O2133" s="104"/>
      <c r="P2133" s="104"/>
      <c r="Q2133" s="108"/>
    </row>
    <row r="2134" spans="1:17" customFormat="1">
      <c r="A2134" s="103">
        <v>2131</v>
      </c>
      <c r="B2134" s="105"/>
      <c r="C2134" s="105" t="s">
        <v>1041</v>
      </c>
      <c r="D2134" s="105" t="str">
        <f t="shared" si="91"/>
        <v>PUTTUR</v>
      </c>
      <c r="E2134" s="105" t="str">
        <f t="shared" si="91"/>
        <v>KARVETINAGAR CCO</v>
      </c>
      <c r="F2134" s="104" t="s">
        <v>5384</v>
      </c>
      <c r="G2134" s="393">
        <v>306511240204</v>
      </c>
      <c r="H2134" s="104" t="s">
        <v>5386</v>
      </c>
      <c r="I2134" s="104" t="s">
        <v>2870</v>
      </c>
      <c r="J2134" s="104"/>
      <c r="K2134" s="378">
        <v>3.9260999999999999</v>
      </c>
      <c r="L2134" s="378">
        <v>3.9260999999999999</v>
      </c>
      <c r="M2134" s="378">
        <v>3.8969110000000002</v>
      </c>
      <c r="N2134" s="379">
        <v>0.74346043147142682</v>
      </c>
      <c r="O2134" s="104"/>
      <c r="P2134" s="104"/>
      <c r="Q2134" s="108"/>
    </row>
    <row r="2135" spans="1:17" customFormat="1">
      <c r="A2135" s="103">
        <v>2132</v>
      </c>
      <c r="B2135" s="105"/>
      <c r="C2135" s="105" t="s">
        <v>5408</v>
      </c>
      <c r="D2135" s="105" t="str">
        <f t="shared" si="91"/>
        <v>PUTTUR</v>
      </c>
      <c r="E2135" s="105" t="str">
        <f t="shared" si="91"/>
        <v>KARVETINAGAR CCO</v>
      </c>
      <c r="F2135" s="104" t="str">
        <f>F2134</f>
        <v>33/11KV IGCARL SubStation</v>
      </c>
      <c r="G2135" s="393">
        <v>304321140205</v>
      </c>
      <c r="H2135" s="104" t="s">
        <v>2654</v>
      </c>
      <c r="I2135" s="104" t="s">
        <v>2887</v>
      </c>
      <c r="J2135" s="104"/>
      <c r="K2135" s="378">
        <v>0.2127</v>
      </c>
      <c r="L2135" s="378">
        <v>0.2127</v>
      </c>
      <c r="M2135" s="378">
        <v>0.20969399999999999</v>
      </c>
      <c r="N2135" s="379">
        <v>1.4132581100141084</v>
      </c>
      <c r="O2135" s="104"/>
      <c r="P2135" s="104"/>
      <c r="Q2135" s="108"/>
    </row>
    <row r="2136" spans="1:17" customFormat="1">
      <c r="A2136" s="103">
        <v>2133</v>
      </c>
      <c r="B2136" s="105"/>
      <c r="C2136" s="105" t="s">
        <v>5408</v>
      </c>
      <c r="D2136" s="105" t="str">
        <f t="shared" si="91"/>
        <v>PUTTUR</v>
      </c>
      <c r="E2136" s="105" t="str">
        <f t="shared" si="91"/>
        <v>KARVETINAGAR CCO</v>
      </c>
      <c r="F2136" s="104" t="s">
        <v>4553</v>
      </c>
      <c r="G2136" s="393">
        <v>304111440101</v>
      </c>
      <c r="H2136" s="104" t="s">
        <v>4796</v>
      </c>
      <c r="I2136" s="104" t="s">
        <v>2871</v>
      </c>
      <c r="J2136" s="104"/>
      <c r="K2136" s="378">
        <v>5.1409999999999997E-2</v>
      </c>
      <c r="L2136" s="378">
        <v>5.1409999999999997E-2</v>
      </c>
      <c r="M2136" s="378">
        <v>5.0672999999999996E-2</v>
      </c>
      <c r="N2136" s="379">
        <v>1.4335732347792289</v>
      </c>
      <c r="O2136" s="104"/>
      <c r="P2136" s="104"/>
      <c r="Q2136" s="108"/>
    </row>
    <row r="2137" spans="1:17" customFormat="1">
      <c r="A2137" s="103">
        <v>2134</v>
      </c>
      <c r="B2137" s="105"/>
      <c r="C2137" s="105" t="s">
        <v>1041</v>
      </c>
      <c r="D2137" s="105" t="str">
        <f t="shared" si="91"/>
        <v>PUTTUR</v>
      </c>
      <c r="E2137" s="105" t="str">
        <f t="shared" si="91"/>
        <v>KARVETINAGAR CCO</v>
      </c>
      <c r="F2137" s="104" t="s">
        <v>5387</v>
      </c>
      <c r="G2137" s="393">
        <v>306112140304</v>
      </c>
      <c r="H2137" s="104" t="s">
        <v>4830</v>
      </c>
      <c r="I2137" s="104" t="s">
        <v>2871</v>
      </c>
      <c r="J2137" s="104"/>
      <c r="K2137" s="378">
        <v>1.6333</v>
      </c>
      <c r="L2137" s="378">
        <v>1.6333</v>
      </c>
      <c r="M2137" s="378">
        <v>1.609688</v>
      </c>
      <c r="N2137" s="379">
        <v>1.4456621563705361</v>
      </c>
      <c r="O2137" s="104"/>
      <c r="P2137" s="104"/>
      <c r="Q2137" s="108"/>
    </row>
    <row r="2138" spans="1:17" customFormat="1">
      <c r="A2138" s="103">
        <v>2135</v>
      </c>
      <c r="B2138" s="105"/>
      <c r="C2138" s="105" t="s">
        <v>5408</v>
      </c>
      <c r="D2138" s="105" t="str">
        <f t="shared" si="91"/>
        <v>PUTTUR</v>
      </c>
      <c r="E2138" s="105" t="str">
        <f t="shared" si="91"/>
        <v>KARVETINAGAR CCO</v>
      </c>
      <c r="F2138" s="104" t="str">
        <f>F2137</f>
        <v>33/11KV SATELITE CITY SubStation</v>
      </c>
      <c r="G2138" s="393">
        <v>304121340106</v>
      </c>
      <c r="H2138" s="104" t="s">
        <v>5388</v>
      </c>
      <c r="I2138" s="104" t="s">
        <v>2871</v>
      </c>
      <c r="J2138" s="104"/>
      <c r="K2138" s="378">
        <v>1.258</v>
      </c>
      <c r="L2138" s="378">
        <v>1.258</v>
      </c>
      <c r="M2138" s="378">
        <v>1.2407810000000001</v>
      </c>
      <c r="N2138" s="379">
        <v>1.3687599364069851</v>
      </c>
      <c r="O2138" s="104"/>
      <c r="P2138" s="104"/>
      <c r="Q2138" s="108"/>
    </row>
    <row r="2139" spans="1:17" customFormat="1">
      <c r="A2139" s="103">
        <v>2136</v>
      </c>
      <c r="B2139" s="105"/>
      <c r="C2139" s="105" t="s">
        <v>5408</v>
      </c>
      <c r="D2139" s="105" t="str">
        <f t="shared" si="91"/>
        <v>PUTTUR</v>
      </c>
      <c r="E2139" s="105" t="str">
        <f t="shared" si="91"/>
        <v>KARVETINAGAR CCO</v>
      </c>
      <c r="F2139" s="104" t="s">
        <v>3326</v>
      </c>
      <c r="G2139" s="393">
        <v>304251340104</v>
      </c>
      <c r="H2139" s="104" t="s">
        <v>5389</v>
      </c>
      <c r="I2139" s="104" t="s">
        <v>2870</v>
      </c>
      <c r="J2139" s="104"/>
      <c r="K2139" s="378">
        <v>0.4763</v>
      </c>
      <c r="L2139" s="378">
        <v>0.4763</v>
      </c>
      <c r="M2139" s="378">
        <v>0.46951300000000001</v>
      </c>
      <c r="N2139" s="379">
        <v>1.4249422632794431</v>
      </c>
      <c r="O2139" s="104"/>
      <c r="P2139" s="104"/>
      <c r="Q2139" s="108"/>
    </row>
    <row r="2140" spans="1:17" customFormat="1">
      <c r="A2140" s="103">
        <v>2137</v>
      </c>
      <c r="B2140" s="105"/>
      <c r="C2140" s="105" t="s">
        <v>1041</v>
      </c>
      <c r="D2140" s="105" t="str">
        <f t="shared" si="91"/>
        <v>PUTTUR</v>
      </c>
      <c r="E2140" s="105" t="s">
        <v>1040</v>
      </c>
      <c r="F2140" s="104" t="s">
        <v>5390</v>
      </c>
      <c r="G2140" s="393">
        <v>306611240201</v>
      </c>
      <c r="H2140" s="104" t="s">
        <v>5391</v>
      </c>
      <c r="I2140" s="104" t="s">
        <v>2871</v>
      </c>
      <c r="J2140" s="104"/>
      <c r="K2140" s="378">
        <v>0.44850000000000001</v>
      </c>
      <c r="L2140" s="378">
        <v>0.44850000000000001</v>
      </c>
      <c r="M2140" s="378">
        <v>0.44211500000000004</v>
      </c>
      <c r="N2140" s="379">
        <v>1.423634336677809</v>
      </c>
      <c r="O2140" s="104"/>
      <c r="P2140" s="104"/>
      <c r="Q2140" s="108"/>
    </row>
    <row r="2141" spans="1:17" customFormat="1">
      <c r="A2141" s="103">
        <v>2138</v>
      </c>
      <c r="B2141" s="105"/>
      <c r="C2141" s="105" t="s">
        <v>1041</v>
      </c>
      <c r="D2141" s="105" t="str">
        <f t="shared" ref="D2141:E2151" si="92">D2140</f>
        <v>PUTTUR</v>
      </c>
      <c r="E2141" s="105" t="str">
        <f t="shared" si="92"/>
        <v>MYDUKUR</v>
      </c>
      <c r="F2141" s="104" t="s">
        <v>5392</v>
      </c>
      <c r="G2141" s="393">
        <v>306512140401</v>
      </c>
      <c r="H2141" s="104" t="s">
        <v>5393</v>
      </c>
      <c r="I2141" s="104" t="s">
        <v>2871</v>
      </c>
      <c r="J2141" s="104"/>
      <c r="K2141" s="378">
        <v>0.436085</v>
      </c>
      <c r="L2141" s="378">
        <v>0.436085</v>
      </c>
      <c r="M2141" s="378">
        <v>0.429782</v>
      </c>
      <c r="N2141" s="379">
        <v>1.4453604228533434</v>
      </c>
      <c r="O2141" s="104"/>
      <c r="P2141" s="104"/>
      <c r="Q2141" s="108"/>
    </row>
    <row r="2142" spans="1:17" customFormat="1">
      <c r="A2142" s="103">
        <v>2139</v>
      </c>
      <c r="B2142" s="105"/>
      <c r="C2142" s="105" t="s">
        <v>1381</v>
      </c>
      <c r="D2142" s="105" t="str">
        <f t="shared" si="92"/>
        <v>PUTTUR</v>
      </c>
      <c r="E2142" s="105" t="str">
        <f t="shared" si="92"/>
        <v>MYDUKUR</v>
      </c>
      <c r="F2142" s="104" t="s">
        <v>5227</v>
      </c>
      <c r="G2142" s="393">
        <v>305521140203</v>
      </c>
      <c r="H2142" s="104" t="s">
        <v>5394</v>
      </c>
      <c r="I2142" s="104" t="s">
        <v>2887</v>
      </c>
      <c r="J2142" s="104"/>
      <c r="K2142" s="378">
        <v>0.78449999999999998</v>
      </c>
      <c r="L2142" s="378">
        <v>0.78449999999999998</v>
      </c>
      <c r="M2142" s="378">
        <v>0.77328300000000005</v>
      </c>
      <c r="N2142" s="379">
        <v>1.4298279158699709</v>
      </c>
      <c r="O2142" s="104"/>
      <c r="P2142" s="104"/>
      <c r="Q2142" s="108"/>
    </row>
    <row r="2143" spans="1:17" customFormat="1">
      <c r="A2143" s="103">
        <v>2140</v>
      </c>
      <c r="B2143" s="105"/>
      <c r="C2143" s="105" t="s">
        <v>1381</v>
      </c>
      <c r="D2143" s="105" t="str">
        <f t="shared" si="92"/>
        <v>PUTTUR</v>
      </c>
      <c r="E2143" s="105" t="str">
        <f t="shared" si="92"/>
        <v>MYDUKUR</v>
      </c>
      <c r="F2143" s="104" t="s">
        <v>5395</v>
      </c>
      <c r="G2143" s="393" t="s">
        <v>5396</v>
      </c>
      <c r="H2143" s="104" t="s">
        <v>5397</v>
      </c>
      <c r="I2143" s="104" t="s">
        <v>2871</v>
      </c>
      <c r="J2143" s="104"/>
      <c r="K2143" s="378">
        <v>0.30370000000000003</v>
      </c>
      <c r="L2143" s="378">
        <v>0.30370000000000003</v>
      </c>
      <c r="M2143" s="378">
        <v>0.29914099999999999</v>
      </c>
      <c r="N2143" s="379">
        <v>1.5011524530787075</v>
      </c>
      <c r="O2143" s="104"/>
      <c r="P2143" s="104"/>
      <c r="Q2143" s="108"/>
    </row>
    <row r="2144" spans="1:17" customFormat="1">
      <c r="A2144" s="103">
        <v>2141</v>
      </c>
      <c r="B2144" s="105"/>
      <c r="C2144" s="105" t="s">
        <v>1041</v>
      </c>
      <c r="D2144" s="105" t="str">
        <f t="shared" si="92"/>
        <v>PUTTUR</v>
      </c>
      <c r="E2144" s="105" t="str">
        <f t="shared" si="92"/>
        <v>MYDUKUR</v>
      </c>
      <c r="F2144" s="104" t="s">
        <v>4784</v>
      </c>
      <c r="G2144" s="393">
        <v>306331140103</v>
      </c>
      <c r="H2144" s="104" t="s">
        <v>2516</v>
      </c>
      <c r="I2144" s="104" t="s">
        <v>2874</v>
      </c>
      <c r="J2144" s="104"/>
      <c r="K2144" s="378">
        <v>1.5831299999999999</v>
      </c>
      <c r="L2144" s="378">
        <v>1.5831299999999999</v>
      </c>
      <c r="M2144" s="378">
        <v>1.56047</v>
      </c>
      <c r="N2144" s="379">
        <v>1.4313417091457998</v>
      </c>
      <c r="O2144" s="104"/>
      <c r="P2144" s="104"/>
      <c r="Q2144" s="108"/>
    </row>
    <row r="2145" spans="1:17" customFormat="1">
      <c r="A2145" s="103">
        <v>2142</v>
      </c>
      <c r="B2145" s="105"/>
      <c r="C2145" s="105" t="s">
        <v>1381</v>
      </c>
      <c r="D2145" s="105" t="str">
        <f t="shared" si="92"/>
        <v>PUTTUR</v>
      </c>
      <c r="E2145" s="105" t="str">
        <f t="shared" si="92"/>
        <v>MYDUKUR</v>
      </c>
      <c r="F2145" s="104" t="s">
        <v>5398</v>
      </c>
      <c r="G2145" s="393" t="s">
        <v>5399</v>
      </c>
      <c r="H2145" s="104" t="s">
        <v>2492</v>
      </c>
      <c r="I2145" s="104" t="s">
        <v>2871</v>
      </c>
      <c r="J2145" s="104"/>
      <c r="K2145" s="378">
        <v>2.0787</v>
      </c>
      <c r="L2145" s="378">
        <v>2.0787</v>
      </c>
      <c r="M2145" s="378">
        <v>2.0489609999999998</v>
      </c>
      <c r="N2145" s="379">
        <v>1.43065377399337</v>
      </c>
      <c r="O2145" s="104"/>
      <c r="P2145" s="104"/>
      <c r="Q2145" s="108"/>
    </row>
    <row r="2146" spans="1:17" customFormat="1">
      <c r="A2146" s="103">
        <v>2143</v>
      </c>
      <c r="B2146" s="105"/>
      <c r="C2146" s="105" t="s">
        <v>1041</v>
      </c>
      <c r="D2146" s="105" t="str">
        <f t="shared" si="92"/>
        <v>PUTTUR</v>
      </c>
      <c r="E2146" s="105" t="str">
        <f>E2145</f>
        <v>MYDUKUR</v>
      </c>
      <c r="F2146" s="104" t="s">
        <v>5400</v>
      </c>
      <c r="G2146" s="393">
        <v>306611440203</v>
      </c>
      <c r="H2146" s="104" t="s">
        <v>3016</v>
      </c>
      <c r="I2146" s="104" t="s">
        <v>2874</v>
      </c>
      <c r="J2146" s="104"/>
      <c r="K2146" s="378">
        <v>0.73570000000000002</v>
      </c>
      <c r="L2146" s="378">
        <v>0.73570000000000002</v>
      </c>
      <c r="M2146" s="378">
        <v>0.72529600000000005</v>
      </c>
      <c r="N2146" s="379">
        <v>1.4141633818132349</v>
      </c>
      <c r="O2146" s="104"/>
      <c r="P2146" s="104"/>
      <c r="Q2146" s="108"/>
    </row>
    <row r="2147" spans="1:17" customFormat="1">
      <c r="A2147" s="103">
        <v>2144</v>
      </c>
      <c r="B2147" s="105"/>
      <c r="C2147" s="105" t="s">
        <v>1049</v>
      </c>
      <c r="D2147" s="105" t="str">
        <f t="shared" si="92"/>
        <v>PUTTUR</v>
      </c>
      <c r="E2147" s="105" t="str">
        <f>E2146</f>
        <v>MYDUKUR</v>
      </c>
      <c r="F2147" s="104" t="s">
        <v>5095</v>
      </c>
      <c r="G2147" s="393">
        <v>307333140405</v>
      </c>
      <c r="H2147" s="104" t="s">
        <v>5401</v>
      </c>
      <c r="I2147" s="104" t="s">
        <v>2870</v>
      </c>
      <c r="J2147" s="104"/>
      <c r="K2147" s="378">
        <v>2.1717</v>
      </c>
      <c r="L2147" s="378">
        <v>2.1717</v>
      </c>
      <c r="M2147" s="378">
        <v>2.1409009999999999</v>
      </c>
      <c r="N2147" s="379">
        <v>1.4181977252843405</v>
      </c>
      <c r="O2147" s="104"/>
      <c r="P2147" s="104"/>
      <c r="Q2147" s="108"/>
    </row>
    <row r="2148" spans="1:17" customFormat="1">
      <c r="A2148" s="103">
        <v>2145</v>
      </c>
      <c r="B2148" s="105"/>
      <c r="C2148" s="105" t="s">
        <v>1041</v>
      </c>
      <c r="D2148" s="105" t="str">
        <f t="shared" si="92"/>
        <v>PUTTUR</v>
      </c>
      <c r="E2148" s="105" t="s">
        <v>1036</v>
      </c>
      <c r="F2148" s="104" t="s">
        <v>2242</v>
      </c>
      <c r="G2148" s="393">
        <v>306411240106</v>
      </c>
      <c r="H2148" s="104" t="s">
        <v>5402</v>
      </c>
      <c r="I2148" s="104" t="s">
        <v>2887</v>
      </c>
      <c r="J2148" s="104"/>
      <c r="K2148" s="378">
        <v>2.5840000000000001</v>
      </c>
      <c r="L2148" s="378">
        <v>2.5840000000000001</v>
      </c>
      <c r="M2148" s="378">
        <v>2.548276</v>
      </c>
      <c r="N2148" s="379">
        <v>1.3825077399380838</v>
      </c>
      <c r="O2148" s="104"/>
      <c r="P2148" s="104"/>
      <c r="Q2148" s="108"/>
    </row>
    <row r="2149" spans="1:17" customFormat="1">
      <c r="A2149" s="103">
        <v>2146</v>
      </c>
      <c r="B2149" s="105"/>
      <c r="C2149" s="105" t="s">
        <v>1041</v>
      </c>
      <c r="D2149" s="105" t="str">
        <f t="shared" si="92"/>
        <v>PUTTUR</v>
      </c>
      <c r="E2149" s="105" t="str">
        <f t="shared" si="92"/>
        <v>RAYACHOTY</v>
      </c>
      <c r="F2149" s="104" t="s">
        <v>5376</v>
      </c>
      <c r="G2149" s="393">
        <v>306512140107</v>
      </c>
      <c r="H2149" s="104" t="s">
        <v>5403</v>
      </c>
      <c r="I2149" s="104" t="s">
        <v>2879</v>
      </c>
      <c r="J2149" s="104"/>
      <c r="K2149" s="378">
        <v>0.86570000000000003</v>
      </c>
      <c r="L2149" s="378">
        <v>0.86570000000000003</v>
      </c>
      <c r="M2149" s="378">
        <v>0.853518</v>
      </c>
      <c r="N2149" s="379">
        <v>1.4071849370451688</v>
      </c>
      <c r="O2149" s="104"/>
      <c r="P2149" s="104"/>
      <c r="Q2149" s="108"/>
    </row>
    <row r="2150" spans="1:17" customFormat="1">
      <c r="A2150" s="402">
        <v>2147</v>
      </c>
      <c r="B2150" s="403"/>
      <c r="C2150" s="403" t="s">
        <v>5408</v>
      </c>
      <c r="D2150" s="403" t="str">
        <f t="shared" si="92"/>
        <v>PUTTUR</v>
      </c>
      <c r="E2150" s="403" t="str">
        <f t="shared" si="92"/>
        <v>RAYACHOTY</v>
      </c>
      <c r="F2150" s="404" t="s">
        <v>5404</v>
      </c>
      <c r="G2150" s="405">
        <v>304511340203</v>
      </c>
      <c r="H2150" s="404" t="s">
        <v>5405</v>
      </c>
      <c r="I2150" s="404" t="s">
        <v>2871</v>
      </c>
      <c r="J2150" s="404"/>
      <c r="K2150" s="406">
        <v>2.8400000000000002E-2</v>
      </c>
      <c r="L2150" s="406">
        <v>2.8400000000000002E-2</v>
      </c>
      <c r="M2150" s="406">
        <v>2.8096000000000003E-2</v>
      </c>
      <c r="N2150" s="407">
        <v>1.0704225352112631</v>
      </c>
      <c r="O2150" s="404"/>
      <c r="P2150" s="404"/>
      <c r="Q2150" s="408"/>
    </row>
    <row r="2151" spans="1:17" s="327" customFormat="1">
      <c r="A2151" s="103">
        <v>2148</v>
      </c>
      <c r="B2151" s="105"/>
      <c r="C2151" s="105" t="s">
        <v>1381</v>
      </c>
      <c r="D2151" s="105" t="str">
        <f t="shared" si="92"/>
        <v>PUTTUR</v>
      </c>
      <c r="E2151" s="105" t="str">
        <f t="shared" si="92"/>
        <v>RAYACHOTY</v>
      </c>
      <c r="F2151" s="104" t="s">
        <v>5406</v>
      </c>
      <c r="G2151" s="393">
        <v>305112240601</v>
      </c>
      <c r="H2151" s="104" t="s">
        <v>5407</v>
      </c>
      <c r="I2151" s="104" t="s">
        <v>2871</v>
      </c>
      <c r="J2151" s="104"/>
      <c r="K2151" s="378">
        <v>0.86080000000000001</v>
      </c>
      <c r="L2151" s="378">
        <v>0.86080000000000001</v>
      </c>
      <c r="M2151" s="378">
        <v>0.84875</v>
      </c>
      <c r="N2151" s="379">
        <v>1.3998605947955396</v>
      </c>
      <c r="O2151" s="104"/>
      <c r="P2151" s="104"/>
      <c r="Q2151" s="108"/>
    </row>
    <row r="2152" spans="1:17" s="327" customFormat="1">
      <c r="A2152" s="103">
        <v>2149</v>
      </c>
      <c r="C2152" s="327" t="s">
        <v>1041</v>
      </c>
      <c r="D2152" s="327" t="s">
        <v>1037</v>
      </c>
      <c r="E2152" s="327" t="s">
        <v>3843</v>
      </c>
      <c r="F2152" s="327" t="s">
        <v>5409</v>
      </c>
      <c r="G2152" s="409">
        <v>306331240103</v>
      </c>
      <c r="H2152" s="327" t="s">
        <v>5410</v>
      </c>
      <c r="I2152" s="327" t="s">
        <v>5411</v>
      </c>
      <c r="K2152" s="421">
        <v>1.8009999999999999</v>
      </c>
      <c r="L2152" s="421">
        <v>1.8009999999999999</v>
      </c>
      <c r="M2152" s="421">
        <v>1.789018</v>
      </c>
      <c r="N2152" s="410">
        <v>0.66529705719044629</v>
      </c>
    </row>
    <row r="2153" spans="1:17" s="327" customFormat="1">
      <c r="A2153" s="103">
        <v>2150</v>
      </c>
      <c r="C2153" s="327" t="s">
        <v>1381</v>
      </c>
      <c r="D2153" s="327" t="s">
        <v>3526</v>
      </c>
      <c r="E2153" s="327" t="s">
        <v>3527</v>
      </c>
      <c r="F2153" s="327" t="s">
        <v>5412</v>
      </c>
      <c r="G2153" s="409" t="s">
        <v>5413</v>
      </c>
      <c r="H2153" s="327" t="s">
        <v>5414</v>
      </c>
      <c r="I2153" s="327" t="s">
        <v>5411</v>
      </c>
      <c r="K2153" s="421">
        <v>0.64</v>
      </c>
      <c r="L2153" s="421">
        <v>0.64</v>
      </c>
      <c r="M2153" s="421">
        <v>0.6383350000000001</v>
      </c>
      <c r="N2153" s="410">
        <v>0.26015624999998699</v>
      </c>
    </row>
    <row r="2154" spans="1:17" s="327" customFormat="1">
      <c r="A2154" s="103">
        <v>2151</v>
      </c>
      <c r="C2154" s="327" t="s">
        <v>5408</v>
      </c>
      <c r="D2154" s="327" t="s">
        <v>1019</v>
      </c>
      <c r="E2154" s="327" t="s">
        <v>5280</v>
      </c>
      <c r="F2154" s="327" t="s">
        <v>5415</v>
      </c>
      <c r="G2154" s="409">
        <v>304221140201</v>
      </c>
      <c r="H2154" s="327" t="s">
        <v>5416</v>
      </c>
      <c r="I2154" s="327" t="s">
        <v>5411</v>
      </c>
      <c r="K2154" s="421">
        <v>0.82550000000000001</v>
      </c>
      <c r="L2154" s="421">
        <v>0.82550000000000001</v>
      </c>
      <c r="M2154" s="421">
        <v>0.77528399999999997</v>
      </c>
      <c r="N2154" s="410">
        <v>6.0831011508176909</v>
      </c>
    </row>
    <row r="2155" spans="1:17" s="327" customFormat="1">
      <c r="A2155" s="103">
        <v>2152</v>
      </c>
      <c r="C2155" s="327" t="s">
        <v>5408</v>
      </c>
      <c r="D2155" s="327" t="s">
        <v>1019</v>
      </c>
      <c r="E2155" s="327" t="s">
        <v>1019</v>
      </c>
      <c r="F2155" s="327" t="s">
        <v>3304</v>
      </c>
      <c r="G2155" s="409">
        <v>304231440203</v>
      </c>
      <c r="H2155" s="327" t="s">
        <v>5417</v>
      </c>
      <c r="I2155" s="327" t="s">
        <v>5411</v>
      </c>
      <c r="K2155" s="421">
        <v>0.69830000000000003</v>
      </c>
      <c r="L2155" s="421">
        <v>0.69830000000000003</v>
      </c>
      <c r="M2155" s="421">
        <v>0.69292900000000002</v>
      </c>
      <c r="N2155" s="410">
        <v>0.76915365888586773</v>
      </c>
    </row>
    <row r="2156" spans="1:17" s="327" customFormat="1">
      <c r="A2156" s="103">
        <v>2153</v>
      </c>
      <c r="C2156" s="327" t="s">
        <v>5408</v>
      </c>
      <c r="D2156" s="327" t="s">
        <v>1019</v>
      </c>
      <c r="E2156" s="327" t="s">
        <v>3696</v>
      </c>
      <c r="F2156" s="327" t="s">
        <v>3326</v>
      </c>
      <c r="G2156" s="409">
        <v>304251340103</v>
      </c>
      <c r="H2156" s="327" t="s">
        <v>5418</v>
      </c>
      <c r="I2156" s="327" t="s">
        <v>5411</v>
      </c>
      <c r="K2156" s="421">
        <v>1.1114999999999999</v>
      </c>
      <c r="L2156" s="421">
        <v>1.1114999999999999</v>
      </c>
      <c r="M2156" s="421">
        <v>1.1025400000000001</v>
      </c>
      <c r="N2156" s="410">
        <v>0.80611785874942476</v>
      </c>
    </row>
    <row r="2157" spans="1:17" s="327" customFormat="1">
      <c r="A2157" s="103">
        <v>2154</v>
      </c>
      <c r="C2157" s="327" t="s">
        <v>1381</v>
      </c>
      <c r="D2157" s="327" t="s">
        <v>1031</v>
      </c>
      <c r="E2157" s="327" t="s">
        <v>4187</v>
      </c>
      <c r="F2157" s="327" t="s">
        <v>3561</v>
      </c>
      <c r="G2157" s="409">
        <v>305121440702</v>
      </c>
      <c r="H2157" s="327" t="s">
        <v>5419</v>
      </c>
      <c r="I2157" s="327" t="s">
        <v>5411</v>
      </c>
      <c r="K2157" s="421">
        <v>1.833</v>
      </c>
      <c r="L2157" s="421">
        <v>1.833</v>
      </c>
      <c r="M2157" s="421">
        <v>1.8190390000000001</v>
      </c>
      <c r="N2157" s="410">
        <v>0.76164757228586422</v>
      </c>
    </row>
    <row r="2158" spans="1:17" s="327" customFormat="1">
      <c r="A2158" s="103">
        <v>2155</v>
      </c>
      <c r="C2158" s="327" t="s">
        <v>1381</v>
      </c>
      <c r="D2158" s="327" t="s">
        <v>3526</v>
      </c>
      <c r="E2158" s="327" t="s">
        <v>3527</v>
      </c>
      <c r="F2158" s="327" t="s">
        <v>5347</v>
      </c>
      <c r="G2158" s="409" t="s">
        <v>5420</v>
      </c>
      <c r="H2158" s="327" t="s">
        <v>5421</v>
      </c>
      <c r="I2158" s="327" t="s">
        <v>5411</v>
      </c>
      <c r="K2158" s="421">
        <v>1.3132999999999999</v>
      </c>
      <c r="L2158" s="421">
        <v>1.3132999999999999</v>
      </c>
      <c r="M2158" s="421">
        <v>1.302478</v>
      </c>
      <c r="N2158" s="410">
        <v>0.82403106677833604</v>
      </c>
    </row>
    <row r="2159" spans="1:17" s="327" customFormat="1">
      <c r="A2159" s="103">
        <v>2156</v>
      </c>
      <c r="C2159" s="327" t="s">
        <v>1049</v>
      </c>
      <c r="D2159" s="327" t="s">
        <v>1048</v>
      </c>
      <c r="E2159" s="327" t="s">
        <v>5140</v>
      </c>
      <c r="F2159" s="327" t="s">
        <v>5422</v>
      </c>
      <c r="G2159" s="409">
        <v>307222240702</v>
      </c>
      <c r="H2159" s="327" t="s">
        <v>5423</v>
      </c>
      <c r="I2159" s="327" t="s">
        <v>5411</v>
      </c>
      <c r="K2159" s="421">
        <v>0.38519999999999999</v>
      </c>
      <c r="L2159" s="421">
        <v>0.38519999999999999</v>
      </c>
      <c r="M2159" s="421">
        <v>0.38188299999999997</v>
      </c>
      <c r="N2159" s="410">
        <v>0.86111111111111494</v>
      </c>
    </row>
    <row r="2160" spans="1:17" s="327" customFormat="1">
      <c r="A2160" s="103">
        <v>2157</v>
      </c>
      <c r="C2160" s="327" t="s">
        <v>1049</v>
      </c>
      <c r="D2160" s="327" t="s">
        <v>1045</v>
      </c>
      <c r="E2160" s="327" t="s">
        <v>4680</v>
      </c>
      <c r="F2160" s="327" t="s">
        <v>4649</v>
      </c>
      <c r="G2160" s="409">
        <v>307612340202</v>
      </c>
      <c r="H2160" s="327" t="s">
        <v>5424</v>
      </c>
      <c r="I2160" s="327" t="s">
        <v>5411</v>
      </c>
      <c r="K2160" s="421">
        <v>2.7810000000000001E-3</v>
      </c>
      <c r="L2160" s="421">
        <v>2.7810000000000001E-3</v>
      </c>
      <c r="M2160" s="421">
        <v>2.7590000000000002E-3</v>
      </c>
      <c r="N2160" s="410">
        <v>0.7910823444803986</v>
      </c>
    </row>
    <row r="2161" spans="1:14" s="327" customFormat="1">
      <c r="A2161" s="103">
        <v>2158</v>
      </c>
      <c r="C2161" s="327" t="s">
        <v>5408</v>
      </c>
      <c r="D2161" s="327" t="s">
        <v>1017</v>
      </c>
      <c r="E2161" s="327" t="s">
        <v>1017</v>
      </c>
      <c r="F2161" s="327" t="s">
        <v>5425</v>
      </c>
      <c r="G2161" s="409">
        <v>304511140404</v>
      </c>
      <c r="H2161" s="327" t="s">
        <v>5426</v>
      </c>
      <c r="I2161" s="327" t="s">
        <v>5411</v>
      </c>
      <c r="K2161" s="421">
        <v>0.67979999999999996</v>
      </c>
      <c r="L2161" s="421">
        <v>0.67979999999999996</v>
      </c>
      <c r="M2161" s="421">
        <v>0.67341499999999999</v>
      </c>
      <c r="N2161" s="410">
        <v>0.93924683730508607</v>
      </c>
    </row>
    <row r="2162" spans="1:14" s="327" customFormat="1">
      <c r="A2162" s="103">
        <v>2159</v>
      </c>
      <c r="C2162" s="327" t="s">
        <v>1049</v>
      </c>
      <c r="D2162" s="327" t="s">
        <v>1048</v>
      </c>
      <c r="E2162" s="327" t="s">
        <v>5140</v>
      </c>
      <c r="F2162" s="327" t="s">
        <v>5141</v>
      </c>
      <c r="G2162" s="409">
        <v>307222340105</v>
      </c>
      <c r="H2162" s="327" t="s">
        <v>5427</v>
      </c>
      <c r="I2162" s="327" t="s">
        <v>5411</v>
      </c>
      <c r="K2162" s="421">
        <v>1.0336000000000001</v>
      </c>
      <c r="L2162" s="421">
        <v>1.0336000000000001</v>
      </c>
      <c r="M2162" s="421">
        <v>1.0236179999999999</v>
      </c>
      <c r="N2162" s="410">
        <v>0.96575077399382314</v>
      </c>
    </row>
    <row r="2163" spans="1:14" s="327" customFormat="1">
      <c r="A2163" s="103">
        <v>2160</v>
      </c>
      <c r="C2163" s="327" t="s">
        <v>1381</v>
      </c>
      <c r="D2163" s="327" t="s">
        <v>1027</v>
      </c>
      <c r="E2163" s="327" t="s">
        <v>5327</v>
      </c>
      <c r="F2163" s="327" t="s">
        <v>5255</v>
      </c>
      <c r="G2163" s="409">
        <v>305422340306</v>
      </c>
      <c r="H2163" s="327" t="s">
        <v>5428</v>
      </c>
      <c r="I2163" s="327" t="s">
        <v>5411</v>
      </c>
      <c r="K2163" s="421">
        <v>0.41903000000000001</v>
      </c>
      <c r="L2163" s="421">
        <v>0.41903000000000001</v>
      </c>
      <c r="M2163" s="421">
        <v>0.41506399999999999</v>
      </c>
      <c r="N2163" s="410">
        <v>0.94647161301100757</v>
      </c>
    </row>
    <row r="2164" spans="1:14" s="327" customFormat="1">
      <c r="A2164" s="103">
        <v>2161</v>
      </c>
      <c r="C2164" s="327" t="s">
        <v>1049</v>
      </c>
      <c r="D2164" s="327" t="s">
        <v>1045</v>
      </c>
      <c r="E2164" s="327" t="s">
        <v>5067</v>
      </c>
      <c r="F2164" s="327" t="s">
        <v>5134</v>
      </c>
      <c r="G2164" s="409">
        <v>307613140203</v>
      </c>
      <c r="H2164" s="327" t="s">
        <v>5429</v>
      </c>
      <c r="I2164" s="327" t="s">
        <v>5411</v>
      </c>
      <c r="K2164" s="421">
        <v>0.54510000000000003</v>
      </c>
      <c r="L2164" s="421">
        <v>0.54510000000000003</v>
      </c>
      <c r="M2164" s="421">
        <v>0.53985899999999998</v>
      </c>
      <c r="N2164" s="410">
        <v>0.96147495872317934</v>
      </c>
    </row>
    <row r="2165" spans="1:14" s="327" customFormat="1">
      <c r="A2165" s="103">
        <v>2162</v>
      </c>
      <c r="C2165" s="327" t="s">
        <v>1049</v>
      </c>
      <c r="D2165" s="327" t="s">
        <v>1048</v>
      </c>
      <c r="E2165" s="327" t="s">
        <v>5140</v>
      </c>
      <c r="F2165" s="327" t="s">
        <v>5430</v>
      </c>
      <c r="G2165" s="409">
        <v>307222140403</v>
      </c>
      <c r="H2165" s="327" t="s">
        <v>5431</v>
      </c>
      <c r="I2165" s="327" t="s">
        <v>5411</v>
      </c>
      <c r="K2165" s="421">
        <v>0.94645000000000001</v>
      </c>
      <c r="L2165" s="421">
        <v>0.94645000000000001</v>
      </c>
      <c r="M2165" s="421">
        <v>0.93700099999999997</v>
      </c>
      <c r="N2165" s="410">
        <v>0.99836230123091974</v>
      </c>
    </row>
    <row r="2166" spans="1:14" s="327" customFormat="1">
      <c r="A2166" s="103">
        <v>2163</v>
      </c>
      <c r="C2166" s="327" t="s">
        <v>1049</v>
      </c>
      <c r="D2166" s="327" t="s">
        <v>1045</v>
      </c>
      <c r="E2166" s="327" t="s">
        <v>5067</v>
      </c>
      <c r="F2166" s="327" t="s">
        <v>5432</v>
      </c>
      <c r="G2166" s="409">
        <v>307613340205</v>
      </c>
      <c r="H2166" s="327" t="s">
        <v>5433</v>
      </c>
      <c r="I2166" s="327" t="s">
        <v>5411</v>
      </c>
      <c r="K2166" s="421">
        <v>0.1246</v>
      </c>
      <c r="L2166" s="421">
        <v>0.1246</v>
      </c>
      <c r="M2166" s="421">
        <v>0.123407</v>
      </c>
      <c r="N2166" s="410">
        <v>0.95746388443017616</v>
      </c>
    </row>
    <row r="2167" spans="1:14" s="327" customFormat="1">
      <c r="A2167" s="103">
        <v>2164</v>
      </c>
      <c r="C2167" s="327" t="s">
        <v>1049</v>
      </c>
      <c r="D2167" s="327" t="s">
        <v>1045</v>
      </c>
      <c r="E2167" s="327" t="s">
        <v>5067</v>
      </c>
      <c r="F2167" s="327" t="s">
        <v>4971</v>
      </c>
      <c r="G2167" s="409">
        <v>307613140103</v>
      </c>
      <c r="H2167" s="327" t="s">
        <v>5434</v>
      </c>
      <c r="I2167" s="327" t="s">
        <v>5411</v>
      </c>
      <c r="K2167" s="421">
        <v>0.852074</v>
      </c>
      <c r="L2167" s="421">
        <v>0.852074</v>
      </c>
      <c r="M2167" s="421">
        <v>0.84274899999999997</v>
      </c>
      <c r="N2167" s="410">
        <v>1.0943885155514694</v>
      </c>
    </row>
    <row r="2168" spans="1:14" s="327" customFormat="1">
      <c r="A2168" s="103">
        <v>2165</v>
      </c>
      <c r="C2168" s="327" t="s">
        <v>5408</v>
      </c>
      <c r="D2168" s="327" t="s">
        <v>1019</v>
      </c>
      <c r="E2168" s="327" t="s">
        <v>4645</v>
      </c>
      <c r="F2168" s="327" t="s">
        <v>5435</v>
      </c>
      <c r="G2168" s="409">
        <v>304241240301</v>
      </c>
      <c r="H2168" s="327" t="s">
        <v>5436</v>
      </c>
      <c r="I2168" s="327" t="s">
        <v>5411</v>
      </c>
      <c r="K2168" s="421">
        <v>0.75587000000000004</v>
      </c>
      <c r="L2168" s="421">
        <v>0.75587000000000004</v>
      </c>
      <c r="M2168" s="421">
        <v>0.74748999999999999</v>
      </c>
      <c r="N2168" s="410">
        <v>1.1086562504134378</v>
      </c>
    </row>
    <row r="2169" spans="1:14" s="327" customFormat="1">
      <c r="A2169" s="103">
        <v>2166</v>
      </c>
      <c r="C2169" s="327" t="s">
        <v>5408</v>
      </c>
      <c r="D2169" s="327" t="s">
        <v>1019</v>
      </c>
      <c r="E2169" s="327" t="s">
        <v>3696</v>
      </c>
      <c r="F2169" s="327" t="s">
        <v>3545</v>
      </c>
      <c r="G2169" s="409">
        <v>304251440201</v>
      </c>
      <c r="H2169" s="327" t="s">
        <v>5437</v>
      </c>
      <c r="I2169" s="327" t="s">
        <v>5411</v>
      </c>
      <c r="K2169" s="421">
        <v>2.89453</v>
      </c>
      <c r="L2169" s="421">
        <v>2.89453</v>
      </c>
      <c r="M2169" s="421">
        <v>2.8624939999999999</v>
      </c>
      <c r="N2169" s="410">
        <v>1.1067772660846553</v>
      </c>
    </row>
    <row r="2170" spans="1:14" s="327" customFormat="1">
      <c r="A2170" s="103">
        <v>2167</v>
      </c>
      <c r="C2170" s="327" t="s">
        <v>1049</v>
      </c>
      <c r="D2170" s="327" t="s">
        <v>1045</v>
      </c>
      <c r="E2170" s="327" t="s">
        <v>4680</v>
      </c>
      <c r="F2170" s="327" t="s">
        <v>4578</v>
      </c>
      <c r="G2170" s="409">
        <v>307612340105</v>
      </c>
      <c r="H2170" s="327" t="s">
        <v>5438</v>
      </c>
      <c r="I2170" s="327" t="s">
        <v>5411</v>
      </c>
      <c r="K2170" s="421">
        <v>0.33019999999999999</v>
      </c>
      <c r="L2170" s="421">
        <v>0.33019999999999999</v>
      </c>
      <c r="M2170" s="421">
        <v>0.32289000000000001</v>
      </c>
      <c r="N2170" s="410">
        <v>2.2138098122350041</v>
      </c>
    </row>
    <row r="2171" spans="1:14" s="327" customFormat="1">
      <c r="A2171" s="103">
        <v>2168</v>
      </c>
      <c r="C2171" s="327" t="s">
        <v>1041</v>
      </c>
      <c r="D2171" s="327" t="s">
        <v>1040</v>
      </c>
      <c r="E2171" s="327" t="s">
        <v>4426</v>
      </c>
      <c r="F2171" s="327" t="s">
        <v>5439</v>
      </c>
      <c r="G2171" s="409">
        <v>306621140503</v>
      </c>
      <c r="H2171" s="327" t="s">
        <v>5440</v>
      </c>
      <c r="I2171" s="327" t="s">
        <v>5411</v>
      </c>
      <c r="K2171" s="421">
        <v>0.1757</v>
      </c>
      <c r="L2171" s="421">
        <v>0.1757</v>
      </c>
      <c r="M2171" s="421">
        <v>0.17379</v>
      </c>
      <c r="N2171" s="410">
        <v>1.0870802504268613</v>
      </c>
    </row>
    <row r="2172" spans="1:14" s="327" customFormat="1">
      <c r="A2172" s="103">
        <v>2169</v>
      </c>
      <c r="C2172" s="327" t="s">
        <v>1041</v>
      </c>
      <c r="D2172" s="327" t="s">
        <v>1038</v>
      </c>
      <c r="E2172" s="327" t="s">
        <v>1038</v>
      </c>
      <c r="F2172" s="327" t="s">
        <v>3006</v>
      </c>
      <c r="G2172" s="409">
        <v>306512240101</v>
      </c>
      <c r="H2172" s="327" t="s">
        <v>5441</v>
      </c>
      <c r="I2172" s="327" t="s">
        <v>5411</v>
      </c>
      <c r="K2172" s="421">
        <v>1.6279999999999999</v>
      </c>
      <c r="L2172" s="421">
        <v>1.6279999999999999</v>
      </c>
      <c r="M2172" s="421">
        <v>1.606895</v>
      </c>
      <c r="N2172" s="410">
        <v>1.2963759213759172</v>
      </c>
    </row>
    <row r="2173" spans="1:14" s="327" customFormat="1">
      <c r="A2173" s="103">
        <v>2170</v>
      </c>
      <c r="C2173" s="327" t="s">
        <v>5408</v>
      </c>
      <c r="D2173" s="327" t="s">
        <v>1019</v>
      </c>
      <c r="E2173" s="327" t="s">
        <v>5280</v>
      </c>
      <c r="F2173" s="327" t="s">
        <v>5415</v>
      </c>
      <c r="G2173" s="409">
        <v>304221140203</v>
      </c>
      <c r="H2173" s="327" t="s">
        <v>5442</v>
      </c>
      <c r="I2173" s="327" t="s">
        <v>5411</v>
      </c>
      <c r="K2173" s="421">
        <v>0.61314999999999997</v>
      </c>
      <c r="L2173" s="421">
        <v>0.61314999999999997</v>
      </c>
      <c r="M2173" s="421">
        <v>0.60585199999999995</v>
      </c>
      <c r="N2173" s="410">
        <v>1.1902470847264173</v>
      </c>
    </row>
    <row r="2174" spans="1:14" s="327" customFormat="1">
      <c r="A2174" s="103">
        <v>2171</v>
      </c>
      <c r="C2174" s="327" t="s">
        <v>1049</v>
      </c>
      <c r="D2174" s="327" t="s">
        <v>1048</v>
      </c>
      <c r="E2174" s="327" t="s">
        <v>5140</v>
      </c>
      <c r="F2174" s="327" t="s">
        <v>5141</v>
      </c>
      <c r="G2174" s="409">
        <v>307222340103</v>
      </c>
      <c r="H2174" s="327" t="s">
        <v>5443</v>
      </c>
      <c r="I2174" s="327" t="s">
        <v>5444</v>
      </c>
      <c r="K2174" s="421">
        <v>0.17299999999999999</v>
      </c>
      <c r="L2174" s="421">
        <v>0.17299999999999999</v>
      </c>
      <c r="M2174" s="421">
        <v>0.17188800000000001</v>
      </c>
      <c r="N2174" s="410">
        <v>0.64277456647397346</v>
      </c>
    </row>
    <row r="2175" spans="1:14" s="327" customFormat="1">
      <c r="A2175" s="103">
        <v>2172</v>
      </c>
      <c r="C2175" s="327" t="s">
        <v>1041</v>
      </c>
      <c r="D2175" s="327" t="s">
        <v>1038</v>
      </c>
      <c r="E2175" s="327" t="s">
        <v>3029</v>
      </c>
      <c r="F2175" s="327" t="s">
        <v>3094</v>
      </c>
      <c r="G2175" s="409">
        <v>306512240401</v>
      </c>
      <c r="H2175" s="327" t="s">
        <v>5445</v>
      </c>
      <c r="I2175" s="327" t="s">
        <v>5411</v>
      </c>
      <c r="K2175" s="421">
        <v>0.33046999999999999</v>
      </c>
      <c r="L2175" s="421">
        <v>0.33046999999999999</v>
      </c>
      <c r="M2175" s="421">
        <v>0.32627699999999998</v>
      </c>
      <c r="N2175" s="410">
        <v>1.2687989832662581</v>
      </c>
    </row>
    <row r="2176" spans="1:14" s="327" customFormat="1">
      <c r="A2176" s="103">
        <v>2173</v>
      </c>
      <c r="C2176" s="327" t="s">
        <v>1041</v>
      </c>
      <c r="D2176" s="327" t="s">
        <v>1038</v>
      </c>
      <c r="E2176" s="327" t="s">
        <v>5205</v>
      </c>
      <c r="F2176" s="327" t="s">
        <v>2981</v>
      </c>
      <c r="G2176" s="409">
        <v>306521140903</v>
      </c>
      <c r="H2176" s="327" t="s">
        <v>5446</v>
      </c>
      <c r="I2176" s="327" t="s">
        <v>5444</v>
      </c>
      <c r="K2176" s="421">
        <v>0.42076799999999998</v>
      </c>
      <c r="L2176" s="421">
        <v>0.42076799999999998</v>
      </c>
      <c r="M2176" s="421">
        <v>0.415078</v>
      </c>
      <c r="N2176" s="410">
        <v>1.3522891474636791</v>
      </c>
    </row>
    <row r="2177" spans="1:14" s="327" customFormat="1">
      <c r="A2177" s="103">
        <v>2174</v>
      </c>
      <c r="C2177" s="327" t="s">
        <v>1381</v>
      </c>
      <c r="D2177" s="327" t="s">
        <v>3526</v>
      </c>
      <c r="E2177" s="327" t="s">
        <v>3527</v>
      </c>
      <c r="F2177" s="327" t="s">
        <v>5412</v>
      </c>
      <c r="G2177" s="409" t="s">
        <v>5447</v>
      </c>
      <c r="H2177" s="327" t="s">
        <v>5448</v>
      </c>
      <c r="I2177" s="327" t="s">
        <v>5411</v>
      </c>
      <c r="K2177" s="421">
        <v>0.57509999999999994</v>
      </c>
      <c r="L2177" s="421">
        <v>0.57509999999999994</v>
      </c>
      <c r="M2177" s="421">
        <v>0.56737199999999999</v>
      </c>
      <c r="N2177" s="410">
        <v>1.3437663015127732</v>
      </c>
    </row>
    <row r="2178" spans="1:14" s="327" customFormat="1">
      <c r="A2178" s="103">
        <v>2175</v>
      </c>
      <c r="C2178" s="327" t="s">
        <v>1041</v>
      </c>
      <c r="D2178" s="327" t="s">
        <v>1038</v>
      </c>
      <c r="E2178" s="327" t="s">
        <v>5205</v>
      </c>
      <c r="F2178" s="327" t="s">
        <v>2993</v>
      </c>
      <c r="G2178" s="409">
        <v>306521340404</v>
      </c>
      <c r="H2178" s="327" t="s">
        <v>5449</v>
      </c>
      <c r="I2178" s="327" t="s">
        <v>5411</v>
      </c>
      <c r="K2178" s="421">
        <v>0.821631</v>
      </c>
      <c r="L2178" s="421">
        <v>0.821631</v>
      </c>
      <c r="M2178" s="421">
        <v>0.81011699999999998</v>
      </c>
      <c r="N2178" s="410">
        <v>1.4013590042245272</v>
      </c>
    </row>
    <row r="2179" spans="1:14" s="327" customFormat="1">
      <c r="A2179" s="103">
        <v>2176</v>
      </c>
      <c r="C2179" s="327" t="s">
        <v>1381</v>
      </c>
      <c r="D2179" s="327" t="s">
        <v>1027</v>
      </c>
      <c r="E2179" s="327" t="s">
        <v>5327</v>
      </c>
      <c r="F2179" s="327" t="s">
        <v>5450</v>
      </c>
      <c r="G2179" s="409">
        <v>305422340501</v>
      </c>
      <c r="H2179" s="327" t="s">
        <v>5451</v>
      </c>
      <c r="I2179" s="327" t="s">
        <v>5411</v>
      </c>
      <c r="K2179" s="421">
        <v>0.64564999999999995</v>
      </c>
      <c r="L2179" s="421">
        <v>0.64564999999999995</v>
      </c>
      <c r="M2179" s="421">
        <v>0.63653700000000002</v>
      </c>
      <c r="N2179" s="410">
        <v>1.4114458297839274</v>
      </c>
    </row>
    <row r="2180" spans="1:14" s="327" customFormat="1">
      <c r="A2180" s="103">
        <v>2177</v>
      </c>
      <c r="C2180" s="327" t="s">
        <v>1049</v>
      </c>
      <c r="D2180" s="327" t="s">
        <v>1045</v>
      </c>
      <c r="E2180" s="327" t="s">
        <v>5113</v>
      </c>
      <c r="F2180" s="327" t="s">
        <v>5452</v>
      </c>
      <c r="G2180" s="409">
        <v>307621340401</v>
      </c>
      <c r="H2180" s="327" t="s">
        <v>5453</v>
      </c>
      <c r="I2180" s="327" t="s">
        <v>5411</v>
      </c>
      <c r="K2180" s="421">
        <v>1.3929</v>
      </c>
      <c r="L2180" s="421">
        <v>1.3929</v>
      </c>
      <c r="M2180" s="421">
        <v>1.34402</v>
      </c>
      <c r="N2180" s="410">
        <v>3.5092253571684995</v>
      </c>
    </row>
    <row r="2181" spans="1:14" s="327" customFormat="1">
      <c r="A2181" s="103">
        <v>2178</v>
      </c>
      <c r="C2181" s="327" t="s">
        <v>1381</v>
      </c>
      <c r="D2181" s="327" t="s">
        <v>1031</v>
      </c>
      <c r="E2181" s="327" t="s">
        <v>4187</v>
      </c>
      <c r="F2181" s="327" t="s">
        <v>3787</v>
      </c>
      <c r="G2181" s="409">
        <v>305121440102</v>
      </c>
      <c r="H2181" s="327" t="s">
        <v>5454</v>
      </c>
      <c r="I2181" s="327" t="s">
        <v>5411</v>
      </c>
      <c r="K2181" s="421">
        <v>0.59719699999999998</v>
      </c>
      <c r="L2181" s="421">
        <v>0.59719699999999998</v>
      </c>
      <c r="M2181" s="421">
        <v>0.59634500000000001</v>
      </c>
      <c r="N2181" s="410">
        <v>0.14266649028711864</v>
      </c>
    </row>
    <row r="2182" spans="1:14" s="327" customFormat="1">
      <c r="A2182" s="103">
        <v>2179</v>
      </c>
      <c r="C2182" s="327" t="s">
        <v>1041</v>
      </c>
      <c r="D2182" s="327" t="s">
        <v>1038</v>
      </c>
      <c r="E2182" s="327" t="s">
        <v>1038</v>
      </c>
      <c r="F2182" s="327" t="s">
        <v>5384</v>
      </c>
      <c r="G2182" s="409">
        <v>306511240203</v>
      </c>
      <c r="H2182" s="327" t="s">
        <v>5455</v>
      </c>
      <c r="I2182" s="327" t="s">
        <v>5411</v>
      </c>
      <c r="K2182" s="421">
        <v>0.17960000000000001</v>
      </c>
      <c r="L2182" s="421">
        <v>0.17960000000000001</v>
      </c>
      <c r="M2182" s="421">
        <v>0.17627300000000001</v>
      </c>
      <c r="N2182" s="410">
        <v>1.8524498886414233</v>
      </c>
    </row>
    <row r="2183" spans="1:14" s="327" customFormat="1">
      <c r="A2183" s="103">
        <v>2180</v>
      </c>
      <c r="C2183" s="327" t="s">
        <v>1381</v>
      </c>
      <c r="D2183" s="327" t="s">
        <v>1027</v>
      </c>
      <c r="E2183" s="327" t="s">
        <v>3644</v>
      </c>
      <c r="F2183" s="327" t="s">
        <v>4067</v>
      </c>
      <c r="G2183" s="409">
        <v>305411240207</v>
      </c>
      <c r="H2183" s="327" t="s">
        <v>5456</v>
      </c>
      <c r="I2183" s="327" t="s">
        <v>5411</v>
      </c>
      <c r="K2183" s="421">
        <v>0.67400000000000004</v>
      </c>
      <c r="L2183" s="421">
        <v>0.67400000000000004</v>
      </c>
      <c r="M2183" s="421">
        <v>0.66470499999999999</v>
      </c>
      <c r="N2183" s="410">
        <v>1.3790801186943697</v>
      </c>
    </row>
    <row r="2184" spans="1:14" s="327" customFormat="1">
      <c r="A2184" s="103">
        <v>2181</v>
      </c>
      <c r="C2184" s="327" t="s">
        <v>1049</v>
      </c>
      <c r="D2184" s="327" t="s">
        <v>1045</v>
      </c>
      <c r="E2184" s="327" t="s">
        <v>5113</v>
      </c>
      <c r="F2184" s="327" t="s">
        <v>4914</v>
      </c>
      <c r="G2184" s="409">
        <v>307621340302</v>
      </c>
      <c r="H2184" s="327" t="s">
        <v>5457</v>
      </c>
      <c r="I2184" s="327" t="s">
        <v>5411</v>
      </c>
      <c r="K2184" s="421">
        <v>2.7400000000000001E-2</v>
      </c>
      <c r="L2184" s="421">
        <v>2.7400000000000001E-2</v>
      </c>
      <c r="M2184" s="421">
        <v>2.707E-2</v>
      </c>
      <c r="N2184" s="410">
        <v>1.2043795620437971</v>
      </c>
    </row>
    <row r="2185" spans="1:14" s="327" customFormat="1">
      <c r="A2185" s="103">
        <v>2182</v>
      </c>
      <c r="C2185" s="327" t="s">
        <v>1381</v>
      </c>
      <c r="D2185" s="327" t="s">
        <v>1027</v>
      </c>
      <c r="E2185" s="327" t="s">
        <v>5327</v>
      </c>
      <c r="F2185" s="327" t="s">
        <v>3726</v>
      </c>
      <c r="G2185" s="409">
        <v>305422340403</v>
      </c>
      <c r="H2185" s="327" t="s">
        <v>5458</v>
      </c>
      <c r="I2185" s="327" t="s">
        <v>5411</v>
      </c>
      <c r="K2185" s="421">
        <v>1.4604999999999999</v>
      </c>
      <c r="L2185" s="421">
        <v>1.4604999999999999</v>
      </c>
      <c r="M2185" s="421">
        <v>1.370787</v>
      </c>
      <c r="N2185" s="410">
        <v>6.1426223895926011</v>
      </c>
    </row>
    <row r="2186" spans="1:14" s="327" customFormat="1">
      <c r="A2186" s="103">
        <v>2183</v>
      </c>
      <c r="C2186" s="327" t="s">
        <v>1049</v>
      </c>
      <c r="D2186" s="327" t="s">
        <v>1045</v>
      </c>
      <c r="E2186" s="327" t="s">
        <v>4680</v>
      </c>
      <c r="F2186" s="327" t="s">
        <v>4578</v>
      </c>
      <c r="G2186" s="409">
        <v>307612340104</v>
      </c>
      <c r="H2186" s="327" t="s">
        <v>5459</v>
      </c>
      <c r="I2186" s="327" t="s">
        <v>5411</v>
      </c>
      <c r="K2186" s="421">
        <v>0.4471</v>
      </c>
      <c r="L2186" s="421">
        <v>0.4471</v>
      </c>
      <c r="M2186" s="421">
        <v>0.43999100000000002</v>
      </c>
      <c r="N2186" s="410">
        <v>1.5900246029970873</v>
      </c>
    </row>
    <row r="2187" spans="1:14" s="327" customFormat="1">
      <c r="A2187" s="103">
        <v>2184</v>
      </c>
      <c r="C2187" s="327" t="s">
        <v>1381</v>
      </c>
      <c r="D2187" s="327" t="s">
        <v>3526</v>
      </c>
      <c r="E2187" s="327" t="s">
        <v>3527</v>
      </c>
      <c r="F2187" s="327" t="s">
        <v>5347</v>
      </c>
      <c r="G2187" s="409" t="s">
        <v>5460</v>
      </c>
      <c r="H2187" s="327" t="s">
        <v>5461</v>
      </c>
      <c r="I2187" s="327" t="s">
        <v>5411</v>
      </c>
      <c r="K2187" s="421">
        <v>0.32383000000000001</v>
      </c>
      <c r="L2187" s="421">
        <v>0.32383000000000001</v>
      </c>
      <c r="M2187" s="421">
        <v>0.318602</v>
      </c>
      <c r="N2187" s="410">
        <v>1.614427322978109</v>
      </c>
    </row>
    <row r="2188" spans="1:14" s="327" customFormat="1">
      <c r="A2188" s="103">
        <v>2185</v>
      </c>
      <c r="C2188" s="327" t="s">
        <v>1041</v>
      </c>
      <c r="D2188" s="327" t="s">
        <v>1040</v>
      </c>
      <c r="E2188" s="327" t="s">
        <v>4426</v>
      </c>
      <c r="F2188" s="327" t="s">
        <v>5462</v>
      </c>
      <c r="G2188" s="409">
        <v>306621340202</v>
      </c>
      <c r="H2188" s="327" t="s">
        <v>5463</v>
      </c>
      <c r="I2188" s="327" t="s">
        <v>5411</v>
      </c>
      <c r="K2188" s="421">
        <v>0.653254</v>
      </c>
      <c r="L2188" s="421">
        <v>0.653254</v>
      </c>
      <c r="M2188" s="421">
        <v>0.64255899999999999</v>
      </c>
      <c r="N2188" s="410">
        <v>1.6371885973909091</v>
      </c>
    </row>
    <row r="2189" spans="1:14" s="327" customFormat="1">
      <c r="A2189" s="103">
        <v>2186</v>
      </c>
      <c r="C2189" s="327" t="s">
        <v>1381</v>
      </c>
      <c r="D2189" s="327" t="s">
        <v>1027</v>
      </c>
      <c r="E2189" s="327" t="s">
        <v>5327</v>
      </c>
      <c r="F2189" s="327" t="s">
        <v>5450</v>
      </c>
      <c r="G2189" s="409">
        <v>305422340503</v>
      </c>
      <c r="H2189" s="327" t="s">
        <v>5464</v>
      </c>
      <c r="I2189" s="327" t="s">
        <v>5411</v>
      </c>
      <c r="K2189" s="421">
        <v>1.0041800000000001</v>
      </c>
      <c r="L2189" s="421">
        <v>1.0041800000000001</v>
      </c>
      <c r="M2189" s="421">
        <v>0.98485299999999998</v>
      </c>
      <c r="N2189" s="410">
        <v>1.924654942341024</v>
      </c>
    </row>
    <row r="2190" spans="1:14" s="327" customFormat="1">
      <c r="A2190" s="103">
        <v>2187</v>
      </c>
      <c r="C2190" s="327" t="s">
        <v>1041</v>
      </c>
      <c r="D2190" s="327" t="s">
        <v>1040</v>
      </c>
      <c r="E2190" s="327" t="s">
        <v>4426</v>
      </c>
      <c r="F2190" s="327" t="s">
        <v>5462</v>
      </c>
      <c r="G2190" s="409">
        <v>306621340201</v>
      </c>
      <c r="H2190" s="327" t="s">
        <v>5465</v>
      </c>
      <c r="I2190" s="327" t="s">
        <v>5411</v>
      </c>
      <c r="K2190" s="421">
        <v>0.1109</v>
      </c>
      <c r="L2190" s="421">
        <v>0.1109</v>
      </c>
      <c r="M2190" s="421">
        <v>0.10846500000000001</v>
      </c>
      <c r="N2190" s="410">
        <v>2.1956717763751064</v>
      </c>
    </row>
    <row r="2191" spans="1:14" s="327" customFormat="1">
      <c r="A2191" s="103">
        <v>2188</v>
      </c>
      <c r="C2191" s="327" t="s">
        <v>1049</v>
      </c>
      <c r="D2191" s="327" t="s">
        <v>1048</v>
      </c>
      <c r="E2191" s="327" t="s">
        <v>5140</v>
      </c>
      <c r="F2191" s="327" t="s">
        <v>2880</v>
      </c>
      <c r="G2191" s="409">
        <v>307222240103</v>
      </c>
      <c r="H2191" s="327" t="s">
        <v>5466</v>
      </c>
      <c r="I2191" s="327" t="s">
        <v>5411</v>
      </c>
      <c r="K2191" s="421">
        <v>0.38369999999999999</v>
      </c>
      <c r="L2191" s="421">
        <v>0.38369999999999999</v>
      </c>
      <c r="M2191" s="421">
        <v>0.37624800000000003</v>
      </c>
      <c r="N2191" s="410">
        <v>1.9421422986708257</v>
      </c>
    </row>
    <row r="2192" spans="1:14" s="327" customFormat="1">
      <c r="A2192" s="103">
        <v>2189</v>
      </c>
      <c r="C2192" s="327" t="s">
        <v>1041</v>
      </c>
      <c r="D2192" s="327" t="s">
        <v>1038</v>
      </c>
      <c r="E2192" s="327" t="s">
        <v>5205</v>
      </c>
      <c r="F2192" s="327" t="s">
        <v>5467</v>
      </c>
      <c r="G2192" s="409">
        <v>306521140604</v>
      </c>
      <c r="H2192" s="327" t="s">
        <v>5468</v>
      </c>
      <c r="I2192" s="327" t="s">
        <v>5444</v>
      </c>
      <c r="K2192" s="421">
        <v>0.86229999999999996</v>
      </c>
      <c r="L2192" s="421">
        <v>0.86229999999999996</v>
      </c>
      <c r="M2192" s="421">
        <v>0.84500699999999995</v>
      </c>
      <c r="N2192" s="410">
        <v>2.00545053925548</v>
      </c>
    </row>
    <row r="2193" spans="1:14" s="327" customFormat="1">
      <c r="A2193" s="103">
        <v>2190</v>
      </c>
      <c r="C2193" s="327" t="s">
        <v>1381</v>
      </c>
      <c r="D2193" s="327" t="s">
        <v>1032</v>
      </c>
      <c r="E2193" s="327" t="s">
        <v>4888</v>
      </c>
      <c r="F2193" s="327" t="s">
        <v>5469</v>
      </c>
      <c r="G2193" s="409">
        <v>305621440105</v>
      </c>
      <c r="H2193" s="327" t="s">
        <v>5470</v>
      </c>
      <c r="I2193" s="327" t="s">
        <v>5411</v>
      </c>
      <c r="K2193" s="421">
        <v>1.4607000000000001</v>
      </c>
      <c r="L2193" s="421">
        <v>1.4607000000000001</v>
      </c>
      <c r="M2193" s="421">
        <v>1.4375530000000001</v>
      </c>
      <c r="N2193" s="410">
        <v>1.5846511946327122</v>
      </c>
    </row>
    <row r="2194" spans="1:14" s="327" customFormat="1">
      <c r="A2194" s="103">
        <v>2191</v>
      </c>
      <c r="C2194" s="327" t="s">
        <v>1041</v>
      </c>
      <c r="D2194" s="327" t="s">
        <v>1040</v>
      </c>
      <c r="E2194" s="327" t="s">
        <v>4426</v>
      </c>
      <c r="F2194" s="327" t="s">
        <v>5471</v>
      </c>
      <c r="G2194" s="409">
        <v>306621340401</v>
      </c>
      <c r="H2194" s="327" t="s">
        <v>5472</v>
      </c>
      <c r="I2194" s="327" t="s">
        <v>5411</v>
      </c>
      <c r="K2194" s="421">
        <v>0.18129999999999999</v>
      </c>
      <c r="L2194" s="421">
        <v>0.18129999999999999</v>
      </c>
      <c r="M2194" s="421">
        <v>0.17746000000000001</v>
      </c>
      <c r="N2194" s="410">
        <v>2.11803640375068</v>
      </c>
    </row>
    <row r="2195" spans="1:14" s="327" customFormat="1">
      <c r="A2195" s="103">
        <v>2192</v>
      </c>
      <c r="C2195" s="327" t="s">
        <v>1381</v>
      </c>
      <c r="D2195" s="327" t="s">
        <v>1030</v>
      </c>
      <c r="E2195" s="327" t="s">
        <v>3808</v>
      </c>
      <c r="F2195" s="327" t="s">
        <v>4017</v>
      </c>
      <c r="G2195" s="409">
        <v>305213240404</v>
      </c>
      <c r="H2195" s="327" t="s">
        <v>5473</v>
      </c>
      <c r="I2195" s="327" t="s">
        <v>5411</v>
      </c>
      <c r="K2195" s="421">
        <v>0.52267200000000003</v>
      </c>
      <c r="L2195" s="421">
        <v>0.52267200000000003</v>
      </c>
      <c r="M2195" s="421">
        <v>0.51129400000000003</v>
      </c>
      <c r="N2195" s="410">
        <v>2.1768910521321208</v>
      </c>
    </row>
    <row r="2196" spans="1:14" s="327" customFormat="1">
      <c r="A2196" s="103">
        <v>2193</v>
      </c>
      <c r="C2196" s="327" t="s">
        <v>1049</v>
      </c>
      <c r="D2196" s="327" t="s">
        <v>1048</v>
      </c>
      <c r="E2196" s="327" t="s">
        <v>5140</v>
      </c>
      <c r="F2196" s="327" t="s">
        <v>4682</v>
      </c>
      <c r="G2196" s="409">
        <v>307222340603</v>
      </c>
      <c r="H2196" s="327" t="s">
        <v>5474</v>
      </c>
      <c r="I2196" s="327" t="s">
        <v>5411</v>
      </c>
      <c r="K2196" s="421">
        <v>0.21609999999999999</v>
      </c>
      <c r="L2196" s="421">
        <v>0.21609999999999999</v>
      </c>
      <c r="M2196" s="421">
        <v>0.21187700000000001</v>
      </c>
      <c r="N2196" s="410">
        <v>1.9541878759833302</v>
      </c>
    </row>
    <row r="2197" spans="1:14" s="327" customFormat="1">
      <c r="A2197" s="103">
        <v>2194</v>
      </c>
      <c r="C2197" s="327" t="s">
        <v>1041</v>
      </c>
      <c r="D2197" s="327" t="s">
        <v>1039</v>
      </c>
      <c r="E2197" s="327" t="s">
        <v>4118</v>
      </c>
      <c r="F2197" s="327" t="s">
        <v>3235</v>
      </c>
      <c r="G2197" s="409">
        <v>306231340102</v>
      </c>
      <c r="H2197" s="327" t="s">
        <v>5475</v>
      </c>
      <c r="I2197" s="327" t="s">
        <v>5444</v>
      </c>
      <c r="K2197" s="421">
        <v>0.26939999999999997</v>
      </c>
      <c r="L2197" s="421">
        <v>0.26939999999999997</v>
      </c>
      <c r="M2197" s="421">
        <v>0.26366899999999999</v>
      </c>
      <c r="N2197" s="410">
        <v>2.127319970304375</v>
      </c>
    </row>
    <row r="2198" spans="1:14" s="327" customFormat="1">
      <c r="A2198" s="103">
        <v>2195</v>
      </c>
      <c r="C2198" s="327" t="s">
        <v>1381</v>
      </c>
      <c r="D2198" s="327" t="s">
        <v>1031</v>
      </c>
      <c r="E2198" s="327" t="s">
        <v>5239</v>
      </c>
      <c r="F2198" s="327" t="s">
        <v>5406</v>
      </c>
      <c r="G2198" s="409">
        <v>305112240603</v>
      </c>
      <c r="H2198" s="327" t="s">
        <v>5476</v>
      </c>
      <c r="I2198" s="327" t="s">
        <v>5411</v>
      </c>
      <c r="K2198" s="421">
        <v>7.5247999999999995E-2</v>
      </c>
      <c r="L2198" s="421">
        <v>7.5247999999999995E-2</v>
      </c>
      <c r="M2198" s="421">
        <v>7.3588000000000001E-2</v>
      </c>
      <c r="N2198" s="410">
        <v>2.2060386987029488</v>
      </c>
    </row>
    <row r="2199" spans="1:14" s="327" customFormat="1">
      <c r="A2199" s="103">
        <v>2196</v>
      </c>
      <c r="C2199" s="327" t="s">
        <v>5408</v>
      </c>
      <c r="D2199" s="327" t="s">
        <v>1018</v>
      </c>
      <c r="E2199" s="327" t="s">
        <v>4480</v>
      </c>
      <c r="F2199" s="327" t="s">
        <v>2971</v>
      </c>
      <c r="G2199" s="409">
        <v>304621240103</v>
      </c>
      <c r="H2199" s="327" t="s">
        <v>5477</v>
      </c>
      <c r="I2199" s="327" t="s">
        <v>5411</v>
      </c>
      <c r="K2199" s="421">
        <v>1.0845</v>
      </c>
      <c r="L2199" s="421">
        <v>1.0845</v>
      </c>
      <c r="M2199" s="421">
        <v>1.060713</v>
      </c>
      <c r="N2199" s="410">
        <v>2.1933609958506226</v>
      </c>
    </row>
    <row r="2200" spans="1:14" s="327" customFormat="1">
      <c r="A2200" s="103">
        <v>2197</v>
      </c>
      <c r="C2200" s="327" t="s">
        <v>1049</v>
      </c>
      <c r="D2200" s="327" t="s">
        <v>1048</v>
      </c>
      <c r="E2200" s="327" t="s">
        <v>5140</v>
      </c>
      <c r="F2200" s="327" t="s">
        <v>5478</v>
      </c>
      <c r="G2200" s="409">
        <v>307222140103</v>
      </c>
      <c r="H2200" s="327" t="s">
        <v>5479</v>
      </c>
      <c r="I2200" s="327" t="s">
        <v>5411</v>
      </c>
      <c r="K2200" s="421">
        <v>1.0780000000000001</v>
      </c>
      <c r="L2200" s="421">
        <v>1.0780000000000001</v>
      </c>
      <c r="M2200" s="421">
        <v>1.0551029999999999</v>
      </c>
      <c r="N2200" s="410">
        <v>2.1240259740259892</v>
      </c>
    </row>
    <row r="2201" spans="1:14" s="327" customFormat="1">
      <c r="A2201" s="103">
        <v>2198</v>
      </c>
      <c r="C2201" s="327" t="s">
        <v>1049</v>
      </c>
      <c r="D2201" s="327" t="s">
        <v>1048</v>
      </c>
      <c r="E2201" s="327" t="s">
        <v>5140</v>
      </c>
      <c r="F2201" s="327" t="s">
        <v>2880</v>
      </c>
      <c r="G2201" s="409">
        <v>307222240104</v>
      </c>
      <c r="H2201" s="327" t="s">
        <v>5480</v>
      </c>
      <c r="I2201" s="327" t="s">
        <v>5411</v>
      </c>
      <c r="K2201" s="421">
        <v>1.1278999999999999</v>
      </c>
      <c r="L2201" s="421">
        <v>1.1278999999999999</v>
      </c>
      <c r="M2201" s="421">
        <v>1.102554</v>
      </c>
      <c r="N2201" s="410">
        <v>2.2471850341342203</v>
      </c>
    </row>
    <row r="2202" spans="1:14" s="327" customFormat="1">
      <c r="A2202" s="103">
        <v>2199</v>
      </c>
      <c r="C2202" s="327" t="s">
        <v>1041</v>
      </c>
      <c r="D2202" s="327" t="s">
        <v>1040</v>
      </c>
      <c r="E2202" s="327" t="s">
        <v>1040</v>
      </c>
      <c r="F2202" s="327" t="s">
        <v>3508</v>
      </c>
      <c r="G2202" s="409">
        <v>306611240403</v>
      </c>
      <c r="H2202" s="327" t="s">
        <v>5481</v>
      </c>
      <c r="I2202" s="327" t="s">
        <v>5411</v>
      </c>
      <c r="K2202" s="421">
        <v>0.76249999999999996</v>
      </c>
      <c r="L2202" s="421">
        <v>0.76249999999999996</v>
      </c>
      <c r="M2202" s="421">
        <v>0.74535200000000001</v>
      </c>
      <c r="N2202" s="410">
        <v>2.2489180327868774</v>
      </c>
    </row>
    <row r="2203" spans="1:14" s="327" customFormat="1">
      <c r="A2203" s="103">
        <v>2200</v>
      </c>
      <c r="C2203" s="327" t="s">
        <v>5408</v>
      </c>
      <c r="D2203" s="327" t="s">
        <v>1018</v>
      </c>
      <c r="E2203" s="327" t="s">
        <v>4480</v>
      </c>
      <c r="F2203" s="327" t="s">
        <v>2921</v>
      </c>
      <c r="G2203" s="409">
        <v>304621240401</v>
      </c>
      <c r="H2203" s="327" t="s">
        <v>5482</v>
      </c>
      <c r="I2203" s="327" t="s">
        <v>5411</v>
      </c>
      <c r="K2203" s="421">
        <v>1.141</v>
      </c>
      <c r="L2203" s="421">
        <v>1.141</v>
      </c>
      <c r="M2203" s="421">
        <v>1.114214</v>
      </c>
      <c r="N2203" s="410">
        <v>2.3475898334794021</v>
      </c>
    </row>
    <row r="2204" spans="1:14" s="327" customFormat="1">
      <c r="A2204" s="103">
        <v>2201</v>
      </c>
      <c r="C2204" s="327" t="s">
        <v>1381</v>
      </c>
      <c r="D2204" s="327" t="s">
        <v>1027</v>
      </c>
      <c r="E2204" s="327" t="s">
        <v>5327</v>
      </c>
      <c r="F2204" s="327" t="s">
        <v>5450</v>
      </c>
      <c r="G2204" s="409">
        <v>305422340502</v>
      </c>
      <c r="H2204" s="327" t="s">
        <v>5483</v>
      </c>
      <c r="I2204" s="327" t="s">
        <v>5411</v>
      </c>
      <c r="K2204" s="421">
        <v>0.34350000000000003</v>
      </c>
      <c r="L2204" s="421">
        <v>0.34350000000000003</v>
      </c>
      <c r="M2204" s="421">
        <v>0.33580700000000002</v>
      </c>
      <c r="N2204" s="410">
        <v>2.2395924308588078</v>
      </c>
    </row>
    <row r="2205" spans="1:14" s="327" customFormat="1">
      <c r="A2205" s="103">
        <v>2202</v>
      </c>
      <c r="C2205" s="327" t="s">
        <v>1381</v>
      </c>
      <c r="D2205" s="327" t="s">
        <v>1027</v>
      </c>
      <c r="E2205" s="327" t="s">
        <v>5190</v>
      </c>
      <c r="F2205" s="327" t="s">
        <v>3390</v>
      </c>
      <c r="G2205" s="409">
        <v>305421440204</v>
      </c>
      <c r="H2205" s="327" t="s">
        <v>5484</v>
      </c>
      <c r="I2205" s="327" t="s">
        <v>5411</v>
      </c>
      <c r="K2205" s="421">
        <v>0.30309999999999998</v>
      </c>
      <c r="L2205" s="421">
        <v>0.30309999999999998</v>
      </c>
      <c r="M2205" s="421">
        <v>0.29628500000000002</v>
      </c>
      <c r="N2205" s="410">
        <v>2.2484328604420853</v>
      </c>
    </row>
    <row r="2206" spans="1:14" s="327" customFormat="1">
      <c r="A2206" s="103">
        <v>2203</v>
      </c>
      <c r="C2206" s="327" t="s">
        <v>5408</v>
      </c>
      <c r="D2206" s="327" t="s">
        <v>1018</v>
      </c>
      <c r="E2206" s="327" t="s">
        <v>4480</v>
      </c>
      <c r="F2206" s="327" t="s">
        <v>4149</v>
      </c>
      <c r="G2206" s="409">
        <v>304621140106</v>
      </c>
      <c r="H2206" s="327" t="s">
        <v>5485</v>
      </c>
      <c r="I2206" s="327" t="s">
        <v>5411</v>
      </c>
      <c r="K2206" s="421">
        <v>2.4099999999999998E-3</v>
      </c>
      <c r="L2206" s="421">
        <v>2.4099999999999998E-3</v>
      </c>
      <c r="M2206" s="421">
        <v>2.3449999999999999E-3</v>
      </c>
      <c r="N2206" s="410">
        <v>2.6970954356846457</v>
      </c>
    </row>
    <row r="2207" spans="1:14" s="327" customFormat="1">
      <c r="A2207" s="103">
        <v>2204</v>
      </c>
      <c r="C2207" s="327" t="s">
        <v>5408</v>
      </c>
      <c r="D2207" s="327" t="s">
        <v>1020</v>
      </c>
      <c r="E2207" s="327" t="s">
        <v>1020</v>
      </c>
      <c r="F2207" s="327" t="s">
        <v>4871</v>
      </c>
      <c r="G2207" s="409">
        <v>304111440302</v>
      </c>
      <c r="H2207" s="327" t="s">
        <v>5486</v>
      </c>
      <c r="I2207" s="327" t="s">
        <v>5411</v>
      </c>
      <c r="K2207" s="421">
        <v>0.77293500000000004</v>
      </c>
      <c r="L2207" s="421">
        <v>0.77293500000000004</v>
      </c>
      <c r="M2207" s="421">
        <v>0.75521400000000005</v>
      </c>
      <c r="N2207" s="410">
        <v>2.2926895534553338</v>
      </c>
    </row>
    <row r="2208" spans="1:14" s="327" customFormat="1">
      <c r="A2208" s="103">
        <v>2205</v>
      </c>
      <c r="C2208" s="327" t="s">
        <v>1041</v>
      </c>
      <c r="D2208" s="327" t="s">
        <v>1039</v>
      </c>
      <c r="E2208" s="327" t="s">
        <v>4118</v>
      </c>
      <c r="F2208" s="327" t="s">
        <v>3343</v>
      </c>
      <c r="G2208" s="409">
        <v>306231440502</v>
      </c>
      <c r="H2208" s="327" t="s">
        <v>5487</v>
      </c>
      <c r="I2208" s="327" t="s">
        <v>5411</v>
      </c>
      <c r="K2208" s="421">
        <v>0.90500000000000003</v>
      </c>
      <c r="L2208" s="421">
        <v>0.90500000000000003</v>
      </c>
      <c r="M2208" s="421">
        <v>0.88504000000000005</v>
      </c>
      <c r="N2208" s="410">
        <v>2.2055248618784504</v>
      </c>
    </row>
    <row r="2209" spans="1:14" s="327" customFormat="1">
      <c r="A2209" s="103">
        <v>2206</v>
      </c>
      <c r="C2209" s="327" t="s">
        <v>5408</v>
      </c>
      <c r="D2209" s="327" t="s">
        <v>1020</v>
      </c>
      <c r="E2209" s="327" t="s">
        <v>3416</v>
      </c>
      <c r="F2209" s="327" t="s">
        <v>3243</v>
      </c>
      <c r="G2209" s="409">
        <v>304112340403</v>
      </c>
      <c r="H2209" s="327" t="s">
        <v>5488</v>
      </c>
      <c r="I2209" s="327" t="s">
        <v>5411</v>
      </c>
      <c r="K2209" s="421">
        <v>0.26929999999999998</v>
      </c>
      <c r="L2209" s="421">
        <v>0.26929999999999998</v>
      </c>
      <c r="M2209" s="421">
        <v>0.26311099999999998</v>
      </c>
      <c r="N2209" s="410">
        <v>2.2981804678796882</v>
      </c>
    </row>
    <row r="2210" spans="1:14" s="327" customFormat="1">
      <c r="A2210" s="103">
        <v>2207</v>
      </c>
      <c r="C2210" s="327" t="s">
        <v>1041</v>
      </c>
      <c r="D2210" s="327" t="s">
        <v>1038</v>
      </c>
      <c r="E2210" s="327" t="s">
        <v>5205</v>
      </c>
      <c r="F2210" s="327" t="s">
        <v>4059</v>
      </c>
      <c r="G2210" s="409">
        <v>306521140402</v>
      </c>
      <c r="H2210" s="327" t="s">
        <v>5489</v>
      </c>
      <c r="I2210" s="327" t="s">
        <v>5444</v>
      </c>
      <c r="K2210" s="421">
        <v>0.81499999999999995</v>
      </c>
      <c r="L2210" s="421">
        <v>0.81499999999999995</v>
      </c>
      <c r="M2210" s="421">
        <v>0.79690399999999995</v>
      </c>
      <c r="N2210" s="410">
        <v>2.2203680981595095</v>
      </c>
    </row>
    <row r="2211" spans="1:14" s="327" customFormat="1">
      <c r="A2211" s="103">
        <v>2208</v>
      </c>
      <c r="C2211" s="327" t="s">
        <v>1381</v>
      </c>
      <c r="D2211" s="327" t="s">
        <v>1027</v>
      </c>
      <c r="E2211" s="327" t="s">
        <v>5327</v>
      </c>
      <c r="F2211" s="327" t="s">
        <v>4605</v>
      </c>
      <c r="G2211" s="409">
        <v>305422140204</v>
      </c>
      <c r="H2211" s="327" t="s">
        <v>5490</v>
      </c>
      <c r="I2211" s="327" t="s">
        <v>5411</v>
      </c>
      <c r="K2211" s="421">
        <v>0.64410000000000001</v>
      </c>
      <c r="L2211" s="421">
        <v>0.64410000000000001</v>
      </c>
      <c r="M2211" s="421">
        <v>0.62911600000000001</v>
      </c>
      <c r="N2211" s="410">
        <v>2.3263468405527088</v>
      </c>
    </row>
    <row r="2212" spans="1:14" s="327" customFormat="1">
      <c r="A2212" s="103">
        <v>2209</v>
      </c>
      <c r="C2212" s="327" t="s">
        <v>1381</v>
      </c>
      <c r="D2212" s="327" t="s">
        <v>1028</v>
      </c>
      <c r="E2212" s="327" t="s">
        <v>5370</v>
      </c>
      <c r="F2212" s="327" t="s">
        <v>3088</v>
      </c>
      <c r="G2212" s="409">
        <v>305331240501</v>
      </c>
      <c r="H2212" s="327" t="s">
        <v>5491</v>
      </c>
      <c r="I2212" s="327" t="s">
        <v>5411</v>
      </c>
      <c r="K2212" s="421">
        <v>0.59719699999999998</v>
      </c>
      <c r="L2212" s="421">
        <v>0.59719699999999998</v>
      </c>
      <c r="M2212" s="421">
        <v>0.59634500000000001</v>
      </c>
      <c r="N2212" s="410">
        <v>0.14266649028711864</v>
      </c>
    </row>
    <row r="2213" spans="1:14" s="327" customFormat="1">
      <c r="A2213" s="103">
        <v>2210</v>
      </c>
      <c r="C2213" s="327" t="s">
        <v>5408</v>
      </c>
      <c r="D2213" s="327" t="s">
        <v>1017</v>
      </c>
      <c r="E2213" s="327" t="s">
        <v>1017</v>
      </c>
      <c r="F2213" s="327" t="s">
        <v>5341</v>
      </c>
      <c r="G2213" s="409">
        <v>304511340401</v>
      </c>
      <c r="H2213" s="327" t="s">
        <v>5492</v>
      </c>
      <c r="I2213" s="327" t="s">
        <v>5411</v>
      </c>
      <c r="K2213" s="421">
        <v>0.28410000000000002</v>
      </c>
      <c r="L2213" s="421">
        <v>0.28410000000000002</v>
      </c>
      <c r="M2213" s="421">
        <v>0.27649099999999999</v>
      </c>
      <c r="N2213" s="410">
        <v>2.6782822949665723</v>
      </c>
    </row>
    <row r="2214" spans="1:14" s="327" customFormat="1">
      <c r="A2214" s="103">
        <v>2211</v>
      </c>
      <c r="C2214" s="327" t="s">
        <v>1041</v>
      </c>
      <c r="D2214" s="327" t="s">
        <v>1038</v>
      </c>
      <c r="E2214" s="327" t="s">
        <v>1038</v>
      </c>
      <c r="F2214" s="327" t="s">
        <v>5493</v>
      </c>
      <c r="G2214" s="409">
        <v>306511340701</v>
      </c>
      <c r="H2214" s="327" t="s">
        <v>5494</v>
      </c>
      <c r="I2214" s="327" t="s">
        <v>5444</v>
      </c>
      <c r="K2214" s="421">
        <v>0.53079100000000001</v>
      </c>
      <c r="L2214" s="421">
        <v>0.53079100000000001</v>
      </c>
      <c r="M2214" s="421">
        <v>0.51591399999999998</v>
      </c>
      <c r="N2214" s="410">
        <v>2.8027980881363908</v>
      </c>
    </row>
    <row r="2215" spans="1:14" s="327" customFormat="1">
      <c r="A2215" s="103">
        <v>2212</v>
      </c>
      <c r="C2215" s="327" t="s">
        <v>1041</v>
      </c>
      <c r="D2215" s="327" t="s">
        <v>1037</v>
      </c>
      <c r="E2215" s="327" t="s">
        <v>1037</v>
      </c>
      <c r="F2215" s="327" t="s">
        <v>5495</v>
      </c>
      <c r="G2215" s="409">
        <v>306311440102</v>
      </c>
      <c r="H2215" s="327" t="s">
        <v>5496</v>
      </c>
      <c r="I2215" s="327" t="s">
        <v>5411</v>
      </c>
      <c r="K2215" s="421">
        <v>0.15010000000000001</v>
      </c>
      <c r="L2215" s="421">
        <v>0.15010000000000001</v>
      </c>
      <c r="M2215" s="421">
        <v>0.14598800000000001</v>
      </c>
      <c r="N2215" s="410">
        <v>2.7395069953364453</v>
      </c>
    </row>
    <row r="2216" spans="1:14" s="327" customFormat="1">
      <c r="A2216" s="103">
        <v>2213</v>
      </c>
      <c r="C2216" s="327" t="s">
        <v>1041</v>
      </c>
      <c r="D2216" s="327" t="s">
        <v>1040</v>
      </c>
      <c r="E2216" s="327" t="s">
        <v>1040</v>
      </c>
      <c r="F2216" s="327" t="s">
        <v>2890</v>
      </c>
      <c r="G2216" s="409">
        <v>306611240303</v>
      </c>
      <c r="H2216" s="327" t="s">
        <v>5497</v>
      </c>
      <c r="I2216" s="327" t="s">
        <v>5411</v>
      </c>
      <c r="K2216" s="421">
        <v>0.1757</v>
      </c>
      <c r="L2216" s="421">
        <v>0.1757</v>
      </c>
      <c r="M2216" s="421">
        <v>0.17379</v>
      </c>
      <c r="N2216" s="410">
        <v>1.0870802504268613</v>
      </c>
    </row>
    <row r="2217" spans="1:14" s="327" customFormat="1">
      <c r="A2217" s="103">
        <v>2214</v>
      </c>
      <c r="C2217" s="327" t="s">
        <v>1049</v>
      </c>
      <c r="D2217" s="327" t="s">
        <v>1048</v>
      </c>
      <c r="E2217" s="327" t="s">
        <v>5140</v>
      </c>
      <c r="F2217" s="327" t="s">
        <v>3966</v>
      </c>
      <c r="G2217" s="409">
        <v>307222340202</v>
      </c>
      <c r="H2217" s="327" t="s">
        <v>5498</v>
      </c>
      <c r="I2217" s="327" t="s">
        <v>5411</v>
      </c>
      <c r="K2217" s="421">
        <v>1.625</v>
      </c>
      <c r="L2217" s="421">
        <v>1.625</v>
      </c>
      <c r="M2217" s="421">
        <v>1.606895</v>
      </c>
      <c r="N2217" s="410">
        <v>1.1141538461538485</v>
      </c>
    </row>
    <row r="2218" spans="1:14" s="327" customFormat="1">
      <c r="A2218" s="103">
        <v>2215</v>
      </c>
      <c r="C2218" s="327" t="s">
        <v>5408</v>
      </c>
      <c r="D2218" s="327" t="s">
        <v>1019</v>
      </c>
      <c r="E2218" s="327" t="s">
        <v>5280</v>
      </c>
      <c r="F2218" s="327" t="s">
        <v>2917</v>
      </c>
      <c r="G2218" s="409">
        <v>304221140101</v>
      </c>
      <c r="H2218" s="327" t="s">
        <v>5499</v>
      </c>
      <c r="I2218" s="327" t="s">
        <v>5411</v>
      </c>
      <c r="K2218" s="421">
        <v>0.61311000000000004</v>
      </c>
      <c r="L2218" s="421">
        <v>0.61311000000000004</v>
      </c>
      <c r="M2218" s="421">
        <v>0.60585199999999995</v>
      </c>
      <c r="N2218" s="410">
        <v>1.1838006230529754</v>
      </c>
    </row>
    <row r="2219" spans="1:14" s="327" customFormat="1">
      <c r="A2219" s="103">
        <v>2216</v>
      </c>
      <c r="C2219" s="327" t="s">
        <v>5408</v>
      </c>
      <c r="D2219" s="327" t="s">
        <v>1019</v>
      </c>
      <c r="E2219" s="327" t="s">
        <v>4645</v>
      </c>
      <c r="F2219" s="327" t="s">
        <v>5500</v>
      </c>
      <c r="G2219" s="409">
        <v>304241440302</v>
      </c>
      <c r="H2219" s="327" t="s">
        <v>5501</v>
      </c>
      <c r="I2219" s="327" t="s">
        <v>5411</v>
      </c>
      <c r="K2219" s="421">
        <v>0.17299999999999999</v>
      </c>
      <c r="L2219" s="421">
        <v>0.17299999999999999</v>
      </c>
      <c r="M2219" s="421">
        <v>0.17188800000000001</v>
      </c>
      <c r="N2219" s="410">
        <v>0.64277456647397346</v>
      </c>
    </row>
    <row r="2220" spans="1:14" s="327" customFormat="1">
      <c r="A2220" s="103">
        <v>2217</v>
      </c>
      <c r="C2220" s="327" t="s">
        <v>1381</v>
      </c>
      <c r="D2220" s="327" t="s">
        <v>1027</v>
      </c>
      <c r="E2220" s="327" t="s">
        <v>5190</v>
      </c>
      <c r="F2220" s="327" t="s">
        <v>5502</v>
      </c>
      <c r="G2220" s="409">
        <v>305421440301</v>
      </c>
      <c r="H2220" s="327" t="s">
        <v>5503</v>
      </c>
      <c r="I2220" s="327" t="s">
        <v>5411</v>
      </c>
      <c r="K2220" s="421">
        <v>0.33046999999999999</v>
      </c>
      <c r="L2220" s="421">
        <v>0.33046999999999999</v>
      </c>
      <c r="M2220" s="421">
        <v>0.32627699999999998</v>
      </c>
      <c r="N2220" s="410">
        <v>1.2687989832662581</v>
      </c>
    </row>
    <row r="2221" spans="1:14" s="327" customFormat="1">
      <c r="A2221" s="103">
        <v>2218</v>
      </c>
      <c r="C2221" s="327" t="s">
        <v>1049</v>
      </c>
      <c r="D2221" s="327" t="s">
        <v>1047</v>
      </c>
      <c r="E2221" s="327" t="s">
        <v>4140</v>
      </c>
      <c r="F2221" s="327" t="s">
        <v>5504</v>
      </c>
      <c r="G2221" s="409">
        <v>307322240403</v>
      </c>
      <c r="H2221" s="327" t="s">
        <v>5505</v>
      </c>
      <c r="I2221" s="327" t="s">
        <v>5411</v>
      </c>
      <c r="K2221" s="421">
        <v>5.7236000000000002E-2</v>
      </c>
      <c r="L2221" s="421">
        <v>5.7236000000000002E-2</v>
      </c>
      <c r="M2221" s="421">
        <v>4.7233999999999998E-2</v>
      </c>
      <c r="N2221" s="411">
        <v>17.48</v>
      </c>
    </row>
    <row r="2222" spans="1:14" s="327" customFormat="1">
      <c r="A2222" s="103">
        <v>2219</v>
      </c>
      <c r="C2222" s="327" t="s">
        <v>1049</v>
      </c>
      <c r="D2222" s="327" t="s">
        <v>1047</v>
      </c>
      <c r="E2222" s="327" t="s">
        <v>4140</v>
      </c>
      <c r="F2222" s="327" t="s">
        <v>5506</v>
      </c>
      <c r="G2222" s="409">
        <v>307322440304</v>
      </c>
      <c r="H2222" s="327" t="s">
        <v>5507</v>
      </c>
      <c r="I2222" s="327" t="s">
        <v>5411</v>
      </c>
      <c r="K2222" s="421">
        <v>7.9730999999999996E-2</v>
      </c>
      <c r="L2222" s="421">
        <v>6.9731000000000001E-2</v>
      </c>
      <c r="M2222" s="421">
        <v>6.9727999999999998E-2</v>
      </c>
      <c r="N2222" s="411">
        <v>12.54</v>
      </c>
    </row>
    <row r="2223" spans="1:14" s="327" customFormat="1">
      <c r="A2223" s="103">
        <v>2220</v>
      </c>
      <c r="C2223" s="327" t="s">
        <v>5408</v>
      </c>
      <c r="D2223" s="327" t="s">
        <v>1019</v>
      </c>
      <c r="E2223" s="327" t="s">
        <v>4645</v>
      </c>
      <c r="F2223" s="327" t="s">
        <v>2288</v>
      </c>
      <c r="G2223" s="409">
        <v>304231240104</v>
      </c>
      <c r="H2223" s="327" t="s">
        <v>5508</v>
      </c>
      <c r="I2223" s="327" t="s">
        <v>5411</v>
      </c>
      <c r="K2223" s="421">
        <v>0.75139999999999996</v>
      </c>
      <c r="L2223" s="421">
        <v>0.75139999999999996</v>
      </c>
      <c r="M2223" s="421">
        <v>0.75087700000000002</v>
      </c>
      <c r="N2223" s="411">
        <v>6.960340697364123E-2</v>
      </c>
    </row>
    <row r="2224" spans="1:14" s="327" customFormat="1">
      <c r="A2224" s="103">
        <v>2221</v>
      </c>
      <c r="C2224" s="327" t="s">
        <v>1049</v>
      </c>
      <c r="D2224" s="327" t="s">
        <v>1049</v>
      </c>
      <c r="E2224" s="327" t="s">
        <v>3482</v>
      </c>
      <c r="F2224" s="327" t="s">
        <v>3881</v>
      </c>
      <c r="G2224" s="409">
        <v>307133540204</v>
      </c>
      <c r="H2224" s="327" t="s">
        <v>5509</v>
      </c>
      <c r="I2224" s="327" t="s">
        <v>5411</v>
      </c>
      <c r="K2224" s="421">
        <v>0.50780000000000003</v>
      </c>
      <c r="L2224" s="421">
        <v>0.50780000000000003</v>
      </c>
      <c r="M2224" s="421">
        <v>0.50736800000000004</v>
      </c>
      <c r="N2224" s="411">
        <v>8.5072863332018106E-2</v>
      </c>
    </row>
    <row r="2225" spans="1:14" s="327" customFormat="1">
      <c r="A2225" s="103">
        <v>2222</v>
      </c>
      <c r="C2225" s="327" t="s">
        <v>1049</v>
      </c>
      <c r="D2225" s="327" t="s">
        <v>1047</v>
      </c>
      <c r="E2225" s="327" t="s">
        <v>1047</v>
      </c>
      <c r="F2225" s="327" t="s">
        <v>2203</v>
      </c>
      <c r="G2225" s="409">
        <v>307311240104</v>
      </c>
      <c r="H2225" s="327" t="s">
        <v>5510</v>
      </c>
      <c r="I2225" s="327" t="s">
        <v>5444</v>
      </c>
      <c r="K2225" s="421">
        <v>1.5445E-2</v>
      </c>
      <c r="L2225" s="421">
        <v>1.5445E-2</v>
      </c>
      <c r="M2225" s="421">
        <v>1.5428000000000001E-2</v>
      </c>
      <c r="N2225" s="411">
        <v>0.11006798316607093</v>
      </c>
    </row>
    <row r="2226" spans="1:14" s="327" customFormat="1">
      <c r="A2226" s="103">
        <v>2223</v>
      </c>
      <c r="C2226" s="327" t="s">
        <v>1381</v>
      </c>
      <c r="D2226" s="327" t="s">
        <v>1027</v>
      </c>
      <c r="E2226" s="327" t="s">
        <v>5190</v>
      </c>
      <c r="F2226" s="327" t="s">
        <v>5119</v>
      </c>
      <c r="G2226" s="409">
        <v>305421440101</v>
      </c>
      <c r="H2226" s="327" t="s">
        <v>5511</v>
      </c>
      <c r="I2226" s="327" t="s">
        <v>5411</v>
      </c>
      <c r="K2226" s="421">
        <v>0.10712000000000001</v>
      </c>
      <c r="L2226" s="421">
        <v>0.10712000000000001</v>
      </c>
      <c r="M2226" s="421">
        <v>0.106975</v>
      </c>
      <c r="N2226" s="411">
        <v>0.13536221060493486</v>
      </c>
    </row>
    <row r="2227" spans="1:14" s="327" customFormat="1">
      <c r="A2227" s="103">
        <v>2224</v>
      </c>
      <c r="C2227" s="327" t="s">
        <v>1041</v>
      </c>
      <c r="D2227" s="327" t="s">
        <v>1038</v>
      </c>
      <c r="E2227" s="327" t="s">
        <v>5205</v>
      </c>
      <c r="F2227" s="327" t="s">
        <v>3393</v>
      </c>
      <c r="G2227" s="409">
        <v>306521340601</v>
      </c>
      <c r="H2227" s="327" t="s">
        <v>5512</v>
      </c>
      <c r="I2227" s="327" t="s">
        <v>5411</v>
      </c>
      <c r="K2227" s="421">
        <v>0.59719800000000001</v>
      </c>
      <c r="L2227" s="421">
        <v>0.59719800000000001</v>
      </c>
      <c r="M2227" s="421">
        <v>0.59634500000000001</v>
      </c>
      <c r="N2227" s="411">
        <v>0.1428337000458797</v>
      </c>
    </row>
    <row r="2228" spans="1:14" s="327" customFormat="1">
      <c r="A2228" s="103">
        <v>2225</v>
      </c>
      <c r="C2228" s="327" t="s">
        <v>3869</v>
      </c>
      <c r="D2228" s="327" t="s">
        <v>1056</v>
      </c>
      <c r="E2228" s="327" t="s">
        <v>3957</v>
      </c>
      <c r="F2228" s="327" t="s">
        <v>4548</v>
      </c>
      <c r="G2228" s="409">
        <v>308323240302</v>
      </c>
      <c r="H2228" s="327" t="s">
        <v>5513</v>
      </c>
      <c r="I2228" s="327" t="s">
        <v>5411</v>
      </c>
      <c r="K2228" s="421">
        <v>0.996</v>
      </c>
      <c r="L2228" s="421">
        <v>0.996</v>
      </c>
      <c r="M2228" s="421">
        <v>0.99401499999999998</v>
      </c>
      <c r="N2228" s="411">
        <v>0.19929718875502153</v>
      </c>
    </row>
    <row r="2229" spans="1:14" s="327" customFormat="1">
      <c r="A2229" s="103">
        <v>2226</v>
      </c>
      <c r="C2229" s="327" t="s">
        <v>1041</v>
      </c>
      <c r="D2229" s="327" t="s">
        <v>1039</v>
      </c>
      <c r="E2229" s="327" t="s">
        <v>4118</v>
      </c>
      <c r="F2229" s="327" t="s">
        <v>4119</v>
      </c>
      <c r="G2229" s="409">
        <v>306231440201</v>
      </c>
      <c r="H2229" s="327" t="s">
        <v>5514</v>
      </c>
      <c r="I2229" s="327" t="s">
        <v>5411</v>
      </c>
      <c r="K2229" s="421">
        <v>0.62673800000000002</v>
      </c>
      <c r="L2229" s="421">
        <v>0.62673800000000002</v>
      </c>
      <c r="M2229" s="421">
        <v>0.62470499999999995</v>
      </c>
      <c r="N2229" s="411">
        <v>0.32437796974175215</v>
      </c>
    </row>
    <row r="2230" spans="1:14" s="327" customFormat="1">
      <c r="A2230" s="103">
        <v>2227</v>
      </c>
      <c r="C2230" s="327" t="s">
        <v>1381</v>
      </c>
      <c r="D2230" s="327" t="s">
        <v>1027</v>
      </c>
      <c r="E2230" s="327" t="s">
        <v>5190</v>
      </c>
      <c r="F2230" s="327" t="s">
        <v>5502</v>
      </c>
      <c r="G2230" s="409">
        <v>305421440302</v>
      </c>
      <c r="H2230" s="327" t="s">
        <v>5515</v>
      </c>
      <c r="I2230" s="327" t="s">
        <v>5411</v>
      </c>
      <c r="K2230" s="421">
        <v>0.12740000000000001</v>
      </c>
      <c r="L2230" s="421">
        <v>0.12740000000000001</v>
      </c>
      <c r="M2230" s="421">
        <v>0.12695899999999999</v>
      </c>
      <c r="N2230" s="411">
        <v>0.34615384615386552</v>
      </c>
    </row>
    <row r="2231" spans="1:14" s="327" customFormat="1">
      <c r="A2231" s="103">
        <v>2228</v>
      </c>
      <c r="C2231" s="327" t="s">
        <v>5408</v>
      </c>
      <c r="D2231" s="327" t="s">
        <v>1019</v>
      </c>
      <c r="E2231" s="327" t="s">
        <v>3696</v>
      </c>
      <c r="F2231" s="327" t="s">
        <v>4509</v>
      </c>
      <c r="G2231" s="409">
        <v>304251240401</v>
      </c>
      <c r="H2231" s="327" t="s">
        <v>5516</v>
      </c>
      <c r="I2231" s="327" t="s">
        <v>5411</v>
      </c>
      <c r="K2231" s="421">
        <v>1.8170869999999999</v>
      </c>
      <c r="L2231" s="421">
        <v>1.8170869999999999</v>
      </c>
      <c r="M2231" s="421">
        <v>1.810759</v>
      </c>
      <c r="N2231" s="411">
        <v>0.34824969855597943</v>
      </c>
    </row>
    <row r="2232" spans="1:14" s="327" customFormat="1">
      <c r="A2232" s="103">
        <v>2229</v>
      </c>
      <c r="C2232" s="327" t="s">
        <v>3869</v>
      </c>
      <c r="D2232" s="327" t="s">
        <v>1054</v>
      </c>
      <c r="E2232" s="327" t="s">
        <v>4857</v>
      </c>
      <c r="F2232" s="327" t="s">
        <v>3859</v>
      </c>
      <c r="G2232" s="409">
        <v>308235240408</v>
      </c>
      <c r="H2232" s="327" t="s">
        <v>5517</v>
      </c>
      <c r="I2232" s="327" t="s">
        <v>5411</v>
      </c>
      <c r="K2232" s="421">
        <v>1.5800000000000002E-2</v>
      </c>
      <c r="L2232" s="421">
        <v>1.5800000000000002E-2</v>
      </c>
      <c r="M2232" s="421">
        <v>1.5724999999999999E-2</v>
      </c>
      <c r="N2232" s="411">
        <v>0.47468354430381099</v>
      </c>
    </row>
    <row r="2233" spans="1:14" s="327" customFormat="1">
      <c r="A2233" s="103">
        <v>2230</v>
      </c>
      <c r="C2233" s="327" t="s">
        <v>1041</v>
      </c>
      <c r="D2233" s="327" t="s">
        <v>1037</v>
      </c>
      <c r="E2233" s="327" t="s">
        <v>3312</v>
      </c>
      <c r="F2233" s="327" t="s">
        <v>4131</v>
      </c>
      <c r="G2233" s="409">
        <v>306321140105</v>
      </c>
      <c r="H2233" s="327" t="s">
        <v>5518</v>
      </c>
      <c r="I2233" s="327" t="s">
        <v>5411</v>
      </c>
      <c r="K2233" s="421">
        <v>0.28055000000000002</v>
      </c>
      <c r="L2233" s="421">
        <v>0.28055000000000002</v>
      </c>
      <c r="M2233" s="421">
        <v>0.27917799999999998</v>
      </c>
      <c r="N2233" s="411">
        <v>0.48903938691856702</v>
      </c>
    </row>
    <row r="2234" spans="1:14" s="327" customFormat="1">
      <c r="A2234" s="103">
        <v>2231</v>
      </c>
      <c r="C2234" s="327" t="s">
        <v>1381</v>
      </c>
      <c r="D2234" s="327" t="s">
        <v>1027</v>
      </c>
      <c r="E2234" s="327" t="s">
        <v>3853</v>
      </c>
      <c r="F2234" s="327" t="s">
        <v>4936</v>
      </c>
      <c r="G2234" s="409">
        <v>305431340301</v>
      </c>
      <c r="H2234" s="327" t="s">
        <v>5519</v>
      </c>
      <c r="I2234" s="327" t="s">
        <v>5411</v>
      </c>
      <c r="K2234" s="421">
        <v>0.70569999999999999</v>
      </c>
      <c r="L2234" s="421">
        <v>0.70569999999999999</v>
      </c>
      <c r="M2234" s="421">
        <v>0.70219100000000001</v>
      </c>
      <c r="N2234" s="411">
        <v>0.4972367861697583</v>
      </c>
    </row>
    <row r="2235" spans="1:14" s="327" customFormat="1">
      <c r="A2235" s="103">
        <v>2232</v>
      </c>
      <c r="C2235" s="327" t="s">
        <v>1049</v>
      </c>
      <c r="D2235" s="327" t="s">
        <v>1049</v>
      </c>
      <c r="E2235" s="327" t="s">
        <v>3482</v>
      </c>
      <c r="F2235" s="327" t="s">
        <v>4880</v>
      </c>
      <c r="G2235" s="409">
        <v>307133140103</v>
      </c>
      <c r="H2235" s="327" t="s">
        <v>5520</v>
      </c>
      <c r="I2235" s="327" t="s">
        <v>5411</v>
      </c>
      <c r="K2235" s="421">
        <v>1.6291</v>
      </c>
      <c r="L2235" s="421">
        <v>1.6291</v>
      </c>
      <c r="M2235" s="421">
        <v>1.620908</v>
      </c>
      <c r="N2235" s="411">
        <v>0.50285433675035152</v>
      </c>
    </row>
    <row r="2236" spans="1:14" s="327" customFormat="1">
      <c r="A2236" s="103">
        <v>2233</v>
      </c>
      <c r="C2236" s="327" t="s">
        <v>1041</v>
      </c>
      <c r="D2236" s="327" t="s">
        <v>1038</v>
      </c>
      <c r="E2236" s="327" t="s">
        <v>5205</v>
      </c>
      <c r="F2236" s="327" t="s">
        <v>3004</v>
      </c>
      <c r="G2236" s="409">
        <v>306521140704</v>
      </c>
      <c r="H2236" s="327" t="s">
        <v>4717</v>
      </c>
      <c r="I2236" s="327" t="s">
        <v>5444</v>
      </c>
      <c r="K2236" s="421">
        <v>0.2213</v>
      </c>
      <c r="L2236" s="421">
        <v>0.2213</v>
      </c>
      <c r="M2236" s="421">
        <v>0.22006800000000001</v>
      </c>
      <c r="N2236" s="411">
        <v>0.5567103479439599</v>
      </c>
    </row>
    <row r="2237" spans="1:14" s="327" customFormat="1">
      <c r="A2237" s="103">
        <v>2234</v>
      </c>
      <c r="C2237" s="327" t="s">
        <v>1381</v>
      </c>
      <c r="D2237" s="327" t="s">
        <v>1028</v>
      </c>
      <c r="E2237" s="327" t="s">
        <v>5246</v>
      </c>
      <c r="F2237" s="327" t="s">
        <v>5200</v>
      </c>
      <c r="G2237" s="409">
        <v>305311340202</v>
      </c>
      <c r="H2237" s="327" t="s">
        <v>5521</v>
      </c>
      <c r="I2237" s="327" t="s">
        <v>5411</v>
      </c>
      <c r="K2237" s="421">
        <v>0.10630000000000001</v>
      </c>
      <c r="L2237" s="421">
        <v>0.10630000000000001</v>
      </c>
      <c r="M2237" s="421">
        <v>0.10557999999999999</v>
      </c>
      <c r="N2237" s="411">
        <v>0.67732831608655908</v>
      </c>
    </row>
    <row r="2238" spans="1:14" s="327" customFormat="1">
      <c r="A2238" s="103">
        <v>2235</v>
      </c>
      <c r="C2238" s="327" t="s">
        <v>5408</v>
      </c>
      <c r="D2238" s="327" t="s">
        <v>1019</v>
      </c>
      <c r="E2238" s="327" t="s">
        <v>3696</v>
      </c>
      <c r="F2238" s="327" t="s">
        <v>5292</v>
      </c>
      <c r="G2238" s="409">
        <v>304251240107</v>
      </c>
      <c r="H2238" s="327" t="s">
        <v>5522</v>
      </c>
      <c r="I2238" s="327" t="s">
        <v>5411</v>
      </c>
      <c r="K2238" s="421">
        <v>0.46910000000000002</v>
      </c>
      <c r="L2238" s="421">
        <v>0.46910000000000002</v>
      </c>
      <c r="M2238" s="421">
        <v>0.46589799999999998</v>
      </c>
      <c r="N2238" s="411">
        <v>0.68258367085909999</v>
      </c>
    </row>
    <row r="2239" spans="1:14" s="327" customFormat="1">
      <c r="A2239" s="103">
        <v>2236</v>
      </c>
      <c r="C2239" s="327" t="s">
        <v>3869</v>
      </c>
      <c r="D2239" s="327" t="s">
        <v>1056</v>
      </c>
      <c r="E2239" s="327" t="s">
        <v>3957</v>
      </c>
      <c r="F2239" s="327" t="s">
        <v>5523</v>
      </c>
      <c r="G2239" s="409">
        <v>308323240501</v>
      </c>
      <c r="H2239" s="327" t="s">
        <v>5524</v>
      </c>
      <c r="I2239" s="327" t="s">
        <v>5411</v>
      </c>
      <c r="K2239" s="421">
        <v>1.458</v>
      </c>
      <c r="L2239" s="421">
        <v>1.458</v>
      </c>
      <c r="M2239" s="421">
        <v>1.4477660000000001</v>
      </c>
      <c r="N2239" s="411">
        <v>0.70192043895746603</v>
      </c>
    </row>
    <row r="2240" spans="1:14" s="327" customFormat="1">
      <c r="A2240" s="103">
        <v>2237</v>
      </c>
      <c r="C2240" s="327" t="s">
        <v>5408</v>
      </c>
      <c r="D2240" s="327" t="s">
        <v>1018</v>
      </c>
      <c r="E2240" s="327" t="s">
        <v>3232</v>
      </c>
      <c r="F2240" s="327" t="s">
        <v>5525</v>
      </c>
      <c r="G2240" s="409">
        <v>304631440205</v>
      </c>
      <c r="H2240" s="327" t="s">
        <v>5526</v>
      </c>
      <c r="I2240" s="327" t="s">
        <v>5411</v>
      </c>
      <c r="K2240" s="421">
        <v>5.8000000000000003E-2</v>
      </c>
      <c r="L2240" s="421">
        <v>5.8000000000000003E-2</v>
      </c>
      <c r="M2240" s="421">
        <v>5.7588E-2</v>
      </c>
      <c r="N2240" s="411">
        <v>0.71034482758621142</v>
      </c>
    </row>
    <row r="2241" spans="1:14" s="327" customFormat="1">
      <c r="A2241" s="103">
        <v>2238</v>
      </c>
      <c r="C2241" s="327" t="s">
        <v>3869</v>
      </c>
      <c r="D2241" s="327" t="s">
        <v>1056</v>
      </c>
      <c r="E2241" s="327" t="s">
        <v>3957</v>
      </c>
      <c r="F2241" s="327" t="s">
        <v>4662</v>
      </c>
      <c r="G2241" s="409">
        <v>308323240103</v>
      </c>
      <c r="H2241" s="327" t="s">
        <v>5527</v>
      </c>
      <c r="I2241" s="327" t="s">
        <v>5411</v>
      </c>
      <c r="K2241" s="421">
        <v>1.802</v>
      </c>
      <c r="L2241" s="421">
        <v>1.802</v>
      </c>
      <c r="M2241" s="421">
        <v>1.789018</v>
      </c>
      <c r="N2241" s="411">
        <v>0.72042175360710592</v>
      </c>
    </row>
    <row r="2242" spans="1:14" s="327" customFormat="1">
      <c r="A2242" s="103">
        <v>2239</v>
      </c>
      <c r="C2242" s="327" t="s">
        <v>1381</v>
      </c>
      <c r="D2242" s="327" t="s">
        <v>1027</v>
      </c>
      <c r="E2242" s="327" t="s">
        <v>5327</v>
      </c>
      <c r="F2242" s="327" t="s">
        <v>4605</v>
      </c>
      <c r="G2242" s="409">
        <v>305422140202</v>
      </c>
      <c r="H2242" s="327" t="s">
        <v>5528</v>
      </c>
      <c r="I2242" s="327" t="s">
        <v>5411</v>
      </c>
      <c r="K2242" s="421">
        <v>1.1739999999999999</v>
      </c>
      <c r="L2242" s="421">
        <v>1.1739999999999999</v>
      </c>
      <c r="M2242" s="421">
        <v>1.165367</v>
      </c>
      <c r="N2242" s="411">
        <v>0.73534923339011005</v>
      </c>
    </row>
    <row r="2243" spans="1:14" s="327" customFormat="1">
      <c r="A2243" s="103">
        <v>2240</v>
      </c>
      <c r="C2243" s="327" t="s">
        <v>5408</v>
      </c>
      <c r="D2243" s="327" t="s">
        <v>1019</v>
      </c>
      <c r="E2243" s="327" t="s">
        <v>4628</v>
      </c>
      <c r="F2243" s="327" t="s">
        <v>4629</v>
      </c>
      <c r="G2243" s="409">
        <v>304211340106</v>
      </c>
      <c r="H2243" s="327" t="s">
        <v>5529</v>
      </c>
      <c r="I2243" s="327" t="s">
        <v>5411</v>
      </c>
      <c r="K2243" s="421">
        <v>0.24590000000000001</v>
      </c>
      <c r="L2243" s="421">
        <v>0.24590000000000001</v>
      </c>
      <c r="M2243" s="421">
        <v>0.244037</v>
      </c>
      <c r="N2243" s="411">
        <v>0.7576250508336736</v>
      </c>
    </row>
    <row r="2244" spans="1:14" s="327" customFormat="1">
      <c r="A2244" s="103">
        <v>2241</v>
      </c>
      <c r="C2244" s="327" t="s">
        <v>1381</v>
      </c>
      <c r="D2244" s="327" t="s">
        <v>1026</v>
      </c>
      <c r="E2244" s="327" t="s">
        <v>4159</v>
      </c>
      <c r="F2244" s="327" t="s">
        <v>3266</v>
      </c>
      <c r="G2244" s="409">
        <v>305511240302</v>
      </c>
      <c r="H2244" s="327" t="s">
        <v>5530</v>
      </c>
      <c r="I2244" s="327" t="s">
        <v>5411</v>
      </c>
      <c r="K2244" s="421">
        <v>0.69840000000000002</v>
      </c>
      <c r="L2244" s="421">
        <v>0.69840000000000002</v>
      </c>
      <c r="M2244" s="421">
        <v>0.69292900000000002</v>
      </c>
      <c r="N2244" s="411">
        <v>0.78336197021764087</v>
      </c>
    </row>
    <row r="2245" spans="1:14" s="327" customFormat="1">
      <c r="A2245" s="103">
        <v>2242</v>
      </c>
      <c r="C2245" s="327" t="s">
        <v>1049</v>
      </c>
      <c r="D2245" s="327" t="s">
        <v>1047</v>
      </c>
      <c r="E2245" s="327" t="s">
        <v>1047</v>
      </c>
      <c r="F2245" s="327" t="s">
        <v>4997</v>
      </c>
      <c r="G2245" s="409">
        <v>307311140102</v>
      </c>
      <c r="H2245" s="327" t="s">
        <v>5531</v>
      </c>
      <c r="I2245" s="327" t="s">
        <v>5411</v>
      </c>
      <c r="K2245" s="421">
        <v>1.1115999999999999</v>
      </c>
      <c r="L2245" s="421">
        <v>1.1115999999999999</v>
      </c>
      <c r="M2245" s="421">
        <v>1.1025400000000001</v>
      </c>
      <c r="N2245" s="411">
        <v>0.8150413817919977</v>
      </c>
    </row>
    <row r="2246" spans="1:14" s="327" customFormat="1">
      <c r="A2246" s="103">
        <v>2243</v>
      </c>
      <c r="C2246" s="327" t="s">
        <v>1049</v>
      </c>
      <c r="D2246" s="327" t="s">
        <v>1049</v>
      </c>
      <c r="E2246" s="327" t="s">
        <v>3482</v>
      </c>
      <c r="F2246" s="327" t="s">
        <v>3225</v>
      </c>
      <c r="G2246" s="409">
        <v>307133340305</v>
      </c>
      <c r="H2246" s="327" t="s">
        <v>5532</v>
      </c>
      <c r="I2246" s="327" t="s">
        <v>5411</v>
      </c>
      <c r="K2246" s="421">
        <v>1.8340000000000001</v>
      </c>
      <c r="L2246" s="421">
        <v>1.8340000000000001</v>
      </c>
      <c r="M2246" s="421">
        <v>1.8190390000000001</v>
      </c>
      <c r="N2246" s="411">
        <v>0.81575790621592148</v>
      </c>
    </row>
    <row r="2247" spans="1:14" s="327" customFormat="1">
      <c r="A2247" s="103">
        <v>2244</v>
      </c>
      <c r="C2247" s="327" t="s">
        <v>3869</v>
      </c>
      <c r="D2247" s="327" t="s">
        <v>1056</v>
      </c>
      <c r="E2247" s="327" t="s">
        <v>3957</v>
      </c>
      <c r="F2247" s="327" t="s">
        <v>3593</v>
      </c>
      <c r="G2247" s="409">
        <v>308323240404</v>
      </c>
      <c r="H2247" s="327" t="s">
        <v>5533</v>
      </c>
      <c r="I2247" s="327" t="s">
        <v>5411</v>
      </c>
      <c r="K2247" s="421">
        <v>1.3133999999999999</v>
      </c>
      <c r="L2247" s="421">
        <v>1.3133999999999999</v>
      </c>
      <c r="M2247" s="421">
        <v>1.302478</v>
      </c>
      <c r="N2247" s="411">
        <v>0.83158215319018391</v>
      </c>
    </row>
    <row r="2248" spans="1:14" s="327" customFormat="1">
      <c r="A2248" s="103">
        <v>2245</v>
      </c>
      <c r="C2248" s="327" t="s">
        <v>1381</v>
      </c>
      <c r="D2248" s="327" t="s">
        <v>3526</v>
      </c>
      <c r="E2248" s="327" t="s">
        <v>3527</v>
      </c>
      <c r="F2248" s="327" t="s">
        <v>4000</v>
      </c>
      <c r="G2248" s="415" t="s">
        <v>5534</v>
      </c>
      <c r="H2248" s="327" t="s">
        <v>5535</v>
      </c>
      <c r="I2248" s="327" t="s">
        <v>5411</v>
      </c>
      <c r="K2248" s="421">
        <v>0.38540000000000002</v>
      </c>
      <c r="L2248" s="421">
        <v>0.38540000000000002</v>
      </c>
      <c r="M2248" s="421">
        <v>0.38188299999999997</v>
      </c>
      <c r="N2248" s="411">
        <v>0.91255838090297037</v>
      </c>
    </row>
    <row r="2249" spans="1:14" s="327" customFormat="1">
      <c r="A2249" s="103">
        <v>2246</v>
      </c>
      <c r="C2249" s="327" t="s">
        <v>3869</v>
      </c>
      <c r="D2249" s="327" t="s">
        <v>1056</v>
      </c>
      <c r="E2249" s="327" t="s">
        <v>5038</v>
      </c>
      <c r="F2249" s="327" t="s">
        <v>5536</v>
      </c>
      <c r="G2249" s="409">
        <v>308334340403</v>
      </c>
      <c r="H2249" s="327" t="s">
        <v>5537</v>
      </c>
      <c r="I2249" s="327" t="s">
        <v>5411</v>
      </c>
      <c r="K2249" s="421">
        <v>2.7850000000000001E-3</v>
      </c>
      <c r="L2249" s="421">
        <v>2.7850000000000001E-3</v>
      </c>
      <c r="M2249" s="421">
        <v>2.7590000000000002E-3</v>
      </c>
      <c r="N2249" s="411">
        <v>0.93357271095152528</v>
      </c>
    </row>
    <row r="2250" spans="1:14" s="327" customFormat="1">
      <c r="A2250" s="103">
        <v>2247</v>
      </c>
      <c r="C2250" s="327" t="s">
        <v>1381</v>
      </c>
      <c r="D2250" s="327" t="s">
        <v>1031</v>
      </c>
      <c r="E2250" s="327" t="s">
        <v>5116</v>
      </c>
      <c r="F2250" s="327" t="s">
        <v>2320</v>
      </c>
      <c r="G2250" s="409">
        <v>305111240203</v>
      </c>
      <c r="H2250" s="327" t="s">
        <v>5538</v>
      </c>
      <c r="I2250" s="327" t="s">
        <v>5411</v>
      </c>
      <c r="K2250" s="421">
        <v>0.67981999999999998</v>
      </c>
      <c r="L2250" s="421">
        <v>0.67981999999999998</v>
      </c>
      <c r="M2250" s="421">
        <v>0.67341499999999999</v>
      </c>
      <c r="N2250" s="411">
        <v>0.94216116030713926</v>
      </c>
    </row>
    <row r="2251" spans="1:14" s="327" customFormat="1">
      <c r="A2251" s="103">
        <v>2248</v>
      </c>
      <c r="C2251" s="327" t="s">
        <v>3869</v>
      </c>
      <c r="D2251" s="327" t="s">
        <v>1056</v>
      </c>
      <c r="E2251" s="327" t="s">
        <v>3957</v>
      </c>
      <c r="F2251" s="327" t="s">
        <v>5523</v>
      </c>
      <c r="G2251" s="409">
        <v>308323240502</v>
      </c>
      <c r="H2251" s="327" t="s">
        <v>5539</v>
      </c>
      <c r="I2251" s="327" t="s">
        <v>5411</v>
      </c>
      <c r="K2251" s="421">
        <v>1.0334000000000001</v>
      </c>
      <c r="L2251" s="421">
        <v>1.0334000000000001</v>
      </c>
      <c r="M2251" s="421">
        <v>1.0236179999999999</v>
      </c>
      <c r="N2251" s="411">
        <v>0.9465840913489626</v>
      </c>
    </row>
    <row r="2252" spans="1:14" s="327" customFormat="1">
      <c r="A2252" s="103">
        <v>2249</v>
      </c>
      <c r="C2252" s="327" t="s">
        <v>1381</v>
      </c>
      <c r="D2252" s="327" t="s">
        <v>1032</v>
      </c>
      <c r="E2252" s="327" t="s">
        <v>4888</v>
      </c>
      <c r="F2252" s="327" t="s">
        <v>4942</v>
      </c>
      <c r="G2252" s="409">
        <v>305121140202</v>
      </c>
      <c r="H2252" s="327" t="s">
        <v>5540</v>
      </c>
      <c r="I2252" s="327" t="s">
        <v>5411</v>
      </c>
      <c r="K2252" s="421">
        <v>0.41904000000000002</v>
      </c>
      <c r="L2252" s="421">
        <v>0.41904000000000002</v>
      </c>
      <c r="M2252" s="421">
        <v>0.41506399999999999</v>
      </c>
      <c r="N2252" s="411">
        <v>0.94883543337152421</v>
      </c>
    </row>
    <row r="2253" spans="1:14" s="327" customFormat="1">
      <c r="A2253" s="103">
        <v>2250</v>
      </c>
      <c r="C2253" s="327" t="s">
        <v>1381</v>
      </c>
      <c r="D2253" s="327" t="s">
        <v>1028</v>
      </c>
      <c r="E2253" s="327" t="s">
        <v>5246</v>
      </c>
      <c r="F2253" s="327" t="s">
        <v>5126</v>
      </c>
      <c r="G2253" s="409">
        <v>305311440101</v>
      </c>
      <c r="H2253" s="327" t="s">
        <v>5541</v>
      </c>
      <c r="I2253" s="327" t="s">
        <v>5411</v>
      </c>
      <c r="K2253" s="421">
        <v>0.54520000000000002</v>
      </c>
      <c r="L2253" s="421">
        <v>0.54520000000000002</v>
      </c>
      <c r="M2253" s="421">
        <v>0.53985899999999998</v>
      </c>
      <c r="N2253" s="411">
        <v>0.97964049889949378</v>
      </c>
    </row>
    <row r="2254" spans="1:14" s="327" customFormat="1">
      <c r="A2254" s="103">
        <v>2251</v>
      </c>
      <c r="C2254" s="327" t="s">
        <v>1041</v>
      </c>
      <c r="D2254" s="327" t="s">
        <v>1040</v>
      </c>
      <c r="E2254" s="327" t="s">
        <v>1040</v>
      </c>
      <c r="F2254" s="327" t="s">
        <v>5542</v>
      </c>
      <c r="G2254" s="409">
        <v>306611340107</v>
      </c>
      <c r="H2254" s="327" t="s">
        <v>5543</v>
      </c>
      <c r="I2254" s="327" t="s">
        <v>5411</v>
      </c>
      <c r="K2254" s="421">
        <v>0.94645999999999997</v>
      </c>
      <c r="L2254" s="421">
        <v>0.94645999999999997</v>
      </c>
      <c r="M2254" s="421">
        <v>0.93700099999999997</v>
      </c>
      <c r="N2254" s="411">
        <v>0.9994083215349826</v>
      </c>
    </row>
    <row r="2255" spans="1:14" s="327" customFormat="1">
      <c r="A2255" s="103">
        <v>2252</v>
      </c>
      <c r="C2255" s="327" t="s">
        <v>1381</v>
      </c>
      <c r="D2255" s="327" t="s">
        <v>1028</v>
      </c>
      <c r="E2255" s="327" t="s">
        <v>5246</v>
      </c>
      <c r="F2255" s="327" t="s">
        <v>4046</v>
      </c>
      <c r="G2255" s="409">
        <v>305311340102</v>
      </c>
      <c r="H2255" s="327" t="s">
        <v>5511</v>
      </c>
      <c r="I2255" s="327" t="s">
        <v>5411</v>
      </c>
      <c r="K2255" s="421">
        <v>0.12470000000000001</v>
      </c>
      <c r="L2255" s="421">
        <v>0.12470000000000001</v>
      </c>
      <c r="M2255" s="421">
        <v>0.123407</v>
      </c>
      <c r="N2255" s="411">
        <v>1.0368885324779489</v>
      </c>
    </row>
    <row r="2256" spans="1:14" s="327" customFormat="1">
      <c r="A2256" s="103">
        <v>2253</v>
      </c>
      <c r="C2256" s="327" t="s">
        <v>1049</v>
      </c>
      <c r="D2256" s="327" t="s">
        <v>1047</v>
      </c>
      <c r="E2256" s="327" t="s">
        <v>1047</v>
      </c>
      <c r="F2256" s="327" t="s">
        <v>5000</v>
      </c>
      <c r="G2256" s="409">
        <v>307311440103</v>
      </c>
      <c r="H2256" s="327" t="s">
        <v>5544</v>
      </c>
      <c r="I2256" s="327" t="s">
        <v>5411</v>
      </c>
      <c r="K2256" s="421">
        <v>0.85207500000000003</v>
      </c>
      <c r="L2256" s="421">
        <v>0.85207500000000003</v>
      </c>
      <c r="M2256" s="421">
        <v>0.84274899999999997</v>
      </c>
      <c r="N2256" s="411">
        <v>1.0945045917319551</v>
      </c>
    </row>
    <row r="2257" spans="1:14" s="327" customFormat="1">
      <c r="A2257" s="103">
        <v>2254</v>
      </c>
      <c r="C2257" s="327" t="s">
        <v>5408</v>
      </c>
      <c r="D2257" s="327" t="s">
        <v>1019</v>
      </c>
      <c r="E2257" s="327" t="s">
        <v>3696</v>
      </c>
      <c r="F2257" s="327" t="s">
        <v>5545</v>
      </c>
      <c r="G2257" s="409">
        <v>304251240301</v>
      </c>
      <c r="H2257" s="327" t="s">
        <v>5546</v>
      </c>
      <c r="I2257" s="327" t="s">
        <v>5411</v>
      </c>
      <c r="K2257" s="421">
        <v>0.75585999999999998</v>
      </c>
      <c r="L2257" s="421">
        <v>0.75585999999999998</v>
      </c>
      <c r="M2257" s="421">
        <v>0.74748999999999999</v>
      </c>
      <c r="N2257" s="411">
        <v>1.1073479215727766</v>
      </c>
    </row>
    <row r="2258" spans="1:14" s="327" customFormat="1">
      <c r="A2258" s="103">
        <v>2255</v>
      </c>
      <c r="C2258" s="327" t="s">
        <v>1049</v>
      </c>
      <c r="D2258" s="327" t="s">
        <v>1047</v>
      </c>
      <c r="E2258" s="327" t="s">
        <v>4140</v>
      </c>
      <c r="F2258" s="327" t="s">
        <v>5294</v>
      </c>
      <c r="G2258" s="409">
        <v>307322140401</v>
      </c>
      <c r="H2258" s="327" t="s">
        <v>5547</v>
      </c>
      <c r="I2258" s="327" t="s">
        <v>5411</v>
      </c>
      <c r="K2258" s="421">
        <v>2.8945500000000002</v>
      </c>
      <c r="L2258" s="421">
        <v>2.8945500000000002</v>
      </c>
      <c r="M2258" s="421">
        <v>2.8624939999999999</v>
      </c>
      <c r="N2258" s="411">
        <v>1.1074605724551416</v>
      </c>
    </row>
    <row r="2259" spans="1:14" s="327" customFormat="1">
      <c r="A2259" s="103">
        <v>2256</v>
      </c>
      <c r="C2259" s="327" t="s">
        <v>1381</v>
      </c>
      <c r="D2259" s="327" t="s">
        <v>1029</v>
      </c>
      <c r="E2259" s="327" t="s">
        <v>4464</v>
      </c>
      <c r="F2259" s="327" t="s">
        <v>4954</v>
      </c>
      <c r="G2259" s="409">
        <v>305731440401</v>
      </c>
      <c r="H2259" s="327" t="s">
        <v>5548</v>
      </c>
      <c r="I2259" s="327" t="s">
        <v>5411</v>
      </c>
      <c r="K2259" s="421">
        <v>0.3805</v>
      </c>
      <c r="L2259" s="421">
        <v>0.3805</v>
      </c>
      <c r="M2259" s="421">
        <v>0.37628600000000001</v>
      </c>
      <c r="N2259" s="411">
        <v>1.1074901445466478</v>
      </c>
    </row>
    <row r="2260" spans="1:14" s="327" customFormat="1">
      <c r="A2260" s="103">
        <v>2257</v>
      </c>
      <c r="C2260" s="327" t="s">
        <v>1041</v>
      </c>
      <c r="D2260" s="327" t="s">
        <v>1038</v>
      </c>
      <c r="E2260" s="327" t="s">
        <v>5205</v>
      </c>
      <c r="F2260" s="327" t="s">
        <v>5132</v>
      </c>
      <c r="G2260" s="409">
        <v>306521240502</v>
      </c>
      <c r="H2260" s="327" t="s">
        <v>5549</v>
      </c>
      <c r="I2260" s="327" t="s">
        <v>5411</v>
      </c>
      <c r="K2260" s="421">
        <v>0.17580000000000001</v>
      </c>
      <c r="L2260" s="421">
        <v>0.17580000000000001</v>
      </c>
      <c r="M2260" s="421">
        <v>0.17379</v>
      </c>
      <c r="N2260" s="411">
        <v>1.1433447098976175</v>
      </c>
    </row>
    <row r="2261" spans="1:14" s="327" customFormat="1">
      <c r="A2261" s="103">
        <v>2258</v>
      </c>
      <c r="C2261" s="327" t="s">
        <v>3869</v>
      </c>
      <c r="D2261" s="327" t="s">
        <v>1056</v>
      </c>
      <c r="E2261" s="327" t="s">
        <v>3957</v>
      </c>
      <c r="F2261" s="327" t="s">
        <v>3593</v>
      </c>
      <c r="G2261" s="409">
        <v>308323240401</v>
      </c>
      <c r="H2261" s="327" t="s">
        <v>5550</v>
      </c>
      <c r="I2261" s="327" t="s">
        <v>5411</v>
      </c>
      <c r="K2261" s="421">
        <v>1.6259999999999999</v>
      </c>
      <c r="L2261" s="421">
        <v>1.6259999999999999</v>
      </c>
      <c r="M2261" s="421">
        <v>1.606895</v>
      </c>
      <c r="N2261" s="411">
        <v>1.1749692496924926</v>
      </c>
    </row>
    <row r="2262" spans="1:14" s="327" customFormat="1">
      <c r="A2262" s="103">
        <v>2259</v>
      </c>
      <c r="C2262" s="327" t="s">
        <v>1049</v>
      </c>
      <c r="D2262" s="327" t="s">
        <v>1045</v>
      </c>
      <c r="E2262" s="327" t="s">
        <v>5113</v>
      </c>
      <c r="F2262" s="327" t="s">
        <v>5551</v>
      </c>
      <c r="G2262" s="409">
        <v>307621240102</v>
      </c>
      <c r="H2262" s="327" t="s">
        <v>5552</v>
      </c>
      <c r="I2262" s="327" t="s">
        <v>5411</v>
      </c>
      <c r="K2262" s="421">
        <v>0.61312</v>
      </c>
      <c r="L2262" s="421">
        <v>0.61312</v>
      </c>
      <c r="M2262" s="421">
        <v>0.60585199999999995</v>
      </c>
      <c r="N2262" s="411">
        <v>1.1854123173277746</v>
      </c>
    </row>
    <row r="2263" spans="1:14" s="327" customFormat="1">
      <c r="A2263" s="103">
        <v>2260</v>
      </c>
      <c r="C2263" s="327" t="s">
        <v>5408</v>
      </c>
      <c r="D2263" s="327" t="s">
        <v>1020</v>
      </c>
      <c r="E2263" s="327" t="s">
        <v>3970</v>
      </c>
      <c r="F2263" s="327" t="s">
        <v>3971</v>
      </c>
      <c r="G2263" s="409">
        <v>304121440103</v>
      </c>
      <c r="H2263" s="327" t="s">
        <v>5553</v>
      </c>
      <c r="I2263" s="327" t="s">
        <v>5411</v>
      </c>
      <c r="K2263" s="421">
        <v>0.17399999999999999</v>
      </c>
      <c r="L2263" s="421">
        <v>0.17399999999999999</v>
      </c>
      <c r="M2263" s="421">
        <v>0.17188800000000001</v>
      </c>
      <c r="N2263" s="411">
        <v>1.2137931034482616</v>
      </c>
    </row>
    <row r="2264" spans="1:14" s="327" customFormat="1">
      <c r="A2264" s="103">
        <v>2261</v>
      </c>
      <c r="C2264" s="327" t="s">
        <v>5408</v>
      </c>
      <c r="D2264" s="327" t="s">
        <v>1019</v>
      </c>
      <c r="E2264" s="327" t="s">
        <v>3696</v>
      </c>
      <c r="F2264" s="327" t="s">
        <v>5554</v>
      </c>
      <c r="G2264" s="409">
        <v>304251240502</v>
      </c>
      <c r="H2264" s="327" t="s">
        <v>5555</v>
      </c>
      <c r="I2264" s="327" t="s">
        <v>5411</v>
      </c>
      <c r="K2264" s="421">
        <v>0.33048</v>
      </c>
      <c r="L2264" s="421">
        <v>0.33048</v>
      </c>
      <c r="M2264" s="421">
        <v>0.32627699999999998</v>
      </c>
      <c r="N2264" s="411">
        <v>1.2717864923747313</v>
      </c>
    </row>
    <row r="2265" spans="1:14" s="327" customFormat="1">
      <c r="A2265" s="103">
        <v>2262</v>
      </c>
      <c r="C2265" s="327" t="s">
        <v>5408</v>
      </c>
      <c r="D2265" s="327" t="s">
        <v>1017</v>
      </c>
      <c r="E2265" s="327" t="s">
        <v>3946</v>
      </c>
      <c r="F2265" s="327" t="s">
        <v>4035</v>
      </c>
      <c r="G2265" s="409">
        <v>304521140104</v>
      </c>
      <c r="H2265" s="327" t="s">
        <v>5556</v>
      </c>
      <c r="I2265" s="327" t="s">
        <v>5411</v>
      </c>
      <c r="K2265" s="421">
        <v>0.420769</v>
      </c>
      <c r="L2265" s="421">
        <v>0.420769</v>
      </c>
      <c r="M2265" s="421">
        <v>0.415078</v>
      </c>
      <c r="N2265" s="411">
        <v>1.3525235937058104</v>
      </c>
    </row>
    <row r="2266" spans="1:14" s="327" customFormat="1">
      <c r="A2266" s="103">
        <v>2263</v>
      </c>
      <c r="C2266" s="327" t="s">
        <v>1381</v>
      </c>
      <c r="D2266" s="327" t="s">
        <v>1028</v>
      </c>
      <c r="E2266" s="327" t="s">
        <v>5370</v>
      </c>
      <c r="F2266" s="327" t="s">
        <v>5557</v>
      </c>
      <c r="G2266" s="409">
        <v>305331340502</v>
      </c>
      <c r="H2266" s="327" t="s">
        <v>5558</v>
      </c>
      <c r="I2266" s="327" t="s">
        <v>5411</v>
      </c>
      <c r="K2266" s="421">
        <v>0.57520000000000004</v>
      </c>
      <c r="L2266" s="421">
        <v>0.57520000000000004</v>
      </c>
      <c r="M2266" s="421">
        <v>0.56737199999999999</v>
      </c>
      <c r="N2266" s="411">
        <v>1.3609179415855452</v>
      </c>
    </row>
    <row r="2267" spans="1:14" s="327" customFormat="1">
      <c r="A2267" s="103">
        <v>2264</v>
      </c>
      <c r="C2267" s="327" t="s">
        <v>1049</v>
      </c>
      <c r="D2267" s="327" t="s">
        <v>1045</v>
      </c>
      <c r="E2267" s="327" t="s">
        <v>4680</v>
      </c>
      <c r="F2267" s="327" t="s">
        <v>3656</v>
      </c>
      <c r="G2267" s="409">
        <v>307612140102</v>
      </c>
      <c r="H2267" s="327" t="s">
        <v>5559</v>
      </c>
      <c r="I2267" s="327" t="s">
        <v>5411</v>
      </c>
      <c r="K2267" s="421">
        <v>0.82162999999999997</v>
      </c>
      <c r="L2267" s="421">
        <v>0.82162999999999997</v>
      </c>
      <c r="M2267" s="421">
        <v>0.81011699999999998</v>
      </c>
      <c r="N2267" s="411">
        <v>1.4012390005233493</v>
      </c>
    </row>
    <row r="2268" spans="1:14" s="327" customFormat="1">
      <c r="A2268" s="103">
        <v>2265</v>
      </c>
      <c r="C2268" s="327" t="s">
        <v>3869</v>
      </c>
      <c r="D2268" s="327" t="s">
        <v>1054</v>
      </c>
      <c r="E2268" s="327" t="s">
        <v>4344</v>
      </c>
      <c r="F2268" s="327" t="s">
        <v>5236</v>
      </c>
      <c r="G2268" s="409">
        <v>308223340105</v>
      </c>
      <c r="H2268" s="327" t="s">
        <v>5560</v>
      </c>
      <c r="I2268" s="327" t="s">
        <v>5411</v>
      </c>
      <c r="K2268" s="421">
        <v>0.645652</v>
      </c>
      <c r="L2268" s="421">
        <v>0.645652</v>
      </c>
      <c r="M2268" s="421">
        <v>0.63653700000000002</v>
      </c>
      <c r="N2268" s="411">
        <v>1.4117512220205286</v>
      </c>
    </row>
    <row r="2269" spans="1:14" s="327" customFormat="1">
      <c r="A2269" s="103">
        <v>2266</v>
      </c>
      <c r="C2269" s="327" t="s">
        <v>5408</v>
      </c>
      <c r="D2269" s="327" t="s">
        <v>1017</v>
      </c>
      <c r="E2269" s="327" t="s">
        <v>3946</v>
      </c>
      <c r="F2269" s="327" t="s">
        <v>4457</v>
      </c>
      <c r="G2269" s="409">
        <v>304521140303</v>
      </c>
      <c r="H2269" s="327" t="s">
        <v>5561</v>
      </c>
      <c r="I2269" s="327" t="s">
        <v>5411</v>
      </c>
      <c r="K2269" s="421">
        <v>0.35970099999999999</v>
      </c>
      <c r="L2269" s="421">
        <v>0.35970099999999999</v>
      </c>
      <c r="M2269" s="421">
        <v>0.35460599999999998</v>
      </c>
      <c r="N2269" s="411">
        <v>1.416454221700806</v>
      </c>
    </row>
    <row r="2270" spans="1:14" s="327" customFormat="1">
      <c r="A2270" s="103">
        <v>2267</v>
      </c>
      <c r="C2270" s="327" t="s">
        <v>5408</v>
      </c>
      <c r="D2270" s="327" t="s">
        <v>1019</v>
      </c>
      <c r="E2270" s="327" t="s">
        <v>4645</v>
      </c>
      <c r="F2270" s="327" t="s">
        <v>5562</v>
      </c>
      <c r="G2270" s="409">
        <v>304241240201</v>
      </c>
      <c r="H2270" s="327" t="s">
        <v>5563</v>
      </c>
      <c r="I2270" s="327" t="s">
        <v>5411</v>
      </c>
      <c r="K2270" s="421">
        <v>0.52859999999999996</v>
      </c>
      <c r="L2270" s="421">
        <v>0.52859999999999996</v>
      </c>
      <c r="M2270" s="421">
        <v>0.52063000000000004</v>
      </c>
      <c r="N2270" s="411">
        <v>1.5077563374952558</v>
      </c>
    </row>
    <row r="2271" spans="1:14" s="327" customFormat="1">
      <c r="A2271" s="103">
        <v>2268</v>
      </c>
      <c r="C2271" s="327" t="s">
        <v>1381</v>
      </c>
      <c r="D2271" s="327" t="s">
        <v>1028</v>
      </c>
      <c r="E2271" s="327" t="s">
        <v>5370</v>
      </c>
      <c r="F2271" s="327" t="s">
        <v>3088</v>
      </c>
      <c r="G2271" s="409">
        <v>305331240503</v>
      </c>
      <c r="H2271" s="327" t="s">
        <v>5564</v>
      </c>
      <c r="I2271" s="327" t="s">
        <v>5411</v>
      </c>
      <c r="K2271" s="421">
        <v>1.4114</v>
      </c>
      <c r="L2271" s="421">
        <v>1.4114</v>
      </c>
      <c r="M2271" s="421">
        <v>1.390028</v>
      </c>
      <c r="N2271" s="411">
        <v>1.5142411789712305</v>
      </c>
    </row>
    <row r="2272" spans="1:14" s="327" customFormat="1">
      <c r="A2272" s="103">
        <v>2269</v>
      </c>
      <c r="C2272" s="327" t="s">
        <v>1049</v>
      </c>
      <c r="D2272" s="327" t="s">
        <v>1047</v>
      </c>
      <c r="E2272" s="327" t="s">
        <v>1047</v>
      </c>
      <c r="F2272" s="327" t="s">
        <v>5000</v>
      </c>
      <c r="G2272" s="409">
        <v>307311440104</v>
      </c>
      <c r="H2272" s="327" t="s">
        <v>5565</v>
      </c>
      <c r="I2272" s="327" t="s">
        <v>5411</v>
      </c>
      <c r="K2272" s="421">
        <v>0.67500000000000004</v>
      </c>
      <c r="L2272" s="421">
        <v>0.67500000000000004</v>
      </c>
      <c r="M2272" s="421">
        <v>0.66470499999999999</v>
      </c>
      <c r="N2272" s="411">
        <v>1.5251851851851932</v>
      </c>
    </row>
    <row r="2273" spans="1:14" s="327" customFormat="1">
      <c r="A2273" s="103">
        <v>2270</v>
      </c>
      <c r="C2273" s="327" t="s">
        <v>5408</v>
      </c>
      <c r="D2273" s="327" t="s">
        <v>1018</v>
      </c>
      <c r="E2273" s="327" t="s">
        <v>3232</v>
      </c>
      <c r="F2273" s="327" t="s">
        <v>5151</v>
      </c>
      <c r="G2273" s="409">
        <v>304631440404</v>
      </c>
      <c r="H2273" s="327" t="s">
        <v>5566</v>
      </c>
      <c r="I2273" s="327" t="s">
        <v>5411</v>
      </c>
      <c r="K2273" s="421">
        <v>2.75E-2</v>
      </c>
      <c r="L2273" s="421">
        <v>2.75E-2</v>
      </c>
      <c r="M2273" s="421">
        <v>2.707E-2</v>
      </c>
      <c r="N2273" s="411">
        <v>1.5636363636363628</v>
      </c>
    </row>
    <row r="2274" spans="1:14" s="327" customFormat="1">
      <c r="A2274" s="103">
        <v>2271</v>
      </c>
      <c r="C2274" s="327" t="s">
        <v>1049</v>
      </c>
      <c r="D2274" s="327" t="s">
        <v>1049</v>
      </c>
      <c r="E2274" s="327" t="s">
        <v>3482</v>
      </c>
      <c r="F2274" s="327" t="s">
        <v>3483</v>
      </c>
      <c r="G2274" s="409">
        <v>307133140302</v>
      </c>
      <c r="H2274" s="327" t="s">
        <v>3477</v>
      </c>
      <c r="I2274" s="327" t="s">
        <v>5411</v>
      </c>
      <c r="K2274" s="421">
        <v>1.4608000000000001</v>
      </c>
      <c r="L2274" s="421">
        <v>1.4608000000000001</v>
      </c>
      <c r="M2274" s="421">
        <v>1.4375530000000001</v>
      </c>
      <c r="N2274" s="411">
        <v>1.5913882803943056</v>
      </c>
    </row>
    <row r="2275" spans="1:14" s="327" customFormat="1">
      <c r="A2275" s="103">
        <v>2272</v>
      </c>
      <c r="C2275" s="327" t="s">
        <v>1381</v>
      </c>
      <c r="D2275" s="327" t="s">
        <v>1029</v>
      </c>
      <c r="E2275" s="327" t="s">
        <v>4176</v>
      </c>
      <c r="F2275" s="327" t="s">
        <v>4566</v>
      </c>
      <c r="G2275" s="409">
        <v>305712140101</v>
      </c>
      <c r="H2275" s="327" t="s">
        <v>5567</v>
      </c>
      <c r="I2275" s="327" t="s">
        <v>5411</v>
      </c>
      <c r="K2275" s="421">
        <v>0.44719999999999999</v>
      </c>
      <c r="L2275" s="421">
        <v>0.44719999999999999</v>
      </c>
      <c r="M2275" s="421">
        <v>0.43999100000000002</v>
      </c>
      <c r="N2275" s="411">
        <v>1.6120304114490083</v>
      </c>
    </row>
    <row r="2276" spans="1:14" s="327" customFormat="1">
      <c r="A2276" s="103">
        <v>2273</v>
      </c>
      <c r="C2276" s="327" t="s">
        <v>5408</v>
      </c>
      <c r="D2276" s="327" t="s">
        <v>1017</v>
      </c>
      <c r="E2276" s="327" t="s">
        <v>4030</v>
      </c>
      <c r="F2276" s="327" t="s">
        <v>5123</v>
      </c>
      <c r="G2276" s="409">
        <v>304531440102</v>
      </c>
      <c r="H2276" s="327" t="s">
        <v>5568</v>
      </c>
      <c r="I2276" s="327" t="s">
        <v>5411</v>
      </c>
      <c r="K2276" s="421">
        <v>0.32384000000000002</v>
      </c>
      <c r="L2276" s="421">
        <v>0.32384000000000002</v>
      </c>
      <c r="M2276" s="421">
        <v>0.318602</v>
      </c>
      <c r="N2276" s="411">
        <v>1.6174654150197691</v>
      </c>
    </row>
    <row r="2277" spans="1:14" s="327" customFormat="1">
      <c r="A2277" s="103">
        <v>2274</v>
      </c>
      <c r="C2277" s="327" t="s">
        <v>5408</v>
      </c>
      <c r="D2277" s="327" t="s">
        <v>1017</v>
      </c>
      <c r="E2277" s="327" t="s">
        <v>3946</v>
      </c>
      <c r="F2277" s="327" t="s">
        <v>4262</v>
      </c>
      <c r="G2277" s="409">
        <v>304521540101</v>
      </c>
      <c r="H2277" s="327" t="s">
        <v>5569</v>
      </c>
      <c r="I2277" s="327" t="s">
        <v>5411</v>
      </c>
      <c r="K2277" s="421">
        <v>0.65325100000000003</v>
      </c>
      <c r="L2277" s="421">
        <v>0.65325100000000003</v>
      </c>
      <c r="M2277" s="421">
        <v>0.64255899999999999</v>
      </c>
      <c r="N2277" s="411">
        <v>1.6367368744938831</v>
      </c>
    </row>
    <row r="2278" spans="1:14" s="327" customFormat="1">
      <c r="A2278" s="103">
        <v>2275</v>
      </c>
      <c r="C2278" s="327" t="s">
        <v>1381</v>
      </c>
      <c r="D2278" s="327" t="s">
        <v>1032</v>
      </c>
      <c r="E2278" s="327" t="s">
        <v>4888</v>
      </c>
      <c r="F2278" s="327" t="s">
        <v>4942</v>
      </c>
      <c r="G2278" s="409">
        <v>305121140203</v>
      </c>
      <c r="H2278" s="327" t="s">
        <v>5570</v>
      </c>
      <c r="I2278" s="327" t="s">
        <v>5411</v>
      </c>
      <c r="K2278" s="421">
        <v>1.2307999999999999</v>
      </c>
      <c r="L2278" s="421">
        <v>1.2307999999999999</v>
      </c>
      <c r="M2278" s="421">
        <v>1.2105440000000001</v>
      </c>
      <c r="N2278" s="411">
        <v>1.6457588560285854</v>
      </c>
    </row>
    <row r="2279" spans="1:14" s="327" customFormat="1">
      <c r="A2279" s="103">
        <v>2276</v>
      </c>
      <c r="C2279" s="327" t="s">
        <v>3869</v>
      </c>
      <c r="D2279" s="327" t="s">
        <v>1056</v>
      </c>
      <c r="E2279" s="327" t="s">
        <v>3930</v>
      </c>
      <c r="F2279" s="327" t="s">
        <v>5571</v>
      </c>
      <c r="G2279" s="409">
        <v>308313340303</v>
      </c>
      <c r="H2279" s="327" t="s">
        <v>5572</v>
      </c>
      <c r="I2279" s="327" t="s">
        <v>5411</v>
      </c>
      <c r="K2279" s="421">
        <v>1.0892999999999999</v>
      </c>
      <c r="L2279" s="421">
        <v>1.0892999999999999</v>
      </c>
      <c r="M2279" s="421">
        <v>1.0710010000000001</v>
      </c>
      <c r="N2279" s="411">
        <v>1.6798861654273245</v>
      </c>
    </row>
    <row r="2280" spans="1:14" s="327" customFormat="1">
      <c r="A2280" s="103">
        <v>2277</v>
      </c>
      <c r="C2280" s="327" t="s">
        <v>5408</v>
      </c>
      <c r="D2280" s="327" t="s">
        <v>1017</v>
      </c>
      <c r="E2280" s="327" t="s">
        <v>1017</v>
      </c>
      <c r="F2280" s="327" t="s">
        <v>3315</v>
      </c>
      <c r="G2280" s="409">
        <v>304511240103</v>
      </c>
      <c r="H2280" s="327" t="s">
        <v>5573</v>
      </c>
      <c r="I2280" s="327" t="s">
        <v>5411</v>
      </c>
      <c r="K2280" s="421">
        <v>5.2200000000000003E-2</v>
      </c>
      <c r="L2280" s="421">
        <v>5.2200000000000003E-2</v>
      </c>
      <c r="M2280" s="421">
        <v>5.1318999999999997E-2</v>
      </c>
      <c r="N2280" s="411">
        <v>1.6877394636015457</v>
      </c>
    </row>
    <row r="2281" spans="1:14" s="327" customFormat="1">
      <c r="A2281" s="103">
        <v>2278</v>
      </c>
      <c r="C2281" s="327" t="s">
        <v>5408</v>
      </c>
      <c r="D2281" s="327" t="s">
        <v>1017</v>
      </c>
      <c r="E2281" s="327" t="s">
        <v>3946</v>
      </c>
      <c r="F2281" s="327" t="s">
        <v>4262</v>
      </c>
      <c r="G2281" s="409">
        <v>304521540105</v>
      </c>
      <c r="H2281" s="327" t="s">
        <v>5574</v>
      </c>
      <c r="I2281" s="327" t="s">
        <v>5411</v>
      </c>
      <c r="K2281" s="421">
        <v>0.98048599999999997</v>
      </c>
      <c r="L2281" s="421">
        <v>0.98048599999999997</v>
      </c>
      <c r="M2281" s="421">
        <v>0.96392500000000003</v>
      </c>
      <c r="N2281" s="411">
        <v>1.6890603231458621</v>
      </c>
    </row>
    <row r="2282" spans="1:14" s="327" customFormat="1">
      <c r="A2282" s="103">
        <v>2279</v>
      </c>
      <c r="C2282" s="327" t="s">
        <v>3869</v>
      </c>
      <c r="D2282" s="327" t="s">
        <v>1055</v>
      </c>
      <c r="E2282" s="327" t="s">
        <v>1055</v>
      </c>
      <c r="F2282" s="327" t="s">
        <v>5007</v>
      </c>
      <c r="G2282" s="409">
        <v>308511240101</v>
      </c>
      <c r="H2282" s="327" t="s">
        <v>5575</v>
      </c>
      <c r="I2282" s="327" t="s">
        <v>5411</v>
      </c>
      <c r="K2282" s="421">
        <v>1.581029</v>
      </c>
      <c r="L2282" s="421">
        <v>1.581029</v>
      </c>
      <c r="M2282" s="421">
        <v>1.554184</v>
      </c>
      <c r="N2282" s="411">
        <v>1.6979448194814901</v>
      </c>
    </row>
    <row r="2283" spans="1:14" s="327" customFormat="1">
      <c r="A2283" s="103">
        <v>2280</v>
      </c>
      <c r="C2283" s="327" t="s">
        <v>1049</v>
      </c>
      <c r="D2283" s="327" t="s">
        <v>1047</v>
      </c>
      <c r="E2283" s="327" t="s">
        <v>4140</v>
      </c>
      <c r="F2283" s="327" t="s">
        <v>4795</v>
      </c>
      <c r="G2283" s="409">
        <v>307322540301</v>
      </c>
      <c r="H2283" s="327" t="s">
        <v>5576</v>
      </c>
      <c r="I2283" s="327" t="s">
        <v>5411</v>
      </c>
      <c r="K2283" s="421">
        <v>0.34599999999999997</v>
      </c>
      <c r="L2283" s="421">
        <v>0.34599999999999997</v>
      </c>
      <c r="M2283" s="421">
        <v>0.34006199999999998</v>
      </c>
      <c r="N2283" s="411">
        <v>1.7161849710982657</v>
      </c>
    </row>
    <row r="2284" spans="1:14" s="327" customFormat="1">
      <c r="A2284" s="103">
        <v>2281</v>
      </c>
      <c r="C2284" s="327" t="s">
        <v>1381</v>
      </c>
      <c r="D2284" s="327" t="s">
        <v>1026</v>
      </c>
      <c r="E2284" s="327" t="s">
        <v>5226</v>
      </c>
      <c r="F2284" s="327" t="s">
        <v>3429</v>
      </c>
      <c r="G2284" s="409">
        <v>305521340202</v>
      </c>
      <c r="H2284" s="327" t="s">
        <v>5577</v>
      </c>
      <c r="I2284" s="327" t="s">
        <v>5411</v>
      </c>
      <c r="K2284" s="421">
        <v>0.52</v>
      </c>
      <c r="L2284" s="421">
        <v>0.52</v>
      </c>
      <c r="M2284" s="421">
        <v>0.51096900000000001</v>
      </c>
      <c r="N2284" s="411">
        <v>1.7367307692307714</v>
      </c>
    </row>
    <row r="2285" spans="1:14" s="327" customFormat="1">
      <c r="A2285" s="103">
        <v>2282</v>
      </c>
      <c r="C2285" s="327" t="s">
        <v>1049</v>
      </c>
      <c r="D2285" s="327" t="s">
        <v>1045</v>
      </c>
      <c r="E2285" s="327" t="s">
        <v>5067</v>
      </c>
      <c r="F2285" s="327" t="s">
        <v>4743</v>
      </c>
      <c r="G2285" s="409">
        <v>307613140305</v>
      </c>
      <c r="H2285" s="327" t="s">
        <v>5578</v>
      </c>
      <c r="I2285" s="327" t="s">
        <v>5411</v>
      </c>
      <c r="K2285" s="421">
        <v>1.1665000000000001</v>
      </c>
      <c r="L2285" s="421">
        <v>1.1665000000000001</v>
      </c>
      <c r="M2285" s="421">
        <v>1.1457360000000001</v>
      </c>
      <c r="N2285" s="411">
        <v>1.7800257179597088</v>
      </c>
    </row>
    <row r="2286" spans="1:14" s="327" customFormat="1">
      <c r="A2286" s="103">
        <v>2283</v>
      </c>
      <c r="C2286" s="327" t="s">
        <v>3869</v>
      </c>
      <c r="D2286" s="327" t="s">
        <v>1056</v>
      </c>
      <c r="E2286" s="327" t="s">
        <v>5038</v>
      </c>
      <c r="F2286" s="327" t="s">
        <v>5039</v>
      </c>
      <c r="G2286" s="409">
        <v>308334140102</v>
      </c>
      <c r="H2286" s="327" t="s">
        <v>5579</v>
      </c>
      <c r="I2286" s="327" t="s">
        <v>5411</v>
      </c>
      <c r="K2286" s="421">
        <v>0.54859999999999998</v>
      </c>
      <c r="L2286" s="421">
        <v>0.54859999999999998</v>
      </c>
      <c r="M2286" s="421">
        <v>0.53879100000000002</v>
      </c>
      <c r="N2286" s="411">
        <v>1.7880058330295219</v>
      </c>
    </row>
    <row r="2287" spans="1:14" s="327" customFormat="1">
      <c r="A2287" s="103">
        <v>2284</v>
      </c>
      <c r="C2287" s="327" t="s">
        <v>3869</v>
      </c>
      <c r="D2287" s="327" t="s">
        <v>1056</v>
      </c>
      <c r="E2287" s="327" t="s">
        <v>1056</v>
      </c>
      <c r="F2287" s="327" t="s">
        <v>2250</v>
      </c>
      <c r="G2287" s="409">
        <v>308311440502</v>
      </c>
      <c r="H2287" s="327" t="s">
        <v>5580</v>
      </c>
      <c r="I2287" s="327" t="s">
        <v>5411</v>
      </c>
      <c r="K2287" s="421">
        <v>0.65</v>
      </c>
      <c r="L2287" s="421">
        <v>0.65</v>
      </c>
      <c r="M2287" s="421">
        <v>0.6383350000000001</v>
      </c>
      <c r="N2287" s="411">
        <v>1.794615384615373</v>
      </c>
    </row>
    <row r="2288" spans="1:14" s="327" customFormat="1">
      <c r="A2288" s="103">
        <v>2285</v>
      </c>
      <c r="C2288" s="327" t="s">
        <v>1381</v>
      </c>
      <c r="D2288" s="327" t="s">
        <v>1028</v>
      </c>
      <c r="E2288" s="327" t="s">
        <v>5370</v>
      </c>
      <c r="F2288" s="327" t="s">
        <v>5581</v>
      </c>
      <c r="G2288" s="409">
        <v>305331240203</v>
      </c>
      <c r="H2288" s="327" t="s">
        <v>5582</v>
      </c>
      <c r="I2288" s="327" t="s">
        <v>5411</v>
      </c>
      <c r="K2288" s="421">
        <v>1.0247999999999999</v>
      </c>
      <c r="L2288" s="421">
        <v>1.0247999999999999</v>
      </c>
      <c r="M2288" s="421">
        <v>1.006221</v>
      </c>
      <c r="N2288" s="411">
        <v>1.8129391100702479</v>
      </c>
    </row>
    <row r="2289" spans="1:14" s="327" customFormat="1">
      <c r="A2289" s="103">
        <v>2286</v>
      </c>
      <c r="C2289" s="327" t="s">
        <v>1049</v>
      </c>
      <c r="D2289" s="327" t="s">
        <v>1048</v>
      </c>
      <c r="E2289" s="327" t="s">
        <v>5138</v>
      </c>
      <c r="F2289" s="327" t="s">
        <v>3741</v>
      </c>
      <c r="G2289" s="409">
        <v>307211340303</v>
      </c>
      <c r="H2289" s="327" t="s">
        <v>5583</v>
      </c>
      <c r="I2289" s="327" t="s">
        <v>5444</v>
      </c>
      <c r="K2289" s="421">
        <v>0.29060000000000002</v>
      </c>
      <c r="L2289" s="421">
        <v>0.29060000000000002</v>
      </c>
      <c r="M2289" s="421">
        <v>0.285304</v>
      </c>
      <c r="N2289" s="411">
        <v>1.8224363386097806</v>
      </c>
    </row>
    <row r="2290" spans="1:14" s="327" customFormat="1">
      <c r="A2290" s="103">
        <v>2287</v>
      </c>
      <c r="C2290" s="327" t="s">
        <v>3869</v>
      </c>
      <c r="D2290" s="327" t="s">
        <v>1054</v>
      </c>
      <c r="E2290" s="327" t="s">
        <v>4344</v>
      </c>
      <c r="F2290" s="327" t="s">
        <v>4513</v>
      </c>
      <c r="G2290" s="409">
        <v>308223140104</v>
      </c>
      <c r="H2290" s="327" t="s">
        <v>5584</v>
      </c>
      <c r="I2290" s="327" t="s">
        <v>5444</v>
      </c>
      <c r="K2290" s="421">
        <v>0.1268</v>
      </c>
      <c r="L2290" s="421">
        <v>0.1268</v>
      </c>
      <c r="M2290" s="421">
        <v>0.12447800000000001</v>
      </c>
      <c r="N2290" s="411">
        <v>1.8312302839116648</v>
      </c>
    </row>
    <row r="2291" spans="1:14" s="327" customFormat="1">
      <c r="A2291" s="103">
        <v>2288</v>
      </c>
      <c r="C2291" s="327" t="s">
        <v>1041</v>
      </c>
      <c r="D2291" s="327" t="s">
        <v>1039</v>
      </c>
      <c r="E2291" s="327" t="s">
        <v>3293</v>
      </c>
      <c r="F2291" s="327" t="s">
        <v>5585</v>
      </c>
      <c r="G2291" s="409">
        <v>306221440103</v>
      </c>
      <c r="H2291" s="327" t="s">
        <v>5586</v>
      </c>
      <c r="I2291" s="327" t="s">
        <v>5411</v>
      </c>
      <c r="K2291" s="421">
        <v>7.1999999999999998E-3</v>
      </c>
      <c r="L2291" s="421">
        <v>7.1999999999999998E-3</v>
      </c>
      <c r="M2291" s="421">
        <v>7.0679999999999996E-3</v>
      </c>
      <c r="N2291" s="411">
        <v>1.8333333333333357</v>
      </c>
    </row>
    <row r="2292" spans="1:14" s="327" customFormat="1">
      <c r="A2292" s="103">
        <v>2289</v>
      </c>
      <c r="C2292" s="327" t="s">
        <v>5408</v>
      </c>
      <c r="D2292" s="327" t="s">
        <v>1020</v>
      </c>
      <c r="E2292" s="327" t="s">
        <v>3970</v>
      </c>
      <c r="F2292" s="327" t="s">
        <v>3405</v>
      </c>
      <c r="G2292" s="409">
        <v>304121340404</v>
      </c>
      <c r="H2292" s="327" t="s">
        <v>3828</v>
      </c>
      <c r="I2292" s="327" t="s">
        <v>5411</v>
      </c>
      <c r="K2292" s="421">
        <v>0.18820000000000001</v>
      </c>
      <c r="L2292" s="421">
        <v>0.18820000000000001</v>
      </c>
      <c r="M2292" s="421">
        <v>0.18470500000000001</v>
      </c>
      <c r="N2292" s="411">
        <v>1.857066950053134</v>
      </c>
    </row>
    <row r="2293" spans="1:14" s="327" customFormat="1">
      <c r="A2293" s="103">
        <v>2290</v>
      </c>
      <c r="C2293" s="327" t="s">
        <v>3869</v>
      </c>
      <c r="D2293" s="327" t="s">
        <v>1054</v>
      </c>
      <c r="E2293" s="327" t="s">
        <v>1054</v>
      </c>
      <c r="F2293" s="327" t="s">
        <v>2273</v>
      </c>
      <c r="G2293" s="409">
        <v>308211240205</v>
      </c>
      <c r="H2293" s="327" t="s">
        <v>5587</v>
      </c>
      <c r="I2293" s="327" t="s">
        <v>5444</v>
      </c>
      <c r="K2293" s="421">
        <v>4.8000000000000001E-4</v>
      </c>
      <c r="L2293" s="421">
        <v>4.8000000000000001E-4</v>
      </c>
      <c r="M2293" s="421">
        <v>4.7100000000000001E-4</v>
      </c>
      <c r="N2293" s="411">
        <v>1.8750000000000002</v>
      </c>
    </row>
    <row r="2294" spans="1:14" s="327" customFormat="1">
      <c r="A2294" s="103">
        <v>2291</v>
      </c>
      <c r="C2294" s="327" t="s">
        <v>1049</v>
      </c>
      <c r="D2294" s="327" t="s">
        <v>1048</v>
      </c>
      <c r="E2294" s="327" t="s">
        <v>5140</v>
      </c>
      <c r="F2294" s="327" t="s">
        <v>5588</v>
      </c>
      <c r="G2294" s="409">
        <v>307222140202</v>
      </c>
      <c r="H2294" s="327" t="s">
        <v>5589</v>
      </c>
      <c r="I2294" s="327" t="s">
        <v>5411</v>
      </c>
      <c r="K2294" s="421">
        <v>0.17660000000000001</v>
      </c>
      <c r="L2294" s="421">
        <v>0.17660000000000001</v>
      </c>
      <c r="M2294" s="421">
        <v>0.173287</v>
      </c>
      <c r="N2294" s="411">
        <v>1.8759909399773556</v>
      </c>
    </row>
    <row r="2295" spans="1:14" s="327" customFormat="1">
      <c r="A2295" s="103">
        <v>2292</v>
      </c>
      <c r="C2295" s="327" t="s">
        <v>1381</v>
      </c>
      <c r="D2295" s="327" t="s">
        <v>1029</v>
      </c>
      <c r="E2295" s="327" t="s">
        <v>4464</v>
      </c>
      <c r="F2295" s="327" t="s">
        <v>5590</v>
      </c>
      <c r="G2295" s="409">
        <v>305721140503</v>
      </c>
      <c r="H2295" s="327" t="s">
        <v>5591</v>
      </c>
      <c r="I2295" s="327" t="s">
        <v>5411</v>
      </c>
      <c r="K2295" s="421">
        <v>0.1323</v>
      </c>
      <c r="L2295" s="421">
        <v>0.1323</v>
      </c>
      <c r="M2295" s="421">
        <v>0.129802</v>
      </c>
      <c r="N2295" s="411">
        <v>1.888133030990174</v>
      </c>
    </row>
    <row r="2296" spans="1:14" s="327" customFormat="1">
      <c r="A2296" s="103">
        <v>2293</v>
      </c>
      <c r="C2296" s="327" t="s">
        <v>1381</v>
      </c>
      <c r="D2296" s="327" t="s">
        <v>1032</v>
      </c>
      <c r="E2296" s="327" t="s">
        <v>4888</v>
      </c>
      <c r="F2296" s="327" t="s">
        <v>4889</v>
      </c>
      <c r="G2296" s="409">
        <v>305621140101</v>
      </c>
      <c r="H2296" s="327" t="s">
        <v>5592</v>
      </c>
      <c r="I2296" s="327" t="s">
        <v>5411</v>
      </c>
      <c r="K2296" s="421">
        <v>0.70840000000000003</v>
      </c>
      <c r="L2296" s="421">
        <v>0.70840000000000003</v>
      </c>
      <c r="M2296" s="421">
        <v>0.69494999999999996</v>
      </c>
      <c r="N2296" s="411">
        <v>1.8986448334274524</v>
      </c>
    </row>
    <row r="2297" spans="1:14" s="327" customFormat="1">
      <c r="A2297" s="103">
        <v>2294</v>
      </c>
      <c r="C2297" s="327" t="s">
        <v>1041</v>
      </c>
      <c r="D2297" s="327" t="s">
        <v>1039</v>
      </c>
      <c r="E2297" s="327" t="s">
        <v>3293</v>
      </c>
      <c r="F2297" s="327" t="s">
        <v>5593</v>
      </c>
      <c r="G2297" s="409">
        <v>306221240203</v>
      </c>
      <c r="H2297" s="327" t="s">
        <v>5594</v>
      </c>
      <c r="I2297" s="327" t="s">
        <v>5411</v>
      </c>
      <c r="K2297" s="421">
        <v>0.1797</v>
      </c>
      <c r="L2297" s="421">
        <v>0.1797</v>
      </c>
      <c r="M2297" s="421">
        <v>0.17627300000000001</v>
      </c>
      <c r="N2297" s="411">
        <v>1.9070673344462912</v>
      </c>
    </row>
    <row r="2298" spans="1:14" s="327" customFormat="1">
      <c r="A2298" s="103">
        <v>2295</v>
      </c>
      <c r="C2298" s="327" t="s">
        <v>5408</v>
      </c>
      <c r="D2298" s="327" t="s">
        <v>1019</v>
      </c>
      <c r="E2298" s="327" t="s">
        <v>4628</v>
      </c>
      <c r="F2298" s="327" t="s">
        <v>4964</v>
      </c>
      <c r="G2298" s="409">
        <v>304211240204</v>
      </c>
      <c r="H2298" s="327" t="s">
        <v>5595</v>
      </c>
      <c r="I2298" s="327" t="s">
        <v>5444</v>
      </c>
      <c r="K2298" s="421">
        <v>0.49830000000000002</v>
      </c>
      <c r="L2298" s="421">
        <v>0.49830000000000002</v>
      </c>
      <c r="M2298" s="421">
        <v>0.48870999999999998</v>
      </c>
      <c r="N2298" s="411">
        <v>1.9245434477222643</v>
      </c>
    </row>
    <row r="2299" spans="1:14" s="327" customFormat="1">
      <c r="A2299" s="103">
        <v>2296</v>
      </c>
      <c r="C2299" s="327" t="s">
        <v>5408</v>
      </c>
      <c r="D2299" s="327" t="s">
        <v>1019</v>
      </c>
      <c r="E2299" s="327" t="s">
        <v>3696</v>
      </c>
      <c r="F2299" s="327" t="s">
        <v>5292</v>
      </c>
      <c r="G2299" s="409">
        <v>304251240101</v>
      </c>
      <c r="H2299" s="327" t="s">
        <v>5596</v>
      </c>
      <c r="I2299" s="327" t="s">
        <v>5411</v>
      </c>
      <c r="K2299" s="421">
        <v>1.0041899999999999</v>
      </c>
      <c r="L2299" s="421">
        <v>1.0041899999999999</v>
      </c>
      <c r="M2299" s="421">
        <v>0.98485299999999998</v>
      </c>
      <c r="N2299" s="411">
        <v>1.9256316035809895</v>
      </c>
    </row>
    <row r="2300" spans="1:14" s="327" customFormat="1">
      <c r="A2300" s="103">
        <v>2297</v>
      </c>
      <c r="C2300" s="327" t="s">
        <v>1049</v>
      </c>
      <c r="D2300" s="327" t="s">
        <v>1047</v>
      </c>
      <c r="E2300" s="327" t="s">
        <v>4219</v>
      </c>
      <c r="F2300" s="327" t="s">
        <v>4220</v>
      </c>
      <c r="G2300" s="409">
        <v>307312340103</v>
      </c>
      <c r="H2300" s="327" t="s">
        <v>5597</v>
      </c>
      <c r="I2300" s="327" t="s">
        <v>5411</v>
      </c>
      <c r="K2300" s="421">
        <v>0.1106</v>
      </c>
      <c r="L2300" s="421">
        <v>0.1106</v>
      </c>
      <c r="M2300" s="421">
        <v>0.10846500000000001</v>
      </c>
      <c r="N2300" s="411">
        <v>1.9303797468354411</v>
      </c>
    </row>
    <row r="2301" spans="1:14" s="327" customFormat="1">
      <c r="A2301" s="103">
        <v>2298</v>
      </c>
      <c r="C2301" s="327" t="s">
        <v>1049</v>
      </c>
      <c r="D2301" s="327" t="s">
        <v>1045</v>
      </c>
      <c r="E2301" s="327" t="s">
        <v>5113</v>
      </c>
      <c r="F2301" s="327" t="s">
        <v>4917</v>
      </c>
      <c r="G2301" s="409">
        <v>307621240205</v>
      </c>
      <c r="H2301" s="327" t="s">
        <v>5598</v>
      </c>
      <c r="I2301" s="327" t="s">
        <v>5411</v>
      </c>
      <c r="K2301" s="421">
        <v>0.38379999999999997</v>
      </c>
      <c r="L2301" s="421">
        <v>0.38379999999999997</v>
      </c>
      <c r="M2301" s="421">
        <v>0.37624800000000003</v>
      </c>
      <c r="N2301" s="411">
        <v>1.9676915059926909</v>
      </c>
    </row>
    <row r="2302" spans="1:14" s="327" customFormat="1">
      <c r="A2302" s="103">
        <v>2299</v>
      </c>
      <c r="C2302" s="327" t="s">
        <v>1381</v>
      </c>
      <c r="D2302" s="327" t="s">
        <v>1030</v>
      </c>
      <c r="E2302" s="327" t="s">
        <v>5282</v>
      </c>
      <c r="F2302" s="327" t="s">
        <v>5599</v>
      </c>
      <c r="G2302" s="409">
        <v>305212240202</v>
      </c>
      <c r="H2302" s="327" t="s">
        <v>5600</v>
      </c>
      <c r="I2302" s="327" t="s">
        <v>5411</v>
      </c>
      <c r="K2302" s="421">
        <v>0.86240000000000006</v>
      </c>
      <c r="L2302" s="421">
        <v>0.86240000000000006</v>
      </c>
      <c r="M2302" s="421">
        <v>0.84500699999999995</v>
      </c>
      <c r="N2302" s="411">
        <v>2.0168135435992696</v>
      </c>
    </row>
    <row r="2303" spans="1:14" s="327" customFormat="1">
      <c r="A2303" s="103">
        <v>2300</v>
      </c>
      <c r="C2303" s="327" t="s">
        <v>1049</v>
      </c>
      <c r="D2303" s="327" t="s">
        <v>1047</v>
      </c>
      <c r="E2303" s="327" t="s">
        <v>1047</v>
      </c>
      <c r="F2303" s="327" t="s">
        <v>4997</v>
      </c>
      <c r="G2303" s="409">
        <v>307311140103</v>
      </c>
      <c r="H2303" s="327" t="s">
        <v>5601</v>
      </c>
      <c r="I2303" s="327" t="s">
        <v>5411</v>
      </c>
      <c r="K2303" s="421">
        <v>0.46079999999999999</v>
      </c>
      <c r="L2303" s="421">
        <v>0.46079999999999999</v>
      </c>
      <c r="M2303" s="421">
        <v>0.45144200000000001</v>
      </c>
      <c r="N2303" s="411">
        <v>2.0308159722222174</v>
      </c>
    </row>
    <row r="2304" spans="1:14" s="327" customFormat="1">
      <c r="A2304" s="103">
        <v>2301</v>
      </c>
      <c r="C2304" s="327" t="s">
        <v>1381</v>
      </c>
      <c r="D2304" s="327" t="s">
        <v>1029</v>
      </c>
      <c r="E2304" s="327" t="s">
        <v>4464</v>
      </c>
      <c r="F2304" s="327" t="s">
        <v>5602</v>
      </c>
      <c r="G2304" s="409">
        <v>305721140204</v>
      </c>
      <c r="H2304" s="327" t="s">
        <v>5603</v>
      </c>
      <c r="I2304" s="327" t="s">
        <v>5411</v>
      </c>
      <c r="K2304" s="421">
        <v>0.14360000000000001</v>
      </c>
      <c r="L2304" s="421">
        <v>0.14360000000000001</v>
      </c>
      <c r="M2304" s="421">
        <v>0.14067199999999999</v>
      </c>
      <c r="N2304" s="411">
        <v>2.0389972144846893</v>
      </c>
    </row>
    <row r="2305" spans="1:14" s="327" customFormat="1">
      <c r="A2305" s="103">
        <v>2302</v>
      </c>
      <c r="C2305" s="327" t="s">
        <v>1041</v>
      </c>
      <c r="D2305" s="327" t="s">
        <v>1037</v>
      </c>
      <c r="E2305" s="327" t="s">
        <v>1037</v>
      </c>
      <c r="F2305" s="327" t="s">
        <v>5604</v>
      </c>
      <c r="G2305" s="409">
        <v>306311440403</v>
      </c>
      <c r="H2305" s="327" t="s">
        <v>5605</v>
      </c>
      <c r="I2305" s="327" t="s">
        <v>5411</v>
      </c>
      <c r="K2305" s="421">
        <v>0.70099999999999996</v>
      </c>
      <c r="L2305" s="421">
        <v>0.70099999999999996</v>
      </c>
      <c r="M2305" s="421">
        <v>0.68654099999999996</v>
      </c>
      <c r="N2305" s="411">
        <v>2.0626248216833099</v>
      </c>
    </row>
    <row r="2306" spans="1:14" s="327" customFormat="1">
      <c r="A2306" s="103">
        <v>2303</v>
      </c>
      <c r="C2306" s="327" t="s">
        <v>1049</v>
      </c>
      <c r="D2306" s="327" t="s">
        <v>1045</v>
      </c>
      <c r="E2306" s="327" t="s">
        <v>4680</v>
      </c>
      <c r="F2306" s="327" t="s">
        <v>4897</v>
      </c>
      <c r="G2306" s="409">
        <v>307612240102</v>
      </c>
      <c r="H2306" s="327" t="s">
        <v>5606</v>
      </c>
      <c r="I2306" s="327" t="s">
        <v>5411</v>
      </c>
      <c r="K2306" s="421">
        <v>0.52339999999999998</v>
      </c>
      <c r="L2306" s="421">
        <v>0.52339999999999998</v>
      </c>
      <c r="M2306" s="421">
        <v>0.51259699999999997</v>
      </c>
      <c r="N2306" s="411">
        <v>2.064004585403135</v>
      </c>
    </row>
    <row r="2307" spans="1:14" s="327" customFormat="1">
      <c r="A2307" s="103">
        <v>2304</v>
      </c>
      <c r="C2307" s="327" t="s">
        <v>1041</v>
      </c>
      <c r="D2307" s="327" t="s">
        <v>1037</v>
      </c>
      <c r="E2307" s="327" t="s">
        <v>3312</v>
      </c>
      <c r="F2307" s="327" t="s">
        <v>3746</v>
      </c>
      <c r="G2307" s="409">
        <v>306321140204</v>
      </c>
      <c r="H2307" s="327" t="s">
        <v>5607</v>
      </c>
      <c r="I2307" s="327" t="s">
        <v>5411</v>
      </c>
      <c r="K2307" s="421">
        <v>0.73460000000000003</v>
      </c>
      <c r="L2307" s="421">
        <v>0.73460000000000003</v>
      </c>
      <c r="M2307" s="421">
        <v>0.71900500000000001</v>
      </c>
      <c r="N2307" s="411">
        <v>2.1229240402940408</v>
      </c>
    </row>
    <row r="2308" spans="1:14" s="327" customFormat="1">
      <c r="A2308" s="103">
        <v>2305</v>
      </c>
      <c r="C2308" s="327" t="s">
        <v>5408</v>
      </c>
      <c r="D2308" s="327" t="s">
        <v>1020</v>
      </c>
      <c r="E2308" s="327" t="s">
        <v>1020</v>
      </c>
      <c r="F2308" s="327" t="s">
        <v>5179</v>
      </c>
      <c r="G2308" s="409">
        <v>304111340403</v>
      </c>
      <c r="H2308" s="327" t="s">
        <v>5608</v>
      </c>
      <c r="I2308" s="327" t="s">
        <v>5411</v>
      </c>
      <c r="K2308" s="421">
        <v>0.61060000000000003</v>
      </c>
      <c r="L2308" s="421">
        <v>0.61060000000000003</v>
      </c>
      <c r="M2308" s="421">
        <v>0.59760899999999995</v>
      </c>
      <c r="N2308" s="411">
        <v>2.1275794300687991</v>
      </c>
    </row>
    <row r="2309" spans="1:14" s="327" customFormat="1">
      <c r="A2309" s="103">
        <v>2306</v>
      </c>
      <c r="C2309" s="327" t="s">
        <v>1049</v>
      </c>
      <c r="D2309" s="327" t="s">
        <v>1048</v>
      </c>
      <c r="E2309" s="327" t="s">
        <v>5140</v>
      </c>
      <c r="F2309" s="327" t="s">
        <v>4211</v>
      </c>
      <c r="G2309" s="409">
        <v>307222140304</v>
      </c>
      <c r="H2309" s="327" t="s">
        <v>5609</v>
      </c>
      <c r="I2309" s="327" t="s">
        <v>5411</v>
      </c>
      <c r="K2309" s="421">
        <v>1.2726</v>
      </c>
      <c r="L2309" s="421">
        <v>1.2726</v>
      </c>
      <c r="M2309" s="421">
        <v>1.245382</v>
      </c>
      <c r="N2309" s="411">
        <v>2.1387710199591363</v>
      </c>
    </row>
    <row r="2310" spans="1:14" s="327" customFormat="1">
      <c r="A2310" s="103">
        <v>2307</v>
      </c>
      <c r="C2310" s="327" t="s">
        <v>1049</v>
      </c>
      <c r="D2310" s="327" t="s">
        <v>1049</v>
      </c>
      <c r="E2310" s="327" t="s">
        <v>3482</v>
      </c>
      <c r="F2310" s="327" t="s">
        <v>5610</v>
      </c>
      <c r="G2310" s="409">
        <v>307133540303</v>
      </c>
      <c r="H2310" s="327" t="s">
        <v>5611</v>
      </c>
      <c r="I2310" s="327" t="s">
        <v>5411</v>
      </c>
      <c r="K2310" s="421">
        <v>1.163</v>
      </c>
      <c r="L2310" s="421">
        <v>1.163</v>
      </c>
      <c r="M2310" s="421">
        <v>1.1380920000000001</v>
      </c>
      <c r="N2310" s="411">
        <v>2.1417024935511546</v>
      </c>
    </row>
    <row r="2311" spans="1:14" s="327" customFormat="1">
      <c r="A2311" s="103">
        <v>2308</v>
      </c>
      <c r="C2311" s="327" t="s">
        <v>1049</v>
      </c>
      <c r="D2311" s="327" t="s">
        <v>1047</v>
      </c>
      <c r="E2311" s="327" t="s">
        <v>4219</v>
      </c>
      <c r="F2311" s="327" t="s">
        <v>4850</v>
      </c>
      <c r="G2311" s="409">
        <v>307312240104</v>
      </c>
      <c r="H2311" s="327" t="s">
        <v>5612</v>
      </c>
      <c r="I2311" s="327" t="s">
        <v>5411</v>
      </c>
      <c r="K2311" s="421">
        <v>0.16200000000000001</v>
      </c>
      <c r="L2311" s="421">
        <v>0.16200000000000001</v>
      </c>
      <c r="M2311" s="421">
        <v>0.15851999999999999</v>
      </c>
      <c r="N2311" s="411">
        <v>2.148148148148155</v>
      </c>
    </row>
    <row r="2312" spans="1:14" s="327" customFormat="1">
      <c r="A2312" s="103">
        <v>2309</v>
      </c>
      <c r="C2312" s="327" t="s">
        <v>1381</v>
      </c>
      <c r="D2312" s="327" t="s">
        <v>1029</v>
      </c>
      <c r="E2312" s="327" t="s">
        <v>4176</v>
      </c>
      <c r="F2312" s="327" t="s">
        <v>4177</v>
      </c>
      <c r="G2312" s="409">
        <v>305712140202</v>
      </c>
      <c r="H2312" s="327" t="s">
        <v>5613</v>
      </c>
      <c r="I2312" s="327" t="s">
        <v>5411</v>
      </c>
      <c r="K2312" s="421">
        <v>0.36840000000000001</v>
      </c>
      <c r="L2312" s="421">
        <v>0.36840000000000001</v>
      </c>
      <c r="M2312" s="421">
        <v>0.36048200000000002</v>
      </c>
      <c r="N2312" s="411">
        <v>2.1492942453854451</v>
      </c>
    </row>
    <row r="2313" spans="1:14" s="327" customFormat="1">
      <c r="A2313" s="103">
        <v>2310</v>
      </c>
      <c r="C2313" s="327" t="s">
        <v>1381</v>
      </c>
      <c r="D2313" s="327" t="s">
        <v>1029</v>
      </c>
      <c r="E2313" s="327" t="s">
        <v>4464</v>
      </c>
      <c r="F2313" s="327" t="s">
        <v>5614</v>
      </c>
      <c r="G2313" s="409">
        <v>305721340802</v>
      </c>
      <c r="H2313" s="327" t="s">
        <v>5615</v>
      </c>
      <c r="I2313" s="327" t="s">
        <v>5411</v>
      </c>
      <c r="K2313" s="421">
        <v>0.4546</v>
      </c>
      <c r="L2313" s="421">
        <v>0.4546</v>
      </c>
      <c r="M2313" s="421">
        <v>0.444797</v>
      </c>
      <c r="N2313" s="411">
        <v>2.156401231852179</v>
      </c>
    </row>
    <row r="2314" spans="1:14" s="327" customFormat="1">
      <c r="A2314" s="103">
        <v>2311</v>
      </c>
      <c r="C2314" s="327" t="s">
        <v>1049</v>
      </c>
      <c r="D2314" s="327" t="s">
        <v>1046</v>
      </c>
      <c r="E2314" s="327" t="s">
        <v>4866</v>
      </c>
      <c r="F2314" s="327" t="s">
        <v>5616</v>
      </c>
      <c r="G2314" s="409">
        <v>307433140301</v>
      </c>
      <c r="H2314" s="327" t="s">
        <v>5617</v>
      </c>
      <c r="I2314" s="327" t="s">
        <v>5411</v>
      </c>
      <c r="K2314" s="421">
        <v>0.78559999999999997</v>
      </c>
      <c r="L2314" s="421">
        <v>0.78559999999999997</v>
      </c>
      <c r="M2314" s="421">
        <v>0.76864299999999997</v>
      </c>
      <c r="N2314" s="411">
        <v>2.1584775967413443</v>
      </c>
    </row>
    <row r="2315" spans="1:14" s="327" customFormat="1">
      <c r="A2315" s="103">
        <v>2312</v>
      </c>
      <c r="C2315" s="327" t="s">
        <v>1041</v>
      </c>
      <c r="D2315" s="327" t="s">
        <v>1037</v>
      </c>
      <c r="E2315" s="327" t="s">
        <v>3312</v>
      </c>
      <c r="F2315" s="327" t="s">
        <v>5618</v>
      </c>
      <c r="G2315" s="409">
        <v>306321240901</v>
      </c>
      <c r="H2315" s="327" t="s">
        <v>5619</v>
      </c>
      <c r="I2315" s="327" t="s">
        <v>5411</v>
      </c>
      <c r="K2315" s="421">
        <v>0.44340000000000002</v>
      </c>
      <c r="L2315" s="421">
        <v>0.44340000000000002</v>
      </c>
      <c r="M2315" s="421">
        <v>0.433807</v>
      </c>
      <c r="N2315" s="411">
        <v>2.1635092467298191</v>
      </c>
    </row>
    <row r="2316" spans="1:14" s="327" customFormat="1">
      <c r="A2316" s="103">
        <v>2313</v>
      </c>
      <c r="C2316" s="327" t="s">
        <v>1381</v>
      </c>
      <c r="D2316" s="327" t="s">
        <v>1032</v>
      </c>
      <c r="E2316" s="327" t="s">
        <v>3933</v>
      </c>
      <c r="F2316" s="327" t="s">
        <v>4388</v>
      </c>
      <c r="G2316" s="409">
        <v>305611140204</v>
      </c>
      <c r="H2316" s="327" t="s">
        <v>5620</v>
      </c>
      <c r="I2316" s="327" t="s">
        <v>5411</v>
      </c>
      <c r="K2316" s="421">
        <v>0.83040000000000003</v>
      </c>
      <c r="L2316" s="421">
        <v>0.83040000000000003</v>
      </c>
      <c r="M2316" s="421">
        <v>0.812384</v>
      </c>
      <c r="N2316" s="411">
        <v>2.1695568400770751</v>
      </c>
    </row>
    <row r="2317" spans="1:14" s="327" customFormat="1">
      <c r="A2317" s="103">
        <v>2314</v>
      </c>
      <c r="C2317" s="327" t="s">
        <v>5408</v>
      </c>
      <c r="D2317" s="327" t="s">
        <v>1017</v>
      </c>
      <c r="E2317" s="327" t="s">
        <v>3946</v>
      </c>
      <c r="F2317" s="327" t="s">
        <v>4063</v>
      </c>
      <c r="G2317" s="409">
        <v>304521240102</v>
      </c>
      <c r="H2317" s="327" t="s">
        <v>5621</v>
      </c>
      <c r="I2317" s="327" t="s">
        <v>5411</v>
      </c>
      <c r="K2317" s="421">
        <v>0.18140000000000001</v>
      </c>
      <c r="L2317" s="421">
        <v>0.18140000000000001</v>
      </c>
      <c r="M2317" s="421">
        <v>0.17746000000000001</v>
      </c>
      <c r="N2317" s="411">
        <v>2.1719955898566696</v>
      </c>
    </row>
    <row r="2318" spans="1:14" s="327" customFormat="1">
      <c r="A2318" s="103">
        <v>2315</v>
      </c>
      <c r="C2318" s="327" t="s">
        <v>5408</v>
      </c>
      <c r="D2318" s="327" t="s">
        <v>1019</v>
      </c>
      <c r="E2318" s="327" t="s">
        <v>1019</v>
      </c>
      <c r="F2318" s="327" t="s">
        <v>2289</v>
      </c>
      <c r="G2318" s="409">
        <v>304231340101</v>
      </c>
      <c r="H2318" s="327" t="s">
        <v>5622</v>
      </c>
      <c r="I2318" s="327" t="s">
        <v>5411</v>
      </c>
      <c r="K2318" s="421">
        <v>0.52267799999999998</v>
      </c>
      <c r="L2318" s="421">
        <v>0.52267799999999998</v>
      </c>
      <c r="M2318" s="421">
        <v>0.51129400000000003</v>
      </c>
      <c r="N2318" s="411">
        <v>2.1780139971454604</v>
      </c>
    </row>
    <row r="2319" spans="1:14" s="327" customFormat="1">
      <c r="A2319" s="103">
        <v>2316</v>
      </c>
      <c r="C2319" s="327" t="s">
        <v>5408</v>
      </c>
      <c r="D2319" s="327" t="s">
        <v>1020</v>
      </c>
      <c r="E2319" s="327" t="s">
        <v>1020</v>
      </c>
      <c r="F2319" s="327" t="s">
        <v>5623</v>
      </c>
      <c r="G2319" s="409">
        <v>304111340302</v>
      </c>
      <c r="H2319" s="327" t="s">
        <v>5624</v>
      </c>
      <c r="I2319" s="327" t="s">
        <v>5444</v>
      </c>
      <c r="K2319" s="421">
        <v>0.21659999999999999</v>
      </c>
      <c r="L2319" s="421">
        <v>0.21659999999999999</v>
      </c>
      <c r="M2319" s="421">
        <v>0.21187700000000001</v>
      </c>
      <c r="N2319" s="411">
        <v>2.1805170821791218</v>
      </c>
    </row>
    <row r="2320" spans="1:14" s="327" customFormat="1">
      <c r="A2320" s="103">
        <v>2317</v>
      </c>
      <c r="C2320" s="327" t="s">
        <v>1381</v>
      </c>
      <c r="D2320" s="327" t="s">
        <v>1027</v>
      </c>
      <c r="E2320" s="327" t="s">
        <v>5327</v>
      </c>
      <c r="F2320" s="327" t="s">
        <v>5255</v>
      </c>
      <c r="G2320" s="409">
        <v>305422340304</v>
      </c>
      <c r="H2320" s="327" t="s">
        <v>5625</v>
      </c>
      <c r="I2320" s="327" t="s">
        <v>5411</v>
      </c>
      <c r="K2320" s="421">
        <v>0.26960000000000001</v>
      </c>
      <c r="L2320" s="421">
        <v>0.26960000000000001</v>
      </c>
      <c r="M2320" s="421">
        <v>0.26366899999999999</v>
      </c>
      <c r="N2320" s="411">
        <v>2.1999258160237458</v>
      </c>
    </row>
    <row r="2321" spans="1:14" s="327" customFormat="1">
      <c r="A2321" s="103">
        <v>2318</v>
      </c>
      <c r="C2321" s="327" t="s">
        <v>1049</v>
      </c>
      <c r="D2321" s="327" t="s">
        <v>1046</v>
      </c>
      <c r="E2321" s="327" t="s">
        <v>4663</v>
      </c>
      <c r="F2321" s="327" t="s">
        <v>5058</v>
      </c>
      <c r="G2321" s="409">
        <v>307411440204</v>
      </c>
      <c r="H2321" s="327" t="s">
        <v>5626</v>
      </c>
      <c r="I2321" s="327" t="s">
        <v>5411</v>
      </c>
      <c r="K2321" s="421">
        <v>7.5248999999999996E-2</v>
      </c>
      <c r="L2321" s="421">
        <v>7.5248999999999996E-2</v>
      </c>
      <c r="M2321" s="421">
        <v>7.3588000000000001E-2</v>
      </c>
      <c r="N2321" s="411">
        <v>2.2073383034990441</v>
      </c>
    </row>
    <row r="2322" spans="1:14" s="327" customFormat="1">
      <c r="A2322" s="103">
        <v>2319</v>
      </c>
      <c r="C2322" s="327" t="s">
        <v>1049</v>
      </c>
      <c r="D2322" s="327" t="s">
        <v>1049</v>
      </c>
      <c r="E2322" s="327" t="s">
        <v>3482</v>
      </c>
      <c r="F2322" s="327" t="s">
        <v>4880</v>
      </c>
      <c r="G2322" s="409">
        <v>307133140104</v>
      </c>
      <c r="H2322" s="327" t="s">
        <v>5627</v>
      </c>
      <c r="I2322" s="327" t="s">
        <v>5411</v>
      </c>
      <c r="K2322" s="421">
        <v>1.0847</v>
      </c>
      <c r="L2322" s="421">
        <v>1.0847</v>
      </c>
      <c r="M2322" s="421">
        <v>1.060713</v>
      </c>
      <c r="N2322" s="411">
        <v>2.2113948557204739</v>
      </c>
    </row>
    <row r="2323" spans="1:14" s="327" customFormat="1">
      <c r="A2323" s="103">
        <v>2320</v>
      </c>
      <c r="C2323" s="327" t="s">
        <v>1381</v>
      </c>
      <c r="D2323" s="327" t="s">
        <v>1028</v>
      </c>
      <c r="E2323" s="327" t="s">
        <v>4765</v>
      </c>
      <c r="F2323" s="327" t="s">
        <v>3816</v>
      </c>
      <c r="G2323" s="409">
        <v>305341440204</v>
      </c>
      <c r="H2323" s="327" t="s">
        <v>5628</v>
      </c>
      <c r="I2323" s="327" t="s">
        <v>5411</v>
      </c>
      <c r="K2323" s="421">
        <v>1.079</v>
      </c>
      <c r="L2323" s="421">
        <v>1.079</v>
      </c>
      <c r="M2323" s="421">
        <v>1.0551029999999999</v>
      </c>
      <c r="N2323" s="411">
        <v>2.214735866543101</v>
      </c>
    </row>
    <row r="2324" spans="1:14" s="327" customFormat="1">
      <c r="A2324" s="103">
        <v>2321</v>
      </c>
      <c r="C2324" s="327" t="s">
        <v>1381</v>
      </c>
      <c r="D2324" s="327" t="s">
        <v>3526</v>
      </c>
      <c r="E2324" s="327" t="s">
        <v>3527</v>
      </c>
      <c r="F2324" s="327" t="s">
        <v>5372</v>
      </c>
      <c r="G2324" s="415" t="s">
        <v>5629</v>
      </c>
      <c r="H2324" s="327" t="s">
        <v>5630</v>
      </c>
      <c r="I2324" s="327" t="s">
        <v>5411</v>
      </c>
      <c r="K2324" s="421">
        <v>1.1277999999999999</v>
      </c>
      <c r="L2324" s="421">
        <v>1.1277999999999999</v>
      </c>
      <c r="M2324" s="421">
        <v>1.102554</v>
      </c>
      <c r="N2324" s="411">
        <v>2.238517467636095</v>
      </c>
    </row>
    <row r="2325" spans="1:14" s="327" customFormat="1">
      <c r="A2325" s="103">
        <v>2322</v>
      </c>
      <c r="C2325" s="327" t="s">
        <v>3869</v>
      </c>
      <c r="D2325" s="327" t="s">
        <v>1056</v>
      </c>
      <c r="E2325" s="327" t="s">
        <v>5038</v>
      </c>
      <c r="F2325" s="327" t="s">
        <v>5631</v>
      </c>
      <c r="G2325" s="409">
        <v>308334340201</v>
      </c>
      <c r="H2325" s="327" t="s">
        <v>5632</v>
      </c>
      <c r="I2325" s="327" t="s">
        <v>5411</v>
      </c>
      <c r="K2325" s="421">
        <v>0.76259999999999994</v>
      </c>
      <c r="L2325" s="421">
        <v>0.76259999999999994</v>
      </c>
      <c r="M2325" s="421">
        <v>0.74535200000000001</v>
      </c>
      <c r="N2325" s="411">
        <v>2.2617361657487454</v>
      </c>
    </row>
    <row r="2326" spans="1:14" s="327" customFormat="1">
      <c r="A2326" s="103">
        <v>2323</v>
      </c>
      <c r="C2326" s="327" t="s">
        <v>1381</v>
      </c>
      <c r="D2326" s="327" t="s">
        <v>1026</v>
      </c>
      <c r="E2326" s="327" t="s">
        <v>5226</v>
      </c>
      <c r="F2326" s="327" t="s">
        <v>5160</v>
      </c>
      <c r="G2326" s="409">
        <v>305521340103</v>
      </c>
      <c r="H2326" s="327" t="s">
        <v>5633</v>
      </c>
      <c r="I2326" s="327" t="s">
        <v>5411</v>
      </c>
      <c r="K2326" s="421">
        <v>1.1399999999999999</v>
      </c>
      <c r="L2326" s="421">
        <v>1.1399999999999999</v>
      </c>
      <c r="M2326" s="421">
        <v>1.114214</v>
      </c>
      <c r="N2326" s="411">
        <v>2.2619298245613919</v>
      </c>
    </row>
    <row r="2327" spans="1:14" s="327" customFormat="1">
      <c r="A2327" s="103">
        <v>2324</v>
      </c>
      <c r="C2327" s="327" t="s">
        <v>1381</v>
      </c>
      <c r="D2327" s="327" t="s">
        <v>1032</v>
      </c>
      <c r="E2327" s="327" t="s">
        <v>4888</v>
      </c>
      <c r="F2327" s="327" t="s">
        <v>5634</v>
      </c>
      <c r="G2327" s="409">
        <v>305621240402</v>
      </c>
      <c r="H2327" s="327" t="s">
        <v>5635</v>
      </c>
      <c r="I2327" s="327" t="s">
        <v>5411</v>
      </c>
      <c r="K2327" s="421">
        <v>0.34360000000000002</v>
      </c>
      <c r="L2327" s="421">
        <v>0.34360000000000002</v>
      </c>
      <c r="M2327" s="421">
        <v>0.33580700000000002</v>
      </c>
      <c r="N2327" s="411">
        <v>2.2680442374854466</v>
      </c>
    </row>
    <row r="2328" spans="1:14" s="327" customFormat="1">
      <c r="A2328" s="103">
        <v>2325</v>
      </c>
      <c r="C2328" s="327" t="s">
        <v>1381</v>
      </c>
      <c r="D2328" s="327" t="s">
        <v>1026</v>
      </c>
      <c r="E2328" s="327" t="s">
        <v>4159</v>
      </c>
      <c r="F2328" s="327" t="s">
        <v>3266</v>
      </c>
      <c r="G2328" s="409">
        <v>305511240304</v>
      </c>
      <c r="H2328" s="327" t="s">
        <v>5636</v>
      </c>
      <c r="I2328" s="327" t="s">
        <v>5411</v>
      </c>
      <c r="K2328" s="421">
        <v>0.30320000000000003</v>
      </c>
      <c r="L2328" s="421">
        <v>0.30320000000000003</v>
      </c>
      <c r="M2328" s="421">
        <v>0.29628500000000002</v>
      </c>
      <c r="N2328" s="411">
        <v>2.2806728232189988</v>
      </c>
    </row>
    <row r="2329" spans="1:14" s="327" customFormat="1">
      <c r="A2329" s="103">
        <v>2326</v>
      </c>
      <c r="C2329" s="327" t="s">
        <v>5408</v>
      </c>
      <c r="D2329" s="327" t="s">
        <v>1017</v>
      </c>
      <c r="E2329" s="327" t="s">
        <v>1017</v>
      </c>
      <c r="F2329" s="327" t="s">
        <v>3414</v>
      </c>
      <c r="G2329" s="409">
        <v>304511540106</v>
      </c>
      <c r="H2329" s="327" t="s">
        <v>5637</v>
      </c>
      <c r="I2329" s="327" t="s">
        <v>5444</v>
      </c>
      <c r="K2329" s="421">
        <v>2.3999999999999998E-3</v>
      </c>
      <c r="L2329" s="421">
        <v>2.3999999999999998E-3</v>
      </c>
      <c r="M2329" s="421">
        <v>2.3449999999999999E-3</v>
      </c>
      <c r="N2329" s="411">
        <v>2.2916666666666639</v>
      </c>
    </row>
    <row r="2330" spans="1:14" s="327" customFormat="1">
      <c r="A2330" s="103">
        <v>2327</v>
      </c>
      <c r="C2330" s="327" t="s">
        <v>1381</v>
      </c>
      <c r="D2330" s="327" t="s">
        <v>1029</v>
      </c>
      <c r="E2330" s="327" t="s">
        <v>4464</v>
      </c>
      <c r="F2330" s="327" t="s">
        <v>4601</v>
      </c>
      <c r="G2330" s="409">
        <v>305721340203</v>
      </c>
      <c r="H2330" s="327" t="s">
        <v>4627</v>
      </c>
      <c r="I2330" s="327" t="s">
        <v>5411</v>
      </c>
      <c r="K2330" s="421">
        <v>0.77293599999999996</v>
      </c>
      <c r="L2330" s="421">
        <v>0.77293599999999996</v>
      </c>
      <c r="M2330" s="421">
        <v>0.75521400000000005</v>
      </c>
      <c r="N2330" s="411">
        <v>2.2928159640642831</v>
      </c>
    </row>
    <row r="2331" spans="1:14" s="327" customFormat="1">
      <c r="A2331" s="103">
        <v>2328</v>
      </c>
      <c r="C2331" s="327" t="s">
        <v>1041</v>
      </c>
      <c r="D2331" s="327" t="s">
        <v>1037</v>
      </c>
      <c r="E2331" s="327" t="s">
        <v>3843</v>
      </c>
      <c r="F2331" s="327" t="s">
        <v>3057</v>
      </c>
      <c r="G2331" s="409">
        <v>306331140205</v>
      </c>
      <c r="H2331" s="327" t="s">
        <v>5638</v>
      </c>
      <c r="I2331" s="327" t="s">
        <v>5411</v>
      </c>
      <c r="K2331" s="421">
        <v>0.90600000000000003</v>
      </c>
      <c r="L2331" s="421">
        <v>0.90600000000000003</v>
      </c>
      <c r="M2331" s="421">
        <v>0.88504000000000005</v>
      </c>
      <c r="N2331" s="411">
        <v>2.3134657836644568</v>
      </c>
    </row>
    <row r="2332" spans="1:14" s="327" customFormat="1">
      <c r="A2332" s="103">
        <v>2329</v>
      </c>
      <c r="C2332" s="327" t="s">
        <v>1041</v>
      </c>
      <c r="D2332" s="327" t="s">
        <v>1038</v>
      </c>
      <c r="E2332" s="327" t="s">
        <v>5205</v>
      </c>
      <c r="F2332" s="327" t="s">
        <v>3393</v>
      </c>
      <c r="G2332" s="409">
        <v>306521340604</v>
      </c>
      <c r="H2332" s="327" t="s">
        <v>5639</v>
      </c>
      <c r="I2332" s="327" t="s">
        <v>5411</v>
      </c>
      <c r="K2332" s="421">
        <v>0.26939999999999997</v>
      </c>
      <c r="L2332" s="421">
        <v>0.26939999999999997</v>
      </c>
      <c r="M2332" s="421">
        <v>0.26311099999999998</v>
      </c>
      <c r="N2332" s="411">
        <v>2.3344469190794319</v>
      </c>
    </row>
    <row r="2333" spans="1:14" s="327" customFormat="1">
      <c r="A2333" s="103">
        <v>2330</v>
      </c>
      <c r="C2333" s="327" t="s">
        <v>1381</v>
      </c>
      <c r="D2333" s="327" t="s">
        <v>1028</v>
      </c>
      <c r="E2333" s="327" t="s">
        <v>5370</v>
      </c>
      <c r="F2333" s="327" t="s">
        <v>5640</v>
      </c>
      <c r="G2333" s="409">
        <v>305331340303</v>
      </c>
      <c r="H2333" s="327" t="s">
        <v>5641</v>
      </c>
      <c r="I2333" s="327" t="s">
        <v>5411</v>
      </c>
      <c r="K2333" s="421">
        <v>0.81599999999999995</v>
      </c>
      <c r="L2333" s="421">
        <v>0.81599999999999995</v>
      </c>
      <c r="M2333" s="421">
        <v>0.79690399999999995</v>
      </c>
      <c r="N2333" s="411">
        <v>2.3401960784313727</v>
      </c>
    </row>
    <row r="2334" spans="1:14" s="327" customFormat="1">
      <c r="A2334" s="103">
        <v>2331</v>
      </c>
      <c r="C2334" s="327" t="s">
        <v>1049</v>
      </c>
      <c r="D2334" s="327" t="s">
        <v>1045</v>
      </c>
      <c r="E2334" s="327" t="s">
        <v>4680</v>
      </c>
      <c r="F2334" s="327" t="s">
        <v>2211</v>
      </c>
      <c r="G2334" s="409">
        <v>307612140203</v>
      </c>
      <c r="H2334" s="327" t="s">
        <v>5642</v>
      </c>
      <c r="I2334" s="327" t="s">
        <v>5411</v>
      </c>
      <c r="K2334" s="421">
        <v>0.64419999999999999</v>
      </c>
      <c r="L2334" s="421">
        <v>0.64419999999999999</v>
      </c>
      <c r="M2334" s="421">
        <v>0.62911600000000001</v>
      </c>
      <c r="N2334" s="411">
        <v>2.3415088481837918</v>
      </c>
    </row>
    <row r="2335" spans="1:14" s="327" customFormat="1">
      <c r="A2335" s="103">
        <v>2332</v>
      </c>
      <c r="C2335" s="327" t="s">
        <v>1381</v>
      </c>
      <c r="D2335" s="327" t="s">
        <v>1029</v>
      </c>
      <c r="E2335" s="327" t="s">
        <v>4464</v>
      </c>
      <c r="F2335" s="327" t="s">
        <v>5643</v>
      </c>
      <c r="G2335" s="409">
        <v>305721140801</v>
      </c>
      <c r="H2335" s="327" t="s">
        <v>5644</v>
      </c>
      <c r="I2335" s="327" t="s">
        <v>5411</v>
      </c>
      <c r="K2335" s="421">
        <v>0.1108</v>
      </c>
      <c r="L2335" s="421">
        <v>0.1108</v>
      </c>
      <c r="M2335" s="421">
        <v>0.10820100000000001</v>
      </c>
      <c r="N2335" s="411">
        <v>2.3456678700360922</v>
      </c>
    </row>
    <row r="2336" spans="1:14" s="327" customFormat="1">
      <c r="A2336" s="103">
        <v>2333</v>
      </c>
      <c r="C2336" s="327" t="s">
        <v>5408</v>
      </c>
      <c r="D2336" s="327" t="s">
        <v>1019</v>
      </c>
      <c r="E2336" s="327" t="s">
        <v>5280</v>
      </c>
      <c r="F2336" s="327" t="s">
        <v>3989</v>
      </c>
      <c r="G2336" s="409">
        <v>304221340101</v>
      </c>
      <c r="H2336" s="327" t="s">
        <v>5645</v>
      </c>
      <c r="I2336" s="327" t="s">
        <v>5411</v>
      </c>
      <c r="K2336" s="421">
        <v>0.31680000000000003</v>
      </c>
      <c r="L2336" s="421">
        <v>0.31680000000000003</v>
      </c>
      <c r="M2336" s="421">
        <v>0.30924499999999999</v>
      </c>
      <c r="N2336" s="411">
        <v>2.384785353535364</v>
      </c>
    </row>
    <row r="2337" spans="1:14" s="327" customFormat="1">
      <c r="A2337" s="103">
        <v>2334</v>
      </c>
      <c r="C2337" s="327" t="s">
        <v>5408</v>
      </c>
      <c r="D2337" s="327" t="s">
        <v>1019</v>
      </c>
      <c r="E2337" s="327" t="s">
        <v>4645</v>
      </c>
      <c r="F2337" s="327" t="s">
        <v>4129</v>
      </c>
      <c r="G2337" s="409">
        <v>304241140302</v>
      </c>
      <c r="H2337" s="327" t="s">
        <v>5646</v>
      </c>
      <c r="I2337" s="327" t="s">
        <v>5411</v>
      </c>
      <c r="K2337" s="421">
        <v>0.57979999999999998</v>
      </c>
      <c r="L2337" s="421">
        <v>0.57979999999999998</v>
      </c>
      <c r="M2337" s="421">
        <v>0.56597200000000003</v>
      </c>
      <c r="N2337" s="411">
        <v>2.3849603311486636</v>
      </c>
    </row>
    <row r="2338" spans="1:14" s="327" customFormat="1">
      <c r="A2338" s="103">
        <v>2335</v>
      </c>
      <c r="C2338" s="327" t="s">
        <v>1381</v>
      </c>
      <c r="D2338" s="327" t="s">
        <v>3526</v>
      </c>
      <c r="E2338" s="327" t="s">
        <v>4408</v>
      </c>
      <c r="F2338" s="327" t="s">
        <v>2338</v>
      </c>
      <c r="G2338" s="415" t="s">
        <v>5647</v>
      </c>
      <c r="H2338" s="327" t="s">
        <v>5648</v>
      </c>
      <c r="I2338" s="327" t="s">
        <v>5411</v>
      </c>
      <c r="K2338" s="421">
        <v>0.47960000000000003</v>
      </c>
      <c r="L2338" s="421">
        <v>0.47960000000000003</v>
      </c>
      <c r="M2338" s="421">
        <v>0.468115</v>
      </c>
      <c r="N2338" s="411">
        <v>2.3947039199332822</v>
      </c>
    </row>
    <row r="2339" spans="1:14" s="327" customFormat="1">
      <c r="A2339" s="103">
        <v>2336</v>
      </c>
      <c r="C2339" s="327" t="s">
        <v>1049</v>
      </c>
      <c r="D2339" s="327" t="s">
        <v>1045</v>
      </c>
      <c r="E2339" s="327" t="s">
        <v>5113</v>
      </c>
      <c r="F2339" s="327" t="s">
        <v>5649</v>
      </c>
      <c r="G2339" s="409">
        <v>307621340203</v>
      </c>
      <c r="H2339" s="327" t="s">
        <v>5650</v>
      </c>
      <c r="I2339" s="327" t="s">
        <v>5411</v>
      </c>
      <c r="K2339" s="421">
        <v>0.2084</v>
      </c>
      <c r="L2339" s="421">
        <v>0.2084</v>
      </c>
      <c r="M2339" s="421">
        <v>0.20340900000000001</v>
      </c>
      <c r="N2339" s="411">
        <v>2.3949136276391534</v>
      </c>
    </row>
    <row r="2340" spans="1:14" s="327" customFormat="1">
      <c r="A2340" s="103">
        <v>2337</v>
      </c>
      <c r="C2340" s="327" t="s">
        <v>1381</v>
      </c>
      <c r="D2340" s="327" t="s">
        <v>1030</v>
      </c>
      <c r="E2340" s="327" t="s">
        <v>5282</v>
      </c>
      <c r="F2340" s="327" t="s">
        <v>3814</v>
      </c>
      <c r="G2340" s="409">
        <v>305212140503</v>
      </c>
      <c r="H2340" s="327" t="s">
        <v>5651</v>
      </c>
      <c r="I2340" s="327" t="s">
        <v>5411</v>
      </c>
      <c r="K2340" s="421">
        <v>0.41004000000000002</v>
      </c>
      <c r="L2340" s="421">
        <v>0.41004000000000002</v>
      </c>
      <c r="M2340" s="421">
        <v>0.40012500000000001</v>
      </c>
      <c r="N2340" s="411">
        <v>2.4180567749487869</v>
      </c>
    </row>
    <row r="2341" spans="1:14" s="327" customFormat="1">
      <c r="A2341" s="103">
        <v>2338</v>
      </c>
      <c r="C2341" s="327" t="s">
        <v>1381</v>
      </c>
      <c r="D2341" s="327" t="s">
        <v>3526</v>
      </c>
      <c r="E2341" s="327" t="s">
        <v>4760</v>
      </c>
      <c r="F2341" s="327" t="s">
        <v>5277</v>
      </c>
      <c r="G2341" s="415" t="s">
        <v>5652</v>
      </c>
      <c r="H2341" s="327" t="s">
        <v>5653</v>
      </c>
      <c r="I2341" s="327" t="s">
        <v>5411</v>
      </c>
      <c r="K2341" s="421">
        <v>0.60829599999999995</v>
      </c>
      <c r="L2341" s="421">
        <v>0.60829599999999995</v>
      </c>
      <c r="M2341" s="421">
        <v>0.59358699999999998</v>
      </c>
      <c r="N2341" s="411">
        <v>2.4180662046109087</v>
      </c>
    </row>
    <row r="2342" spans="1:14" s="327" customFormat="1">
      <c r="A2342" s="103">
        <v>2339</v>
      </c>
      <c r="C2342" s="327" t="s">
        <v>1049</v>
      </c>
      <c r="D2342" s="327" t="s">
        <v>1048</v>
      </c>
      <c r="E2342" s="327" t="s">
        <v>5138</v>
      </c>
      <c r="F2342" s="327" t="s">
        <v>4884</v>
      </c>
      <c r="G2342" s="409">
        <v>307211340403</v>
      </c>
      <c r="H2342" s="327" t="s">
        <v>5654</v>
      </c>
      <c r="I2342" s="327" t="s">
        <v>5411</v>
      </c>
      <c r="K2342" s="421">
        <v>1.0242</v>
      </c>
      <c r="L2342" s="421">
        <v>1.0242</v>
      </c>
      <c r="M2342" s="421">
        <v>0.99937500000000001</v>
      </c>
      <c r="N2342" s="411">
        <v>2.4238429994141755</v>
      </c>
    </row>
    <row r="2343" spans="1:14" s="327" customFormat="1">
      <c r="A2343" s="103">
        <v>2340</v>
      </c>
      <c r="C2343" s="327" t="s">
        <v>5408</v>
      </c>
      <c r="D2343" s="327" t="s">
        <v>1019</v>
      </c>
      <c r="E2343" s="327" t="s">
        <v>5280</v>
      </c>
      <c r="F2343" s="327" t="s">
        <v>5655</v>
      </c>
      <c r="G2343" s="409">
        <v>304221140302</v>
      </c>
      <c r="H2343" s="327" t="s">
        <v>2918</v>
      </c>
      <c r="I2343" s="327" t="s">
        <v>5411</v>
      </c>
      <c r="K2343" s="421">
        <v>0.59160000000000001</v>
      </c>
      <c r="L2343" s="421">
        <v>0.59160000000000001</v>
      </c>
      <c r="M2343" s="421">
        <v>0.57711299999999999</v>
      </c>
      <c r="N2343" s="411">
        <v>2.4487829614604508</v>
      </c>
    </row>
    <row r="2344" spans="1:14" s="327" customFormat="1">
      <c r="A2344" s="103">
        <v>2341</v>
      </c>
      <c r="C2344" s="327" t="s">
        <v>1381</v>
      </c>
      <c r="D2344" s="327" t="s">
        <v>1027</v>
      </c>
      <c r="E2344" s="327" t="s">
        <v>5327</v>
      </c>
      <c r="F2344" s="327" t="s">
        <v>5255</v>
      </c>
      <c r="G2344" s="409">
        <v>305422340301</v>
      </c>
      <c r="H2344" s="327" t="s">
        <v>5656</v>
      </c>
      <c r="I2344" s="327" t="s">
        <v>5411</v>
      </c>
      <c r="K2344" s="421">
        <v>0.66059999999999997</v>
      </c>
      <c r="L2344" s="421">
        <v>0.66059999999999997</v>
      </c>
      <c r="M2344" s="421">
        <v>0.64428300000000005</v>
      </c>
      <c r="N2344" s="411">
        <v>2.4700272479563905</v>
      </c>
    </row>
    <row r="2345" spans="1:14" s="327" customFormat="1">
      <c r="A2345" s="103">
        <v>2342</v>
      </c>
      <c r="C2345" s="327" t="s">
        <v>1381</v>
      </c>
      <c r="D2345" s="327" t="s">
        <v>3526</v>
      </c>
      <c r="E2345" s="327" t="s">
        <v>3527</v>
      </c>
      <c r="F2345" s="327" t="s">
        <v>5357</v>
      </c>
      <c r="G2345" s="415" t="s">
        <v>5657</v>
      </c>
      <c r="H2345" s="327" t="s">
        <v>5658</v>
      </c>
      <c r="I2345" s="327" t="s">
        <v>5411</v>
      </c>
      <c r="K2345" s="421">
        <v>1.2171000000000001</v>
      </c>
      <c r="L2345" s="421">
        <v>1.2171000000000001</v>
      </c>
      <c r="M2345" s="421">
        <v>1.187025</v>
      </c>
      <c r="N2345" s="411">
        <v>2.4710377125955199</v>
      </c>
    </row>
    <row r="2346" spans="1:14" s="327" customFormat="1">
      <c r="A2346" s="103">
        <v>2343</v>
      </c>
      <c r="C2346" s="327" t="s">
        <v>5408</v>
      </c>
      <c r="D2346" s="327" t="s">
        <v>1020</v>
      </c>
      <c r="E2346" s="327" t="s">
        <v>1020</v>
      </c>
      <c r="F2346" s="327" t="s">
        <v>5659</v>
      </c>
      <c r="G2346" s="409">
        <v>304111540102</v>
      </c>
      <c r="H2346" s="327" t="s">
        <v>5660</v>
      </c>
      <c r="I2346" s="327" t="s">
        <v>5411</v>
      </c>
      <c r="K2346" s="421">
        <v>0.30359999999999998</v>
      </c>
      <c r="L2346" s="421">
        <v>0.30359999999999998</v>
      </c>
      <c r="M2346" s="421">
        <v>0.29608200000000001</v>
      </c>
      <c r="N2346" s="411">
        <v>2.4762845849802271</v>
      </c>
    </row>
    <row r="2347" spans="1:14" s="327" customFormat="1">
      <c r="A2347" s="103">
        <v>2344</v>
      </c>
      <c r="C2347" s="327" t="s">
        <v>5408</v>
      </c>
      <c r="D2347" s="327" t="s">
        <v>1017</v>
      </c>
      <c r="E2347" s="327" t="s">
        <v>3946</v>
      </c>
      <c r="F2347" s="327" t="s">
        <v>4035</v>
      </c>
      <c r="G2347" s="409">
        <v>304521140103</v>
      </c>
      <c r="H2347" s="327" t="s">
        <v>5661</v>
      </c>
      <c r="I2347" s="327" t="s">
        <v>5411</v>
      </c>
      <c r="K2347" s="421">
        <v>0.63060000000000005</v>
      </c>
      <c r="L2347" s="421">
        <v>0.63060000000000005</v>
      </c>
      <c r="M2347" s="421">
        <v>0.61494400000000005</v>
      </c>
      <c r="N2347" s="411">
        <v>2.482714874722487</v>
      </c>
    </row>
    <row r="2348" spans="1:14" s="327" customFormat="1">
      <c r="A2348" s="103">
        <v>2345</v>
      </c>
      <c r="C2348" s="327" t="s">
        <v>1049</v>
      </c>
      <c r="D2348" s="327" t="s">
        <v>1047</v>
      </c>
      <c r="E2348" s="327" t="s">
        <v>4140</v>
      </c>
      <c r="F2348" s="327" t="s">
        <v>4795</v>
      </c>
      <c r="G2348" s="409">
        <v>307322540304</v>
      </c>
      <c r="H2348" s="327" t="s">
        <v>5662</v>
      </c>
      <c r="I2348" s="327" t="s">
        <v>5411</v>
      </c>
      <c r="K2348" s="421">
        <v>0.36</v>
      </c>
      <c r="L2348" s="421">
        <v>0.36</v>
      </c>
      <c r="M2348" s="421">
        <v>0.351018</v>
      </c>
      <c r="N2348" s="411">
        <v>2.4949999999999974</v>
      </c>
    </row>
    <row r="2349" spans="1:14" s="327" customFormat="1">
      <c r="A2349" s="103">
        <v>2346</v>
      </c>
      <c r="C2349" s="327" t="s">
        <v>1381</v>
      </c>
      <c r="D2349" s="327" t="s">
        <v>1031</v>
      </c>
      <c r="E2349" s="327" t="s">
        <v>5239</v>
      </c>
      <c r="F2349" s="327" t="s">
        <v>5331</v>
      </c>
      <c r="G2349" s="409">
        <v>305112240302</v>
      </c>
      <c r="H2349" s="327" t="s">
        <v>5663</v>
      </c>
      <c r="I2349" s="327" t="s">
        <v>5411</v>
      </c>
      <c r="K2349" s="421">
        <v>0.46958</v>
      </c>
      <c r="L2349" s="421">
        <v>0.46958</v>
      </c>
      <c r="M2349" s="421">
        <v>0.45785399999999998</v>
      </c>
      <c r="N2349" s="411">
        <v>2.4971250905064131</v>
      </c>
    </row>
    <row r="2350" spans="1:14" s="327" customFormat="1">
      <c r="A2350" s="103">
        <v>2347</v>
      </c>
      <c r="C2350" s="327" t="s">
        <v>5408</v>
      </c>
      <c r="D2350" s="327" t="s">
        <v>1021</v>
      </c>
      <c r="E2350" s="327" t="s">
        <v>4351</v>
      </c>
      <c r="F2350" s="327" t="s">
        <v>5664</v>
      </c>
      <c r="G2350" s="409">
        <v>304411240403</v>
      </c>
      <c r="H2350" s="327" t="s">
        <v>5665</v>
      </c>
      <c r="I2350" s="327" t="s">
        <v>5411</v>
      </c>
      <c r="K2350" s="421">
        <v>0.212225</v>
      </c>
      <c r="L2350" s="421">
        <v>0.212225</v>
      </c>
      <c r="M2350" s="421">
        <v>0.20688000000000001</v>
      </c>
      <c r="N2350" s="411">
        <v>2.5185534220756223</v>
      </c>
    </row>
    <row r="2351" spans="1:14" s="327" customFormat="1">
      <c r="A2351" s="103">
        <v>2348</v>
      </c>
      <c r="C2351" s="327" t="s">
        <v>3869</v>
      </c>
      <c r="D2351" s="327" t="s">
        <v>3869</v>
      </c>
      <c r="E2351" s="327" t="s">
        <v>4576</v>
      </c>
      <c r="F2351" s="327" t="s">
        <v>3579</v>
      </c>
      <c r="G2351" s="409">
        <v>308122540303</v>
      </c>
      <c r="H2351" s="327" t="s">
        <v>5666</v>
      </c>
      <c r="I2351" s="327" t="s">
        <v>5411</v>
      </c>
      <c r="K2351" s="421">
        <v>1.6306</v>
      </c>
      <c r="L2351" s="421">
        <v>1.6306</v>
      </c>
      <c r="M2351" s="421">
        <v>1.589488</v>
      </c>
      <c r="N2351" s="411">
        <v>2.5212805102416311</v>
      </c>
    </row>
    <row r="2352" spans="1:14" s="327" customFormat="1">
      <c r="A2352" s="103">
        <v>2349</v>
      </c>
      <c r="C2352" s="327" t="s">
        <v>1049</v>
      </c>
      <c r="D2352" s="327" t="s">
        <v>1045</v>
      </c>
      <c r="E2352" s="327" t="s">
        <v>5113</v>
      </c>
      <c r="F2352" s="327" t="s">
        <v>4876</v>
      </c>
      <c r="G2352" s="409">
        <v>307621340103</v>
      </c>
      <c r="H2352" s="327" t="s">
        <v>5667</v>
      </c>
      <c r="I2352" s="327" t="s">
        <v>5411</v>
      </c>
      <c r="K2352" s="421">
        <v>0.4128</v>
      </c>
      <c r="L2352" s="421">
        <v>0.4128</v>
      </c>
      <c r="M2352" s="421">
        <v>0.402389</v>
      </c>
      <c r="N2352" s="411">
        <v>2.5220445736434116</v>
      </c>
    </row>
    <row r="2353" spans="1:14" s="327" customFormat="1">
      <c r="A2353" s="103">
        <v>2350</v>
      </c>
      <c r="C2353" s="327" t="s">
        <v>5408</v>
      </c>
      <c r="D2353" s="327" t="s">
        <v>1019</v>
      </c>
      <c r="E2353" s="327" t="s">
        <v>3696</v>
      </c>
      <c r="F2353" s="327" t="s">
        <v>4559</v>
      </c>
      <c r="G2353" s="409">
        <v>304251240204</v>
      </c>
      <c r="H2353" s="327" t="s">
        <v>5668</v>
      </c>
      <c r="I2353" s="327" t="s">
        <v>5411</v>
      </c>
      <c r="K2353" s="421">
        <v>0.60319999999999996</v>
      </c>
      <c r="L2353" s="421">
        <v>0.60319999999999996</v>
      </c>
      <c r="M2353" s="421">
        <v>0.58790200000000004</v>
      </c>
      <c r="N2353" s="411">
        <v>2.536140583554364</v>
      </c>
    </row>
    <row r="2354" spans="1:14" s="327" customFormat="1">
      <c r="A2354" s="103">
        <v>2351</v>
      </c>
      <c r="C2354" s="327" t="s">
        <v>1381</v>
      </c>
      <c r="D2354" s="327" t="s">
        <v>3526</v>
      </c>
      <c r="E2354" s="327" t="s">
        <v>3527</v>
      </c>
      <c r="F2354" s="327" t="s">
        <v>3179</v>
      </c>
      <c r="G2354" s="415" t="s">
        <v>5669</v>
      </c>
      <c r="H2354" s="327" t="s">
        <v>5670</v>
      </c>
      <c r="I2354" s="327" t="s">
        <v>5411</v>
      </c>
      <c r="K2354" s="421">
        <v>0.37380000000000002</v>
      </c>
      <c r="L2354" s="421">
        <v>0.37380000000000002</v>
      </c>
      <c r="M2354" s="421">
        <v>0.36429600000000001</v>
      </c>
      <c r="N2354" s="411">
        <v>2.5425361155698267</v>
      </c>
    </row>
    <row r="2355" spans="1:14" s="327" customFormat="1">
      <c r="A2355" s="103">
        <v>2352</v>
      </c>
      <c r="C2355" s="327" t="s">
        <v>3869</v>
      </c>
      <c r="D2355" s="327" t="s">
        <v>3869</v>
      </c>
      <c r="E2355" s="327" t="s">
        <v>4576</v>
      </c>
      <c r="F2355" s="327" t="s">
        <v>3821</v>
      </c>
      <c r="G2355" s="409">
        <v>308122540504</v>
      </c>
      <c r="H2355" s="327" t="s">
        <v>5671</v>
      </c>
      <c r="I2355" s="327" t="s">
        <v>5411</v>
      </c>
      <c r="K2355" s="421">
        <v>0.37280000000000002</v>
      </c>
      <c r="L2355" s="421">
        <v>0.37280000000000002</v>
      </c>
      <c r="M2355" s="421">
        <v>0.36324099999999998</v>
      </c>
      <c r="N2355" s="411">
        <v>2.5641094420600963</v>
      </c>
    </row>
    <row r="2356" spans="1:14" s="327" customFormat="1">
      <c r="A2356" s="103">
        <v>2353</v>
      </c>
      <c r="C2356" s="327" t="s">
        <v>1049</v>
      </c>
      <c r="D2356" s="327" t="s">
        <v>1049</v>
      </c>
      <c r="E2356" s="327" t="s">
        <v>3482</v>
      </c>
      <c r="F2356" s="327" t="s">
        <v>4581</v>
      </c>
      <c r="G2356" s="409">
        <v>307133340104</v>
      </c>
      <c r="H2356" s="327" t="s">
        <v>5672</v>
      </c>
      <c r="I2356" s="327" t="s">
        <v>5444</v>
      </c>
      <c r="K2356" s="421">
        <v>1.3592</v>
      </c>
      <c r="L2356" s="421">
        <v>1.3592</v>
      </c>
      <c r="M2356" s="421">
        <v>1.324333</v>
      </c>
      <c r="N2356" s="411">
        <v>2.5652589758681565</v>
      </c>
    </row>
    <row r="2357" spans="1:14" s="327" customFormat="1">
      <c r="A2357" s="103">
        <v>2354</v>
      </c>
      <c r="C2357" s="327" t="s">
        <v>1381</v>
      </c>
      <c r="D2357" s="327" t="s">
        <v>1026</v>
      </c>
      <c r="E2357" s="327" t="s">
        <v>5226</v>
      </c>
      <c r="F2357" s="327" t="s">
        <v>5160</v>
      </c>
      <c r="G2357" s="409">
        <v>305521340102</v>
      </c>
      <c r="H2357" s="327" t="s">
        <v>5673</v>
      </c>
      <c r="I2357" s="327" t="s">
        <v>5411</v>
      </c>
      <c r="K2357" s="421">
        <v>1.0524</v>
      </c>
      <c r="L2357" s="421">
        <v>1.0524</v>
      </c>
      <c r="M2357" s="421">
        <v>1.025177</v>
      </c>
      <c r="N2357" s="411">
        <v>2.5867540858988973</v>
      </c>
    </row>
    <row r="2358" spans="1:14" s="327" customFormat="1">
      <c r="A2358" s="103">
        <v>2355</v>
      </c>
      <c r="C2358" s="327" t="s">
        <v>3869</v>
      </c>
      <c r="D2358" s="327" t="s">
        <v>4122</v>
      </c>
      <c r="E2358" s="327" t="s">
        <v>3773</v>
      </c>
      <c r="F2358" s="327" t="s">
        <v>4072</v>
      </c>
      <c r="G2358" s="409">
        <v>308634240203</v>
      </c>
      <c r="H2358" s="327" t="s">
        <v>3290</v>
      </c>
      <c r="I2358" s="327" t="s">
        <v>5411</v>
      </c>
      <c r="K2358" s="421">
        <v>1.7961</v>
      </c>
      <c r="L2358" s="421">
        <v>1.7961</v>
      </c>
      <c r="M2358" s="421">
        <v>1.749636</v>
      </c>
      <c r="N2358" s="411">
        <v>2.586938366460668</v>
      </c>
    </row>
    <row r="2359" spans="1:14" s="327" customFormat="1">
      <c r="A2359" s="103">
        <v>2356</v>
      </c>
      <c r="C2359" s="327" t="s">
        <v>1049</v>
      </c>
      <c r="D2359" s="327" t="s">
        <v>1045</v>
      </c>
      <c r="E2359" s="327" t="s">
        <v>5113</v>
      </c>
      <c r="F2359" s="327" t="s">
        <v>4172</v>
      </c>
      <c r="G2359" s="409">
        <v>307621240305</v>
      </c>
      <c r="H2359" s="327" t="s">
        <v>5674</v>
      </c>
      <c r="I2359" s="327" t="s">
        <v>5411</v>
      </c>
      <c r="K2359" s="421">
        <v>0.78080000000000005</v>
      </c>
      <c r="L2359" s="421">
        <v>0.78080000000000005</v>
      </c>
      <c r="M2359" s="421">
        <v>0.76055899999999999</v>
      </c>
      <c r="N2359" s="411">
        <v>2.5923411885245979</v>
      </c>
    </row>
    <row r="2360" spans="1:14" s="327" customFormat="1">
      <c r="A2360" s="103">
        <v>2357</v>
      </c>
      <c r="C2360" s="327" t="s">
        <v>1049</v>
      </c>
      <c r="D2360" s="327" t="s">
        <v>1045</v>
      </c>
      <c r="E2360" s="327" t="s">
        <v>5113</v>
      </c>
      <c r="F2360" s="327" t="s">
        <v>4876</v>
      </c>
      <c r="G2360" s="409">
        <v>307621340105</v>
      </c>
      <c r="H2360" s="327" t="s">
        <v>5675</v>
      </c>
      <c r="I2360" s="327" t="s">
        <v>5411</v>
      </c>
      <c r="K2360" s="421">
        <v>0.53620000000000001</v>
      </c>
      <c r="L2360" s="421">
        <v>0.53620000000000001</v>
      </c>
      <c r="M2360" s="421">
        <v>0.52219400000000005</v>
      </c>
      <c r="N2360" s="411">
        <v>2.6120850428944351</v>
      </c>
    </row>
    <row r="2361" spans="1:14" s="327" customFormat="1">
      <c r="A2361" s="103">
        <v>2358</v>
      </c>
      <c r="C2361" s="327" t="s">
        <v>1049</v>
      </c>
      <c r="D2361" s="327" t="s">
        <v>1047</v>
      </c>
      <c r="E2361" s="327" t="s">
        <v>4219</v>
      </c>
      <c r="F2361" s="327" t="s">
        <v>5027</v>
      </c>
      <c r="G2361" s="409">
        <v>307312140105</v>
      </c>
      <c r="H2361" s="327" t="s">
        <v>5676</v>
      </c>
      <c r="I2361" s="327" t="s">
        <v>5411</v>
      </c>
      <c r="K2361" s="421">
        <v>0.36</v>
      </c>
      <c r="L2361" s="421">
        <v>0.36</v>
      </c>
      <c r="M2361" s="421">
        <v>0.35054800000000003</v>
      </c>
      <c r="N2361" s="411">
        <v>2.6255555555555445</v>
      </c>
    </row>
    <row r="2362" spans="1:14" s="327" customFormat="1">
      <c r="A2362" s="103">
        <v>2359</v>
      </c>
      <c r="C2362" s="327" t="s">
        <v>1041</v>
      </c>
      <c r="D2362" s="327" t="s">
        <v>1040</v>
      </c>
      <c r="E2362" s="327" t="s">
        <v>4426</v>
      </c>
      <c r="F2362" s="327" t="s">
        <v>5677</v>
      </c>
      <c r="G2362" s="409">
        <v>306621140203</v>
      </c>
      <c r="H2362" s="327" t="s">
        <v>5678</v>
      </c>
      <c r="I2362" s="327" t="s">
        <v>5411</v>
      </c>
      <c r="K2362" s="421">
        <v>0.52880000000000005</v>
      </c>
      <c r="L2362" s="421">
        <v>0.52880000000000005</v>
      </c>
      <c r="M2362" s="421">
        <v>0.51487099999999997</v>
      </c>
      <c r="N2362" s="411">
        <v>2.6340771558245235</v>
      </c>
    </row>
    <row r="2363" spans="1:14" s="327" customFormat="1">
      <c r="A2363" s="103">
        <v>2360</v>
      </c>
      <c r="C2363" s="327" t="s">
        <v>1381</v>
      </c>
      <c r="D2363" s="327" t="s">
        <v>1028</v>
      </c>
      <c r="E2363" s="327" t="s">
        <v>4163</v>
      </c>
      <c r="F2363" s="327" t="s">
        <v>2332</v>
      </c>
      <c r="G2363" s="409">
        <v>305321240201</v>
      </c>
      <c r="H2363" s="327" t="s">
        <v>5679</v>
      </c>
      <c r="I2363" s="327" t="s">
        <v>5411</v>
      </c>
      <c r="K2363" s="421">
        <v>0.2329</v>
      </c>
      <c r="L2363" s="421">
        <v>0.2329</v>
      </c>
      <c r="M2363" s="421">
        <v>0.22669400000000001</v>
      </c>
      <c r="N2363" s="411">
        <v>2.664662945470154</v>
      </c>
    </row>
    <row r="2364" spans="1:14" s="327" customFormat="1">
      <c r="A2364" s="103">
        <v>2361</v>
      </c>
      <c r="C2364" s="327" t="s">
        <v>1381</v>
      </c>
      <c r="D2364" s="327" t="s">
        <v>1028</v>
      </c>
      <c r="E2364" s="327" t="s">
        <v>4163</v>
      </c>
      <c r="F2364" s="327" t="s">
        <v>4733</v>
      </c>
      <c r="G2364" s="409">
        <v>305321440201</v>
      </c>
      <c r="H2364" s="327" t="s">
        <v>5680</v>
      </c>
      <c r="I2364" s="327" t="s">
        <v>5411</v>
      </c>
      <c r="K2364" s="421">
        <v>0.58120000000000005</v>
      </c>
      <c r="L2364" s="421">
        <v>0.58120000000000005</v>
      </c>
      <c r="M2364" s="421">
        <v>0.56568399999999996</v>
      </c>
      <c r="N2364" s="411">
        <v>2.6696490020647081</v>
      </c>
    </row>
    <row r="2365" spans="1:14" s="327" customFormat="1">
      <c r="A2365" s="103">
        <v>2362</v>
      </c>
      <c r="C2365" s="327" t="s">
        <v>1049</v>
      </c>
      <c r="D2365" s="327" t="s">
        <v>1047</v>
      </c>
      <c r="E2365" s="327" t="s">
        <v>4140</v>
      </c>
      <c r="F2365" s="327" t="s">
        <v>4379</v>
      </c>
      <c r="G2365" s="409">
        <v>307322140104</v>
      </c>
      <c r="H2365" s="327" t="s">
        <v>5681</v>
      </c>
      <c r="I2365" s="327" t="s">
        <v>5411</v>
      </c>
      <c r="K2365" s="421">
        <v>1.171</v>
      </c>
      <c r="L2365" s="421">
        <v>1.171</v>
      </c>
      <c r="M2365" s="421">
        <v>1.1395759999999999</v>
      </c>
      <c r="N2365" s="411">
        <v>2.6835183603757575</v>
      </c>
    </row>
    <row r="2366" spans="1:14" s="327" customFormat="1">
      <c r="A2366" s="103">
        <v>2363</v>
      </c>
      <c r="C2366" s="327" t="s">
        <v>1041</v>
      </c>
      <c r="D2366" s="327" t="s">
        <v>1036</v>
      </c>
      <c r="E2366" s="327" t="s">
        <v>1036</v>
      </c>
      <c r="F2366" s="327" t="s">
        <v>3061</v>
      </c>
      <c r="G2366" s="409">
        <v>306411340602</v>
      </c>
      <c r="H2366" s="327" t="s">
        <v>5682</v>
      </c>
      <c r="I2366" s="327" t="s">
        <v>5411</v>
      </c>
      <c r="K2366" s="421">
        <v>0.36559999999999998</v>
      </c>
      <c r="L2366" s="421">
        <v>0.36559999999999998</v>
      </c>
      <c r="M2366" s="421">
        <v>0.35574899999999998</v>
      </c>
      <c r="N2366" s="411">
        <v>2.6944748358862141</v>
      </c>
    </row>
    <row r="2367" spans="1:14" s="327" customFormat="1">
      <c r="A2367" s="103">
        <v>2364</v>
      </c>
      <c r="C2367" s="327" t="s">
        <v>1049</v>
      </c>
      <c r="D2367" s="327" t="s">
        <v>1047</v>
      </c>
      <c r="E2367" s="327" t="s">
        <v>4140</v>
      </c>
      <c r="F2367" s="327" t="s">
        <v>5683</v>
      </c>
      <c r="G2367" s="409">
        <v>307322140304</v>
      </c>
      <c r="H2367" s="327" t="s">
        <v>5684</v>
      </c>
      <c r="I2367" s="327" t="s">
        <v>5411</v>
      </c>
      <c r="K2367" s="421">
        <v>0.10353999999999999</v>
      </c>
      <c r="L2367" s="421">
        <v>0.10353999999999999</v>
      </c>
      <c r="M2367" s="421">
        <v>0.10073600000000001</v>
      </c>
      <c r="N2367" s="411">
        <v>2.70813212285106</v>
      </c>
    </row>
    <row r="2368" spans="1:14" s="327" customFormat="1">
      <c r="A2368" s="103">
        <v>2365</v>
      </c>
      <c r="C2368" s="327" t="s">
        <v>3869</v>
      </c>
      <c r="D2368" s="327" t="s">
        <v>4122</v>
      </c>
      <c r="E2368" s="327" t="s">
        <v>1020</v>
      </c>
      <c r="F2368" s="327" t="s">
        <v>4891</v>
      </c>
      <c r="G2368" s="409">
        <v>308647340402</v>
      </c>
      <c r="H2368" s="327" t="s">
        <v>5685</v>
      </c>
      <c r="I2368" s="327" t="s">
        <v>5411</v>
      </c>
      <c r="K2368" s="421">
        <v>0.44479999999999997</v>
      </c>
      <c r="L2368" s="421">
        <v>0.44479999999999997</v>
      </c>
      <c r="M2368" s="421">
        <v>0.43254999999999999</v>
      </c>
      <c r="N2368" s="411">
        <v>2.7540467625899243</v>
      </c>
    </row>
    <row r="2369" spans="1:14" s="327" customFormat="1">
      <c r="A2369" s="103">
        <v>2366</v>
      </c>
      <c r="C2369" s="327" t="s">
        <v>5408</v>
      </c>
      <c r="D2369" s="327" t="s">
        <v>1017</v>
      </c>
      <c r="E2369" s="327" t="s">
        <v>3946</v>
      </c>
      <c r="F2369" s="327" t="s">
        <v>3803</v>
      </c>
      <c r="G2369" s="409">
        <v>304521140205</v>
      </c>
      <c r="H2369" s="327" t="s">
        <v>5686</v>
      </c>
      <c r="I2369" s="327" t="s">
        <v>5411</v>
      </c>
      <c r="K2369" s="421">
        <v>0.20211399999999999</v>
      </c>
      <c r="L2369" s="421">
        <v>0.20211399999999999</v>
      </c>
      <c r="M2369" s="421">
        <v>0.19647100000000001</v>
      </c>
      <c r="N2369" s="411">
        <v>2.7919886796560265</v>
      </c>
    </row>
    <row r="2370" spans="1:14" s="327" customFormat="1">
      <c r="A2370" s="103">
        <v>2367</v>
      </c>
      <c r="C2370" s="327" t="s">
        <v>1049</v>
      </c>
      <c r="D2370" s="327" t="s">
        <v>1049</v>
      </c>
      <c r="E2370" s="327" t="s">
        <v>3482</v>
      </c>
      <c r="F2370" s="327" t="s">
        <v>4511</v>
      </c>
      <c r="G2370" s="409">
        <v>307133240102</v>
      </c>
      <c r="H2370" s="327" t="s">
        <v>5687</v>
      </c>
      <c r="I2370" s="327" t="s">
        <v>5444</v>
      </c>
      <c r="K2370" s="421">
        <v>0.2843</v>
      </c>
      <c r="L2370" s="421">
        <v>0.2843</v>
      </c>
      <c r="M2370" s="421">
        <v>0.276339</v>
      </c>
      <c r="N2370" s="411">
        <v>2.8002110446711206</v>
      </c>
    </row>
    <row r="2371" spans="1:14" s="327" customFormat="1">
      <c r="A2371" s="103">
        <v>2368</v>
      </c>
      <c r="C2371" s="327" t="s">
        <v>5408</v>
      </c>
      <c r="D2371" s="327" t="s">
        <v>1021</v>
      </c>
      <c r="E2371" s="327" t="s">
        <v>4351</v>
      </c>
      <c r="F2371" s="327" t="s">
        <v>5688</v>
      </c>
      <c r="G2371" s="409">
        <v>304411540601</v>
      </c>
      <c r="H2371" s="327" t="s">
        <v>5689</v>
      </c>
      <c r="I2371" s="327" t="s">
        <v>5411</v>
      </c>
      <c r="K2371" s="421">
        <v>0.53079200000000004</v>
      </c>
      <c r="L2371" s="421">
        <v>0.53079200000000004</v>
      </c>
      <c r="M2371" s="421">
        <v>0.51591399999999998</v>
      </c>
      <c r="N2371" s="411">
        <v>2.8029812054439511</v>
      </c>
    </row>
    <row r="2372" spans="1:14" s="327" customFormat="1">
      <c r="A2372" s="103">
        <v>2369</v>
      </c>
      <c r="C2372" s="327" t="s">
        <v>1049</v>
      </c>
      <c r="D2372" s="327" t="s">
        <v>1048</v>
      </c>
      <c r="E2372" s="327" t="s">
        <v>1048</v>
      </c>
      <c r="F2372" s="327" t="s">
        <v>4570</v>
      </c>
      <c r="G2372" s="409">
        <v>307233340205</v>
      </c>
      <c r="H2372" s="327" t="s">
        <v>5690</v>
      </c>
      <c r="I2372" s="327" t="s">
        <v>5411</v>
      </c>
      <c r="K2372" s="421">
        <v>0.1502</v>
      </c>
      <c r="L2372" s="421">
        <v>0.1502</v>
      </c>
      <c r="M2372" s="421">
        <v>0.14598800000000001</v>
      </c>
      <c r="N2372" s="411">
        <v>2.8042609853528586</v>
      </c>
    </row>
    <row r="2373" spans="1:14" s="327" customFormat="1">
      <c r="A2373" s="103">
        <v>2370</v>
      </c>
      <c r="C2373" s="327" t="s">
        <v>1049</v>
      </c>
      <c r="D2373" s="327" t="s">
        <v>1047</v>
      </c>
      <c r="E2373" s="327" t="s">
        <v>4140</v>
      </c>
      <c r="F2373" s="327" t="s">
        <v>5691</v>
      </c>
      <c r="G2373" s="409">
        <v>307322340103</v>
      </c>
      <c r="H2373" s="327" t="s">
        <v>5692</v>
      </c>
      <c r="I2373" s="327" t="s">
        <v>5411</v>
      </c>
      <c r="K2373" s="421">
        <v>2.5621999999999998</v>
      </c>
      <c r="L2373" s="421">
        <v>2.5621999999999998</v>
      </c>
      <c r="M2373" s="421">
        <v>2.4902500000000001</v>
      </c>
      <c r="N2373" s="411">
        <v>2.8081336351572768</v>
      </c>
    </row>
    <row r="2374" spans="1:14" s="327" customFormat="1">
      <c r="A2374" s="103">
        <v>2371</v>
      </c>
      <c r="C2374" s="327" t="s">
        <v>1381</v>
      </c>
      <c r="D2374" s="327" t="s">
        <v>1032</v>
      </c>
      <c r="E2374" s="327" t="s">
        <v>4888</v>
      </c>
      <c r="F2374" s="327" t="s">
        <v>5469</v>
      </c>
      <c r="G2374" s="409">
        <v>305621440102</v>
      </c>
      <c r="H2374" s="327" t="s">
        <v>5693</v>
      </c>
      <c r="I2374" s="327" t="s">
        <v>5411</v>
      </c>
      <c r="K2374" s="421">
        <v>0.5212</v>
      </c>
      <c r="L2374" s="421">
        <v>0.5212</v>
      </c>
      <c r="M2374" s="421">
        <v>0.50654999999999994</v>
      </c>
      <c r="N2374" s="411">
        <v>2.8108211818879609</v>
      </c>
    </row>
    <row r="2375" spans="1:14" s="327" customFormat="1">
      <c r="A2375" s="103">
        <v>2372</v>
      </c>
      <c r="C2375" s="327" t="s">
        <v>1049</v>
      </c>
      <c r="D2375" s="327" t="s">
        <v>1045</v>
      </c>
      <c r="E2375" s="327" t="s">
        <v>5113</v>
      </c>
      <c r="F2375" s="327" t="s">
        <v>5087</v>
      </c>
      <c r="G2375" s="409">
        <v>307621440201</v>
      </c>
      <c r="H2375" s="327" t="s">
        <v>5694</v>
      </c>
      <c r="I2375" s="327" t="s">
        <v>5411</v>
      </c>
      <c r="K2375" s="421">
        <v>0.47549999999999998</v>
      </c>
      <c r="L2375" s="421">
        <v>0.47549999999999998</v>
      </c>
      <c r="M2375" s="421">
        <v>0.46213399999999999</v>
      </c>
      <c r="N2375" s="411">
        <v>2.810935856992637</v>
      </c>
    </row>
    <row r="2376" spans="1:14" s="327" customFormat="1">
      <c r="A2376" s="103">
        <v>2373</v>
      </c>
      <c r="C2376" s="327" t="s">
        <v>1041</v>
      </c>
      <c r="D2376" s="327" t="s">
        <v>1040</v>
      </c>
      <c r="E2376" s="327" t="s">
        <v>1040</v>
      </c>
      <c r="F2376" s="327" t="s">
        <v>5390</v>
      </c>
      <c r="G2376" s="409">
        <v>306611240202</v>
      </c>
      <c r="H2376" s="327" t="s">
        <v>5695</v>
      </c>
      <c r="I2376" s="327" t="s">
        <v>5411</v>
      </c>
      <c r="K2376" s="421">
        <v>0.123528</v>
      </c>
      <c r="L2376" s="421">
        <v>0.123528</v>
      </c>
      <c r="M2376" s="421">
        <v>0.12003999999999999</v>
      </c>
      <c r="N2376" s="411">
        <v>2.8236513179198277</v>
      </c>
    </row>
    <row r="2377" spans="1:14" s="327" customFormat="1">
      <c r="A2377" s="103">
        <v>2374</v>
      </c>
      <c r="C2377" s="327" t="s">
        <v>1381</v>
      </c>
      <c r="D2377" s="327" t="s">
        <v>3526</v>
      </c>
      <c r="E2377" s="327" t="s">
        <v>4408</v>
      </c>
      <c r="F2377" s="327" t="s">
        <v>5696</v>
      </c>
      <c r="G2377" s="415" t="s">
        <v>5697</v>
      </c>
      <c r="H2377" s="327" t="s">
        <v>5698</v>
      </c>
      <c r="I2377" s="327" t="s">
        <v>5411</v>
      </c>
      <c r="K2377" s="421">
        <v>0.28799999999999998</v>
      </c>
      <c r="L2377" s="421">
        <v>0.28799999999999998</v>
      </c>
      <c r="M2377" s="421">
        <v>0.27984999999999999</v>
      </c>
      <c r="N2377" s="411">
        <v>2.8298611111111081</v>
      </c>
    </row>
    <row r="2378" spans="1:14" s="327" customFormat="1">
      <c r="A2378" s="103">
        <v>2375</v>
      </c>
      <c r="C2378" s="327" t="s">
        <v>5408</v>
      </c>
      <c r="D2378" s="327" t="s">
        <v>1018</v>
      </c>
      <c r="E2378" s="327" t="s">
        <v>1018</v>
      </c>
      <c r="F2378" s="327" t="s">
        <v>5699</v>
      </c>
      <c r="G2378" s="409">
        <v>304611240302</v>
      </c>
      <c r="H2378" s="327" t="s">
        <v>5700</v>
      </c>
      <c r="I2378" s="327" t="s">
        <v>5411</v>
      </c>
      <c r="K2378" s="421">
        <v>0.55159999999999998</v>
      </c>
      <c r="L2378" s="421">
        <v>0.55159999999999998</v>
      </c>
      <c r="M2378" s="421">
        <v>0.53597700000000004</v>
      </c>
      <c r="N2378" s="411">
        <v>2.8323060188542319</v>
      </c>
    </row>
    <row r="2379" spans="1:14" s="327" customFormat="1">
      <c r="A2379" s="103">
        <v>2376</v>
      </c>
      <c r="C2379" s="327" t="s">
        <v>1049</v>
      </c>
      <c r="D2379" s="327" t="s">
        <v>1047</v>
      </c>
      <c r="E2379" s="327" t="s">
        <v>1047</v>
      </c>
      <c r="F2379" s="327" t="s">
        <v>5000</v>
      </c>
      <c r="G2379" s="409">
        <v>307311440107</v>
      </c>
      <c r="H2379" s="327" t="s">
        <v>5701</v>
      </c>
      <c r="I2379" s="327" t="s">
        <v>5411</v>
      </c>
      <c r="K2379" s="421">
        <v>0.34799999999999998</v>
      </c>
      <c r="L2379" s="421">
        <v>0.34799999999999998</v>
      </c>
      <c r="M2379" s="421">
        <v>0.33813799999999999</v>
      </c>
      <c r="N2379" s="411">
        <v>2.8339080459770063</v>
      </c>
    </row>
    <row r="2380" spans="1:14" s="327" customFormat="1">
      <c r="A2380" s="103">
        <v>2377</v>
      </c>
      <c r="C2380" s="327" t="s">
        <v>3869</v>
      </c>
      <c r="D2380" s="327" t="s">
        <v>1055</v>
      </c>
      <c r="E2380" s="327" t="s">
        <v>1055</v>
      </c>
      <c r="F2380" s="327" t="s">
        <v>4324</v>
      </c>
      <c r="G2380" s="409">
        <v>308511340104</v>
      </c>
      <c r="H2380" s="327" t="s">
        <v>5702</v>
      </c>
      <c r="I2380" s="327" t="s">
        <v>5411</v>
      </c>
      <c r="K2380" s="421">
        <v>0.18834300000000001</v>
      </c>
      <c r="L2380" s="421">
        <v>0.18834300000000001</v>
      </c>
      <c r="M2380" s="421">
        <v>0.182979</v>
      </c>
      <c r="N2380" s="411">
        <v>2.8479954126248428</v>
      </c>
    </row>
    <row r="2381" spans="1:14" s="327" customFormat="1">
      <c r="A2381" s="103">
        <v>2378</v>
      </c>
      <c r="C2381" s="327" t="s">
        <v>3869</v>
      </c>
      <c r="D2381" s="327" t="s">
        <v>1054</v>
      </c>
      <c r="E2381" s="327" t="s">
        <v>3438</v>
      </c>
      <c r="F2381" s="327" t="s">
        <v>3841</v>
      </c>
      <c r="G2381" s="409">
        <v>308212140202</v>
      </c>
      <c r="H2381" s="327" t="s">
        <v>5703</v>
      </c>
      <c r="I2381" s="327" t="s">
        <v>5411</v>
      </c>
      <c r="K2381" s="421">
        <v>0.25740000000000002</v>
      </c>
      <c r="L2381" s="421">
        <v>0.25740000000000002</v>
      </c>
      <c r="M2381" s="421">
        <v>0.25006800000000001</v>
      </c>
      <c r="N2381" s="411">
        <v>2.8484848484848504</v>
      </c>
    </row>
    <row r="2382" spans="1:14" s="327" customFormat="1">
      <c r="A2382" s="103">
        <v>2379</v>
      </c>
      <c r="C2382" s="327" t="s">
        <v>3869</v>
      </c>
      <c r="D2382" s="327" t="s">
        <v>1054</v>
      </c>
      <c r="E2382" s="327" t="s">
        <v>4344</v>
      </c>
      <c r="F2382" s="327" t="s">
        <v>5704</v>
      </c>
      <c r="G2382" s="409">
        <v>308223340204</v>
      </c>
      <c r="H2382" s="327" t="s">
        <v>5705</v>
      </c>
      <c r="I2382" s="327" t="s">
        <v>5411</v>
      </c>
      <c r="K2382" s="421">
        <v>0.57412099999999999</v>
      </c>
      <c r="L2382" s="421">
        <v>0.57412099999999999</v>
      </c>
      <c r="M2382" s="421">
        <v>0.55774299999999999</v>
      </c>
      <c r="N2382" s="411">
        <v>2.8527087495493118</v>
      </c>
    </row>
    <row r="2383" spans="1:14" s="327" customFormat="1">
      <c r="A2383" s="103">
        <v>2380</v>
      </c>
      <c r="C2383" s="327" t="s">
        <v>1041</v>
      </c>
      <c r="D2383" s="327" t="s">
        <v>1040</v>
      </c>
      <c r="E2383" s="327" t="s">
        <v>4426</v>
      </c>
      <c r="F2383" s="327" t="s">
        <v>2888</v>
      </c>
      <c r="G2383" s="409">
        <v>306621240201</v>
      </c>
      <c r="H2383" s="327" t="s">
        <v>5706</v>
      </c>
      <c r="I2383" s="327" t="s">
        <v>5411</v>
      </c>
      <c r="K2383" s="421">
        <v>0.67910400000000004</v>
      </c>
      <c r="L2383" s="421">
        <v>0.67910400000000004</v>
      </c>
      <c r="M2383" s="421">
        <v>0.65970400000000007</v>
      </c>
      <c r="N2383" s="411">
        <v>2.8567053058147165</v>
      </c>
    </row>
    <row r="2384" spans="1:14" s="327" customFormat="1">
      <c r="A2384" s="103">
        <v>2381</v>
      </c>
      <c r="C2384" s="327" t="s">
        <v>1381</v>
      </c>
      <c r="D2384" s="327" t="s">
        <v>1027</v>
      </c>
      <c r="E2384" s="327" t="s">
        <v>5327</v>
      </c>
      <c r="F2384" s="327" t="s">
        <v>5707</v>
      </c>
      <c r="G2384" s="409">
        <v>305422140301</v>
      </c>
      <c r="H2384" s="327" t="s">
        <v>5708</v>
      </c>
      <c r="I2384" s="327" t="s">
        <v>5411</v>
      </c>
      <c r="K2384" s="421">
        <v>0.54500000000000004</v>
      </c>
      <c r="L2384" s="421">
        <v>0.54500000000000004</v>
      </c>
      <c r="M2384" s="421">
        <v>0.52939999999999998</v>
      </c>
      <c r="N2384" s="411">
        <v>2.8623853211009282</v>
      </c>
    </row>
    <row r="2385" spans="1:14" s="327" customFormat="1">
      <c r="A2385" s="103">
        <v>2382</v>
      </c>
      <c r="C2385" s="327" t="s">
        <v>1381</v>
      </c>
      <c r="D2385" s="327" t="s">
        <v>1028</v>
      </c>
      <c r="E2385" s="327" t="s">
        <v>5370</v>
      </c>
      <c r="F2385" s="327" t="s">
        <v>5146</v>
      </c>
      <c r="G2385" s="409">
        <v>305331240702</v>
      </c>
      <c r="H2385" s="327" t="s">
        <v>5709</v>
      </c>
      <c r="I2385" s="327" t="s">
        <v>5411</v>
      </c>
      <c r="K2385" s="421">
        <v>1.5901000000000001</v>
      </c>
      <c r="L2385" s="421">
        <v>1.5901000000000001</v>
      </c>
      <c r="M2385" s="421">
        <v>1.544397</v>
      </c>
      <c r="N2385" s="411">
        <v>2.874221747059936</v>
      </c>
    </row>
    <row r="2386" spans="1:14" s="327" customFormat="1">
      <c r="A2386" s="103">
        <v>2383</v>
      </c>
      <c r="C2386" s="327" t="s">
        <v>1381</v>
      </c>
      <c r="D2386" s="327" t="s">
        <v>1027</v>
      </c>
      <c r="E2386" s="327" t="s">
        <v>3853</v>
      </c>
      <c r="F2386" s="327" t="s">
        <v>4615</v>
      </c>
      <c r="G2386" s="409">
        <v>305431340104</v>
      </c>
      <c r="H2386" s="327" t="s">
        <v>5710</v>
      </c>
      <c r="I2386" s="327" t="s">
        <v>5411</v>
      </c>
      <c r="K2386" s="421">
        <v>0.63088</v>
      </c>
      <c r="L2386" s="421">
        <v>0.63088</v>
      </c>
      <c r="M2386" s="421">
        <v>0.61271500000000001</v>
      </c>
      <c r="N2386" s="411">
        <v>2.8793114379913751</v>
      </c>
    </row>
    <row r="2387" spans="1:14" s="327" customFormat="1">
      <c r="A2387" s="103">
        <v>2384</v>
      </c>
      <c r="C2387" s="327" t="s">
        <v>1041</v>
      </c>
      <c r="D2387" s="327" t="s">
        <v>1039</v>
      </c>
      <c r="E2387" s="327" t="s">
        <v>4118</v>
      </c>
      <c r="F2387" s="327" t="s">
        <v>5380</v>
      </c>
      <c r="G2387" s="409">
        <v>306231340202</v>
      </c>
      <c r="H2387" s="327" t="s">
        <v>5711</v>
      </c>
      <c r="I2387" s="327" t="s">
        <v>5444</v>
      </c>
      <c r="K2387" s="421">
        <v>0.66379999999999995</v>
      </c>
      <c r="L2387" s="421">
        <v>0.66379999999999995</v>
      </c>
      <c r="M2387" s="421">
        <v>0.64455899999999999</v>
      </c>
      <c r="N2387" s="411">
        <v>2.8986140403735998</v>
      </c>
    </row>
    <row r="2388" spans="1:14" s="327" customFormat="1">
      <c r="A2388" s="103">
        <v>2385</v>
      </c>
      <c r="C2388" s="327" t="s">
        <v>1381</v>
      </c>
      <c r="D2388" s="327" t="s">
        <v>1030</v>
      </c>
      <c r="E2388" s="327" t="s">
        <v>5282</v>
      </c>
      <c r="F2388" s="327" t="s">
        <v>4802</v>
      </c>
      <c r="G2388" s="409">
        <v>305212240306</v>
      </c>
      <c r="H2388" s="327" t="s">
        <v>5712</v>
      </c>
      <c r="I2388" s="327" t="s">
        <v>5411</v>
      </c>
      <c r="K2388" s="421">
        <v>0.87760000000000005</v>
      </c>
      <c r="L2388" s="421">
        <v>0.87760000000000005</v>
      </c>
      <c r="M2388" s="421">
        <v>0.85215200000000002</v>
      </c>
      <c r="N2388" s="411">
        <v>2.8997265268915253</v>
      </c>
    </row>
    <row r="2389" spans="1:14" s="327" customFormat="1">
      <c r="A2389" s="103">
        <v>2386</v>
      </c>
      <c r="C2389" s="327" t="s">
        <v>5408</v>
      </c>
      <c r="D2389" s="327" t="s">
        <v>1019</v>
      </c>
      <c r="E2389" s="327" t="s">
        <v>4628</v>
      </c>
      <c r="F2389" s="327" t="s">
        <v>3806</v>
      </c>
      <c r="G2389" s="409">
        <v>304211140105</v>
      </c>
      <c r="H2389" s="327" t="s">
        <v>5713</v>
      </c>
      <c r="I2389" s="327" t="s">
        <v>5411</v>
      </c>
      <c r="K2389" s="421">
        <v>0.40899999999999997</v>
      </c>
      <c r="L2389" s="421">
        <v>0.40899999999999997</v>
      </c>
      <c r="M2389" s="421">
        <v>0.39713500000000002</v>
      </c>
      <c r="N2389" s="411">
        <v>2.9009779951100145</v>
      </c>
    </row>
    <row r="2390" spans="1:14" s="327" customFormat="1">
      <c r="A2390" s="103">
        <v>2387</v>
      </c>
      <c r="C2390" s="327" t="s">
        <v>5408</v>
      </c>
      <c r="D2390" s="327" t="s">
        <v>1018</v>
      </c>
      <c r="E2390" s="327" t="s">
        <v>3232</v>
      </c>
      <c r="F2390" s="327" t="s">
        <v>5525</v>
      </c>
      <c r="G2390" s="409">
        <v>304631440206</v>
      </c>
      <c r="H2390" s="327" t="s">
        <v>5714</v>
      </c>
      <c r="I2390" s="327" t="s">
        <v>5411</v>
      </c>
      <c r="K2390" s="421">
        <v>0.38890000000000002</v>
      </c>
      <c r="L2390" s="421">
        <v>0.38890000000000002</v>
      </c>
      <c r="M2390" s="421">
        <v>0.37761699999999998</v>
      </c>
      <c r="N2390" s="411">
        <v>2.9012599640010395</v>
      </c>
    </row>
    <row r="2391" spans="1:14" s="327" customFormat="1">
      <c r="A2391" s="103">
        <v>2388</v>
      </c>
      <c r="C2391" s="327" t="s">
        <v>5408</v>
      </c>
      <c r="D2391" s="327" t="s">
        <v>1020</v>
      </c>
      <c r="E2391" s="327" t="s">
        <v>3970</v>
      </c>
      <c r="F2391" s="327" t="s">
        <v>3928</v>
      </c>
      <c r="G2391" s="409">
        <v>304121240102</v>
      </c>
      <c r="H2391" s="327" t="s">
        <v>5715</v>
      </c>
      <c r="I2391" s="327" t="s">
        <v>5411</v>
      </c>
      <c r="K2391" s="421">
        <v>0.3972</v>
      </c>
      <c r="L2391" s="421">
        <v>0.3972</v>
      </c>
      <c r="M2391" s="421">
        <v>0.38564599999999999</v>
      </c>
      <c r="N2391" s="411">
        <v>2.90886203423968</v>
      </c>
    </row>
    <row r="2392" spans="1:14" s="327" customFormat="1">
      <c r="A2392" s="103">
        <v>2389</v>
      </c>
      <c r="C2392" s="327" t="s">
        <v>1041</v>
      </c>
      <c r="D2392" s="327" t="s">
        <v>1037</v>
      </c>
      <c r="E2392" s="327" t="s">
        <v>3312</v>
      </c>
      <c r="F2392" s="327" t="s">
        <v>5716</v>
      </c>
      <c r="G2392" s="409">
        <v>306321240403</v>
      </c>
      <c r="H2392" s="327" t="s">
        <v>5717</v>
      </c>
      <c r="I2392" s="327" t="s">
        <v>5411</v>
      </c>
      <c r="K2392" s="421">
        <v>0.36159999999999998</v>
      </c>
      <c r="L2392" s="421">
        <v>0.36159999999999998</v>
      </c>
      <c r="M2392" s="421">
        <v>0.35103200000000001</v>
      </c>
      <c r="N2392" s="411">
        <v>2.9225663716814068</v>
      </c>
    </row>
    <row r="2393" spans="1:14" s="327" customFormat="1">
      <c r="A2393" s="103">
        <v>2390</v>
      </c>
      <c r="C2393" s="327" t="s">
        <v>5408</v>
      </c>
      <c r="D2393" s="327" t="s">
        <v>1019</v>
      </c>
      <c r="E2393" s="327" t="s">
        <v>5280</v>
      </c>
      <c r="F2393" s="327" t="s">
        <v>4320</v>
      </c>
      <c r="G2393" s="409">
        <v>304221340203</v>
      </c>
      <c r="H2393" s="327" t="s">
        <v>5718</v>
      </c>
      <c r="I2393" s="327" t="s">
        <v>5411</v>
      </c>
      <c r="K2393" s="421">
        <v>0.57779999999999998</v>
      </c>
      <c r="L2393" s="421">
        <v>0.57779999999999998</v>
      </c>
      <c r="M2393" s="421">
        <v>0.56089100000000003</v>
      </c>
      <c r="N2393" s="411">
        <v>2.9264451367255022</v>
      </c>
    </row>
    <row r="2394" spans="1:14" s="327" customFormat="1">
      <c r="A2394" s="103">
        <v>2391</v>
      </c>
      <c r="C2394" s="327" t="s">
        <v>5408</v>
      </c>
      <c r="D2394" s="327" t="s">
        <v>1020</v>
      </c>
      <c r="E2394" s="327" t="s">
        <v>3416</v>
      </c>
      <c r="F2394" s="327" t="s">
        <v>5719</v>
      </c>
      <c r="G2394" s="409">
        <v>304112340303</v>
      </c>
      <c r="H2394" s="327" t="s">
        <v>5720</v>
      </c>
      <c r="I2394" s="327" t="s">
        <v>5411</v>
      </c>
      <c r="K2394" s="421">
        <v>1.6199999999999999E-2</v>
      </c>
      <c r="L2394" s="421">
        <v>1.6199999999999999E-2</v>
      </c>
      <c r="M2394" s="421">
        <v>1.5723999999999998E-2</v>
      </c>
      <c r="N2394" s="411">
        <v>2.9382716049382762</v>
      </c>
    </row>
    <row r="2395" spans="1:14" s="327" customFormat="1">
      <c r="A2395" s="103">
        <v>2392</v>
      </c>
      <c r="C2395" s="327" t="s">
        <v>1049</v>
      </c>
      <c r="D2395" s="327" t="s">
        <v>1049</v>
      </c>
      <c r="E2395" s="327" t="s">
        <v>3482</v>
      </c>
      <c r="F2395" s="327" t="s">
        <v>5060</v>
      </c>
      <c r="G2395" s="409">
        <v>307133340401</v>
      </c>
      <c r="H2395" s="327" t="s">
        <v>5721</v>
      </c>
      <c r="I2395" s="327" t="s">
        <v>5411</v>
      </c>
      <c r="K2395" s="421">
        <v>1.7152000000000001</v>
      </c>
      <c r="L2395" s="421">
        <v>1.7152000000000001</v>
      </c>
      <c r="M2395" s="421">
        <v>1.664676</v>
      </c>
      <c r="N2395" s="411">
        <v>2.9456623134328366</v>
      </c>
    </row>
    <row r="2396" spans="1:14" s="327" customFormat="1">
      <c r="A2396" s="103">
        <v>2393</v>
      </c>
      <c r="C2396" s="327" t="s">
        <v>3869</v>
      </c>
      <c r="D2396" s="327" t="s">
        <v>1054</v>
      </c>
      <c r="E2396" s="327" t="s">
        <v>4344</v>
      </c>
      <c r="F2396" s="327" t="s">
        <v>5722</v>
      </c>
      <c r="G2396" s="409">
        <v>308223240502</v>
      </c>
      <c r="H2396" s="327" t="s">
        <v>5723</v>
      </c>
      <c r="I2396" s="327" t="s">
        <v>5411</v>
      </c>
      <c r="K2396" s="421">
        <v>0.67408000000000001</v>
      </c>
      <c r="L2396" s="421">
        <v>0.67408000000000001</v>
      </c>
      <c r="M2396" s="421">
        <v>0.65414799999999995</v>
      </c>
      <c r="N2396" s="411">
        <v>2.9569190600522282</v>
      </c>
    </row>
    <row r="2397" spans="1:14" s="327" customFormat="1">
      <c r="A2397" s="103">
        <v>2394</v>
      </c>
      <c r="C2397" s="327" t="s">
        <v>3869</v>
      </c>
      <c r="D2397" s="327" t="s">
        <v>1056</v>
      </c>
      <c r="E2397" s="327" t="s">
        <v>5038</v>
      </c>
      <c r="F2397" s="327" t="s">
        <v>5724</v>
      </c>
      <c r="G2397" s="409">
        <v>308334140502</v>
      </c>
      <c r="H2397" s="327" t="s">
        <v>5725</v>
      </c>
      <c r="I2397" s="327" t="s">
        <v>5411</v>
      </c>
      <c r="K2397" s="421">
        <v>0.99160000000000004</v>
      </c>
      <c r="L2397" s="421">
        <v>0.99160000000000004</v>
      </c>
      <c r="M2397" s="421">
        <v>0.96224699999999996</v>
      </c>
      <c r="N2397" s="411">
        <v>2.9601653892698745</v>
      </c>
    </row>
    <row r="2398" spans="1:14" s="327" customFormat="1">
      <c r="A2398" s="103">
        <v>2395</v>
      </c>
      <c r="C2398" s="327" t="s">
        <v>1381</v>
      </c>
      <c r="D2398" s="327" t="s">
        <v>3526</v>
      </c>
      <c r="E2398" s="327" t="s">
        <v>3527</v>
      </c>
      <c r="F2398" s="327" t="s">
        <v>5347</v>
      </c>
      <c r="G2398" s="415" t="s">
        <v>5726</v>
      </c>
      <c r="H2398" s="327" t="s">
        <v>5727</v>
      </c>
      <c r="I2398" s="327" t="s">
        <v>5411</v>
      </c>
      <c r="K2398" s="421">
        <v>0.60119999999999996</v>
      </c>
      <c r="L2398" s="421">
        <v>0.60119999999999996</v>
      </c>
      <c r="M2398" s="421">
        <v>0.58336299999999996</v>
      </c>
      <c r="N2398" s="411">
        <v>2.9668995342648024</v>
      </c>
    </row>
    <row r="2399" spans="1:14" s="327" customFormat="1">
      <c r="A2399" s="103">
        <v>2396</v>
      </c>
      <c r="C2399" s="327" t="s">
        <v>1049</v>
      </c>
      <c r="D2399" s="327" t="s">
        <v>1045</v>
      </c>
      <c r="E2399" s="327" t="s">
        <v>5067</v>
      </c>
      <c r="F2399" s="327" t="s">
        <v>5134</v>
      </c>
      <c r="G2399" s="409">
        <v>307613140201</v>
      </c>
      <c r="H2399" s="327" t="s">
        <v>5728</v>
      </c>
      <c r="I2399" s="327" t="s">
        <v>5411</v>
      </c>
      <c r="K2399" s="421">
        <v>0.30596000000000001</v>
      </c>
      <c r="L2399" s="421">
        <v>0.30596000000000001</v>
      </c>
      <c r="M2399" s="421">
        <v>0.29684100000000002</v>
      </c>
      <c r="N2399" s="411">
        <v>2.980454961432863</v>
      </c>
    </row>
    <row r="2400" spans="1:14" s="327" customFormat="1">
      <c r="A2400" s="103">
        <v>2397</v>
      </c>
      <c r="C2400" s="327" t="s">
        <v>5408</v>
      </c>
      <c r="D2400" s="327" t="s">
        <v>1019</v>
      </c>
      <c r="E2400" s="327" t="s">
        <v>4645</v>
      </c>
      <c r="F2400" s="327" t="s">
        <v>5729</v>
      </c>
      <c r="G2400" s="409">
        <v>304241440502</v>
      </c>
      <c r="H2400" s="327" t="s">
        <v>5730</v>
      </c>
      <c r="I2400" s="327" t="s">
        <v>5444</v>
      </c>
      <c r="K2400" s="421">
        <v>0.38009999999999999</v>
      </c>
      <c r="L2400" s="421">
        <v>0.38009999999999999</v>
      </c>
      <c r="M2400" s="421">
        <v>0.36868400000000001</v>
      </c>
      <c r="N2400" s="411">
        <v>3.0034201525914188</v>
      </c>
    </row>
    <row r="2401" spans="1:14" s="327" customFormat="1">
      <c r="A2401" s="103">
        <v>2398</v>
      </c>
      <c r="C2401" s="327" t="s">
        <v>5408</v>
      </c>
      <c r="D2401" s="327" t="s">
        <v>1019</v>
      </c>
      <c r="E2401" s="327" t="s">
        <v>5280</v>
      </c>
      <c r="F2401" s="327" t="s">
        <v>3989</v>
      </c>
      <c r="G2401" s="409">
        <v>304221340104</v>
      </c>
      <c r="H2401" s="327" t="s">
        <v>5731</v>
      </c>
      <c r="I2401" s="327" t="s">
        <v>5411</v>
      </c>
      <c r="K2401" s="421">
        <v>0.2586</v>
      </c>
      <c r="L2401" s="421">
        <v>0.2586</v>
      </c>
      <c r="M2401" s="421">
        <v>0.25082100000000002</v>
      </c>
      <c r="N2401" s="411">
        <v>3.0081206496519646</v>
      </c>
    </row>
    <row r="2402" spans="1:14" s="327" customFormat="1">
      <c r="A2402" s="103">
        <v>2399</v>
      </c>
      <c r="C2402" s="327" t="s">
        <v>1049</v>
      </c>
      <c r="D2402" s="327" t="s">
        <v>1047</v>
      </c>
      <c r="E2402" s="327" t="s">
        <v>4140</v>
      </c>
      <c r="F2402" s="327" t="s">
        <v>5691</v>
      </c>
      <c r="G2402" s="409">
        <v>307322340104</v>
      </c>
      <c r="H2402" s="327" t="s">
        <v>5732</v>
      </c>
      <c r="I2402" s="327" t="s">
        <v>5411</v>
      </c>
      <c r="K2402" s="421">
        <v>1.8154999999999999</v>
      </c>
      <c r="L2402" s="421">
        <v>1.8154999999999999</v>
      </c>
      <c r="M2402" s="421">
        <v>1.760859</v>
      </c>
      <c r="N2402" s="411">
        <v>3.0096942990911564</v>
      </c>
    </row>
    <row r="2403" spans="1:14" s="327" customFormat="1">
      <c r="A2403" s="103">
        <v>2400</v>
      </c>
      <c r="C2403" s="327" t="s">
        <v>5408</v>
      </c>
      <c r="D2403" s="327" t="s">
        <v>1017</v>
      </c>
      <c r="E2403" s="327" t="s">
        <v>4030</v>
      </c>
      <c r="F2403" s="327" t="s">
        <v>5733</v>
      </c>
      <c r="G2403" s="409">
        <v>304531340301</v>
      </c>
      <c r="H2403" s="327" t="s">
        <v>5734</v>
      </c>
      <c r="I2403" s="327" t="s">
        <v>5411</v>
      </c>
      <c r="K2403" s="421">
        <v>1.3852</v>
      </c>
      <c r="L2403" s="421">
        <v>1.3852</v>
      </c>
      <c r="M2403" s="421">
        <v>1.3432299999999999</v>
      </c>
      <c r="N2403" s="411">
        <v>3.0298873808836313</v>
      </c>
    </row>
    <row r="2404" spans="1:14" s="327" customFormat="1">
      <c r="A2404" s="103">
        <v>2401</v>
      </c>
      <c r="C2404" s="327" t="s">
        <v>3869</v>
      </c>
      <c r="D2404" s="327" t="s">
        <v>1055</v>
      </c>
      <c r="E2404" s="327" t="s">
        <v>1055</v>
      </c>
      <c r="F2404" s="327" t="s">
        <v>4701</v>
      </c>
      <c r="G2404" s="409">
        <v>308511240303</v>
      </c>
      <c r="H2404" s="327" t="s">
        <v>5735</v>
      </c>
      <c r="I2404" s="327" t="s">
        <v>5411</v>
      </c>
      <c r="K2404" s="421">
        <v>7.9572000000000004E-2</v>
      </c>
      <c r="L2404" s="421">
        <v>7.9572000000000004E-2</v>
      </c>
      <c r="M2404" s="421">
        <v>7.7159000000000005E-2</v>
      </c>
      <c r="N2404" s="411">
        <v>3.032473734479463</v>
      </c>
    </row>
    <row r="2405" spans="1:14" s="327" customFormat="1">
      <c r="A2405" s="103">
        <v>2402</v>
      </c>
      <c r="C2405" s="327" t="s">
        <v>1381</v>
      </c>
      <c r="D2405" s="327" t="s">
        <v>3526</v>
      </c>
      <c r="E2405" s="327" t="s">
        <v>4760</v>
      </c>
      <c r="F2405" s="327" t="s">
        <v>4761</v>
      </c>
      <c r="G2405" s="415" t="s">
        <v>5736</v>
      </c>
      <c r="H2405" s="327" t="s">
        <v>5737</v>
      </c>
      <c r="I2405" s="327" t="s">
        <v>5411</v>
      </c>
      <c r="K2405" s="421">
        <v>0.50599899999999998</v>
      </c>
      <c r="L2405" s="421">
        <v>0.50599899999999998</v>
      </c>
      <c r="M2405" s="421">
        <v>0.49060199999999998</v>
      </c>
      <c r="N2405" s="411">
        <v>3.0428913891134162</v>
      </c>
    </row>
    <row r="2406" spans="1:14" s="327" customFormat="1">
      <c r="A2406" s="103">
        <v>2403</v>
      </c>
      <c r="C2406" s="327" t="s">
        <v>5408</v>
      </c>
      <c r="D2406" s="327" t="s">
        <v>1018</v>
      </c>
      <c r="E2406" s="327" t="s">
        <v>1018</v>
      </c>
      <c r="F2406" s="327" t="s">
        <v>4381</v>
      </c>
      <c r="G2406" s="409">
        <v>304611240104</v>
      </c>
      <c r="H2406" s="327" t="s">
        <v>5738</v>
      </c>
      <c r="I2406" s="327" t="s">
        <v>5411</v>
      </c>
      <c r="K2406" s="421">
        <v>0.21596000000000001</v>
      </c>
      <c r="L2406" s="421">
        <v>0.21596000000000001</v>
      </c>
      <c r="M2406" s="421">
        <v>0.20938000000000001</v>
      </c>
      <c r="N2406" s="411">
        <v>3.046860529727728</v>
      </c>
    </row>
    <row r="2407" spans="1:14" s="327" customFormat="1">
      <c r="A2407" s="103">
        <v>2404</v>
      </c>
      <c r="C2407" s="327" t="s">
        <v>3869</v>
      </c>
      <c r="D2407" s="327" t="s">
        <v>1056</v>
      </c>
      <c r="E2407" s="327" t="s">
        <v>5038</v>
      </c>
      <c r="F2407" s="327" t="s">
        <v>4946</v>
      </c>
      <c r="G2407" s="409">
        <v>308334140205</v>
      </c>
      <c r="H2407" s="327" t="s">
        <v>5739</v>
      </c>
      <c r="I2407" s="327" t="s">
        <v>5411</v>
      </c>
      <c r="K2407" s="421">
        <v>1.3151999999999999</v>
      </c>
      <c r="L2407" s="421">
        <v>1.3151999999999999</v>
      </c>
      <c r="M2407" s="421">
        <v>1.275047</v>
      </c>
      <c r="N2407" s="411">
        <v>3.0529957420924485</v>
      </c>
    </row>
    <row r="2408" spans="1:14" s="327" customFormat="1">
      <c r="A2408" s="103">
        <v>2405</v>
      </c>
      <c r="C2408" s="327" t="s">
        <v>1049</v>
      </c>
      <c r="D2408" s="327" t="s">
        <v>1046</v>
      </c>
      <c r="E2408" s="327" t="s">
        <v>4817</v>
      </c>
      <c r="F2408" s="327" t="s">
        <v>5261</v>
      </c>
      <c r="G2408" s="409">
        <v>307422140203</v>
      </c>
      <c r="H2408" s="327" t="s">
        <v>5740</v>
      </c>
      <c r="I2408" s="327" t="s">
        <v>5411</v>
      </c>
      <c r="K2408" s="421">
        <v>0.65343700000000005</v>
      </c>
      <c r="L2408" s="421">
        <v>0.65343700000000005</v>
      </c>
      <c r="M2408" s="421">
        <v>0.63348599999999999</v>
      </c>
      <c r="N2408" s="411">
        <v>3.0532400216088238</v>
      </c>
    </row>
    <row r="2409" spans="1:14" s="327" customFormat="1">
      <c r="A2409" s="103">
        <v>2406</v>
      </c>
      <c r="C2409" s="327" t="s">
        <v>1381</v>
      </c>
      <c r="D2409" s="327" t="s">
        <v>1029</v>
      </c>
      <c r="E2409" s="327" t="s">
        <v>4968</v>
      </c>
      <c r="F2409" s="327" t="s">
        <v>4215</v>
      </c>
      <c r="G2409" s="409">
        <v>305721140401</v>
      </c>
      <c r="H2409" s="327" t="s">
        <v>5741</v>
      </c>
      <c r="I2409" s="327" t="s">
        <v>5411</v>
      </c>
      <c r="K2409" s="421">
        <v>0.101711</v>
      </c>
      <c r="L2409" s="421">
        <v>0.101711</v>
      </c>
      <c r="M2409" s="421">
        <v>9.8601999999999995E-2</v>
      </c>
      <c r="N2409" s="411">
        <v>3.0566998653046387</v>
      </c>
    </row>
    <row r="2410" spans="1:14" s="327" customFormat="1">
      <c r="A2410" s="103">
        <v>2407</v>
      </c>
      <c r="C2410" s="327" t="s">
        <v>1381</v>
      </c>
      <c r="D2410" s="327" t="s">
        <v>1028</v>
      </c>
      <c r="E2410" s="327" t="s">
        <v>4765</v>
      </c>
      <c r="F2410" s="327" t="s">
        <v>2340</v>
      </c>
      <c r="G2410" s="409">
        <v>305341440101</v>
      </c>
      <c r="H2410" s="327" t="s">
        <v>5742</v>
      </c>
      <c r="I2410" s="327" t="s">
        <v>5411</v>
      </c>
      <c r="K2410" s="421">
        <v>0.30580499999999999</v>
      </c>
      <c r="L2410" s="421">
        <v>0.30580499999999999</v>
      </c>
      <c r="M2410" s="421">
        <v>0.29644199999999998</v>
      </c>
      <c r="N2410" s="411">
        <v>3.0617550399764588</v>
      </c>
    </row>
    <row r="2411" spans="1:14" s="327" customFormat="1">
      <c r="A2411" s="103">
        <v>2408</v>
      </c>
      <c r="C2411" s="327" t="s">
        <v>5408</v>
      </c>
      <c r="D2411" s="327" t="s">
        <v>1019</v>
      </c>
      <c r="E2411" s="327" t="s">
        <v>5280</v>
      </c>
      <c r="F2411" s="327" t="s">
        <v>5655</v>
      </c>
      <c r="G2411" s="409">
        <v>304221140301</v>
      </c>
      <c r="H2411" s="327" t="s">
        <v>5743</v>
      </c>
      <c r="I2411" s="327" t="s">
        <v>5411</v>
      </c>
      <c r="K2411" s="421">
        <v>1.1140000000000001</v>
      </c>
      <c r="L2411" s="421">
        <v>1.1140000000000001</v>
      </c>
      <c r="M2411" s="421">
        <v>1.0798369999999999</v>
      </c>
      <c r="N2411" s="411">
        <v>3.0666965888689552</v>
      </c>
    </row>
    <row r="2412" spans="1:14" s="327" customFormat="1">
      <c r="A2412" s="103">
        <v>2409</v>
      </c>
      <c r="C2412" s="327" t="s">
        <v>3869</v>
      </c>
      <c r="D2412" s="327" t="s">
        <v>4122</v>
      </c>
      <c r="E2412" s="327" t="s">
        <v>1021</v>
      </c>
      <c r="F2412" s="327" t="s">
        <v>4462</v>
      </c>
      <c r="G2412" s="409">
        <v>308653240105</v>
      </c>
      <c r="H2412" s="327" t="s">
        <v>5744</v>
      </c>
      <c r="I2412" s="327" t="s">
        <v>5411</v>
      </c>
      <c r="K2412" s="421">
        <v>1.0002</v>
      </c>
      <c r="L2412" s="421">
        <v>1.0002</v>
      </c>
      <c r="M2412" s="421">
        <v>0.969472</v>
      </c>
      <c r="N2412" s="411">
        <v>3.0721855628874204</v>
      </c>
    </row>
    <row r="2413" spans="1:14" s="327" customFormat="1">
      <c r="A2413" s="103">
        <v>2410</v>
      </c>
      <c r="C2413" s="327" t="s">
        <v>1041</v>
      </c>
      <c r="D2413" s="327" t="s">
        <v>1041</v>
      </c>
      <c r="E2413" s="327" t="s">
        <v>3175</v>
      </c>
      <c r="F2413" s="327" t="s">
        <v>2225</v>
      </c>
      <c r="G2413" s="409">
        <v>306113540104</v>
      </c>
      <c r="H2413" s="327" t="s">
        <v>5745</v>
      </c>
      <c r="I2413" s="327" t="s">
        <v>5411</v>
      </c>
      <c r="K2413" s="421">
        <v>0.24340000000000001</v>
      </c>
      <c r="L2413" s="421">
        <v>0.24340000000000001</v>
      </c>
      <c r="M2413" s="421">
        <v>0.23586099999999999</v>
      </c>
      <c r="N2413" s="411">
        <v>3.097370583401815</v>
      </c>
    </row>
    <row r="2414" spans="1:14" s="327" customFormat="1">
      <c r="A2414" s="103">
        <v>2411</v>
      </c>
      <c r="C2414" s="327" t="s">
        <v>1381</v>
      </c>
      <c r="D2414" s="327" t="s">
        <v>3526</v>
      </c>
      <c r="E2414" s="327" t="s">
        <v>3527</v>
      </c>
      <c r="F2414" s="327" t="s">
        <v>2335</v>
      </c>
      <c r="G2414" s="415" t="s">
        <v>5746</v>
      </c>
      <c r="H2414" s="327" t="s">
        <v>5747</v>
      </c>
      <c r="I2414" s="327" t="s">
        <v>5411</v>
      </c>
      <c r="K2414" s="421">
        <v>1.12618</v>
      </c>
      <c r="L2414" s="421">
        <v>1.12618</v>
      </c>
      <c r="M2414" s="421">
        <v>1.091296</v>
      </c>
      <c r="N2414" s="411">
        <v>3.097551013159523</v>
      </c>
    </row>
    <row r="2415" spans="1:14" s="327" customFormat="1">
      <c r="A2415" s="103">
        <v>2412</v>
      </c>
      <c r="C2415" s="327" t="s">
        <v>1041</v>
      </c>
      <c r="D2415" s="327" t="s">
        <v>1037</v>
      </c>
      <c r="E2415" s="327" t="s">
        <v>3312</v>
      </c>
      <c r="F2415" s="327" t="s">
        <v>4488</v>
      </c>
      <c r="G2415" s="409">
        <v>306321240303</v>
      </c>
      <c r="H2415" s="327" t="s">
        <v>3112</v>
      </c>
      <c r="I2415" s="327" t="s">
        <v>5411</v>
      </c>
      <c r="K2415" s="421">
        <v>0.28060000000000002</v>
      </c>
      <c r="L2415" s="421">
        <v>0.28060000000000002</v>
      </c>
      <c r="M2415" s="421">
        <v>0.27189999999999998</v>
      </c>
      <c r="N2415" s="411">
        <v>3.100498930862452</v>
      </c>
    </row>
    <row r="2416" spans="1:14" s="327" customFormat="1">
      <c r="A2416" s="103">
        <v>2413</v>
      </c>
      <c r="C2416" s="327" t="s">
        <v>5408</v>
      </c>
      <c r="D2416" s="327" t="s">
        <v>1020</v>
      </c>
      <c r="E2416" s="327" t="s">
        <v>1020</v>
      </c>
      <c r="F2416" s="327" t="s">
        <v>5179</v>
      </c>
      <c r="G2416" s="409">
        <v>304111340404</v>
      </c>
      <c r="H2416" s="327" t="s">
        <v>5748</v>
      </c>
      <c r="I2416" s="327" t="s">
        <v>5411</v>
      </c>
      <c r="K2416" s="421">
        <v>0.45019999999999999</v>
      </c>
      <c r="L2416" s="421">
        <v>0.45019999999999999</v>
      </c>
      <c r="M2416" s="421">
        <v>0.43620999999999999</v>
      </c>
      <c r="N2416" s="411">
        <v>3.1075077743225239</v>
      </c>
    </row>
    <row r="2417" spans="1:14" s="327" customFormat="1">
      <c r="A2417" s="103">
        <v>2414</v>
      </c>
      <c r="C2417" s="327" t="s">
        <v>3869</v>
      </c>
      <c r="D2417" s="327" t="s">
        <v>1055</v>
      </c>
      <c r="E2417" s="327" t="s">
        <v>1055</v>
      </c>
      <c r="F2417" s="327" t="s">
        <v>5749</v>
      </c>
      <c r="G2417" s="409">
        <v>308511340205</v>
      </c>
      <c r="H2417" s="327" t="s">
        <v>5750</v>
      </c>
      <c r="I2417" s="327" t="s">
        <v>5444</v>
      </c>
      <c r="K2417" s="421">
        <v>1.89E-2</v>
      </c>
      <c r="L2417" s="421">
        <v>1.89E-2</v>
      </c>
      <c r="M2417" s="421">
        <v>1.8311000000000001E-2</v>
      </c>
      <c r="N2417" s="411">
        <v>3.1164021164021123</v>
      </c>
    </row>
    <row r="2418" spans="1:14" s="327" customFormat="1">
      <c r="A2418" s="103">
        <v>2415</v>
      </c>
      <c r="C2418" s="327" t="s">
        <v>5408</v>
      </c>
      <c r="D2418" s="327" t="s">
        <v>1017</v>
      </c>
      <c r="E2418" s="327" t="s">
        <v>3946</v>
      </c>
      <c r="F2418" s="327" t="s">
        <v>3947</v>
      </c>
      <c r="G2418" s="409">
        <v>304521140403</v>
      </c>
      <c r="H2418" s="327" t="s">
        <v>5751</v>
      </c>
      <c r="I2418" s="327" t="s">
        <v>5411</v>
      </c>
      <c r="K2418" s="421">
        <v>0.28762799999999999</v>
      </c>
      <c r="L2418" s="421">
        <v>0.28762799999999999</v>
      </c>
      <c r="M2418" s="421">
        <v>0.27863100000000002</v>
      </c>
      <c r="N2418" s="411">
        <v>3.1279986649422096</v>
      </c>
    </row>
    <row r="2419" spans="1:14" s="327" customFormat="1">
      <c r="A2419" s="103">
        <v>2416</v>
      </c>
      <c r="C2419" s="327" t="s">
        <v>5408</v>
      </c>
      <c r="D2419" s="327" t="s">
        <v>1019</v>
      </c>
      <c r="E2419" s="327" t="s">
        <v>4645</v>
      </c>
      <c r="F2419" s="327" t="s">
        <v>5752</v>
      </c>
      <c r="G2419" s="409">
        <v>304241240502</v>
      </c>
      <c r="H2419" s="327" t="s">
        <v>5753</v>
      </c>
      <c r="I2419" s="327" t="s">
        <v>5411</v>
      </c>
      <c r="K2419" s="421">
        <v>0.58779999999999999</v>
      </c>
      <c r="L2419" s="421">
        <v>0.58779999999999999</v>
      </c>
      <c r="M2419" s="421">
        <v>0.56935199999999997</v>
      </c>
      <c r="N2419" s="411">
        <v>3.1384824770330075</v>
      </c>
    </row>
    <row r="2420" spans="1:14" s="327" customFormat="1">
      <c r="A2420" s="103">
        <v>2417</v>
      </c>
      <c r="C2420" s="327" t="s">
        <v>1049</v>
      </c>
      <c r="D2420" s="327" t="s">
        <v>1048</v>
      </c>
      <c r="E2420" s="327" t="s">
        <v>5140</v>
      </c>
      <c r="F2420" s="327" t="s">
        <v>2880</v>
      </c>
      <c r="G2420" s="409">
        <v>307222240102</v>
      </c>
      <c r="H2420" s="327" t="s">
        <v>5754</v>
      </c>
      <c r="I2420" s="327" t="s">
        <v>5411</v>
      </c>
      <c r="K2420" s="421">
        <v>0.78220000000000001</v>
      </c>
      <c r="L2420" s="421">
        <v>0.78220000000000001</v>
      </c>
      <c r="M2420" s="421">
        <v>0.75758800000000004</v>
      </c>
      <c r="N2420" s="411">
        <v>3.1465098440296559</v>
      </c>
    </row>
    <row r="2421" spans="1:14" s="327" customFormat="1">
      <c r="A2421" s="103">
        <v>2418</v>
      </c>
      <c r="C2421" s="327" t="s">
        <v>1049</v>
      </c>
      <c r="D2421" s="327" t="s">
        <v>1047</v>
      </c>
      <c r="E2421" s="327" t="s">
        <v>4219</v>
      </c>
      <c r="F2421" s="327" t="s">
        <v>4850</v>
      </c>
      <c r="G2421" s="409">
        <v>307312240101</v>
      </c>
      <c r="H2421" s="327" t="s">
        <v>5755</v>
      </c>
      <c r="I2421" s="327" t="s">
        <v>5411</v>
      </c>
      <c r="K2421" s="421">
        <v>0.83779999999999999</v>
      </c>
      <c r="L2421" s="421">
        <v>0.83779999999999999</v>
      </c>
      <c r="M2421" s="421">
        <v>0.81137700000000001</v>
      </c>
      <c r="N2421" s="411">
        <v>3.1538553354022412</v>
      </c>
    </row>
    <row r="2422" spans="1:14" s="327" customFormat="1">
      <c r="A2422" s="103">
        <v>2419</v>
      </c>
      <c r="C2422" s="327" t="s">
        <v>5408</v>
      </c>
      <c r="D2422" s="327" t="s">
        <v>1017</v>
      </c>
      <c r="E2422" s="327" t="s">
        <v>3946</v>
      </c>
      <c r="F2422" s="327" t="s">
        <v>3470</v>
      </c>
      <c r="G2422" s="409">
        <v>304521440201</v>
      </c>
      <c r="H2422" s="327" t="s">
        <v>5756</v>
      </c>
      <c r="I2422" s="327" t="s">
        <v>5411</v>
      </c>
      <c r="K2422" s="421">
        <v>0.35599999999999998</v>
      </c>
      <c r="L2422" s="421">
        <v>0.35599999999999998</v>
      </c>
      <c r="M2422" s="421">
        <v>0.34476600000000002</v>
      </c>
      <c r="N2422" s="411">
        <v>3.155617977528081</v>
      </c>
    </row>
    <row r="2423" spans="1:14" s="327" customFormat="1">
      <c r="A2423" s="103">
        <v>2420</v>
      </c>
      <c r="C2423" s="327" t="s">
        <v>1381</v>
      </c>
      <c r="D2423" s="327" t="s">
        <v>1028</v>
      </c>
      <c r="E2423" s="327" t="s">
        <v>5370</v>
      </c>
      <c r="F2423" s="327" t="s">
        <v>5757</v>
      </c>
      <c r="G2423" s="409">
        <v>305331240403</v>
      </c>
      <c r="H2423" s="327" t="s">
        <v>5758</v>
      </c>
      <c r="I2423" s="327" t="s">
        <v>5411</v>
      </c>
      <c r="K2423" s="421">
        <v>0.10539999999999999</v>
      </c>
      <c r="L2423" s="421">
        <v>0.10539999999999999</v>
      </c>
      <c r="M2423" s="421">
        <v>0.10206999999999999</v>
      </c>
      <c r="N2423" s="411">
        <v>3.1593927893738138</v>
      </c>
    </row>
    <row r="2424" spans="1:14" s="327" customFormat="1">
      <c r="A2424" s="103">
        <v>2421</v>
      </c>
      <c r="C2424" s="327" t="s">
        <v>1381</v>
      </c>
      <c r="D2424" s="327" t="s">
        <v>1028</v>
      </c>
      <c r="E2424" s="327" t="s">
        <v>5246</v>
      </c>
      <c r="F2424" s="327" t="s">
        <v>4962</v>
      </c>
      <c r="G2424" s="409">
        <v>305311440401</v>
      </c>
      <c r="H2424" s="327" t="s">
        <v>5759</v>
      </c>
      <c r="I2424" s="327" t="s">
        <v>5411</v>
      </c>
      <c r="K2424" s="421">
        <v>0.34429599999999999</v>
      </c>
      <c r="L2424" s="421">
        <v>0.34429599999999999</v>
      </c>
      <c r="M2424" s="421">
        <v>0.33340999999999998</v>
      </c>
      <c r="N2424" s="411">
        <v>3.1618142528521993</v>
      </c>
    </row>
    <row r="2425" spans="1:14" s="327" customFormat="1">
      <c r="A2425" s="103">
        <v>2422</v>
      </c>
      <c r="C2425" s="327" t="s">
        <v>1381</v>
      </c>
      <c r="D2425" s="327" t="s">
        <v>1030</v>
      </c>
      <c r="E2425" s="327" t="s">
        <v>4544</v>
      </c>
      <c r="F2425" s="327" t="s">
        <v>5760</v>
      </c>
      <c r="G2425" s="409">
        <v>305211540303</v>
      </c>
      <c r="H2425" s="327" t="s">
        <v>5761</v>
      </c>
      <c r="I2425" s="327" t="s">
        <v>5411</v>
      </c>
      <c r="K2425" s="421">
        <v>0.7792</v>
      </c>
      <c r="L2425" s="421">
        <v>0.7792</v>
      </c>
      <c r="M2425" s="421">
        <v>0.75451400000000002</v>
      </c>
      <c r="N2425" s="411">
        <v>3.1681211498973285</v>
      </c>
    </row>
    <row r="2426" spans="1:14" s="327" customFormat="1">
      <c r="A2426" s="103">
        <v>2423</v>
      </c>
      <c r="C2426" s="327" t="s">
        <v>1049</v>
      </c>
      <c r="D2426" s="327" t="s">
        <v>1048</v>
      </c>
      <c r="E2426" s="327" t="s">
        <v>5140</v>
      </c>
      <c r="F2426" s="327" t="s">
        <v>4211</v>
      </c>
      <c r="G2426" s="409">
        <v>307222140302</v>
      </c>
      <c r="H2426" s="327" t="s">
        <v>5762</v>
      </c>
      <c r="I2426" s="327" t="s">
        <v>5411</v>
      </c>
      <c r="K2426" s="421">
        <v>1.1135999999999999</v>
      </c>
      <c r="L2426" s="421">
        <v>1.1135999999999999</v>
      </c>
      <c r="M2426" s="421">
        <v>1.0783050000000001</v>
      </c>
      <c r="N2426" s="411">
        <v>3.1694504310344698</v>
      </c>
    </row>
    <row r="2427" spans="1:14" s="327" customFormat="1">
      <c r="A2427" s="103">
        <v>2424</v>
      </c>
      <c r="C2427" s="327" t="s">
        <v>1049</v>
      </c>
      <c r="D2427" s="327" t="s">
        <v>1048</v>
      </c>
      <c r="E2427" s="327" t="s">
        <v>5140</v>
      </c>
      <c r="F2427" s="327" t="s">
        <v>5763</v>
      </c>
      <c r="G2427" s="409">
        <v>307222140603</v>
      </c>
      <c r="H2427" s="327" t="s">
        <v>5764</v>
      </c>
      <c r="I2427" s="327" t="s">
        <v>5411</v>
      </c>
      <c r="K2427" s="421">
        <v>1.0049999999999999</v>
      </c>
      <c r="L2427" s="421">
        <v>1.0049999999999999</v>
      </c>
      <c r="M2427" s="421">
        <v>0.97306800000000004</v>
      </c>
      <c r="N2427" s="411">
        <v>3.1773134328358066</v>
      </c>
    </row>
    <row r="2428" spans="1:14" s="327" customFormat="1">
      <c r="A2428" s="103">
        <v>2425</v>
      </c>
      <c r="C2428" s="327" t="s">
        <v>1049</v>
      </c>
      <c r="D2428" s="327" t="s">
        <v>1046</v>
      </c>
      <c r="E2428" s="327" t="s">
        <v>4670</v>
      </c>
      <c r="F2428" s="327" t="s">
        <v>4923</v>
      </c>
      <c r="G2428" s="409">
        <v>307444440301</v>
      </c>
      <c r="H2428" s="327" t="s">
        <v>5765</v>
      </c>
      <c r="I2428" s="327" t="s">
        <v>5411</v>
      </c>
      <c r="K2428" s="421">
        <v>1.1240000000000001</v>
      </c>
      <c r="L2428" s="421">
        <v>1.1240000000000001</v>
      </c>
      <c r="M2428" s="421">
        <v>1.088209</v>
      </c>
      <c r="N2428" s="411">
        <v>3.1842526690391573</v>
      </c>
    </row>
    <row r="2429" spans="1:14" s="327" customFormat="1">
      <c r="A2429" s="103">
        <v>2426</v>
      </c>
      <c r="C2429" s="327" t="s">
        <v>1049</v>
      </c>
      <c r="D2429" s="327" t="s">
        <v>1045</v>
      </c>
      <c r="E2429" s="327" t="s">
        <v>5113</v>
      </c>
      <c r="F2429" s="327" t="s">
        <v>4172</v>
      </c>
      <c r="G2429" s="409">
        <v>307621240303</v>
      </c>
      <c r="H2429" s="327" t="s">
        <v>5766</v>
      </c>
      <c r="I2429" s="327" t="s">
        <v>5411</v>
      </c>
      <c r="K2429" s="421">
        <v>0.28460000000000002</v>
      </c>
      <c r="L2429" s="421">
        <v>0.28460000000000002</v>
      </c>
      <c r="M2429" s="421">
        <v>0.27553299999999997</v>
      </c>
      <c r="N2429" s="411">
        <v>3.1858749121574306</v>
      </c>
    </row>
    <row r="2430" spans="1:14" s="327" customFormat="1">
      <c r="A2430" s="103">
        <v>2427</v>
      </c>
      <c r="C2430" s="327" t="s">
        <v>1041</v>
      </c>
      <c r="D2430" s="327" t="s">
        <v>1039</v>
      </c>
      <c r="E2430" s="327" t="s">
        <v>3293</v>
      </c>
      <c r="F2430" s="327" t="s">
        <v>5767</v>
      </c>
      <c r="G2430" s="409">
        <v>306221440301</v>
      </c>
      <c r="H2430" s="327" t="s">
        <v>5768</v>
      </c>
      <c r="I2430" s="327" t="s">
        <v>5411</v>
      </c>
      <c r="K2430" s="421">
        <v>1.3599999999999999E-2</v>
      </c>
      <c r="L2430" s="421">
        <v>1.3599999999999999E-2</v>
      </c>
      <c r="M2430" s="421">
        <v>1.3164E-2</v>
      </c>
      <c r="N2430" s="411">
        <v>3.2058823529411682</v>
      </c>
    </row>
    <row r="2431" spans="1:14" s="327" customFormat="1">
      <c r="A2431" s="103">
        <v>2428</v>
      </c>
      <c r="C2431" s="327" t="s">
        <v>1381</v>
      </c>
      <c r="D2431" s="327" t="s">
        <v>1027</v>
      </c>
      <c r="E2431" s="327" t="s">
        <v>5327</v>
      </c>
      <c r="F2431" s="327" t="s">
        <v>5707</v>
      </c>
      <c r="G2431" s="409">
        <v>305422140303</v>
      </c>
      <c r="H2431" s="327" t="s">
        <v>5769</v>
      </c>
      <c r="I2431" s="327" t="s">
        <v>5411</v>
      </c>
      <c r="K2431" s="421">
        <v>0.52959999999999996</v>
      </c>
      <c r="L2431" s="421">
        <v>0.52959999999999996</v>
      </c>
      <c r="M2431" s="421">
        <v>0.51258400000000004</v>
      </c>
      <c r="N2431" s="411">
        <v>3.212990936555876</v>
      </c>
    </row>
    <row r="2432" spans="1:14" s="327" customFormat="1">
      <c r="A2432" s="103">
        <v>2429</v>
      </c>
      <c r="C2432" s="327" t="s">
        <v>1049</v>
      </c>
      <c r="D2432" s="327" t="s">
        <v>1048</v>
      </c>
      <c r="E2432" s="327" t="s">
        <v>1048</v>
      </c>
      <c r="F2432" s="327" t="s">
        <v>4570</v>
      </c>
      <c r="G2432" s="409">
        <v>307233340207</v>
      </c>
      <c r="H2432" s="327" t="s">
        <v>5770</v>
      </c>
      <c r="I2432" s="327" t="s">
        <v>5411</v>
      </c>
      <c r="K2432" s="421">
        <v>0.58320000000000005</v>
      </c>
      <c r="L2432" s="421">
        <v>0.58320000000000005</v>
      </c>
      <c r="M2432" s="421">
        <v>0.56445299999999998</v>
      </c>
      <c r="N2432" s="411">
        <v>3.2145061728395179</v>
      </c>
    </row>
    <row r="2433" spans="1:14" s="327" customFormat="1">
      <c r="A2433" s="103">
        <v>2430</v>
      </c>
      <c r="C2433" s="327" t="s">
        <v>1381</v>
      </c>
      <c r="D2433" s="327" t="s">
        <v>3526</v>
      </c>
      <c r="E2433" s="327" t="s">
        <v>4408</v>
      </c>
      <c r="F2433" s="327" t="s">
        <v>5771</v>
      </c>
      <c r="G2433" s="415" t="s">
        <v>5772</v>
      </c>
      <c r="H2433" s="327" t="s">
        <v>5773</v>
      </c>
      <c r="I2433" s="327" t="s">
        <v>5411</v>
      </c>
      <c r="K2433" s="421">
        <v>0.19045300000000001</v>
      </c>
      <c r="L2433" s="421">
        <v>0.19045300000000001</v>
      </c>
      <c r="M2433" s="421">
        <v>0.18432100000000001</v>
      </c>
      <c r="N2433" s="411">
        <v>3.2196919975006946</v>
      </c>
    </row>
    <row r="2434" spans="1:14" s="327" customFormat="1">
      <c r="A2434" s="103">
        <v>2431</v>
      </c>
      <c r="C2434" s="327" t="s">
        <v>1041</v>
      </c>
      <c r="D2434" s="327" t="s">
        <v>1038</v>
      </c>
      <c r="E2434" s="327" t="s">
        <v>5205</v>
      </c>
      <c r="F2434" s="327" t="s">
        <v>5774</v>
      </c>
      <c r="G2434" s="409">
        <v>306521240303</v>
      </c>
      <c r="H2434" s="327" t="s">
        <v>5775</v>
      </c>
      <c r="I2434" s="327" t="s">
        <v>5411</v>
      </c>
      <c r="K2434" s="421">
        <v>8.7400000000000005E-2</v>
      </c>
      <c r="L2434" s="421">
        <v>8.7400000000000005E-2</v>
      </c>
      <c r="M2434" s="421">
        <v>8.4584000000000006E-2</v>
      </c>
      <c r="N2434" s="411">
        <v>3.2219679633867266</v>
      </c>
    </row>
    <row r="2435" spans="1:14" s="327" customFormat="1">
      <c r="A2435" s="103">
        <v>2432</v>
      </c>
      <c r="C2435" s="327" t="s">
        <v>5408</v>
      </c>
      <c r="D2435" s="327" t="s">
        <v>1018</v>
      </c>
      <c r="E2435" s="327" t="s">
        <v>1018</v>
      </c>
      <c r="F2435" s="327" t="s">
        <v>5699</v>
      </c>
      <c r="G2435" s="409">
        <v>304611240303</v>
      </c>
      <c r="H2435" s="327" t="s">
        <v>5776</v>
      </c>
      <c r="I2435" s="327" t="s">
        <v>5411</v>
      </c>
      <c r="K2435" s="421">
        <v>8.2100000000000006E-2</v>
      </c>
      <c r="L2435" s="421">
        <v>8.2100000000000006E-2</v>
      </c>
      <c r="M2435" s="421">
        <v>7.9452999999999996E-2</v>
      </c>
      <c r="N2435" s="411">
        <v>3.2241169305724848</v>
      </c>
    </row>
    <row r="2436" spans="1:14" s="327" customFormat="1">
      <c r="A2436" s="103">
        <v>2433</v>
      </c>
      <c r="C2436" s="327" t="s">
        <v>1381</v>
      </c>
      <c r="D2436" s="327" t="s">
        <v>1027</v>
      </c>
      <c r="E2436" s="327" t="s">
        <v>5190</v>
      </c>
      <c r="F2436" s="327" t="s">
        <v>5502</v>
      </c>
      <c r="G2436" s="409">
        <v>305421440303</v>
      </c>
      <c r="H2436" s="327" t="s">
        <v>5777</v>
      </c>
      <c r="I2436" s="327" t="s">
        <v>5411</v>
      </c>
      <c r="K2436" s="421">
        <v>0.16819999999999999</v>
      </c>
      <c r="L2436" s="421">
        <v>0.16819999999999999</v>
      </c>
      <c r="M2436" s="421">
        <v>0.16275700000000001</v>
      </c>
      <c r="N2436" s="411">
        <v>3.2360285374553959</v>
      </c>
    </row>
    <row r="2437" spans="1:14" s="327" customFormat="1">
      <c r="A2437" s="103">
        <v>2434</v>
      </c>
      <c r="C2437" s="327" t="s">
        <v>1049</v>
      </c>
      <c r="D2437" s="327" t="s">
        <v>1046</v>
      </c>
      <c r="E2437" s="327" t="s">
        <v>4670</v>
      </c>
      <c r="F2437" s="327" t="s">
        <v>5778</v>
      </c>
      <c r="G2437" s="409">
        <v>307444440101</v>
      </c>
      <c r="H2437" s="327" t="s">
        <v>5779</v>
      </c>
      <c r="I2437" s="327" t="s">
        <v>5411</v>
      </c>
      <c r="K2437" s="421">
        <v>1.7674000000000001</v>
      </c>
      <c r="L2437" s="421">
        <v>1.7674000000000001</v>
      </c>
      <c r="M2437" s="421">
        <v>1.710153</v>
      </c>
      <c r="N2437" s="411">
        <v>3.2390517143827116</v>
      </c>
    </row>
    <row r="2438" spans="1:14" s="327" customFormat="1">
      <c r="A2438" s="103">
        <v>2435</v>
      </c>
      <c r="C2438" s="327" t="s">
        <v>5408</v>
      </c>
      <c r="D2438" s="327" t="s">
        <v>1018</v>
      </c>
      <c r="E2438" s="327" t="s">
        <v>1018</v>
      </c>
      <c r="F2438" s="327" t="s">
        <v>4931</v>
      </c>
      <c r="G2438" s="409">
        <v>304611240204</v>
      </c>
      <c r="H2438" s="327" t="s">
        <v>5780</v>
      </c>
      <c r="I2438" s="327" t="s">
        <v>5411</v>
      </c>
      <c r="K2438" s="421">
        <v>9.3200000000000005E-2</v>
      </c>
      <c r="L2438" s="421">
        <v>9.3200000000000005E-2</v>
      </c>
      <c r="M2438" s="421">
        <v>9.0179999999999996E-2</v>
      </c>
      <c r="N2438" s="411">
        <v>3.2403433476394938</v>
      </c>
    </row>
    <row r="2439" spans="1:14" s="327" customFormat="1">
      <c r="A2439" s="103">
        <v>2436</v>
      </c>
      <c r="C2439" s="327" t="s">
        <v>1041</v>
      </c>
      <c r="D2439" s="327" t="s">
        <v>1037</v>
      </c>
      <c r="E2439" s="327" t="s">
        <v>3843</v>
      </c>
      <c r="F2439" s="327" t="s">
        <v>5781</v>
      </c>
      <c r="G2439" s="409">
        <v>306331340201</v>
      </c>
      <c r="H2439" s="327" t="s">
        <v>5782</v>
      </c>
      <c r="I2439" s="327" t="s">
        <v>5411</v>
      </c>
      <c r="K2439" s="421">
        <v>0.13020000000000001</v>
      </c>
      <c r="L2439" s="421">
        <v>0.13020000000000001</v>
      </c>
      <c r="M2439" s="421">
        <v>0.12597900000000001</v>
      </c>
      <c r="N2439" s="411">
        <v>3.2419354838709697</v>
      </c>
    </row>
    <row r="2440" spans="1:14" s="327" customFormat="1">
      <c r="A2440" s="103">
        <v>2437</v>
      </c>
      <c r="C2440" s="327" t="s">
        <v>3869</v>
      </c>
      <c r="D2440" s="327" t="s">
        <v>3869</v>
      </c>
      <c r="E2440" s="327" t="s">
        <v>4576</v>
      </c>
      <c r="F2440" s="327" t="s">
        <v>3924</v>
      </c>
      <c r="G2440" s="409">
        <v>308122540104</v>
      </c>
      <c r="H2440" s="327" t="s">
        <v>5671</v>
      </c>
      <c r="I2440" s="327" t="s">
        <v>5411</v>
      </c>
      <c r="K2440" s="421">
        <v>7.2779999999999997E-2</v>
      </c>
      <c r="L2440" s="421">
        <v>7.2779999999999997E-2</v>
      </c>
      <c r="M2440" s="421">
        <v>7.0419999999999996E-2</v>
      </c>
      <c r="N2440" s="411">
        <v>3.2426490794174234</v>
      </c>
    </row>
    <row r="2441" spans="1:14" s="327" customFormat="1">
      <c r="A2441" s="103">
        <v>2438</v>
      </c>
      <c r="C2441" s="327" t="s">
        <v>1049</v>
      </c>
      <c r="D2441" s="327" t="s">
        <v>4470</v>
      </c>
      <c r="E2441" s="327" t="s">
        <v>4666</v>
      </c>
      <c r="F2441" s="327" t="s">
        <v>4505</v>
      </c>
      <c r="G2441" s="409">
        <v>307522240102</v>
      </c>
      <c r="H2441" s="327" t="s">
        <v>5783</v>
      </c>
      <c r="I2441" s="327" t="s">
        <v>5411</v>
      </c>
      <c r="K2441" s="421">
        <v>0.68440000000000001</v>
      </c>
      <c r="L2441" s="421">
        <v>0.68440000000000001</v>
      </c>
      <c r="M2441" s="421">
        <v>0.66213200000000005</v>
      </c>
      <c r="N2441" s="411">
        <v>3.2536528345996429</v>
      </c>
    </row>
    <row r="2442" spans="1:14" s="327" customFormat="1">
      <c r="A2442" s="103">
        <v>2439</v>
      </c>
      <c r="C2442" s="327" t="s">
        <v>1049</v>
      </c>
      <c r="D2442" s="327" t="s">
        <v>1047</v>
      </c>
      <c r="E2442" s="327" t="s">
        <v>4219</v>
      </c>
      <c r="F2442" s="327" t="s">
        <v>4537</v>
      </c>
      <c r="G2442" s="409">
        <v>307312140201</v>
      </c>
      <c r="H2442" s="327" t="s">
        <v>5784</v>
      </c>
      <c r="I2442" s="327" t="s">
        <v>5411</v>
      </c>
      <c r="K2442" s="421">
        <v>0.77059999999999995</v>
      </c>
      <c r="L2442" s="421">
        <v>0.77059999999999995</v>
      </c>
      <c r="M2442" s="421">
        <v>0.74546000000000001</v>
      </c>
      <c r="N2442" s="411">
        <v>3.262392940565785</v>
      </c>
    </row>
    <row r="2443" spans="1:14" s="327" customFormat="1">
      <c r="A2443" s="103">
        <v>2440</v>
      </c>
      <c r="C2443" s="327" t="s">
        <v>5408</v>
      </c>
      <c r="D2443" s="327" t="s">
        <v>1017</v>
      </c>
      <c r="E2443" s="327" t="s">
        <v>1017</v>
      </c>
      <c r="F2443" s="327" t="s">
        <v>3495</v>
      </c>
      <c r="G2443" s="409">
        <v>304511540401</v>
      </c>
      <c r="H2443" s="327" t="s">
        <v>5785</v>
      </c>
      <c r="I2443" s="327" t="s">
        <v>5444</v>
      </c>
      <c r="K2443" s="421">
        <v>0.41920000000000002</v>
      </c>
      <c r="L2443" s="421">
        <v>0.41920000000000002</v>
      </c>
      <c r="M2443" s="421">
        <v>0.40548200000000001</v>
      </c>
      <c r="N2443" s="411">
        <v>3.2724236641221394</v>
      </c>
    </row>
    <row r="2444" spans="1:14" s="327" customFormat="1">
      <c r="A2444" s="103">
        <v>2441</v>
      </c>
      <c r="C2444" s="327" t="s">
        <v>1049</v>
      </c>
      <c r="D2444" s="327" t="s">
        <v>1049</v>
      </c>
      <c r="E2444" s="327" t="s">
        <v>3482</v>
      </c>
      <c r="F2444" s="327" t="s">
        <v>4145</v>
      </c>
      <c r="G2444" s="409">
        <v>307133440205</v>
      </c>
      <c r="H2444" s="327" t="s">
        <v>5786</v>
      </c>
      <c r="I2444" s="327" t="s">
        <v>5411</v>
      </c>
      <c r="K2444" s="421">
        <v>8.7300000000000003E-2</v>
      </c>
      <c r="L2444" s="421">
        <v>8.7300000000000003E-2</v>
      </c>
      <c r="M2444" s="421">
        <v>8.4442000000000003E-2</v>
      </c>
      <c r="N2444" s="411">
        <v>3.2737686139747986</v>
      </c>
    </row>
    <row r="2445" spans="1:14" s="327" customFormat="1">
      <c r="A2445" s="103">
        <v>2442</v>
      </c>
      <c r="C2445" s="327" t="s">
        <v>5408</v>
      </c>
      <c r="D2445" s="327" t="s">
        <v>1019</v>
      </c>
      <c r="E2445" s="327" t="s">
        <v>4645</v>
      </c>
      <c r="F2445" s="327" t="s">
        <v>4646</v>
      </c>
      <c r="G2445" s="409">
        <v>304241140102</v>
      </c>
      <c r="H2445" s="327" t="s">
        <v>5787</v>
      </c>
      <c r="I2445" s="327" t="s">
        <v>5411</v>
      </c>
      <c r="K2445" s="421">
        <v>0.2001</v>
      </c>
      <c r="L2445" s="421">
        <v>0.2001</v>
      </c>
      <c r="M2445" s="421">
        <v>0.193546</v>
      </c>
      <c r="N2445" s="411">
        <v>3.2753623188405823</v>
      </c>
    </row>
    <row r="2446" spans="1:14" s="327" customFormat="1">
      <c r="A2446" s="103">
        <v>2443</v>
      </c>
      <c r="C2446" s="327" t="s">
        <v>1049</v>
      </c>
      <c r="D2446" s="327" t="s">
        <v>1049</v>
      </c>
      <c r="E2446" s="327" t="s">
        <v>3482</v>
      </c>
      <c r="F2446" s="327" t="s">
        <v>3225</v>
      </c>
      <c r="G2446" s="409">
        <v>307133340302</v>
      </c>
      <c r="H2446" s="327" t="s">
        <v>5788</v>
      </c>
      <c r="I2446" s="327" t="s">
        <v>5411</v>
      </c>
      <c r="K2446" s="421">
        <v>1.9692000000000001</v>
      </c>
      <c r="L2446" s="421">
        <v>1.9692000000000001</v>
      </c>
      <c r="M2446" s="421">
        <v>1.9044730000000001</v>
      </c>
      <c r="N2446" s="411">
        <v>3.286969327645743</v>
      </c>
    </row>
    <row r="2447" spans="1:14" s="327" customFormat="1">
      <c r="A2447" s="103">
        <v>2444</v>
      </c>
      <c r="C2447" s="327" t="s">
        <v>1041</v>
      </c>
      <c r="D2447" s="327" t="s">
        <v>1040</v>
      </c>
      <c r="E2447" s="327" t="s">
        <v>1040</v>
      </c>
      <c r="F2447" s="327" t="s">
        <v>4591</v>
      </c>
      <c r="G2447" s="409">
        <v>306112240103</v>
      </c>
      <c r="H2447" s="327" t="s">
        <v>5789</v>
      </c>
      <c r="I2447" s="327" t="s">
        <v>5411</v>
      </c>
      <c r="K2447" s="421">
        <v>0.61968999999999996</v>
      </c>
      <c r="L2447" s="421">
        <v>0.61968999999999996</v>
      </c>
      <c r="M2447" s="421">
        <v>0.59929699999999997</v>
      </c>
      <c r="N2447" s="411">
        <v>3.2908389678710313</v>
      </c>
    </row>
    <row r="2448" spans="1:14" s="327" customFormat="1">
      <c r="A2448" s="103">
        <v>2445</v>
      </c>
      <c r="C2448" s="327" t="s">
        <v>5408</v>
      </c>
      <c r="D2448" s="327" t="s">
        <v>1019</v>
      </c>
      <c r="E2448" s="327" t="s">
        <v>4645</v>
      </c>
      <c r="F2448" s="327" t="s">
        <v>4040</v>
      </c>
      <c r="G2448" s="409">
        <v>304241240101</v>
      </c>
      <c r="H2448" s="327" t="s">
        <v>5790</v>
      </c>
      <c r="I2448" s="327" t="s">
        <v>5411</v>
      </c>
      <c r="K2448" s="421">
        <v>0.70989999999999998</v>
      </c>
      <c r="L2448" s="421">
        <v>0.70989999999999998</v>
      </c>
      <c r="M2448" s="421">
        <v>0.68644400000000005</v>
      </c>
      <c r="N2448" s="411">
        <v>3.304127341879127</v>
      </c>
    </row>
    <row r="2449" spans="1:14" s="327" customFormat="1">
      <c r="A2449" s="103">
        <v>2446</v>
      </c>
      <c r="C2449" s="327" t="s">
        <v>1049</v>
      </c>
      <c r="D2449" s="327" t="s">
        <v>1047</v>
      </c>
      <c r="E2449" s="327" t="s">
        <v>4140</v>
      </c>
      <c r="F2449" s="327" t="s">
        <v>4417</v>
      </c>
      <c r="G2449" s="409">
        <v>307322340202</v>
      </c>
      <c r="H2449" s="327" t="s">
        <v>5791</v>
      </c>
      <c r="I2449" s="327" t="s">
        <v>5411</v>
      </c>
      <c r="K2449" s="421">
        <v>0.8468</v>
      </c>
      <c r="L2449" s="421">
        <v>0.8468</v>
      </c>
      <c r="M2449" s="421">
        <v>0.81879900000000005</v>
      </c>
      <c r="N2449" s="411">
        <v>3.3066839867737299</v>
      </c>
    </row>
    <row r="2450" spans="1:14" s="327" customFormat="1">
      <c r="A2450" s="103">
        <v>2447</v>
      </c>
      <c r="C2450" s="327" t="s">
        <v>1381</v>
      </c>
      <c r="D2450" s="327" t="s">
        <v>1026</v>
      </c>
      <c r="E2450" s="327" t="s">
        <v>5226</v>
      </c>
      <c r="F2450" s="327" t="s">
        <v>5160</v>
      </c>
      <c r="G2450" s="409">
        <v>305521340101</v>
      </c>
      <c r="H2450" s="327" t="s">
        <v>5792</v>
      </c>
      <c r="I2450" s="327" t="s">
        <v>5411</v>
      </c>
      <c r="K2450" s="421">
        <v>0.60660000000000003</v>
      </c>
      <c r="L2450" s="421">
        <v>0.60660000000000003</v>
      </c>
      <c r="M2450" s="421">
        <v>0.58650800000000003</v>
      </c>
      <c r="N2450" s="411">
        <v>3.3122321134190567</v>
      </c>
    </row>
    <row r="2451" spans="1:14" s="327" customFormat="1">
      <c r="A2451" s="103">
        <v>2448</v>
      </c>
      <c r="C2451" s="327" t="s">
        <v>1041</v>
      </c>
      <c r="D2451" s="327" t="s">
        <v>1038</v>
      </c>
      <c r="E2451" s="327" t="s">
        <v>3029</v>
      </c>
      <c r="F2451" s="327" t="s">
        <v>3034</v>
      </c>
      <c r="G2451" s="409">
        <v>306512240604</v>
      </c>
      <c r="H2451" s="327" t="s">
        <v>5793</v>
      </c>
      <c r="I2451" s="327" t="s">
        <v>5444</v>
      </c>
      <c r="K2451" s="421">
        <v>0.24535999999999999</v>
      </c>
      <c r="L2451" s="421">
        <v>0.24535999999999999</v>
      </c>
      <c r="M2451" s="421">
        <v>0.237204</v>
      </c>
      <c r="N2451" s="411">
        <v>3.3240952070427112</v>
      </c>
    </row>
    <row r="2452" spans="1:14" s="327" customFormat="1">
      <c r="A2452" s="103">
        <v>2449</v>
      </c>
      <c r="C2452" s="327" t="s">
        <v>3869</v>
      </c>
      <c r="D2452" s="327" t="s">
        <v>1054</v>
      </c>
      <c r="E2452" s="327" t="s">
        <v>4857</v>
      </c>
      <c r="F2452" s="327" t="s">
        <v>3424</v>
      </c>
      <c r="G2452" s="409">
        <v>308235240103</v>
      </c>
      <c r="H2452" s="327" t="s">
        <v>5794</v>
      </c>
      <c r="I2452" s="327" t="s">
        <v>5411</v>
      </c>
      <c r="K2452" s="421">
        <v>0.36380000000000001</v>
      </c>
      <c r="L2452" s="421">
        <v>0.36380000000000001</v>
      </c>
      <c r="M2452" s="421">
        <v>0.35168500000000003</v>
      </c>
      <c r="N2452" s="411">
        <v>3.3301264431006015</v>
      </c>
    </row>
    <row r="2453" spans="1:14" s="327" customFormat="1">
      <c r="A2453" s="103">
        <v>2450</v>
      </c>
      <c r="C2453" s="327" t="s">
        <v>1381</v>
      </c>
      <c r="D2453" s="327" t="s">
        <v>1026</v>
      </c>
      <c r="E2453" s="327" t="s">
        <v>4573</v>
      </c>
      <c r="F2453" s="327" t="s">
        <v>2351</v>
      </c>
      <c r="G2453" s="409">
        <v>305512340104</v>
      </c>
      <c r="H2453" s="327" t="s">
        <v>5795</v>
      </c>
      <c r="I2453" s="327" t="s">
        <v>5444</v>
      </c>
      <c r="K2453" s="421">
        <v>3.2800000000000003E-2</v>
      </c>
      <c r="L2453" s="421">
        <v>3.2800000000000003E-2</v>
      </c>
      <c r="M2453" s="421">
        <v>3.1706999999999999E-2</v>
      </c>
      <c r="N2453" s="411">
        <v>3.332317073170743</v>
      </c>
    </row>
    <row r="2454" spans="1:14" s="327" customFormat="1">
      <c r="A2454" s="103">
        <v>2451</v>
      </c>
      <c r="C2454" s="327" t="s">
        <v>5408</v>
      </c>
      <c r="D2454" s="327" t="s">
        <v>1019</v>
      </c>
      <c r="E2454" s="327" t="s">
        <v>4645</v>
      </c>
      <c r="F2454" s="327" t="s">
        <v>5107</v>
      </c>
      <c r="G2454" s="409">
        <v>304241140202</v>
      </c>
      <c r="H2454" s="327" t="s">
        <v>5796</v>
      </c>
      <c r="I2454" s="327" t="s">
        <v>5411</v>
      </c>
      <c r="K2454" s="421">
        <v>0.86309999999999998</v>
      </c>
      <c r="L2454" s="421">
        <v>0.86309999999999998</v>
      </c>
      <c r="M2454" s="421">
        <v>0.83430400000000005</v>
      </c>
      <c r="N2454" s="411">
        <v>3.3363457305063062</v>
      </c>
    </row>
    <row r="2455" spans="1:14" s="327" customFormat="1">
      <c r="A2455" s="103">
        <v>2452</v>
      </c>
      <c r="C2455" s="327" t="s">
        <v>3869</v>
      </c>
      <c r="D2455" s="327" t="s">
        <v>4122</v>
      </c>
      <c r="E2455" s="327" t="s">
        <v>1020</v>
      </c>
      <c r="F2455" s="327" t="s">
        <v>4891</v>
      </c>
      <c r="G2455" s="409">
        <v>308647340403</v>
      </c>
      <c r="H2455" s="327" t="s">
        <v>5797</v>
      </c>
      <c r="I2455" s="327" t="s">
        <v>5411</v>
      </c>
      <c r="K2455" s="421">
        <v>0.58799999999999997</v>
      </c>
      <c r="L2455" s="421">
        <v>0.58799999999999997</v>
      </c>
      <c r="M2455" s="421">
        <v>0.56830000000000003</v>
      </c>
      <c r="N2455" s="411">
        <v>3.3503401360544118</v>
      </c>
    </row>
    <row r="2456" spans="1:14" s="327" customFormat="1">
      <c r="A2456" s="103">
        <v>2453</v>
      </c>
      <c r="C2456" s="327" t="s">
        <v>5408</v>
      </c>
      <c r="D2456" s="327" t="s">
        <v>1021</v>
      </c>
      <c r="E2456" s="327" t="s">
        <v>4351</v>
      </c>
      <c r="F2456" s="327" t="s">
        <v>3633</v>
      </c>
      <c r="G2456" s="409">
        <v>304411140201</v>
      </c>
      <c r="H2456" s="327" t="s">
        <v>5798</v>
      </c>
      <c r="I2456" s="327" t="s">
        <v>5411</v>
      </c>
      <c r="K2456" s="421">
        <v>0.63841599999999998</v>
      </c>
      <c r="L2456" s="421">
        <v>0.63841599999999998</v>
      </c>
      <c r="M2456" s="421">
        <v>0.61702400000000002</v>
      </c>
      <c r="N2456" s="411">
        <v>3.3507932132026714</v>
      </c>
    </row>
    <row r="2457" spans="1:14" s="327" customFormat="1">
      <c r="A2457" s="103">
        <v>2454</v>
      </c>
      <c r="C2457" s="327" t="s">
        <v>3869</v>
      </c>
      <c r="D2457" s="327" t="s">
        <v>1055</v>
      </c>
      <c r="E2457" s="327" t="s">
        <v>1055</v>
      </c>
      <c r="F2457" s="327" t="s">
        <v>5007</v>
      </c>
      <c r="G2457" s="409">
        <v>308511240105</v>
      </c>
      <c r="H2457" s="327" t="s">
        <v>5799</v>
      </c>
      <c r="I2457" s="327" t="s">
        <v>5411</v>
      </c>
      <c r="K2457" s="421">
        <v>3.2237070000000001</v>
      </c>
      <c r="L2457" s="421">
        <v>3.2237070000000001</v>
      </c>
      <c r="M2457" s="421">
        <v>3.1153909999999998</v>
      </c>
      <c r="N2457" s="411">
        <v>3.3599827775911488</v>
      </c>
    </row>
    <row r="2458" spans="1:14" s="327" customFormat="1">
      <c r="A2458" s="103">
        <v>2455</v>
      </c>
      <c r="C2458" s="327" t="s">
        <v>1041</v>
      </c>
      <c r="D2458" s="327" t="s">
        <v>1038</v>
      </c>
      <c r="E2458" s="327" t="s">
        <v>5205</v>
      </c>
      <c r="F2458" s="327" t="s">
        <v>5800</v>
      </c>
      <c r="G2458" s="409">
        <v>306521340803</v>
      </c>
      <c r="H2458" s="327" t="s">
        <v>5801</v>
      </c>
      <c r="I2458" s="327" t="s">
        <v>5411</v>
      </c>
      <c r="K2458" s="421">
        <v>0.2432</v>
      </c>
      <c r="L2458" s="421">
        <v>0.2432</v>
      </c>
      <c r="M2458" s="421">
        <v>0.235018</v>
      </c>
      <c r="N2458" s="411">
        <v>3.3643092105263137</v>
      </c>
    </row>
    <row r="2459" spans="1:14" s="327" customFormat="1">
      <c r="A2459" s="103">
        <v>2456</v>
      </c>
      <c r="C2459" s="327" t="s">
        <v>1049</v>
      </c>
      <c r="D2459" s="327" t="s">
        <v>1046</v>
      </c>
      <c r="E2459" s="327" t="s">
        <v>4670</v>
      </c>
      <c r="F2459" s="327" t="s">
        <v>4927</v>
      </c>
      <c r="G2459" s="409">
        <v>307444240102</v>
      </c>
      <c r="H2459" s="327" t="s">
        <v>5802</v>
      </c>
      <c r="I2459" s="327" t="s">
        <v>5411</v>
      </c>
      <c r="K2459" s="421">
        <v>1.3871</v>
      </c>
      <c r="L2459" s="421">
        <v>1.3871</v>
      </c>
      <c r="M2459" s="421">
        <v>1.340422</v>
      </c>
      <c r="N2459" s="411">
        <v>3.3651503136039214</v>
      </c>
    </row>
    <row r="2460" spans="1:14" s="327" customFormat="1">
      <c r="A2460" s="103">
        <v>2457</v>
      </c>
      <c r="C2460" s="327" t="s">
        <v>3869</v>
      </c>
      <c r="D2460" s="327" t="s">
        <v>1056</v>
      </c>
      <c r="E2460" s="327" t="s">
        <v>3957</v>
      </c>
      <c r="F2460" s="327" t="s">
        <v>5303</v>
      </c>
      <c r="G2460" s="409">
        <v>308323640203</v>
      </c>
      <c r="H2460" s="327" t="s">
        <v>5803</v>
      </c>
      <c r="I2460" s="327" t="s">
        <v>5411</v>
      </c>
      <c r="K2460" s="421">
        <v>0.69291999999999998</v>
      </c>
      <c r="L2460" s="421">
        <v>0.69291999999999998</v>
      </c>
      <c r="M2460" s="421">
        <v>0.66956700000000002</v>
      </c>
      <c r="N2460" s="411">
        <v>3.370230329619575</v>
      </c>
    </row>
    <row r="2461" spans="1:14" s="327" customFormat="1">
      <c r="A2461" s="103">
        <v>2458</v>
      </c>
      <c r="C2461" s="327" t="s">
        <v>5408</v>
      </c>
      <c r="D2461" s="327" t="s">
        <v>1019</v>
      </c>
      <c r="E2461" s="327" t="s">
        <v>4645</v>
      </c>
      <c r="F2461" s="327" t="s">
        <v>5804</v>
      </c>
      <c r="G2461" s="409">
        <v>304241440204</v>
      </c>
      <c r="H2461" s="327" t="s">
        <v>5805</v>
      </c>
      <c r="I2461" s="327" t="s">
        <v>5411</v>
      </c>
      <c r="K2461" s="421">
        <v>0.39212000000000002</v>
      </c>
      <c r="L2461" s="421">
        <v>0.39212000000000002</v>
      </c>
      <c r="M2461" s="421">
        <v>0.37885000000000002</v>
      </c>
      <c r="N2461" s="411">
        <v>3.3841681118025102</v>
      </c>
    </row>
    <row r="2462" spans="1:14" s="327" customFormat="1">
      <c r="A2462" s="103">
        <v>2459</v>
      </c>
      <c r="C2462" s="327" t="s">
        <v>1049</v>
      </c>
      <c r="D2462" s="327" t="s">
        <v>1047</v>
      </c>
      <c r="E2462" s="327" t="s">
        <v>4140</v>
      </c>
      <c r="F2462" s="327" t="s">
        <v>5294</v>
      </c>
      <c r="G2462" s="409">
        <v>307322140404</v>
      </c>
      <c r="H2462" s="327" t="s">
        <v>5806</v>
      </c>
      <c r="I2462" s="327" t="s">
        <v>5411</v>
      </c>
      <c r="K2462" s="421">
        <v>9.9229999999999999E-2</v>
      </c>
      <c r="L2462" s="421">
        <v>9.9229999999999999E-2</v>
      </c>
      <c r="M2462" s="421">
        <v>9.5867999999999995E-2</v>
      </c>
      <c r="N2462" s="411">
        <v>3.3880882797541103</v>
      </c>
    </row>
    <row r="2463" spans="1:14" s="327" customFormat="1">
      <c r="A2463" s="103">
        <v>2460</v>
      </c>
      <c r="C2463" s="327" t="s">
        <v>5408</v>
      </c>
      <c r="D2463" s="327" t="s">
        <v>1019</v>
      </c>
      <c r="E2463" s="327" t="s">
        <v>4645</v>
      </c>
      <c r="F2463" s="327" t="s">
        <v>4646</v>
      </c>
      <c r="G2463" s="409">
        <v>304241140104</v>
      </c>
      <c r="H2463" s="327" t="s">
        <v>5807</v>
      </c>
      <c r="I2463" s="327" t="s">
        <v>5411</v>
      </c>
      <c r="K2463" s="421">
        <v>0.53969999999999996</v>
      </c>
      <c r="L2463" s="421">
        <v>0.53969999999999996</v>
      </c>
      <c r="M2463" s="421">
        <v>0.521374</v>
      </c>
      <c r="N2463" s="411">
        <v>3.3955901426718462</v>
      </c>
    </row>
    <row r="2464" spans="1:14" s="327" customFormat="1">
      <c r="A2464" s="103">
        <v>2461</v>
      </c>
      <c r="C2464" s="327" t="s">
        <v>1381</v>
      </c>
      <c r="D2464" s="327" t="s">
        <v>1027</v>
      </c>
      <c r="E2464" s="327" t="s">
        <v>5327</v>
      </c>
      <c r="F2464" s="327" t="s">
        <v>5808</v>
      </c>
      <c r="G2464" s="409">
        <v>305221540201</v>
      </c>
      <c r="H2464" s="327" t="s">
        <v>5809</v>
      </c>
      <c r="I2464" s="327" t="s">
        <v>5411</v>
      </c>
      <c r="K2464" s="421">
        <v>0.34329999999999999</v>
      </c>
      <c r="L2464" s="421">
        <v>0.34329999999999999</v>
      </c>
      <c r="M2464" s="421">
        <v>0.33162000000000003</v>
      </c>
      <c r="N2464" s="411">
        <v>3.4022720652490444</v>
      </c>
    </row>
    <row r="2465" spans="1:14" s="327" customFormat="1">
      <c r="A2465" s="103">
        <v>2462</v>
      </c>
      <c r="C2465" s="327" t="s">
        <v>3869</v>
      </c>
      <c r="D2465" s="327" t="s">
        <v>4122</v>
      </c>
      <c r="E2465" s="327" t="s">
        <v>1020</v>
      </c>
      <c r="F2465" s="327" t="s">
        <v>3397</v>
      </c>
      <c r="G2465" s="409">
        <v>308647240404</v>
      </c>
      <c r="H2465" s="327" t="s">
        <v>2761</v>
      </c>
      <c r="I2465" s="327" t="s">
        <v>5411</v>
      </c>
      <c r="K2465" s="421">
        <v>0.39040000000000002</v>
      </c>
      <c r="L2465" s="421">
        <v>0.39040000000000002</v>
      </c>
      <c r="M2465" s="421">
        <v>0.37710300000000002</v>
      </c>
      <c r="N2465" s="411">
        <v>3.4059938524590168</v>
      </c>
    </row>
    <row r="2466" spans="1:14" s="327" customFormat="1">
      <c r="A2466" s="103">
        <v>2463</v>
      </c>
      <c r="C2466" s="327" t="s">
        <v>5408</v>
      </c>
      <c r="D2466" s="327" t="s">
        <v>1017</v>
      </c>
      <c r="E2466" s="327" t="s">
        <v>1017</v>
      </c>
      <c r="F2466" s="327" t="s">
        <v>3575</v>
      </c>
      <c r="G2466" s="409">
        <v>304511540201</v>
      </c>
      <c r="H2466" s="327" t="s">
        <v>5810</v>
      </c>
      <c r="I2466" s="327" t="s">
        <v>5444</v>
      </c>
      <c r="K2466" s="421">
        <v>0.61560000000000004</v>
      </c>
      <c r="L2466" s="421">
        <v>0.61560000000000004</v>
      </c>
      <c r="M2466" s="421">
        <v>0.59461600000000003</v>
      </c>
      <c r="N2466" s="411">
        <v>3.4087069525666021</v>
      </c>
    </row>
    <row r="2467" spans="1:14" s="327" customFormat="1">
      <c r="A2467" s="103">
        <v>2464</v>
      </c>
      <c r="C2467" s="327" t="s">
        <v>1041</v>
      </c>
      <c r="D2467" s="327" t="s">
        <v>1037</v>
      </c>
      <c r="E2467" s="327" t="s">
        <v>3843</v>
      </c>
      <c r="F2467" s="327" t="s">
        <v>5811</v>
      </c>
      <c r="G2467" s="409">
        <v>306331240207</v>
      </c>
      <c r="H2467" s="327" t="s">
        <v>5812</v>
      </c>
      <c r="I2467" s="327" t="s">
        <v>5411</v>
      </c>
      <c r="K2467" s="421">
        <v>0.21892</v>
      </c>
      <c r="L2467" s="421">
        <v>0.21892</v>
      </c>
      <c r="M2467" s="421">
        <v>0.21143899999999999</v>
      </c>
      <c r="N2467" s="411">
        <v>3.4172300383701879</v>
      </c>
    </row>
    <row r="2468" spans="1:14" s="327" customFormat="1">
      <c r="A2468" s="103">
        <v>2465</v>
      </c>
      <c r="C2468" s="327" t="s">
        <v>1049</v>
      </c>
      <c r="D2468" s="327" t="s">
        <v>1046</v>
      </c>
      <c r="E2468" s="327" t="s">
        <v>4817</v>
      </c>
      <c r="F2468" s="327" t="s">
        <v>5129</v>
      </c>
      <c r="G2468" s="409">
        <v>307422440102</v>
      </c>
      <c r="H2468" s="327" t="s">
        <v>5813</v>
      </c>
      <c r="I2468" s="327" t="s">
        <v>5411</v>
      </c>
      <c r="K2468" s="421">
        <v>0.68533699999999997</v>
      </c>
      <c r="L2468" s="421">
        <v>0.68533699999999997</v>
      </c>
      <c r="M2468" s="421">
        <v>0.66187499999999999</v>
      </c>
      <c r="N2468" s="411">
        <v>3.4234252637753371</v>
      </c>
    </row>
    <row r="2469" spans="1:14" s="327" customFormat="1">
      <c r="A2469" s="103">
        <v>2466</v>
      </c>
      <c r="C2469" s="327" t="s">
        <v>3869</v>
      </c>
      <c r="D2469" s="327" t="s">
        <v>1056</v>
      </c>
      <c r="E2469" s="327" t="s">
        <v>3957</v>
      </c>
      <c r="F2469" s="327" t="s">
        <v>4662</v>
      </c>
      <c r="G2469" s="409">
        <v>308323240102</v>
      </c>
      <c r="H2469" s="327" t="s">
        <v>5814</v>
      </c>
      <c r="I2469" s="327" t="s">
        <v>5411</v>
      </c>
      <c r="K2469" s="421">
        <v>2.1246</v>
      </c>
      <c r="L2469" s="421">
        <v>2.1246</v>
      </c>
      <c r="M2469" s="421">
        <v>2.0518540000000001</v>
      </c>
      <c r="N2469" s="411">
        <v>3.4239856914242668</v>
      </c>
    </row>
    <row r="2470" spans="1:14" s="327" customFormat="1">
      <c r="A2470" s="103">
        <v>2467</v>
      </c>
      <c r="C2470" s="327" t="s">
        <v>5408</v>
      </c>
      <c r="D2470" s="327" t="s">
        <v>1017</v>
      </c>
      <c r="E2470" s="327" t="s">
        <v>4030</v>
      </c>
      <c r="F2470" s="327" t="s">
        <v>4398</v>
      </c>
      <c r="G2470" s="409">
        <v>304531440204</v>
      </c>
      <c r="H2470" s="327" t="s">
        <v>5815</v>
      </c>
      <c r="I2470" s="327" t="s">
        <v>5411</v>
      </c>
      <c r="K2470" s="421">
        <v>0.50109999999999999</v>
      </c>
      <c r="L2470" s="421">
        <v>0.50109999999999999</v>
      </c>
      <c r="M2470" s="421">
        <v>0.48393999999999998</v>
      </c>
      <c r="N2470" s="411">
        <v>3.4244661744162861</v>
      </c>
    </row>
    <row r="2471" spans="1:14" s="327" customFormat="1">
      <c r="A2471" s="103">
        <v>2468</v>
      </c>
      <c r="C2471" s="327" t="s">
        <v>5408</v>
      </c>
      <c r="D2471" s="327" t="s">
        <v>1019</v>
      </c>
      <c r="E2471" s="327" t="s">
        <v>1019</v>
      </c>
      <c r="F2471" s="327" t="s">
        <v>3501</v>
      </c>
      <c r="G2471" s="409">
        <v>304231340303</v>
      </c>
      <c r="H2471" s="327" t="s">
        <v>5816</v>
      </c>
      <c r="I2471" s="327" t="s">
        <v>5411</v>
      </c>
      <c r="K2471" s="421">
        <v>0.34439999999999998</v>
      </c>
      <c r="L2471" s="421">
        <v>0.34439999999999998</v>
      </c>
      <c r="M2471" s="421">
        <v>0.33259899999999998</v>
      </c>
      <c r="N2471" s="411">
        <v>3.4265389082462274</v>
      </c>
    </row>
    <row r="2472" spans="1:14" s="327" customFormat="1">
      <c r="A2472" s="103">
        <v>2469</v>
      </c>
      <c r="C2472" s="327" t="s">
        <v>5408</v>
      </c>
      <c r="D2472" s="327" t="s">
        <v>1021</v>
      </c>
      <c r="E2472" s="327" t="s">
        <v>4351</v>
      </c>
      <c r="F2472" s="327" t="s">
        <v>3791</v>
      </c>
      <c r="G2472" s="409">
        <v>304411540301</v>
      </c>
      <c r="H2472" s="327" t="s">
        <v>5817</v>
      </c>
      <c r="I2472" s="327" t="s">
        <v>5411</v>
      </c>
      <c r="K2472" s="421">
        <v>0.52671000000000001</v>
      </c>
      <c r="L2472" s="421">
        <v>0.52671000000000001</v>
      </c>
      <c r="M2472" s="421">
        <v>0.50856299999999999</v>
      </c>
      <c r="N2472" s="411">
        <v>3.4453494332744818</v>
      </c>
    </row>
    <row r="2473" spans="1:14" s="327" customFormat="1">
      <c r="A2473" s="103">
        <v>2470</v>
      </c>
      <c r="C2473" s="327" t="s">
        <v>1381</v>
      </c>
      <c r="D2473" s="327" t="s">
        <v>1029</v>
      </c>
      <c r="E2473" s="327" t="s">
        <v>4968</v>
      </c>
      <c r="F2473" s="327" t="s">
        <v>5818</v>
      </c>
      <c r="G2473" s="409">
        <v>305711140502</v>
      </c>
      <c r="H2473" s="327" t="s">
        <v>5819</v>
      </c>
      <c r="I2473" s="327" t="s">
        <v>5411</v>
      </c>
      <c r="K2473" s="421">
        <v>0.2026</v>
      </c>
      <c r="L2473" s="421">
        <v>0.2026</v>
      </c>
      <c r="M2473" s="421">
        <v>0.1956</v>
      </c>
      <c r="N2473" s="411">
        <v>3.4550839091806549</v>
      </c>
    </row>
    <row r="2474" spans="1:14" s="327" customFormat="1">
      <c r="A2474" s="103">
        <v>2471</v>
      </c>
      <c r="C2474" s="327" t="s">
        <v>1049</v>
      </c>
      <c r="D2474" s="327" t="s">
        <v>4470</v>
      </c>
      <c r="E2474" s="327" t="s">
        <v>4666</v>
      </c>
      <c r="F2474" s="327" t="s">
        <v>3426</v>
      </c>
      <c r="G2474" s="409">
        <v>307522240302</v>
      </c>
      <c r="H2474" s="327" t="s">
        <v>5820</v>
      </c>
      <c r="I2474" s="327" t="s">
        <v>5411</v>
      </c>
      <c r="K2474" s="421">
        <v>1.3088500000000001</v>
      </c>
      <c r="L2474" s="421">
        <v>1.3088500000000001</v>
      </c>
      <c r="M2474" s="421">
        <v>1.263628</v>
      </c>
      <c r="N2474" s="411">
        <v>3.4550941666348396</v>
      </c>
    </row>
    <row r="2475" spans="1:14" s="327" customFormat="1">
      <c r="A2475" s="103">
        <v>2472</v>
      </c>
      <c r="C2475" s="327" t="s">
        <v>3869</v>
      </c>
      <c r="D2475" s="327" t="s">
        <v>1054</v>
      </c>
      <c r="E2475" s="327" t="s">
        <v>4857</v>
      </c>
      <c r="F2475" s="327" t="s">
        <v>3424</v>
      </c>
      <c r="G2475" s="409">
        <v>308235240102</v>
      </c>
      <c r="H2475" s="327" t="s">
        <v>5821</v>
      </c>
      <c r="I2475" s="327" t="s">
        <v>5411</v>
      </c>
      <c r="K2475" s="421">
        <v>0.52580000000000005</v>
      </c>
      <c r="L2475" s="421">
        <v>0.52580000000000005</v>
      </c>
      <c r="M2475" s="421">
        <v>0.507606</v>
      </c>
      <c r="N2475" s="411">
        <v>3.4602510460251126</v>
      </c>
    </row>
    <row r="2476" spans="1:14" s="327" customFormat="1">
      <c r="A2476" s="103">
        <v>2473</v>
      </c>
      <c r="C2476" s="327" t="s">
        <v>1381</v>
      </c>
      <c r="D2476" s="327" t="s">
        <v>3526</v>
      </c>
      <c r="E2476" s="327" t="s">
        <v>4760</v>
      </c>
      <c r="F2476" s="327" t="s">
        <v>5822</v>
      </c>
      <c r="G2476" s="415" t="s">
        <v>5823</v>
      </c>
      <c r="H2476" s="327" t="s">
        <v>5824</v>
      </c>
      <c r="I2476" s="327" t="s">
        <v>5411</v>
      </c>
      <c r="K2476" s="421">
        <v>0.91044499999999995</v>
      </c>
      <c r="L2476" s="421">
        <v>0.91044499999999995</v>
      </c>
      <c r="M2476" s="421">
        <v>0.87887000000000004</v>
      </c>
      <c r="N2476" s="411">
        <v>3.4680842884523404</v>
      </c>
    </row>
    <row r="2477" spans="1:14" s="327" customFormat="1">
      <c r="A2477" s="103">
        <v>2474</v>
      </c>
      <c r="C2477" s="327" t="s">
        <v>1041</v>
      </c>
      <c r="D2477" s="327" t="s">
        <v>1037</v>
      </c>
      <c r="E2477" s="327" t="s">
        <v>1037</v>
      </c>
      <c r="F2477" s="327" t="s">
        <v>3123</v>
      </c>
      <c r="G2477" s="409">
        <v>306311540101</v>
      </c>
      <c r="H2477" s="327" t="s">
        <v>5825</v>
      </c>
      <c r="I2477" s="327" t="s">
        <v>5411</v>
      </c>
      <c r="K2477" s="421">
        <v>1.056</v>
      </c>
      <c r="L2477" s="421">
        <v>1.056</v>
      </c>
      <c r="M2477" s="421">
        <v>1.0192870000000001</v>
      </c>
      <c r="N2477" s="411">
        <v>3.4766098484848476</v>
      </c>
    </row>
    <row r="2478" spans="1:14" s="327" customFormat="1">
      <c r="A2478" s="103">
        <v>2475</v>
      </c>
      <c r="C2478" s="327" t="s">
        <v>1049</v>
      </c>
      <c r="D2478" s="327" t="s">
        <v>1048</v>
      </c>
      <c r="E2478" s="327" t="s">
        <v>5140</v>
      </c>
      <c r="F2478" s="327" t="s">
        <v>5826</v>
      </c>
      <c r="G2478" s="409">
        <v>307222240203</v>
      </c>
      <c r="H2478" s="327" t="s">
        <v>5827</v>
      </c>
      <c r="I2478" s="327" t="s">
        <v>5411</v>
      </c>
      <c r="K2478" s="421">
        <v>3.32E-2</v>
      </c>
      <c r="L2478" s="421">
        <v>3.32E-2</v>
      </c>
      <c r="M2478" s="421">
        <v>3.2039999999999999E-2</v>
      </c>
      <c r="N2478" s="411">
        <v>3.4939759036144618</v>
      </c>
    </row>
    <row r="2479" spans="1:14" s="327" customFormat="1">
      <c r="A2479" s="103">
        <v>2476</v>
      </c>
      <c r="C2479" s="327" t="s">
        <v>1381</v>
      </c>
      <c r="D2479" s="327" t="s">
        <v>1030</v>
      </c>
      <c r="E2479" s="327" t="s">
        <v>3808</v>
      </c>
      <c r="F2479" s="327" t="s">
        <v>3713</v>
      </c>
      <c r="G2479" s="409">
        <v>305213340103</v>
      </c>
      <c r="H2479" s="327" t="s">
        <v>5828</v>
      </c>
      <c r="I2479" s="327" t="s">
        <v>5411</v>
      </c>
      <c r="K2479" s="421">
        <v>1.0176000000000001</v>
      </c>
      <c r="L2479" s="421">
        <v>1.0176000000000001</v>
      </c>
      <c r="M2479" s="421">
        <v>0.98200699999999996</v>
      </c>
      <c r="N2479" s="411">
        <v>3.4977397798742231</v>
      </c>
    </row>
    <row r="2480" spans="1:14" s="327" customFormat="1">
      <c r="A2480" s="103">
        <v>2477</v>
      </c>
      <c r="C2480" s="327" t="s">
        <v>1049</v>
      </c>
      <c r="D2480" s="327" t="s">
        <v>1049</v>
      </c>
      <c r="E2480" s="327" t="s">
        <v>3482</v>
      </c>
      <c r="F2480" s="327" t="s">
        <v>3483</v>
      </c>
      <c r="G2480" s="409">
        <v>307133140301</v>
      </c>
      <c r="H2480" s="327" t="s">
        <v>5829</v>
      </c>
      <c r="I2480" s="327" t="s">
        <v>5411</v>
      </c>
      <c r="K2480" s="421">
        <v>1.3928</v>
      </c>
      <c r="L2480" s="421">
        <v>1.3928</v>
      </c>
      <c r="M2480" s="421">
        <v>1.34402</v>
      </c>
      <c r="N2480" s="411">
        <v>3.5022975301550865</v>
      </c>
    </row>
    <row r="2481" spans="1:14" s="327" customFormat="1">
      <c r="A2481" s="103">
        <v>2478</v>
      </c>
      <c r="C2481" s="327" t="s">
        <v>5408</v>
      </c>
      <c r="D2481" s="327" t="s">
        <v>1020</v>
      </c>
      <c r="E2481" s="327" t="s">
        <v>3416</v>
      </c>
      <c r="F2481" s="327" t="s">
        <v>3358</v>
      </c>
      <c r="G2481" s="409">
        <v>304112240105</v>
      </c>
      <c r="H2481" s="327" t="s">
        <v>5830</v>
      </c>
      <c r="I2481" s="327" t="s">
        <v>5411</v>
      </c>
      <c r="K2481" s="421">
        <v>0.25280000000000002</v>
      </c>
      <c r="L2481" s="421">
        <v>0.25280000000000002</v>
      </c>
      <c r="M2481" s="421">
        <v>0.24391499999999999</v>
      </c>
      <c r="N2481" s="411">
        <v>3.5146360759493795</v>
      </c>
    </row>
    <row r="2482" spans="1:14" s="327" customFormat="1">
      <c r="A2482" s="103">
        <v>2479</v>
      </c>
      <c r="C2482" s="327" t="s">
        <v>1041</v>
      </c>
      <c r="D2482" s="327" t="s">
        <v>1037</v>
      </c>
      <c r="E2482" s="327" t="s">
        <v>3312</v>
      </c>
      <c r="F2482" s="327" t="s">
        <v>5831</v>
      </c>
      <c r="G2482" s="409">
        <v>306321240202</v>
      </c>
      <c r="H2482" s="327" t="s">
        <v>5832</v>
      </c>
      <c r="I2482" s="327" t="s">
        <v>5411</v>
      </c>
      <c r="K2482" s="421">
        <v>0.61160000000000003</v>
      </c>
      <c r="L2482" s="421">
        <v>0.61160000000000003</v>
      </c>
      <c r="M2482" s="421">
        <v>0.59009900000000004</v>
      </c>
      <c r="N2482" s="411">
        <v>3.5155330281229547</v>
      </c>
    </row>
    <row r="2483" spans="1:14" s="327" customFormat="1">
      <c r="A2483" s="103">
        <v>2480</v>
      </c>
      <c r="C2483" s="327" t="s">
        <v>1049</v>
      </c>
      <c r="D2483" s="327" t="s">
        <v>1048</v>
      </c>
      <c r="E2483" s="327" t="s">
        <v>5140</v>
      </c>
      <c r="F2483" s="327" t="s">
        <v>5833</v>
      </c>
      <c r="G2483" s="409">
        <v>307222140703</v>
      </c>
      <c r="H2483" s="327" t="s">
        <v>5834</v>
      </c>
      <c r="I2483" s="327" t="s">
        <v>5411</v>
      </c>
      <c r="K2483" s="421">
        <v>0.25979999999999998</v>
      </c>
      <c r="L2483" s="421">
        <v>0.25979999999999998</v>
      </c>
      <c r="M2483" s="421">
        <v>0.25063400000000002</v>
      </c>
      <c r="N2483" s="411">
        <v>3.5280985373363944</v>
      </c>
    </row>
    <row r="2484" spans="1:14" s="327" customFormat="1">
      <c r="A2484" s="103">
        <v>2481</v>
      </c>
      <c r="C2484" s="327" t="s">
        <v>1049</v>
      </c>
      <c r="D2484" s="327" t="s">
        <v>1045</v>
      </c>
      <c r="E2484" s="327" t="s">
        <v>5067</v>
      </c>
      <c r="F2484" s="327" t="s">
        <v>4971</v>
      </c>
      <c r="G2484" s="409">
        <v>307613140105</v>
      </c>
      <c r="H2484" s="327" t="s">
        <v>5835</v>
      </c>
      <c r="I2484" s="327" t="s">
        <v>5411</v>
      </c>
      <c r="K2484" s="421">
        <v>0.49020000000000002</v>
      </c>
      <c r="L2484" s="421">
        <v>0.49020000000000002</v>
      </c>
      <c r="M2484" s="421">
        <v>0.47287500000000005</v>
      </c>
      <c r="N2484" s="411">
        <v>3.5342717258261889</v>
      </c>
    </row>
    <row r="2485" spans="1:14" s="327" customFormat="1">
      <c r="A2485" s="103">
        <v>2482</v>
      </c>
      <c r="C2485" s="327" t="s">
        <v>5408</v>
      </c>
      <c r="D2485" s="327" t="s">
        <v>1019</v>
      </c>
      <c r="E2485" s="327" t="s">
        <v>5280</v>
      </c>
      <c r="F2485" s="327" t="s">
        <v>2917</v>
      </c>
      <c r="G2485" s="409">
        <v>304221140105</v>
      </c>
      <c r="H2485" s="327" t="s">
        <v>5836</v>
      </c>
      <c r="I2485" s="327" t="s">
        <v>5411</v>
      </c>
      <c r="K2485" s="421">
        <v>0.93400000000000005</v>
      </c>
      <c r="L2485" s="421">
        <v>0.93400000000000005</v>
      </c>
      <c r="M2485" s="421">
        <v>0.90077499999999999</v>
      </c>
      <c r="N2485" s="411">
        <v>3.5572805139186356</v>
      </c>
    </row>
    <row r="2486" spans="1:14" s="327" customFormat="1">
      <c r="A2486" s="103">
        <v>2483</v>
      </c>
      <c r="C2486" s="327" t="s">
        <v>1381</v>
      </c>
      <c r="D2486" s="327" t="s">
        <v>3526</v>
      </c>
      <c r="E2486" s="327" t="s">
        <v>4408</v>
      </c>
      <c r="F2486" s="327" t="s">
        <v>2937</v>
      </c>
      <c r="G2486" s="409" t="s">
        <v>5837</v>
      </c>
      <c r="H2486" s="327" t="s">
        <v>5838</v>
      </c>
      <c r="I2486" s="327" t="s">
        <v>5411</v>
      </c>
      <c r="K2486" s="421">
        <v>0.10102800000000001</v>
      </c>
      <c r="L2486" s="421">
        <v>0.10102800000000001</v>
      </c>
      <c r="M2486" s="421">
        <v>9.7434000000000007E-2</v>
      </c>
      <c r="N2486" s="411">
        <v>3.5574296234707212</v>
      </c>
    </row>
    <row r="2487" spans="1:14" s="327" customFormat="1">
      <c r="A2487" s="103">
        <v>2484</v>
      </c>
      <c r="C2487" s="327" t="s">
        <v>1041</v>
      </c>
      <c r="D2487" s="327" t="s">
        <v>1040</v>
      </c>
      <c r="E2487" s="327" t="s">
        <v>4426</v>
      </c>
      <c r="F2487" s="327" t="s">
        <v>5677</v>
      </c>
      <c r="G2487" s="409">
        <v>306621140201</v>
      </c>
      <c r="H2487" s="327" t="s">
        <v>5839</v>
      </c>
      <c r="I2487" s="327" t="s">
        <v>5411</v>
      </c>
      <c r="K2487" s="421">
        <v>0.30680000000000002</v>
      </c>
      <c r="L2487" s="421">
        <v>0.30680000000000002</v>
      </c>
      <c r="M2487" s="421">
        <v>0.29583599999999999</v>
      </c>
      <c r="N2487" s="411">
        <v>3.5736636245110911</v>
      </c>
    </row>
    <row r="2488" spans="1:14" s="327" customFormat="1">
      <c r="A2488" s="103">
        <v>2485</v>
      </c>
      <c r="C2488" s="327" t="s">
        <v>5408</v>
      </c>
      <c r="D2488" s="327" t="s">
        <v>1018</v>
      </c>
      <c r="E2488" s="327" t="s">
        <v>1018</v>
      </c>
      <c r="F2488" s="327" t="s">
        <v>5699</v>
      </c>
      <c r="G2488" s="409">
        <v>304611240301</v>
      </c>
      <c r="H2488" s="327" t="s">
        <v>5840</v>
      </c>
      <c r="I2488" s="327" t="s">
        <v>5411</v>
      </c>
      <c r="K2488" s="421">
        <v>0.4294</v>
      </c>
      <c r="L2488" s="421">
        <v>0.4294</v>
      </c>
      <c r="M2488" s="421">
        <v>0.41402299999999997</v>
      </c>
      <c r="N2488" s="411">
        <v>3.5810433162552466</v>
      </c>
    </row>
    <row r="2489" spans="1:14" s="327" customFormat="1">
      <c r="A2489" s="103">
        <v>2486</v>
      </c>
      <c r="C2489" s="327" t="s">
        <v>5408</v>
      </c>
      <c r="D2489" s="327" t="s">
        <v>1018</v>
      </c>
      <c r="E2489" s="327" t="s">
        <v>4480</v>
      </c>
      <c r="F2489" s="327" t="s">
        <v>4149</v>
      </c>
      <c r="G2489" s="409">
        <v>304621140104</v>
      </c>
      <c r="H2489" s="327" t="s">
        <v>5841</v>
      </c>
      <c r="I2489" s="327" t="s">
        <v>5444</v>
      </c>
      <c r="K2489" s="421">
        <v>0.1336</v>
      </c>
      <c r="L2489" s="421">
        <v>0.1336</v>
      </c>
      <c r="M2489" s="421">
        <v>0.12881300000000001</v>
      </c>
      <c r="N2489" s="411">
        <v>3.5830838323353187</v>
      </c>
    </row>
    <row r="2490" spans="1:14" s="327" customFormat="1">
      <c r="A2490" s="103">
        <v>2487</v>
      </c>
      <c r="C2490" s="327" t="s">
        <v>5408</v>
      </c>
      <c r="D2490" s="327" t="s">
        <v>1020</v>
      </c>
      <c r="E2490" s="327" t="s">
        <v>3970</v>
      </c>
      <c r="F2490" s="327" t="s">
        <v>4844</v>
      </c>
      <c r="G2490" s="409">
        <v>304121340501</v>
      </c>
      <c r="H2490" s="327" t="s">
        <v>5842</v>
      </c>
      <c r="I2490" s="327" t="s">
        <v>5411</v>
      </c>
      <c r="K2490" s="421">
        <v>0.59660000000000002</v>
      </c>
      <c r="L2490" s="421">
        <v>0.59660000000000002</v>
      </c>
      <c r="M2490" s="421">
        <v>0.57517799999999997</v>
      </c>
      <c r="N2490" s="411">
        <v>3.590680522963468</v>
      </c>
    </row>
    <row r="2491" spans="1:14" s="327" customFormat="1">
      <c r="A2491" s="103">
        <v>2488</v>
      </c>
      <c r="C2491" s="327" t="s">
        <v>1049</v>
      </c>
      <c r="D2491" s="327" t="s">
        <v>1047</v>
      </c>
      <c r="E2491" s="327" t="s">
        <v>1047</v>
      </c>
      <c r="F2491" s="327" t="s">
        <v>2204</v>
      </c>
      <c r="G2491" s="409">
        <v>307311240204</v>
      </c>
      <c r="H2491" s="327" t="s">
        <v>5843</v>
      </c>
      <c r="I2491" s="327" t="s">
        <v>5411</v>
      </c>
      <c r="K2491" s="421">
        <v>0.591835</v>
      </c>
      <c r="L2491" s="421">
        <v>0.591835</v>
      </c>
      <c r="M2491" s="421">
        <v>0.57058299999999995</v>
      </c>
      <c r="N2491" s="411">
        <v>3.5908656973649831</v>
      </c>
    </row>
    <row r="2492" spans="1:14" s="327" customFormat="1">
      <c r="A2492" s="103">
        <v>2489</v>
      </c>
      <c r="C2492" s="327" t="s">
        <v>1049</v>
      </c>
      <c r="D2492" s="327" t="s">
        <v>1048</v>
      </c>
      <c r="E2492" s="327" t="s">
        <v>5138</v>
      </c>
      <c r="F2492" s="327" t="s">
        <v>4932</v>
      </c>
      <c r="G2492" s="409">
        <v>307211440203</v>
      </c>
      <c r="H2492" s="327" t="s">
        <v>5844</v>
      </c>
      <c r="I2492" s="327" t="s">
        <v>5411</v>
      </c>
      <c r="K2492" s="421">
        <v>0.74907999999999997</v>
      </c>
      <c r="L2492" s="421">
        <v>0.74907999999999997</v>
      </c>
      <c r="M2492" s="421">
        <v>0.72212799999999999</v>
      </c>
      <c r="N2492" s="411">
        <v>3.5980135633043169</v>
      </c>
    </row>
    <row r="2493" spans="1:14" s="327" customFormat="1">
      <c r="A2493" s="103">
        <v>2490</v>
      </c>
      <c r="C2493" s="327" t="s">
        <v>1381</v>
      </c>
      <c r="D2493" s="327" t="s">
        <v>1027</v>
      </c>
      <c r="E2493" s="327" t="s">
        <v>5327</v>
      </c>
      <c r="F2493" s="327" t="s">
        <v>5707</v>
      </c>
      <c r="G2493" s="409">
        <v>305422140302</v>
      </c>
      <c r="H2493" s="327" t="s">
        <v>5845</v>
      </c>
      <c r="I2493" s="327" t="s">
        <v>5411</v>
      </c>
      <c r="K2493" s="421">
        <v>0.61960000000000004</v>
      </c>
      <c r="L2493" s="421">
        <v>0.61960000000000004</v>
      </c>
      <c r="M2493" s="421">
        <v>0.59729699999999997</v>
      </c>
      <c r="N2493" s="411">
        <v>3.5995803744351309</v>
      </c>
    </row>
    <row r="2494" spans="1:14" s="327" customFormat="1">
      <c r="A2494" s="103">
        <v>2491</v>
      </c>
      <c r="C2494" s="327" t="s">
        <v>1049</v>
      </c>
      <c r="D2494" s="327" t="s">
        <v>1048</v>
      </c>
      <c r="E2494" s="327" t="s">
        <v>5140</v>
      </c>
      <c r="F2494" s="327" t="s">
        <v>5588</v>
      </c>
      <c r="G2494" s="409">
        <v>307222140203</v>
      </c>
      <c r="H2494" s="327" t="s">
        <v>5846</v>
      </c>
      <c r="I2494" s="327" t="s">
        <v>5411</v>
      </c>
      <c r="K2494" s="421">
        <v>0.41239999999999999</v>
      </c>
      <c r="L2494" s="421">
        <v>0.41239999999999999</v>
      </c>
      <c r="M2494" s="421">
        <v>0.39753500000000003</v>
      </c>
      <c r="N2494" s="411">
        <v>3.6045101842870908</v>
      </c>
    </row>
    <row r="2495" spans="1:14" s="327" customFormat="1">
      <c r="A2495" s="103">
        <v>2492</v>
      </c>
      <c r="C2495" s="327" t="s">
        <v>5408</v>
      </c>
      <c r="D2495" s="327" t="s">
        <v>1017</v>
      </c>
      <c r="E2495" s="327" t="s">
        <v>4030</v>
      </c>
      <c r="F2495" s="327" t="s">
        <v>5847</v>
      </c>
      <c r="G2495" s="409">
        <v>304531340201</v>
      </c>
      <c r="H2495" s="327" t="s">
        <v>5848</v>
      </c>
      <c r="I2495" s="327" t="s">
        <v>5411</v>
      </c>
      <c r="K2495" s="421">
        <v>0.72940000000000005</v>
      </c>
      <c r="L2495" s="421">
        <v>0.72940000000000005</v>
      </c>
      <c r="M2495" s="421">
        <v>0.70305399999999996</v>
      </c>
      <c r="N2495" s="411">
        <v>3.6120098711269657</v>
      </c>
    </row>
    <row r="2496" spans="1:14" s="327" customFormat="1">
      <c r="A2496" s="103">
        <v>2493</v>
      </c>
      <c r="C2496" s="327" t="s">
        <v>1049</v>
      </c>
      <c r="D2496" s="327" t="s">
        <v>1048</v>
      </c>
      <c r="E2496" s="327" t="s">
        <v>5140</v>
      </c>
      <c r="F2496" s="327" t="s">
        <v>5478</v>
      </c>
      <c r="G2496" s="409">
        <v>307222140102</v>
      </c>
      <c r="H2496" s="327" t="s">
        <v>5849</v>
      </c>
      <c r="I2496" s="327" t="s">
        <v>5411</v>
      </c>
      <c r="K2496" s="421">
        <v>0.85</v>
      </c>
      <c r="L2496" s="421">
        <v>0.85</v>
      </c>
      <c r="M2496" s="421">
        <v>0.819249</v>
      </c>
      <c r="N2496" s="411">
        <v>3.6177647058823497</v>
      </c>
    </row>
    <row r="2497" spans="1:14" s="327" customFormat="1">
      <c r="A2497" s="103">
        <v>2494</v>
      </c>
      <c r="C2497" s="327" t="s">
        <v>1049</v>
      </c>
      <c r="D2497" s="327" t="s">
        <v>1046</v>
      </c>
      <c r="E2497" s="327" t="s">
        <v>4670</v>
      </c>
      <c r="F2497" s="327" t="s">
        <v>5252</v>
      </c>
      <c r="G2497" s="409">
        <v>307444340203</v>
      </c>
      <c r="H2497" s="327" t="s">
        <v>5850</v>
      </c>
      <c r="I2497" s="327" t="s">
        <v>5411</v>
      </c>
      <c r="K2497" s="421">
        <v>0.2384</v>
      </c>
      <c r="L2497" s="421">
        <v>0.2384</v>
      </c>
      <c r="M2497" s="421">
        <v>0.229768</v>
      </c>
      <c r="N2497" s="411">
        <v>3.6208053691275173</v>
      </c>
    </row>
    <row r="2498" spans="1:14" s="327" customFormat="1">
      <c r="A2498" s="103">
        <v>2495</v>
      </c>
      <c r="C2498" s="327" t="s">
        <v>1049</v>
      </c>
      <c r="D2498" s="327" t="s">
        <v>1046</v>
      </c>
      <c r="E2498" s="327" t="s">
        <v>4866</v>
      </c>
      <c r="F2498" s="327" t="s">
        <v>4951</v>
      </c>
      <c r="G2498" s="409">
        <v>307433440302</v>
      </c>
      <c r="H2498" s="327" t="s">
        <v>5851</v>
      </c>
      <c r="I2498" s="327" t="s">
        <v>5411</v>
      </c>
      <c r="K2498" s="421">
        <v>0.26800000000000002</v>
      </c>
      <c r="L2498" s="421">
        <v>0.26800000000000002</v>
      </c>
      <c r="M2498" s="421">
        <v>0.25827499999999998</v>
      </c>
      <c r="N2498" s="411">
        <v>3.6287313432835964</v>
      </c>
    </row>
    <row r="2499" spans="1:14" s="327" customFormat="1">
      <c r="A2499" s="103">
        <v>2496</v>
      </c>
      <c r="C2499" s="327" t="s">
        <v>1049</v>
      </c>
      <c r="D2499" s="327" t="s">
        <v>4470</v>
      </c>
      <c r="E2499" s="327" t="s">
        <v>4471</v>
      </c>
      <c r="F2499" s="327" t="s">
        <v>5852</v>
      </c>
      <c r="G2499" s="409">
        <v>307511240401</v>
      </c>
      <c r="H2499" s="327" t="s">
        <v>5853</v>
      </c>
      <c r="I2499" s="327" t="s">
        <v>5411</v>
      </c>
      <c r="K2499" s="421">
        <v>0.82640000000000002</v>
      </c>
      <c r="L2499" s="421">
        <v>0.82640000000000002</v>
      </c>
      <c r="M2499" s="421">
        <v>0.79636700000000005</v>
      </c>
      <c r="N2499" s="411">
        <v>3.6341965150048372</v>
      </c>
    </row>
    <row r="2500" spans="1:14" s="327" customFormat="1">
      <c r="A2500" s="103">
        <v>2497</v>
      </c>
      <c r="C2500" s="327" t="s">
        <v>1049</v>
      </c>
      <c r="D2500" s="327" t="s">
        <v>1046</v>
      </c>
      <c r="E2500" s="327" t="s">
        <v>4670</v>
      </c>
      <c r="F2500" s="327" t="s">
        <v>4878</v>
      </c>
      <c r="G2500" s="409">
        <v>307444340102</v>
      </c>
      <c r="H2500" s="327" t="s">
        <v>5085</v>
      </c>
      <c r="I2500" s="327" t="s">
        <v>5411</v>
      </c>
      <c r="K2500" s="421">
        <v>2.1315599999999999</v>
      </c>
      <c r="L2500" s="421">
        <v>2.1315599999999999</v>
      </c>
      <c r="M2500" s="421">
        <v>2.0540419999999999</v>
      </c>
      <c r="N2500" s="411">
        <v>3.6366792396179313</v>
      </c>
    </row>
    <row r="2501" spans="1:14" s="327" customFormat="1">
      <c r="A2501" s="103">
        <v>2498</v>
      </c>
      <c r="C2501" s="327" t="s">
        <v>5408</v>
      </c>
      <c r="D2501" s="327" t="s">
        <v>1018</v>
      </c>
      <c r="E2501" s="327" t="s">
        <v>3232</v>
      </c>
      <c r="F2501" s="327" t="s">
        <v>4848</v>
      </c>
      <c r="G2501" s="409">
        <v>304631440503</v>
      </c>
      <c r="H2501" s="327" t="s">
        <v>5854</v>
      </c>
      <c r="I2501" s="327" t="s">
        <v>5411</v>
      </c>
      <c r="K2501" s="421">
        <v>0.32604</v>
      </c>
      <c r="L2501" s="421">
        <v>0.32604</v>
      </c>
      <c r="M2501" s="421">
        <v>0.314162</v>
      </c>
      <c r="N2501" s="411">
        <v>3.6431112746902223</v>
      </c>
    </row>
    <row r="2502" spans="1:14" s="327" customFormat="1">
      <c r="A2502" s="103">
        <v>2499</v>
      </c>
      <c r="C2502" s="327" t="s">
        <v>1049</v>
      </c>
      <c r="D2502" s="327" t="s">
        <v>1049</v>
      </c>
      <c r="E2502" s="327" t="s">
        <v>3482</v>
      </c>
      <c r="F2502" s="327" t="s">
        <v>5855</v>
      </c>
      <c r="G2502" s="409">
        <v>307133240402</v>
      </c>
      <c r="H2502" s="327" t="s">
        <v>5856</v>
      </c>
      <c r="I2502" s="327" t="s">
        <v>5411</v>
      </c>
      <c r="K2502" s="421">
        <v>1.2432000000000001</v>
      </c>
      <c r="L2502" s="421">
        <v>1.2432000000000001</v>
      </c>
      <c r="M2502" s="421">
        <v>1.1979010000000001</v>
      </c>
      <c r="N2502" s="411">
        <v>3.643741956241954</v>
      </c>
    </row>
    <row r="2503" spans="1:14" s="327" customFormat="1">
      <c r="A2503" s="103">
        <v>2500</v>
      </c>
      <c r="C2503" s="327" t="s">
        <v>3869</v>
      </c>
      <c r="D2503" s="327" t="s">
        <v>1056</v>
      </c>
      <c r="E2503" s="327" t="s">
        <v>3957</v>
      </c>
      <c r="F2503" s="327" t="s">
        <v>4548</v>
      </c>
      <c r="G2503" s="409">
        <v>308323240301</v>
      </c>
      <c r="H2503" s="327" t="s">
        <v>5857</v>
      </c>
      <c r="I2503" s="327" t="s">
        <v>5411</v>
      </c>
      <c r="K2503" s="421">
        <v>0.91600000000000004</v>
      </c>
      <c r="L2503" s="421">
        <v>0.91600000000000004</v>
      </c>
      <c r="M2503" s="421">
        <v>0.88246899999999995</v>
      </c>
      <c r="N2503" s="411">
        <v>3.6605895196506646</v>
      </c>
    </row>
    <row r="2504" spans="1:14" s="327" customFormat="1">
      <c r="A2504" s="103">
        <v>2501</v>
      </c>
      <c r="C2504" s="327" t="s">
        <v>1381</v>
      </c>
      <c r="D2504" s="327" t="s">
        <v>3526</v>
      </c>
      <c r="E2504" s="327" t="s">
        <v>4408</v>
      </c>
      <c r="F2504" s="327" t="s">
        <v>3272</v>
      </c>
      <c r="G2504" s="409" t="s">
        <v>5858</v>
      </c>
      <c r="H2504" s="327" t="s">
        <v>5859</v>
      </c>
      <c r="I2504" s="327" t="s">
        <v>5411</v>
      </c>
      <c r="K2504" s="421">
        <v>0.14905499999999999</v>
      </c>
      <c r="L2504" s="421">
        <v>0.14905499999999999</v>
      </c>
      <c r="M2504" s="421">
        <v>0.14358599999999999</v>
      </c>
      <c r="N2504" s="411">
        <v>3.6691154271913065</v>
      </c>
    </row>
    <row r="2505" spans="1:14" s="327" customFormat="1">
      <c r="A2505" s="103">
        <v>2502</v>
      </c>
      <c r="C2505" s="327" t="s">
        <v>1381</v>
      </c>
      <c r="D2505" s="327" t="s">
        <v>3526</v>
      </c>
      <c r="E2505" s="327" t="s">
        <v>3527</v>
      </c>
      <c r="F2505" s="327" t="s">
        <v>3528</v>
      </c>
      <c r="G2505" s="409" t="s">
        <v>5860</v>
      </c>
      <c r="H2505" s="327" t="s">
        <v>5861</v>
      </c>
      <c r="I2505" s="327" t="s">
        <v>5411</v>
      </c>
      <c r="K2505" s="421">
        <v>0.72919999999999996</v>
      </c>
      <c r="L2505" s="421">
        <v>0.72919999999999996</v>
      </c>
      <c r="M2505" s="421">
        <v>0.70242899999999997</v>
      </c>
      <c r="N2505" s="411">
        <v>3.6712835984640688</v>
      </c>
    </row>
    <row r="2506" spans="1:14" s="327" customFormat="1">
      <c r="A2506" s="103">
        <v>2503</v>
      </c>
      <c r="C2506" s="327" t="s">
        <v>1041</v>
      </c>
      <c r="D2506" s="327" t="s">
        <v>1040</v>
      </c>
      <c r="E2506" s="327" t="s">
        <v>1040</v>
      </c>
      <c r="F2506" s="327" t="s">
        <v>5363</v>
      </c>
      <c r="G2506" s="409">
        <v>306611340204</v>
      </c>
      <c r="H2506" s="327" t="s">
        <v>5535</v>
      </c>
      <c r="I2506" s="327" t="s">
        <v>5411</v>
      </c>
      <c r="K2506" s="421">
        <v>0.74004000000000003</v>
      </c>
      <c r="L2506" s="421">
        <v>0.74004000000000003</v>
      </c>
      <c r="M2506" s="421">
        <v>0.71285900000000002</v>
      </c>
      <c r="N2506" s="411">
        <v>3.6729095724555441</v>
      </c>
    </row>
    <row r="2507" spans="1:14" s="327" customFormat="1">
      <c r="A2507" s="103">
        <v>2504</v>
      </c>
      <c r="C2507" s="327" t="s">
        <v>3869</v>
      </c>
      <c r="D2507" s="327" t="s">
        <v>1055</v>
      </c>
      <c r="E2507" s="327" t="s">
        <v>1055</v>
      </c>
      <c r="F2507" s="327" t="s">
        <v>5007</v>
      </c>
      <c r="G2507" s="409">
        <v>308511240102</v>
      </c>
      <c r="H2507" s="327" t="s">
        <v>5862</v>
      </c>
      <c r="I2507" s="327" t="s">
        <v>5411</v>
      </c>
      <c r="K2507" s="421">
        <v>0.17769199999999999</v>
      </c>
      <c r="L2507" s="421">
        <v>0.17769199999999999</v>
      </c>
      <c r="M2507" s="421">
        <v>0.17116500000000001</v>
      </c>
      <c r="N2507" s="411">
        <v>3.6732098237399415</v>
      </c>
    </row>
    <row r="2508" spans="1:14" s="327" customFormat="1">
      <c r="A2508" s="103">
        <v>2505</v>
      </c>
      <c r="C2508" s="327" t="s">
        <v>5408</v>
      </c>
      <c r="D2508" s="327" t="s">
        <v>1019</v>
      </c>
      <c r="E2508" s="327" t="s">
        <v>4645</v>
      </c>
      <c r="F2508" s="327" t="s">
        <v>5804</v>
      </c>
      <c r="G2508" s="409">
        <v>304241440203</v>
      </c>
      <c r="H2508" s="327" t="s">
        <v>5863</v>
      </c>
      <c r="I2508" s="327" t="s">
        <v>5411</v>
      </c>
      <c r="K2508" s="421">
        <v>0.15539</v>
      </c>
      <c r="L2508" s="421">
        <v>0.15539</v>
      </c>
      <c r="M2508" s="421">
        <v>0.149676</v>
      </c>
      <c r="N2508" s="411">
        <v>3.6771993049745779</v>
      </c>
    </row>
    <row r="2509" spans="1:14" s="327" customFormat="1">
      <c r="A2509" s="103">
        <v>2506</v>
      </c>
      <c r="C2509" s="327" t="s">
        <v>1049</v>
      </c>
      <c r="D2509" s="327" t="s">
        <v>1047</v>
      </c>
      <c r="E2509" s="327" t="s">
        <v>4541</v>
      </c>
      <c r="F2509" s="327" t="s">
        <v>4800</v>
      </c>
      <c r="G2509" s="409">
        <v>307333240203</v>
      </c>
      <c r="H2509" s="327" t="s">
        <v>5864</v>
      </c>
      <c r="I2509" s="327" t="s">
        <v>5411</v>
      </c>
      <c r="K2509" s="421">
        <v>0.88680000000000003</v>
      </c>
      <c r="L2509" s="421">
        <v>0.88680000000000003</v>
      </c>
      <c r="M2509" s="421">
        <v>0.85419</v>
      </c>
      <c r="N2509" s="411">
        <v>3.6772665764546715</v>
      </c>
    </row>
    <row r="2510" spans="1:14" s="327" customFormat="1">
      <c r="A2510" s="103">
        <v>2507</v>
      </c>
      <c r="C2510" s="327" t="s">
        <v>1049</v>
      </c>
      <c r="D2510" s="327" t="s">
        <v>4470</v>
      </c>
      <c r="E2510" s="327" t="s">
        <v>4471</v>
      </c>
      <c r="F2510" s="327" t="s">
        <v>4429</v>
      </c>
      <c r="G2510" s="409">
        <v>307511240505</v>
      </c>
      <c r="H2510" s="327" t="s">
        <v>5865</v>
      </c>
      <c r="I2510" s="327" t="s">
        <v>5411</v>
      </c>
      <c r="K2510" s="421">
        <v>0.36932500000000001</v>
      </c>
      <c r="L2510" s="421">
        <v>0.36932500000000001</v>
      </c>
      <c r="M2510" s="421">
        <v>0.35568300000000003</v>
      </c>
      <c r="N2510" s="411">
        <v>3.6937656535571612</v>
      </c>
    </row>
    <row r="2511" spans="1:14" s="327" customFormat="1">
      <c r="A2511" s="103">
        <v>2508</v>
      </c>
      <c r="C2511" s="327" t="s">
        <v>5408</v>
      </c>
      <c r="D2511" s="327" t="s">
        <v>1018</v>
      </c>
      <c r="E2511" s="327" t="s">
        <v>3232</v>
      </c>
      <c r="F2511" s="327" t="s">
        <v>3354</v>
      </c>
      <c r="G2511" s="409">
        <v>304631340301</v>
      </c>
      <c r="H2511" s="327" t="s">
        <v>5866</v>
      </c>
      <c r="I2511" s="327" t="s">
        <v>5411</v>
      </c>
      <c r="K2511" s="421">
        <v>0.23799999999999999</v>
      </c>
      <c r="L2511" s="421">
        <v>0.23799999999999999</v>
      </c>
      <c r="M2511" s="421">
        <v>0.22920299999999999</v>
      </c>
      <c r="N2511" s="411">
        <v>3.6962184873949582</v>
      </c>
    </row>
    <row r="2512" spans="1:14" s="327" customFormat="1">
      <c r="A2512" s="103">
        <v>2509</v>
      </c>
      <c r="C2512" s="327" t="s">
        <v>1041</v>
      </c>
      <c r="D2512" s="327" t="s">
        <v>1040</v>
      </c>
      <c r="E2512" s="327" t="s">
        <v>4426</v>
      </c>
      <c r="F2512" s="327" t="s">
        <v>2214</v>
      </c>
      <c r="G2512" s="409">
        <v>306621240302</v>
      </c>
      <c r="H2512" s="327" t="s">
        <v>5867</v>
      </c>
      <c r="I2512" s="327" t="s">
        <v>5411</v>
      </c>
      <c r="K2512" s="421">
        <v>0.33038200000000001</v>
      </c>
      <c r="L2512" s="421">
        <v>0.33038200000000001</v>
      </c>
      <c r="M2512" s="421">
        <v>0.31817000000000001</v>
      </c>
      <c r="N2512" s="411">
        <v>3.6963272817526378</v>
      </c>
    </row>
    <row r="2513" spans="1:14" s="327" customFormat="1">
      <c r="A2513" s="103">
        <v>2510</v>
      </c>
      <c r="C2513" s="327" t="s">
        <v>3869</v>
      </c>
      <c r="D2513" s="327" t="s">
        <v>1054</v>
      </c>
      <c r="E2513" s="327" t="s">
        <v>3438</v>
      </c>
      <c r="F2513" s="327" t="s">
        <v>2276</v>
      </c>
      <c r="G2513" s="409">
        <v>308211340103</v>
      </c>
      <c r="H2513" s="327" t="s">
        <v>5868</v>
      </c>
      <c r="I2513" s="327" t="s">
        <v>5444</v>
      </c>
      <c r="K2513" s="421">
        <v>0.108</v>
      </c>
      <c r="L2513" s="421">
        <v>0.108</v>
      </c>
      <c r="M2513" s="421">
        <v>0.104007</v>
      </c>
      <c r="N2513" s="411">
        <v>3.6972222222222193</v>
      </c>
    </row>
    <row r="2514" spans="1:14" s="327" customFormat="1">
      <c r="A2514" s="103">
        <v>2511</v>
      </c>
      <c r="C2514" s="327" t="s">
        <v>5408</v>
      </c>
      <c r="D2514" s="327" t="s">
        <v>1017</v>
      </c>
      <c r="E2514" s="327" t="s">
        <v>4030</v>
      </c>
      <c r="F2514" s="327" t="s">
        <v>5123</v>
      </c>
      <c r="G2514" s="409">
        <v>304531440104</v>
      </c>
      <c r="H2514" s="327" t="s">
        <v>5869</v>
      </c>
      <c r="I2514" s="327" t="s">
        <v>5411</v>
      </c>
      <c r="K2514" s="421">
        <v>0.22939999999999999</v>
      </c>
      <c r="L2514" s="421">
        <v>0.22939999999999999</v>
      </c>
      <c r="M2514" s="421">
        <v>0.220914</v>
      </c>
      <c r="N2514" s="411">
        <v>3.6992153443766322</v>
      </c>
    </row>
    <row r="2515" spans="1:14" s="327" customFormat="1">
      <c r="A2515" s="103">
        <v>2512</v>
      </c>
      <c r="C2515" s="327" t="s">
        <v>1041</v>
      </c>
      <c r="D2515" s="327" t="s">
        <v>1040</v>
      </c>
      <c r="E2515" s="327" t="s">
        <v>4766</v>
      </c>
      <c r="F2515" s="327" t="s">
        <v>5870</v>
      </c>
      <c r="G2515" s="409">
        <v>306631240204</v>
      </c>
      <c r="H2515" s="327" t="s">
        <v>5871</v>
      </c>
      <c r="I2515" s="327" t="s">
        <v>5411</v>
      </c>
      <c r="K2515" s="421">
        <v>0.38703599999999999</v>
      </c>
      <c r="L2515" s="421">
        <v>0.38703599999999999</v>
      </c>
      <c r="M2515" s="421">
        <v>0.37268299999999999</v>
      </c>
      <c r="N2515" s="411">
        <v>3.7084405585010192</v>
      </c>
    </row>
    <row r="2516" spans="1:14" s="327" customFormat="1">
      <c r="A2516" s="103">
        <v>2513</v>
      </c>
      <c r="C2516" s="327" t="s">
        <v>3869</v>
      </c>
      <c r="D2516" s="327" t="s">
        <v>1054</v>
      </c>
      <c r="E2516" s="327" t="s">
        <v>4857</v>
      </c>
      <c r="F2516" s="327" t="s">
        <v>5872</v>
      </c>
      <c r="G2516" s="409">
        <v>308235240602</v>
      </c>
      <c r="H2516" s="327" t="s">
        <v>5873</v>
      </c>
      <c r="I2516" s="327" t="s">
        <v>5411</v>
      </c>
      <c r="K2516" s="421">
        <v>0.99980000000000002</v>
      </c>
      <c r="L2516" s="421">
        <v>0.99980000000000002</v>
      </c>
      <c r="M2516" s="421">
        <v>0.96269000000000005</v>
      </c>
      <c r="N2516" s="411">
        <v>3.7117423484696919</v>
      </c>
    </row>
    <row r="2517" spans="1:14" s="327" customFormat="1">
      <c r="A2517" s="103">
        <v>2514</v>
      </c>
      <c r="C2517" s="327" t="s">
        <v>1049</v>
      </c>
      <c r="D2517" s="327" t="s">
        <v>1049</v>
      </c>
      <c r="E2517" s="327" t="s">
        <v>3482</v>
      </c>
      <c r="F2517" s="327" t="s">
        <v>5610</v>
      </c>
      <c r="G2517" s="409">
        <v>307133540301</v>
      </c>
      <c r="H2517" s="327" t="s">
        <v>5874</v>
      </c>
      <c r="I2517" s="327" t="s">
        <v>5411</v>
      </c>
      <c r="K2517" s="421">
        <v>1.2802</v>
      </c>
      <c r="L2517" s="421">
        <v>1.2802</v>
      </c>
      <c r="M2517" s="421">
        <v>1.2326250000000001</v>
      </c>
      <c r="N2517" s="411">
        <v>3.71621621621621</v>
      </c>
    </row>
    <row r="2518" spans="1:14" s="327" customFormat="1">
      <c r="A2518" s="103">
        <v>2515</v>
      </c>
      <c r="C2518" s="327" t="s">
        <v>3869</v>
      </c>
      <c r="D2518" s="327" t="s">
        <v>3869</v>
      </c>
      <c r="E2518" s="327" t="s">
        <v>4576</v>
      </c>
      <c r="F2518" s="327" t="s">
        <v>4020</v>
      </c>
      <c r="G2518" s="409">
        <v>308122640305</v>
      </c>
      <c r="H2518" s="327" t="s">
        <v>5875</v>
      </c>
      <c r="I2518" s="327" t="s">
        <v>5411</v>
      </c>
      <c r="K2518" s="421">
        <v>0.4466</v>
      </c>
      <c r="L2518" s="421">
        <v>0.4466</v>
      </c>
      <c r="M2518" s="421">
        <v>0.429983</v>
      </c>
      <c r="N2518" s="411">
        <v>3.7207792207792192</v>
      </c>
    </row>
    <row r="2519" spans="1:14" s="327" customFormat="1">
      <c r="A2519" s="103">
        <v>2516</v>
      </c>
      <c r="C2519" s="327" t="s">
        <v>1381</v>
      </c>
      <c r="D2519" s="327" t="s">
        <v>1029</v>
      </c>
      <c r="E2519" s="327" t="s">
        <v>4464</v>
      </c>
      <c r="F2519" s="327" t="s">
        <v>3019</v>
      </c>
      <c r="G2519" s="409">
        <v>305721240102</v>
      </c>
      <c r="H2519" s="327" t="s">
        <v>5876</v>
      </c>
      <c r="I2519" s="327" t="s">
        <v>5411</v>
      </c>
      <c r="K2519" s="421">
        <v>2.0799999999999999E-2</v>
      </c>
      <c r="L2519" s="421">
        <v>2.0799999999999999E-2</v>
      </c>
      <c r="M2519" s="421">
        <v>2.0025999999999999E-2</v>
      </c>
      <c r="N2519" s="411">
        <v>3.7211538461538485</v>
      </c>
    </row>
    <row r="2520" spans="1:14" s="327" customFormat="1">
      <c r="A2520" s="103">
        <v>2517</v>
      </c>
      <c r="C2520" s="327" t="s">
        <v>1041</v>
      </c>
      <c r="D2520" s="327" t="s">
        <v>1039</v>
      </c>
      <c r="E2520" s="327" t="s">
        <v>4118</v>
      </c>
      <c r="F2520" s="327" t="s">
        <v>5877</v>
      </c>
      <c r="G2520" s="409">
        <v>306231440302</v>
      </c>
      <c r="H2520" s="327" t="s">
        <v>5878</v>
      </c>
      <c r="I2520" s="327" t="s">
        <v>5411</v>
      </c>
      <c r="K2520" s="421">
        <v>0.62619800000000003</v>
      </c>
      <c r="L2520" s="421">
        <v>0.62619800000000003</v>
      </c>
      <c r="M2520" s="421">
        <v>0.60289300000000001</v>
      </c>
      <c r="N2520" s="411">
        <v>3.7216663100169627</v>
      </c>
    </row>
    <row r="2521" spans="1:14" s="327" customFormat="1">
      <c r="A2521" s="103">
        <v>2518</v>
      </c>
      <c r="C2521" s="327" t="s">
        <v>1041</v>
      </c>
      <c r="D2521" s="327" t="s">
        <v>1040</v>
      </c>
      <c r="E2521" s="327" t="s">
        <v>1040</v>
      </c>
      <c r="F2521" s="327" t="s">
        <v>5879</v>
      </c>
      <c r="G2521" s="409">
        <v>306611440403</v>
      </c>
      <c r="H2521" s="327" t="s">
        <v>5880</v>
      </c>
      <c r="I2521" s="327" t="s">
        <v>5411</v>
      </c>
      <c r="K2521" s="421">
        <v>0.17412</v>
      </c>
      <c r="L2521" s="421">
        <v>0.17412</v>
      </c>
      <c r="M2521" s="421">
        <v>0.16761100000000001</v>
      </c>
      <c r="N2521" s="411">
        <v>3.7382265104525541</v>
      </c>
    </row>
    <row r="2522" spans="1:14" s="327" customFormat="1">
      <c r="A2522" s="103">
        <v>2519</v>
      </c>
      <c r="C2522" s="327" t="s">
        <v>5408</v>
      </c>
      <c r="D2522" s="327" t="s">
        <v>1017</v>
      </c>
      <c r="E2522" s="327" t="s">
        <v>4030</v>
      </c>
      <c r="F2522" s="327" t="s">
        <v>4398</v>
      </c>
      <c r="G2522" s="409">
        <v>304531440203</v>
      </c>
      <c r="H2522" s="327" t="s">
        <v>5881</v>
      </c>
      <c r="I2522" s="327" t="s">
        <v>5411</v>
      </c>
      <c r="K2522" s="421">
        <v>0.58709999999999996</v>
      </c>
      <c r="L2522" s="421">
        <v>0.58709999999999996</v>
      </c>
      <c r="M2522" s="421">
        <v>0.56507300000000005</v>
      </c>
      <c r="N2522" s="411">
        <v>3.7518310338954031</v>
      </c>
    </row>
    <row r="2523" spans="1:14" s="327" customFormat="1">
      <c r="A2523" s="103">
        <v>2520</v>
      </c>
      <c r="C2523" s="327" t="s">
        <v>3869</v>
      </c>
      <c r="D2523" s="327" t="s">
        <v>1056</v>
      </c>
      <c r="E2523" s="327" t="s">
        <v>1056</v>
      </c>
      <c r="F2523" s="327" t="s">
        <v>4673</v>
      </c>
      <c r="G2523" s="409">
        <v>308311440301</v>
      </c>
      <c r="H2523" s="327" t="s">
        <v>5882</v>
      </c>
      <c r="I2523" s="327" t="s">
        <v>5411</v>
      </c>
      <c r="K2523" s="421">
        <v>1.3673999999999999</v>
      </c>
      <c r="L2523" s="421">
        <v>1.3673999999999999</v>
      </c>
      <c r="M2523" s="421">
        <v>1.3160879999999999</v>
      </c>
      <c r="N2523" s="411">
        <v>3.7525230364194839</v>
      </c>
    </row>
    <row r="2524" spans="1:14" s="327" customFormat="1">
      <c r="A2524" s="103">
        <v>2521</v>
      </c>
      <c r="C2524" s="327" t="s">
        <v>5408</v>
      </c>
      <c r="D2524" s="327" t="s">
        <v>1017</v>
      </c>
      <c r="E2524" s="327" t="s">
        <v>3946</v>
      </c>
      <c r="F2524" s="327" t="s">
        <v>4457</v>
      </c>
      <c r="G2524" s="409">
        <v>304521140304</v>
      </c>
      <c r="H2524" s="327" t="s">
        <v>5883</v>
      </c>
      <c r="I2524" s="327" t="s">
        <v>5411</v>
      </c>
      <c r="K2524" s="421">
        <v>0.43940000000000001</v>
      </c>
      <c r="L2524" s="421">
        <v>0.43940000000000001</v>
      </c>
      <c r="M2524" s="421">
        <v>0.42287799999999998</v>
      </c>
      <c r="N2524" s="411">
        <v>3.7601274465179872</v>
      </c>
    </row>
    <row r="2525" spans="1:14" s="327" customFormat="1">
      <c r="A2525" s="103">
        <v>2522</v>
      </c>
      <c r="C2525" s="327" t="s">
        <v>1041</v>
      </c>
      <c r="D2525" s="327" t="s">
        <v>1037</v>
      </c>
      <c r="E2525" s="327" t="s">
        <v>3312</v>
      </c>
      <c r="F2525" s="327" t="s">
        <v>4131</v>
      </c>
      <c r="G2525" s="409">
        <v>306321140107</v>
      </c>
      <c r="H2525" s="327" t="s">
        <v>5884</v>
      </c>
      <c r="I2525" s="327" t="s">
        <v>5411</v>
      </c>
      <c r="K2525" s="421">
        <v>0.28520000000000001</v>
      </c>
      <c r="L2525" s="421">
        <v>0.28520000000000001</v>
      </c>
      <c r="M2525" s="421">
        <v>0.274455</v>
      </c>
      <c r="N2525" s="411">
        <v>3.7675315568022456</v>
      </c>
    </row>
    <row r="2526" spans="1:14" s="327" customFormat="1">
      <c r="A2526" s="103">
        <v>2523</v>
      </c>
      <c r="C2526" s="327" t="s">
        <v>1041</v>
      </c>
      <c r="D2526" s="327" t="s">
        <v>1038</v>
      </c>
      <c r="E2526" s="327" t="s">
        <v>5205</v>
      </c>
      <c r="F2526" s="327" t="s">
        <v>5005</v>
      </c>
      <c r="G2526" s="409">
        <v>306521340203</v>
      </c>
      <c r="H2526" s="327" t="s">
        <v>5885</v>
      </c>
      <c r="I2526" s="327" t="s">
        <v>5411</v>
      </c>
      <c r="K2526" s="421">
        <v>0.41449999999999998</v>
      </c>
      <c r="L2526" s="421">
        <v>0.41449999999999998</v>
      </c>
      <c r="M2526" s="421">
        <v>0.39887800000000001</v>
      </c>
      <c r="N2526" s="411">
        <v>3.7688781664656141</v>
      </c>
    </row>
    <row r="2527" spans="1:14" s="327" customFormat="1">
      <c r="A2527" s="103">
        <v>2524</v>
      </c>
      <c r="C2527" s="327" t="s">
        <v>1381</v>
      </c>
      <c r="D2527" s="327" t="s">
        <v>3526</v>
      </c>
      <c r="E2527" s="327" t="s">
        <v>4408</v>
      </c>
      <c r="F2527" s="327" t="s">
        <v>5886</v>
      </c>
      <c r="G2527" s="409" t="s">
        <v>5887</v>
      </c>
      <c r="H2527" s="327" t="s">
        <v>5888</v>
      </c>
      <c r="I2527" s="327" t="s">
        <v>5411</v>
      </c>
      <c r="K2527" s="421">
        <v>0.87580000000000002</v>
      </c>
      <c r="L2527" s="421">
        <v>0.87580000000000002</v>
      </c>
      <c r="M2527" s="421">
        <v>0.84278699999999995</v>
      </c>
      <c r="N2527" s="411">
        <v>3.7694679150491059</v>
      </c>
    </row>
    <row r="2528" spans="1:14" s="327" customFormat="1">
      <c r="A2528" s="103">
        <v>2525</v>
      </c>
      <c r="C2528" s="327" t="s">
        <v>1381</v>
      </c>
      <c r="D2528" s="327" t="s">
        <v>1027</v>
      </c>
      <c r="E2528" s="327" t="s">
        <v>5190</v>
      </c>
      <c r="F2528" s="327" t="s">
        <v>5889</v>
      </c>
      <c r="G2528" s="409">
        <v>305421140202</v>
      </c>
      <c r="H2528" s="327" t="s">
        <v>5890</v>
      </c>
      <c r="I2528" s="327" t="s">
        <v>5411</v>
      </c>
      <c r="K2528" s="421">
        <v>0.60160000000000002</v>
      </c>
      <c r="L2528" s="421">
        <v>0.60160000000000002</v>
      </c>
      <c r="M2528" s="421">
        <v>0.57888499999999998</v>
      </c>
      <c r="N2528" s="411">
        <v>3.7757646276595809</v>
      </c>
    </row>
    <row r="2529" spans="1:14" s="327" customFormat="1">
      <c r="A2529" s="103">
        <v>2526</v>
      </c>
      <c r="C2529" s="327" t="s">
        <v>1041</v>
      </c>
      <c r="D2529" s="327" t="s">
        <v>1037</v>
      </c>
      <c r="E2529" s="327" t="s">
        <v>3312</v>
      </c>
      <c r="F2529" s="327" t="s">
        <v>5831</v>
      </c>
      <c r="G2529" s="409">
        <v>306321240203</v>
      </c>
      <c r="H2529" s="327" t="s">
        <v>5891</v>
      </c>
      <c r="I2529" s="327" t="s">
        <v>5411</v>
      </c>
      <c r="K2529" s="421">
        <v>0.5302</v>
      </c>
      <c r="L2529" s="421">
        <v>0.5302</v>
      </c>
      <c r="M2529" s="421">
        <v>0.51016700000000004</v>
      </c>
      <c r="N2529" s="411">
        <v>3.7783855149000316</v>
      </c>
    </row>
    <row r="2530" spans="1:14" s="327" customFormat="1">
      <c r="A2530" s="103">
        <v>2527</v>
      </c>
      <c r="C2530" s="327" t="s">
        <v>5408</v>
      </c>
      <c r="D2530" s="327" t="s">
        <v>1020</v>
      </c>
      <c r="E2530" s="327" t="s">
        <v>3970</v>
      </c>
      <c r="F2530" s="327" t="s">
        <v>3971</v>
      </c>
      <c r="G2530" s="409">
        <v>304121440104</v>
      </c>
      <c r="H2530" s="327" t="s">
        <v>5892</v>
      </c>
      <c r="I2530" s="327" t="s">
        <v>5411</v>
      </c>
      <c r="K2530" s="421">
        <v>0.56540000000000001</v>
      </c>
      <c r="L2530" s="421">
        <v>0.56540000000000001</v>
      </c>
      <c r="M2530" s="421">
        <v>0.54403299999999999</v>
      </c>
      <c r="N2530" s="411">
        <v>3.7790944464096263</v>
      </c>
    </row>
    <row r="2531" spans="1:14" s="327" customFormat="1">
      <c r="A2531" s="103">
        <v>2528</v>
      </c>
      <c r="C2531" s="327" t="s">
        <v>1041</v>
      </c>
      <c r="D2531" s="327" t="s">
        <v>1037</v>
      </c>
      <c r="E2531" s="327" t="s">
        <v>3312</v>
      </c>
      <c r="F2531" s="327" t="s">
        <v>5893</v>
      </c>
      <c r="G2531" s="409">
        <v>306321240102</v>
      </c>
      <c r="H2531" s="327" t="s">
        <v>5894</v>
      </c>
      <c r="I2531" s="327" t="s">
        <v>5411</v>
      </c>
      <c r="K2531" s="421">
        <v>0.44779999999999998</v>
      </c>
      <c r="L2531" s="421">
        <v>0.44779999999999998</v>
      </c>
      <c r="M2531" s="421">
        <v>0.43087199999999998</v>
      </c>
      <c r="N2531" s="411">
        <v>3.7802590442161681</v>
      </c>
    </row>
    <row r="2532" spans="1:14" s="327" customFormat="1">
      <c r="A2532" s="103">
        <v>2529</v>
      </c>
      <c r="C2532" s="327" t="s">
        <v>1049</v>
      </c>
      <c r="D2532" s="327" t="s">
        <v>1049</v>
      </c>
      <c r="E2532" s="327" t="s">
        <v>3482</v>
      </c>
      <c r="F2532" s="327" t="s">
        <v>4581</v>
      </c>
      <c r="G2532" s="409">
        <v>307133340102</v>
      </c>
      <c r="H2532" s="327" t="s">
        <v>5895</v>
      </c>
      <c r="I2532" s="327" t="s">
        <v>5411</v>
      </c>
      <c r="K2532" s="421">
        <v>1.8844000000000001</v>
      </c>
      <c r="L2532" s="421">
        <v>1.8844000000000001</v>
      </c>
      <c r="M2532" s="421">
        <v>1.8128949999999999</v>
      </c>
      <c r="N2532" s="411">
        <v>3.7945765230312114</v>
      </c>
    </row>
    <row r="2533" spans="1:14" s="327" customFormat="1">
      <c r="A2533" s="103">
        <v>2530</v>
      </c>
      <c r="C2533" s="327" t="s">
        <v>1381</v>
      </c>
      <c r="D2533" s="327" t="s">
        <v>3526</v>
      </c>
      <c r="E2533" s="327" t="s">
        <v>4408</v>
      </c>
      <c r="F2533" s="327" t="s">
        <v>5896</v>
      </c>
      <c r="G2533" s="409" t="s">
        <v>5897</v>
      </c>
      <c r="H2533" s="327" t="s">
        <v>5898</v>
      </c>
      <c r="I2533" s="327" t="s">
        <v>5411</v>
      </c>
      <c r="K2533" s="421">
        <v>1.2769999999999999</v>
      </c>
      <c r="L2533" s="421">
        <v>1.2769999999999999</v>
      </c>
      <c r="M2533" s="421">
        <v>1.2285280000000001</v>
      </c>
      <c r="N2533" s="411">
        <v>3.7957713390759475</v>
      </c>
    </row>
    <row r="2534" spans="1:14" s="327" customFormat="1">
      <c r="A2534" s="103">
        <v>2531</v>
      </c>
      <c r="C2534" s="327" t="s">
        <v>1041</v>
      </c>
      <c r="D2534" s="327" t="s">
        <v>1037</v>
      </c>
      <c r="E2534" s="327" t="s">
        <v>3312</v>
      </c>
      <c r="F2534" s="327" t="s">
        <v>5831</v>
      </c>
      <c r="G2534" s="409">
        <v>306321240201</v>
      </c>
      <c r="H2534" s="327" t="s">
        <v>5884</v>
      </c>
      <c r="I2534" s="327" t="s">
        <v>5411</v>
      </c>
      <c r="K2534" s="421">
        <v>7.7600000000000002E-2</v>
      </c>
      <c r="L2534" s="421">
        <v>7.7600000000000002E-2</v>
      </c>
      <c r="M2534" s="421">
        <v>7.4652999999999997E-2</v>
      </c>
      <c r="N2534" s="411">
        <v>3.7976804123711405</v>
      </c>
    </row>
    <row r="2535" spans="1:14" s="327" customFormat="1">
      <c r="A2535" s="103">
        <v>2532</v>
      </c>
      <c r="C2535" s="327" t="s">
        <v>5408</v>
      </c>
      <c r="D2535" s="327" t="s">
        <v>1017</v>
      </c>
      <c r="E2535" s="327" t="s">
        <v>4030</v>
      </c>
      <c r="F2535" s="327" t="s">
        <v>5899</v>
      </c>
      <c r="G2535" s="409">
        <v>304531340502</v>
      </c>
      <c r="H2535" s="327" t="s">
        <v>5900</v>
      </c>
      <c r="I2535" s="327" t="s">
        <v>5411</v>
      </c>
      <c r="K2535" s="421">
        <v>0.74380000000000002</v>
      </c>
      <c r="L2535" s="421">
        <v>0.74380000000000002</v>
      </c>
      <c r="M2535" s="421">
        <v>0.71550100000000005</v>
      </c>
      <c r="N2535" s="411">
        <v>3.8046517881150792</v>
      </c>
    </row>
    <row r="2536" spans="1:14" s="327" customFormat="1">
      <c r="A2536" s="103">
        <v>2533</v>
      </c>
      <c r="C2536" s="327" t="s">
        <v>1381</v>
      </c>
      <c r="D2536" s="327" t="s">
        <v>3526</v>
      </c>
      <c r="E2536" s="327" t="s">
        <v>3527</v>
      </c>
      <c r="F2536" s="327" t="s">
        <v>5398</v>
      </c>
      <c r="G2536" s="409" t="s">
        <v>5901</v>
      </c>
      <c r="H2536" s="327" t="s">
        <v>5902</v>
      </c>
      <c r="I2536" s="327" t="s">
        <v>5411</v>
      </c>
      <c r="K2536" s="421">
        <v>0.90098999999999996</v>
      </c>
      <c r="L2536" s="421">
        <v>0.90098999999999996</v>
      </c>
      <c r="M2536" s="421">
        <v>0.86668900000000004</v>
      </c>
      <c r="N2536" s="411">
        <v>3.8070344842894945</v>
      </c>
    </row>
    <row r="2537" spans="1:14" s="327" customFormat="1">
      <c r="A2537" s="103">
        <v>2534</v>
      </c>
      <c r="C2537" s="327" t="s">
        <v>1041</v>
      </c>
      <c r="D2537" s="327" t="s">
        <v>1040</v>
      </c>
      <c r="E2537" s="327" t="s">
        <v>4766</v>
      </c>
      <c r="F2537" s="327" t="s">
        <v>3133</v>
      </c>
      <c r="G2537" s="409">
        <v>306631440403</v>
      </c>
      <c r="H2537" s="327" t="s">
        <v>5903</v>
      </c>
      <c r="I2537" s="327" t="s">
        <v>5411</v>
      </c>
      <c r="K2537" s="421">
        <v>1.4014</v>
      </c>
      <c r="L2537" s="421">
        <v>1.4014</v>
      </c>
      <c r="M2537" s="421">
        <v>1.3479730000000001</v>
      </c>
      <c r="N2537" s="411">
        <v>3.8124018838304479</v>
      </c>
    </row>
    <row r="2538" spans="1:14" s="327" customFormat="1">
      <c r="A2538" s="103">
        <v>2535</v>
      </c>
      <c r="C2538" s="327" t="s">
        <v>1381</v>
      </c>
      <c r="D2538" s="327" t="s">
        <v>3526</v>
      </c>
      <c r="E2538" s="327" t="s">
        <v>4408</v>
      </c>
      <c r="F2538" s="327" t="s">
        <v>5016</v>
      </c>
      <c r="G2538" s="409" t="s">
        <v>5904</v>
      </c>
      <c r="H2538" s="327" t="s">
        <v>5905</v>
      </c>
      <c r="I2538" s="327" t="s">
        <v>5411</v>
      </c>
      <c r="K2538" s="421">
        <v>1.0919000000000001</v>
      </c>
      <c r="L2538" s="421">
        <v>1.0919000000000001</v>
      </c>
      <c r="M2538" s="421">
        <v>1.0502260000000001</v>
      </c>
      <c r="N2538" s="411">
        <v>3.8166498763623027</v>
      </c>
    </row>
    <row r="2539" spans="1:14" s="327" customFormat="1">
      <c r="A2539" s="103">
        <v>2536</v>
      </c>
      <c r="C2539" s="327" t="s">
        <v>5408</v>
      </c>
      <c r="D2539" s="327" t="s">
        <v>1018</v>
      </c>
      <c r="E2539" s="327" t="s">
        <v>1018</v>
      </c>
      <c r="F2539" s="327" t="s">
        <v>4728</v>
      </c>
      <c r="G2539" s="409">
        <v>304611140401</v>
      </c>
      <c r="H2539" s="327" t="s">
        <v>5906</v>
      </c>
      <c r="I2539" s="327" t="s">
        <v>5411</v>
      </c>
      <c r="K2539" s="421">
        <v>6.6400000000000001E-2</v>
      </c>
      <c r="L2539" s="421">
        <v>6.6400000000000001E-2</v>
      </c>
      <c r="M2539" s="421">
        <v>6.3856999999999997E-2</v>
      </c>
      <c r="N2539" s="411">
        <v>3.8298192771084394</v>
      </c>
    </row>
    <row r="2540" spans="1:14" s="327" customFormat="1">
      <c r="A2540" s="103">
        <v>2537</v>
      </c>
      <c r="C2540" s="327" t="s">
        <v>5408</v>
      </c>
      <c r="D2540" s="327" t="s">
        <v>1019</v>
      </c>
      <c r="E2540" s="327" t="s">
        <v>4628</v>
      </c>
      <c r="F2540" s="327" t="s">
        <v>4629</v>
      </c>
      <c r="G2540" s="409">
        <v>304211340101</v>
      </c>
      <c r="H2540" s="327" t="s">
        <v>5907</v>
      </c>
      <c r="I2540" s="327" t="s">
        <v>5411</v>
      </c>
      <c r="K2540" s="421">
        <v>0.7036</v>
      </c>
      <c r="L2540" s="421">
        <v>0.7036</v>
      </c>
      <c r="M2540" s="421">
        <v>0.67663200000000001</v>
      </c>
      <c r="N2540" s="411">
        <v>3.8328595793064233</v>
      </c>
    </row>
    <row r="2541" spans="1:14" s="327" customFormat="1">
      <c r="A2541" s="103">
        <v>2538</v>
      </c>
      <c r="C2541" s="327" t="s">
        <v>3869</v>
      </c>
      <c r="D2541" s="327" t="s">
        <v>4122</v>
      </c>
      <c r="E2541" s="327" t="s">
        <v>1020</v>
      </c>
      <c r="F2541" s="327" t="s">
        <v>3997</v>
      </c>
      <c r="G2541" s="409">
        <v>308647340303</v>
      </c>
      <c r="H2541" s="327" t="s">
        <v>5908</v>
      </c>
      <c r="I2541" s="327" t="s">
        <v>5411</v>
      </c>
      <c r="K2541" s="421">
        <v>0.67620000000000002</v>
      </c>
      <c r="L2541" s="421">
        <v>0.67620000000000002</v>
      </c>
      <c r="M2541" s="421">
        <v>0.65027999999999997</v>
      </c>
      <c r="N2541" s="411">
        <v>3.8331854480922884</v>
      </c>
    </row>
    <row r="2542" spans="1:14" s="327" customFormat="1">
      <c r="A2542" s="103">
        <v>2539</v>
      </c>
      <c r="C2542" s="327" t="s">
        <v>5408</v>
      </c>
      <c r="D2542" s="327" t="s">
        <v>1020</v>
      </c>
      <c r="E2542" s="327" t="s">
        <v>3970</v>
      </c>
      <c r="F2542" s="327" t="s">
        <v>4362</v>
      </c>
      <c r="G2542" s="409">
        <v>304121240202</v>
      </c>
      <c r="H2542" s="327" t="s">
        <v>5909</v>
      </c>
      <c r="I2542" s="327" t="s">
        <v>5411</v>
      </c>
      <c r="K2542" s="421">
        <v>0.30599999999999999</v>
      </c>
      <c r="L2542" s="421">
        <v>0.30599999999999999</v>
      </c>
      <c r="M2542" s="421">
        <v>0.294263</v>
      </c>
      <c r="N2542" s="411">
        <v>3.835620915032679</v>
      </c>
    </row>
    <row r="2543" spans="1:14" s="327" customFormat="1">
      <c r="A2543" s="103">
        <v>2540</v>
      </c>
      <c r="C2543" s="327" t="s">
        <v>1381</v>
      </c>
      <c r="D2543" s="327" t="s">
        <v>1030</v>
      </c>
      <c r="E2543" s="327" t="s">
        <v>5282</v>
      </c>
      <c r="F2543" s="327" t="s">
        <v>3814</v>
      </c>
      <c r="G2543" s="409">
        <v>305212140504</v>
      </c>
      <c r="H2543" s="327" t="s">
        <v>5910</v>
      </c>
      <c r="I2543" s="327" t="s">
        <v>5411</v>
      </c>
      <c r="K2543" s="421">
        <v>0.93592500000000001</v>
      </c>
      <c r="L2543" s="421">
        <v>0.93592500000000001</v>
      </c>
      <c r="M2543" s="421">
        <v>0.90001399999999998</v>
      </c>
      <c r="N2543" s="411">
        <v>3.8369527472821034</v>
      </c>
    </row>
    <row r="2544" spans="1:14" s="327" customFormat="1">
      <c r="A2544" s="103">
        <v>2541</v>
      </c>
      <c r="C2544" s="327" t="s">
        <v>1381</v>
      </c>
      <c r="D2544" s="327" t="s">
        <v>3526</v>
      </c>
      <c r="E2544" s="327" t="s">
        <v>4408</v>
      </c>
      <c r="F2544" s="327" t="s">
        <v>4595</v>
      </c>
      <c r="G2544" s="409" t="s">
        <v>5911</v>
      </c>
      <c r="H2544" s="327" t="s">
        <v>5912</v>
      </c>
      <c r="I2544" s="327" t="s">
        <v>5411</v>
      </c>
      <c r="K2544" s="421">
        <v>0.79679999999999995</v>
      </c>
      <c r="L2544" s="421">
        <v>0.79679999999999995</v>
      </c>
      <c r="M2544" s="421">
        <v>0.76620500000000002</v>
      </c>
      <c r="N2544" s="411">
        <v>3.839733935742963</v>
      </c>
    </row>
    <row r="2545" spans="1:14" s="327" customFormat="1">
      <c r="A2545" s="103">
        <v>2542</v>
      </c>
      <c r="C2545" s="327" t="s">
        <v>5408</v>
      </c>
      <c r="D2545" s="327" t="s">
        <v>1020</v>
      </c>
      <c r="E2545" s="327" t="s">
        <v>3970</v>
      </c>
      <c r="F2545" s="327" t="s">
        <v>4844</v>
      </c>
      <c r="G2545" s="409">
        <v>304121340502</v>
      </c>
      <c r="H2545" s="327" t="s">
        <v>5913</v>
      </c>
      <c r="I2545" s="327" t="s">
        <v>5411</v>
      </c>
      <c r="K2545" s="421">
        <v>0.54020000000000001</v>
      </c>
      <c r="L2545" s="421">
        <v>0.54020000000000001</v>
      </c>
      <c r="M2545" s="421">
        <v>0.51942699999999997</v>
      </c>
      <c r="N2545" s="411">
        <v>3.8454276194002297</v>
      </c>
    </row>
    <row r="2546" spans="1:14" s="327" customFormat="1">
      <c r="A2546" s="103">
        <v>2543</v>
      </c>
      <c r="C2546" s="327" t="s">
        <v>1049</v>
      </c>
      <c r="D2546" s="327" t="s">
        <v>1046</v>
      </c>
      <c r="E2546" s="327" t="s">
        <v>4670</v>
      </c>
      <c r="F2546" s="327" t="s">
        <v>5914</v>
      </c>
      <c r="G2546" s="409">
        <v>307444440402</v>
      </c>
      <c r="H2546" s="327" t="s">
        <v>5915</v>
      </c>
      <c r="I2546" s="327" t="s">
        <v>5411</v>
      </c>
      <c r="K2546" s="421">
        <v>0.1016</v>
      </c>
      <c r="L2546" s="421">
        <v>0.1016</v>
      </c>
      <c r="M2546" s="421">
        <v>9.7692000000000001E-2</v>
      </c>
      <c r="N2546" s="411">
        <v>3.8464566929133812</v>
      </c>
    </row>
    <row r="2547" spans="1:14" s="327" customFormat="1">
      <c r="A2547" s="103">
        <v>2544</v>
      </c>
      <c r="C2547" s="327" t="s">
        <v>3869</v>
      </c>
      <c r="D2547" s="327" t="s">
        <v>1054</v>
      </c>
      <c r="E2547" s="327" t="s">
        <v>4857</v>
      </c>
      <c r="F2547" s="327" t="s">
        <v>5872</v>
      </c>
      <c r="G2547" s="409">
        <v>308235240604</v>
      </c>
      <c r="H2547" s="327" t="s">
        <v>5916</v>
      </c>
      <c r="I2547" s="327" t="s">
        <v>5411</v>
      </c>
      <c r="K2547" s="421">
        <v>1.2156</v>
      </c>
      <c r="L2547" s="421">
        <v>1.2156</v>
      </c>
      <c r="M2547" s="421">
        <v>1.1688339999999999</v>
      </c>
      <c r="N2547" s="411">
        <v>3.8471536689700629</v>
      </c>
    </row>
    <row r="2548" spans="1:14" s="327" customFormat="1">
      <c r="A2548" s="103">
        <v>2545</v>
      </c>
      <c r="C2548" s="327" t="s">
        <v>1381</v>
      </c>
      <c r="D2548" s="327" t="s">
        <v>1029</v>
      </c>
      <c r="E2548" s="327" t="s">
        <v>4968</v>
      </c>
      <c r="F2548" s="327" t="s">
        <v>4815</v>
      </c>
      <c r="G2548" s="409">
        <v>305711340102</v>
      </c>
      <c r="H2548" s="327" t="s">
        <v>5917</v>
      </c>
      <c r="I2548" s="327" t="s">
        <v>5411</v>
      </c>
      <c r="K2548" s="421">
        <v>0.67051099999999997</v>
      </c>
      <c r="L2548" s="421">
        <v>0.67051099999999997</v>
      </c>
      <c r="M2548" s="421">
        <v>0.64470700000000003</v>
      </c>
      <c r="N2548" s="411">
        <v>3.8484081543777715</v>
      </c>
    </row>
    <row r="2549" spans="1:14" s="327" customFormat="1">
      <c r="A2549" s="103">
        <v>2546</v>
      </c>
      <c r="C2549" s="327" t="s">
        <v>5408</v>
      </c>
      <c r="D2549" s="327" t="s">
        <v>1017</v>
      </c>
      <c r="E2549" s="327" t="s">
        <v>3946</v>
      </c>
      <c r="F2549" s="327" t="s">
        <v>4035</v>
      </c>
      <c r="G2549" s="409">
        <v>304521140105</v>
      </c>
      <c r="H2549" s="327" t="s">
        <v>5918</v>
      </c>
      <c r="I2549" s="327" t="s">
        <v>5411</v>
      </c>
      <c r="K2549" s="421">
        <v>0.64429400000000003</v>
      </c>
      <c r="L2549" s="421">
        <v>0.64429400000000003</v>
      </c>
      <c r="M2549" s="421">
        <v>0.61946999999999997</v>
      </c>
      <c r="N2549" s="411">
        <v>3.8528994527343214</v>
      </c>
    </row>
    <row r="2550" spans="1:14" s="327" customFormat="1">
      <c r="A2550" s="103">
        <v>2547</v>
      </c>
      <c r="C2550" s="327" t="s">
        <v>1049</v>
      </c>
      <c r="D2550" s="327" t="s">
        <v>1046</v>
      </c>
      <c r="E2550" s="327" t="s">
        <v>4670</v>
      </c>
      <c r="F2550" s="327" t="s">
        <v>5252</v>
      </c>
      <c r="G2550" s="409">
        <v>307444340201</v>
      </c>
      <c r="H2550" s="327" t="s">
        <v>5919</v>
      </c>
      <c r="I2550" s="327" t="s">
        <v>5411</v>
      </c>
      <c r="K2550" s="421">
        <v>0.28039999999999998</v>
      </c>
      <c r="L2550" s="421">
        <v>0.28039999999999998</v>
      </c>
      <c r="M2550" s="421">
        <v>0.26957100000000001</v>
      </c>
      <c r="N2550" s="411">
        <v>3.8619828815977102</v>
      </c>
    </row>
    <row r="2551" spans="1:14" s="327" customFormat="1">
      <c r="A2551" s="103">
        <v>2548</v>
      </c>
      <c r="C2551" s="327" t="s">
        <v>1381</v>
      </c>
      <c r="D2551" s="327" t="s">
        <v>1027</v>
      </c>
      <c r="E2551" s="327" t="s">
        <v>5327</v>
      </c>
      <c r="F2551" s="327" t="s">
        <v>3537</v>
      </c>
      <c r="G2551" s="409">
        <v>305421140102</v>
      </c>
      <c r="H2551" s="327" t="s">
        <v>5920</v>
      </c>
      <c r="I2551" s="327" t="s">
        <v>5411</v>
      </c>
      <c r="K2551" s="421">
        <v>1.1469419999999999</v>
      </c>
      <c r="L2551" s="421">
        <v>1.1469419999999999</v>
      </c>
      <c r="M2551" s="421">
        <v>1.1025609999999999</v>
      </c>
      <c r="N2551" s="411">
        <v>3.8695069149093859</v>
      </c>
    </row>
    <row r="2552" spans="1:14" s="327" customFormat="1">
      <c r="A2552" s="103">
        <v>2549</v>
      </c>
      <c r="C2552" s="327" t="s">
        <v>1049</v>
      </c>
      <c r="D2552" s="327" t="s">
        <v>1048</v>
      </c>
      <c r="E2552" s="327" t="s">
        <v>1048</v>
      </c>
      <c r="F2552" s="327" t="s">
        <v>3761</v>
      </c>
      <c r="G2552" s="409">
        <v>307233340102</v>
      </c>
      <c r="H2552" s="327" t="s">
        <v>5921</v>
      </c>
      <c r="I2552" s="327" t="s">
        <v>5411</v>
      </c>
      <c r="K2552" s="421">
        <v>0.87356</v>
      </c>
      <c r="L2552" s="421">
        <v>0.87356</v>
      </c>
      <c r="M2552" s="421">
        <v>0.83972800000000003</v>
      </c>
      <c r="N2552" s="411">
        <v>3.8728879527450863</v>
      </c>
    </row>
    <row r="2553" spans="1:14" s="327" customFormat="1">
      <c r="A2553" s="103">
        <v>2550</v>
      </c>
      <c r="C2553" s="327" t="s">
        <v>3869</v>
      </c>
      <c r="D2553" s="327" t="s">
        <v>1054</v>
      </c>
      <c r="E2553" s="327" t="s">
        <v>4857</v>
      </c>
      <c r="F2553" s="327" t="s">
        <v>5922</v>
      </c>
      <c r="G2553" s="409">
        <v>308235340302</v>
      </c>
      <c r="H2553" s="327" t="s">
        <v>5874</v>
      </c>
      <c r="I2553" s="327" t="s">
        <v>5411</v>
      </c>
      <c r="K2553" s="421">
        <v>0.16639999999999999</v>
      </c>
      <c r="L2553" s="421">
        <v>0.16639999999999999</v>
      </c>
      <c r="M2553" s="421">
        <v>0.15994700000000001</v>
      </c>
      <c r="N2553" s="411">
        <v>3.8780048076922999</v>
      </c>
    </row>
    <row r="2554" spans="1:14" s="327" customFormat="1">
      <c r="A2554" s="103">
        <v>2551</v>
      </c>
      <c r="C2554" s="327" t="s">
        <v>1049</v>
      </c>
      <c r="D2554" s="327" t="s">
        <v>1047</v>
      </c>
      <c r="E2554" s="327" t="s">
        <v>4140</v>
      </c>
      <c r="F2554" s="327" t="s">
        <v>4417</v>
      </c>
      <c r="G2554" s="409">
        <v>307322340203</v>
      </c>
      <c r="H2554" s="327" t="s">
        <v>5923</v>
      </c>
      <c r="I2554" s="327" t="s">
        <v>5411</v>
      </c>
      <c r="K2554" s="421">
        <v>1.1234</v>
      </c>
      <c r="L2554" s="421">
        <v>1.1234</v>
      </c>
      <c r="M2554" s="421">
        <v>1.0798319999999999</v>
      </c>
      <c r="N2554" s="411">
        <v>3.8782268114651997</v>
      </c>
    </row>
    <row r="2555" spans="1:14" s="327" customFormat="1">
      <c r="A2555" s="103">
        <v>2552</v>
      </c>
      <c r="C2555" s="327" t="s">
        <v>3869</v>
      </c>
      <c r="D2555" s="327" t="s">
        <v>1054</v>
      </c>
      <c r="E2555" s="327" t="s">
        <v>4344</v>
      </c>
      <c r="F2555" s="327" t="s">
        <v>5924</v>
      </c>
      <c r="G2555" s="409">
        <v>308223240202</v>
      </c>
      <c r="H2555" s="327" t="s">
        <v>5925</v>
      </c>
      <c r="I2555" s="327" t="s">
        <v>5411</v>
      </c>
      <c r="K2555" s="421">
        <v>0.55669999999999997</v>
      </c>
      <c r="L2555" s="421">
        <v>0.55669999999999997</v>
      </c>
      <c r="M2555" s="421">
        <v>0.53506399999999998</v>
      </c>
      <c r="N2555" s="411">
        <v>3.8864738638404868</v>
      </c>
    </row>
    <row r="2556" spans="1:14" s="327" customFormat="1">
      <c r="A2556" s="103">
        <v>2553</v>
      </c>
      <c r="C2556" s="327" t="s">
        <v>1049</v>
      </c>
      <c r="D2556" s="327" t="s">
        <v>1046</v>
      </c>
      <c r="E2556" s="327" t="s">
        <v>4670</v>
      </c>
      <c r="F2556" s="327" t="s">
        <v>4923</v>
      </c>
      <c r="G2556" s="409">
        <v>307444440303</v>
      </c>
      <c r="H2556" s="327" t="s">
        <v>5926</v>
      </c>
      <c r="I2556" s="327" t="s">
        <v>5411</v>
      </c>
      <c r="K2556" s="421">
        <v>1.2569999999999999</v>
      </c>
      <c r="L2556" s="421">
        <v>1.2569999999999999</v>
      </c>
      <c r="M2556" s="421">
        <v>1.2081310000000001</v>
      </c>
      <c r="N2556" s="411">
        <v>3.8877486077963272</v>
      </c>
    </row>
    <row r="2557" spans="1:14" s="327" customFormat="1">
      <c r="A2557" s="103">
        <v>2554</v>
      </c>
      <c r="C2557" s="327" t="s">
        <v>5408</v>
      </c>
      <c r="D2557" s="327" t="s">
        <v>1017</v>
      </c>
      <c r="E2557" s="327" t="s">
        <v>4030</v>
      </c>
      <c r="F2557" s="327" t="s">
        <v>5123</v>
      </c>
      <c r="G2557" s="409">
        <v>304531440101</v>
      </c>
      <c r="H2557" s="327" t="s">
        <v>5927</v>
      </c>
      <c r="I2557" s="327" t="s">
        <v>5411</v>
      </c>
      <c r="K2557" s="421">
        <v>0.38890000000000002</v>
      </c>
      <c r="L2557" s="421">
        <v>0.38890000000000002</v>
      </c>
      <c r="M2557" s="421">
        <v>0.373778</v>
      </c>
      <c r="N2557" s="411">
        <v>3.8884031884803347</v>
      </c>
    </row>
    <row r="2558" spans="1:14" s="327" customFormat="1">
      <c r="A2558" s="103">
        <v>2555</v>
      </c>
      <c r="C2558" s="327" t="s">
        <v>3869</v>
      </c>
      <c r="D2558" s="327" t="s">
        <v>1055</v>
      </c>
      <c r="E2558" s="327" t="s">
        <v>1055</v>
      </c>
      <c r="F2558" s="327" t="s">
        <v>5928</v>
      </c>
      <c r="G2558" s="409">
        <v>308511640303</v>
      </c>
      <c r="H2558" s="327" t="s">
        <v>5929</v>
      </c>
      <c r="I2558" s="327" t="s">
        <v>5411</v>
      </c>
      <c r="K2558" s="421">
        <v>0.18599099999999999</v>
      </c>
      <c r="L2558" s="421">
        <v>0.18599099999999999</v>
      </c>
      <c r="M2558" s="421">
        <v>0.17874699999999999</v>
      </c>
      <c r="N2558" s="411">
        <v>3.8948121145646839</v>
      </c>
    </row>
    <row r="2559" spans="1:14" s="327" customFormat="1">
      <c r="A2559" s="103">
        <v>2556</v>
      </c>
      <c r="C2559" s="327" t="s">
        <v>1049</v>
      </c>
      <c r="D2559" s="327" t="s">
        <v>1047</v>
      </c>
      <c r="E2559" s="327" t="s">
        <v>4219</v>
      </c>
      <c r="F2559" s="327" t="s">
        <v>4850</v>
      </c>
      <c r="G2559" s="409">
        <v>307312240103</v>
      </c>
      <c r="H2559" s="327" t="s">
        <v>5930</v>
      </c>
      <c r="I2559" s="327" t="s">
        <v>5411</v>
      </c>
      <c r="K2559" s="421">
        <v>1.3298000000000001</v>
      </c>
      <c r="L2559" s="421">
        <v>1.3298000000000001</v>
      </c>
      <c r="M2559" s="421">
        <v>1.2780039999999999</v>
      </c>
      <c r="N2559" s="411">
        <v>3.8950218077906578</v>
      </c>
    </row>
    <row r="2560" spans="1:14" s="327" customFormat="1">
      <c r="A2560" s="103">
        <v>2557</v>
      </c>
      <c r="C2560" s="327" t="s">
        <v>5408</v>
      </c>
      <c r="D2560" s="327" t="s">
        <v>1019</v>
      </c>
      <c r="E2560" s="327" t="s">
        <v>4645</v>
      </c>
      <c r="F2560" s="327" t="s">
        <v>5500</v>
      </c>
      <c r="G2560" s="409">
        <v>304241440301</v>
      </c>
      <c r="H2560" s="327" t="s">
        <v>5931</v>
      </c>
      <c r="I2560" s="327" t="s">
        <v>5411</v>
      </c>
      <c r="K2560" s="421">
        <v>4.8473000000000002E-2</v>
      </c>
      <c r="L2560" s="421">
        <v>4.8473000000000002E-2</v>
      </c>
      <c r="M2560" s="421">
        <v>4.6581999999999998E-2</v>
      </c>
      <c r="N2560" s="411">
        <v>3.9011408412930986</v>
      </c>
    </row>
    <row r="2561" spans="1:14" s="327" customFormat="1">
      <c r="A2561" s="103">
        <v>2558</v>
      </c>
      <c r="C2561" s="327" t="s">
        <v>1049</v>
      </c>
      <c r="D2561" s="327" t="s">
        <v>1046</v>
      </c>
      <c r="E2561" s="327" t="s">
        <v>4817</v>
      </c>
      <c r="F2561" s="327" t="s">
        <v>5129</v>
      </c>
      <c r="G2561" s="409">
        <v>307422440103</v>
      </c>
      <c r="H2561" s="327" t="s">
        <v>5932</v>
      </c>
      <c r="I2561" s="327" t="s">
        <v>5411</v>
      </c>
      <c r="K2561" s="421">
        <v>0.25281100000000001</v>
      </c>
      <c r="L2561" s="421">
        <v>0.25281100000000001</v>
      </c>
      <c r="M2561" s="421">
        <v>0.24294299999999999</v>
      </c>
      <c r="N2561" s="411">
        <v>3.9033111692133708</v>
      </c>
    </row>
    <row r="2562" spans="1:14" s="327" customFormat="1">
      <c r="A2562" s="103">
        <v>2559</v>
      </c>
      <c r="C2562" s="327" t="s">
        <v>1049</v>
      </c>
      <c r="D2562" s="327" t="s">
        <v>1048</v>
      </c>
      <c r="E2562" s="327" t="s">
        <v>1048</v>
      </c>
      <c r="F2562" s="327" t="s">
        <v>5933</v>
      </c>
      <c r="G2562" s="409">
        <v>307233340302</v>
      </c>
      <c r="H2562" s="327" t="s">
        <v>5934</v>
      </c>
      <c r="I2562" s="327" t="s">
        <v>5411</v>
      </c>
      <c r="K2562" s="421">
        <v>0.54769999999999996</v>
      </c>
      <c r="L2562" s="421">
        <v>0.54769999999999996</v>
      </c>
      <c r="M2562" s="421">
        <v>0.52630600000000005</v>
      </c>
      <c r="N2562" s="411">
        <v>3.9061530034690364</v>
      </c>
    </row>
    <row r="2563" spans="1:14" s="327" customFormat="1">
      <c r="A2563" s="103">
        <v>2560</v>
      </c>
      <c r="C2563" s="327" t="s">
        <v>5408</v>
      </c>
      <c r="D2563" s="327" t="s">
        <v>1019</v>
      </c>
      <c r="E2563" s="327" t="s">
        <v>5280</v>
      </c>
      <c r="F2563" s="327" t="s">
        <v>4359</v>
      </c>
      <c r="G2563" s="409">
        <v>304221440301</v>
      </c>
      <c r="H2563" s="327" t="s">
        <v>5591</v>
      </c>
      <c r="I2563" s="327" t="s">
        <v>5411</v>
      </c>
      <c r="K2563" s="421">
        <v>0.49569999999999997</v>
      </c>
      <c r="L2563" s="421">
        <v>0.49569999999999997</v>
      </c>
      <c r="M2563" s="421">
        <v>0.47633300000000001</v>
      </c>
      <c r="N2563" s="411">
        <v>3.9070002017349141</v>
      </c>
    </row>
    <row r="2564" spans="1:14" s="327" customFormat="1">
      <c r="A2564" s="103">
        <v>2561</v>
      </c>
      <c r="C2564" s="327" t="s">
        <v>5408</v>
      </c>
      <c r="D2564" s="327" t="s">
        <v>1020</v>
      </c>
      <c r="E2564" s="327" t="s">
        <v>3416</v>
      </c>
      <c r="F2564" s="327" t="s">
        <v>3452</v>
      </c>
      <c r="G2564" s="409">
        <v>304112340201</v>
      </c>
      <c r="H2564" s="327" t="s">
        <v>5935</v>
      </c>
      <c r="I2564" s="327" t="s">
        <v>5411</v>
      </c>
      <c r="K2564" s="421">
        <v>0.62580000000000002</v>
      </c>
      <c r="L2564" s="421">
        <v>0.62580000000000002</v>
      </c>
      <c r="M2564" s="421">
        <v>0.60134500000000002</v>
      </c>
      <c r="N2564" s="411">
        <v>3.9077980185362744</v>
      </c>
    </row>
    <row r="2565" spans="1:14" s="327" customFormat="1">
      <c r="A2565" s="103">
        <v>2562</v>
      </c>
      <c r="C2565" s="327" t="s">
        <v>3869</v>
      </c>
      <c r="D2565" s="327" t="s">
        <v>1054</v>
      </c>
      <c r="E2565" s="327" t="s">
        <v>4857</v>
      </c>
      <c r="F2565" s="327" t="s">
        <v>3424</v>
      </c>
      <c r="G2565" s="409">
        <v>308235240104</v>
      </c>
      <c r="H2565" s="327" t="s">
        <v>5936</v>
      </c>
      <c r="I2565" s="327" t="s">
        <v>5411</v>
      </c>
      <c r="K2565" s="421">
        <v>0.1439</v>
      </c>
      <c r="L2565" s="421">
        <v>0.1439</v>
      </c>
      <c r="M2565" s="421">
        <v>0.13825299999999999</v>
      </c>
      <c r="N2565" s="411">
        <v>3.9242529534398982</v>
      </c>
    </row>
    <row r="2566" spans="1:14" s="327" customFormat="1">
      <c r="A2566" s="103">
        <v>2563</v>
      </c>
      <c r="C2566" s="327" t="s">
        <v>1049</v>
      </c>
      <c r="D2566" s="327" t="s">
        <v>1047</v>
      </c>
      <c r="E2566" s="327" t="s">
        <v>4219</v>
      </c>
      <c r="F2566" s="327" t="s">
        <v>4493</v>
      </c>
      <c r="G2566" s="409">
        <v>307312340401</v>
      </c>
      <c r="H2566" s="327" t="s">
        <v>5937</v>
      </c>
      <c r="I2566" s="327" t="s">
        <v>5411</v>
      </c>
      <c r="K2566" s="421">
        <v>1.387</v>
      </c>
      <c r="L2566" s="421">
        <v>1.387</v>
      </c>
      <c r="M2566" s="421">
        <v>1.3324480000000001</v>
      </c>
      <c r="N2566" s="411">
        <v>3.9330930064888201</v>
      </c>
    </row>
    <row r="2567" spans="1:14" s="327" customFormat="1">
      <c r="A2567" s="103">
        <v>2564</v>
      </c>
      <c r="C2567" s="327" t="s">
        <v>5408</v>
      </c>
      <c r="D2567" s="327" t="s">
        <v>1021</v>
      </c>
      <c r="E2567" s="327" t="s">
        <v>4351</v>
      </c>
      <c r="F2567" s="327" t="s">
        <v>3791</v>
      </c>
      <c r="G2567" s="409">
        <v>304411540303</v>
      </c>
      <c r="H2567" s="327" t="s">
        <v>5938</v>
      </c>
      <c r="I2567" s="327" t="s">
        <v>5411</v>
      </c>
      <c r="K2567" s="421">
        <v>0.69403999999999999</v>
      </c>
      <c r="L2567" s="421">
        <v>0.69403999999999999</v>
      </c>
      <c r="M2567" s="421">
        <v>0.66669900000000004</v>
      </c>
      <c r="N2567" s="411">
        <v>3.9393983055731585</v>
      </c>
    </row>
    <row r="2568" spans="1:14" s="327" customFormat="1">
      <c r="A2568" s="103">
        <v>2565</v>
      </c>
      <c r="C2568" s="327" t="s">
        <v>1049</v>
      </c>
      <c r="D2568" s="327" t="s">
        <v>1046</v>
      </c>
      <c r="E2568" s="327" t="s">
        <v>4670</v>
      </c>
      <c r="F2568" s="327" t="s">
        <v>5032</v>
      </c>
      <c r="G2568" s="409">
        <v>307444440203</v>
      </c>
      <c r="H2568" s="327" t="s">
        <v>5939</v>
      </c>
      <c r="I2568" s="327" t="s">
        <v>5411</v>
      </c>
      <c r="K2568" s="421">
        <v>0.54600000000000004</v>
      </c>
      <c r="L2568" s="421">
        <v>0.54600000000000004</v>
      </c>
      <c r="M2568" s="421">
        <v>0.524478</v>
      </c>
      <c r="N2568" s="411">
        <v>3.9417582417582491</v>
      </c>
    </row>
    <row r="2569" spans="1:14" s="327" customFormat="1">
      <c r="A2569" s="103">
        <v>2566</v>
      </c>
      <c r="C2569" s="327" t="s">
        <v>5408</v>
      </c>
      <c r="D2569" s="327" t="s">
        <v>1017</v>
      </c>
      <c r="E2569" s="327" t="s">
        <v>3946</v>
      </c>
      <c r="F2569" s="327" t="s">
        <v>4035</v>
      </c>
      <c r="G2569" s="409">
        <v>304521140102</v>
      </c>
      <c r="H2569" s="327" t="s">
        <v>5940</v>
      </c>
      <c r="I2569" s="327" t="s">
        <v>5411</v>
      </c>
      <c r="K2569" s="421">
        <v>0.40698899999999999</v>
      </c>
      <c r="L2569" s="421">
        <v>0.40698899999999999</v>
      </c>
      <c r="M2569" s="421">
        <v>0.39094099999999998</v>
      </c>
      <c r="N2569" s="411">
        <v>3.9431041133789875</v>
      </c>
    </row>
    <row r="2570" spans="1:14" s="327" customFormat="1">
      <c r="A2570" s="103">
        <v>2567</v>
      </c>
      <c r="C2570" s="327" t="s">
        <v>5408</v>
      </c>
      <c r="D2570" s="327" t="s">
        <v>1018</v>
      </c>
      <c r="E2570" s="327" t="s">
        <v>1018</v>
      </c>
      <c r="F2570" s="327" t="s">
        <v>4689</v>
      </c>
      <c r="G2570" s="409">
        <v>304611440304</v>
      </c>
      <c r="H2570" s="327" t="s">
        <v>5941</v>
      </c>
      <c r="I2570" s="327" t="s">
        <v>5411</v>
      </c>
      <c r="K2570" s="421">
        <v>0.34399999999999997</v>
      </c>
      <c r="L2570" s="421">
        <v>0.34399999999999997</v>
      </c>
      <c r="M2570" s="421">
        <v>0.330403</v>
      </c>
      <c r="N2570" s="411">
        <v>3.9526162790697592</v>
      </c>
    </row>
    <row r="2571" spans="1:14" s="327" customFormat="1">
      <c r="A2571" s="103">
        <v>2568</v>
      </c>
      <c r="C2571" s="327" t="s">
        <v>1041</v>
      </c>
      <c r="D2571" s="327" t="s">
        <v>1040</v>
      </c>
      <c r="E2571" s="327" t="s">
        <v>4766</v>
      </c>
      <c r="F2571" s="327" t="s">
        <v>5942</v>
      </c>
      <c r="G2571" s="409">
        <v>306631140101</v>
      </c>
      <c r="H2571" s="327" t="s">
        <v>5943</v>
      </c>
      <c r="I2571" s="327" t="s">
        <v>5411</v>
      </c>
      <c r="K2571" s="421">
        <v>0.69259999999999999</v>
      </c>
      <c r="L2571" s="421">
        <v>0.69259999999999999</v>
      </c>
      <c r="M2571" s="421">
        <v>0.66519799999999996</v>
      </c>
      <c r="N2571" s="411">
        <v>3.9563961882760665</v>
      </c>
    </row>
    <row r="2572" spans="1:14" s="327" customFormat="1">
      <c r="A2572" s="103">
        <v>2569</v>
      </c>
      <c r="C2572" s="327" t="s">
        <v>1041</v>
      </c>
      <c r="D2572" s="327" t="s">
        <v>1041</v>
      </c>
      <c r="E2572" s="327" t="s">
        <v>4103</v>
      </c>
      <c r="F2572" s="327" t="s">
        <v>3684</v>
      </c>
      <c r="G2572" s="409">
        <v>306111340305</v>
      </c>
      <c r="H2572" s="327" t="s">
        <v>5944</v>
      </c>
      <c r="I2572" s="327" t="s">
        <v>5411</v>
      </c>
      <c r="K2572" s="421">
        <v>0.34560000000000002</v>
      </c>
      <c r="L2572" s="421">
        <v>0.34560000000000002</v>
      </c>
      <c r="M2572" s="421">
        <v>0.33192199999999999</v>
      </c>
      <c r="N2572" s="411">
        <v>3.957754629629636</v>
      </c>
    </row>
    <row r="2573" spans="1:14" s="327" customFormat="1">
      <c r="A2573" s="103">
        <v>2570</v>
      </c>
      <c r="C2573" s="327" t="s">
        <v>1381</v>
      </c>
      <c r="D2573" s="327" t="s">
        <v>3526</v>
      </c>
      <c r="E2573" s="327" t="s">
        <v>4760</v>
      </c>
      <c r="F2573" s="327" t="s">
        <v>5945</v>
      </c>
      <c r="G2573" s="409" t="s">
        <v>5946</v>
      </c>
      <c r="H2573" s="327" t="s">
        <v>5947</v>
      </c>
      <c r="I2573" s="327" t="s">
        <v>5411</v>
      </c>
      <c r="K2573" s="421">
        <v>0.92611500000000002</v>
      </c>
      <c r="L2573" s="421">
        <v>0.92611500000000002</v>
      </c>
      <c r="M2573" s="421">
        <v>0.88940399999999997</v>
      </c>
      <c r="N2573" s="411">
        <v>3.9639785555789557</v>
      </c>
    </row>
    <row r="2574" spans="1:14" s="327" customFormat="1">
      <c r="A2574" s="103">
        <v>2571</v>
      </c>
      <c r="C2574" s="327" t="s">
        <v>3869</v>
      </c>
      <c r="D2574" s="327" t="s">
        <v>1055</v>
      </c>
      <c r="E2574" s="327" t="s">
        <v>1055</v>
      </c>
      <c r="F2574" s="327" t="s">
        <v>4324</v>
      </c>
      <c r="G2574" s="409">
        <v>308511340103</v>
      </c>
      <c r="H2574" s="327" t="s">
        <v>5948</v>
      </c>
      <c r="I2574" s="327" t="s">
        <v>5411</v>
      </c>
      <c r="K2574" s="421">
        <v>0.59092500000000003</v>
      </c>
      <c r="L2574" s="421">
        <v>0.59092500000000003</v>
      </c>
      <c r="M2574" s="421">
        <v>0.56749899999999998</v>
      </c>
      <c r="N2574" s="411">
        <v>3.9642932690273818</v>
      </c>
    </row>
    <row r="2575" spans="1:14" s="327" customFormat="1">
      <c r="A2575" s="103">
        <v>2572</v>
      </c>
      <c r="C2575" s="327" t="s">
        <v>1041</v>
      </c>
      <c r="D2575" s="327" t="s">
        <v>1041</v>
      </c>
      <c r="E2575" s="327" t="s">
        <v>3175</v>
      </c>
      <c r="F2575" s="327" t="s">
        <v>5467</v>
      </c>
      <c r="G2575" s="409">
        <v>306521140602</v>
      </c>
      <c r="H2575" s="327" t="s">
        <v>4965</v>
      </c>
      <c r="I2575" s="327" t="s">
        <v>5411</v>
      </c>
      <c r="K2575" s="421">
        <v>3.4160000000000003E-2</v>
      </c>
      <c r="L2575" s="421">
        <v>3.4160000000000003E-2</v>
      </c>
      <c r="M2575" s="421">
        <v>3.2805000000000001E-2</v>
      </c>
      <c r="N2575" s="411">
        <v>3.9666276346604272</v>
      </c>
    </row>
    <row r="2576" spans="1:14" s="327" customFormat="1">
      <c r="A2576" s="103">
        <v>2573</v>
      </c>
      <c r="C2576" s="327" t="s">
        <v>3869</v>
      </c>
      <c r="D2576" s="327" t="s">
        <v>1054</v>
      </c>
      <c r="E2576" s="327" t="s">
        <v>4857</v>
      </c>
      <c r="F2576" s="327" t="s">
        <v>5872</v>
      </c>
      <c r="G2576" s="409">
        <v>308235240603</v>
      </c>
      <c r="H2576" s="327" t="s">
        <v>5949</v>
      </c>
      <c r="I2576" s="327" t="s">
        <v>5411</v>
      </c>
      <c r="K2576" s="421">
        <v>0.43719999999999998</v>
      </c>
      <c r="L2576" s="421">
        <v>0.43719999999999998</v>
      </c>
      <c r="M2576" s="421">
        <v>0.41982599999999998</v>
      </c>
      <c r="N2576" s="411">
        <v>3.9739249771271732</v>
      </c>
    </row>
    <row r="2577" spans="1:14" s="327" customFormat="1">
      <c r="A2577" s="103">
        <v>2574</v>
      </c>
      <c r="C2577" s="327" t="s">
        <v>1049</v>
      </c>
      <c r="D2577" s="327" t="s">
        <v>1047</v>
      </c>
      <c r="E2577" s="327" t="s">
        <v>4541</v>
      </c>
      <c r="F2577" s="327" t="s">
        <v>4415</v>
      </c>
      <c r="G2577" s="409">
        <v>307311440304</v>
      </c>
      <c r="H2577" s="327" t="s">
        <v>5950</v>
      </c>
      <c r="I2577" s="327" t="s">
        <v>5411</v>
      </c>
      <c r="K2577" s="421">
        <v>1.1132</v>
      </c>
      <c r="L2577" s="421">
        <v>1.1132</v>
      </c>
      <c r="M2577" s="421">
        <v>1.0689010000000001</v>
      </c>
      <c r="N2577" s="411">
        <v>3.9794286740926936</v>
      </c>
    </row>
    <row r="2578" spans="1:14" s="327" customFormat="1">
      <c r="A2578" s="103">
        <v>2575</v>
      </c>
      <c r="C2578" s="327" t="s">
        <v>3869</v>
      </c>
      <c r="D2578" s="327" t="s">
        <v>1056</v>
      </c>
      <c r="E2578" s="327" t="s">
        <v>1056</v>
      </c>
      <c r="F2578" s="327" t="s">
        <v>2249</v>
      </c>
      <c r="G2578" s="409">
        <v>308311340203</v>
      </c>
      <c r="H2578" s="327" t="s">
        <v>5951</v>
      </c>
      <c r="I2578" s="327" t="s">
        <v>5411</v>
      </c>
      <c r="K2578" s="421">
        <v>0.108</v>
      </c>
      <c r="L2578" s="421">
        <v>0.108</v>
      </c>
      <c r="M2578" s="421">
        <v>0.10369299999999999</v>
      </c>
      <c r="N2578" s="411">
        <v>3.987962962962968</v>
      </c>
    </row>
    <row r="2579" spans="1:14" s="327" customFormat="1">
      <c r="A2579" s="103">
        <v>2576</v>
      </c>
      <c r="C2579" s="327" t="s">
        <v>1049</v>
      </c>
      <c r="D2579" s="327" t="s">
        <v>1048</v>
      </c>
      <c r="E2579" s="327" t="s">
        <v>1048</v>
      </c>
      <c r="F2579" s="327" t="s">
        <v>4570</v>
      </c>
      <c r="G2579" s="409">
        <v>307233340206</v>
      </c>
      <c r="H2579" s="327" t="s">
        <v>5952</v>
      </c>
      <c r="I2579" s="327" t="s">
        <v>5411</v>
      </c>
      <c r="K2579" s="421">
        <v>0.4466</v>
      </c>
      <c r="L2579" s="421">
        <v>0.4466</v>
      </c>
      <c r="M2579" s="421">
        <v>0.42877199999999999</v>
      </c>
      <c r="N2579" s="411">
        <v>3.9919390953873735</v>
      </c>
    </row>
    <row r="2580" spans="1:14" s="327" customFormat="1">
      <c r="A2580" s="103">
        <v>2577</v>
      </c>
      <c r="C2580" s="327" t="s">
        <v>1041</v>
      </c>
      <c r="D2580" s="327" t="s">
        <v>1036</v>
      </c>
      <c r="E2580" s="327" t="s">
        <v>3216</v>
      </c>
      <c r="F2580" s="327" t="s">
        <v>4731</v>
      </c>
      <c r="G2580" s="409">
        <v>306412240202</v>
      </c>
      <c r="H2580" s="327" t="s">
        <v>5953</v>
      </c>
      <c r="I2580" s="327" t="s">
        <v>5411</v>
      </c>
      <c r="K2580" s="421">
        <v>1.2946</v>
      </c>
      <c r="L2580" s="421">
        <v>1.2946</v>
      </c>
      <c r="M2580" s="421">
        <v>1.2428380000000001</v>
      </c>
      <c r="N2580" s="411">
        <v>3.9983006334002673</v>
      </c>
    </row>
    <row r="2581" spans="1:14" s="327" customFormat="1">
      <c r="A2581" s="103">
        <v>2578</v>
      </c>
      <c r="C2581" s="327" t="s">
        <v>3869</v>
      </c>
      <c r="D2581" s="327" t="s">
        <v>1055</v>
      </c>
      <c r="E2581" s="327" t="s">
        <v>4206</v>
      </c>
      <c r="F2581" s="327" t="s">
        <v>4474</v>
      </c>
      <c r="G2581" s="409">
        <v>308521140205</v>
      </c>
      <c r="H2581" s="327" t="s">
        <v>5954</v>
      </c>
      <c r="I2581" s="327" t="s">
        <v>5411</v>
      </c>
      <c r="K2581" s="421">
        <v>5.0000000000000002E-5</v>
      </c>
      <c r="L2581" s="421">
        <v>5.0000000000000002E-5</v>
      </c>
      <c r="M2581" s="421">
        <v>4.8000000000000001E-5</v>
      </c>
      <c r="N2581" s="411">
        <v>4.0000000000000018</v>
      </c>
    </row>
    <row r="2582" spans="1:14" s="327" customFormat="1">
      <c r="A2582" s="103">
        <v>2579</v>
      </c>
      <c r="C2582" s="327" t="s">
        <v>5408</v>
      </c>
      <c r="D2582" s="327" t="s">
        <v>1020</v>
      </c>
      <c r="E2582" s="327" t="s">
        <v>1020</v>
      </c>
      <c r="F2582" s="327" t="s">
        <v>5623</v>
      </c>
      <c r="G2582" s="409">
        <v>304111340301</v>
      </c>
      <c r="H2582" s="327" t="s">
        <v>5955</v>
      </c>
      <c r="I2582" s="327" t="s">
        <v>5444</v>
      </c>
      <c r="K2582" s="421">
        <v>0.2616</v>
      </c>
      <c r="L2582" s="421">
        <v>0.2616</v>
      </c>
      <c r="M2582" s="421">
        <v>0.25111600000000001</v>
      </c>
      <c r="N2582" s="411">
        <v>4.0076452599388359</v>
      </c>
    </row>
    <row r="2583" spans="1:14" s="327" customFormat="1">
      <c r="A2583" s="103">
        <v>2580</v>
      </c>
      <c r="C2583" s="327" t="s">
        <v>1381</v>
      </c>
      <c r="D2583" s="327" t="s">
        <v>3526</v>
      </c>
      <c r="E2583" s="327" t="s">
        <v>3527</v>
      </c>
      <c r="F2583" s="327" t="s">
        <v>4000</v>
      </c>
      <c r="G2583" s="409" t="s">
        <v>5956</v>
      </c>
      <c r="H2583" s="327" t="s">
        <v>5957</v>
      </c>
      <c r="I2583" s="327" t="s">
        <v>5411</v>
      </c>
      <c r="K2583" s="421">
        <v>0.79120000000000001</v>
      </c>
      <c r="L2583" s="421">
        <v>0.79120000000000001</v>
      </c>
      <c r="M2583" s="421">
        <v>0.75948800000000005</v>
      </c>
      <c r="N2583" s="411">
        <v>4.008088978766426</v>
      </c>
    </row>
    <row r="2584" spans="1:14" s="327" customFormat="1">
      <c r="A2584" s="103">
        <v>2581</v>
      </c>
      <c r="C2584" s="327" t="s">
        <v>1049</v>
      </c>
      <c r="D2584" s="327" t="s">
        <v>1049</v>
      </c>
      <c r="E2584" s="327" t="s">
        <v>3482</v>
      </c>
      <c r="F2584" s="327" t="s">
        <v>5855</v>
      </c>
      <c r="G2584" s="409">
        <v>307133240401</v>
      </c>
      <c r="H2584" s="327" t="s">
        <v>5958</v>
      </c>
      <c r="I2584" s="327" t="s">
        <v>5411</v>
      </c>
      <c r="K2584" s="421">
        <v>1.5216000000000001</v>
      </c>
      <c r="L2584" s="421">
        <v>1.5216000000000001</v>
      </c>
      <c r="M2584" s="421">
        <v>1.460599</v>
      </c>
      <c r="N2584" s="411">
        <v>4.0090036803364937</v>
      </c>
    </row>
    <row r="2585" spans="1:14" s="327" customFormat="1">
      <c r="A2585" s="103">
        <v>2582</v>
      </c>
      <c r="C2585" s="327" t="s">
        <v>1041</v>
      </c>
      <c r="D2585" s="327" t="s">
        <v>1040</v>
      </c>
      <c r="E2585" s="327" t="s">
        <v>1040</v>
      </c>
      <c r="F2585" s="327" t="s">
        <v>2892</v>
      </c>
      <c r="G2585" s="409">
        <v>306112240205</v>
      </c>
      <c r="H2585" s="327" t="s">
        <v>5959</v>
      </c>
      <c r="I2585" s="327" t="s">
        <v>5444</v>
      </c>
      <c r="K2585" s="421">
        <v>6.812E-2</v>
      </c>
      <c r="L2585" s="421">
        <v>6.812E-2</v>
      </c>
      <c r="M2585" s="421">
        <v>6.5388000000000002E-2</v>
      </c>
      <c r="N2585" s="411">
        <v>4.0105695830886647</v>
      </c>
    </row>
    <row r="2586" spans="1:14" s="327" customFormat="1">
      <c r="A2586" s="103">
        <v>2583</v>
      </c>
      <c r="C2586" s="327" t="s">
        <v>1049</v>
      </c>
      <c r="D2586" s="327" t="s">
        <v>1049</v>
      </c>
      <c r="E2586" s="327" t="s">
        <v>3482</v>
      </c>
      <c r="F2586" s="327" t="s">
        <v>3605</v>
      </c>
      <c r="G2586" s="409">
        <v>307133440103</v>
      </c>
      <c r="H2586" s="327" t="s">
        <v>5960</v>
      </c>
      <c r="I2586" s="327" t="s">
        <v>5411</v>
      </c>
      <c r="K2586" s="421">
        <v>1.2685999999999999</v>
      </c>
      <c r="L2586" s="421">
        <v>1.2685999999999999</v>
      </c>
      <c r="M2586" s="421">
        <v>1.2177180000000001</v>
      </c>
      <c r="N2586" s="411">
        <v>4.0108781333753649</v>
      </c>
    </row>
    <row r="2587" spans="1:14" s="327" customFormat="1">
      <c r="A2587" s="103">
        <v>2584</v>
      </c>
      <c r="C2587" s="327" t="s">
        <v>1381</v>
      </c>
      <c r="D2587" s="327" t="s">
        <v>3526</v>
      </c>
      <c r="E2587" s="327" t="s">
        <v>4408</v>
      </c>
      <c r="F2587" s="327" t="s">
        <v>5961</v>
      </c>
      <c r="G2587" s="409" t="s">
        <v>5962</v>
      </c>
      <c r="H2587" s="327" t="s">
        <v>5963</v>
      </c>
      <c r="I2587" s="327" t="s">
        <v>5411</v>
      </c>
      <c r="K2587" s="421">
        <v>1.0585869999999999</v>
      </c>
      <c r="L2587" s="421">
        <v>1.0585869999999999</v>
      </c>
      <c r="M2587" s="421">
        <v>1.0160359999999999</v>
      </c>
      <c r="N2587" s="411">
        <v>4.0196034903130311</v>
      </c>
    </row>
    <row r="2588" spans="1:14" s="327" customFormat="1">
      <c r="A2588" s="103">
        <v>2585</v>
      </c>
      <c r="C2588" s="327" t="s">
        <v>1381</v>
      </c>
      <c r="D2588" s="327" t="s">
        <v>1027</v>
      </c>
      <c r="E2588" s="327" t="s">
        <v>3644</v>
      </c>
      <c r="F2588" s="327" t="s">
        <v>4233</v>
      </c>
      <c r="G2588" s="409">
        <v>305411340105</v>
      </c>
      <c r="H2588" s="327" t="s">
        <v>5964</v>
      </c>
      <c r="I2588" s="327" t="s">
        <v>5411</v>
      </c>
      <c r="K2588" s="421">
        <v>0.20755799999999999</v>
      </c>
      <c r="L2588" s="421">
        <v>0.20755799999999999</v>
      </c>
      <c r="M2588" s="421">
        <v>0.19917899999999999</v>
      </c>
      <c r="N2588" s="411">
        <v>4.0369438903824459</v>
      </c>
    </row>
    <row r="2589" spans="1:14" s="327" customFormat="1">
      <c r="A2589" s="103">
        <v>2586</v>
      </c>
      <c r="C2589" s="327" t="s">
        <v>1049</v>
      </c>
      <c r="D2589" s="327" t="s">
        <v>4470</v>
      </c>
      <c r="E2589" s="327" t="s">
        <v>4666</v>
      </c>
      <c r="F2589" s="327" t="s">
        <v>4505</v>
      </c>
      <c r="G2589" s="409">
        <v>307522240103</v>
      </c>
      <c r="H2589" s="327" t="s">
        <v>5965</v>
      </c>
      <c r="I2589" s="327" t="s">
        <v>5411</v>
      </c>
      <c r="K2589" s="421">
        <v>0.54300000000000004</v>
      </c>
      <c r="L2589" s="421">
        <v>0.54300000000000004</v>
      </c>
      <c r="M2589" s="421">
        <v>0.52106399999999997</v>
      </c>
      <c r="N2589" s="411">
        <v>4.0397790055248741</v>
      </c>
    </row>
    <row r="2590" spans="1:14" s="327" customFormat="1">
      <c r="A2590" s="103">
        <v>2587</v>
      </c>
      <c r="C2590" s="327" t="s">
        <v>1041</v>
      </c>
      <c r="D2590" s="327" t="s">
        <v>1040</v>
      </c>
      <c r="E2590" s="327" t="s">
        <v>1040</v>
      </c>
      <c r="F2590" s="327" t="s">
        <v>5390</v>
      </c>
      <c r="G2590" s="409">
        <v>306611240203</v>
      </c>
      <c r="H2590" s="327" t="s">
        <v>5966</v>
      </c>
      <c r="I2590" s="327" t="s">
        <v>5411</v>
      </c>
      <c r="K2590" s="421">
        <v>0.35859999999999997</v>
      </c>
      <c r="L2590" s="421">
        <v>0.35859999999999997</v>
      </c>
      <c r="M2590" s="421">
        <v>0.344113</v>
      </c>
      <c r="N2590" s="411">
        <v>4.0398773006134894</v>
      </c>
    </row>
    <row r="2591" spans="1:14" s="327" customFormat="1">
      <c r="A2591" s="103">
        <v>2588</v>
      </c>
      <c r="C2591" s="327" t="s">
        <v>1049</v>
      </c>
      <c r="D2591" s="327" t="s">
        <v>1049</v>
      </c>
      <c r="E2591" s="327" t="s">
        <v>3482</v>
      </c>
      <c r="F2591" s="327" t="s">
        <v>3547</v>
      </c>
      <c r="G2591" s="409">
        <v>307133140402</v>
      </c>
      <c r="H2591" s="327" t="s">
        <v>5967</v>
      </c>
      <c r="I2591" s="327" t="s">
        <v>5411</v>
      </c>
      <c r="K2591" s="421">
        <v>1.1694</v>
      </c>
      <c r="L2591" s="421">
        <v>1.1694</v>
      </c>
      <c r="M2591" s="421">
        <v>1.1221129999999999</v>
      </c>
      <c r="N2591" s="411">
        <v>4.043697622712509</v>
      </c>
    </row>
    <row r="2592" spans="1:14" s="327" customFormat="1">
      <c r="A2592" s="103">
        <v>2589</v>
      </c>
      <c r="C2592" s="327" t="s">
        <v>1041</v>
      </c>
      <c r="D2592" s="327" t="s">
        <v>1040</v>
      </c>
      <c r="E2592" s="327" t="s">
        <v>1040</v>
      </c>
      <c r="F2592" s="327" t="s">
        <v>5363</v>
      </c>
      <c r="G2592" s="409">
        <v>306611340206</v>
      </c>
      <c r="H2592" s="327" t="s">
        <v>5968</v>
      </c>
      <c r="I2592" s="327" t="s">
        <v>5444</v>
      </c>
      <c r="K2592" s="421">
        <v>6.7999999999999996E-3</v>
      </c>
      <c r="L2592" s="421">
        <v>6.7999999999999996E-3</v>
      </c>
      <c r="M2592" s="421">
        <v>6.5250000000000004E-3</v>
      </c>
      <c r="N2592" s="411">
        <v>4.0441176470588118</v>
      </c>
    </row>
    <row r="2593" spans="1:14" s="327" customFormat="1">
      <c r="A2593" s="103">
        <v>2590</v>
      </c>
      <c r="C2593" s="327" t="s">
        <v>1049</v>
      </c>
      <c r="D2593" s="327" t="s">
        <v>4470</v>
      </c>
      <c r="E2593" s="327" t="s">
        <v>4471</v>
      </c>
      <c r="F2593" s="327" t="s">
        <v>5969</v>
      </c>
      <c r="G2593" s="409">
        <v>307511440301</v>
      </c>
      <c r="H2593" s="327" t="s">
        <v>5970</v>
      </c>
      <c r="I2593" s="327" t="s">
        <v>5411</v>
      </c>
      <c r="K2593" s="421">
        <v>0.40799999999999997</v>
      </c>
      <c r="L2593" s="421">
        <v>0.40799999999999997</v>
      </c>
      <c r="M2593" s="421">
        <v>0.39148899999999998</v>
      </c>
      <c r="N2593" s="411">
        <v>4.0468137254901952</v>
      </c>
    </row>
    <row r="2594" spans="1:14" s="327" customFormat="1">
      <c r="A2594" s="103">
        <v>2591</v>
      </c>
      <c r="C2594" s="327" t="s">
        <v>5408</v>
      </c>
      <c r="D2594" s="327" t="s">
        <v>1017</v>
      </c>
      <c r="E2594" s="327" t="s">
        <v>3946</v>
      </c>
      <c r="F2594" s="327" t="s">
        <v>5971</v>
      </c>
      <c r="G2594" s="409">
        <v>304521140502</v>
      </c>
      <c r="H2594" s="327" t="s">
        <v>5972</v>
      </c>
      <c r="I2594" s="327" t="s">
        <v>5411</v>
      </c>
      <c r="K2594" s="421">
        <v>0.21179700000000001</v>
      </c>
      <c r="L2594" s="421">
        <v>0.21179700000000001</v>
      </c>
      <c r="M2594" s="421">
        <v>0.203211</v>
      </c>
      <c r="N2594" s="411">
        <v>4.0538817830280927</v>
      </c>
    </row>
    <row r="2595" spans="1:14" s="327" customFormat="1">
      <c r="A2595" s="103">
        <v>2592</v>
      </c>
      <c r="C2595" s="327" t="s">
        <v>1041</v>
      </c>
      <c r="D2595" s="327" t="s">
        <v>1040</v>
      </c>
      <c r="E2595" s="327" t="s">
        <v>1040</v>
      </c>
      <c r="F2595" s="327" t="s">
        <v>3114</v>
      </c>
      <c r="G2595" s="409">
        <v>306112240302</v>
      </c>
      <c r="H2595" s="327" t="s">
        <v>5973</v>
      </c>
      <c r="I2595" s="327" t="s">
        <v>5411</v>
      </c>
      <c r="K2595" s="421">
        <v>1.3996</v>
      </c>
      <c r="L2595" s="421">
        <v>1.3996</v>
      </c>
      <c r="M2595" s="421">
        <v>1.3428469999999999</v>
      </c>
      <c r="N2595" s="411">
        <v>4.0549442697913731</v>
      </c>
    </row>
    <row r="2596" spans="1:14" s="327" customFormat="1">
      <c r="A2596" s="103">
        <v>2593</v>
      </c>
      <c r="C2596" s="327" t="s">
        <v>1381</v>
      </c>
      <c r="D2596" s="327" t="s">
        <v>1027</v>
      </c>
      <c r="E2596" s="327" t="s">
        <v>3853</v>
      </c>
      <c r="F2596" s="327" t="s">
        <v>3291</v>
      </c>
      <c r="G2596" s="409">
        <v>305431240103</v>
      </c>
      <c r="H2596" s="327" t="s">
        <v>5974</v>
      </c>
      <c r="I2596" s="327" t="s">
        <v>5411</v>
      </c>
      <c r="K2596" s="421">
        <v>0.64480000000000004</v>
      </c>
      <c r="L2596" s="421">
        <v>0.64480000000000004</v>
      </c>
      <c r="M2596" s="421">
        <v>0.61863500000000005</v>
      </c>
      <c r="N2596" s="411">
        <v>4.057847394540941</v>
      </c>
    </row>
    <row r="2597" spans="1:14" s="327" customFormat="1">
      <c r="A2597" s="103">
        <v>2594</v>
      </c>
      <c r="C2597" s="327" t="s">
        <v>5408</v>
      </c>
      <c r="D2597" s="327" t="s">
        <v>1019</v>
      </c>
      <c r="E2597" s="327" t="s">
        <v>4645</v>
      </c>
      <c r="F2597" s="327" t="s">
        <v>5752</v>
      </c>
      <c r="G2597" s="409">
        <v>304241240503</v>
      </c>
      <c r="H2597" s="327" t="s">
        <v>5975</v>
      </c>
      <c r="I2597" s="327" t="s">
        <v>5411</v>
      </c>
      <c r="K2597" s="421">
        <v>0.36</v>
      </c>
      <c r="L2597" s="421">
        <v>0.36</v>
      </c>
      <c r="M2597" s="421">
        <v>0.34538999999999997</v>
      </c>
      <c r="N2597" s="411">
        <v>4.0583333333333371</v>
      </c>
    </row>
    <row r="2598" spans="1:14" s="327" customFormat="1">
      <c r="A2598" s="103">
        <v>2595</v>
      </c>
      <c r="C2598" s="327" t="s">
        <v>1041</v>
      </c>
      <c r="D2598" s="327" t="s">
        <v>1037</v>
      </c>
      <c r="E2598" s="327" t="s">
        <v>3312</v>
      </c>
      <c r="F2598" s="327" t="s">
        <v>4488</v>
      </c>
      <c r="G2598" s="409">
        <v>306321240302</v>
      </c>
      <c r="H2598" s="327" t="s">
        <v>5976</v>
      </c>
      <c r="I2598" s="327" t="s">
        <v>5411</v>
      </c>
      <c r="K2598" s="421">
        <v>0.28179999999999999</v>
      </c>
      <c r="L2598" s="421">
        <v>0.28179999999999999</v>
      </c>
      <c r="M2598" s="421">
        <v>0.27035799999999999</v>
      </c>
      <c r="N2598" s="411">
        <v>4.0603264726756594</v>
      </c>
    </row>
    <row r="2599" spans="1:14" s="327" customFormat="1">
      <c r="A2599" s="103">
        <v>2596</v>
      </c>
      <c r="C2599" s="327" t="s">
        <v>1041</v>
      </c>
      <c r="D2599" s="327" t="s">
        <v>1037</v>
      </c>
      <c r="E2599" s="327" t="s">
        <v>3312</v>
      </c>
      <c r="F2599" s="327" t="s">
        <v>5977</v>
      </c>
      <c r="G2599" s="409">
        <v>306321240502</v>
      </c>
      <c r="H2599" s="327" t="s">
        <v>5978</v>
      </c>
      <c r="I2599" s="327" t="s">
        <v>5411</v>
      </c>
      <c r="K2599" s="421">
        <v>0.4158</v>
      </c>
      <c r="L2599" s="421">
        <v>0.4158</v>
      </c>
      <c r="M2599" s="421">
        <v>0.39891100000000002</v>
      </c>
      <c r="N2599" s="411">
        <v>4.0618085618085589</v>
      </c>
    </row>
    <row r="2600" spans="1:14" s="327" customFormat="1">
      <c r="A2600" s="103">
        <v>2597</v>
      </c>
      <c r="C2600" s="327" t="s">
        <v>5408</v>
      </c>
      <c r="D2600" s="327" t="s">
        <v>1017</v>
      </c>
      <c r="E2600" s="327" t="s">
        <v>3946</v>
      </c>
      <c r="F2600" s="327" t="s">
        <v>5979</v>
      </c>
      <c r="G2600" s="409">
        <v>304521240301</v>
      </c>
      <c r="H2600" s="327" t="s">
        <v>5980</v>
      </c>
      <c r="I2600" s="327" t="s">
        <v>5411</v>
      </c>
      <c r="K2600" s="421">
        <v>0.76180000000000003</v>
      </c>
      <c r="L2600" s="421">
        <v>0.76180000000000003</v>
      </c>
      <c r="M2600" s="421">
        <v>0.730846</v>
      </c>
      <c r="N2600" s="411">
        <v>4.063271199789976</v>
      </c>
    </row>
    <row r="2601" spans="1:14" s="327" customFormat="1">
      <c r="A2601" s="103">
        <v>2598</v>
      </c>
      <c r="C2601" s="327" t="s">
        <v>5408</v>
      </c>
      <c r="D2601" s="327" t="s">
        <v>1020</v>
      </c>
      <c r="E2601" s="327" t="s">
        <v>1020</v>
      </c>
      <c r="F2601" s="327" t="s">
        <v>5659</v>
      </c>
      <c r="G2601" s="409">
        <v>304111540101</v>
      </c>
      <c r="H2601" s="327" t="s">
        <v>5981</v>
      </c>
      <c r="I2601" s="327" t="s">
        <v>5411</v>
      </c>
      <c r="K2601" s="421">
        <v>0.39119999999999999</v>
      </c>
      <c r="L2601" s="421">
        <v>0.39119999999999999</v>
      </c>
      <c r="M2601" s="421">
        <v>0.37529499999999999</v>
      </c>
      <c r="N2601" s="411">
        <v>4.0656952965235176</v>
      </c>
    </row>
    <row r="2602" spans="1:14" s="327" customFormat="1">
      <c r="A2602" s="103">
        <v>2599</v>
      </c>
      <c r="C2602" s="327" t="s">
        <v>1041</v>
      </c>
      <c r="D2602" s="327" t="s">
        <v>1037</v>
      </c>
      <c r="E2602" s="327" t="s">
        <v>3312</v>
      </c>
      <c r="F2602" s="327" t="s">
        <v>5893</v>
      </c>
      <c r="G2602" s="409">
        <v>306321240103</v>
      </c>
      <c r="H2602" s="327" t="s">
        <v>5982</v>
      </c>
      <c r="I2602" s="327" t="s">
        <v>5411</v>
      </c>
      <c r="K2602" s="421">
        <v>0.39394000000000001</v>
      </c>
      <c r="L2602" s="421">
        <v>0.39394000000000001</v>
      </c>
      <c r="M2602" s="421">
        <v>0.37791799999999998</v>
      </c>
      <c r="N2602" s="411">
        <v>4.0671168198202867</v>
      </c>
    </row>
    <row r="2603" spans="1:14" s="327" customFormat="1">
      <c r="A2603" s="103">
        <v>2600</v>
      </c>
      <c r="C2603" s="327" t="s">
        <v>1381</v>
      </c>
      <c r="D2603" s="327" t="s">
        <v>1032</v>
      </c>
      <c r="E2603" s="327" t="s">
        <v>4888</v>
      </c>
      <c r="F2603" s="327" t="s">
        <v>5983</v>
      </c>
      <c r="G2603" s="409">
        <v>305621140202</v>
      </c>
      <c r="H2603" s="327" t="s">
        <v>5984</v>
      </c>
      <c r="I2603" s="327" t="s">
        <v>5411</v>
      </c>
      <c r="K2603" s="421">
        <v>0.36959999999999998</v>
      </c>
      <c r="L2603" s="421">
        <v>0.36959999999999998</v>
      </c>
      <c r="M2603" s="421">
        <v>0.354549</v>
      </c>
      <c r="N2603" s="411">
        <v>4.0722402597402549</v>
      </c>
    </row>
    <row r="2604" spans="1:14" s="327" customFormat="1">
      <c r="A2604" s="103">
        <v>2601</v>
      </c>
      <c r="C2604" s="327" t="s">
        <v>1381</v>
      </c>
      <c r="D2604" s="327" t="s">
        <v>1029</v>
      </c>
      <c r="E2604" s="327" t="s">
        <v>4968</v>
      </c>
      <c r="F2604" s="327" t="s">
        <v>5985</v>
      </c>
      <c r="G2604" s="409">
        <v>305711340201</v>
      </c>
      <c r="H2604" s="327" t="s">
        <v>5986</v>
      </c>
      <c r="I2604" s="327" t="s">
        <v>5411</v>
      </c>
      <c r="K2604" s="421">
        <v>0.84279999999999999</v>
      </c>
      <c r="L2604" s="421">
        <v>0.84279999999999999</v>
      </c>
      <c r="M2604" s="421">
        <v>0.80846099999999999</v>
      </c>
      <c r="N2604" s="411">
        <v>4.0743948742287621</v>
      </c>
    </row>
    <row r="2605" spans="1:14" s="327" customFormat="1">
      <c r="A2605" s="103">
        <v>2602</v>
      </c>
      <c r="C2605" s="327" t="s">
        <v>3869</v>
      </c>
      <c r="D2605" s="327" t="s">
        <v>1054</v>
      </c>
      <c r="E2605" s="327" t="s">
        <v>4344</v>
      </c>
      <c r="F2605" s="327" t="s">
        <v>5987</v>
      </c>
      <c r="G2605" s="409">
        <v>308223340603</v>
      </c>
      <c r="H2605" s="327" t="s">
        <v>5988</v>
      </c>
      <c r="I2605" s="327" t="s">
        <v>5444</v>
      </c>
      <c r="K2605" s="421">
        <v>0.61614000000000002</v>
      </c>
      <c r="L2605" s="421">
        <v>0.61614000000000002</v>
      </c>
      <c r="M2605" s="421">
        <v>0.59101899999999996</v>
      </c>
      <c r="N2605" s="411">
        <v>4.0771577888142403</v>
      </c>
    </row>
    <row r="2606" spans="1:14" s="327" customFormat="1">
      <c r="A2606" s="103">
        <v>2603</v>
      </c>
      <c r="C2606" s="327" t="s">
        <v>5408</v>
      </c>
      <c r="D2606" s="327" t="s">
        <v>1019</v>
      </c>
      <c r="E2606" s="327" t="s">
        <v>4645</v>
      </c>
      <c r="F2606" s="327" t="s">
        <v>5091</v>
      </c>
      <c r="G2606" s="409">
        <v>304241140501</v>
      </c>
      <c r="H2606" s="327" t="s">
        <v>5989</v>
      </c>
      <c r="I2606" s="327" t="s">
        <v>5411</v>
      </c>
      <c r="K2606" s="421">
        <v>0.40744000000000002</v>
      </c>
      <c r="L2606" s="421">
        <v>0.40744000000000002</v>
      </c>
      <c r="M2606" s="421">
        <v>0.39080999999999999</v>
      </c>
      <c r="N2606" s="411">
        <v>4.0815825643039547</v>
      </c>
    </row>
    <row r="2607" spans="1:14" s="327" customFormat="1">
      <c r="A2607" s="103">
        <v>2604</v>
      </c>
      <c r="C2607" s="327" t="s">
        <v>5408</v>
      </c>
      <c r="D2607" s="327" t="s">
        <v>1019</v>
      </c>
      <c r="E2607" s="327" t="s">
        <v>5280</v>
      </c>
      <c r="F2607" s="327" t="s">
        <v>5281</v>
      </c>
      <c r="G2607" s="409">
        <v>304221540101</v>
      </c>
      <c r="H2607" s="327" t="s">
        <v>5990</v>
      </c>
      <c r="I2607" s="327" t="s">
        <v>5411</v>
      </c>
      <c r="K2607" s="421">
        <v>0.89700000000000002</v>
      </c>
      <c r="L2607" s="421">
        <v>0.89700000000000002</v>
      </c>
      <c r="M2607" s="421">
        <v>0.86034200000000005</v>
      </c>
      <c r="N2607" s="411">
        <v>4.0867335562987703</v>
      </c>
    </row>
    <row r="2608" spans="1:14" s="327" customFormat="1">
      <c r="A2608" s="103">
        <v>2605</v>
      </c>
      <c r="C2608" s="327" t="s">
        <v>1381</v>
      </c>
      <c r="D2608" s="327" t="s">
        <v>1028</v>
      </c>
      <c r="E2608" s="327" t="s">
        <v>4163</v>
      </c>
      <c r="F2608" s="327" t="s">
        <v>5991</v>
      </c>
      <c r="G2608" s="409">
        <v>305321440502</v>
      </c>
      <c r="H2608" s="327" t="s">
        <v>5992</v>
      </c>
      <c r="I2608" s="327" t="s">
        <v>5411</v>
      </c>
      <c r="K2608" s="421">
        <v>0.59960000000000002</v>
      </c>
      <c r="L2608" s="421">
        <v>0.59960000000000002</v>
      </c>
      <c r="M2608" s="421">
        <v>0.57507600000000003</v>
      </c>
      <c r="N2608" s="411">
        <v>4.0900600400266827</v>
      </c>
    </row>
    <row r="2609" spans="1:14" s="327" customFormat="1">
      <c r="A2609" s="103">
        <v>2606</v>
      </c>
      <c r="C2609" s="327" t="s">
        <v>1049</v>
      </c>
      <c r="D2609" s="327" t="s">
        <v>1046</v>
      </c>
      <c r="E2609" s="327" t="s">
        <v>4663</v>
      </c>
      <c r="F2609" s="327" t="s">
        <v>2206</v>
      </c>
      <c r="G2609" s="409">
        <v>307411240103</v>
      </c>
      <c r="H2609" s="327" t="s">
        <v>5993</v>
      </c>
      <c r="I2609" s="327" t="s">
        <v>5411</v>
      </c>
      <c r="K2609" s="421">
        <v>0.40460000000000002</v>
      </c>
      <c r="L2609" s="421">
        <v>0.40460000000000002</v>
      </c>
      <c r="M2609" s="421">
        <v>0.38805000000000001</v>
      </c>
      <c r="N2609" s="411">
        <v>4.0904597132970855</v>
      </c>
    </row>
    <row r="2610" spans="1:14" s="327" customFormat="1">
      <c r="A2610" s="103">
        <v>2607</v>
      </c>
      <c r="C2610" s="327" t="s">
        <v>1041</v>
      </c>
      <c r="D2610" s="327" t="s">
        <v>1037</v>
      </c>
      <c r="E2610" s="327" t="s">
        <v>3312</v>
      </c>
      <c r="F2610" s="327" t="s">
        <v>3952</v>
      </c>
      <c r="G2610" s="409">
        <v>306321240803</v>
      </c>
      <c r="H2610" s="327" t="s">
        <v>5994</v>
      </c>
      <c r="I2610" s="327" t="s">
        <v>5411</v>
      </c>
      <c r="K2610" s="421">
        <v>0.66369999999999996</v>
      </c>
      <c r="L2610" s="421">
        <v>0.66369999999999996</v>
      </c>
      <c r="M2610" s="421">
        <v>0.63650300000000004</v>
      </c>
      <c r="N2610" s="411">
        <v>4.0977851438902997</v>
      </c>
    </row>
    <row r="2611" spans="1:14" s="327" customFormat="1">
      <c r="A2611" s="103">
        <v>2608</v>
      </c>
      <c r="C2611" s="327" t="s">
        <v>1381</v>
      </c>
      <c r="D2611" s="327" t="s">
        <v>3526</v>
      </c>
      <c r="E2611" s="327" t="s">
        <v>4408</v>
      </c>
      <c r="F2611" s="327" t="s">
        <v>5896</v>
      </c>
      <c r="G2611" s="409" t="s">
        <v>5995</v>
      </c>
      <c r="H2611" s="327" t="s">
        <v>5996</v>
      </c>
      <c r="I2611" s="327" t="s">
        <v>5411</v>
      </c>
      <c r="K2611" s="421">
        <v>1.3446</v>
      </c>
      <c r="L2611" s="421">
        <v>1.3446</v>
      </c>
      <c r="M2611" s="421">
        <v>1.289499</v>
      </c>
      <c r="N2611" s="411">
        <v>4.0979473449353012</v>
      </c>
    </row>
    <row r="2612" spans="1:14" s="327" customFormat="1">
      <c r="A2612" s="103">
        <v>2609</v>
      </c>
      <c r="C2612" s="327" t="s">
        <v>1049</v>
      </c>
      <c r="D2612" s="327" t="s">
        <v>1045</v>
      </c>
      <c r="E2612" s="327" t="s">
        <v>4680</v>
      </c>
      <c r="F2612" s="327" t="s">
        <v>4578</v>
      </c>
      <c r="G2612" s="409">
        <v>307612340102</v>
      </c>
      <c r="H2612" s="327" t="s">
        <v>5997</v>
      </c>
      <c r="I2612" s="327" t="s">
        <v>5411</v>
      </c>
      <c r="K2612" s="421">
        <v>0.50560000000000005</v>
      </c>
      <c r="L2612" s="421">
        <v>0.50560000000000005</v>
      </c>
      <c r="M2612" s="421">
        <v>0.48485699999999998</v>
      </c>
      <c r="N2612" s="411">
        <v>4.1026503164557093</v>
      </c>
    </row>
    <row r="2613" spans="1:14" s="327" customFormat="1">
      <c r="A2613" s="103">
        <v>2610</v>
      </c>
      <c r="C2613" s="327" t="s">
        <v>1381</v>
      </c>
      <c r="D2613" s="327" t="s">
        <v>1028</v>
      </c>
      <c r="E2613" s="327" t="s">
        <v>5370</v>
      </c>
      <c r="F2613" s="327" t="s">
        <v>5640</v>
      </c>
      <c r="G2613" s="409">
        <v>305331340301</v>
      </c>
      <c r="H2613" s="327" t="s">
        <v>5998</v>
      </c>
      <c r="I2613" s="327" t="s">
        <v>5411</v>
      </c>
      <c r="K2613" s="421">
        <v>1.016</v>
      </c>
      <c r="L2613" s="421">
        <v>1.016</v>
      </c>
      <c r="M2613" s="421">
        <v>0.97431599999999996</v>
      </c>
      <c r="N2613" s="411">
        <v>4.1027559055118168</v>
      </c>
    </row>
    <row r="2614" spans="1:14" s="327" customFormat="1">
      <c r="A2614" s="103">
        <v>2611</v>
      </c>
      <c r="C2614" s="327" t="s">
        <v>1381</v>
      </c>
      <c r="D2614" s="327" t="s">
        <v>1028</v>
      </c>
      <c r="E2614" s="327" t="s">
        <v>5370</v>
      </c>
      <c r="F2614" s="327" t="s">
        <v>2975</v>
      </c>
      <c r="G2614" s="409">
        <v>305331340105</v>
      </c>
      <c r="H2614" s="327" t="s">
        <v>5999</v>
      </c>
      <c r="I2614" s="327" t="s">
        <v>5411</v>
      </c>
      <c r="K2614" s="421">
        <v>0.92359999999999998</v>
      </c>
      <c r="L2614" s="421">
        <v>0.92359999999999998</v>
      </c>
      <c r="M2614" s="421">
        <v>0.88564500000000002</v>
      </c>
      <c r="N2614" s="411">
        <v>4.1094629709831052</v>
      </c>
    </row>
    <row r="2615" spans="1:14" s="327" customFormat="1">
      <c r="A2615" s="103">
        <v>2612</v>
      </c>
      <c r="C2615" s="327" t="s">
        <v>5408</v>
      </c>
      <c r="D2615" s="327" t="s">
        <v>1020</v>
      </c>
      <c r="E2615" s="327" t="s">
        <v>3416</v>
      </c>
      <c r="F2615" s="327" t="s">
        <v>6000</v>
      </c>
      <c r="G2615" s="409">
        <v>304112340503</v>
      </c>
      <c r="H2615" s="327" t="s">
        <v>6001</v>
      </c>
      <c r="I2615" s="327" t="s">
        <v>5411</v>
      </c>
      <c r="K2615" s="421">
        <v>0.4486</v>
      </c>
      <c r="L2615" s="421">
        <v>0.4486</v>
      </c>
      <c r="M2615" s="421">
        <v>0.43012400000000001</v>
      </c>
      <c r="N2615" s="411">
        <v>4.118591172536779</v>
      </c>
    </row>
    <row r="2616" spans="1:14" s="327" customFormat="1">
      <c r="A2616" s="103">
        <v>2613</v>
      </c>
      <c r="C2616" s="327" t="s">
        <v>1381</v>
      </c>
      <c r="D2616" s="327" t="s">
        <v>1028</v>
      </c>
      <c r="E2616" s="327" t="s">
        <v>5370</v>
      </c>
      <c r="F2616" s="327" t="s">
        <v>6002</v>
      </c>
      <c r="G2616" s="409">
        <v>305331340403</v>
      </c>
      <c r="H2616" s="327" t="s">
        <v>6003</v>
      </c>
      <c r="I2616" s="327" t="s">
        <v>5411</v>
      </c>
      <c r="K2616" s="421">
        <v>0.85440000000000005</v>
      </c>
      <c r="L2616" s="421">
        <v>0.85440000000000005</v>
      </c>
      <c r="M2616" s="421">
        <v>0.81919900000000001</v>
      </c>
      <c r="N2616" s="411">
        <v>4.1199672284644242</v>
      </c>
    </row>
    <row r="2617" spans="1:14" s="327" customFormat="1">
      <c r="A2617" s="103">
        <v>2614</v>
      </c>
      <c r="C2617" s="327" t="s">
        <v>5408</v>
      </c>
      <c r="D2617" s="327" t="s">
        <v>1017</v>
      </c>
      <c r="E2617" s="327" t="s">
        <v>1017</v>
      </c>
      <c r="F2617" s="327" t="s">
        <v>3603</v>
      </c>
      <c r="G2617" s="409">
        <v>304511240305</v>
      </c>
      <c r="H2617" s="327" t="s">
        <v>6004</v>
      </c>
      <c r="I2617" s="327" t="s">
        <v>5411</v>
      </c>
      <c r="K2617" s="421">
        <v>0.50419999999999998</v>
      </c>
      <c r="L2617" s="421">
        <v>0.50419999999999998</v>
      </c>
      <c r="M2617" s="421">
        <v>0.48342000000000002</v>
      </c>
      <c r="N2617" s="411">
        <v>4.121380404601342</v>
      </c>
    </row>
    <row r="2618" spans="1:14" s="327" customFormat="1">
      <c r="A2618" s="103">
        <v>2615</v>
      </c>
      <c r="C2618" s="327" t="s">
        <v>1381</v>
      </c>
      <c r="D2618" s="327" t="s">
        <v>1026</v>
      </c>
      <c r="E2618" s="327" t="s">
        <v>4159</v>
      </c>
      <c r="F2618" s="327" t="s">
        <v>3922</v>
      </c>
      <c r="G2618" s="409">
        <v>305511140101</v>
      </c>
      <c r="H2618" s="327" t="s">
        <v>6005</v>
      </c>
      <c r="I2618" s="327" t="s">
        <v>5411</v>
      </c>
      <c r="K2618" s="421">
        <v>1.2083999999999999</v>
      </c>
      <c r="L2618" s="421">
        <v>1.2083999999999999</v>
      </c>
      <c r="M2618" s="421">
        <v>1.1585970000000001</v>
      </c>
      <c r="N2618" s="411">
        <v>4.1214001986097166</v>
      </c>
    </row>
    <row r="2619" spans="1:14" s="327" customFormat="1">
      <c r="A2619" s="103">
        <v>2616</v>
      </c>
      <c r="C2619" s="327" t="s">
        <v>5408</v>
      </c>
      <c r="D2619" s="327" t="s">
        <v>1021</v>
      </c>
      <c r="E2619" s="327" t="s">
        <v>4351</v>
      </c>
      <c r="F2619" s="327" t="s">
        <v>4352</v>
      </c>
      <c r="G2619" s="409">
        <v>304411140102</v>
      </c>
      <c r="H2619" s="327" t="s">
        <v>6006</v>
      </c>
      <c r="I2619" s="327" t="s">
        <v>5411</v>
      </c>
      <c r="K2619" s="421">
        <v>2.3008000000000002</v>
      </c>
      <c r="L2619" s="421">
        <v>2.3008000000000002</v>
      </c>
      <c r="M2619" s="421">
        <v>2.2058420000000001</v>
      </c>
      <c r="N2619" s="411">
        <v>4.1271731571627299</v>
      </c>
    </row>
    <row r="2620" spans="1:14" s="327" customFormat="1">
      <c r="A2620" s="103">
        <v>2617</v>
      </c>
      <c r="C2620" s="327" t="s">
        <v>3869</v>
      </c>
      <c r="D2620" s="327" t="s">
        <v>1055</v>
      </c>
      <c r="E2620" s="327" t="s">
        <v>1055</v>
      </c>
      <c r="F2620" s="327" t="s">
        <v>2254</v>
      </c>
      <c r="G2620" s="409">
        <v>308511140104</v>
      </c>
      <c r="H2620" s="327" t="s">
        <v>6007</v>
      </c>
      <c r="I2620" s="327" t="s">
        <v>5411</v>
      </c>
      <c r="K2620" s="421">
        <v>0.122076</v>
      </c>
      <c r="L2620" s="421">
        <v>0.122076</v>
      </c>
      <c r="M2620" s="421">
        <v>0.117035</v>
      </c>
      <c r="N2620" s="411">
        <v>4.1293948032373304</v>
      </c>
    </row>
    <row r="2621" spans="1:14" s="327" customFormat="1">
      <c r="A2621" s="103">
        <v>2618</v>
      </c>
      <c r="C2621" s="327" t="s">
        <v>5408</v>
      </c>
      <c r="D2621" s="327" t="s">
        <v>1019</v>
      </c>
      <c r="E2621" s="327" t="s">
        <v>4645</v>
      </c>
      <c r="F2621" s="327" t="s">
        <v>4213</v>
      </c>
      <c r="G2621" s="409">
        <v>304241440401</v>
      </c>
      <c r="H2621" s="327" t="s">
        <v>6008</v>
      </c>
      <c r="I2621" s="327" t="s">
        <v>5411</v>
      </c>
      <c r="K2621" s="421">
        <v>1.780332</v>
      </c>
      <c r="L2621" s="421">
        <v>1.780332</v>
      </c>
      <c r="M2621" s="421">
        <v>1.7067540000000001</v>
      </c>
      <c r="N2621" s="411">
        <v>4.132824664163758</v>
      </c>
    </row>
    <row r="2622" spans="1:14" s="327" customFormat="1">
      <c r="A2622" s="103">
        <v>2619</v>
      </c>
      <c r="C2622" s="327" t="s">
        <v>1041</v>
      </c>
      <c r="D2622" s="327" t="s">
        <v>1037</v>
      </c>
      <c r="E2622" s="327" t="s">
        <v>3312</v>
      </c>
      <c r="F2622" s="327" t="s">
        <v>5618</v>
      </c>
      <c r="G2622" s="409">
        <v>306321240902</v>
      </c>
      <c r="H2622" s="327" t="s">
        <v>6009</v>
      </c>
      <c r="I2622" s="327" t="s">
        <v>5411</v>
      </c>
      <c r="K2622" s="421">
        <v>6.0979999999999999E-2</v>
      </c>
      <c r="L2622" s="421">
        <v>6.0979999999999999E-2</v>
      </c>
      <c r="M2622" s="421">
        <v>5.8458999999999997E-2</v>
      </c>
      <c r="N2622" s="411">
        <v>4.1341423417513976</v>
      </c>
    </row>
    <row r="2623" spans="1:14" s="327" customFormat="1">
      <c r="A2623" s="103">
        <v>2620</v>
      </c>
      <c r="C2623" s="327" t="s">
        <v>1049</v>
      </c>
      <c r="D2623" s="327" t="s">
        <v>1047</v>
      </c>
      <c r="E2623" s="327" t="s">
        <v>4541</v>
      </c>
      <c r="F2623" s="327" t="s">
        <v>6010</v>
      </c>
      <c r="G2623" s="409">
        <v>307333140301</v>
      </c>
      <c r="H2623" s="327" t="s">
        <v>6011</v>
      </c>
      <c r="I2623" s="327" t="s">
        <v>5411</v>
      </c>
      <c r="K2623" s="421">
        <v>1.2318499999999999</v>
      </c>
      <c r="L2623" s="421">
        <v>1.2318499999999999</v>
      </c>
      <c r="M2623" s="421">
        <v>1.1808919999999998</v>
      </c>
      <c r="N2623" s="411">
        <v>4.1367049559605524</v>
      </c>
    </row>
    <row r="2624" spans="1:14" s="327" customFormat="1">
      <c r="A2624" s="103">
        <v>2621</v>
      </c>
      <c r="C2624" s="327" t="s">
        <v>3869</v>
      </c>
      <c r="D2624" s="327" t="s">
        <v>1056</v>
      </c>
      <c r="E2624" s="327" t="s">
        <v>3957</v>
      </c>
      <c r="F2624" s="327" t="s">
        <v>6012</v>
      </c>
      <c r="G2624" s="409">
        <v>308323540402</v>
      </c>
      <c r="H2624" s="327" t="s">
        <v>6013</v>
      </c>
      <c r="I2624" s="327" t="s">
        <v>5411</v>
      </c>
      <c r="K2624" s="421">
        <v>1.2638</v>
      </c>
      <c r="L2624" s="421">
        <v>1.2638</v>
      </c>
      <c r="M2624" s="421">
        <v>1.211484</v>
      </c>
      <c r="N2624" s="411">
        <v>4.1395790473176159</v>
      </c>
    </row>
    <row r="2625" spans="1:14" s="327" customFormat="1">
      <c r="A2625" s="103">
        <v>2622</v>
      </c>
      <c r="C2625" s="327" t="s">
        <v>1381</v>
      </c>
      <c r="D2625" s="327" t="s">
        <v>3526</v>
      </c>
      <c r="E2625" s="327" t="s">
        <v>4408</v>
      </c>
      <c r="F2625" s="327" t="s">
        <v>5896</v>
      </c>
      <c r="G2625" s="409" t="s">
        <v>6014</v>
      </c>
      <c r="H2625" s="327" t="s">
        <v>6015</v>
      </c>
      <c r="I2625" s="327" t="s">
        <v>5411</v>
      </c>
      <c r="K2625" s="421">
        <v>0.31119999999999998</v>
      </c>
      <c r="L2625" s="421">
        <v>0.31119999999999998</v>
      </c>
      <c r="M2625" s="421">
        <v>0.29831400000000002</v>
      </c>
      <c r="N2625" s="411">
        <v>4.1407455012853323</v>
      </c>
    </row>
    <row r="2626" spans="1:14" s="327" customFormat="1">
      <c r="A2626" s="103">
        <v>2623</v>
      </c>
      <c r="C2626" s="327" t="s">
        <v>5408</v>
      </c>
      <c r="D2626" s="327" t="s">
        <v>1018</v>
      </c>
      <c r="E2626" s="327" t="s">
        <v>1018</v>
      </c>
      <c r="F2626" s="327" t="s">
        <v>4771</v>
      </c>
      <c r="G2626" s="409">
        <v>304611140101</v>
      </c>
      <c r="H2626" s="327" t="s">
        <v>6016</v>
      </c>
      <c r="I2626" s="327" t="s">
        <v>5411</v>
      </c>
      <c r="K2626" s="421">
        <v>5.5399999999999998E-2</v>
      </c>
      <c r="L2626" s="421">
        <v>5.5399999999999998E-2</v>
      </c>
      <c r="M2626" s="421">
        <v>5.3103999999999998E-2</v>
      </c>
      <c r="N2626" s="411">
        <v>4.1444043321299633</v>
      </c>
    </row>
    <row r="2627" spans="1:14" s="327" customFormat="1">
      <c r="A2627" s="103">
        <v>2624</v>
      </c>
      <c r="C2627" s="327" t="s">
        <v>1381</v>
      </c>
      <c r="D2627" s="327" t="s">
        <v>3526</v>
      </c>
      <c r="E2627" s="327" t="s">
        <v>3527</v>
      </c>
      <c r="F2627" s="327" t="s">
        <v>4305</v>
      </c>
      <c r="G2627" s="409" t="s">
        <v>6017</v>
      </c>
      <c r="H2627" s="327" t="s">
        <v>6018</v>
      </c>
      <c r="I2627" s="327" t="s">
        <v>5411</v>
      </c>
      <c r="K2627" s="421">
        <v>0.67520000000000002</v>
      </c>
      <c r="L2627" s="421">
        <v>0.67520000000000002</v>
      </c>
      <c r="M2627" s="421">
        <v>0.64718799999999999</v>
      </c>
      <c r="N2627" s="411">
        <v>4.1486966824644602</v>
      </c>
    </row>
    <row r="2628" spans="1:14" s="327" customFormat="1">
      <c r="A2628" s="103">
        <v>2625</v>
      </c>
      <c r="C2628" s="327" t="s">
        <v>1049</v>
      </c>
      <c r="D2628" s="327" t="s">
        <v>1049</v>
      </c>
      <c r="E2628" s="327" t="s">
        <v>3482</v>
      </c>
      <c r="F2628" s="327" t="s">
        <v>4880</v>
      </c>
      <c r="G2628" s="409">
        <v>307133140106</v>
      </c>
      <c r="H2628" s="327" t="s">
        <v>6019</v>
      </c>
      <c r="I2628" s="327" t="s">
        <v>5411</v>
      </c>
      <c r="K2628" s="421">
        <v>1.6956</v>
      </c>
      <c r="L2628" s="421">
        <v>1.6956</v>
      </c>
      <c r="M2628" s="421">
        <v>1.6251869999999999</v>
      </c>
      <c r="N2628" s="411">
        <v>4.1526893135173424</v>
      </c>
    </row>
    <row r="2629" spans="1:14" s="327" customFormat="1">
      <c r="A2629" s="103">
        <v>2626</v>
      </c>
      <c r="C2629" s="327" t="s">
        <v>5408</v>
      </c>
      <c r="D2629" s="327" t="s">
        <v>1019</v>
      </c>
      <c r="E2629" s="327" t="s">
        <v>4645</v>
      </c>
      <c r="F2629" s="327" t="s">
        <v>5500</v>
      </c>
      <c r="G2629" s="409">
        <v>304241440303</v>
      </c>
      <c r="H2629" s="327" t="s">
        <v>6020</v>
      </c>
      <c r="I2629" s="327" t="s">
        <v>5411</v>
      </c>
      <c r="K2629" s="421">
        <v>0.13700000000000001</v>
      </c>
      <c r="L2629" s="421">
        <v>0.13700000000000001</v>
      </c>
      <c r="M2629" s="421">
        <v>0.131304</v>
      </c>
      <c r="N2629" s="411">
        <v>4.1576642335766465</v>
      </c>
    </row>
    <row r="2630" spans="1:14" s="327" customFormat="1">
      <c r="A2630" s="103">
        <v>2627</v>
      </c>
      <c r="C2630" s="327" t="s">
        <v>3869</v>
      </c>
      <c r="D2630" s="327" t="s">
        <v>4122</v>
      </c>
      <c r="E2630" s="327" t="s">
        <v>1020</v>
      </c>
      <c r="F2630" s="327" t="s">
        <v>4585</v>
      </c>
      <c r="G2630" s="409">
        <v>308647240203</v>
      </c>
      <c r="H2630" s="327" t="s">
        <v>6021</v>
      </c>
      <c r="I2630" s="327" t="s">
        <v>5411</v>
      </c>
      <c r="K2630" s="421">
        <v>1.0732999999999999</v>
      </c>
      <c r="L2630" s="421">
        <v>1.0732999999999999</v>
      </c>
      <c r="M2630" s="421">
        <v>1.0286550000000001</v>
      </c>
      <c r="N2630" s="411">
        <v>4.1596012298518428</v>
      </c>
    </row>
    <row r="2631" spans="1:14" s="327" customFormat="1">
      <c r="A2631" s="103">
        <v>2628</v>
      </c>
      <c r="C2631" s="327" t="s">
        <v>3869</v>
      </c>
      <c r="D2631" s="327" t="s">
        <v>1056</v>
      </c>
      <c r="E2631" s="327" t="s">
        <v>1056</v>
      </c>
      <c r="F2631" s="327" t="s">
        <v>4779</v>
      </c>
      <c r="G2631" s="409">
        <v>308311540304</v>
      </c>
      <c r="H2631" s="327" t="s">
        <v>6022</v>
      </c>
      <c r="I2631" s="327" t="s">
        <v>5411</v>
      </c>
      <c r="K2631" s="421">
        <v>0.1686</v>
      </c>
      <c r="L2631" s="421">
        <v>0.1686</v>
      </c>
      <c r="M2631" s="421">
        <v>0.161577</v>
      </c>
      <c r="N2631" s="411">
        <v>4.1654804270462638</v>
      </c>
    </row>
    <row r="2632" spans="1:14" s="327" customFormat="1">
      <c r="A2632" s="103">
        <v>2629</v>
      </c>
      <c r="C2632" s="327" t="s">
        <v>5408</v>
      </c>
      <c r="D2632" s="327" t="s">
        <v>1020</v>
      </c>
      <c r="E2632" s="327" t="s">
        <v>1020</v>
      </c>
      <c r="F2632" s="327" t="s">
        <v>5179</v>
      </c>
      <c r="G2632" s="409">
        <v>304111340402</v>
      </c>
      <c r="H2632" s="327" t="s">
        <v>6023</v>
      </c>
      <c r="I2632" s="327" t="s">
        <v>5444</v>
      </c>
      <c r="K2632" s="421">
        <v>0.14280000000000001</v>
      </c>
      <c r="L2632" s="421">
        <v>0.14280000000000001</v>
      </c>
      <c r="M2632" s="421">
        <v>0.13684299999999999</v>
      </c>
      <c r="N2632" s="411">
        <v>4.1715686274509922</v>
      </c>
    </row>
    <row r="2633" spans="1:14" s="327" customFormat="1">
      <c r="A2633" s="103">
        <v>2630</v>
      </c>
      <c r="C2633" s="327" t="s">
        <v>1049</v>
      </c>
      <c r="D2633" s="327" t="s">
        <v>1049</v>
      </c>
      <c r="E2633" s="327" t="s">
        <v>3482</v>
      </c>
      <c r="F2633" s="327" t="s">
        <v>5060</v>
      </c>
      <c r="G2633" s="409">
        <v>307133340403</v>
      </c>
      <c r="H2633" s="327" t="s">
        <v>6024</v>
      </c>
      <c r="I2633" s="327" t="s">
        <v>5411</v>
      </c>
      <c r="K2633" s="421">
        <v>1.7524</v>
      </c>
      <c r="L2633" s="421">
        <v>1.7524</v>
      </c>
      <c r="M2633" s="421">
        <v>1.679268</v>
      </c>
      <c r="N2633" s="411">
        <v>4.1732481168682938</v>
      </c>
    </row>
    <row r="2634" spans="1:14" s="327" customFormat="1">
      <c r="A2634" s="103">
        <v>2631</v>
      </c>
      <c r="C2634" s="327" t="s">
        <v>5408</v>
      </c>
      <c r="D2634" s="327" t="s">
        <v>1019</v>
      </c>
      <c r="E2634" s="327" t="s">
        <v>4645</v>
      </c>
      <c r="F2634" s="327" t="s">
        <v>4157</v>
      </c>
      <c r="G2634" s="409">
        <v>304241440103</v>
      </c>
      <c r="H2634" s="327" t="s">
        <v>6025</v>
      </c>
      <c r="I2634" s="327" t="s">
        <v>5411</v>
      </c>
      <c r="K2634" s="421">
        <v>8.6400000000000005E-2</v>
      </c>
      <c r="L2634" s="421">
        <v>8.6400000000000005E-2</v>
      </c>
      <c r="M2634" s="421">
        <v>8.2786999999999999E-2</v>
      </c>
      <c r="N2634" s="411">
        <v>4.1817129629629681</v>
      </c>
    </row>
    <row r="2635" spans="1:14" s="327" customFormat="1">
      <c r="A2635" s="103">
        <v>2632</v>
      </c>
      <c r="C2635" s="327" t="s">
        <v>5408</v>
      </c>
      <c r="D2635" s="327" t="s">
        <v>1017</v>
      </c>
      <c r="E2635" s="327" t="s">
        <v>3946</v>
      </c>
      <c r="F2635" s="327" t="s">
        <v>3296</v>
      </c>
      <c r="G2635" s="409">
        <v>304521440103</v>
      </c>
      <c r="H2635" s="327" t="s">
        <v>6026</v>
      </c>
      <c r="I2635" s="327" t="s">
        <v>5411</v>
      </c>
      <c r="K2635" s="421">
        <v>0.41</v>
      </c>
      <c r="L2635" s="421">
        <v>0.41</v>
      </c>
      <c r="M2635" s="421">
        <v>0.39280500000000002</v>
      </c>
      <c r="N2635" s="411">
        <v>4.1939024390243809</v>
      </c>
    </row>
    <row r="2636" spans="1:14" s="327" customFormat="1">
      <c r="A2636" s="103">
        <v>2633</v>
      </c>
      <c r="C2636" s="327" t="s">
        <v>3869</v>
      </c>
      <c r="D2636" s="327" t="s">
        <v>1054</v>
      </c>
      <c r="E2636" s="327" t="s">
        <v>4857</v>
      </c>
      <c r="F2636" s="327" t="s">
        <v>5168</v>
      </c>
      <c r="G2636" s="409">
        <v>308235240303</v>
      </c>
      <c r="H2636" s="327" t="s">
        <v>6027</v>
      </c>
      <c r="I2636" s="327" t="s">
        <v>5411</v>
      </c>
      <c r="K2636" s="421">
        <v>1.1116999999999999</v>
      </c>
      <c r="L2636" s="421">
        <v>1.1116999999999999</v>
      </c>
      <c r="M2636" s="421">
        <v>1.065018</v>
      </c>
      <c r="N2636" s="411">
        <v>4.1991544481424752</v>
      </c>
    </row>
    <row r="2637" spans="1:14" s="327" customFormat="1">
      <c r="A2637" s="103">
        <v>2634</v>
      </c>
      <c r="C2637" s="327" t="s">
        <v>1049</v>
      </c>
      <c r="D2637" s="327" t="s">
        <v>1049</v>
      </c>
      <c r="E2637" s="327" t="s">
        <v>3482</v>
      </c>
      <c r="F2637" s="327" t="s">
        <v>5060</v>
      </c>
      <c r="G2637" s="409">
        <v>307133340404</v>
      </c>
      <c r="H2637" s="327" t="s">
        <v>6028</v>
      </c>
      <c r="I2637" s="327" t="s">
        <v>5411</v>
      </c>
      <c r="K2637" s="421">
        <v>1.4159999999999999</v>
      </c>
      <c r="L2637" s="421">
        <v>1.4159999999999999</v>
      </c>
      <c r="M2637" s="421">
        <v>1.356474</v>
      </c>
      <c r="N2637" s="411">
        <v>4.2038135593220316</v>
      </c>
    </row>
    <row r="2638" spans="1:14" s="327" customFormat="1">
      <c r="A2638" s="103">
        <v>2635</v>
      </c>
      <c r="C2638" s="327" t="s">
        <v>3869</v>
      </c>
      <c r="D2638" s="327" t="s">
        <v>1054</v>
      </c>
      <c r="E2638" s="327" t="s">
        <v>4857</v>
      </c>
      <c r="F2638" s="327" t="s">
        <v>5872</v>
      </c>
      <c r="G2638" s="409">
        <v>308235240601</v>
      </c>
      <c r="H2638" s="327" t="s">
        <v>6029</v>
      </c>
      <c r="I2638" s="327" t="s">
        <v>5411</v>
      </c>
      <c r="K2638" s="421">
        <v>0.32040000000000002</v>
      </c>
      <c r="L2638" s="421">
        <v>0.32040000000000002</v>
      </c>
      <c r="M2638" s="421">
        <v>0.30691400000000002</v>
      </c>
      <c r="N2638" s="411">
        <v>4.2091136079900116</v>
      </c>
    </row>
    <row r="2639" spans="1:14" s="327" customFormat="1">
      <c r="A2639" s="103">
        <v>2636</v>
      </c>
      <c r="C2639" s="327" t="s">
        <v>1049</v>
      </c>
      <c r="D2639" s="327" t="s">
        <v>1046</v>
      </c>
      <c r="E2639" s="327" t="s">
        <v>4817</v>
      </c>
      <c r="F2639" s="327" t="s">
        <v>3838</v>
      </c>
      <c r="G2639" s="409">
        <v>307422240102</v>
      </c>
      <c r="H2639" s="327" t="s">
        <v>6030</v>
      </c>
      <c r="I2639" s="327" t="s">
        <v>5411</v>
      </c>
      <c r="K2639" s="421">
        <v>1.3844000000000001</v>
      </c>
      <c r="L2639" s="421">
        <v>1.3844000000000001</v>
      </c>
      <c r="M2639" s="421">
        <v>1.3260179999999999</v>
      </c>
      <c r="N2639" s="411">
        <v>4.2171337763652232</v>
      </c>
    </row>
    <row r="2640" spans="1:14" s="327" customFormat="1">
      <c r="A2640" s="103">
        <v>2637</v>
      </c>
      <c r="C2640" s="327" t="s">
        <v>5408</v>
      </c>
      <c r="D2640" s="327" t="s">
        <v>1017</v>
      </c>
      <c r="E2640" s="327" t="s">
        <v>4030</v>
      </c>
      <c r="F2640" s="327" t="s">
        <v>3403</v>
      </c>
      <c r="G2640" s="409">
        <v>304531340105</v>
      </c>
      <c r="H2640" s="327" t="s">
        <v>6031</v>
      </c>
      <c r="I2640" s="327" t="s">
        <v>5411</v>
      </c>
      <c r="K2640" s="421">
        <v>0.1918</v>
      </c>
      <c r="L2640" s="421">
        <v>0.1918</v>
      </c>
      <c r="M2640" s="421">
        <v>0.18370900000000001</v>
      </c>
      <c r="N2640" s="411">
        <v>4.2184567257559893</v>
      </c>
    </row>
    <row r="2641" spans="1:14" s="327" customFormat="1">
      <c r="A2641" s="103">
        <v>2638</v>
      </c>
      <c r="C2641" s="327" t="s">
        <v>3869</v>
      </c>
      <c r="D2641" s="327" t="s">
        <v>4122</v>
      </c>
      <c r="E2641" s="327" t="s">
        <v>3773</v>
      </c>
      <c r="F2641" s="327" t="s">
        <v>4274</v>
      </c>
      <c r="G2641" s="409">
        <v>308634240302</v>
      </c>
      <c r="H2641" s="327" t="s">
        <v>6032</v>
      </c>
      <c r="I2641" s="327" t="s">
        <v>5411</v>
      </c>
      <c r="K2641" s="421">
        <v>0.86799999999999999</v>
      </c>
      <c r="L2641" s="421">
        <v>0.86799999999999999</v>
      </c>
      <c r="M2641" s="421">
        <v>0.83136100000000002</v>
      </c>
      <c r="N2641" s="411">
        <v>4.2210829493087534</v>
      </c>
    </row>
    <row r="2642" spans="1:14" s="327" customFormat="1">
      <c r="A2642" s="103">
        <v>2639</v>
      </c>
      <c r="C2642" s="327" t="s">
        <v>5408</v>
      </c>
      <c r="D2642" s="327" t="s">
        <v>1017</v>
      </c>
      <c r="E2642" s="327" t="s">
        <v>4030</v>
      </c>
      <c r="F2642" s="327" t="s">
        <v>5847</v>
      </c>
      <c r="G2642" s="409">
        <v>304531340203</v>
      </c>
      <c r="H2642" s="327" t="s">
        <v>6033</v>
      </c>
      <c r="I2642" s="327" t="s">
        <v>5411</v>
      </c>
      <c r="K2642" s="421">
        <v>0.50980000000000003</v>
      </c>
      <c r="L2642" s="421">
        <v>0.50980000000000003</v>
      </c>
      <c r="M2642" s="421">
        <v>0.48827900000000002</v>
      </c>
      <c r="N2642" s="411">
        <v>4.2214593958415083</v>
      </c>
    </row>
    <row r="2643" spans="1:14" s="327" customFormat="1">
      <c r="A2643" s="103">
        <v>2640</v>
      </c>
      <c r="C2643" s="327" t="s">
        <v>1381</v>
      </c>
      <c r="D2643" s="327" t="s">
        <v>1028</v>
      </c>
      <c r="E2643" s="327" t="s">
        <v>5370</v>
      </c>
      <c r="F2643" s="327" t="s">
        <v>6034</v>
      </c>
      <c r="G2643" s="409">
        <v>305331240101</v>
      </c>
      <c r="H2643" s="327" t="s">
        <v>6035</v>
      </c>
      <c r="I2643" s="327" t="s">
        <v>5411</v>
      </c>
      <c r="K2643" s="421">
        <v>0.82320000000000004</v>
      </c>
      <c r="L2643" s="421">
        <v>0.82320000000000004</v>
      </c>
      <c r="M2643" s="421">
        <v>0.78844700000000001</v>
      </c>
      <c r="N2643" s="411">
        <v>4.2216958211856213</v>
      </c>
    </row>
    <row r="2644" spans="1:14" s="327" customFormat="1">
      <c r="A2644" s="103">
        <v>2641</v>
      </c>
      <c r="C2644" s="327" t="s">
        <v>5408</v>
      </c>
      <c r="D2644" s="327" t="s">
        <v>1018</v>
      </c>
      <c r="E2644" s="327" t="s">
        <v>3232</v>
      </c>
      <c r="F2644" s="327" t="s">
        <v>2315</v>
      </c>
      <c r="G2644" s="409">
        <v>304631140103</v>
      </c>
      <c r="H2644" s="327" t="s">
        <v>6036</v>
      </c>
      <c r="I2644" s="327" t="s">
        <v>5411</v>
      </c>
      <c r="K2644" s="421">
        <v>6.6280000000000006E-2</v>
      </c>
      <c r="L2644" s="421">
        <v>6.6280000000000006E-2</v>
      </c>
      <c r="M2644" s="421">
        <v>6.3478999999999994E-2</v>
      </c>
      <c r="N2644" s="411">
        <v>4.2260108630054489</v>
      </c>
    </row>
    <row r="2645" spans="1:14" s="327" customFormat="1">
      <c r="A2645" s="103">
        <v>2642</v>
      </c>
      <c r="C2645" s="327" t="s">
        <v>1381</v>
      </c>
      <c r="D2645" s="327" t="s">
        <v>3526</v>
      </c>
      <c r="E2645" s="327" t="s">
        <v>4408</v>
      </c>
      <c r="F2645" s="327" t="s">
        <v>5016</v>
      </c>
      <c r="G2645" s="409" t="s">
        <v>6037</v>
      </c>
      <c r="H2645" s="327" t="s">
        <v>6038</v>
      </c>
      <c r="I2645" s="327" t="s">
        <v>5411</v>
      </c>
      <c r="K2645" s="421">
        <v>0.36759999999999998</v>
      </c>
      <c r="L2645" s="421">
        <v>0.36759999999999998</v>
      </c>
      <c r="M2645" s="421">
        <v>0.35206500000000002</v>
      </c>
      <c r="N2645" s="411">
        <v>4.2260609357997732</v>
      </c>
    </row>
    <row r="2646" spans="1:14" s="327" customFormat="1">
      <c r="A2646" s="103">
        <v>2643</v>
      </c>
      <c r="C2646" s="327" t="s">
        <v>1049</v>
      </c>
      <c r="D2646" s="327" t="s">
        <v>1049</v>
      </c>
      <c r="E2646" s="327" t="s">
        <v>3482</v>
      </c>
      <c r="F2646" s="327" t="s">
        <v>4940</v>
      </c>
      <c r="G2646" s="409">
        <v>307133340202</v>
      </c>
      <c r="H2646" s="327" t="s">
        <v>6039</v>
      </c>
      <c r="I2646" s="327" t="s">
        <v>5411</v>
      </c>
      <c r="K2646" s="421">
        <v>0.86660000000000004</v>
      </c>
      <c r="L2646" s="421">
        <v>0.86660000000000004</v>
      </c>
      <c r="M2646" s="421">
        <v>0.82997500000000002</v>
      </c>
      <c r="N2646" s="411">
        <v>4.2262866374336507</v>
      </c>
    </row>
    <row r="2647" spans="1:14" s="327" customFormat="1">
      <c r="A2647" s="103">
        <v>2644</v>
      </c>
      <c r="C2647" s="327" t="s">
        <v>5408</v>
      </c>
      <c r="D2647" s="327" t="s">
        <v>1021</v>
      </c>
      <c r="E2647" s="327" t="s">
        <v>1021</v>
      </c>
      <c r="F2647" s="327" t="s">
        <v>6040</v>
      </c>
      <c r="G2647" s="409">
        <v>304421440206</v>
      </c>
      <c r="H2647" s="327" t="s">
        <v>6041</v>
      </c>
      <c r="I2647" s="327" t="s">
        <v>5411</v>
      </c>
      <c r="K2647" s="421">
        <v>0.36899999999999999</v>
      </c>
      <c r="L2647" s="421">
        <v>0.36899999999999999</v>
      </c>
      <c r="M2647" s="421">
        <v>0.35339799999999999</v>
      </c>
      <c r="N2647" s="411">
        <v>4.2281842818428199</v>
      </c>
    </row>
    <row r="2648" spans="1:14" s="327" customFormat="1">
      <c r="A2648" s="103">
        <v>2645</v>
      </c>
      <c r="C2648" s="327" t="s">
        <v>1381</v>
      </c>
      <c r="D2648" s="327" t="s">
        <v>1028</v>
      </c>
      <c r="E2648" s="327" t="s">
        <v>5370</v>
      </c>
      <c r="F2648" s="327" t="s">
        <v>6002</v>
      </c>
      <c r="G2648" s="409">
        <v>305331340401</v>
      </c>
      <c r="H2648" s="327" t="s">
        <v>6042</v>
      </c>
      <c r="I2648" s="327" t="s">
        <v>5411</v>
      </c>
      <c r="K2648" s="421">
        <v>0.13874</v>
      </c>
      <c r="L2648" s="421">
        <v>0.13874</v>
      </c>
      <c r="M2648" s="421">
        <v>0.13287099999999999</v>
      </c>
      <c r="N2648" s="411">
        <v>4.2302147902551628</v>
      </c>
    </row>
    <row r="2649" spans="1:14" s="327" customFormat="1">
      <c r="A2649" s="103">
        <v>2646</v>
      </c>
      <c r="C2649" s="327" t="s">
        <v>3869</v>
      </c>
      <c r="D2649" s="327" t="s">
        <v>1056</v>
      </c>
      <c r="E2649" s="327" t="s">
        <v>5038</v>
      </c>
      <c r="F2649" s="327" t="s">
        <v>6043</v>
      </c>
      <c r="G2649" s="409">
        <v>308334240502</v>
      </c>
      <c r="H2649" s="327" t="s">
        <v>6044</v>
      </c>
      <c r="I2649" s="327" t="s">
        <v>5411</v>
      </c>
      <c r="K2649" s="421">
        <v>0.53449999999999998</v>
      </c>
      <c r="L2649" s="421">
        <v>0.53449999999999998</v>
      </c>
      <c r="M2649" s="421">
        <v>0.51186299999999996</v>
      </c>
      <c r="N2649" s="411">
        <v>4.2351730589335865</v>
      </c>
    </row>
    <row r="2650" spans="1:14" s="327" customFormat="1">
      <c r="A2650" s="103">
        <v>2647</v>
      </c>
      <c r="C2650" s="327" t="s">
        <v>1381</v>
      </c>
      <c r="D2650" s="327" t="s">
        <v>1028</v>
      </c>
      <c r="E2650" s="327" t="s">
        <v>5370</v>
      </c>
      <c r="F2650" s="327" t="s">
        <v>5557</v>
      </c>
      <c r="G2650" s="409">
        <v>305331340501</v>
      </c>
      <c r="H2650" s="327" t="s">
        <v>6045</v>
      </c>
      <c r="I2650" s="327" t="s">
        <v>5411</v>
      </c>
      <c r="K2650" s="421">
        <v>0.26300000000000001</v>
      </c>
      <c r="L2650" s="421">
        <v>0.26300000000000001</v>
      </c>
      <c r="M2650" s="421">
        <v>0.251859</v>
      </c>
      <c r="N2650" s="411">
        <v>4.2361216730038063</v>
      </c>
    </row>
    <row r="2651" spans="1:14" s="327" customFormat="1">
      <c r="A2651" s="103">
        <v>2648</v>
      </c>
      <c r="C2651" s="327" t="s">
        <v>5408</v>
      </c>
      <c r="D2651" s="327" t="s">
        <v>1017</v>
      </c>
      <c r="E2651" s="327" t="s">
        <v>4030</v>
      </c>
      <c r="F2651" s="327" t="s">
        <v>4555</v>
      </c>
      <c r="G2651" s="409">
        <v>304531140403</v>
      </c>
      <c r="H2651" s="327" t="s">
        <v>6046</v>
      </c>
      <c r="I2651" s="327" t="s">
        <v>5411</v>
      </c>
      <c r="K2651" s="421">
        <v>0.41360000000000002</v>
      </c>
      <c r="L2651" s="421">
        <v>0.41360000000000002</v>
      </c>
      <c r="M2651" s="421">
        <v>0.39607100000000001</v>
      </c>
      <c r="N2651" s="411">
        <v>4.2381528046421701</v>
      </c>
    </row>
    <row r="2652" spans="1:14" s="327" customFormat="1">
      <c r="A2652" s="103">
        <v>2649</v>
      </c>
      <c r="C2652" s="327" t="s">
        <v>1381</v>
      </c>
      <c r="D2652" s="327" t="s">
        <v>1030</v>
      </c>
      <c r="E2652" s="327" t="s">
        <v>5282</v>
      </c>
      <c r="F2652" s="327" t="s">
        <v>6047</v>
      </c>
      <c r="G2652" s="409">
        <v>305212140302</v>
      </c>
      <c r="H2652" s="327" t="s">
        <v>6048</v>
      </c>
      <c r="I2652" s="327" t="s">
        <v>5411</v>
      </c>
      <c r="K2652" s="421">
        <v>1.2330000000000001</v>
      </c>
      <c r="L2652" s="421">
        <v>1.2330000000000001</v>
      </c>
      <c r="M2652" s="421">
        <v>1.18068</v>
      </c>
      <c r="N2652" s="411">
        <v>4.2433090024331017</v>
      </c>
    </row>
    <row r="2653" spans="1:14" s="327" customFormat="1">
      <c r="A2653" s="103">
        <v>2650</v>
      </c>
      <c r="C2653" s="327" t="s">
        <v>1381</v>
      </c>
      <c r="D2653" s="327" t="s">
        <v>1030</v>
      </c>
      <c r="E2653" s="327" t="s">
        <v>5282</v>
      </c>
      <c r="F2653" s="327" t="s">
        <v>4802</v>
      </c>
      <c r="G2653" s="409">
        <v>305212240303</v>
      </c>
      <c r="H2653" s="327" t="s">
        <v>6049</v>
      </c>
      <c r="I2653" s="327" t="s">
        <v>5411</v>
      </c>
      <c r="K2653" s="421">
        <v>0.1208</v>
      </c>
      <c r="L2653" s="421">
        <v>0.1208</v>
      </c>
      <c r="M2653" s="421">
        <v>0.115666</v>
      </c>
      <c r="N2653" s="411">
        <v>4.25</v>
      </c>
    </row>
    <row r="2654" spans="1:14" s="327" customFormat="1">
      <c r="A2654" s="103">
        <v>2651</v>
      </c>
      <c r="C2654" s="327" t="s">
        <v>1041</v>
      </c>
      <c r="D2654" s="327" t="s">
        <v>1040</v>
      </c>
      <c r="E2654" s="327" t="s">
        <v>1040</v>
      </c>
      <c r="F2654" s="327" t="s">
        <v>5542</v>
      </c>
      <c r="G2654" s="409">
        <v>306611340105</v>
      </c>
      <c r="H2654" s="327" t="s">
        <v>6050</v>
      </c>
      <c r="I2654" s="327" t="s">
        <v>5411</v>
      </c>
      <c r="K2654" s="421">
        <v>0.41665999999999997</v>
      </c>
      <c r="L2654" s="421">
        <v>0.41665999999999997</v>
      </c>
      <c r="M2654" s="421">
        <v>0.39893400000000001</v>
      </c>
      <c r="N2654" s="411">
        <v>4.2543080689290944</v>
      </c>
    </row>
    <row r="2655" spans="1:14" s="327" customFormat="1">
      <c r="A2655" s="103">
        <v>2652</v>
      </c>
      <c r="C2655" s="327" t="s">
        <v>1049</v>
      </c>
      <c r="D2655" s="327" t="s">
        <v>1046</v>
      </c>
      <c r="E2655" s="327" t="s">
        <v>4663</v>
      </c>
      <c r="F2655" s="327" t="s">
        <v>4435</v>
      </c>
      <c r="G2655" s="409">
        <v>307411240204</v>
      </c>
      <c r="H2655" s="327" t="s">
        <v>6051</v>
      </c>
      <c r="I2655" s="327" t="s">
        <v>5411</v>
      </c>
      <c r="K2655" s="421">
        <v>1.7904</v>
      </c>
      <c r="L2655" s="421">
        <v>1.7904</v>
      </c>
      <c r="M2655" s="421">
        <v>1.714134</v>
      </c>
      <c r="N2655" s="411">
        <v>4.259718498659514</v>
      </c>
    </row>
    <row r="2656" spans="1:14" s="327" customFormat="1">
      <c r="A2656" s="103">
        <v>2653</v>
      </c>
      <c r="C2656" s="327" t="s">
        <v>1049</v>
      </c>
      <c r="D2656" s="327" t="s">
        <v>1046</v>
      </c>
      <c r="E2656" s="327" t="s">
        <v>4663</v>
      </c>
      <c r="F2656" s="327" t="s">
        <v>4042</v>
      </c>
      <c r="G2656" s="409">
        <v>307411340102</v>
      </c>
      <c r="H2656" s="327" t="s">
        <v>6052</v>
      </c>
      <c r="I2656" s="327" t="s">
        <v>5411</v>
      </c>
      <c r="K2656" s="421">
        <v>1.72044</v>
      </c>
      <c r="L2656" s="421">
        <v>1.72044</v>
      </c>
      <c r="M2656" s="421">
        <v>1.6470499999999999</v>
      </c>
      <c r="N2656" s="411">
        <v>4.2657692218269778</v>
      </c>
    </row>
    <row r="2657" spans="1:14" s="327" customFormat="1">
      <c r="A2657" s="103">
        <v>2654</v>
      </c>
      <c r="C2657" s="327" t="s">
        <v>3869</v>
      </c>
      <c r="D2657" s="327" t="s">
        <v>1056</v>
      </c>
      <c r="E2657" s="327" t="s">
        <v>3930</v>
      </c>
      <c r="F2657" s="327" t="s">
        <v>6053</v>
      </c>
      <c r="G2657" s="409">
        <v>308313340203</v>
      </c>
      <c r="H2657" s="327" t="s">
        <v>6054</v>
      </c>
      <c r="I2657" s="327" t="s">
        <v>5411</v>
      </c>
      <c r="K2657" s="421">
        <v>1.1249999999999999E-3</v>
      </c>
      <c r="L2657" s="421">
        <v>1.1249999999999999E-3</v>
      </c>
      <c r="M2657" s="421">
        <v>1.077E-3</v>
      </c>
      <c r="N2657" s="411">
        <v>4.2666666666666551</v>
      </c>
    </row>
    <row r="2658" spans="1:14" s="327" customFormat="1">
      <c r="A2658" s="103">
        <v>2655</v>
      </c>
      <c r="C2658" s="327" t="s">
        <v>1049</v>
      </c>
      <c r="D2658" s="327" t="s">
        <v>1049</v>
      </c>
      <c r="E2658" s="327" t="s">
        <v>3482</v>
      </c>
      <c r="F2658" s="327" t="s">
        <v>4145</v>
      </c>
      <c r="G2658" s="409">
        <v>307133440203</v>
      </c>
      <c r="H2658" s="327" t="s">
        <v>6055</v>
      </c>
      <c r="I2658" s="327" t="s">
        <v>5411</v>
      </c>
      <c r="K2658" s="421">
        <v>1.4334</v>
      </c>
      <c r="L2658" s="421">
        <v>1.4334</v>
      </c>
      <c r="M2658" s="421">
        <v>1.372077</v>
      </c>
      <c r="N2658" s="411">
        <v>4.2781498534951874</v>
      </c>
    </row>
    <row r="2659" spans="1:14" s="327" customFormat="1">
      <c r="A2659" s="103">
        <v>2656</v>
      </c>
      <c r="C2659" s="327" t="s">
        <v>1381</v>
      </c>
      <c r="D2659" s="327" t="s">
        <v>3526</v>
      </c>
      <c r="E2659" s="327" t="s">
        <v>3527</v>
      </c>
      <c r="F2659" s="327" t="s">
        <v>5398</v>
      </c>
      <c r="G2659" s="409" t="s">
        <v>6056</v>
      </c>
      <c r="H2659" s="327" t="s">
        <v>6057</v>
      </c>
      <c r="I2659" s="327" t="s">
        <v>5411</v>
      </c>
      <c r="K2659" s="421">
        <v>0.94504999999999995</v>
      </c>
      <c r="L2659" s="421">
        <v>0.94504999999999995</v>
      </c>
      <c r="M2659" s="421">
        <v>0.90457299999999996</v>
      </c>
      <c r="N2659" s="411">
        <v>4.2830538066768939</v>
      </c>
    </row>
    <row r="2660" spans="1:14" s="327" customFormat="1">
      <c r="A2660" s="103">
        <v>2657</v>
      </c>
      <c r="C2660" s="327" t="s">
        <v>1381</v>
      </c>
      <c r="D2660" s="327" t="s">
        <v>1032</v>
      </c>
      <c r="E2660" s="327" t="s">
        <v>3933</v>
      </c>
      <c r="F2660" s="327" t="s">
        <v>4388</v>
      </c>
      <c r="G2660" s="409">
        <v>305611140205</v>
      </c>
      <c r="H2660" s="327" t="s">
        <v>6058</v>
      </c>
      <c r="I2660" s="327" t="s">
        <v>5411</v>
      </c>
      <c r="K2660" s="421">
        <v>1.5306999999999999</v>
      </c>
      <c r="L2660" s="421">
        <v>1.5306999999999999</v>
      </c>
      <c r="M2660" s="421">
        <v>1.4651099999999999</v>
      </c>
      <c r="N2660" s="411">
        <v>4.284967661854056</v>
      </c>
    </row>
    <row r="2661" spans="1:14" s="327" customFormat="1">
      <c r="A2661" s="103">
        <v>2658</v>
      </c>
      <c r="C2661" s="327" t="s">
        <v>1041</v>
      </c>
      <c r="D2661" s="327" t="s">
        <v>1037</v>
      </c>
      <c r="E2661" s="327" t="s">
        <v>3312</v>
      </c>
      <c r="F2661" s="327" t="s">
        <v>4131</v>
      </c>
      <c r="G2661" s="409">
        <v>306321140108</v>
      </c>
      <c r="H2661" s="327" t="s">
        <v>6059</v>
      </c>
      <c r="I2661" s="327" t="s">
        <v>5411</v>
      </c>
      <c r="K2661" s="421">
        <v>0.89480000000000004</v>
      </c>
      <c r="L2661" s="421">
        <v>0.89480000000000004</v>
      </c>
      <c r="M2661" s="421">
        <v>0.85645300000000002</v>
      </c>
      <c r="N2661" s="411">
        <v>4.2855386678587415</v>
      </c>
    </row>
    <row r="2662" spans="1:14" s="327" customFormat="1">
      <c r="A2662" s="103">
        <v>2659</v>
      </c>
      <c r="C2662" s="327" t="s">
        <v>1049</v>
      </c>
      <c r="D2662" s="327" t="s">
        <v>1046</v>
      </c>
      <c r="E2662" s="327" t="s">
        <v>4817</v>
      </c>
      <c r="F2662" s="327" t="s">
        <v>5261</v>
      </c>
      <c r="G2662" s="409">
        <v>307422140202</v>
      </c>
      <c r="H2662" s="327" t="s">
        <v>6060</v>
      </c>
      <c r="I2662" s="327" t="s">
        <v>5411</v>
      </c>
      <c r="K2662" s="421">
        <v>1.6703170000000001</v>
      </c>
      <c r="L2662" s="421">
        <v>1.6703170000000001</v>
      </c>
      <c r="M2662" s="421">
        <v>1.598395</v>
      </c>
      <c r="N2662" s="411">
        <v>4.3058892413835235</v>
      </c>
    </row>
    <row r="2663" spans="1:14" s="327" customFormat="1">
      <c r="A2663" s="103">
        <v>2660</v>
      </c>
      <c r="C2663" s="327" t="s">
        <v>1049</v>
      </c>
      <c r="D2663" s="327" t="s">
        <v>4470</v>
      </c>
      <c r="E2663" s="327" t="s">
        <v>4666</v>
      </c>
      <c r="F2663" s="327" t="s">
        <v>6061</v>
      </c>
      <c r="G2663" s="409">
        <v>307522240203</v>
      </c>
      <c r="H2663" s="327" t="s">
        <v>6062</v>
      </c>
      <c r="I2663" s="327" t="s">
        <v>5411</v>
      </c>
      <c r="K2663" s="421">
        <v>1.9034</v>
      </c>
      <c r="L2663" s="421">
        <v>1.9034</v>
      </c>
      <c r="M2663" s="421">
        <v>1.82141</v>
      </c>
      <c r="N2663" s="411">
        <v>4.307554901754755</v>
      </c>
    </row>
    <row r="2664" spans="1:14" s="327" customFormat="1">
      <c r="A2664" s="103">
        <v>2661</v>
      </c>
      <c r="C2664" s="327" t="s">
        <v>1049</v>
      </c>
      <c r="D2664" s="327" t="s">
        <v>1046</v>
      </c>
      <c r="E2664" s="327" t="s">
        <v>4866</v>
      </c>
      <c r="F2664" s="327" t="s">
        <v>6063</v>
      </c>
      <c r="G2664" s="409">
        <v>307433440202</v>
      </c>
      <c r="H2664" s="327" t="s">
        <v>6064</v>
      </c>
      <c r="I2664" s="327" t="s">
        <v>5411</v>
      </c>
      <c r="K2664" s="421">
        <v>0.8538</v>
      </c>
      <c r="L2664" s="421">
        <v>0.8538</v>
      </c>
      <c r="M2664" s="421">
        <v>0.81698300000000001</v>
      </c>
      <c r="N2664" s="411">
        <v>4.312133989224642</v>
      </c>
    </row>
    <row r="2665" spans="1:14" s="327" customFormat="1">
      <c r="A2665" s="103">
        <v>2662</v>
      </c>
      <c r="C2665" s="327" t="s">
        <v>3869</v>
      </c>
      <c r="D2665" s="327" t="s">
        <v>1056</v>
      </c>
      <c r="E2665" s="327" t="s">
        <v>5038</v>
      </c>
      <c r="F2665" s="327" t="s">
        <v>5631</v>
      </c>
      <c r="G2665" s="409">
        <v>308334340202</v>
      </c>
      <c r="H2665" s="327" t="s">
        <v>6065</v>
      </c>
      <c r="I2665" s="327" t="s">
        <v>5411</v>
      </c>
      <c r="K2665" s="421">
        <v>0.9698</v>
      </c>
      <c r="L2665" s="421">
        <v>0.9698</v>
      </c>
      <c r="M2665" s="421">
        <v>0.92796199999999995</v>
      </c>
      <c r="N2665" s="411">
        <v>4.3140853784285467</v>
      </c>
    </row>
    <row r="2666" spans="1:14" s="327" customFormat="1">
      <c r="A2666" s="103">
        <v>2663</v>
      </c>
      <c r="C2666" s="327" t="s">
        <v>5408</v>
      </c>
      <c r="D2666" s="327" t="s">
        <v>1018</v>
      </c>
      <c r="E2666" s="327" t="s">
        <v>1018</v>
      </c>
      <c r="F2666" s="327" t="s">
        <v>4459</v>
      </c>
      <c r="G2666" s="409">
        <v>304611440401</v>
      </c>
      <c r="H2666" s="327" t="s">
        <v>6066</v>
      </c>
      <c r="I2666" s="327" t="s">
        <v>5411</v>
      </c>
      <c r="K2666" s="421">
        <v>0.32300000000000001</v>
      </c>
      <c r="L2666" s="421">
        <v>0.32300000000000001</v>
      </c>
      <c r="M2666" s="421">
        <v>0.30906400000000001</v>
      </c>
      <c r="N2666" s="411">
        <v>4.3145510835913319</v>
      </c>
    </row>
    <row r="2667" spans="1:14" s="327" customFormat="1">
      <c r="A2667" s="103">
        <v>2664</v>
      </c>
      <c r="C2667" s="327" t="s">
        <v>1381</v>
      </c>
      <c r="D2667" s="327" t="s">
        <v>1030</v>
      </c>
      <c r="E2667" s="327" t="s">
        <v>5282</v>
      </c>
      <c r="F2667" s="327" t="s">
        <v>6067</v>
      </c>
      <c r="G2667" s="409">
        <v>305212440101</v>
      </c>
      <c r="H2667" s="327" t="s">
        <v>6068</v>
      </c>
      <c r="I2667" s="327" t="s">
        <v>5411</v>
      </c>
      <c r="K2667" s="421">
        <v>0.63439999999999996</v>
      </c>
      <c r="L2667" s="421">
        <v>0.63439999999999996</v>
      </c>
      <c r="M2667" s="421">
        <v>0.60694700000000001</v>
      </c>
      <c r="N2667" s="411">
        <v>4.3273959646910392</v>
      </c>
    </row>
    <row r="2668" spans="1:14" s="327" customFormat="1">
      <c r="A2668" s="103">
        <v>2665</v>
      </c>
      <c r="C2668" s="327" t="s">
        <v>5408</v>
      </c>
      <c r="D2668" s="327" t="s">
        <v>1020</v>
      </c>
      <c r="E2668" s="327" t="s">
        <v>3970</v>
      </c>
      <c r="F2668" s="327" t="s">
        <v>4869</v>
      </c>
      <c r="G2668" s="409">
        <v>304121240402</v>
      </c>
      <c r="H2668" s="327" t="s">
        <v>6069</v>
      </c>
      <c r="I2668" s="327" t="s">
        <v>5411</v>
      </c>
      <c r="K2668" s="421">
        <v>0.94379999999999997</v>
      </c>
      <c r="L2668" s="421">
        <v>0.94379999999999997</v>
      </c>
      <c r="M2668" s="421">
        <v>0.90295700000000001</v>
      </c>
      <c r="N2668" s="411">
        <v>4.3275058275058242</v>
      </c>
    </row>
    <row r="2669" spans="1:14" s="327" customFormat="1">
      <c r="A2669" s="103">
        <v>2666</v>
      </c>
      <c r="C2669" s="327" t="s">
        <v>1381</v>
      </c>
      <c r="D2669" s="327" t="s">
        <v>1029</v>
      </c>
      <c r="E2669" s="327" t="s">
        <v>4968</v>
      </c>
      <c r="F2669" s="327" t="s">
        <v>4815</v>
      </c>
      <c r="G2669" s="409">
        <v>305711340101</v>
      </c>
      <c r="H2669" s="327" t="s">
        <v>6070</v>
      </c>
      <c r="I2669" s="327" t="s">
        <v>5411</v>
      </c>
      <c r="K2669" s="421">
        <v>0.92279999999999995</v>
      </c>
      <c r="L2669" s="421">
        <v>0.92279999999999995</v>
      </c>
      <c r="M2669" s="421">
        <v>0.882822</v>
      </c>
      <c r="N2669" s="411">
        <v>4.3322496749024664</v>
      </c>
    </row>
    <row r="2670" spans="1:14" s="327" customFormat="1">
      <c r="A2670" s="103">
        <v>2667</v>
      </c>
      <c r="C2670" s="327" t="s">
        <v>1049</v>
      </c>
      <c r="D2670" s="327" t="s">
        <v>1047</v>
      </c>
      <c r="E2670" s="327" t="s">
        <v>4140</v>
      </c>
      <c r="F2670" s="327" t="s">
        <v>4141</v>
      </c>
      <c r="G2670" s="409">
        <v>307322540204</v>
      </c>
      <c r="H2670" s="327" t="s">
        <v>6071</v>
      </c>
      <c r="I2670" s="327" t="s">
        <v>5411</v>
      </c>
      <c r="K2670" s="421">
        <v>1.4897879999999999</v>
      </c>
      <c r="L2670" s="421">
        <v>1.4897879999999999</v>
      </c>
      <c r="M2670" s="421">
        <v>1.4251780000000001</v>
      </c>
      <c r="N2670" s="411">
        <v>4.3368586671392064</v>
      </c>
    </row>
    <row r="2671" spans="1:14" s="327" customFormat="1">
      <c r="A2671" s="103">
        <v>2668</v>
      </c>
      <c r="C2671" s="327" t="s">
        <v>5408</v>
      </c>
      <c r="D2671" s="327" t="s">
        <v>1018</v>
      </c>
      <c r="E2671" s="327" t="s">
        <v>1018</v>
      </c>
      <c r="F2671" s="327" t="s">
        <v>4190</v>
      </c>
      <c r="G2671" s="409">
        <v>304611340101</v>
      </c>
      <c r="H2671" s="327" t="s">
        <v>6072</v>
      </c>
      <c r="I2671" s="327" t="s">
        <v>5411</v>
      </c>
      <c r="K2671" s="421">
        <v>0.15820000000000001</v>
      </c>
      <c r="L2671" s="421">
        <v>0.15820000000000001</v>
      </c>
      <c r="M2671" s="421">
        <v>0.151336</v>
      </c>
      <c r="N2671" s="411">
        <v>4.3388116308470348</v>
      </c>
    </row>
    <row r="2672" spans="1:14" s="327" customFormat="1">
      <c r="A2672" s="103">
        <v>2669</v>
      </c>
      <c r="C2672" s="327" t="s">
        <v>3869</v>
      </c>
      <c r="D2672" s="327" t="s">
        <v>1056</v>
      </c>
      <c r="E2672" s="327" t="s">
        <v>1056</v>
      </c>
      <c r="F2672" s="327" t="s">
        <v>4786</v>
      </c>
      <c r="G2672" s="409">
        <v>308311640302</v>
      </c>
      <c r="H2672" s="327" t="s">
        <v>6073</v>
      </c>
      <c r="I2672" s="327" t="s">
        <v>5411</v>
      </c>
      <c r="K2672" s="421">
        <v>1.1155999999999999</v>
      </c>
      <c r="L2672" s="421">
        <v>1.1155999999999999</v>
      </c>
      <c r="M2672" s="421">
        <v>1.0671919999999999</v>
      </c>
      <c r="N2672" s="411">
        <v>4.3391896737181792</v>
      </c>
    </row>
    <row r="2673" spans="1:14" s="327" customFormat="1">
      <c r="A2673" s="103">
        <v>2670</v>
      </c>
      <c r="C2673" s="327" t="s">
        <v>3869</v>
      </c>
      <c r="D2673" s="327" t="s">
        <v>1056</v>
      </c>
      <c r="E2673" s="327" t="s">
        <v>3957</v>
      </c>
      <c r="F2673" s="327" t="s">
        <v>6074</v>
      </c>
      <c r="G2673" s="409">
        <v>308323240204</v>
      </c>
      <c r="H2673" s="327" t="s">
        <v>6075</v>
      </c>
      <c r="I2673" s="327" t="s">
        <v>5411</v>
      </c>
      <c r="K2673" s="421">
        <v>1.6708000000000001</v>
      </c>
      <c r="L2673" s="421">
        <v>1.6708000000000001</v>
      </c>
      <c r="M2673" s="421">
        <v>1.5982259999999999</v>
      </c>
      <c r="N2673" s="411">
        <v>4.3436677040938552</v>
      </c>
    </row>
    <row r="2674" spans="1:14" s="327" customFormat="1">
      <c r="A2674" s="103">
        <v>2671</v>
      </c>
      <c r="C2674" s="327" t="s">
        <v>1381</v>
      </c>
      <c r="D2674" s="327" t="s">
        <v>1030</v>
      </c>
      <c r="E2674" s="327" t="s">
        <v>5282</v>
      </c>
      <c r="F2674" s="327" t="s">
        <v>4711</v>
      </c>
      <c r="G2674" s="409">
        <v>305212140203</v>
      </c>
      <c r="H2674" s="327" t="s">
        <v>6076</v>
      </c>
      <c r="I2674" s="327" t="s">
        <v>5411</v>
      </c>
      <c r="K2674" s="421">
        <v>0.40712300000000001</v>
      </c>
      <c r="L2674" s="421">
        <v>0.40712300000000001</v>
      </c>
      <c r="M2674" s="421">
        <v>0.38941599999999998</v>
      </c>
      <c r="N2674" s="411">
        <v>4.3492998430449834</v>
      </c>
    </row>
    <row r="2675" spans="1:14" s="327" customFormat="1">
      <c r="A2675" s="103">
        <v>2672</v>
      </c>
      <c r="C2675" s="327" t="s">
        <v>1049</v>
      </c>
      <c r="D2675" s="327" t="s">
        <v>1046</v>
      </c>
      <c r="E2675" s="327" t="s">
        <v>4670</v>
      </c>
      <c r="F2675" s="327" t="s">
        <v>6077</v>
      </c>
      <c r="G2675" s="409">
        <v>307444540101</v>
      </c>
      <c r="H2675" s="327" t="s">
        <v>5641</v>
      </c>
      <c r="I2675" s="327" t="s">
        <v>5411</v>
      </c>
      <c r="K2675" s="421">
        <v>1.1619999999999999</v>
      </c>
      <c r="L2675" s="421">
        <v>1.1619999999999999</v>
      </c>
      <c r="M2675" s="421">
        <v>1.1114459999999999</v>
      </c>
      <c r="N2675" s="411">
        <v>4.3506024096385536</v>
      </c>
    </row>
    <row r="2676" spans="1:14" s="327" customFormat="1">
      <c r="A2676" s="103">
        <v>2673</v>
      </c>
      <c r="C2676" s="327" t="s">
        <v>1049</v>
      </c>
      <c r="D2676" s="327" t="s">
        <v>1047</v>
      </c>
      <c r="E2676" s="327" t="s">
        <v>4541</v>
      </c>
      <c r="F2676" s="327" t="s">
        <v>5023</v>
      </c>
      <c r="G2676" s="409">
        <v>307333240102</v>
      </c>
      <c r="H2676" s="327" t="s">
        <v>6078</v>
      </c>
      <c r="I2676" s="327" t="s">
        <v>5411</v>
      </c>
      <c r="K2676" s="421">
        <v>1.0478000000000001</v>
      </c>
      <c r="L2676" s="421">
        <v>1.0478000000000001</v>
      </c>
      <c r="M2676" s="421">
        <v>1.00221</v>
      </c>
      <c r="N2676" s="411">
        <v>4.3510211872494766</v>
      </c>
    </row>
    <row r="2677" spans="1:14" s="327" customFormat="1">
      <c r="A2677" s="103">
        <v>2674</v>
      </c>
      <c r="C2677" s="327" t="s">
        <v>1041</v>
      </c>
      <c r="D2677" s="327" t="s">
        <v>1040</v>
      </c>
      <c r="E2677" s="327" t="s">
        <v>1040</v>
      </c>
      <c r="F2677" s="327" t="s">
        <v>5542</v>
      </c>
      <c r="G2677" s="409">
        <v>306611340102</v>
      </c>
      <c r="H2677" s="327" t="s">
        <v>6079</v>
      </c>
      <c r="I2677" s="327" t="s">
        <v>5411</v>
      </c>
      <c r="K2677" s="421">
        <v>0.38328600000000002</v>
      </c>
      <c r="L2677" s="421">
        <v>0.38328600000000002</v>
      </c>
      <c r="M2677" s="421">
        <v>0.36659900000000001</v>
      </c>
      <c r="N2677" s="411">
        <v>4.3536680181378937</v>
      </c>
    </row>
    <row r="2678" spans="1:14" s="327" customFormat="1">
      <c r="A2678" s="103">
        <v>2675</v>
      </c>
      <c r="C2678" s="327" t="s">
        <v>1049</v>
      </c>
      <c r="D2678" s="327" t="s">
        <v>1048</v>
      </c>
      <c r="E2678" s="327" t="s">
        <v>5140</v>
      </c>
      <c r="F2678" s="327" t="s">
        <v>5763</v>
      </c>
      <c r="G2678" s="409">
        <v>307222140602</v>
      </c>
      <c r="H2678" s="327" t="s">
        <v>6080</v>
      </c>
      <c r="I2678" s="327" t="s">
        <v>5411</v>
      </c>
      <c r="K2678" s="421">
        <v>2.2985000000000002</v>
      </c>
      <c r="L2678" s="421">
        <v>2.2985000000000002</v>
      </c>
      <c r="M2678" s="421">
        <v>2.198334</v>
      </c>
      <c r="N2678" s="411">
        <v>4.3578855775505847</v>
      </c>
    </row>
    <row r="2679" spans="1:14" s="327" customFormat="1">
      <c r="A2679" s="103">
        <v>2676</v>
      </c>
      <c r="C2679" s="327" t="s">
        <v>5408</v>
      </c>
      <c r="D2679" s="327" t="s">
        <v>1021</v>
      </c>
      <c r="E2679" s="327" t="s">
        <v>4351</v>
      </c>
      <c r="F2679" s="327" t="s">
        <v>3350</v>
      </c>
      <c r="G2679" s="409">
        <v>304411340103</v>
      </c>
      <c r="H2679" s="327" t="s">
        <v>6081</v>
      </c>
      <c r="I2679" s="327" t="s">
        <v>5411</v>
      </c>
      <c r="K2679" s="421">
        <v>0.18484400000000001</v>
      </c>
      <c r="L2679" s="421">
        <v>0.18484400000000001</v>
      </c>
      <c r="M2679" s="421">
        <v>0.176787</v>
      </c>
      <c r="N2679" s="411">
        <v>4.358810672783541</v>
      </c>
    </row>
    <row r="2680" spans="1:14" s="327" customFormat="1">
      <c r="A2680" s="103">
        <v>2677</v>
      </c>
      <c r="C2680" s="327" t="s">
        <v>5408</v>
      </c>
      <c r="D2680" s="327" t="s">
        <v>1019</v>
      </c>
      <c r="E2680" s="327" t="s">
        <v>4645</v>
      </c>
      <c r="F2680" s="327" t="s">
        <v>4257</v>
      </c>
      <c r="G2680" s="409">
        <v>304241340402</v>
      </c>
      <c r="H2680" s="327" t="s">
        <v>6082</v>
      </c>
      <c r="I2680" s="327" t="s">
        <v>5411</v>
      </c>
      <c r="K2680" s="421">
        <v>0.72340000000000004</v>
      </c>
      <c r="L2680" s="421">
        <v>0.72340000000000004</v>
      </c>
      <c r="M2680" s="421">
        <v>0.691855</v>
      </c>
      <c r="N2680" s="411">
        <v>4.3606580038706166</v>
      </c>
    </row>
    <row r="2681" spans="1:14" s="327" customFormat="1">
      <c r="A2681" s="103">
        <v>2678</v>
      </c>
      <c r="C2681" s="327" t="s">
        <v>1381</v>
      </c>
      <c r="D2681" s="327" t="s">
        <v>1028</v>
      </c>
      <c r="E2681" s="327" t="s">
        <v>5370</v>
      </c>
      <c r="F2681" s="327" t="s">
        <v>5757</v>
      </c>
      <c r="G2681" s="409">
        <v>305331240401</v>
      </c>
      <c r="H2681" s="327" t="s">
        <v>6083</v>
      </c>
      <c r="I2681" s="327" t="s">
        <v>5411</v>
      </c>
      <c r="K2681" s="421">
        <v>0.80759999999999998</v>
      </c>
      <c r="L2681" s="421">
        <v>0.80759999999999998</v>
      </c>
      <c r="M2681" s="421">
        <v>0.77238200000000001</v>
      </c>
      <c r="N2681" s="411">
        <v>4.3608221892025716</v>
      </c>
    </row>
    <row r="2682" spans="1:14" s="327" customFormat="1">
      <c r="A2682" s="103">
        <v>2679</v>
      </c>
      <c r="C2682" s="327" t="s">
        <v>1049</v>
      </c>
      <c r="D2682" s="327" t="s">
        <v>1046</v>
      </c>
      <c r="E2682" s="327" t="s">
        <v>4817</v>
      </c>
      <c r="F2682" s="327" t="s">
        <v>6084</v>
      </c>
      <c r="G2682" s="409">
        <v>307422340201</v>
      </c>
      <c r="H2682" s="327" t="s">
        <v>6085</v>
      </c>
      <c r="I2682" s="327" t="s">
        <v>5411</v>
      </c>
      <c r="K2682" s="421">
        <v>0.57830000000000004</v>
      </c>
      <c r="L2682" s="421">
        <v>0.57830000000000004</v>
      </c>
      <c r="M2682" s="421">
        <v>0.55305499999999996</v>
      </c>
      <c r="N2682" s="411">
        <v>4.3653812899879085</v>
      </c>
    </row>
    <row r="2683" spans="1:14" s="327" customFormat="1">
      <c r="A2683" s="103">
        <v>2680</v>
      </c>
      <c r="C2683" s="327" t="s">
        <v>1049</v>
      </c>
      <c r="D2683" s="327" t="s">
        <v>1047</v>
      </c>
      <c r="E2683" s="327" t="s">
        <v>4140</v>
      </c>
      <c r="F2683" s="327" t="s">
        <v>5691</v>
      </c>
      <c r="G2683" s="409">
        <v>307322340102</v>
      </c>
      <c r="H2683" s="327" t="s">
        <v>6086</v>
      </c>
      <c r="I2683" s="327" t="s">
        <v>5411</v>
      </c>
      <c r="K2683" s="421">
        <v>1.9068000000000001</v>
      </c>
      <c r="L2683" s="421">
        <v>1.9068000000000001</v>
      </c>
      <c r="M2683" s="421">
        <v>1.8235410000000001</v>
      </c>
      <c r="N2683" s="411">
        <v>4.3664254247954668</v>
      </c>
    </row>
    <row r="2684" spans="1:14" s="327" customFormat="1">
      <c r="A2684" s="103">
        <v>2681</v>
      </c>
      <c r="C2684" s="327" t="s">
        <v>1049</v>
      </c>
      <c r="D2684" s="327" t="s">
        <v>1046</v>
      </c>
      <c r="E2684" s="327" t="s">
        <v>4670</v>
      </c>
      <c r="F2684" s="327" t="s">
        <v>4927</v>
      </c>
      <c r="G2684" s="409">
        <v>307444240101</v>
      </c>
      <c r="H2684" s="327" t="s">
        <v>6087</v>
      </c>
      <c r="I2684" s="327" t="s">
        <v>5411</v>
      </c>
      <c r="K2684" s="421">
        <v>2.0617999999999999</v>
      </c>
      <c r="L2684" s="421">
        <v>2.0617999999999999</v>
      </c>
      <c r="M2684" s="421">
        <v>1.971522</v>
      </c>
      <c r="N2684" s="411">
        <v>4.3786012222329935</v>
      </c>
    </row>
    <row r="2685" spans="1:14" s="327" customFormat="1">
      <c r="A2685" s="103">
        <v>2682</v>
      </c>
      <c r="C2685" s="327" t="s">
        <v>1049</v>
      </c>
      <c r="D2685" s="327" t="s">
        <v>1049</v>
      </c>
      <c r="E2685" s="327" t="s">
        <v>3482</v>
      </c>
      <c r="F2685" s="327" t="s">
        <v>3605</v>
      </c>
      <c r="G2685" s="409">
        <v>307133440104</v>
      </c>
      <c r="H2685" s="327" t="s">
        <v>6088</v>
      </c>
      <c r="I2685" s="327" t="s">
        <v>5411</v>
      </c>
      <c r="K2685" s="421">
        <v>1.7704</v>
      </c>
      <c r="L2685" s="421">
        <v>1.7704</v>
      </c>
      <c r="M2685" s="421">
        <v>1.6928700000000001</v>
      </c>
      <c r="N2685" s="411">
        <v>4.3792363307726996</v>
      </c>
    </row>
    <row r="2686" spans="1:14" s="327" customFormat="1">
      <c r="A2686" s="103">
        <v>2683</v>
      </c>
      <c r="C2686" s="327" t="s">
        <v>1041</v>
      </c>
      <c r="D2686" s="327" t="s">
        <v>1038</v>
      </c>
      <c r="E2686" s="327" t="s">
        <v>3029</v>
      </c>
      <c r="F2686" s="327" t="s">
        <v>3129</v>
      </c>
      <c r="G2686" s="409">
        <v>306512240302</v>
      </c>
      <c r="H2686" s="327" t="s">
        <v>6089</v>
      </c>
      <c r="I2686" s="327" t="s">
        <v>5411</v>
      </c>
      <c r="K2686" s="421">
        <v>0.71120000000000005</v>
      </c>
      <c r="L2686" s="421">
        <v>0.71120000000000005</v>
      </c>
      <c r="M2686" s="421">
        <v>0.680033</v>
      </c>
      <c r="N2686" s="411">
        <v>4.3823115860517508</v>
      </c>
    </row>
    <row r="2687" spans="1:14" s="327" customFormat="1">
      <c r="A2687" s="103">
        <v>2684</v>
      </c>
      <c r="C2687" s="327" t="s">
        <v>1381</v>
      </c>
      <c r="D2687" s="327" t="s">
        <v>1028</v>
      </c>
      <c r="E2687" s="327" t="s">
        <v>5370</v>
      </c>
      <c r="F2687" s="327" t="s">
        <v>2997</v>
      </c>
      <c r="G2687" s="409">
        <v>305331240601</v>
      </c>
      <c r="H2687" s="327" t="s">
        <v>6090</v>
      </c>
      <c r="I2687" s="327" t="s">
        <v>5411</v>
      </c>
      <c r="K2687" s="421">
        <v>0.57840000000000003</v>
      </c>
      <c r="L2687" s="421">
        <v>0.57840000000000003</v>
      </c>
      <c r="M2687" s="421">
        <v>0.55303000000000002</v>
      </c>
      <c r="N2687" s="411">
        <v>4.3862378976486864</v>
      </c>
    </row>
    <row r="2688" spans="1:14" s="327" customFormat="1">
      <c r="A2688" s="103">
        <v>2685</v>
      </c>
      <c r="C2688" s="327" t="s">
        <v>1049</v>
      </c>
      <c r="D2688" s="327" t="s">
        <v>1046</v>
      </c>
      <c r="E2688" s="327" t="s">
        <v>4817</v>
      </c>
      <c r="F2688" s="327" t="s">
        <v>6091</v>
      </c>
      <c r="G2688" s="409">
        <v>307422440202</v>
      </c>
      <c r="H2688" s="327" t="s">
        <v>6092</v>
      </c>
      <c r="I2688" s="327" t="s">
        <v>5411</v>
      </c>
      <c r="K2688" s="421">
        <v>1.472</v>
      </c>
      <c r="L2688" s="421">
        <v>1.472</v>
      </c>
      <c r="M2688" s="421">
        <v>1.40743</v>
      </c>
      <c r="N2688" s="411">
        <v>4.3865489130434794</v>
      </c>
    </row>
    <row r="2689" spans="1:14" s="327" customFormat="1">
      <c r="A2689" s="103">
        <v>2686</v>
      </c>
      <c r="C2689" s="327" t="s">
        <v>1381</v>
      </c>
      <c r="D2689" s="327" t="s">
        <v>1030</v>
      </c>
      <c r="E2689" s="327" t="s">
        <v>5282</v>
      </c>
      <c r="F2689" s="327" t="s">
        <v>6047</v>
      </c>
      <c r="G2689" s="409">
        <v>305212140301</v>
      </c>
      <c r="H2689" s="327" t="s">
        <v>6093</v>
      </c>
      <c r="I2689" s="327" t="s">
        <v>5411</v>
      </c>
      <c r="K2689" s="421">
        <v>1.2390000000000001</v>
      </c>
      <c r="L2689" s="421">
        <v>1.2390000000000001</v>
      </c>
      <c r="M2689" s="421">
        <v>1.1846140000000001</v>
      </c>
      <c r="N2689" s="411">
        <v>4.3895076674737723</v>
      </c>
    </row>
    <row r="2690" spans="1:14" s="327" customFormat="1">
      <c r="A2690" s="103">
        <v>2687</v>
      </c>
      <c r="C2690" s="327" t="s">
        <v>5408</v>
      </c>
      <c r="D2690" s="327" t="s">
        <v>1019</v>
      </c>
      <c r="E2690" s="327" t="s">
        <v>4645</v>
      </c>
      <c r="F2690" s="327" t="s">
        <v>6094</v>
      </c>
      <c r="G2690" s="409">
        <v>304241340301</v>
      </c>
      <c r="H2690" s="327" t="s">
        <v>6095</v>
      </c>
      <c r="I2690" s="327" t="s">
        <v>5411</v>
      </c>
      <c r="K2690" s="421">
        <v>0.1328</v>
      </c>
      <c r="L2690" s="421">
        <v>0.1328</v>
      </c>
      <c r="M2690" s="421">
        <v>0.126968</v>
      </c>
      <c r="N2690" s="411">
        <v>4.3915662650602441</v>
      </c>
    </row>
    <row r="2691" spans="1:14" s="327" customFormat="1">
      <c r="A2691" s="103">
        <v>2688</v>
      </c>
      <c r="C2691" s="327" t="s">
        <v>1041</v>
      </c>
      <c r="D2691" s="327" t="s">
        <v>1037</v>
      </c>
      <c r="E2691" s="327" t="s">
        <v>3312</v>
      </c>
      <c r="F2691" s="327" t="s">
        <v>5977</v>
      </c>
      <c r="G2691" s="409">
        <v>306321240501</v>
      </c>
      <c r="H2691" s="327" t="s">
        <v>6096</v>
      </c>
      <c r="I2691" s="327" t="s">
        <v>5411</v>
      </c>
      <c r="K2691" s="421">
        <v>3.8E-3</v>
      </c>
      <c r="L2691" s="421">
        <v>3.8E-3</v>
      </c>
      <c r="M2691" s="421">
        <v>3.6329999999999999E-3</v>
      </c>
      <c r="N2691" s="411">
        <v>4.3947368421052646</v>
      </c>
    </row>
    <row r="2692" spans="1:14" s="327" customFormat="1">
      <c r="A2692" s="103">
        <v>2689</v>
      </c>
      <c r="C2692" s="327" t="s">
        <v>1049</v>
      </c>
      <c r="D2692" s="327" t="s">
        <v>1046</v>
      </c>
      <c r="E2692" s="327" t="s">
        <v>4670</v>
      </c>
      <c r="F2692" s="327" t="s">
        <v>6077</v>
      </c>
      <c r="G2692" s="409">
        <v>307444540103</v>
      </c>
      <c r="H2692" s="327" t="s">
        <v>6097</v>
      </c>
      <c r="I2692" s="327" t="s">
        <v>5411</v>
      </c>
      <c r="K2692" s="421">
        <v>1.1275999999999999</v>
      </c>
      <c r="L2692" s="421">
        <v>1.1275999999999999</v>
      </c>
      <c r="M2692" s="421">
        <v>1.078022</v>
      </c>
      <c r="N2692" s="411">
        <v>4.3967719049308176</v>
      </c>
    </row>
    <row r="2693" spans="1:14" s="327" customFormat="1">
      <c r="A2693" s="103">
        <v>2690</v>
      </c>
      <c r="C2693" s="327" t="s">
        <v>1049</v>
      </c>
      <c r="D2693" s="327" t="s">
        <v>1046</v>
      </c>
      <c r="E2693" s="327" t="s">
        <v>4670</v>
      </c>
      <c r="F2693" s="327" t="s">
        <v>4927</v>
      </c>
      <c r="G2693" s="409">
        <v>307444240103</v>
      </c>
      <c r="H2693" s="327" t="s">
        <v>6098</v>
      </c>
      <c r="I2693" s="327" t="s">
        <v>5411</v>
      </c>
      <c r="K2693" s="421">
        <v>2.484</v>
      </c>
      <c r="L2693" s="421">
        <v>2.484</v>
      </c>
      <c r="M2693" s="421">
        <v>2.3747569999999998</v>
      </c>
      <c r="N2693" s="411">
        <v>4.3978663446054833</v>
      </c>
    </row>
    <row r="2694" spans="1:14" s="327" customFormat="1">
      <c r="A2694" s="103">
        <v>2691</v>
      </c>
      <c r="C2694" s="327" t="s">
        <v>5408</v>
      </c>
      <c r="D2694" s="327" t="s">
        <v>1020</v>
      </c>
      <c r="E2694" s="327" t="s">
        <v>1020</v>
      </c>
      <c r="F2694" s="327" t="s">
        <v>2282</v>
      </c>
      <c r="G2694" s="409">
        <v>304111140203</v>
      </c>
      <c r="H2694" s="327" t="s">
        <v>6099</v>
      </c>
      <c r="I2694" s="327" t="s">
        <v>5411</v>
      </c>
      <c r="K2694" s="421">
        <v>0.61739999999999995</v>
      </c>
      <c r="L2694" s="421">
        <v>0.61739999999999995</v>
      </c>
      <c r="M2694" s="421">
        <v>0.59024299999999996</v>
      </c>
      <c r="N2694" s="411">
        <v>4.3986070618723661</v>
      </c>
    </row>
    <row r="2695" spans="1:14" s="327" customFormat="1">
      <c r="A2695" s="103">
        <v>2692</v>
      </c>
      <c r="C2695" s="327" t="s">
        <v>1049</v>
      </c>
      <c r="D2695" s="327" t="s">
        <v>1045</v>
      </c>
      <c r="E2695" s="327" t="s">
        <v>5113</v>
      </c>
      <c r="F2695" s="327" t="s">
        <v>4823</v>
      </c>
      <c r="G2695" s="409">
        <v>307621440103</v>
      </c>
      <c r="H2695" s="327" t="s">
        <v>6100</v>
      </c>
      <c r="I2695" s="327" t="s">
        <v>5411</v>
      </c>
      <c r="K2695" s="421">
        <v>1.0058</v>
      </c>
      <c r="L2695" s="421">
        <v>1.0058</v>
      </c>
      <c r="M2695" s="421">
        <v>0.96151600000000004</v>
      </c>
      <c r="N2695" s="411">
        <v>4.4028633923245168</v>
      </c>
    </row>
    <row r="2696" spans="1:14" s="327" customFormat="1">
      <c r="A2696" s="103">
        <v>2693</v>
      </c>
      <c r="C2696" s="327" t="s">
        <v>1381</v>
      </c>
      <c r="D2696" s="327" t="s">
        <v>1029</v>
      </c>
      <c r="E2696" s="327" t="s">
        <v>4968</v>
      </c>
      <c r="F2696" s="327" t="s">
        <v>6101</v>
      </c>
      <c r="G2696" s="409">
        <v>305711140402</v>
      </c>
      <c r="H2696" s="327" t="s">
        <v>6102</v>
      </c>
      <c r="I2696" s="327" t="s">
        <v>5411</v>
      </c>
      <c r="K2696" s="421">
        <v>0.75119999999999998</v>
      </c>
      <c r="L2696" s="421">
        <v>0.75119999999999998</v>
      </c>
      <c r="M2696" s="421">
        <v>0.71811499999999995</v>
      </c>
      <c r="N2696" s="411">
        <v>4.4042864749733805</v>
      </c>
    </row>
    <row r="2697" spans="1:14" s="327" customFormat="1">
      <c r="A2697" s="103">
        <v>2694</v>
      </c>
      <c r="C2697" s="327" t="s">
        <v>1381</v>
      </c>
      <c r="D2697" s="327" t="s">
        <v>1030</v>
      </c>
      <c r="E2697" s="327" t="s">
        <v>5282</v>
      </c>
      <c r="F2697" s="327" t="s">
        <v>4802</v>
      </c>
      <c r="G2697" s="409">
        <v>305212240301</v>
      </c>
      <c r="H2697" s="327" t="s">
        <v>6103</v>
      </c>
      <c r="I2697" s="327" t="s">
        <v>5411</v>
      </c>
      <c r="K2697" s="421">
        <v>1.24132</v>
      </c>
      <c r="L2697" s="421">
        <v>1.24132</v>
      </c>
      <c r="M2697" s="421">
        <v>1.1865790000000001</v>
      </c>
      <c r="N2697" s="411">
        <v>4.4099023620017341</v>
      </c>
    </row>
    <row r="2698" spans="1:14" s="327" customFormat="1">
      <c r="A2698" s="103">
        <v>2695</v>
      </c>
      <c r="C2698" s="327" t="s">
        <v>1049</v>
      </c>
      <c r="D2698" s="327" t="s">
        <v>1047</v>
      </c>
      <c r="E2698" s="327" t="s">
        <v>4541</v>
      </c>
      <c r="F2698" s="327" t="s">
        <v>4895</v>
      </c>
      <c r="G2698" s="409">
        <v>307333340202</v>
      </c>
      <c r="H2698" s="327" t="s">
        <v>6104</v>
      </c>
      <c r="I2698" s="327" t="s">
        <v>5411</v>
      </c>
      <c r="K2698" s="421">
        <v>0.3362</v>
      </c>
      <c r="L2698" s="421">
        <v>0.3362</v>
      </c>
      <c r="M2698" s="421">
        <v>0.32136799999999999</v>
      </c>
      <c r="N2698" s="411">
        <v>4.4116597263533643</v>
      </c>
    </row>
    <row r="2699" spans="1:14" s="327" customFormat="1">
      <c r="A2699" s="103">
        <v>2696</v>
      </c>
      <c r="C2699" s="327" t="s">
        <v>5408</v>
      </c>
      <c r="D2699" s="327" t="s">
        <v>1021</v>
      </c>
      <c r="E2699" s="327" t="s">
        <v>4351</v>
      </c>
      <c r="F2699" s="327" t="s">
        <v>4487</v>
      </c>
      <c r="G2699" s="409">
        <v>304411340201</v>
      </c>
      <c r="H2699" s="327" t="s">
        <v>5869</v>
      </c>
      <c r="I2699" s="327" t="s">
        <v>5411</v>
      </c>
      <c r="K2699" s="421">
        <v>0.11208700000000001</v>
      </c>
      <c r="L2699" s="421">
        <v>0.11208700000000001</v>
      </c>
      <c r="M2699" s="421">
        <v>0.107138</v>
      </c>
      <c r="N2699" s="411">
        <v>4.4153202423117834</v>
      </c>
    </row>
    <row r="2700" spans="1:14" s="327" customFormat="1">
      <c r="A2700" s="103">
        <v>2697</v>
      </c>
      <c r="C2700" s="327" t="s">
        <v>5408</v>
      </c>
      <c r="D2700" s="327" t="s">
        <v>1017</v>
      </c>
      <c r="E2700" s="327" t="s">
        <v>3946</v>
      </c>
      <c r="F2700" s="327" t="s">
        <v>5971</v>
      </c>
      <c r="G2700" s="409">
        <v>304521140501</v>
      </c>
      <c r="H2700" s="327" t="s">
        <v>6105</v>
      </c>
      <c r="I2700" s="327" t="s">
        <v>5411</v>
      </c>
      <c r="K2700" s="421">
        <v>1.104876</v>
      </c>
      <c r="L2700" s="421">
        <v>1.104876</v>
      </c>
      <c r="M2700" s="421">
        <v>1.0560879999999999</v>
      </c>
      <c r="N2700" s="411">
        <v>4.4156991372787582</v>
      </c>
    </row>
    <row r="2701" spans="1:14" s="327" customFormat="1">
      <c r="A2701" s="103">
        <v>2698</v>
      </c>
      <c r="C2701" s="327" t="s">
        <v>1049</v>
      </c>
      <c r="D2701" s="327" t="s">
        <v>1046</v>
      </c>
      <c r="E2701" s="327" t="s">
        <v>4817</v>
      </c>
      <c r="F2701" s="327" t="s">
        <v>6106</v>
      </c>
      <c r="G2701" s="409">
        <v>307422440303</v>
      </c>
      <c r="H2701" s="327" t="s">
        <v>6107</v>
      </c>
      <c r="I2701" s="327" t="s">
        <v>5411</v>
      </c>
      <c r="K2701" s="421">
        <v>0.65620000000000001</v>
      </c>
      <c r="L2701" s="421">
        <v>0.65620000000000001</v>
      </c>
      <c r="M2701" s="421">
        <v>0.62718700000000005</v>
      </c>
      <c r="N2701" s="411">
        <v>4.4213654373666502</v>
      </c>
    </row>
    <row r="2702" spans="1:14" s="327" customFormat="1">
      <c r="A2702" s="103">
        <v>2699</v>
      </c>
      <c r="C2702" s="327" t="s">
        <v>5408</v>
      </c>
      <c r="D2702" s="327" t="s">
        <v>1017</v>
      </c>
      <c r="E2702" s="327" t="s">
        <v>4030</v>
      </c>
      <c r="F2702" s="327" t="s">
        <v>4398</v>
      </c>
      <c r="G2702" s="409">
        <v>304531440202</v>
      </c>
      <c r="H2702" s="327" t="s">
        <v>6108</v>
      </c>
      <c r="I2702" s="327" t="s">
        <v>5411</v>
      </c>
      <c r="K2702" s="421">
        <v>0.14080000000000001</v>
      </c>
      <c r="L2702" s="421">
        <v>0.14080000000000001</v>
      </c>
      <c r="M2702" s="421">
        <v>0.13456299999999999</v>
      </c>
      <c r="N2702" s="411">
        <v>4.4296875000000142</v>
      </c>
    </row>
    <row r="2703" spans="1:14" s="327" customFormat="1">
      <c r="A2703" s="103">
        <v>2700</v>
      </c>
      <c r="C2703" s="327" t="s">
        <v>5408</v>
      </c>
      <c r="D2703" s="327" t="s">
        <v>1020</v>
      </c>
      <c r="E2703" s="327" t="s">
        <v>1020</v>
      </c>
      <c r="F2703" s="327" t="s">
        <v>4910</v>
      </c>
      <c r="G2703" s="409">
        <v>304111540201</v>
      </c>
      <c r="H2703" s="327" t="s">
        <v>6109</v>
      </c>
      <c r="I2703" s="327" t="s">
        <v>5411</v>
      </c>
      <c r="K2703" s="421">
        <v>0.90659999999999996</v>
      </c>
      <c r="L2703" s="421">
        <v>0.90659999999999996</v>
      </c>
      <c r="M2703" s="421">
        <v>0.86643800000000004</v>
      </c>
      <c r="N2703" s="411">
        <v>4.4299580851533111</v>
      </c>
    </row>
    <row r="2704" spans="1:14" s="327" customFormat="1">
      <c r="A2704" s="103">
        <v>2701</v>
      </c>
      <c r="C2704" s="327" t="s">
        <v>3869</v>
      </c>
      <c r="D2704" s="327" t="s">
        <v>1054</v>
      </c>
      <c r="E2704" s="327" t="s">
        <v>3438</v>
      </c>
      <c r="F2704" s="327" t="s">
        <v>2277</v>
      </c>
      <c r="G2704" s="409">
        <v>308211340204</v>
      </c>
      <c r="H2704" s="327" t="s">
        <v>5925</v>
      </c>
      <c r="I2704" s="327" t="s">
        <v>5411</v>
      </c>
      <c r="K2704" s="421">
        <v>0.93740000000000001</v>
      </c>
      <c r="L2704" s="421">
        <v>0.93740000000000001</v>
      </c>
      <c r="M2704" s="421">
        <v>0.89586299999999996</v>
      </c>
      <c r="N2704" s="411">
        <v>4.431085982504805</v>
      </c>
    </row>
    <row r="2705" spans="1:14" s="327" customFormat="1">
      <c r="A2705" s="103">
        <v>2702</v>
      </c>
      <c r="C2705" s="327" t="s">
        <v>1381</v>
      </c>
      <c r="D2705" s="327" t="s">
        <v>1027</v>
      </c>
      <c r="E2705" s="327" t="s">
        <v>5190</v>
      </c>
      <c r="F2705" s="327" t="s">
        <v>3817</v>
      </c>
      <c r="G2705" s="409">
        <v>305421140401</v>
      </c>
      <c r="H2705" s="327" t="s">
        <v>6110</v>
      </c>
      <c r="I2705" s="327" t="s">
        <v>5411</v>
      </c>
      <c r="K2705" s="421">
        <v>0.59130000000000005</v>
      </c>
      <c r="L2705" s="421">
        <v>0.59130000000000005</v>
      </c>
      <c r="M2705" s="421">
        <v>0.56502200000000002</v>
      </c>
      <c r="N2705" s="411">
        <v>4.4441062066632879</v>
      </c>
    </row>
    <row r="2706" spans="1:14" s="327" customFormat="1">
      <c r="A2706" s="103">
        <v>2703</v>
      </c>
      <c r="C2706" s="327" t="s">
        <v>3869</v>
      </c>
      <c r="D2706" s="327" t="s">
        <v>4122</v>
      </c>
      <c r="E2706" s="327" t="s">
        <v>1020</v>
      </c>
      <c r="F2706" s="327" t="s">
        <v>3885</v>
      </c>
      <c r="G2706" s="409">
        <v>308647240103</v>
      </c>
      <c r="H2706" s="327" t="s">
        <v>6111</v>
      </c>
      <c r="I2706" s="327" t="s">
        <v>5411</v>
      </c>
      <c r="K2706" s="421">
        <v>0.36180000000000001</v>
      </c>
      <c r="L2706" s="421">
        <v>0.36180000000000001</v>
      </c>
      <c r="M2706" s="421">
        <v>0.34570299999999998</v>
      </c>
      <c r="N2706" s="411">
        <v>4.4491431730237778</v>
      </c>
    </row>
    <row r="2707" spans="1:14" s="327" customFormat="1">
      <c r="A2707" s="103">
        <v>2704</v>
      </c>
      <c r="C2707" s="327" t="s">
        <v>1381</v>
      </c>
      <c r="D2707" s="327" t="s">
        <v>1028</v>
      </c>
      <c r="E2707" s="327" t="s">
        <v>4765</v>
      </c>
      <c r="F2707" s="327" t="s">
        <v>3674</v>
      </c>
      <c r="G2707" s="409">
        <v>305341240104</v>
      </c>
      <c r="H2707" s="327" t="s">
        <v>6112</v>
      </c>
      <c r="I2707" s="327" t="s">
        <v>5411</v>
      </c>
      <c r="K2707" s="421">
        <v>0.2162</v>
      </c>
      <c r="L2707" s="421">
        <v>0.2162</v>
      </c>
      <c r="M2707" s="421">
        <v>0.20658000000000001</v>
      </c>
      <c r="N2707" s="411">
        <v>4.4495837187789036</v>
      </c>
    </row>
    <row r="2708" spans="1:14" s="327" customFormat="1">
      <c r="A2708" s="103">
        <v>2705</v>
      </c>
      <c r="C2708" s="327" t="s">
        <v>1381</v>
      </c>
      <c r="D2708" s="327" t="s">
        <v>3526</v>
      </c>
      <c r="E2708" s="327" t="s">
        <v>4408</v>
      </c>
      <c r="F2708" s="327" t="s">
        <v>5771</v>
      </c>
      <c r="G2708" s="409" t="s">
        <v>6113</v>
      </c>
      <c r="H2708" s="327" t="s">
        <v>6114</v>
      </c>
      <c r="I2708" s="327" t="s">
        <v>5411</v>
      </c>
      <c r="K2708" s="421">
        <v>0.53900000000000003</v>
      </c>
      <c r="L2708" s="421">
        <v>0.53900000000000003</v>
      </c>
      <c r="M2708" s="421">
        <v>0.51499799999999996</v>
      </c>
      <c r="N2708" s="411">
        <v>4.4530612244898107</v>
      </c>
    </row>
    <row r="2709" spans="1:14" s="327" customFormat="1">
      <c r="A2709" s="103">
        <v>2706</v>
      </c>
      <c r="C2709" s="327" t="s">
        <v>5408</v>
      </c>
      <c r="D2709" s="327" t="s">
        <v>1021</v>
      </c>
      <c r="E2709" s="327" t="s">
        <v>1021</v>
      </c>
      <c r="F2709" s="327" t="s">
        <v>3523</v>
      </c>
      <c r="G2709" s="409">
        <v>304421240401</v>
      </c>
      <c r="H2709" s="327" t="s">
        <v>6115</v>
      </c>
      <c r="I2709" s="327" t="s">
        <v>5411</v>
      </c>
      <c r="K2709" s="421">
        <v>0.39539999999999997</v>
      </c>
      <c r="L2709" s="421">
        <v>0.39539999999999997</v>
      </c>
      <c r="M2709" s="421">
        <v>0.37778600000000001</v>
      </c>
      <c r="N2709" s="411">
        <v>4.4547293879615486</v>
      </c>
    </row>
    <row r="2710" spans="1:14" s="327" customFormat="1">
      <c r="A2710" s="103">
        <v>2707</v>
      </c>
      <c r="C2710" s="327" t="s">
        <v>1381</v>
      </c>
      <c r="D2710" s="327" t="s">
        <v>1029</v>
      </c>
      <c r="E2710" s="327" t="s">
        <v>4968</v>
      </c>
      <c r="F2710" s="327" t="s">
        <v>6116</v>
      </c>
      <c r="G2710" s="409">
        <v>305711240201</v>
      </c>
      <c r="H2710" s="327" t="s">
        <v>6117</v>
      </c>
      <c r="I2710" s="327" t="s">
        <v>5411</v>
      </c>
      <c r="K2710" s="421">
        <v>1.1354</v>
      </c>
      <c r="L2710" s="421">
        <v>1.1354</v>
      </c>
      <c r="M2710" s="421">
        <v>1.0848150000000001</v>
      </c>
      <c r="N2710" s="411">
        <v>4.4552580588338806</v>
      </c>
    </row>
    <row r="2711" spans="1:14" s="327" customFormat="1">
      <c r="A2711" s="103">
        <v>2708</v>
      </c>
      <c r="C2711" s="327" t="s">
        <v>1049</v>
      </c>
      <c r="D2711" s="327" t="s">
        <v>1047</v>
      </c>
      <c r="E2711" s="327" t="s">
        <v>4541</v>
      </c>
      <c r="F2711" s="327" t="s">
        <v>5095</v>
      </c>
      <c r="G2711" s="409">
        <v>307333140402</v>
      </c>
      <c r="H2711" s="327" t="s">
        <v>6118</v>
      </c>
      <c r="I2711" s="327" t="s">
        <v>5411</v>
      </c>
      <c r="K2711" s="421">
        <v>1.2210000000000001</v>
      </c>
      <c r="L2711" s="421">
        <v>1.2210000000000001</v>
      </c>
      <c r="M2711" s="421">
        <v>1.1665989999999999</v>
      </c>
      <c r="N2711" s="411">
        <v>4.4554463554463668</v>
      </c>
    </row>
    <row r="2712" spans="1:14" s="327" customFormat="1">
      <c r="A2712" s="103">
        <v>2709</v>
      </c>
      <c r="C2712" s="327" t="s">
        <v>1049</v>
      </c>
      <c r="D2712" s="327" t="s">
        <v>1045</v>
      </c>
      <c r="E2712" s="327" t="s">
        <v>5113</v>
      </c>
      <c r="F2712" s="327" t="s">
        <v>4823</v>
      </c>
      <c r="G2712" s="409">
        <v>307621440105</v>
      </c>
      <c r="H2712" s="327" t="s">
        <v>6119</v>
      </c>
      <c r="I2712" s="327" t="s">
        <v>5411</v>
      </c>
      <c r="K2712" s="421">
        <v>0.72140000000000004</v>
      </c>
      <c r="L2712" s="421">
        <v>0.72140000000000004</v>
      </c>
      <c r="M2712" s="421">
        <v>0.68925099999999995</v>
      </c>
      <c r="N2712" s="411">
        <v>4.4564735237039219</v>
      </c>
    </row>
    <row r="2713" spans="1:14" s="327" customFormat="1">
      <c r="A2713" s="103">
        <v>2710</v>
      </c>
      <c r="C2713" s="327" t="s">
        <v>1049</v>
      </c>
      <c r="D2713" s="327" t="s">
        <v>1046</v>
      </c>
      <c r="E2713" s="327" t="s">
        <v>4817</v>
      </c>
      <c r="F2713" s="327" t="s">
        <v>6106</v>
      </c>
      <c r="G2713" s="409">
        <v>307422440301</v>
      </c>
      <c r="H2713" s="327" t="s">
        <v>6120</v>
      </c>
      <c r="I2713" s="327" t="s">
        <v>5411</v>
      </c>
      <c r="K2713" s="421">
        <v>0.93050200000000005</v>
      </c>
      <c r="L2713" s="421">
        <v>0.93050200000000005</v>
      </c>
      <c r="M2713" s="421">
        <v>0.88900500000000005</v>
      </c>
      <c r="N2713" s="411">
        <v>4.4596357665002335</v>
      </c>
    </row>
    <row r="2714" spans="1:14" s="327" customFormat="1">
      <c r="A2714" s="103">
        <v>2711</v>
      </c>
      <c r="C2714" s="327" t="s">
        <v>1381</v>
      </c>
      <c r="D2714" s="327" t="s">
        <v>1028</v>
      </c>
      <c r="E2714" s="327" t="s">
        <v>5370</v>
      </c>
      <c r="F2714" s="327" t="s">
        <v>5581</v>
      </c>
      <c r="G2714" s="409">
        <v>305331240201</v>
      </c>
      <c r="H2714" s="327" t="s">
        <v>6121</v>
      </c>
      <c r="I2714" s="327" t="s">
        <v>5411</v>
      </c>
      <c r="K2714" s="421">
        <v>0.56100000000000005</v>
      </c>
      <c r="L2714" s="421">
        <v>0.56100000000000005</v>
      </c>
      <c r="M2714" s="421">
        <v>0.53595499999999996</v>
      </c>
      <c r="N2714" s="411">
        <v>4.4643493761140984</v>
      </c>
    </row>
    <row r="2715" spans="1:14" s="327" customFormat="1">
      <c r="A2715" s="103">
        <v>2712</v>
      </c>
      <c r="C2715" s="327" t="s">
        <v>1381</v>
      </c>
      <c r="D2715" s="327" t="s">
        <v>1027</v>
      </c>
      <c r="E2715" s="327" t="s">
        <v>5190</v>
      </c>
      <c r="F2715" s="327" t="s">
        <v>5889</v>
      </c>
      <c r="G2715" s="409">
        <v>305421140201</v>
      </c>
      <c r="H2715" s="327" t="s">
        <v>6122</v>
      </c>
      <c r="I2715" s="327" t="s">
        <v>5411</v>
      </c>
      <c r="K2715" s="421">
        <v>0.58579999999999999</v>
      </c>
      <c r="L2715" s="421">
        <v>0.58579999999999999</v>
      </c>
      <c r="M2715" s="421">
        <v>0.55964399999999992</v>
      </c>
      <c r="N2715" s="411">
        <v>4.4650051212017869</v>
      </c>
    </row>
    <row r="2716" spans="1:14" s="327" customFormat="1">
      <c r="A2716" s="103">
        <v>2713</v>
      </c>
      <c r="C2716" s="327" t="s">
        <v>5408</v>
      </c>
      <c r="D2716" s="327" t="s">
        <v>1018</v>
      </c>
      <c r="E2716" s="327" t="s">
        <v>4480</v>
      </c>
      <c r="F2716" s="327" t="s">
        <v>3435</v>
      </c>
      <c r="G2716" s="409">
        <v>304621440303</v>
      </c>
      <c r="H2716" s="327" t="s">
        <v>6123</v>
      </c>
      <c r="I2716" s="327" t="s">
        <v>5411</v>
      </c>
      <c r="K2716" s="421">
        <v>0.33495999999999998</v>
      </c>
      <c r="L2716" s="421">
        <v>0.33495999999999998</v>
      </c>
      <c r="M2716" s="421">
        <v>0.31999499999999997</v>
      </c>
      <c r="N2716" s="411">
        <v>4.467697635538574</v>
      </c>
    </row>
    <row r="2717" spans="1:14" s="327" customFormat="1">
      <c r="A2717" s="103">
        <v>2714</v>
      </c>
      <c r="C2717" s="327" t="s">
        <v>1381</v>
      </c>
      <c r="D2717" s="327" t="s">
        <v>3526</v>
      </c>
      <c r="E2717" s="327" t="s">
        <v>4408</v>
      </c>
      <c r="F2717" s="327" t="s">
        <v>3272</v>
      </c>
      <c r="G2717" s="409" t="s">
        <v>6124</v>
      </c>
      <c r="H2717" s="327" t="s">
        <v>6125</v>
      </c>
      <c r="I2717" s="327" t="s">
        <v>5411</v>
      </c>
      <c r="K2717" s="421">
        <v>0.77100000000000002</v>
      </c>
      <c r="L2717" s="421">
        <v>0.77100000000000002</v>
      </c>
      <c r="M2717" s="421">
        <v>0.73648999999999998</v>
      </c>
      <c r="N2717" s="411">
        <v>4.4760051880674503</v>
      </c>
    </row>
    <row r="2718" spans="1:14" s="327" customFormat="1">
      <c r="A2718" s="103">
        <v>2715</v>
      </c>
      <c r="C2718" s="327" t="s">
        <v>1381</v>
      </c>
      <c r="D2718" s="327" t="s">
        <v>1032</v>
      </c>
      <c r="E2718" s="327" t="s">
        <v>3933</v>
      </c>
      <c r="F2718" s="327" t="s">
        <v>3381</v>
      </c>
      <c r="G2718" s="409">
        <v>305611240101</v>
      </c>
      <c r="H2718" s="327" t="s">
        <v>6126</v>
      </c>
      <c r="I2718" s="327" t="s">
        <v>5411</v>
      </c>
      <c r="K2718" s="421">
        <v>1.0345E-2</v>
      </c>
      <c r="L2718" s="421">
        <v>1.0345E-2</v>
      </c>
      <c r="M2718" s="421">
        <v>9.8809999999999992E-3</v>
      </c>
      <c r="N2718" s="411">
        <v>4.4852585790236912</v>
      </c>
    </row>
    <row r="2719" spans="1:14" s="327" customFormat="1">
      <c r="A2719" s="103">
        <v>2716</v>
      </c>
      <c r="C2719" s="327" t="s">
        <v>1381</v>
      </c>
      <c r="D2719" s="327" t="s">
        <v>1030</v>
      </c>
      <c r="E2719" s="327" t="s">
        <v>4544</v>
      </c>
      <c r="F2719" s="327" t="s">
        <v>3892</v>
      </c>
      <c r="G2719" s="409">
        <v>305211540101</v>
      </c>
      <c r="H2719" s="327" t="s">
        <v>6127</v>
      </c>
      <c r="I2719" s="327" t="s">
        <v>5411</v>
      </c>
      <c r="K2719" s="421">
        <v>0.71440000000000003</v>
      </c>
      <c r="L2719" s="421">
        <v>0.71440000000000003</v>
      </c>
      <c r="M2719" s="421">
        <v>0.68235199999999996</v>
      </c>
      <c r="N2719" s="411">
        <v>4.4860022396416674</v>
      </c>
    </row>
    <row r="2720" spans="1:14" s="327" customFormat="1">
      <c r="A2720" s="103">
        <v>2717</v>
      </c>
      <c r="C2720" s="327" t="s">
        <v>3869</v>
      </c>
      <c r="D2720" s="327" t="s">
        <v>1056</v>
      </c>
      <c r="E2720" s="327" t="s">
        <v>1056</v>
      </c>
      <c r="F2720" s="327" t="s">
        <v>4617</v>
      </c>
      <c r="G2720" s="409">
        <v>308311540203</v>
      </c>
      <c r="H2720" s="327" t="s">
        <v>6128</v>
      </c>
      <c r="I2720" s="327" t="s">
        <v>5411</v>
      </c>
      <c r="K2720" s="421">
        <v>1.3022</v>
      </c>
      <c r="L2720" s="421">
        <v>1.3022</v>
      </c>
      <c r="M2720" s="421">
        <v>1.243741</v>
      </c>
      <c r="N2720" s="411">
        <v>4.4892489632928916</v>
      </c>
    </row>
    <row r="2721" spans="1:14" s="327" customFormat="1">
      <c r="A2721" s="103">
        <v>2718</v>
      </c>
      <c r="C2721" s="327" t="s">
        <v>5408</v>
      </c>
      <c r="D2721" s="327" t="s">
        <v>1020</v>
      </c>
      <c r="E2721" s="327" t="s">
        <v>3416</v>
      </c>
      <c r="F2721" s="327" t="s">
        <v>6000</v>
      </c>
      <c r="G2721" s="409">
        <v>304112340502</v>
      </c>
      <c r="H2721" s="327" t="s">
        <v>6129</v>
      </c>
      <c r="I2721" s="327" t="s">
        <v>5411</v>
      </c>
      <c r="K2721" s="421">
        <v>0.44719999999999999</v>
      </c>
      <c r="L2721" s="421">
        <v>0.44719999999999999</v>
      </c>
      <c r="M2721" s="421">
        <v>0.42712</v>
      </c>
      <c r="N2721" s="411">
        <v>4.4901610017889055</v>
      </c>
    </row>
    <row r="2722" spans="1:14" s="327" customFormat="1">
      <c r="A2722" s="103">
        <v>2719</v>
      </c>
      <c r="C2722" s="327" t="s">
        <v>5408</v>
      </c>
      <c r="D2722" s="327" t="s">
        <v>1019</v>
      </c>
      <c r="E2722" s="327" t="s">
        <v>4645</v>
      </c>
      <c r="F2722" s="327" t="s">
        <v>4407</v>
      </c>
      <c r="G2722" s="409">
        <v>304241340101</v>
      </c>
      <c r="H2722" s="327" t="s">
        <v>6130</v>
      </c>
      <c r="I2722" s="327" t="s">
        <v>5411</v>
      </c>
      <c r="K2722" s="421">
        <v>0.2838</v>
      </c>
      <c r="L2722" s="421">
        <v>0.2838</v>
      </c>
      <c r="M2722" s="421">
        <v>0.27102399999999999</v>
      </c>
      <c r="N2722" s="411">
        <v>4.5017618040873888</v>
      </c>
    </row>
    <row r="2723" spans="1:14" s="327" customFormat="1">
      <c r="A2723" s="103">
        <v>2720</v>
      </c>
      <c r="C2723" s="327" t="s">
        <v>5408</v>
      </c>
      <c r="D2723" s="327" t="s">
        <v>1020</v>
      </c>
      <c r="E2723" s="327" t="s">
        <v>3416</v>
      </c>
      <c r="F2723" s="327" t="s">
        <v>6000</v>
      </c>
      <c r="G2723" s="409">
        <v>304112340501</v>
      </c>
      <c r="H2723" s="327" t="s">
        <v>6131</v>
      </c>
      <c r="I2723" s="327" t="s">
        <v>5411</v>
      </c>
      <c r="K2723" s="421">
        <v>0.29920000000000002</v>
      </c>
      <c r="L2723" s="421">
        <v>0.29920000000000002</v>
      </c>
      <c r="M2723" s="421">
        <v>0.28571299999999999</v>
      </c>
      <c r="N2723" s="411">
        <v>4.5076871657754101</v>
      </c>
    </row>
    <row r="2724" spans="1:14" s="327" customFormat="1">
      <c r="A2724" s="103">
        <v>2721</v>
      </c>
      <c r="C2724" s="327" t="s">
        <v>5408</v>
      </c>
      <c r="D2724" s="327" t="s">
        <v>1019</v>
      </c>
      <c r="E2724" s="327" t="s">
        <v>1019</v>
      </c>
      <c r="F2724" s="327" t="s">
        <v>3284</v>
      </c>
      <c r="G2724" s="409">
        <v>304231440101</v>
      </c>
      <c r="H2724" s="327" t="s">
        <v>6132</v>
      </c>
      <c r="I2724" s="327" t="s">
        <v>5411</v>
      </c>
      <c r="K2724" s="421">
        <v>0.49280000000000002</v>
      </c>
      <c r="L2724" s="421">
        <v>0.49280000000000002</v>
      </c>
      <c r="M2724" s="421">
        <v>0.47058</v>
      </c>
      <c r="N2724" s="411">
        <v>4.5089285714285747</v>
      </c>
    </row>
    <row r="2725" spans="1:14" s="327" customFormat="1">
      <c r="A2725" s="103">
        <v>2722</v>
      </c>
      <c r="C2725" s="327" t="s">
        <v>1381</v>
      </c>
      <c r="D2725" s="327" t="s">
        <v>1032</v>
      </c>
      <c r="E2725" s="327" t="s">
        <v>4888</v>
      </c>
      <c r="F2725" s="327" t="s">
        <v>5634</v>
      </c>
      <c r="G2725" s="409">
        <v>305621240401</v>
      </c>
      <c r="H2725" s="327" t="s">
        <v>6133</v>
      </c>
      <c r="I2725" s="327" t="s">
        <v>5411</v>
      </c>
      <c r="K2725" s="421">
        <v>0.9556</v>
      </c>
      <c r="L2725" s="421">
        <v>0.9556</v>
      </c>
      <c r="M2725" s="421">
        <v>0.91244700000000001</v>
      </c>
      <c r="N2725" s="411">
        <v>4.5158015906236919</v>
      </c>
    </row>
    <row r="2726" spans="1:14" s="327" customFormat="1">
      <c r="A2726" s="103">
        <v>2723</v>
      </c>
      <c r="C2726" s="327" t="s">
        <v>1381</v>
      </c>
      <c r="D2726" s="327" t="s">
        <v>1031</v>
      </c>
      <c r="E2726" s="327" t="s">
        <v>4187</v>
      </c>
      <c r="F2726" s="327" t="s">
        <v>3340</v>
      </c>
      <c r="G2726" s="409">
        <v>305121540202</v>
      </c>
      <c r="H2726" s="327" t="s">
        <v>6134</v>
      </c>
      <c r="I2726" s="327" t="s">
        <v>5411</v>
      </c>
      <c r="K2726" s="421">
        <v>0.43359999999999999</v>
      </c>
      <c r="L2726" s="421">
        <v>0.43359999999999999</v>
      </c>
      <c r="M2726" s="421">
        <v>0.41401900000000003</v>
      </c>
      <c r="N2726" s="411">
        <v>4.5159132841328322</v>
      </c>
    </row>
    <row r="2727" spans="1:14" s="327" customFormat="1">
      <c r="A2727" s="103">
        <v>2724</v>
      </c>
      <c r="C2727" s="327" t="s">
        <v>1049</v>
      </c>
      <c r="D2727" s="327" t="s">
        <v>4470</v>
      </c>
      <c r="E2727" s="327" t="s">
        <v>4471</v>
      </c>
      <c r="F2727" s="327" t="s">
        <v>6135</v>
      </c>
      <c r="G2727" s="409">
        <v>307511240302</v>
      </c>
      <c r="H2727" s="327" t="s">
        <v>6136</v>
      </c>
      <c r="I2727" s="327" t="s">
        <v>5411</v>
      </c>
      <c r="K2727" s="421">
        <v>0.89059999999999995</v>
      </c>
      <c r="L2727" s="421">
        <v>0.89059999999999995</v>
      </c>
      <c r="M2727" s="421">
        <v>0.85036999999999996</v>
      </c>
      <c r="N2727" s="411">
        <v>4.5171794295980225</v>
      </c>
    </row>
    <row r="2728" spans="1:14" s="327" customFormat="1">
      <c r="A2728" s="103">
        <v>2725</v>
      </c>
      <c r="C2728" s="327" t="s">
        <v>1381</v>
      </c>
      <c r="D2728" s="327" t="s">
        <v>1028</v>
      </c>
      <c r="E2728" s="327" t="s">
        <v>5370</v>
      </c>
      <c r="F2728" s="327" t="s">
        <v>3973</v>
      </c>
      <c r="G2728" s="409">
        <v>305331240804</v>
      </c>
      <c r="H2728" s="327" t="s">
        <v>6137</v>
      </c>
      <c r="I2728" s="327" t="s">
        <v>5411</v>
      </c>
      <c r="K2728" s="421">
        <v>1.0107200000000001</v>
      </c>
      <c r="L2728" s="421">
        <v>1.0107200000000001</v>
      </c>
      <c r="M2728" s="421">
        <v>0.96503399999999995</v>
      </c>
      <c r="N2728" s="411">
        <v>4.520144055722664</v>
      </c>
    </row>
    <row r="2729" spans="1:14" s="327" customFormat="1">
      <c r="A2729" s="103">
        <v>2726</v>
      </c>
      <c r="C2729" s="327" t="s">
        <v>5408</v>
      </c>
      <c r="D2729" s="327" t="s">
        <v>1020</v>
      </c>
      <c r="E2729" s="327" t="s">
        <v>3970</v>
      </c>
      <c r="F2729" s="327" t="s">
        <v>4362</v>
      </c>
      <c r="G2729" s="409">
        <v>304121240201</v>
      </c>
      <c r="H2729" s="327" t="s">
        <v>6138</v>
      </c>
      <c r="I2729" s="327" t="s">
        <v>5411</v>
      </c>
      <c r="K2729" s="421">
        <v>0.2266</v>
      </c>
      <c r="L2729" s="421">
        <v>0.2266</v>
      </c>
      <c r="M2729" s="421">
        <v>0.216339</v>
      </c>
      <c r="N2729" s="411">
        <v>4.5282436010591312</v>
      </c>
    </row>
    <row r="2730" spans="1:14" s="327" customFormat="1">
      <c r="A2730" s="103">
        <v>2727</v>
      </c>
      <c r="C2730" s="327" t="s">
        <v>5408</v>
      </c>
      <c r="D2730" s="327" t="s">
        <v>1018</v>
      </c>
      <c r="E2730" s="327" t="s">
        <v>1018</v>
      </c>
      <c r="F2730" s="327" t="s">
        <v>4459</v>
      </c>
      <c r="G2730" s="409">
        <v>304611440404</v>
      </c>
      <c r="H2730" s="327" t="s">
        <v>6139</v>
      </c>
      <c r="I2730" s="327" t="s">
        <v>5411</v>
      </c>
      <c r="K2730" s="421">
        <v>0.23180000000000001</v>
      </c>
      <c r="L2730" s="421">
        <v>0.23180000000000001</v>
      </c>
      <c r="M2730" s="421">
        <v>0.22129299999999999</v>
      </c>
      <c r="N2730" s="411">
        <v>4.5327868852459083</v>
      </c>
    </row>
    <row r="2731" spans="1:14" s="327" customFormat="1">
      <c r="A2731" s="103">
        <v>2728</v>
      </c>
      <c r="C2731" s="327" t="s">
        <v>3869</v>
      </c>
      <c r="D2731" s="327" t="s">
        <v>4122</v>
      </c>
      <c r="E2731" s="327" t="s">
        <v>3773</v>
      </c>
      <c r="F2731" s="327" t="s">
        <v>4404</v>
      </c>
      <c r="G2731" s="409">
        <v>308634340204</v>
      </c>
      <c r="H2731" s="327" t="s">
        <v>6140</v>
      </c>
      <c r="I2731" s="327" t="s">
        <v>5444</v>
      </c>
      <c r="K2731" s="421">
        <v>0.30809999999999998</v>
      </c>
      <c r="L2731" s="421">
        <v>0.30809999999999998</v>
      </c>
      <c r="M2731" s="421">
        <v>0.29412100000000002</v>
      </c>
      <c r="N2731" s="411">
        <v>4.5371632586822344</v>
      </c>
    </row>
    <row r="2732" spans="1:14" s="327" customFormat="1">
      <c r="A2732" s="103">
        <v>2729</v>
      </c>
      <c r="C2732" s="327" t="s">
        <v>3869</v>
      </c>
      <c r="D2732" s="327" t="s">
        <v>1056</v>
      </c>
      <c r="E2732" s="327" t="s">
        <v>1056</v>
      </c>
      <c r="F2732" s="327" t="s">
        <v>3776</v>
      </c>
      <c r="G2732" s="409">
        <v>308311340105</v>
      </c>
      <c r="H2732" s="327" t="s">
        <v>6141</v>
      </c>
      <c r="I2732" s="327" t="s">
        <v>5411</v>
      </c>
      <c r="K2732" s="421">
        <v>0.32656000000000002</v>
      </c>
      <c r="L2732" s="421">
        <v>0.32656000000000002</v>
      </c>
      <c r="M2732" s="421">
        <v>0.31172899999999998</v>
      </c>
      <c r="N2732" s="411">
        <v>4.54158500734935</v>
      </c>
    </row>
    <row r="2733" spans="1:14" s="327" customFormat="1">
      <c r="A2733" s="103">
        <v>2730</v>
      </c>
      <c r="C2733" s="327" t="s">
        <v>1049</v>
      </c>
      <c r="D2733" s="327" t="s">
        <v>1046</v>
      </c>
      <c r="E2733" s="327" t="s">
        <v>4817</v>
      </c>
      <c r="F2733" s="327" t="s">
        <v>3838</v>
      </c>
      <c r="G2733" s="409">
        <v>307422240104</v>
      </c>
      <c r="H2733" s="327" t="s">
        <v>6142</v>
      </c>
      <c r="I2733" s="327" t="s">
        <v>5411</v>
      </c>
      <c r="K2733" s="421">
        <v>0.26800000000000002</v>
      </c>
      <c r="L2733" s="421">
        <v>0.26800000000000002</v>
      </c>
      <c r="M2733" s="421">
        <v>0.25582300000000002</v>
      </c>
      <c r="N2733" s="411">
        <v>4.5436567164179076</v>
      </c>
    </row>
    <row r="2734" spans="1:14" s="327" customFormat="1">
      <c r="A2734" s="103">
        <v>2731</v>
      </c>
      <c r="C2734" s="327" t="s">
        <v>5408</v>
      </c>
      <c r="D2734" s="327" t="s">
        <v>1019</v>
      </c>
      <c r="E2734" s="327" t="s">
        <v>4645</v>
      </c>
      <c r="F2734" s="327" t="s">
        <v>3663</v>
      </c>
      <c r="G2734" s="409">
        <v>304241140402</v>
      </c>
      <c r="H2734" s="327" t="s">
        <v>6143</v>
      </c>
      <c r="I2734" s="327" t="s">
        <v>5411</v>
      </c>
      <c r="K2734" s="421">
        <v>0.56859999999999999</v>
      </c>
      <c r="L2734" s="421">
        <v>0.56859999999999999</v>
      </c>
      <c r="M2734" s="421">
        <v>0.54275700000000004</v>
      </c>
      <c r="N2734" s="411">
        <v>4.5450228631726954</v>
      </c>
    </row>
    <row r="2735" spans="1:14" s="327" customFormat="1">
      <c r="A2735" s="103">
        <v>2732</v>
      </c>
      <c r="C2735" s="327" t="s">
        <v>1381</v>
      </c>
      <c r="D2735" s="327" t="s">
        <v>1030</v>
      </c>
      <c r="E2735" s="327" t="s">
        <v>5282</v>
      </c>
      <c r="F2735" s="327" t="s">
        <v>4711</v>
      </c>
      <c r="G2735" s="409">
        <v>305212140202</v>
      </c>
      <c r="H2735" s="327" t="s">
        <v>6144</v>
      </c>
      <c r="I2735" s="327" t="s">
        <v>5411</v>
      </c>
      <c r="K2735" s="421">
        <v>0.86460000000000004</v>
      </c>
      <c r="L2735" s="421">
        <v>0.86460000000000004</v>
      </c>
      <c r="M2735" s="421">
        <v>0.82529799999999998</v>
      </c>
      <c r="N2735" s="411">
        <v>4.5456858662965605</v>
      </c>
    </row>
    <row r="2736" spans="1:14" s="327" customFormat="1">
      <c r="A2736" s="103">
        <v>2733</v>
      </c>
      <c r="C2736" s="327" t="s">
        <v>1381</v>
      </c>
      <c r="D2736" s="327" t="s">
        <v>1028</v>
      </c>
      <c r="E2736" s="327" t="s">
        <v>4163</v>
      </c>
      <c r="F2736" s="327" t="s">
        <v>4518</v>
      </c>
      <c r="G2736" s="409">
        <v>305321340203</v>
      </c>
      <c r="H2736" s="327" t="s">
        <v>6145</v>
      </c>
      <c r="I2736" s="327" t="s">
        <v>5411</v>
      </c>
      <c r="K2736" s="421">
        <v>0.36299999999999999</v>
      </c>
      <c r="L2736" s="421">
        <v>0.36299999999999999</v>
      </c>
      <c r="M2736" s="421">
        <v>0.346495</v>
      </c>
      <c r="N2736" s="411">
        <v>4.5468319559228627</v>
      </c>
    </row>
    <row r="2737" spans="1:14" s="327" customFormat="1">
      <c r="A2737" s="103">
        <v>2734</v>
      </c>
      <c r="C2737" s="327" t="s">
        <v>1049</v>
      </c>
      <c r="D2737" s="327" t="s">
        <v>1047</v>
      </c>
      <c r="E2737" s="327" t="s">
        <v>4140</v>
      </c>
      <c r="F2737" s="327" t="s">
        <v>4379</v>
      </c>
      <c r="G2737" s="409">
        <v>307322140102</v>
      </c>
      <c r="H2737" s="327" t="s">
        <v>6146</v>
      </c>
      <c r="I2737" s="327" t="s">
        <v>5411</v>
      </c>
      <c r="K2737" s="421">
        <v>0.75684799999999997</v>
      </c>
      <c r="L2737" s="421">
        <v>0.75684799999999997</v>
      </c>
      <c r="M2737" s="421">
        <v>0.72237000000000007</v>
      </c>
      <c r="N2737" s="411">
        <v>4.555472168784207</v>
      </c>
    </row>
    <row r="2738" spans="1:14" s="327" customFormat="1">
      <c r="A2738" s="103">
        <v>2735</v>
      </c>
      <c r="C2738" s="327" t="s">
        <v>1381</v>
      </c>
      <c r="D2738" s="327" t="s">
        <v>1029</v>
      </c>
      <c r="E2738" s="327" t="s">
        <v>4176</v>
      </c>
      <c r="F2738" s="327" t="s">
        <v>4177</v>
      </c>
      <c r="G2738" s="409">
        <v>305712140203</v>
      </c>
      <c r="H2738" s="327" t="s">
        <v>6147</v>
      </c>
      <c r="I2738" s="327" t="s">
        <v>5411</v>
      </c>
      <c r="K2738" s="421">
        <v>0.96809999999999996</v>
      </c>
      <c r="L2738" s="421">
        <v>0.96809999999999996</v>
      </c>
      <c r="M2738" s="421">
        <v>0.92397499999999999</v>
      </c>
      <c r="N2738" s="411">
        <v>4.5578969114760843</v>
      </c>
    </row>
    <row r="2739" spans="1:14" s="327" customFormat="1">
      <c r="A2739" s="103">
        <v>2736</v>
      </c>
      <c r="C2739" s="327" t="s">
        <v>1381</v>
      </c>
      <c r="D2739" s="327" t="s">
        <v>3526</v>
      </c>
      <c r="E2739" s="327" t="s">
        <v>3527</v>
      </c>
      <c r="F2739" s="327" t="s">
        <v>4000</v>
      </c>
      <c r="G2739" s="409" t="s">
        <v>6148</v>
      </c>
      <c r="H2739" s="327" t="s">
        <v>6149</v>
      </c>
      <c r="I2739" s="327" t="s">
        <v>5411</v>
      </c>
      <c r="K2739" s="421">
        <v>0.99299999999999999</v>
      </c>
      <c r="L2739" s="421">
        <v>0.99299999999999999</v>
      </c>
      <c r="M2739" s="421">
        <v>0.94771099999999997</v>
      </c>
      <c r="N2739" s="411">
        <v>4.5608257804632446</v>
      </c>
    </row>
    <row r="2740" spans="1:14" s="327" customFormat="1">
      <c r="A2740" s="103">
        <v>2737</v>
      </c>
      <c r="C2740" s="327" t="s">
        <v>1049</v>
      </c>
      <c r="D2740" s="327" t="s">
        <v>1049</v>
      </c>
      <c r="E2740" s="327" t="s">
        <v>3482</v>
      </c>
      <c r="F2740" s="327" t="s">
        <v>3605</v>
      </c>
      <c r="G2740" s="409">
        <v>307133440106</v>
      </c>
      <c r="H2740" s="327" t="s">
        <v>6150</v>
      </c>
      <c r="I2740" s="327" t="s">
        <v>5411</v>
      </c>
      <c r="K2740" s="421">
        <v>1.0385599999999999</v>
      </c>
      <c r="L2740" s="421">
        <v>1.0385599999999999</v>
      </c>
      <c r="M2740" s="421">
        <v>0.99113499999999999</v>
      </c>
      <c r="N2740" s="411">
        <v>4.5664188876906433</v>
      </c>
    </row>
    <row r="2741" spans="1:14" s="327" customFormat="1">
      <c r="A2741" s="103">
        <v>2738</v>
      </c>
      <c r="C2741" s="327" t="s">
        <v>1049</v>
      </c>
      <c r="D2741" s="327" t="s">
        <v>1047</v>
      </c>
      <c r="E2741" s="327" t="s">
        <v>4140</v>
      </c>
      <c r="F2741" s="327" t="s">
        <v>5003</v>
      </c>
      <c r="G2741" s="409">
        <v>307322240202</v>
      </c>
      <c r="H2741" s="327" t="s">
        <v>6151</v>
      </c>
      <c r="I2741" s="327" t="s">
        <v>5411</v>
      </c>
      <c r="K2741" s="421">
        <v>1.1577999999999999</v>
      </c>
      <c r="L2741" s="421">
        <v>1.1577999999999999</v>
      </c>
      <c r="M2741" s="421">
        <v>1.1049249999999999</v>
      </c>
      <c r="N2741" s="411">
        <v>4.5668509241665234</v>
      </c>
    </row>
    <row r="2742" spans="1:14" s="327" customFormat="1">
      <c r="A2742" s="103">
        <v>2739</v>
      </c>
      <c r="C2742" s="327" t="s">
        <v>1381</v>
      </c>
      <c r="D2742" s="327" t="s">
        <v>3526</v>
      </c>
      <c r="E2742" s="327" t="s">
        <v>3527</v>
      </c>
      <c r="F2742" s="327" t="s">
        <v>4755</v>
      </c>
      <c r="G2742" s="409" t="s">
        <v>6152</v>
      </c>
      <c r="H2742" s="327" t="s">
        <v>6153</v>
      </c>
      <c r="I2742" s="327" t="s">
        <v>5411</v>
      </c>
      <c r="K2742" s="421">
        <v>0.88219999999999998</v>
      </c>
      <c r="L2742" s="421">
        <v>0.88219999999999998</v>
      </c>
      <c r="M2742" s="421">
        <v>0.84190600000000004</v>
      </c>
      <c r="N2742" s="411">
        <v>4.5674450238041198</v>
      </c>
    </row>
    <row r="2743" spans="1:14" s="327" customFormat="1">
      <c r="A2743" s="103">
        <v>2740</v>
      </c>
      <c r="C2743" s="327" t="s">
        <v>1381</v>
      </c>
      <c r="D2743" s="327" t="s">
        <v>1027</v>
      </c>
      <c r="E2743" s="327" t="s">
        <v>3853</v>
      </c>
      <c r="F2743" s="327" t="s">
        <v>4936</v>
      </c>
      <c r="G2743" s="409">
        <v>305431340303</v>
      </c>
      <c r="H2743" s="327" t="s">
        <v>6154</v>
      </c>
      <c r="I2743" s="327" t="s">
        <v>5411</v>
      </c>
      <c r="K2743" s="421">
        <v>0.43819999999999998</v>
      </c>
      <c r="L2743" s="421">
        <v>0.43819999999999998</v>
      </c>
      <c r="M2743" s="421">
        <v>0.41817799999999999</v>
      </c>
      <c r="N2743" s="411">
        <v>4.5691465084436302</v>
      </c>
    </row>
    <row r="2744" spans="1:14" s="327" customFormat="1">
      <c r="A2744" s="103">
        <v>2741</v>
      </c>
      <c r="C2744" s="327" t="s">
        <v>1049</v>
      </c>
      <c r="D2744" s="327" t="s">
        <v>1048</v>
      </c>
      <c r="E2744" s="327" t="s">
        <v>5138</v>
      </c>
      <c r="F2744" s="327" t="s">
        <v>2875</v>
      </c>
      <c r="G2744" s="409">
        <v>307211440403</v>
      </c>
      <c r="H2744" s="327" t="s">
        <v>6155</v>
      </c>
      <c r="I2744" s="327" t="s">
        <v>5411</v>
      </c>
      <c r="K2744" s="421">
        <v>0.64332</v>
      </c>
      <c r="L2744" s="421">
        <v>0.64332</v>
      </c>
      <c r="M2744" s="421">
        <v>0.61389199999999999</v>
      </c>
      <c r="N2744" s="411">
        <v>4.5743953242554269</v>
      </c>
    </row>
    <row r="2745" spans="1:14" s="327" customFormat="1">
      <c r="A2745" s="103">
        <v>2742</v>
      </c>
      <c r="C2745" s="327" t="s">
        <v>3869</v>
      </c>
      <c r="D2745" s="327" t="s">
        <v>1054</v>
      </c>
      <c r="E2745" s="327" t="s">
        <v>4857</v>
      </c>
      <c r="F2745" s="327" t="s">
        <v>5922</v>
      </c>
      <c r="G2745" s="409">
        <v>308235340301</v>
      </c>
      <c r="H2745" s="327" t="s">
        <v>6156</v>
      </c>
      <c r="I2745" s="327" t="s">
        <v>5411</v>
      </c>
      <c r="K2745" s="421">
        <v>0.1082</v>
      </c>
      <c r="L2745" s="421">
        <v>0.1082</v>
      </c>
      <c r="M2745" s="421">
        <v>0.103245</v>
      </c>
      <c r="N2745" s="411">
        <v>4.5794824399260641</v>
      </c>
    </row>
    <row r="2746" spans="1:14" s="327" customFormat="1">
      <c r="A2746" s="103">
        <v>2743</v>
      </c>
      <c r="C2746" s="327" t="s">
        <v>1381</v>
      </c>
      <c r="D2746" s="327" t="s">
        <v>1028</v>
      </c>
      <c r="E2746" s="327" t="s">
        <v>5370</v>
      </c>
      <c r="F2746" s="327" t="s">
        <v>5581</v>
      </c>
      <c r="G2746" s="409">
        <v>305331240204</v>
      </c>
      <c r="H2746" s="327" t="s">
        <v>6157</v>
      </c>
      <c r="I2746" s="327" t="s">
        <v>5411</v>
      </c>
      <c r="K2746" s="421">
        <v>1.0309999999999999</v>
      </c>
      <c r="L2746" s="421">
        <v>1.0309999999999999</v>
      </c>
      <c r="M2746" s="421">
        <v>0.98366500000000001</v>
      </c>
      <c r="N2746" s="411">
        <v>4.5911736178467413</v>
      </c>
    </row>
    <row r="2747" spans="1:14" s="327" customFormat="1">
      <c r="A2747" s="103">
        <v>2744</v>
      </c>
      <c r="C2747" s="327" t="s">
        <v>3869</v>
      </c>
      <c r="D2747" s="327" t="s">
        <v>1056</v>
      </c>
      <c r="E2747" s="327" t="s">
        <v>1056</v>
      </c>
      <c r="F2747" s="327" t="s">
        <v>4673</v>
      </c>
      <c r="G2747" s="409">
        <v>308311440302</v>
      </c>
      <c r="H2747" s="327" t="s">
        <v>6158</v>
      </c>
      <c r="I2747" s="327" t="s">
        <v>5411</v>
      </c>
      <c r="K2747" s="421">
        <v>0.25559999999999999</v>
      </c>
      <c r="L2747" s="421">
        <v>0.25559999999999999</v>
      </c>
      <c r="M2747" s="421">
        <v>0.243863</v>
      </c>
      <c r="N2747" s="411">
        <v>4.5919405320813764</v>
      </c>
    </row>
    <row r="2748" spans="1:14" s="327" customFormat="1">
      <c r="A2748" s="103">
        <v>2745</v>
      </c>
      <c r="C2748" s="327" t="s">
        <v>5408</v>
      </c>
      <c r="D2748" s="327" t="s">
        <v>1019</v>
      </c>
      <c r="E2748" s="327" t="s">
        <v>4645</v>
      </c>
      <c r="F2748" s="327" t="s">
        <v>4407</v>
      </c>
      <c r="G2748" s="409">
        <v>304241340105</v>
      </c>
      <c r="H2748" s="327" t="s">
        <v>6159</v>
      </c>
      <c r="I2748" s="327" t="s">
        <v>5411</v>
      </c>
      <c r="K2748" s="421">
        <v>0.49658000000000002</v>
      </c>
      <c r="L2748" s="421">
        <v>0.49658000000000002</v>
      </c>
      <c r="M2748" s="421">
        <v>0.47376499999999999</v>
      </c>
      <c r="N2748" s="411">
        <v>4.5944258729711276</v>
      </c>
    </row>
    <row r="2749" spans="1:14" s="327" customFormat="1">
      <c r="A2749" s="103">
        <v>2746</v>
      </c>
      <c r="C2749" s="327" t="s">
        <v>5408</v>
      </c>
      <c r="D2749" s="327" t="s">
        <v>1017</v>
      </c>
      <c r="E2749" s="327" t="s">
        <v>3946</v>
      </c>
      <c r="F2749" s="327" t="s">
        <v>6160</v>
      </c>
      <c r="G2749" s="409">
        <v>304521240203</v>
      </c>
      <c r="H2749" s="327" t="s">
        <v>6161</v>
      </c>
      <c r="I2749" s="327" t="s">
        <v>5411</v>
      </c>
      <c r="K2749" s="421">
        <v>0.32740000000000002</v>
      </c>
      <c r="L2749" s="421">
        <v>0.32740000000000002</v>
      </c>
      <c r="M2749" s="421">
        <v>0.31234000000000001</v>
      </c>
      <c r="N2749" s="411">
        <v>4.5998778252901706</v>
      </c>
    </row>
    <row r="2750" spans="1:14" s="327" customFormat="1">
      <c r="A2750" s="103">
        <v>2747</v>
      </c>
      <c r="C2750" s="327" t="s">
        <v>5408</v>
      </c>
      <c r="D2750" s="327" t="s">
        <v>1019</v>
      </c>
      <c r="E2750" s="327" t="s">
        <v>4645</v>
      </c>
      <c r="F2750" s="327" t="s">
        <v>5804</v>
      </c>
      <c r="G2750" s="409">
        <v>304241440201</v>
      </c>
      <c r="H2750" s="327" t="s">
        <v>6162</v>
      </c>
      <c r="I2750" s="327" t="s">
        <v>5411</v>
      </c>
      <c r="K2750" s="421">
        <v>0.33960000000000001</v>
      </c>
      <c r="L2750" s="421">
        <v>0.33960000000000001</v>
      </c>
      <c r="M2750" s="421">
        <v>0.32396200000000003</v>
      </c>
      <c r="N2750" s="411">
        <v>4.6048292108362734</v>
      </c>
    </row>
    <row r="2751" spans="1:14" s="327" customFormat="1">
      <c r="A2751" s="103">
        <v>2748</v>
      </c>
      <c r="C2751" s="327" t="s">
        <v>1381</v>
      </c>
      <c r="D2751" s="327" t="s">
        <v>3526</v>
      </c>
      <c r="E2751" s="327" t="s">
        <v>4408</v>
      </c>
      <c r="F2751" s="327" t="s">
        <v>4595</v>
      </c>
      <c r="G2751" s="409" t="s">
        <v>6163</v>
      </c>
      <c r="H2751" s="327" t="s">
        <v>6164</v>
      </c>
      <c r="I2751" s="327" t="s">
        <v>5411</v>
      </c>
      <c r="K2751" s="421">
        <v>1.0713999999999999</v>
      </c>
      <c r="L2751" s="421">
        <v>1.0713999999999999</v>
      </c>
      <c r="M2751" s="421">
        <v>1.022054</v>
      </c>
      <c r="N2751" s="411">
        <v>4.605749486652968</v>
      </c>
    </row>
    <row r="2752" spans="1:14" s="327" customFormat="1">
      <c r="A2752" s="103">
        <v>2749</v>
      </c>
      <c r="C2752" s="327" t="s">
        <v>1381</v>
      </c>
      <c r="D2752" s="327" t="s">
        <v>3526</v>
      </c>
      <c r="E2752" s="327" t="s">
        <v>4408</v>
      </c>
      <c r="F2752" s="327" t="s">
        <v>5016</v>
      </c>
      <c r="G2752" s="409" t="s">
        <v>6165</v>
      </c>
      <c r="H2752" s="327" t="s">
        <v>6166</v>
      </c>
      <c r="I2752" s="327" t="s">
        <v>5411</v>
      </c>
      <c r="K2752" s="421">
        <v>1.0351999999999999</v>
      </c>
      <c r="L2752" s="421">
        <v>1.0351999999999999</v>
      </c>
      <c r="M2752" s="421">
        <v>0.98747799999999997</v>
      </c>
      <c r="N2752" s="411">
        <v>4.6099304482225589</v>
      </c>
    </row>
    <row r="2753" spans="1:14" s="327" customFormat="1">
      <c r="A2753" s="103">
        <v>2750</v>
      </c>
      <c r="C2753" s="327" t="s">
        <v>1381</v>
      </c>
      <c r="D2753" s="327" t="s">
        <v>1032</v>
      </c>
      <c r="E2753" s="327" t="s">
        <v>4888</v>
      </c>
      <c r="F2753" s="327" t="s">
        <v>5983</v>
      </c>
      <c r="G2753" s="409">
        <v>305621140203</v>
      </c>
      <c r="H2753" s="327" t="s">
        <v>6167</v>
      </c>
      <c r="I2753" s="327" t="s">
        <v>5411</v>
      </c>
      <c r="K2753" s="421">
        <v>0.4975</v>
      </c>
      <c r="L2753" s="421">
        <v>0.4975</v>
      </c>
      <c r="M2753" s="421">
        <v>0.47455999999999998</v>
      </c>
      <c r="N2753" s="411">
        <v>4.6110552763819124</v>
      </c>
    </row>
    <row r="2754" spans="1:14" s="327" customFormat="1">
      <c r="A2754" s="103">
        <v>2751</v>
      </c>
      <c r="C2754" s="327" t="s">
        <v>5408</v>
      </c>
      <c r="D2754" s="327" t="s">
        <v>1019</v>
      </c>
      <c r="E2754" s="327" t="s">
        <v>4645</v>
      </c>
      <c r="F2754" s="327" t="s">
        <v>5107</v>
      </c>
      <c r="G2754" s="409">
        <v>304241140203</v>
      </c>
      <c r="H2754" s="327" t="s">
        <v>6168</v>
      </c>
      <c r="I2754" s="327" t="s">
        <v>5411</v>
      </c>
      <c r="K2754" s="421">
        <v>9.98E-2</v>
      </c>
      <c r="L2754" s="421">
        <v>9.98E-2</v>
      </c>
      <c r="M2754" s="421">
        <v>9.5194000000000001E-2</v>
      </c>
      <c r="N2754" s="411">
        <v>4.6152304609218424</v>
      </c>
    </row>
    <row r="2755" spans="1:14" s="327" customFormat="1">
      <c r="A2755" s="103">
        <v>2752</v>
      </c>
      <c r="C2755" s="327" t="s">
        <v>1049</v>
      </c>
      <c r="D2755" s="327" t="s">
        <v>1046</v>
      </c>
      <c r="E2755" s="327" t="s">
        <v>4670</v>
      </c>
      <c r="F2755" s="327" t="s">
        <v>5914</v>
      </c>
      <c r="G2755" s="409">
        <v>307444440401</v>
      </c>
      <c r="H2755" s="327" t="s">
        <v>6169</v>
      </c>
      <c r="I2755" s="327" t="s">
        <v>5411</v>
      </c>
      <c r="K2755" s="421">
        <v>0.4098</v>
      </c>
      <c r="L2755" s="421">
        <v>0.4098</v>
      </c>
      <c r="M2755" s="421">
        <v>0.390872</v>
      </c>
      <c r="N2755" s="411">
        <v>4.6188384577842845</v>
      </c>
    </row>
    <row r="2756" spans="1:14" s="327" customFormat="1">
      <c r="A2756" s="103">
        <v>2753</v>
      </c>
      <c r="C2756" s="327" t="s">
        <v>5408</v>
      </c>
      <c r="D2756" s="327" t="s">
        <v>1018</v>
      </c>
      <c r="E2756" s="327" t="s">
        <v>1018</v>
      </c>
      <c r="F2756" s="327" t="s">
        <v>4459</v>
      </c>
      <c r="G2756" s="409">
        <v>304611440402</v>
      </c>
      <c r="H2756" s="327" t="s">
        <v>6170</v>
      </c>
      <c r="I2756" s="327" t="s">
        <v>5411</v>
      </c>
      <c r="K2756" s="421">
        <v>0.38240000000000002</v>
      </c>
      <c r="L2756" s="421">
        <v>0.38240000000000002</v>
      </c>
      <c r="M2756" s="421">
        <v>0.364736</v>
      </c>
      <c r="N2756" s="411">
        <v>4.6192468619246894</v>
      </c>
    </row>
    <row r="2757" spans="1:14" s="327" customFormat="1">
      <c r="A2757" s="103">
        <v>2754</v>
      </c>
      <c r="C2757" s="327" t="s">
        <v>1381</v>
      </c>
      <c r="D2757" s="327" t="s">
        <v>1028</v>
      </c>
      <c r="E2757" s="327" t="s">
        <v>5370</v>
      </c>
      <c r="F2757" s="327" t="s">
        <v>5557</v>
      </c>
      <c r="G2757" s="409">
        <v>305331340503</v>
      </c>
      <c r="H2757" s="327" t="s">
        <v>6171</v>
      </c>
      <c r="I2757" s="327" t="s">
        <v>5411</v>
      </c>
      <c r="K2757" s="421">
        <v>0.93320000000000003</v>
      </c>
      <c r="L2757" s="421">
        <v>0.93320000000000003</v>
      </c>
      <c r="M2757" s="421">
        <v>0.89007599999999998</v>
      </c>
      <c r="N2757" s="411">
        <v>4.6210887269610001</v>
      </c>
    </row>
    <row r="2758" spans="1:14" s="327" customFormat="1">
      <c r="A2758" s="103">
        <v>2755</v>
      </c>
      <c r="C2758" s="327" t="s">
        <v>5408</v>
      </c>
      <c r="D2758" s="327" t="s">
        <v>1020</v>
      </c>
      <c r="E2758" s="327" t="s">
        <v>3970</v>
      </c>
      <c r="F2758" s="327" t="s">
        <v>3971</v>
      </c>
      <c r="G2758" s="409">
        <v>304121440102</v>
      </c>
      <c r="H2758" s="327" t="s">
        <v>6172</v>
      </c>
      <c r="I2758" s="327" t="s">
        <v>5411</v>
      </c>
      <c r="K2758" s="421">
        <v>0.4022</v>
      </c>
      <c r="L2758" s="421">
        <v>0.4022</v>
      </c>
      <c r="M2758" s="421">
        <v>0.38360899999999998</v>
      </c>
      <c r="N2758" s="411">
        <v>4.6223272003978177</v>
      </c>
    </row>
    <row r="2759" spans="1:14" s="327" customFormat="1">
      <c r="A2759" s="103">
        <v>2756</v>
      </c>
      <c r="C2759" s="327" t="s">
        <v>1381</v>
      </c>
      <c r="D2759" s="327" t="s">
        <v>1028</v>
      </c>
      <c r="E2759" s="327" t="s">
        <v>5246</v>
      </c>
      <c r="F2759" s="327" t="s">
        <v>4413</v>
      </c>
      <c r="G2759" s="409">
        <v>305311140205</v>
      </c>
      <c r="H2759" s="327" t="s">
        <v>6173</v>
      </c>
      <c r="I2759" s="327" t="s">
        <v>5411</v>
      </c>
      <c r="K2759" s="421">
        <v>1.0556000000000001</v>
      </c>
      <c r="L2759" s="421">
        <v>1.0556000000000001</v>
      </c>
      <c r="M2759" s="421">
        <v>1.006793</v>
      </c>
      <c r="N2759" s="411">
        <v>4.6236263736263776</v>
      </c>
    </row>
    <row r="2760" spans="1:14" s="327" customFormat="1">
      <c r="A2760" s="103">
        <v>2757</v>
      </c>
      <c r="C2760" s="327" t="s">
        <v>5408</v>
      </c>
      <c r="D2760" s="327" t="s">
        <v>1019</v>
      </c>
      <c r="E2760" s="327" t="s">
        <v>4645</v>
      </c>
      <c r="F2760" s="327" t="s">
        <v>4157</v>
      </c>
      <c r="G2760" s="409">
        <v>304241440105</v>
      </c>
      <c r="H2760" s="327" t="s">
        <v>6174</v>
      </c>
      <c r="I2760" s="327" t="s">
        <v>5411</v>
      </c>
      <c r="K2760" s="421">
        <v>0.65503999999999996</v>
      </c>
      <c r="L2760" s="421">
        <v>0.65503999999999996</v>
      </c>
      <c r="M2760" s="421">
        <v>0.62471100000000002</v>
      </c>
      <c r="N2760" s="411">
        <v>4.6300989252564637</v>
      </c>
    </row>
    <row r="2761" spans="1:14" s="327" customFormat="1">
      <c r="A2761" s="103">
        <v>2758</v>
      </c>
      <c r="C2761" s="327" t="s">
        <v>1041</v>
      </c>
      <c r="D2761" s="327" t="s">
        <v>1037</v>
      </c>
      <c r="E2761" s="327" t="s">
        <v>3312</v>
      </c>
      <c r="F2761" s="327" t="s">
        <v>5716</v>
      </c>
      <c r="G2761" s="409">
        <v>306321240401</v>
      </c>
      <c r="H2761" s="327" t="s">
        <v>6175</v>
      </c>
      <c r="I2761" s="327" t="s">
        <v>5411</v>
      </c>
      <c r="K2761" s="421">
        <v>0.65339999999999998</v>
      </c>
      <c r="L2761" s="421">
        <v>0.65339999999999998</v>
      </c>
      <c r="M2761" s="421">
        <v>0.62314099999999994</v>
      </c>
      <c r="N2761" s="411">
        <v>4.6310070400979546</v>
      </c>
    </row>
    <row r="2762" spans="1:14" s="327" customFormat="1">
      <c r="A2762" s="103">
        <v>2759</v>
      </c>
      <c r="C2762" s="327" t="s">
        <v>1049</v>
      </c>
      <c r="D2762" s="327" t="s">
        <v>1046</v>
      </c>
      <c r="E2762" s="327" t="s">
        <v>4670</v>
      </c>
      <c r="F2762" s="327" t="s">
        <v>4989</v>
      </c>
      <c r="G2762" s="409">
        <v>307444340302</v>
      </c>
      <c r="H2762" s="327" t="s">
        <v>6176</v>
      </c>
      <c r="I2762" s="327" t="s">
        <v>5411</v>
      </c>
      <c r="K2762" s="421">
        <v>2.3290999999999999</v>
      </c>
      <c r="L2762" s="421">
        <v>2.3290999999999999</v>
      </c>
      <c r="M2762" s="421">
        <v>2.2211379999999998</v>
      </c>
      <c r="N2762" s="411">
        <v>4.6353527113477355</v>
      </c>
    </row>
    <row r="2763" spans="1:14" s="327" customFormat="1">
      <c r="A2763" s="103">
        <v>2760</v>
      </c>
      <c r="C2763" s="327" t="s">
        <v>5408</v>
      </c>
      <c r="D2763" s="327" t="s">
        <v>1019</v>
      </c>
      <c r="E2763" s="327" t="s">
        <v>4645</v>
      </c>
      <c r="F2763" s="327" t="s">
        <v>5729</v>
      </c>
      <c r="G2763" s="409">
        <v>304241440505</v>
      </c>
      <c r="H2763" s="327" t="s">
        <v>6177</v>
      </c>
      <c r="I2763" s="327" t="s">
        <v>5444</v>
      </c>
      <c r="K2763" s="421">
        <v>0.54847999999999997</v>
      </c>
      <c r="L2763" s="421">
        <v>0.54847999999999997</v>
      </c>
      <c r="M2763" s="421">
        <v>0.52304399999999995</v>
      </c>
      <c r="N2763" s="411">
        <v>4.6375437572928853</v>
      </c>
    </row>
    <row r="2764" spans="1:14" s="327" customFormat="1">
      <c r="A2764" s="103">
        <v>2761</v>
      </c>
      <c r="C2764" s="327" t="s">
        <v>1041</v>
      </c>
      <c r="D2764" s="327" t="s">
        <v>1036</v>
      </c>
      <c r="E2764" s="327" t="s">
        <v>3216</v>
      </c>
      <c r="F2764" s="327" t="s">
        <v>6178</v>
      </c>
      <c r="G2764" s="409">
        <v>306412340301</v>
      </c>
      <c r="H2764" s="327" t="s">
        <v>6179</v>
      </c>
      <c r="I2764" s="327" t="s">
        <v>5411</v>
      </c>
      <c r="K2764" s="421">
        <v>0.66139999999999999</v>
      </c>
      <c r="L2764" s="421">
        <v>0.66139999999999999</v>
      </c>
      <c r="M2764" s="421">
        <v>0.63070599999999999</v>
      </c>
      <c r="N2764" s="411">
        <v>4.6407620199576654</v>
      </c>
    </row>
    <row r="2765" spans="1:14" s="327" customFormat="1">
      <c r="A2765" s="103">
        <v>2762</v>
      </c>
      <c r="C2765" s="327" t="s">
        <v>5408</v>
      </c>
      <c r="D2765" s="327" t="s">
        <v>1019</v>
      </c>
      <c r="E2765" s="327" t="s">
        <v>5280</v>
      </c>
      <c r="F2765" s="327" t="s">
        <v>6180</v>
      </c>
      <c r="G2765" s="409">
        <v>304221440203</v>
      </c>
      <c r="H2765" s="327" t="s">
        <v>5591</v>
      </c>
      <c r="I2765" s="327" t="s">
        <v>5411</v>
      </c>
      <c r="K2765" s="421">
        <v>1.0716000000000001</v>
      </c>
      <c r="L2765" s="421">
        <v>1.0716000000000001</v>
      </c>
      <c r="M2765" s="421">
        <v>1.0218050000000001</v>
      </c>
      <c r="N2765" s="411">
        <v>4.646789846957823</v>
      </c>
    </row>
    <row r="2766" spans="1:14" s="327" customFormat="1">
      <c r="A2766" s="103">
        <v>2763</v>
      </c>
      <c r="C2766" s="327" t="s">
        <v>1381</v>
      </c>
      <c r="D2766" s="327" t="s">
        <v>3526</v>
      </c>
      <c r="E2766" s="327" t="s">
        <v>4408</v>
      </c>
      <c r="F2766" s="327" t="s">
        <v>4282</v>
      </c>
      <c r="G2766" s="409" t="s">
        <v>6181</v>
      </c>
      <c r="H2766" s="327" t="s">
        <v>6182</v>
      </c>
      <c r="I2766" s="327" t="s">
        <v>5411</v>
      </c>
      <c r="K2766" s="421">
        <v>9.5799999999999996E-2</v>
      </c>
      <c r="L2766" s="421">
        <v>9.5799999999999996E-2</v>
      </c>
      <c r="M2766" s="421">
        <v>9.1339000000000004E-2</v>
      </c>
      <c r="N2766" s="411">
        <v>4.6565762004175291</v>
      </c>
    </row>
    <row r="2767" spans="1:14" s="327" customFormat="1">
      <c r="A2767" s="103">
        <v>2764</v>
      </c>
      <c r="C2767" s="327" t="s">
        <v>1049</v>
      </c>
      <c r="D2767" s="327" t="s">
        <v>1046</v>
      </c>
      <c r="E2767" s="327" t="s">
        <v>4670</v>
      </c>
      <c r="F2767" s="327" t="s">
        <v>6183</v>
      </c>
      <c r="G2767" s="409">
        <v>307444540402</v>
      </c>
      <c r="H2767" s="327" t="s">
        <v>6097</v>
      </c>
      <c r="I2767" s="327" t="s">
        <v>5411</v>
      </c>
      <c r="K2767" s="421">
        <v>0.65378000000000003</v>
      </c>
      <c r="L2767" s="421">
        <v>0.65378000000000003</v>
      </c>
      <c r="M2767" s="421">
        <v>0.62331000000000003</v>
      </c>
      <c r="N2767" s="411">
        <v>4.6605891890238302</v>
      </c>
    </row>
    <row r="2768" spans="1:14" s="327" customFormat="1">
      <c r="A2768" s="103">
        <v>2765</v>
      </c>
      <c r="C2768" s="327" t="s">
        <v>1381</v>
      </c>
      <c r="D2768" s="327" t="s">
        <v>1029</v>
      </c>
      <c r="E2768" s="327" t="s">
        <v>4968</v>
      </c>
      <c r="F2768" s="327" t="s">
        <v>4215</v>
      </c>
      <c r="G2768" s="409">
        <v>305721140402</v>
      </c>
      <c r="H2768" s="327" t="s">
        <v>6184</v>
      </c>
      <c r="I2768" s="327" t="s">
        <v>5411</v>
      </c>
      <c r="K2768" s="421">
        <v>0.25858700000000001</v>
      </c>
      <c r="L2768" s="421">
        <v>0.25858700000000001</v>
      </c>
      <c r="M2768" s="421">
        <v>0.24651000000000001</v>
      </c>
      <c r="N2768" s="411">
        <v>4.6703817283931537</v>
      </c>
    </row>
    <row r="2769" spans="1:14" s="327" customFormat="1">
      <c r="A2769" s="103">
        <v>2766</v>
      </c>
      <c r="C2769" s="327" t="s">
        <v>1049</v>
      </c>
      <c r="D2769" s="327" t="s">
        <v>1048</v>
      </c>
      <c r="E2769" s="327" t="s">
        <v>5140</v>
      </c>
      <c r="F2769" s="327" t="s">
        <v>5430</v>
      </c>
      <c r="G2769" s="409">
        <v>307222140402</v>
      </c>
      <c r="H2769" s="327" t="s">
        <v>6185</v>
      </c>
      <c r="I2769" s="327" t="s">
        <v>5411</v>
      </c>
      <c r="K2769" s="421">
        <v>0.3836</v>
      </c>
      <c r="L2769" s="421">
        <v>0.3836</v>
      </c>
      <c r="M2769" s="421">
        <v>0.36567699999999997</v>
      </c>
      <c r="N2769" s="411">
        <v>4.6723149113660121</v>
      </c>
    </row>
    <row r="2770" spans="1:14" s="327" customFormat="1">
      <c r="A2770" s="103">
        <v>2767</v>
      </c>
      <c r="C2770" s="327" t="s">
        <v>1049</v>
      </c>
      <c r="D2770" s="327" t="s">
        <v>1047</v>
      </c>
      <c r="E2770" s="327" t="s">
        <v>4219</v>
      </c>
      <c r="F2770" s="327" t="s">
        <v>4537</v>
      </c>
      <c r="G2770" s="409">
        <v>307312140202</v>
      </c>
      <c r="H2770" s="327" t="s">
        <v>6186</v>
      </c>
      <c r="I2770" s="327" t="s">
        <v>5411</v>
      </c>
      <c r="K2770" s="421">
        <v>0.83120000000000005</v>
      </c>
      <c r="L2770" s="421">
        <v>0.83120000000000005</v>
      </c>
      <c r="M2770" s="421">
        <v>0.79236200000000001</v>
      </c>
      <c r="N2770" s="411">
        <v>4.6725216554379259</v>
      </c>
    </row>
    <row r="2771" spans="1:14" s="327" customFormat="1">
      <c r="A2771" s="103">
        <v>2768</v>
      </c>
      <c r="C2771" s="327" t="s">
        <v>3869</v>
      </c>
      <c r="D2771" s="327" t="s">
        <v>1054</v>
      </c>
      <c r="E2771" s="327" t="s">
        <v>4857</v>
      </c>
      <c r="F2771" s="327" t="s">
        <v>6187</v>
      </c>
      <c r="G2771" s="409">
        <v>308235240203</v>
      </c>
      <c r="H2771" s="327" t="s">
        <v>6188</v>
      </c>
      <c r="I2771" s="327" t="s">
        <v>5411</v>
      </c>
      <c r="K2771" s="421">
        <v>1.256397</v>
      </c>
      <c r="L2771" s="421">
        <v>1.256397</v>
      </c>
      <c r="M2771" s="421">
        <v>1.197562</v>
      </c>
      <c r="N2771" s="411">
        <v>4.6828351229746632</v>
      </c>
    </row>
    <row r="2772" spans="1:14" s="327" customFormat="1">
      <c r="A2772" s="103">
        <v>2769</v>
      </c>
      <c r="C2772" s="327" t="s">
        <v>1049</v>
      </c>
      <c r="D2772" s="327" t="s">
        <v>1047</v>
      </c>
      <c r="E2772" s="327" t="s">
        <v>4541</v>
      </c>
      <c r="F2772" s="327" t="s">
        <v>5095</v>
      </c>
      <c r="G2772" s="409">
        <v>307333140401</v>
      </c>
      <c r="H2772" s="327" t="s">
        <v>6189</v>
      </c>
      <c r="I2772" s="327" t="s">
        <v>5411</v>
      </c>
      <c r="K2772" s="421">
        <v>0.18030099999999999</v>
      </c>
      <c r="L2772" s="421">
        <v>0.18030099999999999</v>
      </c>
      <c r="M2772" s="421">
        <v>0.171847</v>
      </c>
      <c r="N2772" s="411">
        <v>4.6888259077875274</v>
      </c>
    </row>
    <row r="2773" spans="1:14" s="327" customFormat="1">
      <c r="A2773" s="103">
        <v>2770</v>
      </c>
      <c r="C2773" s="327" t="s">
        <v>5408</v>
      </c>
      <c r="D2773" s="327" t="s">
        <v>1018</v>
      </c>
      <c r="E2773" s="327" t="s">
        <v>1018</v>
      </c>
      <c r="F2773" s="327" t="s">
        <v>4689</v>
      </c>
      <c r="G2773" s="409">
        <v>304611440302</v>
      </c>
      <c r="H2773" s="327" t="s">
        <v>6190</v>
      </c>
      <c r="I2773" s="327" t="s">
        <v>5411</v>
      </c>
      <c r="K2773" s="421">
        <v>0.50819999999999999</v>
      </c>
      <c r="L2773" s="421">
        <v>0.50819999999999999</v>
      </c>
      <c r="M2773" s="421">
        <v>0.48436300000000004</v>
      </c>
      <c r="N2773" s="411">
        <v>4.6904761904761791</v>
      </c>
    </row>
    <row r="2774" spans="1:14" s="327" customFormat="1">
      <c r="A2774" s="103">
        <v>2771</v>
      </c>
      <c r="C2774" s="327" t="s">
        <v>3869</v>
      </c>
      <c r="D2774" s="327" t="s">
        <v>1054</v>
      </c>
      <c r="E2774" s="327" t="s">
        <v>3438</v>
      </c>
      <c r="F2774" s="327" t="s">
        <v>3596</v>
      </c>
      <c r="G2774" s="409">
        <v>308212340203</v>
      </c>
      <c r="H2774" s="327" t="s">
        <v>6191</v>
      </c>
      <c r="I2774" s="327" t="s">
        <v>5411</v>
      </c>
      <c r="K2774" s="421">
        <v>0.49399999999999999</v>
      </c>
      <c r="L2774" s="421">
        <v>0.49399999999999999</v>
      </c>
      <c r="M2774" s="421">
        <v>0.47081800000000001</v>
      </c>
      <c r="N2774" s="411">
        <v>4.6927125506072835</v>
      </c>
    </row>
    <row r="2775" spans="1:14" s="327" customFormat="1">
      <c r="A2775" s="103">
        <v>2772</v>
      </c>
      <c r="C2775" s="327" t="s">
        <v>1041</v>
      </c>
      <c r="D2775" s="327" t="s">
        <v>1040</v>
      </c>
      <c r="E2775" s="327" t="s">
        <v>4426</v>
      </c>
      <c r="F2775" s="327" t="s">
        <v>3140</v>
      </c>
      <c r="G2775" s="409">
        <v>306621340104</v>
      </c>
      <c r="H2775" s="327" t="s">
        <v>6192</v>
      </c>
      <c r="I2775" s="327" t="s">
        <v>5411</v>
      </c>
      <c r="K2775" s="421">
        <v>0.35799999999999998</v>
      </c>
      <c r="L2775" s="421">
        <v>0.35799999999999998</v>
      </c>
      <c r="M2775" s="421">
        <v>0.34118799999999999</v>
      </c>
      <c r="N2775" s="411">
        <v>4.6960893854748589</v>
      </c>
    </row>
    <row r="2776" spans="1:14" s="327" customFormat="1">
      <c r="A2776" s="103">
        <v>2773</v>
      </c>
      <c r="C2776" s="327" t="s">
        <v>1049</v>
      </c>
      <c r="D2776" s="327" t="s">
        <v>1047</v>
      </c>
      <c r="E2776" s="327" t="s">
        <v>4140</v>
      </c>
      <c r="F2776" s="327" t="s">
        <v>5683</v>
      </c>
      <c r="G2776" s="409">
        <v>307322140301</v>
      </c>
      <c r="H2776" s="327" t="s">
        <v>6193</v>
      </c>
      <c r="I2776" s="327" t="s">
        <v>5411</v>
      </c>
      <c r="K2776" s="421">
        <v>1.0084120000000001</v>
      </c>
      <c r="L2776" s="421">
        <v>1.0084120000000001</v>
      </c>
      <c r="M2776" s="421">
        <v>0.96103099999999997</v>
      </c>
      <c r="N2776" s="411">
        <v>4.6985755822025235</v>
      </c>
    </row>
    <row r="2777" spans="1:14" s="327" customFormat="1">
      <c r="A2777" s="103">
        <v>2774</v>
      </c>
      <c r="C2777" s="327" t="s">
        <v>5408</v>
      </c>
      <c r="D2777" s="327" t="s">
        <v>1019</v>
      </c>
      <c r="E2777" s="327" t="s">
        <v>4645</v>
      </c>
      <c r="F2777" s="327" t="s">
        <v>5804</v>
      </c>
      <c r="G2777" s="409">
        <v>304241440202</v>
      </c>
      <c r="H2777" s="327" t="s">
        <v>6194</v>
      </c>
      <c r="I2777" s="327" t="s">
        <v>5411</v>
      </c>
      <c r="K2777" s="421">
        <v>0.31059999999999999</v>
      </c>
      <c r="L2777" s="421">
        <v>0.31059999999999999</v>
      </c>
      <c r="M2777" s="421">
        <v>0.29599300000000001</v>
      </c>
      <c r="N2777" s="411">
        <v>4.7028332260141603</v>
      </c>
    </row>
    <row r="2778" spans="1:14" s="327" customFormat="1">
      <c r="A2778" s="103">
        <v>2775</v>
      </c>
      <c r="C2778" s="327" t="s">
        <v>5408</v>
      </c>
      <c r="D2778" s="327" t="s">
        <v>1021</v>
      </c>
      <c r="E2778" s="327" t="s">
        <v>1021</v>
      </c>
      <c r="F2778" s="327" t="s">
        <v>6040</v>
      </c>
      <c r="G2778" s="409">
        <v>304421440203</v>
      </c>
      <c r="H2778" s="327" t="s">
        <v>6195</v>
      </c>
      <c r="I2778" s="327" t="s">
        <v>5411</v>
      </c>
      <c r="K2778" s="421">
        <v>0.9254</v>
      </c>
      <c r="L2778" s="421">
        <v>0.9254</v>
      </c>
      <c r="M2778" s="421">
        <v>0.88183</v>
      </c>
      <c r="N2778" s="411">
        <v>4.7082342770693755</v>
      </c>
    </row>
    <row r="2779" spans="1:14" s="327" customFormat="1">
      <c r="A2779" s="103">
        <v>2776</v>
      </c>
      <c r="C2779" s="327" t="s">
        <v>5408</v>
      </c>
      <c r="D2779" s="327" t="s">
        <v>1018</v>
      </c>
      <c r="E2779" s="327" t="s">
        <v>1018</v>
      </c>
      <c r="F2779" s="327" t="s">
        <v>6196</v>
      </c>
      <c r="G2779" s="409">
        <v>304611340203</v>
      </c>
      <c r="H2779" s="327" t="s">
        <v>6197</v>
      </c>
      <c r="I2779" s="327" t="s">
        <v>5411</v>
      </c>
      <c r="K2779" s="421">
        <v>9.4200000000000006E-2</v>
      </c>
      <c r="L2779" s="421">
        <v>9.4200000000000006E-2</v>
      </c>
      <c r="M2779" s="421">
        <v>8.9763999999999997E-2</v>
      </c>
      <c r="N2779" s="411">
        <v>4.7091295116772924</v>
      </c>
    </row>
    <row r="2780" spans="1:14" s="327" customFormat="1">
      <c r="A2780" s="103">
        <v>2777</v>
      </c>
      <c r="C2780" s="327" t="s">
        <v>1381</v>
      </c>
      <c r="D2780" s="327" t="s">
        <v>1027</v>
      </c>
      <c r="E2780" s="327" t="s">
        <v>5327</v>
      </c>
      <c r="F2780" s="327" t="s">
        <v>6198</v>
      </c>
      <c r="G2780" s="409">
        <v>305422440102</v>
      </c>
      <c r="H2780" s="327" t="s">
        <v>6199</v>
      </c>
      <c r="I2780" s="327" t="s">
        <v>5411</v>
      </c>
      <c r="K2780" s="421">
        <v>0.70840999999999998</v>
      </c>
      <c r="L2780" s="421">
        <v>0.70840999999999998</v>
      </c>
      <c r="M2780" s="421">
        <v>0.675041</v>
      </c>
      <c r="N2780" s="411">
        <v>4.7104078146835846</v>
      </c>
    </row>
    <row r="2781" spans="1:14" s="327" customFormat="1">
      <c r="A2781" s="103">
        <v>2778</v>
      </c>
      <c r="C2781" s="327" t="s">
        <v>1049</v>
      </c>
      <c r="D2781" s="327" t="s">
        <v>1046</v>
      </c>
      <c r="E2781" s="327" t="s">
        <v>4670</v>
      </c>
      <c r="F2781" s="327" t="s">
        <v>6183</v>
      </c>
      <c r="G2781" s="409">
        <v>307444540401</v>
      </c>
      <c r="H2781" s="327" t="s">
        <v>6200</v>
      </c>
      <c r="I2781" s="327" t="s">
        <v>5411</v>
      </c>
      <c r="K2781" s="421">
        <v>0.59899999999999998</v>
      </c>
      <c r="L2781" s="421">
        <v>0.59899999999999998</v>
      </c>
      <c r="M2781" s="421">
        <v>0.57077800000000001</v>
      </c>
      <c r="N2781" s="411">
        <v>4.711519198664436</v>
      </c>
    </row>
    <row r="2782" spans="1:14" s="327" customFormat="1">
      <c r="A2782" s="103">
        <v>2779</v>
      </c>
      <c r="C2782" s="327" t="s">
        <v>5408</v>
      </c>
      <c r="D2782" s="327" t="s">
        <v>1019</v>
      </c>
      <c r="E2782" s="327" t="s">
        <v>4645</v>
      </c>
      <c r="F2782" s="327" t="s">
        <v>5435</v>
      </c>
      <c r="G2782" s="409">
        <v>304241240302</v>
      </c>
      <c r="H2782" s="327" t="s">
        <v>6201</v>
      </c>
      <c r="I2782" s="327" t="s">
        <v>5411</v>
      </c>
      <c r="K2782" s="421">
        <v>0.220585</v>
      </c>
      <c r="L2782" s="421">
        <v>0.220585</v>
      </c>
      <c r="M2782" s="421">
        <v>0.210179</v>
      </c>
      <c r="N2782" s="411">
        <v>4.717455856019221</v>
      </c>
    </row>
    <row r="2783" spans="1:14" s="327" customFormat="1">
      <c r="A2783" s="103">
        <v>2780</v>
      </c>
      <c r="C2783" s="327" t="s">
        <v>1041</v>
      </c>
      <c r="D2783" s="327" t="s">
        <v>1040</v>
      </c>
      <c r="E2783" s="327" t="s">
        <v>1040</v>
      </c>
      <c r="F2783" s="327" t="s">
        <v>3834</v>
      </c>
      <c r="G2783" s="409">
        <v>306611140104</v>
      </c>
      <c r="H2783" s="327" t="s">
        <v>6202</v>
      </c>
      <c r="I2783" s="327" t="s">
        <v>5411</v>
      </c>
      <c r="K2783" s="421">
        <v>0.3886</v>
      </c>
      <c r="L2783" s="421">
        <v>0.3886</v>
      </c>
      <c r="M2783" s="421">
        <v>0.37026500000000001</v>
      </c>
      <c r="N2783" s="411">
        <v>4.7182192485846608</v>
      </c>
    </row>
    <row r="2784" spans="1:14" s="327" customFormat="1">
      <c r="A2784" s="103">
        <v>2781</v>
      </c>
      <c r="C2784" s="327" t="s">
        <v>1049</v>
      </c>
      <c r="D2784" s="327" t="s">
        <v>1046</v>
      </c>
      <c r="E2784" s="327" t="s">
        <v>4817</v>
      </c>
      <c r="F2784" s="327" t="s">
        <v>5182</v>
      </c>
      <c r="G2784" s="409">
        <v>307422140503</v>
      </c>
      <c r="H2784" s="327" t="s">
        <v>6203</v>
      </c>
      <c r="I2784" s="327" t="s">
        <v>5411</v>
      </c>
      <c r="K2784" s="421">
        <v>1.7092149999999999</v>
      </c>
      <c r="L2784" s="421">
        <v>1.7092149999999999</v>
      </c>
      <c r="M2784" s="421">
        <v>1.628455</v>
      </c>
      <c r="N2784" s="411">
        <v>4.724976085512937</v>
      </c>
    </row>
    <row r="2785" spans="1:14" s="327" customFormat="1">
      <c r="A2785" s="103">
        <v>2782</v>
      </c>
      <c r="C2785" s="327" t="s">
        <v>5408</v>
      </c>
      <c r="D2785" s="327" t="s">
        <v>1019</v>
      </c>
      <c r="E2785" s="327" t="s">
        <v>4628</v>
      </c>
      <c r="F2785" s="327" t="s">
        <v>3692</v>
      </c>
      <c r="G2785" s="409">
        <v>304211340202</v>
      </c>
      <c r="H2785" s="327" t="s">
        <v>6204</v>
      </c>
      <c r="I2785" s="327" t="s">
        <v>5411</v>
      </c>
      <c r="K2785" s="421">
        <v>0.57340000000000002</v>
      </c>
      <c r="L2785" s="421">
        <v>0.57340000000000002</v>
      </c>
      <c r="M2785" s="421">
        <v>0.54630299999999998</v>
      </c>
      <c r="N2785" s="411">
        <v>4.7256714335542442</v>
      </c>
    </row>
    <row r="2786" spans="1:14" s="327" customFormat="1">
      <c r="A2786" s="103">
        <v>2783</v>
      </c>
      <c r="C2786" s="327" t="s">
        <v>1049</v>
      </c>
      <c r="D2786" s="327" t="s">
        <v>1046</v>
      </c>
      <c r="E2786" s="327" t="s">
        <v>4670</v>
      </c>
      <c r="F2786" s="327" t="s">
        <v>4671</v>
      </c>
      <c r="G2786" s="409">
        <v>307444540302</v>
      </c>
      <c r="H2786" s="327" t="s">
        <v>6205</v>
      </c>
      <c r="I2786" s="327" t="s">
        <v>5411</v>
      </c>
      <c r="K2786" s="421">
        <v>0.63526000000000005</v>
      </c>
      <c r="L2786" s="421">
        <v>0.63526000000000005</v>
      </c>
      <c r="M2786" s="421">
        <v>0.60523199999999999</v>
      </c>
      <c r="N2786" s="411">
        <v>4.7268834807795317</v>
      </c>
    </row>
    <row r="2787" spans="1:14" s="327" customFormat="1">
      <c r="A2787" s="103">
        <v>2784</v>
      </c>
      <c r="C2787" s="327" t="s">
        <v>5408</v>
      </c>
      <c r="D2787" s="327" t="s">
        <v>1019</v>
      </c>
      <c r="E2787" s="327" t="s">
        <v>4645</v>
      </c>
      <c r="F2787" s="327" t="s">
        <v>4646</v>
      </c>
      <c r="G2787" s="409">
        <v>304241140101</v>
      </c>
      <c r="H2787" s="327" t="s">
        <v>6206</v>
      </c>
      <c r="I2787" s="327" t="s">
        <v>5411</v>
      </c>
      <c r="K2787" s="421">
        <v>0.49159999999999998</v>
      </c>
      <c r="L2787" s="421">
        <v>0.49159999999999998</v>
      </c>
      <c r="M2787" s="421">
        <v>0.46834500000000001</v>
      </c>
      <c r="N2787" s="411">
        <v>4.7304719283970647</v>
      </c>
    </row>
    <row r="2788" spans="1:14" s="327" customFormat="1">
      <c r="A2788" s="103">
        <v>2785</v>
      </c>
      <c r="C2788" s="327" t="s">
        <v>3869</v>
      </c>
      <c r="D2788" s="327" t="s">
        <v>1056</v>
      </c>
      <c r="E2788" s="327" t="s">
        <v>1056</v>
      </c>
      <c r="F2788" s="327" t="s">
        <v>6207</v>
      </c>
      <c r="G2788" s="409">
        <v>308311540502</v>
      </c>
      <c r="H2788" s="327" t="s">
        <v>6208</v>
      </c>
      <c r="I2788" s="327" t="s">
        <v>5411</v>
      </c>
      <c r="K2788" s="421">
        <v>0.49120000000000003</v>
      </c>
      <c r="L2788" s="421">
        <v>0.49120000000000003</v>
      </c>
      <c r="M2788" s="421">
        <v>0.46795199999999998</v>
      </c>
      <c r="N2788" s="411">
        <v>4.7328990228013126</v>
      </c>
    </row>
    <row r="2789" spans="1:14" s="327" customFormat="1">
      <c r="A2789" s="103">
        <v>2786</v>
      </c>
      <c r="C2789" s="327" t="s">
        <v>3869</v>
      </c>
      <c r="D2789" s="327" t="s">
        <v>1054</v>
      </c>
      <c r="E2789" s="327" t="s">
        <v>4857</v>
      </c>
      <c r="F2789" s="327" t="s">
        <v>6187</v>
      </c>
      <c r="G2789" s="409">
        <v>308235240201</v>
      </c>
      <c r="H2789" s="327" t="s">
        <v>6209</v>
      </c>
      <c r="I2789" s="327" t="s">
        <v>5411</v>
      </c>
      <c r="K2789" s="421">
        <v>1.4742</v>
      </c>
      <c r="L2789" s="421">
        <v>1.4742</v>
      </c>
      <c r="M2789" s="421">
        <v>1.404353</v>
      </c>
      <c r="N2789" s="411">
        <v>4.7379595712929046</v>
      </c>
    </row>
    <row r="2790" spans="1:14" s="327" customFormat="1">
      <c r="A2790" s="103">
        <v>2787</v>
      </c>
      <c r="C2790" s="327" t="s">
        <v>1381</v>
      </c>
      <c r="D2790" s="327" t="s">
        <v>3526</v>
      </c>
      <c r="E2790" s="327" t="s">
        <v>4408</v>
      </c>
      <c r="F2790" s="327" t="s">
        <v>4409</v>
      </c>
      <c r="G2790" s="409" t="s">
        <v>6210</v>
      </c>
      <c r="H2790" s="327" t="s">
        <v>6211</v>
      </c>
      <c r="I2790" s="327" t="s">
        <v>5411</v>
      </c>
      <c r="K2790" s="421">
        <v>0.65331399999999995</v>
      </c>
      <c r="L2790" s="421">
        <v>0.65331399999999995</v>
      </c>
      <c r="M2790" s="421">
        <v>0.622309</v>
      </c>
      <c r="N2790" s="411">
        <v>4.7458037023544497</v>
      </c>
    </row>
    <row r="2791" spans="1:14" s="327" customFormat="1">
      <c r="A2791" s="103">
        <v>2788</v>
      </c>
      <c r="C2791" s="327" t="s">
        <v>3869</v>
      </c>
      <c r="D2791" s="327" t="s">
        <v>1054</v>
      </c>
      <c r="E2791" s="327" t="s">
        <v>3438</v>
      </c>
      <c r="F2791" s="327" t="s">
        <v>4090</v>
      </c>
      <c r="G2791" s="409">
        <v>308212340102</v>
      </c>
      <c r="H2791" s="327" t="s">
        <v>6212</v>
      </c>
      <c r="I2791" s="327" t="s">
        <v>5411</v>
      </c>
      <c r="K2791" s="421">
        <v>0.68479699999999999</v>
      </c>
      <c r="L2791" s="421">
        <v>0.68479699999999999</v>
      </c>
      <c r="M2791" s="421">
        <v>0.65226899999999999</v>
      </c>
      <c r="N2791" s="411">
        <v>4.7500208090864886</v>
      </c>
    </row>
    <row r="2792" spans="1:14" s="327" customFormat="1">
      <c r="A2792" s="103">
        <v>2789</v>
      </c>
      <c r="C2792" s="327" t="s">
        <v>5408</v>
      </c>
      <c r="D2792" s="327" t="s">
        <v>1019</v>
      </c>
      <c r="E2792" s="327" t="s">
        <v>4628</v>
      </c>
      <c r="F2792" s="327" t="s">
        <v>3692</v>
      </c>
      <c r="G2792" s="409">
        <v>304211340201</v>
      </c>
      <c r="H2792" s="327" t="s">
        <v>6213</v>
      </c>
      <c r="I2792" s="327" t="s">
        <v>5411</v>
      </c>
      <c r="K2792" s="421">
        <v>0.25140000000000001</v>
      </c>
      <c r="L2792" s="421">
        <v>0.25140000000000001</v>
      </c>
      <c r="M2792" s="421">
        <v>0.239454</v>
      </c>
      <c r="N2792" s="411">
        <v>4.7517899761336562</v>
      </c>
    </row>
    <row r="2793" spans="1:14" s="327" customFormat="1">
      <c r="A2793" s="103">
        <v>2790</v>
      </c>
      <c r="C2793" s="327" t="s">
        <v>1049</v>
      </c>
      <c r="D2793" s="327" t="s">
        <v>1046</v>
      </c>
      <c r="E2793" s="327" t="s">
        <v>4866</v>
      </c>
      <c r="F2793" s="327" t="s">
        <v>4277</v>
      </c>
      <c r="G2793" s="409">
        <v>307433140106</v>
      </c>
      <c r="H2793" s="327" t="s">
        <v>6214</v>
      </c>
      <c r="I2793" s="327" t="s">
        <v>5411</v>
      </c>
      <c r="K2793" s="421">
        <v>0.1462</v>
      </c>
      <c r="L2793" s="421">
        <v>0.1462</v>
      </c>
      <c r="M2793" s="421">
        <v>0.13925000000000001</v>
      </c>
      <c r="N2793" s="411">
        <v>4.7537619699042297</v>
      </c>
    </row>
    <row r="2794" spans="1:14" s="327" customFormat="1">
      <c r="A2794" s="103">
        <v>2791</v>
      </c>
      <c r="C2794" s="327" t="s">
        <v>5408</v>
      </c>
      <c r="D2794" s="327" t="s">
        <v>1019</v>
      </c>
      <c r="E2794" s="327" t="s">
        <v>4645</v>
      </c>
      <c r="F2794" s="327" t="s">
        <v>5202</v>
      </c>
      <c r="G2794" s="409">
        <v>304421440301</v>
      </c>
      <c r="H2794" s="327" t="s">
        <v>6215</v>
      </c>
      <c r="I2794" s="327" t="s">
        <v>5411</v>
      </c>
      <c r="K2794" s="421">
        <v>0.5212</v>
      </c>
      <c r="L2794" s="421">
        <v>0.5212</v>
      </c>
      <c r="M2794" s="421">
        <v>0.496423</v>
      </c>
      <c r="N2794" s="411">
        <v>4.7538372985418258</v>
      </c>
    </row>
    <row r="2795" spans="1:14" s="327" customFormat="1">
      <c r="A2795" s="103">
        <v>2792</v>
      </c>
      <c r="C2795" s="327" t="s">
        <v>1049</v>
      </c>
      <c r="D2795" s="327" t="s">
        <v>1046</v>
      </c>
      <c r="E2795" s="327" t="s">
        <v>4670</v>
      </c>
      <c r="F2795" s="327" t="s">
        <v>6183</v>
      </c>
      <c r="G2795" s="409">
        <v>307444540403</v>
      </c>
      <c r="H2795" s="327" t="s">
        <v>6216</v>
      </c>
      <c r="I2795" s="327" t="s">
        <v>5411</v>
      </c>
      <c r="K2795" s="421">
        <v>1.3348</v>
      </c>
      <c r="L2795" s="421">
        <v>1.3348</v>
      </c>
      <c r="M2795" s="421">
        <v>1.271312</v>
      </c>
      <c r="N2795" s="411">
        <v>4.7563679952052729</v>
      </c>
    </row>
    <row r="2796" spans="1:14" s="327" customFormat="1">
      <c r="A2796" s="103">
        <v>2793</v>
      </c>
      <c r="C2796" s="327" t="s">
        <v>1381</v>
      </c>
      <c r="D2796" s="327" t="s">
        <v>3526</v>
      </c>
      <c r="E2796" s="327" t="s">
        <v>3527</v>
      </c>
      <c r="F2796" s="327" t="s">
        <v>6217</v>
      </c>
      <c r="G2796" s="409" t="s">
        <v>6218</v>
      </c>
      <c r="H2796" s="327" t="s">
        <v>6219</v>
      </c>
      <c r="I2796" s="327" t="s">
        <v>5411</v>
      </c>
      <c r="K2796" s="421">
        <v>0.98988200000000004</v>
      </c>
      <c r="L2796" s="421">
        <v>0.98988200000000004</v>
      </c>
      <c r="M2796" s="421">
        <v>0.94274599999999997</v>
      </c>
      <c r="N2796" s="411">
        <v>4.7617796868717752</v>
      </c>
    </row>
    <row r="2797" spans="1:14" s="327" customFormat="1">
      <c r="A2797" s="103">
        <v>2794</v>
      </c>
      <c r="C2797" s="327" t="s">
        <v>5408</v>
      </c>
      <c r="D2797" s="327" t="s">
        <v>1017</v>
      </c>
      <c r="E2797" s="327" t="s">
        <v>3946</v>
      </c>
      <c r="F2797" s="327" t="s">
        <v>3470</v>
      </c>
      <c r="G2797" s="409">
        <v>304521440203</v>
      </c>
      <c r="H2797" s="327" t="s">
        <v>6220</v>
      </c>
      <c r="I2797" s="327" t="s">
        <v>5411</v>
      </c>
      <c r="K2797" s="421">
        <v>0.13919999999999999</v>
      </c>
      <c r="L2797" s="421">
        <v>0.13919999999999999</v>
      </c>
      <c r="M2797" s="421">
        <v>0.13257099999999999</v>
      </c>
      <c r="N2797" s="411">
        <v>4.7622126436781587</v>
      </c>
    </row>
    <row r="2798" spans="1:14" s="327" customFormat="1">
      <c r="A2798" s="103">
        <v>2795</v>
      </c>
      <c r="C2798" s="327" t="s">
        <v>5408</v>
      </c>
      <c r="D2798" s="327" t="s">
        <v>1018</v>
      </c>
      <c r="E2798" s="327" t="s">
        <v>4480</v>
      </c>
      <c r="F2798" s="327" t="s">
        <v>3377</v>
      </c>
      <c r="G2798" s="409">
        <v>304621440104</v>
      </c>
      <c r="H2798" s="327" t="s">
        <v>6221</v>
      </c>
      <c r="I2798" s="327" t="s">
        <v>5411</v>
      </c>
      <c r="K2798" s="421">
        <v>3.9537000000000003E-2</v>
      </c>
      <c r="L2798" s="421">
        <v>3.9537000000000003E-2</v>
      </c>
      <c r="M2798" s="421">
        <v>3.7654E-2</v>
      </c>
      <c r="N2798" s="411">
        <v>4.7626274122973484</v>
      </c>
    </row>
    <row r="2799" spans="1:14" s="327" customFormat="1">
      <c r="A2799" s="103">
        <v>2796</v>
      </c>
      <c r="C2799" s="327" t="s">
        <v>1381</v>
      </c>
      <c r="D2799" s="327" t="s">
        <v>3526</v>
      </c>
      <c r="E2799" s="327" t="s">
        <v>3527</v>
      </c>
      <c r="F2799" s="327" t="s">
        <v>4305</v>
      </c>
      <c r="G2799" s="409" t="s">
        <v>6222</v>
      </c>
      <c r="H2799" s="327" t="s">
        <v>6223</v>
      </c>
      <c r="I2799" s="327" t="s">
        <v>5411</v>
      </c>
      <c r="K2799" s="421">
        <v>1.0741000000000001</v>
      </c>
      <c r="L2799" s="421">
        <v>1.0741000000000001</v>
      </c>
      <c r="M2799" s="421">
        <v>1.0229269999999999</v>
      </c>
      <c r="N2799" s="411">
        <v>4.7642677590541043</v>
      </c>
    </row>
    <row r="2800" spans="1:14" s="327" customFormat="1">
      <c r="A2800" s="103">
        <v>2797</v>
      </c>
      <c r="C2800" s="327" t="s">
        <v>1381</v>
      </c>
      <c r="D2800" s="327" t="s">
        <v>1030</v>
      </c>
      <c r="E2800" s="327" t="s">
        <v>4544</v>
      </c>
      <c r="F2800" s="327" t="s">
        <v>3892</v>
      </c>
      <c r="G2800" s="409">
        <v>305211540104</v>
      </c>
      <c r="H2800" s="327" t="s">
        <v>6224</v>
      </c>
      <c r="I2800" s="327" t="s">
        <v>5411</v>
      </c>
      <c r="K2800" s="421">
        <v>0.94840000000000002</v>
      </c>
      <c r="L2800" s="421">
        <v>0.94840000000000002</v>
      </c>
      <c r="M2800" s="421">
        <v>0.90321099999999999</v>
      </c>
      <c r="N2800" s="411">
        <v>4.7647617039223986</v>
      </c>
    </row>
    <row r="2801" spans="1:14" s="327" customFormat="1">
      <c r="A2801" s="103">
        <v>2798</v>
      </c>
      <c r="C2801" s="327" t="s">
        <v>3869</v>
      </c>
      <c r="D2801" s="327" t="s">
        <v>1056</v>
      </c>
      <c r="E2801" s="327" t="s">
        <v>3957</v>
      </c>
      <c r="F2801" s="327" t="s">
        <v>6012</v>
      </c>
      <c r="G2801" s="409">
        <v>308323540401</v>
      </c>
      <c r="H2801" s="327" t="s">
        <v>6225</v>
      </c>
      <c r="I2801" s="327" t="s">
        <v>5411</v>
      </c>
      <c r="K2801" s="421">
        <v>0.86019999999999996</v>
      </c>
      <c r="L2801" s="421">
        <v>0.86019999999999996</v>
      </c>
      <c r="M2801" s="421">
        <v>0.81918999999999997</v>
      </c>
      <c r="N2801" s="411">
        <v>4.7674959311787948</v>
      </c>
    </row>
    <row r="2802" spans="1:14" s="327" customFormat="1">
      <c r="A2802" s="103">
        <v>2799</v>
      </c>
      <c r="C2802" s="327" t="s">
        <v>1381</v>
      </c>
      <c r="D2802" s="327" t="s">
        <v>1029</v>
      </c>
      <c r="E2802" s="327" t="s">
        <v>4968</v>
      </c>
      <c r="F2802" s="327" t="s">
        <v>6116</v>
      </c>
      <c r="G2802" s="409">
        <v>305711240202</v>
      </c>
      <c r="H2802" s="327" t="s">
        <v>6226</v>
      </c>
      <c r="I2802" s="327" t="s">
        <v>5411</v>
      </c>
      <c r="K2802" s="421">
        <v>1.3974</v>
      </c>
      <c r="L2802" s="421">
        <v>1.3974</v>
      </c>
      <c r="M2802" s="421">
        <v>1.330767</v>
      </c>
      <c r="N2802" s="411">
        <v>4.7683555173894332</v>
      </c>
    </row>
    <row r="2803" spans="1:14" s="327" customFormat="1">
      <c r="A2803" s="103">
        <v>2800</v>
      </c>
      <c r="C2803" s="327" t="s">
        <v>1381</v>
      </c>
      <c r="D2803" s="327" t="s">
        <v>1029</v>
      </c>
      <c r="E2803" s="327" t="s">
        <v>4464</v>
      </c>
      <c r="F2803" s="327" t="s">
        <v>5073</v>
      </c>
      <c r="G2803" s="409">
        <v>305721240202</v>
      </c>
      <c r="H2803" s="327" t="s">
        <v>6227</v>
      </c>
      <c r="I2803" s="327" t="s">
        <v>5411</v>
      </c>
      <c r="K2803" s="421">
        <v>0.90912000000000004</v>
      </c>
      <c r="L2803" s="421">
        <v>0.90912000000000004</v>
      </c>
      <c r="M2803" s="421">
        <v>0.86574899999999999</v>
      </c>
      <c r="N2803" s="411">
        <v>4.7706573389651581</v>
      </c>
    </row>
    <row r="2804" spans="1:14" s="327" customFormat="1">
      <c r="A2804" s="103">
        <v>2801</v>
      </c>
      <c r="C2804" s="327" t="s">
        <v>3869</v>
      </c>
      <c r="D2804" s="327" t="s">
        <v>4122</v>
      </c>
      <c r="E2804" s="327" t="s">
        <v>1020</v>
      </c>
      <c r="F2804" s="327" t="s">
        <v>4585</v>
      </c>
      <c r="G2804" s="409">
        <v>308647240202</v>
      </c>
      <c r="H2804" s="327" t="s">
        <v>6228</v>
      </c>
      <c r="I2804" s="327" t="s">
        <v>5411</v>
      </c>
      <c r="K2804" s="421">
        <v>0.84699999999999998</v>
      </c>
      <c r="L2804" s="421">
        <v>0.84699999999999998</v>
      </c>
      <c r="M2804" s="421">
        <v>0.806558</v>
      </c>
      <c r="N2804" s="411">
        <v>4.7747343565525364</v>
      </c>
    </row>
    <row r="2805" spans="1:14" s="327" customFormat="1">
      <c r="A2805" s="103">
        <v>2802</v>
      </c>
      <c r="C2805" s="327" t="s">
        <v>1049</v>
      </c>
      <c r="D2805" s="327" t="s">
        <v>4470</v>
      </c>
      <c r="E2805" s="327" t="s">
        <v>4471</v>
      </c>
      <c r="F2805" s="327" t="s">
        <v>4491</v>
      </c>
      <c r="G2805" s="409">
        <v>307511540401</v>
      </c>
      <c r="H2805" s="327" t="s">
        <v>4627</v>
      </c>
      <c r="I2805" s="327" t="s">
        <v>5411</v>
      </c>
      <c r="K2805" s="421">
        <v>0.63229999999999997</v>
      </c>
      <c r="L2805" s="421">
        <v>0.63229999999999997</v>
      </c>
      <c r="M2805" s="421">
        <v>0.602101</v>
      </c>
      <c r="N2805" s="411">
        <v>4.7760556697770014</v>
      </c>
    </row>
    <row r="2806" spans="1:14" s="327" customFormat="1">
      <c r="A2806" s="103">
        <v>2803</v>
      </c>
      <c r="C2806" s="327" t="s">
        <v>1041</v>
      </c>
      <c r="D2806" s="327" t="s">
        <v>1038</v>
      </c>
      <c r="E2806" s="327" t="s">
        <v>5205</v>
      </c>
      <c r="F2806" s="327" t="s">
        <v>3393</v>
      </c>
      <c r="G2806" s="409">
        <v>306521340602</v>
      </c>
      <c r="H2806" s="327" t="s">
        <v>6229</v>
      </c>
      <c r="I2806" s="327" t="s">
        <v>5411</v>
      </c>
      <c r="K2806" s="421">
        <v>0.29380000000000001</v>
      </c>
      <c r="L2806" s="421">
        <v>0.29380000000000001</v>
      </c>
      <c r="M2806" s="421">
        <v>0.27976400000000001</v>
      </c>
      <c r="N2806" s="411">
        <v>4.7773995915588809</v>
      </c>
    </row>
    <row r="2807" spans="1:14" s="327" customFormat="1">
      <c r="A2807" s="103">
        <v>2804</v>
      </c>
      <c r="C2807" s="327" t="s">
        <v>1381</v>
      </c>
      <c r="D2807" s="327" t="s">
        <v>3526</v>
      </c>
      <c r="E2807" s="327" t="s">
        <v>4408</v>
      </c>
      <c r="F2807" s="327" t="s">
        <v>6230</v>
      </c>
      <c r="G2807" s="409" t="s">
        <v>6231</v>
      </c>
      <c r="H2807" s="327" t="s">
        <v>6232</v>
      </c>
      <c r="I2807" s="327" t="s">
        <v>5411</v>
      </c>
      <c r="K2807" s="421">
        <v>0.56433999999999995</v>
      </c>
      <c r="L2807" s="421">
        <v>0.56433999999999995</v>
      </c>
      <c r="M2807" s="421">
        <v>0.53735999999999995</v>
      </c>
      <c r="N2807" s="411">
        <v>4.7808058971541989</v>
      </c>
    </row>
    <row r="2808" spans="1:14" s="327" customFormat="1">
      <c r="A2808" s="103">
        <v>2805</v>
      </c>
      <c r="C2808" s="327" t="s">
        <v>5408</v>
      </c>
      <c r="D2808" s="327" t="s">
        <v>1019</v>
      </c>
      <c r="E2808" s="327" t="s">
        <v>4645</v>
      </c>
      <c r="F2808" s="327" t="s">
        <v>6233</v>
      </c>
      <c r="G2808" s="409">
        <v>304241340201</v>
      </c>
      <c r="H2808" s="327" t="s">
        <v>6234</v>
      </c>
      <c r="I2808" s="327" t="s">
        <v>5411</v>
      </c>
      <c r="K2808" s="421">
        <v>0.48480000000000001</v>
      </c>
      <c r="L2808" s="421">
        <v>0.48480000000000001</v>
      </c>
      <c r="M2808" s="421">
        <v>0.46160400000000001</v>
      </c>
      <c r="N2808" s="411">
        <v>4.7846534653465334</v>
      </c>
    </row>
    <row r="2809" spans="1:14" s="327" customFormat="1">
      <c r="A2809" s="103">
        <v>2806</v>
      </c>
      <c r="C2809" s="327" t="s">
        <v>1041</v>
      </c>
      <c r="D2809" s="327" t="s">
        <v>1040</v>
      </c>
      <c r="E2809" s="327" t="s">
        <v>4766</v>
      </c>
      <c r="F2809" s="327" t="s">
        <v>6235</v>
      </c>
      <c r="G2809" s="409">
        <v>306631340202</v>
      </c>
      <c r="H2809" s="327" t="s">
        <v>6236</v>
      </c>
      <c r="I2809" s="327" t="s">
        <v>5411</v>
      </c>
      <c r="K2809" s="421">
        <v>0.43319999999999997</v>
      </c>
      <c r="L2809" s="421">
        <v>0.43319999999999997</v>
      </c>
      <c r="M2809" s="421">
        <v>0.41246699999999997</v>
      </c>
      <c r="N2809" s="411">
        <v>4.7860110803324103</v>
      </c>
    </row>
    <row r="2810" spans="1:14" s="327" customFormat="1">
      <c r="A2810" s="103">
        <v>2807</v>
      </c>
      <c r="C2810" s="327" t="s">
        <v>1381</v>
      </c>
      <c r="D2810" s="327" t="s">
        <v>1028</v>
      </c>
      <c r="E2810" s="327" t="s">
        <v>4765</v>
      </c>
      <c r="F2810" s="327" t="s">
        <v>3784</v>
      </c>
      <c r="G2810" s="409">
        <v>305341140303</v>
      </c>
      <c r="H2810" s="327" t="s">
        <v>6237</v>
      </c>
      <c r="I2810" s="327" t="s">
        <v>5411</v>
      </c>
      <c r="K2810" s="421">
        <v>0.48199999999999998</v>
      </c>
      <c r="L2810" s="421">
        <v>0.48199999999999998</v>
      </c>
      <c r="M2810" s="421">
        <v>0.45887299999999998</v>
      </c>
      <c r="N2810" s="411">
        <v>4.7981327800829892</v>
      </c>
    </row>
    <row r="2811" spans="1:14" s="327" customFormat="1">
      <c r="A2811" s="103">
        <v>2808</v>
      </c>
      <c r="C2811" s="327" t="s">
        <v>1041</v>
      </c>
      <c r="D2811" s="327" t="s">
        <v>1040</v>
      </c>
      <c r="E2811" s="327" t="s">
        <v>1040</v>
      </c>
      <c r="F2811" s="327" t="s">
        <v>6238</v>
      </c>
      <c r="G2811" s="409">
        <v>306611440301</v>
      </c>
      <c r="H2811" s="327" t="s">
        <v>6239</v>
      </c>
      <c r="I2811" s="327" t="s">
        <v>5411</v>
      </c>
      <c r="K2811" s="421">
        <v>1.393</v>
      </c>
      <c r="L2811" s="421">
        <v>1.393</v>
      </c>
      <c r="M2811" s="421">
        <v>1.3260860000000001</v>
      </c>
      <c r="N2811" s="411">
        <v>4.8035893754486656</v>
      </c>
    </row>
    <row r="2812" spans="1:14" s="327" customFormat="1">
      <c r="A2812" s="103">
        <v>2809</v>
      </c>
      <c r="C2812" s="327" t="s">
        <v>5408</v>
      </c>
      <c r="D2812" s="327" t="s">
        <v>1019</v>
      </c>
      <c r="E2812" s="327" t="s">
        <v>5280</v>
      </c>
      <c r="F2812" s="327" t="s">
        <v>6180</v>
      </c>
      <c r="G2812" s="409">
        <v>304221440202</v>
      </c>
      <c r="H2812" s="327" t="s">
        <v>6240</v>
      </c>
      <c r="I2812" s="327" t="s">
        <v>5411</v>
      </c>
      <c r="K2812" s="421">
        <v>0.70840000000000003</v>
      </c>
      <c r="L2812" s="421">
        <v>0.70840000000000003</v>
      </c>
      <c r="M2812" s="421">
        <v>0.674369</v>
      </c>
      <c r="N2812" s="411">
        <v>4.8039243365330364</v>
      </c>
    </row>
    <row r="2813" spans="1:14" s="327" customFormat="1">
      <c r="A2813" s="103">
        <v>2810</v>
      </c>
      <c r="C2813" s="327" t="s">
        <v>1049</v>
      </c>
      <c r="D2813" s="327" t="s">
        <v>1046</v>
      </c>
      <c r="E2813" s="327" t="s">
        <v>4817</v>
      </c>
      <c r="F2813" s="327" t="s">
        <v>6091</v>
      </c>
      <c r="G2813" s="409">
        <v>307422440203</v>
      </c>
      <c r="H2813" s="327" t="s">
        <v>6241</v>
      </c>
      <c r="I2813" s="327" t="s">
        <v>5411</v>
      </c>
      <c r="K2813" s="421">
        <v>1.0382</v>
      </c>
      <c r="L2813" s="421">
        <v>1.0382</v>
      </c>
      <c r="M2813" s="421">
        <v>0.98831899999999995</v>
      </c>
      <c r="N2813" s="411">
        <v>4.8045655942978289</v>
      </c>
    </row>
    <row r="2814" spans="1:14" s="327" customFormat="1">
      <c r="A2814" s="103">
        <v>2811</v>
      </c>
      <c r="C2814" s="327" t="s">
        <v>1381</v>
      </c>
      <c r="D2814" s="327" t="s">
        <v>3526</v>
      </c>
      <c r="E2814" s="327" t="s">
        <v>4408</v>
      </c>
      <c r="F2814" s="327" t="s">
        <v>4391</v>
      </c>
      <c r="G2814" s="409" t="s">
        <v>6242</v>
      </c>
      <c r="H2814" s="327" t="s">
        <v>6243</v>
      </c>
      <c r="I2814" s="327" t="s">
        <v>5411</v>
      </c>
      <c r="K2814" s="421">
        <v>0.52939999999999998</v>
      </c>
      <c r="L2814" s="421">
        <v>0.52939999999999998</v>
      </c>
      <c r="M2814" s="421">
        <v>0.50394499999999998</v>
      </c>
      <c r="N2814" s="411">
        <v>4.8082735171892725</v>
      </c>
    </row>
    <row r="2815" spans="1:14" s="327" customFormat="1">
      <c r="A2815" s="103">
        <v>2812</v>
      </c>
      <c r="C2815" s="327" t="s">
        <v>1381</v>
      </c>
      <c r="D2815" s="327" t="s">
        <v>3526</v>
      </c>
      <c r="E2815" s="327" t="s">
        <v>4408</v>
      </c>
      <c r="F2815" s="327" t="s">
        <v>6230</v>
      </c>
      <c r="G2815" s="409" t="s">
        <v>6244</v>
      </c>
      <c r="H2815" s="327" t="s">
        <v>6245</v>
      </c>
      <c r="I2815" s="327" t="s">
        <v>5411</v>
      </c>
      <c r="K2815" s="421">
        <v>0.54218</v>
      </c>
      <c r="L2815" s="421">
        <v>0.54218</v>
      </c>
      <c r="M2815" s="421">
        <v>0.51607700000000001</v>
      </c>
      <c r="N2815" s="411">
        <v>4.814452764764467</v>
      </c>
    </row>
    <row r="2816" spans="1:14" s="327" customFormat="1">
      <c r="A2816" s="103">
        <v>2813</v>
      </c>
      <c r="C2816" s="327" t="s">
        <v>1381</v>
      </c>
      <c r="D2816" s="327" t="s">
        <v>3526</v>
      </c>
      <c r="E2816" s="327" t="s">
        <v>3527</v>
      </c>
      <c r="F2816" s="327" t="s">
        <v>4755</v>
      </c>
      <c r="G2816" s="409" t="s">
        <v>6246</v>
      </c>
      <c r="H2816" s="327" t="s">
        <v>6247</v>
      </c>
      <c r="I2816" s="327" t="s">
        <v>5411</v>
      </c>
      <c r="K2816" s="421">
        <v>1.0868500000000001</v>
      </c>
      <c r="L2816" s="421">
        <v>1.0868500000000001</v>
      </c>
      <c r="M2816" s="421">
        <v>1.034524</v>
      </c>
      <c r="N2816" s="411">
        <v>4.8144638174541194</v>
      </c>
    </row>
    <row r="2817" spans="1:14" s="327" customFormat="1">
      <c r="A2817" s="103">
        <v>2814</v>
      </c>
      <c r="C2817" s="327" t="s">
        <v>1049</v>
      </c>
      <c r="D2817" s="327" t="s">
        <v>1047</v>
      </c>
      <c r="E2817" s="327" t="s">
        <v>4541</v>
      </c>
      <c r="F2817" s="327" t="s">
        <v>5213</v>
      </c>
      <c r="G2817" s="409">
        <v>307333340401</v>
      </c>
      <c r="H2817" s="327" t="s">
        <v>6248</v>
      </c>
      <c r="I2817" s="327" t="s">
        <v>5411</v>
      </c>
      <c r="K2817" s="421">
        <v>0.37540000000000001</v>
      </c>
      <c r="L2817" s="421">
        <v>0.37540000000000001</v>
      </c>
      <c r="M2817" s="421">
        <v>0.35729899999999998</v>
      </c>
      <c r="N2817" s="411">
        <v>4.8217900905700679</v>
      </c>
    </row>
    <row r="2818" spans="1:14" s="327" customFormat="1">
      <c r="A2818" s="103">
        <v>2815</v>
      </c>
      <c r="C2818" s="327" t="s">
        <v>1381</v>
      </c>
      <c r="D2818" s="327" t="s">
        <v>1030</v>
      </c>
      <c r="E2818" s="327" t="s">
        <v>5282</v>
      </c>
      <c r="F2818" s="327" t="s">
        <v>5599</v>
      </c>
      <c r="G2818" s="409">
        <v>305212240201</v>
      </c>
      <c r="H2818" s="327" t="s">
        <v>6249</v>
      </c>
      <c r="I2818" s="327" t="s">
        <v>5411</v>
      </c>
      <c r="K2818" s="421">
        <v>1.8868</v>
      </c>
      <c r="L2818" s="421">
        <v>1.8868</v>
      </c>
      <c r="M2818" s="421">
        <v>1.7957749999999999</v>
      </c>
      <c r="N2818" s="411">
        <v>4.8243057027771954</v>
      </c>
    </row>
    <row r="2819" spans="1:14" s="327" customFormat="1">
      <c r="A2819" s="103">
        <v>2816</v>
      </c>
      <c r="C2819" s="327" t="s">
        <v>1049</v>
      </c>
      <c r="D2819" s="327" t="s">
        <v>1046</v>
      </c>
      <c r="E2819" s="327" t="s">
        <v>4866</v>
      </c>
      <c r="F2819" s="327" t="s">
        <v>6250</v>
      </c>
      <c r="G2819" s="409">
        <v>307433340201</v>
      </c>
      <c r="H2819" s="327" t="s">
        <v>6251</v>
      </c>
      <c r="I2819" s="327" t="s">
        <v>5411</v>
      </c>
      <c r="K2819" s="421">
        <v>1.5304</v>
      </c>
      <c r="L2819" s="421">
        <v>1.5304</v>
      </c>
      <c r="M2819" s="421">
        <v>1.456564</v>
      </c>
      <c r="N2819" s="411">
        <v>4.8246210141139576</v>
      </c>
    </row>
    <row r="2820" spans="1:14" s="327" customFormat="1">
      <c r="A2820" s="103">
        <v>2817</v>
      </c>
      <c r="C2820" s="327" t="s">
        <v>1381</v>
      </c>
      <c r="D2820" s="327" t="s">
        <v>3526</v>
      </c>
      <c r="E2820" s="327" t="s">
        <v>4408</v>
      </c>
      <c r="F2820" s="327" t="s">
        <v>2937</v>
      </c>
      <c r="G2820" s="409" t="s">
        <v>6252</v>
      </c>
      <c r="H2820" s="327" t="s">
        <v>6253</v>
      </c>
      <c r="I2820" s="327" t="s">
        <v>5411</v>
      </c>
      <c r="K2820" s="421">
        <v>0.49034</v>
      </c>
      <c r="L2820" s="421">
        <v>0.49034</v>
      </c>
      <c r="M2820" s="421">
        <v>0.46667700000000001</v>
      </c>
      <c r="N2820" s="411">
        <v>4.8258351348044197</v>
      </c>
    </row>
    <row r="2821" spans="1:14" s="327" customFormat="1">
      <c r="A2821" s="103">
        <v>2818</v>
      </c>
      <c r="C2821" s="327" t="s">
        <v>1381</v>
      </c>
      <c r="D2821" s="327" t="s">
        <v>3526</v>
      </c>
      <c r="E2821" s="327" t="s">
        <v>4760</v>
      </c>
      <c r="F2821" s="327" t="s">
        <v>4803</v>
      </c>
      <c r="G2821" s="409" t="s">
        <v>6254</v>
      </c>
      <c r="H2821" s="327" t="s">
        <v>6255</v>
      </c>
      <c r="I2821" s="327" t="s">
        <v>5411</v>
      </c>
      <c r="K2821" s="421">
        <v>0.44706099999999999</v>
      </c>
      <c r="L2821" s="421">
        <v>0.44706099999999999</v>
      </c>
      <c r="M2821" s="421">
        <v>0.425479</v>
      </c>
      <c r="N2821" s="411">
        <v>4.8275291291345006</v>
      </c>
    </row>
    <row r="2822" spans="1:14" s="327" customFormat="1">
      <c r="A2822" s="103">
        <v>2819</v>
      </c>
      <c r="C2822" s="327" t="s">
        <v>1041</v>
      </c>
      <c r="D2822" s="327" t="s">
        <v>1037</v>
      </c>
      <c r="E2822" s="327" t="s">
        <v>3312</v>
      </c>
      <c r="F2822" s="327" t="s">
        <v>5716</v>
      </c>
      <c r="G2822" s="409">
        <v>306321240404</v>
      </c>
      <c r="H2822" s="327" t="s">
        <v>6256</v>
      </c>
      <c r="I2822" s="327" t="s">
        <v>5411</v>
      </c>
      <c r="K2822" s="421">
        <v>0.29039999999999999</v>
      </c>
      <c r="L2822" s="421">
        <v>0.29039999999999999</v>
      </c>
      <c r="M2822" s="421">
        <v>0.27637</v>
      </c>
      <c r="N2822" s="411">
        <v>4.8312672176308498</v>
      </c>
    </row>
    <row r="2823" spans="1:14" s="327" customFormat="1">
      <c r="A2823" s="103">
        <v>2820</v>
      </c>
      <c r="C2823" s="327" t="s">
        <v>5408</v>
      </c>
      <c r="D2823" s="327" t="s">
        <v>1021</v>
      </c>
      <c r="E2823" s="327" t="s">
        <v>4351</v>
      </c>
      <c r="F2823" s="327" t="s">
        <v>3633</v>
      </c>
      <c r="G2823" s="409">
        <v>304411140202</v>
      </c>
      <c r="H2823" s="327" t="s">
        <v>6257</v>
      </c>
      <c r="I2823" s="327" t="s">
        <v>5411</v>
      </c>
      <c r="K2823" s="421">
        <v>0.38200000000000001</v>
      </c>
      <c r="L2823" s="421">
        <v>0.38200000000000001</v>
      </c>
      <c r="M2823" s="421">
        <v>0.36353799999999997</v>
      </c>
      <c r="N2823" s="411">
        <v>4.8329842931937259</v>
      </c>
    </row>
    <row r="2824" spans="1:14" s="327" customFormat="1">
      <c r="A2824" s="103">
        <v>2821</v>
      </c>
      <c r="C2824" s="327" t="s">
        <v>5408</v>
      </c>
      <c r="D2824" s="327" t="s">
        <v>1019</v>
      </c>
      <c r="E2824" s="327" t="s">
        <v>3696</v>
      </c>
      <c r="F2824" s="327" t="s">
        <v>5292</v>
      </c>
      <c r="G2824" s="409">
        <v>304251240103</v>
      </c>
      <c r="H2824" s="327" t="s">
        <v>6258</v>
      </c>
      <c r="I2824" s="327" t="s">
        <v>5411</v>
      </c>
      <c r="K2824" s="421">
        <v>2.7820000000000001E-2</v>
      </c>
      <c r="L2824" s="421">
        <v>2.7820000000000001E-2</v>
      </c>
      <c r="M2824" s="421">
        <v>2.6474999999999999E-2</v>
      </c>
      <c r="N2824" s="411">
        <v>4.834651329978441</v>
      </c>
    </row>
    <row r="2825" spans="1:14" s="327" customFormat="1">
      <c r="A2825" s="103">
        <v>2822</v>
      </c>
      <c r="C2825" s="327" t="s">
        <v>5408</v>
      </c>
      <c r="D2825" s="327" t="s">
        <v>1019</v>
      </c>
      <c r="E2825" s="327" t="s">
        <v>4645</v>
      </c>
      <c r="F2825" s="327" t="s">
        <v>5091</v>
      </c>
      <c r="G2825" s="409">
        <v>304241140502</v>
      </c>
      <c r="H2825" s="327" t="s">
        <v>6259</v>
      </c>
      <c r="I2825" s="327" t="s">
        <v>5411</v>
      </c>
      <c r="K2825" s="421">
        <v>0.50536000000000003</v>
      </c>
      <c r="L2825" s="421">
        <v>0.50536000000000003</v>
      </c>
      <c r="M2825" s="421">
        <v>0.48092200000000002</v>
      </c>
      <c r="N2825" s="411">
        <v>4.8357606458762099</v>
      </c>
    </row>
    <row r="2826" spans="1:14" s="327" customFormat="1">
      <c r="A2826" s="103">
        <v>2823</v>
      </c>
      <c r="C2826" s="327" t="s">
        <v>1381</v>
      </c>
      <c r="D2826" s="327" t="s">
        <v>1028</v>
      </c>
      <c r="E2826" s="327" t="s">
        <v>4163</v>
      </c>
      <c r="F2826" s="327" t="s">
        <v>4135</v>
      </c>
      <c r="G2826" s="409">
        <v>305321140103</v>
      </c>
      <c r="H2826" s="327" t="s">
        <v>6260</v>
      </c>
      <c r="I2826" s="327" t="s">
        <v>5411</v>
      </c>
      <c r="K2826" s="421">
        <v>2.15E-3</v>
      </c>
      <c r="L2826" s="421">
        <v>2.15E-3</v>
      </c>
      <c r="M2826" s="421">
        <v>2.0460000000000001E-3</v>
      </c>
      <c r="N2826" s="411">
        <v>4.8372093023255776</v>
      </c>
    </row>
    <row r="2827" spans="1:14" s="327" customFormat="1">
      <c r="A2827" s="103">
        <v>2824</v>
      </c>
      <c r="C2827" s="327" t="s">
        <v>3869</v>
      </c>
      <c r="D2827" s="327" t="s">
        <v>1054</v>
      </c>
      <c r="E2827" s="327" t="s">
        <v>4857</v>
      </c>
      <c r="F2827" s="327" t="s">
        <v>6187</v>
      </c>
      <c r="G2827" s="409">
        <v>308235240202</v>
      </c>
      <c r="H2827" s="327" t="s">
        <v>5617</v>
      </c>
      <c r="I2827" s="327" t="s">
        <v>5411</v>
      </c>
      <c r="K2827" s="421">
        <v>1.2181999999999999</v>
      </c>
      <c r="L2827" s="421">
        <v>1.2181999999999999</v>
      </c>
      <c r="M2827" s="421">
        <v>1.159251</v>
      </c>
      <c r="N2827" s="411">
        <v>4.8390247906747597</v>
      </c>
    </row>
    <row r="2828" spans="1:14" s="327" customFormat="1">
      <c r="A2828" s="103">
        <v>2825</v>
      </c>
      <c r="C2828" s="327" t="s">
        <v>1049</v>
      </c>
      <c r="D2828" s="327" t="s">
        <v>4470</v>
      </c>
      <c r="E2828" s="327" t="s">
        <v>4471</v>
      </c>
      <c r="F2828" s="327" t="s">
        <v>4027</v>
      </c>
      <c r="G2828" s="409">
        <v>307511540106</v>
      </c>
      <c r="H2828" s="327" t="s">
        <v>6261</v>
      </c>
      <c r="I2828" s="327" t="s">
        <v>5411</v>
      </c>
      <c r="K2828" s="421">
        <v>0.35547000000000001</v>
      </c>
      <c r="L2828" s="421">
        <v>0.35547000000000001</v>
      </c>
      <c r="M2828" s="421">
        <v>0.33826800000000001</v>
      </c>
      <c r="N2828" s="411">
        <v>4.8392269389821916</v>
      </c>
    </row>
    <row r="2829" spans="1:14" s="327" customFormat="1">
      <c r="A2829" s="103">
        <v>2826</v>
      </c>
      <c r="C2829" s="327" t="s">
        <v>1381</v>
      </c>
      <c r="D2829" s="327" t="s">
        <v>1028</v>
      </c>
      <c r="E2829" s="327" t="s">
        <v>5370</v>
      </c>
      <c r="F2829" s="327" t="s">
        <v>3973</v>
      </c>
      <c r="G2829" s="409">
        <v>305331240802</v>
      </c>
      <c r="H2829" s="327" t="s">
        <v>6262</v>
      </c>
      <c r="I2829" s="327" t="s">
        <v>5411</v>
      </c>
      <c r="K2829" s="421">
        <v>0.48836000000000002</v>
      </c>
      <c r="L2829" s="421">
        <v>0.48836000000000002</v>
      </c>
      <c r="M2829" s="421">
        <v>0.464721</v>
      </c>
      <c r="N2829" s="411">
        <v>4.840486526333037</v>
      </c>
    </row>
    <row r="2830" spans="1:14" s="327" customFormat="1">
      <c r="A2830" s="103">
        <v>2827</v>
      </c>
      <c r="C2830" s="327" t="s">
        <v>1041</v>
      </c>
      <c r="D2830" s="327" t="s">
        <v>1038</v>
      </c>
      <c r="E2830" s="327" t="s">
        <v>1038</v>
      </c>
      <c r="F2830" s="327" t="s">
        <v>3157</v>
      </c>
      <c r="G2830" s="409">
        <v>306511340602</v>
      </c>
      <c r="H2830" s="327" t="s">
        <v>6263</v>
      </c>
      <c r="I2830" s="327" t="s">
        <v>5411</v>
      </c>
      <c r="K2830" s="421">
        <v>0.63680000000000003</v>
      </c>
      <c r="L2830" s="421">
        <v>0.63680000000000003</v>
      </c>
      <c r="M2830" s="421">
        <v>0.60596399999999995</v>
      </c>
      <c r="N2830" s="411">
        <v>4.8423366834170984</v>
      </c>
    </row>
    <row r="2831" spans="1:14" s="327" customFormat="1">
      <c r="A2831" s="103">
        <v>2828</v>
      </c>
      <c r="C2831" s="327" t="s">
        <v>5408</v>
      </c>
      <c r="D2831" s="327" t="s">
        <v>1019</v>
      </c>
      <c r="E2831" s="327" t="s">
        <v>4645</v>
      </c>
      <c r="F2831" s="327" t="s">
        <v>3663</v>
      </c>
      <c r="G2831" s="409">
        <v>304241140401</v>
      </c>
      <c r="H2831" s="327" t="s">
        <v>6264</v>
      </c>
      <c r="I2831" s="327" t="s">
        <v>5411</v>
      </c>
      <c r="K2831" s="421">
        <v>0.34677999999999998</v>
      </c>
      <c r="L2831" s="421">
        <v>0.34677999999999998</v>
      </c>
      <c r="M2831" s="421">
        <v>0.32997599999999999</v>
      </c>
      <c r="N2831" s="411">
        <v>4.8457235134667469</v>
      </c>
    </row>
    <row r="2832" spans="1:14" s="327" customFormat="1">
      <c r="A2832" s="103">
        <v>2829</v>
      </c>
      <c r="C2832" s="327" t="s">
        <v>1049</v>
      </c>
      <c r="D2832" s="327" t="s">
        <v>1048</v>
      </c>
      <c r="E2832" s="327" t="s">
        <v>1048</v>
      </c>
      <c r="F2832" s="327" t="s">
        <v>5933</v>
      </c>
      <c r="G2832" s="409">
        <v>307233340301</v>
      </c>
      <c r="H2832" s="327" t="s">
        <v>6265</v>
      </c>
      <c r="I2832" s="327" t="s">
        <v>5411</v>
      </c>
      <c r="K2832" s="421">
        <v>1.4694</v>
      </c>
      <c r="L2832" s="421">
        <v>1.4694</v>
      </c>
      <c r="M2832" s="421">
        <v>1.3981049999999999</v>
      </c>
      <c r="N2832" s="411">
        <v>4.8519804001633391</v>
      </c>
    </row>
    <row r="2833" spans="1:14" s="327" customFormat="1">
      <c r="A2833" s="103">
        <v>2830</v>
      </c>
      <c r="C2833" s="327" t="s">
        <v>1049</v>
      </c>
      <c r="D2833" s="327" t="s">
        <v>4470</v>
      </c>
      <c r="E2833" s="327" t="s">
        <v>4471</v>
      </c>
      <c r="F2833" s="327" t="s">
        <v>6266</v>
      </c>
      <c r="G2833" s="409">
        <v>307511540301</v>
      </c>
      <c r="H2833" s="327" t="s">
        <v>6267</v>
      </c>
      <c r="I2833" s="327" t="s">
        <v>5411</v>
      </c>
      <c r="K2833" s="421">
        <v>0.6956</v>
      </c>
      <c r="L2833" s="421">
        <v>0.6956</v>
      </c>
      <c r="M2833" s="421">
        <v>0.66184600000000005</v>
      </c>
      <c r="N2833" s="411">
        <v>4.8525014376078133</v>
      </c>
    </row>
    <row r="2834" spans="1:14" s="327" customFormat="1">
      <c r="A2834" s="103">
        <v>2831</v>
      </c>
      <c r="C2834" s="327" t="s">
        <v>1041</v>
      </c>
      <c r="D2834" s="327" t="s">
        <v>1037</v>
      </c>
      <c r="E2834" s="327" t="s">
        <v>3312</v>
      </c>
      <c r="F2834" s="327" t="s">
        <v>5893</v>
      </c>
      <c r="G2834" s="409">
        <v>306321240101</v>
      </c>
      <c r="H2834" s="327" t="s">
        <v>6268</v>
      </c>
      <c r="I2834" s="327" t="s">
        <v>5411</v>
      </c>
      <c r="K2834" s="421">
        <v>0.17510000000000001</v>
      </c>
      <c r="L2834" s="421">
        <v>0.17510000000000001</v>
      </c>
      <c r="M2834" s="421">
        <v>0.16659399999999999</v>
      </c>
      <c r="N2834" s="411">
        <v>4.8577955454026345</v>
      </c>
    </row>
    <row r="2835" spans="1:14" s="327" customFormat="1">
      <c r="A2835" s="103">
        <v>2832</v>
      </c>
      <c r="C2835" s="327" t="s">
        <v>1041</v>
      </c>
      <c r="D2835" s="327" t="s">
        <v>1041</v>
      </c>
      <c r="E2835" s="327" t="s">
        <v>4103</v>
      </c>
      <c r="F2835" s="327" t="s">
        <v>3117</v>
      </c>
      <c r="G2835" s="409">
        <v>306111240703</v>
      </c>
      <c r="H2835" s="327" t="s">
        <v>6269</v>
      </c>
      <c r="I2835" s="327" t="s">
        <v>5411</v>
      </c>
      <c r="K2835" s="421">
        <v>0.98063999999999996</v>
      </c>
      <c r="L2835" s="421">
        <v>0.98063999999999996</v>
      </c>
      <c r="M2835" s="421">
        <v>0.93299799999999999</v>
      </c>
      <c r="N2835" s="411">
        <v>4.8582558329254333</v>
      </c>
    </row>
    <row r="2836" spans="1:14" s="327" customFormat="1">
      <c r="A2836" s="103">
        <v>2833</v>
      </c>
      <c r="C2836" s="327" t="s">
        <v>1049</v>
      </c>
      <c r="D2836" s="327" t="s">
        <v>1046</v>
      </c>
      <c r="E2836" s="327" t="s">
        <v>4670</v>
      </c>
      <c r="F2836" s="327" t="s">
        <v>5778</v>
      </c>
      <c r="G2836" s="409">
        <v>307444440102</v>
      </c>
      <c r="H2836" s="327" t="s">
        <v>6270</v>
      </c>
      <c r="I2836" s="327" t="s">
        <v>5411</v>
      </c>
      <c r="K2836" s="421">
        <v>2.2768000000000002</v>
      </c>
      <c r="L2836" s="421">
        <v>2.2768000000000002</v>
      </c>
      <c r="M2836" s="421">
        <v>2.166115</v>
      </c>
      <c r="N2836" s="411">
        <v>4.8614283204497601</v>
      </c>
    </row>
    <row r="2837" spans="1:14" s="327" customFormat="1">
      <c r="A2837" s="103">
        <v>2834</v>
      </c>
      <c r="C2837" s="327" t="s">
        <v>5408</v>
      </c>
      <c r="D2837" s="327" t="s">
        <v>1020</v>
      </c>
      <c r="E2837" s="327" t="s">
        <v>3970</v>
      </c>
      <c r="F2837" s="327" t="s">
        <v>4362</v>
      </c>
      <c r="G2837" s="409">
        <v>304121240203</v>
      </c>
      <c r="H2837" s="327" t="s">
        <v>6271</v>
      </c>
      <c r="I2837" s="327" t="s">
        <v>5411</v>
      </c>
      <c r="K2837" s="421">
        <v>0.11840000000000001</v>
      </c>
      <c r="L2837" s="421">
        <v>0.11840000000000001</v>
      </c>
      <c r="M2837" s="421">
        <v>0.11264</v>
      </c>
      <c r="N2837" s="411">
        <v>4.8648648648648658</v>
      </c>
    </row>
    <row r="2838" spans="1:14" s="327" customFormat="1">
      <c r="A2838" s="103">
        <v>2835</v>
      </c>
      <c r="C2838" s="327" t="s">
        <v>1049</v>
      </c>
      <c r="D2838" s="327" t="s">
        <v>4470</v>
      </c>
      <c r="E2838" s="327" t="s">
        <v>4471</v>
      </c>
      <c r="F2838" s="327" t="s">
        <v>3503</v>
      </c>
      <c r="G2838" s="409">
        <v>307511540203</v>
      </c>
      <c r="H2838" s="327" t="s">
        <v>6272</v>
      </c>
      <c r="I2838" s="327" t="s">
        <v>5411</v>
      </c>
      <c r="K2838" s="421">
        <v>1.0902000000000001</v>
      </c>
      <c r="L2838" s="421">
        <v>1.0902000000000001</v>
      </c>
      <c r="M2838" s="421">
        <v>1.0371239999999999</v>
      </c>
      <c r="N2838" s="411">
        <v>4.8684645019262636</v>
      </c>
    </row>
    <row r="2839" spans="1:14" s="327" customFormat="1">
      <c r="A2839" s="103">
        <v>2836</v>
      </c>
      <c r="C2839" s="327" t="s">
        <v>1381</v>
      </c>
      <c r="D2839" s="327" t="s">
        <v>1028</v>
      </c>
      <c r="E2839" s="327" t="s">
        <v>4163</v>
      </c>
      <c r="F2839" s="327" t="s">
        <v>6273</v>
      </c>
      <c r="G2839" s="409">
        <v>305321340101</v>
      </c>
      <c r="H2839" s="327" t="s">
        <v>6274</v>
      </c>
      <c r="I2839" s="327" t="s">
        <v>5411</v>
      </c>
      <c r="K2839" s="421">
        <v>0.57709999999999995</v>
      </c>
      <c r="L2839" s="421">
        <v>0.57709999999999995</v>
      </c>
      <c r="M2839" s="421">
        <v>0.54899200000000004</v>
      </c>
      <c r="N2839" s="411">
        <v>4.8705596950268433</v>
      </c>
    </row>
    <row r="2840" spans="1:14" s="327" customFormat="1">
      <c r="A2840" s="103">
        <v>2837</v>
      </c>
      <c r="C2840" s="327" t="s">
        <v>5408</v>
      </c>
      <c r="D2840" s="327" t="s">
        <v>1017</v>
      </c>
      <c r="E2840" s="327" t="s">
        <v>4030</v>
      </c>
      <c r="F2840" s="327" t="s">
        <v>5899</v>
      </c>
      <c r="G2840" s="409">
        <v>304531340503</v>
      </c>
      <c r="H2840" s="327" t="s">
        <v>6275</v>
      </c>
      <c r="I2840" s="327" t="s">
        <v>5411</v>
      </c>
      <c r="K2840" s="421">
        <v>0.35299999999999998</v>
      </c>
      <c r="L2840" s="421">
        <v>0.35299999999999998</v>
      </c>
      <c r="M2840" s="421">
        <v>0.33579199999999998</v>
      </c>
      <c r="N2840" s="411">
        <v>4.8747875354107659</v>
      </c>
    </row>
    <row r="2841" spans="1:14" s="327" customFormat="1">
      <c r="A2841" s="103">
        <v>2838</v>
      </c>
      <c r="C2841" s="327" t="s">
        <v>1049</v>
      </c>
      <c r="D2841" s="327" t="s">
        <v>1046</v>
      </c>
      <c r="E2841" s="327" t="s">
        <v>4866</v>
      </c>
      <c r="F2841" s="327" t="s">
        <v>6063</v>
      </c>
      <c r="G2841" s="409">
        <v>307433440201</v>
      </c>
      <c r="H2841" s="327" t="s">
        <v>6276</v>
      </c>
      <c r="I2841" s="327" t="s">
        <v>5411</v>
      </c>
      <c r="K2841" s="421">
        <v>0.23219999999999999</v>
      </c>
      <c r="L2841" s="421">
        <v>0.23219999999999999</v>
      </c>
      <c r="M2841" s="421">
        <v>0.22087799999999999</v>
      </c>
      <c r="N2841" s="411">
        <v>4.8759689922480618</v>
      </c>
    </row>
    <row r="2842" spans="1:14" s="327" customFormat="1">
      <c r="A2842" s="103">
        <v>2839</v>
      </c>
      <c r="C2842" s="327" t="s">
        <v>1049</v>
      </c>
      <c r="D2842" s="327" t="s">
        <v>4470</v>
      </c>
      <c r="E2842" s="327" t="s">
        <v>4471</v>
      </c>
      <c r="F2842" s="327" t="s">
        <v>4791</v>
      </c>
      <c r="G2842" s="409">
        <v>307511240102</v>
      </c>
      <c r="H2842" s="327" t="s">
        <v>6277</v>
      </c>
      <c r="I2842" s="327" t="s">
        <v>5411</v>
      </c>
      <c r="K2842" s="421">
        <v>0.94840000000000002</v>
      </c>
      <c r="L2842" s="421">
        <v>0.94840000000000002</v>
      </c>
      <c r="M2842" s="421">
        <v>0.90213399999999999</v>
      </c>
      <c r="N2842" s="411">
        <v>4.8783213833825414</v>
      </c>
    </row>
    <row r="2843" spans="1:14" s="327" customFormat="1">
      <c r="A2843" s="103">
        <v>2840</v>
      </c>
      <c r="C2843" s="327" t="s">
        <v>1041</v>
      </c>
      <c r="D2843" s="327" t="s">
        <v>1041</v>
      </c>
      <c r="E2843" s="327" t="s">
        <v>3175</v>
      </c>
      <c r="F2843" s="327" t="s">
        <v>5353</v>
      </c>
      <c r="G2843" s="409">
        <v>306112340205</v>
      </c>
      <c r="H2843" s="327" t="s">
        <v>6278</v>
      </c>
      <c r="I2843" s="327" t="s">
        <v>5411</v>
      </c>
      <c r="K2843" s="421">
        <v>1.0513999999999999</v>
      </c>
      <c r="L2843" s="421">
        <v>1.0513999999999999</v>
      </c>
      <c r="M2843" s="421">
        <v>1.0000610000000001</v>
      </c>
      <c r="N2843" s="411">
        <v>4.8829180140764512</v>
      </c>
    </row>
    <row r="2844" spans="1:14" s="327" customFormat="1">
      <c r="A2844" s="103">
        <v>2841</v>
      </c>
      <c r="C2844" s="327" t="s">
        <v>3869</v>
      </c>
      <c r="D2844" s="327" t="s">
        <v>1056</v>
      </c>
      <c r="E2844" s="327" t="s">
        <v>5038</v>
      </c>
      <c r="F2844" s="327" t="s">
        <v>5039</v>
      </c>
      <c r="G2844" s="409">
        <v>308334140103</v>
      </c>
      <c r="H2844" s="327" t="s">
        <v>6279</v>
      </c>
      <c r="I2844" s="327" t="s">
        <v>5411</v>
      </c>
      <c r="K2844" s="421">
        <v>1.298</v>
      </c>
      <c r="L2844" s="421">
        <v>1.298</v>
      </c>
      <c r="M2844" s="421">
        <v>1.234583</v>
      </c>
      <c r="N2844" s="411">
        <v>4.8857473035439174</v>
      </c>
    </row>
    <row r="2845" spans="1:14" s="327" customFormat="1">
      <c r="A2845" s="103">
        <v>2842</v>
      </c>
      <c r="C2845" s="327" t="s">
        <v>1381</v>
      </c>
      <c r="D2845" s="327" t="s">
        <v>3526</v>
      </c>
      <c r="E2845" s="327" t="s">
        <v>4408</v>
      </c>
      <c r="F2845" s="327" t="s">
        <v>3272</v>
      </c>
      <c r="G2845" s="409" t="s">
        <v>6280</v>
      </c>
      <c r="H2845" s="327" t="s">
        <v>6281</v>
      </c>
      <c r="I2845" s="327" t="s">
        <v>5411</v>
      </c>
      <c r="K2845" s="421">
        <v>0.48299999999999998</v>
      </c>
      <c r="L2845" s="421">
        <v>0.48299999999999998</v>
      </c>
      <c r="M2845" s="421">
        <v>0.45939999999999998</v>
      </c>
      <c r="N2845" s="411">
        <v>4.8861283643892364</v>
      </c>
    </row>
    <row r="2846" spans="1:14" s="327" customFormat="1">
      <c r="A2846" s="103">
        <v>2843</v>
      </c>
      <c r="C2846" s="327" t="s">
        <v>3869</v>
      </c>
      <c r="D2846" s="327" t="s">
        <v>1056</v>
      </c>
      <c r="E2846" s="327" t="s">
        <v>5038</v>
      </c>
      <c r="F2846" s="327" t="s">
        <v>4311</v>
      </c>
      <c r="G2846" s="409">
        <v>308334240204</v>
      </c>
      <c r="H2846" s="327" t="s">
        <v>6282</v>
      </c>
      <c r="I2846" s="327" t="s">
        <v>5411</v>
      </c>
      <c r="K2846" s="421">
        <v>1.2736000000000001</v>
      </c>
      <c r="L2846" s="421">
        <v>1.2736000000000001</v>
      </c>
      <c r="M2846" s="421">
        <v>1.2113449999999999</v>
      </c>
      <c r="N2846" s="411">
        <v>4.888112437185943</v>
      </c>
    </row>
    <row r="2847" spans="1:14" s="327" customFormat="1">
      <c r="A2847" s="103">
        <v>2844</v>
      </c>
      <c r="C2847" s="327" t="s">
        <v>1049</v>
      </c>
      <c r="D2847" s="327" t="s">
        <v>1046</v>
      </c>
      <c r="E2847" s="327" t="s">
        <v>4670</v>
      </c>
      <c r="F2847" s="327" t="s">
        <v>4905</v>
      </c>
      <c r="G2847" s="409">
        <v>307444540202</v>
      </c>
      <c r="H2847" s="327" t="s">
        <v>4453</v>
      </c>
      <c r="I2847" s="327" t="s">
        <v>5411</v>
      </c>
      <c r="K2847" s="421">
        <v>0.21160000000000001</v>
      </c>
      <c r="L2847" s="421">
        <v>0.21160000000000001</v>
      </c>
      <c r="M2847" s="421">
        <v>0.20125399999999999</v>
      </c>
      <c r="N2847" s="411">
        <v>4.8894139886578554</v>
      </c>
    </row>
    <row r="2848" spans="1:14" s="327" customFormat="1">
      <c r="A2848" s="103">
        <v>2845</v>
      </c>
      <c r="C2848" s="327" t="s">
        <v>1049</v>
      </c>
      <c r="D2848" s="327" t="s">
        <v>1047</v>
      </c>
      <c r="E2848" s="327" t="s">
        <v>4219</v>
      </c>
      <c r="F2848" s="327" t="s">
        <v>4220</v>
      </c>
      <c r="G2848" s="409">
        <v>307312340102</v>
      </c>
      <c r="H2848" s="327" t="s">
        <v>6283</v>
      </c>
      <c r="I2848" s="327" t="s">
        <v>5411</v>
      </c>
      <c r="K2848" s="421">
        <v>0.74760000000000004</v>
      </c>
      <c r="L2848" s="421">
        <v>0.74760000000000004</v>
      </c>
      <c r="M2848" s="421">
        <v>0.71102900000000002</v>
      </c>
      <c r="N2848" s="411">
        <v>4.8917870518994144</v>
      </c>
    </row>
    <row r="2849" spans="1:14" s="327" customFormat="1">
      <c r="A2849" s="103">
        <v>2846</v>
      </c>
      <c r="C2849" s="327" t="s">
        <v>1381</v>
      </c>
      <c r="D2849" s="327" t="s">
        <v>1029</v>
      </c>
      <c r="E2849" s="327" t="s">
        <v>4464</v>
      </c>
      <c r="F2849" s="327" t="s">
        <v>5073</v>
      </c>
      <c r="G2849" s="409">
        <v>305721240201</v>
      </c>
      <c r="H2849" s="327" t="s">
        <v>6284</v>
      </c>
      <c r="I2849" s="327" t="s">
        <v>5411</v>
      </c>
      <c r="K2849" s="421">
        <v>1.5065999999999999</v>
      </c>
      <c r="L2849" s="421">
        <v>1.5065999999999999</v>
      </c>
      <c r="M2849" s="421">
        <v>1.4328939999999999</v>
      </c>
      <c r="N2849" s="411">
        <v>4.8922076198061895</v>
      </c>
    </row>
    <row r="2850" spans="1:14" s="327" customFormat="1">
      <c r="A2850" s="103">
        <v>2847</v>
      </c>
      <c r="C2850" s="327" t="s">
        <v>3869</v>
      </c>
      <c r="D2850" s="327" t="s">
        <v>4122</v>
      </c>
      <c r="E2850" s="327" t="s">
        <v>3773</v>
      </c>
      <c r="F2850" s="327" t="s">
        <v>6285</v>
      </c>
      <c r="G2850" s="409">
        <v>308634140303</v>
      </c>
      <c r="H2850" s="327" t="s">
        <v>6286</v>
      </c>
      <c r="I2850" s="327" t="s">
        <v>5411</v>
      </c>
      <c r="K2850" s="421">
        <v>0.54600000000000004</v>
      </c>
      <c r="L2850" s="421">
        <v>0.54600000000000004</v>
      </c>
      <c r="M2850" s="421">
        <v>0.51927199999999996</v>
      </c>
      <c r="N2850" s="411">
        <v>4.8952380952381098</v>
      </c>
    </row>
    <row r="2851" spans="1:14" s="327" customFormat="1">
      <c r="A2851" s="103">
        <v>2848</v>
      </c>
      <c r="C2851" s="327" t="s">
        <v>1049</v>
      </c>
      <c r="D2851" s="327" t="s">
        <v>1045</v>
      </c>
      <c r="E2851" s="327" t="s">
        <v>4680</v>
      </c>
      <c r="F2851" s="327" t="s">
        <v>3656</v>
      </c>
      <c r="G2851" s="409">
        <v>307612140103</v>
      </c>
      <c r="H2851" s="327" t="s">
        <v>6287</v>
      </c>
      <c r="I2851" s="327" t="s">
        <v>5411</v>
      </c>
      <c r="K2851" s="421">
        <v>0.83009999999999995</v>
      </c>
      <c r="L2851" s="421">
        <v>0.83009999999999995</v>
      </c>
      <c r="M2851" s="421">
        <v>0.78931300000000004</v>
      </c>
      <c r="N2851" s="411">
        <v>4.9135043970605841</v>
      </c>
    </row>
    <row r="2852" spans="1:14" s="327" customFormat="1">
      <c r="A2852" s="103">
        <v>2849</v>
      </c>
      <c r="C2852" s="327" t="s">
        <v>3869</v>
      </c>
      <c r="D2852" s="327" t="s">
        <v>1054</v>
      </c>
      <c r="E2852" s="327" t="s">
        <v>3438</v>
      </c>
      <c r="F2852" s="327" t="s">
        <v>3782</v>
      </c>
      <c r="G2852" s="409">
        <v>308212140302</v>
      </c>
      <c r="H2852" s="327" t="s">
        <v>6288</v>
      </c>
      <c r="I2852" s="327" t="s">
        <v>5411</v>
      </c>
      <c r="K2852" s="421">
        <v>6.8400000000000002E-2</v>
      </c>
      <c r="L2852" s="421">
        <v>6.8400000000000002E-2</v>
      </c>
      <c r="M2852" s="421">
        <v>6.5037999999999999E-2</v>
      </c>
      <c r="N2852" s="411">
        <v>4.9152046783625787</v>
      </c>
    </row>
    <row r="2853" spans="1:14" s="327" customFormat="1">
      <c r="A2853" s="103">
        <v>2850</v>
      </c>
      <c r="C2853" s="327" t="s">
        <v>1381</v>
      </c>
      <c r="D2853" s="327" t="s">
        <v>1029</v>
      </c>
      <c r="E2853" s="327" t="s">
        <v>4176</v>
      </c>
      <c r="F2853" s="327" t="s">
        <v>5071</v>
      </c>
      <c r="G2853" s="409">
        <v>305712440103</v>
      </c>
      <c r="H2853" s="327" t="s">
        <v>6289</v>
      </c>
      <c r="I2853" s="327" t="s">
        <v>5411</v>
      </c>
      <c r="K2853" s="421">
        <v>0.48520000000000002</v>
      </c>
      <c r="L2853" s="421">
        <v>0.48520000000000002</v>
      </c>
      <c r="M2853" s="421">
        <v>0.46134700000000001</v>
      </c>
      <c r="N2853" s="411">
        <v>4.9161170651277848</v>
      </c>
    </row>
    <row r="2854" spans="1:14" s="327" customFormat="1">
      <c r="A2854" s="103">
        <v>2851</v>
      </c>
      <c r="C2854" s="327" t="s">
        <v>3869</v>
      </c>
      <c r="D2854" s="327" t="s">
        <v>1056</v>
      </c>
      <c r="E2854" s="327" t="s">
        <v>3957</v>
      </c>
      <c r="F2854" s="327" t="s">
        <v>4280</v>
      </c>
      <c r="G2854" s="409">
        <v>308323540302</v>
      </c>
      <c r="H2854" s="327" t="s">
        <v>6290</v>
      </c>
      <c r="I2854" s="327" t="s">
        <v>5411</v>
      </c>
      <c r="K2854" s="421">
        <v>1.2656000000000001</v>
      </c>
      <c r="L2854" s="421">
        <v>1.2656000000000001</v>
      </c>
      <c r="M2854" s="421">
        <v>1.2033290000000001</v>
      </c>
      <c r="N2854" s="411">
        <v>4.920274968394434</v>
      </c>
    </row>
    <row r="2855" spans="1:14" s="327" customFormat="1">
      <c r="A2855" s="103">
        <v>2852</v>
      </c>
      <c r="C2855" s="327" t="s">
        <v>1049</v>
      </c>
      <c r="D2855" s="327" t="s">
        <v>1046</v>
      </c>
      <c r="E2855" s="327" t="s">
        <v>4866</v>
      </c>
      <c r="F2855" s="327" t="s">
        <v>4867</v>
      </c>
      <c r="G2855" s="409">
        <v>307433340102</v>
      </c>
      <c r="H2855" s="327" t="s">
        <v>6291</v>
      </c>
      <c r="I2855" s="327" t="s">
        <v>5411</v>
      </c>
      <c r="K2855" s="421">
        <v>0.94520000000000004</v>
      </c>
      <c r="L2855" s="421">
        <v>0.94520000000000004</v>
      </c>
      <c r="M2855" s="421">
        <v>0.89868099999999995</v>
      </c>
      <c r="N2855" s="411">
        <v>4.921603893355913</v>
      </c>
    </row>
    <row r="2856" spans="1:14" s="327" customFormat="1">
      <c r="A2856" s="103">
        <v>2853</v>
      </c>
      <c r="C2856" s="327" t="s">
        <v>1381</v>
      </c>
      <c r="D2856" s="327" t="s">
        <v>1028</v>
      </c>
      <c r="E2856" s="327" t="s">
        <v>5246</v>
      </c>
      <c r="F2856" s="327" t="s">
        <v>6292</v>
      </c>
      <c r="G2856" s="409">
        <v>305311140303</v>
      </c>
      <c r="H2856" s="327" t="s">
        <v>6293</v>
      </c>
      <c r="I2856" s="327" t="s">
        <v>5411</v>
      </c>
      <c r="K2856" s="421">
        <v>0.51739999999999997</v>
      </c>
      <c r="L2856" s="421">
        <v>0.51739999999999997</v>
      </c>
      <c r="M2856" s="421">
        <v>0.49193399999999998</v>
      </c>
      <c r="N2856" s="411">
        <v>4.921917278701196</v>
      </c>
    </row>
    <row r="2857" spans="1:14" s="327" customFormat="1">
      <c r="A2857" s="103">
        <v>2854</v>
      </c>
      <c r="C2857" s="327" t="s">
        <v>1381</v>
      </c>
      <c r="D2857" s="327" t="s">
        <v>1028</v>
      </c>
      <c r="E2857" s="327" t="s">
        <v>5370</v>
      </c>
      <c r="F2857" s="327" t="s">
        <v>5581</v>
      </c>
      <c r="G2857" s="409">
        <v>305331240202</v>
      </c>
      <c r="H2857" s="327" t="s">
        <v>6294</v>
      </c>
      <c r="I2857" s="327" t="s">
        <v>5411</v>
      </c>
      <c r="K2857" s="421">
        <v>0.53220000000000001</v>
      </c>
      <c r="L2857" s="421">
        <v>0.53220000000000001</v>
      </c>
      <c r="M2857" s="421">
        <v>0.50599000000000005</v>
      </c>
      <c r="N2857" s="411">
        <v>4.9248402856069058</v>
      </c>
    </row>
    <row r="2858" spans="1:14" s="327" customFormat="1">
      <c r="A2858" s="103">
        <v>2855</v>
      </c>
      <c r="C2858" s="327" t="s">
        <v>5408</v>
      </c>
      <c r="D2858" s="327" t="s">
        <v>1019</v>
      </c>
      <c r="E2858" s="327" t="s">
        <v>4645</v>
      </c>
      <c r="F2858" s="327" t="s">
        <v>5562</v>
      </c>
      <c r="G2858" s="409">
        <v>304241240202</v>
      </c>
      <c r="H2858" s="327" t="s">
        <v>6295</v>
      </c>
      <c r="I2858" s="327" t="s">
        <v>5411</v>
      </c>
      <c r="K2858" s="421">
        <v>0.879</v>
      </c>
      <c r="L2858" s="421">
        <v>0.879</v>
      </c>
      <c r="M2858" s="421">
        <v>0.83570199999999994</v>
      </c>
      <c r="N2858" s="411">
        <v>4.9258248009101324</v>
      </c>
    </row>
    <row r="2859" spans="1:14" s="327" customFormat="1">
      <c r="A2859" s="103">
        <v>2856</v>
      </c>
      <c r="C2859" s="327" t="s">
        <v>5408</v>
      </c>
      <c r="D2859" s="327" t="s">
        <v>1017</v>
      </c>
      <c r="E2859" s="327" t="s">
        <v>3946</v>
      </c>
      <c r="F2859" s="327" t="s">
        <v>3409</v>
      </c>
      <c r="G2859" s="409">
        <v>304521340203</v>
      </c>
      <c r="H2859" s="327" t="s">
        <v>6296</v>
      </c>
      <c r="I2859" s="327" t="s">
        <v>5411</v>
      </c>
      <c r="K2859" s="421">
        <v>0.21690000000000001</v>
      </c>
      <c r="L2859" s="421">
        <v>0.21690000000000001</v>
      </c>
      <c r="M2859" s="421">
        <v>0.20621300000000001</v>
      </c>
      <c r="N2859" s="411">
        <v>4.9271553711387739</v>
      </c>
    </row>
    <row r="2860" spans="1:14" s="327" customFormat="1">
      <c r="A2860" s="103">
        <v>2857</v>
      </c>
      <c r="C2860" s="327" t="s">
        <v>1381</v>
      </c>
      <c r="D2860" s="327" t="s">
        <v>1032</v>
      </c>
      <c r="E2860" s="327" t="s">
        <v>3933</v>
      </c>
      <c r="F2860" s="327" t="s">
        <v>3381</v>
      </c>
      <c r="G2860" s="409">
        <v>305611240103</v>
      </c>
      <c r="H2860" s="327" t="s">
        <v>6297</v>
      </c>
      <c r="I2860" s="327" t="s">
        <v>5411</v>
      </c>
      <c r="K2860" s="421">
        <v>0.55069999999999997</v>
      </c>
      <c r="L2860" s="421">
        <v>0.55069999999999997</v>
      </c>
      <c r="M2860" s="421">
        <v>0.52356100000000005</v>
      </c>
      <c r="N2860" s="411">
        <v>4.9280915198837691</v>
      </c>
    </row>
    <row r="2861" spans="1:14" s="327" customFormat="1">
      <c r="A2861" s="103">
        <v>2858</v>
      </c>
      <c r="C2861" s="327" t="s">
        <v>1381</v>
      </c>
      <c r="D2861" s="327" t="s">
        <v>3526</v>
      </c>
      <c r="E2861" s="327" t="s">
        <v>4408</v>
      </c>
      <c r="F2861" s="327" t="s">
        <v>4391</v>
      </c>
      <c r="G2861" s="409" t="s">
        <v>6298</v>
      </c>
      <c r="H2861" s="327" t="s">
        <v>6299</v>
      </c>
      <c r="I2861" s="327" t="s">
        <v>5411</v>
      </c>
      <c r="K2861" s="421">
        <v>0.67301999999999995</v>
      </c>
      <c r="L2861" s="421">
        <v>0.67301999999999995</v>
      </c>
      <c r="M2861" s="421">
        <v>0.63983000000000001</v>
      </c>
      <c r="N2861" s="411">
        <v>4.9315027785206897</v>
      </c>
    </row>
    <row r="2862" spans="1:14" s="327" customFormat="1">
      <c r="A2862" s="103">
        <v>2859</v>
      </c>
      <c r="C2862" s="327" t="s">
        <v>1381</v>
      </c>
      <c r="D2862" s="327" t="s">
        <v>1027</v>
      </c>
      <c r="E2862" s="327" t="s">
        <v>5190</v>
      </c>
      <c r="F2862" s="327" t="s">
        <v>5889</v>
      </c>
      <c r="G2862" s="409">
        <v>305421140204</v>
      </c>
      <c r="H2862" s="327" t="s">
        <v>6300</v>
      </c>
      <c r="I2862" s="327" t="s">
        <v>5411</v>
      </c>
      <c r="K2862" s="421">
        <v>0.54820000000000002</v>
      </c>
      <c r="L2862" s="421">
        <v>0.54820000000000002</v>
      </c>
      <c r="M2862" s="421">
        <v>0.52115900000000004</v>
      </c>
      <c r="N2862" s="411">
        <v>4.9326887997081323</v>
      </c>
    </row>
    <row r="2863" spans="1:14" s="327" customFormat="1">
      <c r="A2863" s="103">
        <v>2860</v>
      </c>
      <c r="C2863" s="327" t="s">
        <v>1381</v>
      </c>
      <c r="D2863" s="327" t="s">
        <v>1030</v>
      </c>
      <c r="E2863" s="327" t="s">
        <v>5282</v>
      </c>
      <c r="F2863" s="327" t="s">
        <v>6301</v>
      </c>
      <c r="G2863" s="409">
        <v>305212140402</v>
      </c>
      <c r="H2863" s="327" t="s">
        <v>6302</v>
      </c>
      <c r="I2863" s="327" t="s">
        <v>5411</v>
      </c>
      <c r="K2863" s="421">
        <v>0.80100000000000005</v>
      </c>
      <c r="L2863" s="421">
        <v>0.80100000000000005</v>
      </c>
      <c r="M2863" s="421">
        <v>0.76147200000000004</v>
      </c>
      <c r="N2863" s="411">
        <v>4.9348314606741575</v>
      </c>
    </row>
    <row r="2864" spans="1:14" s="327" customFormat="1">
      <c r="A2864" s="103">
        <v>2861</v>
      </c>
      <c r="C2864" s="327" t="s">
        <v>3869</v>
      </c>
      <c r="D2864" s="327" t="s">
        <v>1056</v>
      </c>
      <c r="E2864" s="327" t="s">
        <v>1056</v>
      </c>
      <c r="F2864" s="327" t="s">
        <v>4564</v>
      </c>
      <c r="G2864" s="409">
        <v>308311540102</v>
      </c>
      <c r="H2864" s="327" t="s">
        <v>6303</v>
      </c>
      <c r="I2864" s="327" t="s">
        <v>5411</v>
      </c>
      <c r="K2864" s="421">
        <v>1.3136000000000001</v>
      </c>
      <c r="L2864" s="421">
        <v>1.3136000000000001</v>
      </c>
      <c r="M2864" s="421">
        <v>1.2487649999999999</v>
      </c>
      <c r="N2864" s="411">
        <v>4.9356729598051308</v>
      </c>
    </row>
    <row r="2865" spans="1:14" s="327" customFormat="1">
      <c r="A2865" s="103">
        <v>2862</v>
      </c>
      <c r="C2865" s="327" t="s">
        <v>1381</v>
      </c>
      <c r="D2865" s="327" t="s">
        <v>1030</v>
      </c>
      <c r="E2865" s="327" t="s">
        <v>4544</v>
      </c>
      <c r="F2865" s="327" t="s">
        <v>3077</v>
      </c>
      <c r="G2865" s="409">
        <v>305211440204</v>
      </c>
      <c r="H2865" s="327" t="s">
        <v>6304</v>
      </c>
      <c r="I2865" s="327" t="s">
        <v>5411</v>
      </c>
      <c r="K2865" s="421">
        <v>0.4602</v>
      </c>
      <c r="L2865" s="421">
        <v>0.4602</v>
      </c>
      <c r="M2865" s="421">
        <v>0.43748100000000001</v>
      </c>
      <c r="N2865" s="411">
        <v>4.9367666232072986</v>
      </c>
    </row>
    <row r="2866" spans="1:14" s="327" customFormat="1">
      <c r="A2866" s="103">
        <v>2863</v>
      </c>
      <c r="C2866" s="327" t="s">
        <v>1381</v>
      </c>
      <c r="D2866" s="327" t="s">
        <v>3526</v>
      </c>
      <c r="E2866" s="327" t="s">
        <v>4408</v>
      </c>
      <c r="F2866" s="327" t="s">
        <v>2339</v>
      </c>
      <c r="G2866" s="409" t="s">
        <v>6305</v>
      </c>
      <c r="H2866" s="327" t="s">
        <v>6306</v>
      </c>
      <c r="I2866" s="327" t="s">
        <v>5411</v>
      </c>
      <c r="K2866" s="421">
        <v>0.53539999999999999</v>
      </c>
      <c r="L2866" s="421">
        <v>0.53539999999999999</v>
      </c>
      <c r="M2866" s="421">
        <v>0.50895299999999999</v>
      </c>
      <c r="N2866" s="411">
        <v>4.9396712738139703</v>
      </c>
    </row>
    <row r="2867" spans="1:14" s="327" customFormat="1">
      <c r="A2867" s="103">
        <v>2864</v>
      </c>
      <c r="C2867" s="327" t="s">
        <v>5408</v>
      </c>
      <c r="D2867" s="327" t="s">
        <v>1018</v>
      </c>
      <c r="E2867" s="327" t="s">
        <v>3232</v>
      </c>
      <c r="F2867" s="327" t="s">
        <v>5151</v>
      </c>
      <c r="G2867" s="409">
        <v>304631440402</v>
      </c>
      <c r="H2867" s="327" t="s">
        <v>6307</v>
      </c>
      <c r="I2867" s="327" t="s">
        <v>5411</v>
      </c>
      <c r="K2867" s="421">
        <v>0.15692999999999999</v>
      </c>
      <c r="L2867" s="421">
        <v>0.15692999999999999</v>
      </c>
      <c r="M2867" s="421">
        <v>0.149174</v>
      </c>
      <c r="N2867" s="411">
        <v>4.9423309755942046</v>
      </c>
    </row>
    <row r="2868" spans="1:14" s="327" customFormat="1">
      <c r="A2868" s="103">
        <v>2865</v>
      </c>
      <c r="C2868" s="327" t="s">
        <v>1049</v>
      </c>
      <c r="D2868" s="327" t="s">
        <v>1047</v>
      </c>
      <c r="E2868" s="327" t="s">
        <v>4219</v>
      </c>
      <c r="F2868" s="327" t="s">
        <v>6308</v>
      </c>
      <c r="G2868" s="409">
        <v>307312340203</v>
      </c>
      <c r="H2868" s="327" t="s">
        <v>6309</v>
      </c>
      <c r="I2868" s="327" t="s">
        <v>5411</v>
      </c>
      <c r="K2868" s="421">
        <v>1.2236</v>
      </c>
      <c r="L2868" s="421">
        <v>1.2236</v>
      </c>
      <c r="M2868" s="421">
        <v>1.1631199999999999</v>
      </c>
      <c r="N2868" s="411">
        <v>4.9427917620137372</v>
      </c>
    </row>
    <row r="2869" spans="1:14" s="327" customFormat="1">
      <c r="A2869" s="103">
        <v>2866</v>
      </c>
      <c r="C2869" s="327" t="s">
        <v>5408</v>
      </c>
      <c r="D2869" s="327" t="s">
        <v>1019</v>
      </c>
      <c r="E2869" s="327" t="s">
        <v>4628</v>
      </c>
      <c r="F2869" s="327" t="s">
        <v>3806</v>
      </c>
      <c r="G2869" s="409">
        <v>304211140101</v>
      </c>
      <c r="H2869" s="327" t="s">
        <v>6310</v>
      </c>
      <c r="I2869" s="327" t="s">
        <v>5411</v>
      </c>
      <c r="K2869" s="421">
        <v>0.25879999999999997</v>
      </c>
      <c r="L2869" s="421">
        <v>0.25879999999999997</v>
      </c>
      <c r="M2869" s="421">
        <v>0.246</v>
      </c>
      <c r="N2869" s="411">
        <v>4.945904173106638</v>
      </c>
    </row>
    <row r="2870" spans="1:14" s="327" customFormat="1">
      <c r="A2870" s="103">
        <v>2867</v>
      </c>
      <c r="C2870" s="327" t="s">
        <v>1041</v>
      </c>
      <c r="D2870" s="327" t="s">
        <v>1040</v>
      </c>
      <c r="E2870" s="327" t="s">
        <v>1040</v>
      </c>
      <c r="F2870" s="327" t="s">
        <v>6311</v>
      </c>
      <c r="G2870" s="409">
        <v>306112240502</v>
      </c>
      <c r="H2870" s="327" t="s">
        <v>6312</v>
      </c>
      <c r="I2870" s="327" t="s">
        <v>5411</v>
      </c>
      <c r="K2870" s="421">
        <v>0.13908100000000001</v>
      </c>
      <c r="L2870" s="421">
        <v>0.13908100000000001</v>
      </c>
      <c r="M2870" s="421">
        <v>0.13219700000000001</v>
      </c>
      <c r="N2870" s="411">
        <v>4.9496336667122041</v>
      </c>
    </row>
    <row r="2871" spans="1:14" s="327" customFormat="1">
      <c r="A2871" s="103">
        <v>2868</v>
      </c>
      <c r="C2871" s="327" t="s">
        <v>1041</v>
      </c>
      <c r="D2871" s="327" t="s">
        <v>1040</v>
      </c>
      <c r="E2871" s="327" t="s">
        <v>1040</v>
      </c>
      <c r="F2871" s="327" t="s">
        <v>5363</v>
      </c>
      <c r="G2871" s="409">
        <v>306611340201</v>
      </c>
      <c r="H2871" s="327" t="s">
        <v>6313</v>
      </c>
      <c r="I2871" s="327" t="s">
        <v>5411</v>
      </c>
      <c r="K2871" s="421">
        <v>0.51917599999999997</v>
      </c>
      <c r="L2871" s="421">
        <v>0.51917599999999997</v>
      </c>
      <c r="M2871" s="421">
        <v>0.49347600000000003</v>
      </c>
      <c r="N2871" s="411">
        <v>4.950151778972824</v>
      </c>
    </row>
    <row r="2872" spans="1:14" s="327" customFormat="1">
      <c r="A2872" s="103">
        <v>2869</v>
      </c>
      <c r="C2872" s="327" t="s">
        <v>1381</v>
      </c>
      <c r="D2872" s="327" t="s">
        <v>1026</v>
      </c>
      <c r="E2872" s="327" t="s">
        <v>4159</v>
      </c>
      <c r="F2872" s="327" t="s">
        <v>3922</v>
      </c>
      <c r="G2872" s="409">
        <v>305511140103</v>
      </c>
      <c r="H2872" s="327" t="s">
        <v>6314</v>
      </c>
      <c r="I2872" s="327" t="s">
        <v>5411</v>
      </c>
      <c r="K2872" s="421">
        <v>0.48048999999999997</v>
      </c>
      <c r="L2872" s="421">
        <v>0.48048999999999997</v>
      </c>
      <c r="M2872" s="421">
        <v>0.45667799999999997</v>
      </c>
      <c r="N2872" s="411">
        <v>4.9557743137214096</v>
      </c>
    </row>
    <row r="2873" spans="1:14" s="327" customFormat="1">
      <c r="A2873" s="103">
        <v>2870</v>
      </c>
      <c r="C2873" s="327" t="s">
        <v>1049</v>
      </c>
      <c r="D2873" s="327" t="s">
        <v>1045</v>
      </c>
      <c r="E2873" s="327" t="s">
        <v>5067</v>
      </c>
      <c r="F2873" s="327" t="s">
        <v>4971</v>
      </c>
      <c r="G2873" s="409">
        <v>307613140106</v>
      </c>
      <c r="H2873" s="327" t="s">
        <v>6315</v>
      </c>
      <c r="I2873" s="327" t="s">
        <v>5411</v>
      </c>
      <c r="K2873" s="421">
        <v>0.76019999999999999</v>
      </c>
      <c r="L2873" s="421">
        <v>0.76019999999999999</v>
      </c>
      <c r="M2873" s="421">
        <v>0.722526</v>
      </c>
      <c r="N2873" s="411">
        <v>4.955801104972374</v>
      </c>
    </row>
    <row r="2874" spans="1:14" s="327" customFormat="1">
      <c r="A2874" s="103">
        <v>2871</v>
      </c>
      <c r="C2874" s="327" t="s">
        <v>3869</v>
      </c>
      <c r="D2874" s="327" t="s">
        <v>1056</v>
      </c>
      <c r="E2874" s="327" t="s">
        <v>3957</v>
      </c>
      <c r="F2874" s="327" t="s">
        <v>6012</v>
      </c>
      <c r="G2874" s="409">
        <v>308323540403</v>
      </c>
      <c r="H2874" s="327" t="s">
        <v>6316</v>
      </c>
      <c r="I2874" s="327" t="s">
        <v>5411</v>
      </c>
      <c r="K2874" s="421">
        <v>0.84360000000000002</v>
      </c>
      <c r="L2874" s="421">
        <v>0.84360000000000002</v>
      </c>
      <c r="M2874" s="421">
        <v>0.80178899999999997</v>
      </c>
      <c r="N2874" s="411">
        <v>4.9562588904694218</v>
      </c>
    </row>
    <row r="2875" spans="1:14" s="327" customFormat="1">
      <c r="A2875" s="103">
        <v>2872</v>
      </c>
      <c r="C2875" s="327" t="s">
        <v>5408</v>
      </c>
      <c r="D2875" s="327" t="s">
        <v>1017</v>
      </c>
      <c r="E2875" s="327" t="s">
        <v>4030</v>
      </c>
      <c r="F2875" s="327" t="s">
        <v>4031</v>
      </c>
      <c r="G2875" s="409">
        <v>304531140101</v>
      </c>
      <c r="H2875" s="327" t="s">
        <v>6317</v>
      </c>
      <c r="I2875" s="327" t="s">
        <v>5411</v>
      </c>
      <c r="K2875" s="421">
        <v>0.44840000000000002</v>
      </c>
      <c r="L2875" s="421">
        <v>0.44840000000000002</v>
      </c>
      <c r="M2875" s="421">
        <v>0.42617500000000003</v>
      </c>
      <c r="N2875" s="411">
        <v>4.9565120428189102</v>
      </c>
    </row>
    <row r="2876" spans="1:14" s="327" customFormat="1">
      <c r="A2876" s="103">
        <v>2873</v>
      </c>
      <c r="C2876" s="327" t="s">
        <v>1049</v>
      </c>
      <c r="D2876" s="327" t="s">
        <v>1047</v>
      </c>
      <c r="E2876" s="327" t="s">
        <v>4219</v>
      </c>
      <c r="F2876" s="327" t="s">
        <v>6318</v>
      </c>
      <c r="G2876" s="409">
        <v>307312240203</v>
      </c>
      <c r="H2876" s="327" t="s">
        <v>6319</v>
      </c>
      <c r="I2876" s="327" t="s">
        <v>5411</v>
      </c>
      <c r="K2876" s="421">
        <v>0.64778000000000002</v>
      </c>
      <c r="L2876" s="421">
        <v>0.64778000000000002</v>
      </c>
      <c r="M2876" s="421">
        <v>0.61563100000000004</v>
      </c>
      <c r="N2876" s="411">
        <v>4.9629503843897593</v>
      </c>
    </row>
    <row r="2877" spans="1:14" s="327" customFormat="1">
      <c r="A2877" s="103">
        <v>2874</v>
      </c>
      <c r="C2877" s="327" t="s">
        <v>5408</v>
      </c>
      <c r="D2877" s="327" t="s">
        <v>1019</v>
      </c>
      <c r="E2877" s="327" t="s">
        <v>4645</v>
      </c>
      <c r="F2877" s="327" t="s">
        <v>5729</v>
      </c>
      <c r="G2877" s="409">
        <v>304241440501</v>
      </c>
      <c r="H2877" s="327" t="s">
        <v>6320</v>
      </c>
      <c r="I2877" s="327" t="s">
        <v>5411</v>
      </c>
      <c r="K2877" s="421">
        <v>0.76188100000000003</v>
      </c>
      <c r="L2877" s="421">
        <v>0.76188100000000003</v>
      </c>
      <c r="M2877" s="421">
        <v>0.72405799999999998</v>
      </c>
      <c r="N2877" s="411">
        <v>4.9644235779603436</v>
      </c>
    </row>
    <row r="2878" spans="1:14" s="327" customFormat="1">
      <c r="A2878" s="103">
        <v>2875</v>
      </c>
      <c r="C2878" s="327" t="s">
        <v>1381</v>
      </c>
      <c r="D2878" s="327" t="s">
        <v>3526</v>
      </c>
      <c r="E2878" s="327" t="s">
        <v>4408</v>
      </c>
      <c r="F2878" s="327" t="s">
        <v>4409</v>
      </c>
      <c r="G2878" s="409" t="s">
        <v>6321</v>
      </c>
      <c r="H2878" s="327" t="s">
        <v>6322</v>
      </c>
      <c r="I2878" s="327" t="s">
        <v>5411</v>
      </c>
      <c r="K2878" s="421">
        <v>0.54804600000000003</v>
      </c>
      <c r="L2878" s="421">
        <v>0.54804600000000003</v>
      </c>
      <c r="M2878" s="421">
        <v>0.52080700000000002</v>
      </c>
      <c r="N2878" s="411">
        <v>4.9702032311156383</v>
      </c>
    </row>
    <row r="2879" spans="1:14" s="327" customFormat="1">
      <c r="A2879" s="103">
        <v>2876</v>
      </c>
      <c r="C2879" s="327" t="s">
        <v>1381</v>
      </c>
      <c r="D2879" s="327" t="s">
        <v>1028</v>
      </c>
      <c r="E2879" s="327" t="s">
        <v>5370</v>
      </c>
      <c r="F2879" s="327" t="s">
        <v>2975</v>
      </c>
      <c r="G2879" s="409">
        <v>305331340102</v>
      </c>
      <c r="H2879" s="327" t="s">
        <v>6323</v>
      </c>
      <c r="I2879" s="327" t="s">
        <v>5411</v>
      </c>
      <c r="K2879" s="421">
        <v>1.1579999999999999</v>
      </c>
      <c r="L2879" s="421">
        <v>1.1579999999999999</v>
      </c>
      <c r="M2879" s="421">
        <v>1.1004389999999999</v>
      </c>
      <c r="N2879" s="411">
        <v>4.9707253886010339</v>
      </c>
    </row>
    <row r="2880" spans="1:14" s="327" customFormat="1">
      <c r="A2880" s="103">
        <v>2877</v>
      </c>
      <c r="C2880" s="327" t="s">
        <v>1381</v>
      </c>
      <c r="D2880" s="327" t="s">
        <v>1029</v>
      </c>
      <c r="E2880" s="327" t="s">
        <v>4464</v>
      </c>
      <c r="F2880" s="327" t="s">
        <v>6324</v>
      </c>
      <c r="G2880" s="409">
        <v>305721140701</v>
      </c>
      <c r="H2880" s="327" t="s">
        <v>6325</v>
      </c>
      <c r="I2880" s="327" t="s">
        <v>5411</v>
      </c>
      <c r="K2880" s="421">
        <v>0.34533000000000003</v>
      </c>
      <c r="L2880" s="421">
        <v>0.34533000000000003</v>
      </c>
      <c r="M2880" s="421">
        <v>0.32816200000000001</v>
      </c>
      <c r="N2880" s="411">
        <v>4.9714765586540457</v>
      </c>
    </row>
    <row r="2881" spans="1:14" s="327" customFormat="1">
      <c r="A2881" s="103">
        <v>2878</v>
      </c>
      <c r="C2881" s="327" t="s">
        <v>1041</v>
      </c>
      <c r="D2881" s="327" t="s">
        <v>1038</v>
      </c>
      <c r="E2881" s="327" t="s">
        <v>5205</v>
      </c>
      <c r="F2881" s="327" t="s">
        <v>5774</v>
      </c>
      <c r="G2881" s="409">
        <v>306521240301</v>
      </c>
      <c r="H2881" s="327" t="s">
        <v>6326</v>
      </c>
      <c r="I2881" s="327" t="s">
        <v>5411</v>
      </c>
      <c r="K2881" s="421">
        <v>8.1100000000000005E-2</v>
      </c>
      <c r="L2881" s="421">
        <v>8.1100000000000005E-2</v>
      </c>
      <c r="M2881" s="421">
        <v>7.7067999999999998E-2</v>
      </c>
      <c r="N2881" s="411">
        <v>4.9716399506781848</v>
      </c>
    </row>
    <row r="2882" spans="1:14" s="327" customFormat="1">
      <c r="A2882" s="103">
        <v>2879</v>
      </c>
      <c r="C2882" s="327" t="s">
        <v>3869</v>
      </c>
      <c r="D2882" s="327" t="s">
        <v>1056</v>
      </c>
      <c r="E2882" s="327" t="s">
        <v>5038</v>
      </c>
      <c r="F2882" s="327" t="s">
        <v>4639</v>
      </c>
      <c r="G2882" s="409">
        <v>308334340102</v>
      </c>
      <c r="H2882" s="327" t="s">
        <v>6327</v>
      </c>
      <c r="I2882" s="327" t="s">
        <v>5411</v>
      </c>
      <c r="K2882" s="421">
        <v>0.88700000000000001</v>
      </c>
      <c r="L2882" s="421">
        <v>0.88700000000000001</v>
      </c>
      <c r="M2882" s="421">
        <v>0.84289499999999995</v>
      </c>
      <c r="N2882" s="411">
        <v>4.972378804960548</v>
      </c>
    </row>
    <row r="2883" spans="1:14" s="327" customFormat="1">
      <c r="A2883" s="103">
        <v>2880</v>
      </c>
      <c r="C2883" s="327" t="s">
        <v>1381</v>
      </c>
      <c r="D2883" s="327" t="s">
        <v>3526</v>
      </c>
      <c r="E2883" s="327" t="s">
        <v>4760</v>
      </c>
      <c r="F2883" s="327" t="s">
        <v>6328</v>
      </c>
      <c r="G2883" s="409" t="s">
        <v>6329</v>
      </c>
      <c r="H2883" s="327" t="s">
        <v>2633</v>
      </c>
      <c r="I2883" s="327" t="s">
        <v>5411</v>
      </c>
      <c r="K2883" s="421">
        <v>1.074209</v>
      </c>
      <c r="L2883" s="421">
        <v>1.074209</v>
      </c>
      <c r="M2883" s="421">
        <v>1.0207759999999999</v>
      </c>
      <c r="N2883" s="411">
        <v>4.9741716928456254</v>
      </c>
    </row>
    <row r="2884" spans="1:14" s="327" customFormat="1">
      <c r="A2884" s="103">
        <v>2881</v>
      </c>
      <c r="C2884" s="327" t="s">
        <v>1381</v>
      </c>
      <c r="D2884" s="327" t="s">
        <v>1027</v>
      </c>
      <c r="E2884" s="327" t="s">
        <v>5190</v>
      </c>
      <c r="F2884" s="327" t="s">
        <v>2348</v>
      </c>
      <c r="G2884" s="409">
        <v>305421340204</v>
      </c>
      <c r="H2884" s="327" t="s">
        <v>6330</v>
      </c>
      <c r="I2884" s="327" t="s">
        <v>5411</v>
      </c>
      <c r="K2884" s="421">
        <v>5.8200000000000002E-2</v>
      </c>
      <c r="L2884" s="421">
        <v>5.8200000000000002E-2</v>
      </c>
      <c r="M2884" s="421">
        <v>5.5303999999999999E-2</v>
      </c>
      <c r="N2884" s="411">
        <v>4.9759450171821351</v>
      </c>
    </row>
    <row r="2885" spans="1:14" s="327" customFormat="1">
      <c r="A2885" s="103">
        <v>2882</v>
      </c>
      <c r="C2885" s="327" t="s">
        <v>1381</v>
      </c>
      <c r="D2885" s="327" t="s">
        <v>1030</v>
      </c>
      <c r="E2885" s="327" t="s">
        <v>5282</v>
      </c>
      <c r="F2885" s="327" t="s">
        <v>4711</v>
      </c>
      <c r="G2885" s="409">
        <v>305212140201</v>
      </c>
      <c r="H2885" s="327" t="s">
        <v>6331</v>
      </c>
      <c r="I2885" s="327" t="s">
        <v>5411</v>
      </c>
      <c r="K2885" s="421">
        <v>1.1854</v>
      </c>
      <c r="L2885" s="421">
        <v>1.1854</v>
      </c>
      <c r="M2885" s="421">
        <v>1.126396</v>
      </c>
      <c r="N2885" s="411">
        <v>4.9775603171925136</v>
      </c>
    </row>
    <row r="2886" spans="1:14" s="327" customFormat="1">
      <c r="A2886" s="103">
        <v>2883</v>
      </c>
      <c r="C2886" s="327" t="s">
        <v>1049</v>
      </c>
      <c r="D2886" s="327" t="s">
        <v>1046</v>
      </c>
      <c r="E2886" s="327" t="s">
        <v>4670</v>
      </c>
      <c r="F2886" s="327" t="s">
        <v>4923</v>
      </c>
      <c r="G2886" s="409">
        <v>307444440302</v>
      </c>
      <c r="H2886" s="327" t="s">
        <v>6332</v>
      </c>
      <c r="I2886" s="327" t="s">
        <v>5411</v>
      </c>
      <c r="K2886" s="421">
        <v>1.2116</v>
      </c>
      <c r="L2886" s="421">
        <v>1.2116</v>
      </c>
      <c r="M2886" s="421">
        <v>1.1512819999999999</v>
      </c>
      <c r="N2886" s="411">
        <v>4.9783757015516752</v>
      </c>
    </row>
    <row r="2887" spans="1:14" s="327" customFormat="1">
      <c r="A2887" s="103">
        <v>2884</v>
      </c>
      <c r="C2887" s="327" t="s">
        <v>1041</v>
      </c>
      <c r="D2887" s="327" t="s">
        <v>1040</v>
      </c>
      <c r="E2887" s="327" t="s">
        <v>4766</v>
      </c>
      <c r="F2887" s="327" t="s">
        <v>6333</v>
      </c>
      <c r="G2887" s="409">
        <v>306631440501</v>
      </c>
      <c r="H2887" s="327" t="s">
        <v>6334</v>
      </c>
      <c r="I2887" s="327" t="s">
        <v>5411</v>
      </c>
      <c r="K2887" s="421">
        <v>0.66100000000000003</v>
      </c>
      <c r="L2887" s="421">
        <v>0.66100000000000003</v>
      </c>
      <c r="M2887" s="421">
        <v>0.62808799999999998</v>
      </c>
      <c r="N2887" s="411">
        <v>4.9791225416036387</v>
      </c>
    </row>
    <row r="2888" spans="1:14" s="327" customFormat="1">
      <c r="A2888" s="103">
        <v>2885</v>
      </c>
      <c r="C2888" s="327" t="s">
        <v>1381</v>
      </c>
      <c r="D2888" s="327" t="s">
        <v>3526</v>
      </c>
      <c r="E2888" s="327" t="s">
        <v>4408</v>
      </c>
      <c r="F2888" s="327" t="s">
        <v>6335</v>
      </c>
      <c r="G2888" s="409" t="s">
        <v>6336</v>
      </c>
      <c r="H2888" s="327" t="s">
        <v>6337</v>
      </c>
      <c r="I2888" s="327" t="s">
        <v>5411</v>
      </c>
      <c r="K2888" s="421">
        <v>0.69299999999999995</v>
      </c>
      <c r="L2888" s="421">
        <v>0.69299999999999995</v>
      </c>
      <c r="M2888" s="421">
        <v>0.65848799999999996</v>
      </c>
      <c r="N2888" s="411">
        <v>4.9800865800865779</v>
      </c>
    </row>
    <row r="2889" spans="1:14" s="327" customFormat="1">
      <c r="A2889" s="103">
        <v>2886</v>
      </c>
      <c r="C2889" s="327" t="s">
        <v>1381</v>
      </c>
      <c r="D2889" s="327" t="s">
        <v>3526</v>
      </c>
      <c r="E2889" s="327" t="s">
        <v>4408</v>
      </c>
      <c r="F2889" s="327" t="s">
        <v>6230</v>
      </c>
      <c r="G2889" s="409" t="s">
        <v>6338</v>
      </c>
      <c r="H2889" s="327" t="s">
        <v>6339</v>
      </c>
      <c r="I2889" s="327" t="s">
        <v>5411</v>
      </c>
      <c r="K2889" s="421">
        <v>0.45218000000000003</v>
      </c>
      <c r="L2889" s="421">
        <v>0.45218000000000003</v>
      </c>
      <c r="M2889" s="421">
        <v>0.42965999999999999</v>
      </c>
      <c r="N2889" s="411">
        <v>4.9803175726480697</v>
      </c>
    </row>
    <row r="2890" spans="1:14" s="327" customFormat="1">
      <c r="A2890" s="103">
        <v>2887</v>
      </c>
      <c r="C2890" s="327" t="s">
        <v>1049</v>
      </c>
      <c r="D2890" s="327" t="s">
        <v>1047</v>
      </c>
      <c r="E2890" s="327" t="s">
        <v>1047</v>
      </c>
      <c r="F2890" s="327" t="s">
        <v>5034</v>
      </c>
      <c r="G2890" s="409">
        <v>307311440202</v>
      </c>
      <c r="H2890" s="327" t="s">
        <v>6340</v>
      </c>
      <c r="I2890" s="327" t="s">
        <v>5411</v>
      </c>
      <c r="K2890" s="421">
        <v>0.91120000000000001</v>
      </c>
      <c r="L2890" s="421">
        <v>0.91120000000000001</v>
      </c>
      <c r="M2890" s="421">
        <v>0.86578500000000003</v>
      </c>
      <c r="N2890" s="411">
        <v>4.9840869183494272</v>
      </c>
    </row>
    <row r="2891" spans="1:14" s="327" customFormat="1">
      <c r="A2891" s="103">
        <v>2888</v>
      </c>
      <c r="C2891" s="327" t="s">
        <v>5408</v>
      </c>
      <c r="D2891" s="327" t="s">
        <v>1017</v>
      </c>
      <c r="E2891" s="327" t="s">
        <v>4030</v>
      </c>
      <c r="F2891" s="327" t="s">
        <v>4735</v>
      </c>
      <c r="G2891" s="409">
        <v>304531240202</v>
      </c>
      <c r="H2891" s="327" t="s">
        <v>6341</v>
      </c>
      <c r="I2891" s="327" t="s">
        <v>5411</v>
      </c>
      <c r="K2891" s="421">
        <v>0.44400000000000001</v>
      </c>
      <c r="L2891" s="421">
        <v>0.44400000000000001</v>
      </c>
      <c r="M2891" s="421">
        <v>0.42185600000000001</v>
      </c>
      <c r="N2891" s="411">
        <v>4.9873873873873871</v>
      </c>
    </row>
    <row r="2892" spans="1:14" s="327" customFormat="1">
      <c r="A2892" s="103">
        <v>2889</v>
      </c>
      <c r="C2892" s="327" t="s">
        <v>1381</v>
      </c>
      <c r="D2892" s="327" t="s">
        <v>3526</v>
      </c>
      <c r="E2892" s="327" t="s">
        <v>4408</v>
      </c>
      <c r="F2892" s="327" t="s">
        <v>3873</v>
      </c>
      <c r="G2892" s="409" t="s">
        <v>6342</v>
      </c>
      <c r="H2892" s="327" t="s">
        <v>6343</v>
      </c>
      <c r="I2892" s="327" t="s">
        <v>5411</v>
      </c>
      <c r="K2892" s="421">
        <v>0.71340000000000003</v>
      </c>
      <c r="L2892" s="421">
        <v>0.71340000000000003</v>
      </c>
      <c r="M2892" s="421">
        <v>0.67781400000000003</v>
      </c>
      <c r="N2892" s="411">
        <v>4.9882253994953754</v>
      </c>
    </row>
    <row r="2893" spans="1:14" s="327" customFormat="1">
      <c r="A2893" s="103">
        <v>2890</v>
      </c>
      <c r="C2893" s="327" t="s">
        <v>1381</v>
      </c>
      <c r="D2893" s="327" t="s">
        <v>1030</v>
      </c>
      <c r="E2893" s="327" t="s">
        <v>4544</v>
      </c>
      <c r="F2893" s="327" t="s">
        <v>6344</v>
      </c>
      <c r="G2893" s="409">
        <v>305211540402</v>
      </c>
      <c r="H2893" s="327" t="s">
        <v>6345</v>
      </c>
      <c r="I2893" s="327" t="s">
        <v>5411</v>
      </c>
      <c r="K2893" s="421">
        <v>1.1887000000000001</v>
      </c>
      <c r="L2893" s="421">
        <v>1.1887000000000001</v>
      </c>
      <c r="M2893" s="421">
        <v>1.1293120000000001</v>
      </c>
      <c r="N2893" s="411">
        <v>4.9960461007823662</v>
      </c>
    </row>
    <row r="2894" spans="1:14" s="327" customFormat="1">
      <c r="A2894" s="103">
        <v>2891</v>
      </c>
      <c r="C2894" s="327" t="s">
        <v>1381</v>
      </c>
      <c r="D2894" s="327" t="s">
        <v>1028</v>
      </c>
      <c r="E2894" s="327" t="s">
        <v>4765</v>
      </c>
      <c r="F2894" s="327" t="s">
        <v>2342</v>
      </c>
      <c r="G2894" s="409">
        <v>305341540201</v>
      </c>
      <c r="H2894" s="327" t="s">
        <v>6346</v>
      </c>
      <c r="I2894" s="327" t="s">
        <v>5411</v>
      </c>
      <c r="K2894" s="421">
        <v>0.50019999999999998</v>
      </c>
      <c r="L2894" s="421">
        <v>0.50019999999999998</v>
      </c>
      <c r="M2894" s="421">
        <v>0.47520899999999999</v>
      </c>
      <c r="N2894" s="411">
        <v>4.9962015193922404</v>
      </c>
    </row>
    <row r="2895" spans="1:14" s="327" customFormat="1">
      <c r="A2895" s="103">
        <v>2892</v>
      </c>
      <c r="C2895" s="327" t="s">
        <v>1381</v>
      </c>
      <c r="D2895" s="327" t="s">
        <v>1028</v>
      </c>
      <c r="E2895" s="327" t="s">
        <v>4163</v>
      </c>
      <c r="F2895" s="327" t="s">
        <v>4620</v>
      </c>
      <c r="G2895" s="409">
        <v>305321340404</v>
      </c>
      <c r="H2895" s="327" t="s">
        <v>6347</v>
      </c>
      <c r="I2895" s="327" t="s">
        <v>5411</v>
      </c>
      <c r="K2895" s="421">
        <v>8.8200000000000001E-2</v>
      </c>
      <c r="L2895" s="421">
        <v>8.8200000000000001E-2</v>
      </c>
      <c r="M2895" s="421">
        <v>8.3793000000000006E-2</v>
      </c>
      <c r="N2895" s="411">
        <v>4.996598639455776</v>
      </c>
    </row>
    <row r="2896" spans="1:14" s="327" customFormat="1">
      <c r="A2896" s="103">
        <v>2893</v>
      </c>
      <c r="C2896" s="327" t="s">
        <v>1049</v>
      </c>
      <c r="D2896" s="327" t="s">
        <v>1045</v>
      </c>
      <c r="E2896" s="327" t="s">
        <v>4680</v>
      </c>
      <c r="F2896" s="327" t="s">
        <v>6348</v>
      </c>
      <c r="G2896" s="409">
        <v>307612140402</v>
      </c>
      <c r="H2896" s="327" t="s">
        <v>6349</v>
      </c>
      <c r="I2896" s="327" t="s">
        <v>5411</v>
      </c>
      <c r="K2896" s="421">
        <v>0.1953</v>
      </c>
      <c r="L2896" s="421">
        <v>0.1953</v>
      </c>
      <c r="M2896" s="421">
        <v>0.18553700000000001</v>
      </c>
      <c r="N2896" s="411">
        <v>4.9989759344598026</v>
      </c>
    </row>
    <row r="2897" spans="1:14" s="327" customFormat="1">
      <c r="A2897" s="103">
        <v>2894</v>
      </c>
      <c r="C2897" s="327" t="s">
        <v>1041</v>
      </c>
      <c r="D2897" s="327" t="s">
        <v>1040</v>
      </c>
      <c r="E2897" s="327" t="s">
        <v>4426</v>
      </c>
      <c r="F2897" s="327" t="s">
        <v>6350</v>
      </c>
      <c r="G2897" s="409">
        <v>306621340302</v>
      </c>
      <c r="H2897" s="327" t="s">
        <v>6351</v>
      </c>
      <c r="I2897" s="327" t="s">
        <v>5411</v>
      </c>
      <c r="K2897" s="421">
        <v>0.3604</v>
      </c>
      <c r="L2897" s="421">
        <v>0.3604</v>
      </c>
      <c r="M2897" s="421">
        <v>0.34237899999999999</v>
      </c>
      <c r="N2897" s="411">
        <v>5.0002774694783598</v>
      </c>
    </row>
    <row r="2898" spans="1:14" s="327" customFormat="1">
      <c r="A2898" s="103">
        <v>2895</v>
      </c>
      <c r="C2898" s="327" t="s">
        <v>1381</v>
      </c>
      <c r="D2898" s="327" t="s">
        <v>3526</v>
      </c>
      <c r="E2898" s="327" t="s">
        <v>4408</v>
      </c>
      <c r="F2898" s="327" t="s">
        <v>3272</v>
      </c>
      <c r="G2898" s="409" t="s">
        <v>6352</v>
      </c>
      <c r="H2898" s="327" t="s">
        <v>6353</v>
      </c>
      <c r="I2898" s="327" t="s">
        <v>5411</v>
      </c>
      <c r="K2898" s="421">
        <v>0.84719999999999995</v>
      </c>
      <c r="L2898" s="421">
        <v>0.84719999999999995</v>
      </c>
      <c r="M2898" s="421">
        <v>0.80481800000000003</v>
      </c>
      <c r="N2898" s="411">
        <v>5.0025967894239756</v>
      </c>
    </row>
    <row r="2899" spans="1:14" s="327" customFormat="1">
      <c r="A2899" s="103">
        <v>2896</v>
      </c>
      <c r="C2899" s="327" t="s">
        <v>3869</v>
      </c>
      <c r="D2899" s="327" t="s">
        <v>1054</v>
      </c>
      <c r="E2899" s="327" t="s">
        <v>4857</v>
      </c>
      <c r="F2899" s="327" t="s">
        <v>6354</v>
      </c>
      <c r="G2899" s="409">
        <v>308235340402</v>
      </c>
      <c r="H2899" s="327" t="s">
        <v>6355</v>
      </c>
      <c r="I2899" s="327" t="s">
        <v>5411</v>
      </c>
      <c r="K2899" s="421">
        <v>0.17369999999999999</v>
      </c>
      <c r="L2899" s="421">
        <v>0.17369999999999999</v>
      </c>
      <c r="M2899" s="421">
        <v>0.16500999999999999</v>
      </c>
      <c r="N2899" s="411">
        <v>5.0028785261945901</v>
      </c>
    </row>
    <row r="2900" spans="1:14" s="327" customFormat="1">
      <c r="A2900" s="103">
        <v>2897</v>
      </c>
      <c r="C2900" s="327" t="s">
        <v>1049</v>
      </c>
      <c r="D2900" s="327" t="s">
        <v>1046</v>
      </c>
      <c r="E2900" s="327" t="s">
        <v>4817</v>
      </c>
      <c r="F2900" s="327" t="s">
        <v>6091</v>
      </c>
      <c r="G2900" s="409">
        <v>307422440201</v>
      </c>
      <c r="H2900" s="327" t="s">
        <v>6356</v>
      </c>
      <c r="I2900" s="327" t="s">
        <v>5411</v>
      </c>
      <c r="K2900" s="421">
        <v>0.92479999999999996</v>
      </c>
      <c r="L2900" s="421">
        <v>0.92479999999999996</v>
      </c>
      <c r="M2900" s="421">
        <v>0.87843800000000005</v>
      </c>
      <c r="N2900" s="411">
        <v>5.0131920415224807</v>
      </c>
    </row>
    <row r="2901" spans="1:14" s="327" customFormat="1">
      <c r="A2901" s="103">
        <v>2898</v>
      </c>
      <c r="C2901" s="327" t="s">
        <v>3869</v>
      </c>
      <c r="D2901" s="327" t="s">
        <v>1056</v>
      </c>
      <c r="E2901" s="327" t="s">
        <v>1056</v>
      </c>
      <c r="F2901" s="327" t="s">
        <v>4648</v>
      </c>
      <c r="G2901" s="409">
        <v>308311540403</v>
      </c>
      <c r="H2901" s="327" t="s">
        <v>6357</v>
      </c>
      <c r="I2901" s="327" t="s">
        <v>5411</v>
      </c>
      <c r="K2901" s="421">
        <v>1.1901999999999999</v>
      </c>
      <c r="L2901" s="421">
        <v>1.1901999999999999</v>
      </c>
      <c r="M2901" s="421">
        <v>1.13052</v>
      </c>
      <c r="N2901" s="411">
        <v>5.0142833137287814</v>
      </c>
    </row>
    <row r="2902" spans="1:14" s="327" customFormat="1">
      <c r="A2902" s="103">
        <v>2899</v>
      </c>
      <c r="C2902" s="327" t="s">
        <v>1381</v>
      </c>
      <c r="D2902" s="327" t="s">
        <v>3526</v>
      </c>
      <c r="E2902" s="327" t="s">
        <v>4408</v>
      </c>
      <c r="F2902" s="327" t="s">
        <v>6230</v>
      </c>
      <c r="G2902" s="409" t="s">
        <v>6358</v>
      </c>
      <c r="H2902" s="327" t="s">
        <v>6359</v>
      </c>
      <c r="I2902" s="327" t="s">
        <v>5411</v>
      </c>
      <c r="K2902" s="421">
        <v>0.38956000000000002</v>
      </c>
      <c r="L2902" s="421">
        <v>0.38956000000000002</v>
      </c>
      <c r="M2902" s="421">
        <v>0.37002499999999999</v>
      </c>
      <c r="N2902" s="411">
        <v>5.0146318923914217</v>
      </c>
    </row>
    <row r="2903" spans="1:14" s="327" customFormat="1">
      <c r="A2903" s="103">
        <v>2900</v>
      </c>
      <c r="C2903" s="327" t="s">
        <v>3869</v>
      </c>
      <c r="D2903" s="327" t="s">
        <v>1056</v>
      </c>
      <c r="E2903" s="327" t="s">
        <v>4691</v>
      </c>
      <c r="F2903" s="327" t="s">
        <v>6360</v>
      </c>
      <c r="G2903" s="409">
        <v>308312140302</v>
      </c>
      <c r="H2903" s="327" t="s">
        <v>6361</v>
      </c>
      <c r="I2903" s="327" t="s">
        <v>5411</v>
      </c>
      <c r="K2903" s="421">
        <v>0.35230800000000001</v>
      </c>
      <c r="L2903" s="421">
        <v>0.35230800000000001</v>
      </c>
      <c r="M2903" s="421">
        <v>0.33462700000000001</v>
      </c>
      <c r="N2903" s="411">
        <v>5.0186200710741744</v>
      </c>
    </row>
    <row r="2904" spans="1:14" s="327" customFormat="1">
      <c r="A2904" s="103">
        <v>2901</v>
      </c>
      <c r="C2904" s="327" t="s">
        <v>5408</v>
      </c>
      <c r="D2904" s="327" t="s">
        <v>1018</v>
      </c>
      <c r="E2904" s="327" t="s">
        <v>3232</v>
      </c>
      <c r="F2904" s="327" t="s">
        <v>6362</v>
      </c>
      <c r="G2904" s="409">
        <v>304631240201</v>
      </c>
      <c r="H2904" s="327" t="s">
        <v>6363</v>
      </c>
      <c r="I2904" s="327" t="s">
        <v>5411</v>
      </c>
      <c r="K2904" s="421">
        <v>0.4632</v>
      </c>
      <c r="L2904" s="421">
        <v>0.4632</v>
      </c>
      <c r="M2904" s="421">
        <v>0.43992900000000001</v>
      </c>
      <c r="N2904" s="411">
        <v>5.0239637305699452</v>
      </c>
    </row>
    <row r="2905" spans="1:14" s="327" customFormat="1">
      <c r="A2905" s="103">
        <v>2902</v>
      </c>
      <c r="C2905" s="327" t="s">
        <v>1381</v>
      </c>
      <c r="D2905" s="327" t="s">
        <v>1031</v>
      </c>
      <c r="E2905" s="327" t="s">
        <v>5239</v>
      </c>
      <c r="F2905" s="327" t="s">
        <v>6364</v>
      </c>
      <c r="G2905" s="409">
        <v>305112340203</v>
      </c>
      <c r="H2905" s="327" t="s">
        <v>6365</v>
      </c>
      <c r="I2905" s="327" t="s">
        <v>5411</v>
      </c>
      <c r="K2905" s="421">
        <v>0.2349</v>
      </c>
      <c r="L2905" s="421">
        <v>0.2349</v>
      </c>
      <c r="M2905" s="421">
        <v>0.22309699999999999</v>
      </c>
      <c r="N2905" s="411">
        <v>5.0246913580246941</v>
      </c>
    </row>
    <row r="2906" spans="1:14" s="327" customFormat="1">
      <c r="A2906" s="103">
        <v>2903</v>
      </c>
      <c r="C2906" s="327" t="s">
        <v>1381</v>
      </c>
      <c r="D2906" s="327" t="s">
        <v>1030</v>
      </c>
      <c r="E2906" s="327" t="s">
        <v>5282</v>
      </c>
      <c r="F2906" s="327" t="s">
        <v>6301</v>
      </c>
      <c r="G2906" s="409">
        <v>305212140403</v>
      </c>
      <c r="H2906" s="327" t="s">
        <v>6366</v>
      </c>
      <c r="I2906" s="327" t="s">
        <v>5411</v>
      </c>
      <c r="K2906" s="421">
        <v>1.325</v>
      </c>
      <c r="L2906" s="421">
        <v>1.325</v>
      </c>
      <c r="M2906" s="421">
        <v>1.2584120000000001</v>
      </c>
      <c r="N2906" s="411">
        <v>5.0255094339622541</v>
      </c>
    </row>
    <row r="2907" spans="1:14" s="327" customFormat="1">
      <c r="A2907" s="103">
        <v>2904</v>
      </c>
      <c r="C2907" s="327" t="s">
        <v>1381</v>
      </c>
      <c r="D2907" s="327" t="s">
        <v>1032</v>
      </c>
      <c r="E2907" s="327" t="s">
        <v>3933</v>
      </c>
      <c r="F2907" s="327" t="s">
        <v>4388</v>
      </c>
      <c r="G2907" s="409">
        <v>305611140203</v>
      </c>
      <c r="H2907" s="327" t="s">
        <v>6367</v>
      </c>
      <c r="I2907" s="327" t="s">
        <v>5411</v>
      </c>
      <c r="K2907" s="421">
        <v>0.1026</v>
      </c>
      <c r="L2907" s="421">
        <v>0.1026</v>
      </c>
      <c r="M2907" s="421">
        <v>9.7442000000000001E-2</v>
      </c>
      <c r="N2907" s="411">
        <v>5.0272904483430763</v>
      </c>
    </row>
    <row r="2908" spans="1:14" s="327" customFormat="1">
      <c r="A2908" s="103">
        <v>2905</v>
      </c>
      <c r="C2908" s="327" t="s">
        <v>1381</v>
      </c>
      <c r="D2908" s="327" t="s">
        <v>1030</v>
      </c>
      <c r="E2908" s="327" t="s">
        <v>4544</v>
      </c>
      <c r="F2908" s="327" t="s">
        <v>5322</v>
      </c>
      <c r="G2908" s="409">
        <v>305211440103</v>
      </c>
      <c r="H2908" s="327" t="s">
        <v>6368</v>
      </c>
      <c r="I2908" s="327" t="s">
        <v>5411</v>
      </c>
      <c r="K2908" s="421">
        <v>0.85680000000000001</v>
      </c>
      <c r="L2908" s="421">
        <v>0.85680000000000001</v>
      </c>
      <c r="M2908" s="421">
        <v>0.813689</v>
      </c>
      <c r="N2908" s="411">
        <v>5.0316293183940255</v>
      </c>
    </row>
    <row r="2909" spans="1:14" s="327" customFormat="1">
      <c r="A2909" s="103">
        <v>2906</v>
      </c>
      <c r="C2909" s="327" t="s">
        <v>1381</v>
      </c>
      <c r="D2909" s="327" t="s">
        <v>1028</v>
      </c>
      <c r="E2909" s="327" t="s">
        <v>5370</v>
      </c>
      <c r="F2909" s="327" t="s">
        <v>2946</v>
      </c>
      <c r="G2909" s="409">
        <v>305331340602</v>
      </c>
      <c r="H2909" s="327" t="s">
        <v>6369</v>
      </c>
      <c r="I2909" s="327" t="s">
        <v>5411</v>
      </c>
      <c r="K2909" s="421">
        <v>0.17580000000000001</v>
      </c>
      <c r="L2909" s="421">
        <v>0.17580000000000001</v>
      </c>
      <c r="M2909" s="421">
        <v>0.16694999999999999</v>
      </c>
      <c r="N2909" s="411">
        <v>5.0341296928327779</v>
      </c>
    </row>
    <row r="2910" spans="1:14" s="327" customFormat="1">
      <c r="A2910" s="103">
        <v>2907</v>
      </c>
      <c r="C2910" s="327" t="s">
        <v>5408</v>
      </c>
      <c r="D2910" s="327" t="s">
        <v>1017</v>
      </c>
      <c r="E2910" s="327" t="s">
        <v>3946</v>
      </c>
      <c r="F2910" s="327" t="s">
        <v>4457</v>
      </c>
      <c r="G2910" s="409">
        <v>304521140301</v>
      </c>
      <c r="H2910" s="327" t="s">
        <v>6370</v>
      </c>
      <c r="I2910" s="327" t="s">
        <v>5411</v>
      </c>
      <c r="K2910" s="421">
        <v>0.67120000000000002</v>
      </c>
      <c r="L2910" s="421">
        <v>0.67120000000000002</v>
      </c>
      <c r="M2910" s="421">
        <v>0.637405</v>
      </c>
      <c r="N2910" s="411">
        <v>5.0350119189511346</v>
      </c>
    </row>
    <row r="2911" spans="1:14" s="327" customFormat="1">
      <c r="A2911" s="103">
        <v>2908</v>
      </c>
      <c r="C2911" s="327" t="s">
        <v>3869</v>
      </c>
      <c r="D2911" s="327" t="s">
        <v>3869</v>
      </c>
      <c r="E2911" s="327" t="s">
        <v>4576</v>
      </c>
      <c r="F2911" s="327" t="s">
        <v>2914</v>
      </c>
      <c r="G2911" s="409">
        <v>308122540202</v>
      </c>
      <c r="H2911" s="327" t="s">
        <v>6371</v>
      </c>
      <c r="I2911" s="327" t="s">
        <v>5411</v>
      </c>
      <c r="K2911" s="421">
        <v>1.2054</v>
      </c>
      <c r="L2911" s="421">
        <v>1.2054</v>
      </c>
      <c r="M2911" s="421">
        <v>1.144671</v>
      </c>
      <c r="N2911" s="411">
        <v>5.0380786460925853</v>
      </c>
    </row>
    <row r="2912" spans="1:14" s="327" customFormat="1">
      <c r="A2912" s="103">
        <v>2909</v>
      </c>
      <c r="C2912" s="327" t="s">
        <v>1381</v>
      </c>
      <c r="D2912" s="327" t="s">
        <v>3526</v>
      </c>
      <c r="E2912" s="327" t="s">
        <v>3527</v>
      </c>
      <c r="F2912" s="327" t="s">
        <v>4305</v>
      </c>
      <c r="G2912" s="409" t="s">
        <v>6372</v>
      </c>
      <c r="H2912" s="327" t="s">
        <v>6373</v>
      </c>
      <c r="I2912" s="327" t="s">
        <v>5411</v>
      </c>
      <c r="K2912" s="421">
        <v>0.54461000000000004</v>
      </c>
      <c r="L2912" s="421">
        <v>0.54461000000000004</v>
      </c>
      <c r="M2912" s="421">
        <v>0.51715599999999995</v>
      </c>
      <c r="N2912" s="411">
        <v>5.0410385413415266</v>
      </c>
    </row>
    <row r="2913" spans="1:14" s="327" customFormat="1">
      <c r="A2913" s="103">
        <v>2910</v>
      </c>
      <c r="C2913" s="327" t="s">
        <v>1381</v>
      </c>
      <c r="D2913" s="327" t="s">
        <v>3526</v>
      </c>
      <c r="E2913" s="327" t="s">
        <v>4760</v>
      </c>
      <c r="F2913" s="327" t="s">
        <v>2943</v>
      </c>
      <c r="G2913" s="409" t="s">
        <v>6374</v>
      </c>
      <c r="H2913" s="327" t="s">
        <v>6375</v>
      </c>
      <c r="I2913" s="327" t="s">
        <v>5411</v>
      </c>
      <c r="K2913" s="421">
        <v>0.27300000000000002</v>
      </c>
      <c r="L2913" s="421">
        <v>0.27300000000000002</v>
      </c>
      <c r="M2913" s="421">
        <v>0.25923200000000002</v>
      </c>
      <c r="N2913" s="411">
        <v>5.0432234432234431</v>
      </c>
    </row>
    <row r="2914" spans="1:14" s="327" customFormat="1">
      <c r="A2914" s="103">
        <v>2911</v>
      </c>
      <c r="C2914" s="327" t="s">
        <v>5408</v>
      </c>
      <c r="D2914" s="327" t="s">
        <v>1020</v>
      </c>
      <c r="E2914" s="327" t="s">
        <v>3416</v>
      </c>
      <c r="F2914" s="327" t="s">
        <v>6376</v>
      </c>
      <c r="G2914" s="409">
        <v>304112340601</v>
      </c>
      <c r="H2914" s="327" t="s">
        <v>5720</v>
      </c>
      <c r="I2914" s="327" t="s">
        <v>5411</v>
      </c>
      <c r="K2914" s="421">
        <v>0.20119999999999999</v>
      </c>
      <c r="L2914" s="421">
        <v>0.20119999999999999</v>
      </c>
      <c r="M2914" s="421">
        <v>0.19104599999999999</v>
      </c>
      <c r="N2914" s="411">
        <v>5.0467196819085469</v>
      </c>
    </row>
    <row r="2915" spans="1:14" s="327" customFormat="1">
      <c r="A2915" s="103">
        <v>2912</v>
      </c>
      <c r="C2915" s="327" t="s">
        <v>1041</v>
      </c>
      <c r="D2915" s="327" t="s">
        <v>1040</v>
      </c>
      <c r="E2915" s="327" t="s">
        <v>4426</v>
      </c>
      <c r="F2915" s="327" t="s">
        <v>6350</v>
      </c>
      <c r="G2915" s="409">
        <v>306621340303</v>
      </c>
      <c r="H2915" s="327" t="s">
        <v>6377</v>
      </c>
      <c r="I2915" s="327" t="s">
        <v>5411</v>
      </c>
      <c r="K2915" s="421">
        <v>0.79359999999999997</v>
      </c>
      <c r="L2915" s="421">
        <v>0.79359999999999997</v>
      </c>
      <c r="M2915" s="421">
        <v>0.75353899999999996</v>
      </c>
      <c r="N2915" s="411">
        <v>5.0480090725806468</v>
      </c>
    </row>
    <row r="2916" spans="1:14" s="327" customFormat="1">
      <c r="A2916" s="103">
        <v>2913</v>
      </c>
      <c r="C2916" s="327" t="s">
        <v>1381</v>
      </c>
      <c r="D2916" s="327" t="s">
        <v>1029</v>
      </c>
      <c r="E2916" s="327" t="s">
        <v>4968</v>
      </c>
      <c r="F2916" s="327" t="s">
        <v>6378</v>
      </c>
      <c r="G2916" s="409">
        <v>305711140301</v>
      </c>
      <c r="H2916" s="327" t="s">
        <v>6379</v>
      </c>
      <c r="I2916" s="327" t="s">
        <v>5411</v>
      </c>
      <c r="K2916" s="421">
        <v>0.38179999999999997</v>
      </c>
      <c r="L2916" s="421">
        <v>0.38179999999999997</v>
      </c>
      <c r="M2916" s="421">
        <v>0.36251800000000001</v>
      </c>
      <c r="N2916" s="411">
        <v>5.0502881089575613</v>
      </c>
    </row>
    <row r="2917" spans="1:14" s="327" customFormat="1">
      <c r="A2917" s="103">
        <v>2914</v>
      </c>
      <c r="C2917" s="327" t="s">
        <v>1381</v>
      </c>
      <c r="D2917" s="327" t="s">
        <v>1029</v>
      </c>
      <c r="E2917" s="327" t="s">
        <v>4968</v>
      </c>
      <c r="F2917" s="327" t="s">
        <v>6378</v>
      </c>
      <c r="G2917" s="409">
        <v>305711140302</v>
      </c>
      <c r="H2917" s="327" t="s">
        <v>6380</v>
      </c>
      <c r="I2917" s="327" t="s">
        <v>5411</v>
      </c>
      <c r="K2917" s="421">
        <v>0.65</v>
      </c>
      <c r="L2917" s="421">
        <v>0.65</v>
      </c>
      <c r="M2917" s="421">
        <v>0.61716499999999996</v>
      </c>
      <c r="N2917" s="411">
        <v>5.0515384615384704</v>
      </c>
    </row>
    <row r="2918" spans="1:14" s="327" customFormat="1">
      <c r="A2918" s="103">
        <v>2915</v>
      </c>
      <c r="C2918" s="327" t="s">
        <v>3869</v>
      </c>
      <c r="D2918" s="327" t="s">
        <v>1056</v>
      </c>
      <c r="E2918" s="327" t="s">
        <v>1056</v>
      </c>
      <c r="F2918" s="327" t="s">
        <v>2250</v>
      </c>
      <c r="G2918" s="409">
        <v>308311440503</v>
      </c>
      <c r="H2918" s="327" t="s">
        <v>6381</v>
      </c>
      <c r="I2918" s="327" t="s">
        <v>5411</v>
      </c>
      <c r="K2918" s="421">
        <v>0.91520000000000001</v>
      </c>
      <c r="L2918" s="421">
        <v>0.91520000000000001</v>
      </c>
      <c r="M2918" s="421">
        <v>0.86896399999999996</v>
      </c>
      <c r="N2918" s="411">
        <v>5.0520104895104954</v>
      </c>
    </row>
    <row r="2919" spans="1:14" s="327" customFormat="1">
      <c r="A2919" s="103">
        <v>2916</v>
      </c>
      <c r="C2919" s="327" t="s">
        <v>1049</v>
      </c>
      <c r="D2919" s="327" t="s">
        <v>1046</v>
      </c>
      <c r="E2919" s="327" t="s">
        <v>4817</v>
      </c>
      <c r="F2919" s="327" t="s">
        <v>5182</v>
      </c>
      <c r="G2919" s="409">
        <v>307422140501</v>
      </c>
      <c r="H2919" s="327" t="s">
        <v>6382</v>
      </c>
      <c r="I2919" s="327" t="s">
        <v>5411</v>
      </c>
      <c r="K2919" s="421">
        <v>0.97019999999999995</v>
      </c>
      <c r="L2919" s="421">
        <v>0.97019999999999995</v>
      </c>
      <c r="M2919" s="421">
        <v>0.92114399999999996</v>
      </c>
      <c r="N2919" s="411">
        <v>5.0562770562770556</v>
      </c>
    </row>
    <row r="2920" spans="1:14" s="327" customFormat="1">
      <c r="A2920" s="103">
        <v>2917</v>
      </c>
      <c r="C2920" s="327" t="s">
        <v>1381</v>
      </c>
      <c r="D2920" s="327" t="s">
        <v>3526</v>
      </c>
      <c r="E2920" s="327" t="s">
        <v>4760</v>
      </c>
      <c r="F2920" s="327" t="s">
        <v>6383</v>
      </c>
      <c r="G2920" s="409" t="s">
        <v>6384</v>
      </c>
      <c r="H2920" s="327" t="s">
        <v>6385</v>
      </c>
      <c r="I2920" s="327" t="s">
        <v>5411</v>
      </c>
      <c r="K2920" s="421">
        <v>0.98299999999999998</v>
      </c>
      <c r="L2920" s="421">
        <v>0.98299999999999998</v>
      </c>
      <c r="M2920" s="421">
        <v>0.93321799999999999</v>
      </c>
      <c r="N2920" s="411">
        <v>5.0642929806714134</v>
      </c>
    </row>
    <row r="2921" spans="1:14" s="327" customFormat="1">
      <c r="A2921" s="103">
        <v>2918</v>
      </c>
      <c r="C2921" s="327" t="s">
        <v>1049</v>
      </c>
      <c r="D2921" s="327" t="s">
        <v>1045</v>
      </c>
      <c r="E2921" s="327" t="s">
        <v>5067</v>
      </c>
      <c r="F2921" s="327" t="s">
        <v>6386</v>
      </c>
      <c r="G2921" s="409">
        <v>307613240303</v>
      </c>
      <c r="H2921" s="327" t="s">
        <v>5675</v>
      </c>
      <c r="I2921" s="327" t="s">
        <v>5411</v>
      </c>
      <c r="K2921" s="421">
        <v>0.26429999999999998</v>
      </c>
      <c r="L2921" s="421">
        <v>0.26429999999999998</v>
      </c>
      <c r="M2921" s="421">
        <v>0.25090299999999999</v>
      </c>
      <c r="N2921" s="411">
        <v>5.0688611426409365</v>
      </c>
    </row>
    <row r="2922" spans="1:14" s="327" customFormat="1">
      <c r="A2922" s="103">
        <v>2919</v>
      </c>
      <c r="C2922" s="327" t="s">
        <v>1049</v>
      </c>
      <c r="D2922" s="327" t="s">
        <v>1045</v>
      </c>
      <c r="E2922" s="327" t="s">
        <v>5067</v>
      </c>
      <c r="F2922" s="327" t="s">
        <v>6387</v>
      </c>
      <c r="G2922" s="409">
        <v>307613440206</v>
      </c>
      <c r="H2922" s="327" t="s">
        <v>6388</v>
      </c>
      <c r="I2922" s="327" t="s">
        <v>5411</v>
      </c>
      <c r="K2922" s="421">
        <v>0.51160000000000005</v>
      </c>
      <c r="L2922" s="421">
        <v>0.51160000000000005</v>
      </c>
      <c r="M2922" s="421">
        <v>0.48565700000000001</v>
      </c>
      <c r="N2922" s="411">
        <v>5.0709538702111114</v>
      </c>
    </row>
    <row r="2923" spans="1:14" s="327" customFormat="1">
      <c r="A2923" s="103">
        <v>2920</v>
      </c>
      <c r="C2923" s="327" t="s">
        <v>1381</v>
      </c>
      <c r="D2923" s="327" t="s">
        <v>1030</v>
      </c>
      <c r="E2923" s="327" t="s">
        <v>5282</v>
      </c>
      <c r="F2923" s="327" t="s">
        <v>6301</v>
      </c>
      <c r="G2923" s="409">
        <v>305212140401</v>
      </c>
      <c r="H2923" s="327" t="s">
        <v>6389</v>
      </c>
      <c r="I2923" s="327" t="s">
        <v>5411</v>
      </c>
      <c r="K2923" s="421">
        <v>0.90659999999999996</v>
      </c>
      <c r="L2923" s="421">
        <v>0.90659999999999996</v>
      </c>
      <c r="M2923" s="421">
        <v>0.86062399999999994</v>
      </c>
      <c r="N2923" s="411">
        <v>5.0712552393558363</v>
      </c>
    </row>
    <row r="2924" spans="1:14" s="327" customFormat="1">
      <c r="A2924" s="103">
        <v>2921</v>
      </c>
      <c r="C2924" s="327" t="s">
        <v>1381</v>
      </c>
      <c r="D2924" s="327" t="s">
        <v>3526</v>
      </c>
      <c r="E2924" s="327" t="s">
        <v>4408</v>
      </c>
      <c r="F2924" s="327" t="s">
        <v>3272</v>
      </c>
      <c r="G2924" s="409" t="s">
        <v>6390</v>
      </c>
      <c r="H2924" s="327" t="s">
        <v>6391</v>
      </c>
      <c r="I2924" s="327" t="s">
        <v>5411</v>
      </c>
      <c r="K2924" s="421">
        <v>0.71280500000000002</v>
      </c>
      <c r="L2924" s="421">
        <v>0.71280500000000002</v>
      </c>
      <c r="M2924" s="421">
        <v>0.67665299999999995</v>
      </c>
      <c r="N2924" s="411">
        <v>5.0717938286067117</v>
      </c>
    </row>
    <row r="2925" spans="1:14" s="327" customFormat="1">
      <c r="A2925" s="103">
        <v>2922</v>
      </c>
      <c r="C2925" s="327" t="s">
        <v>5408</v>
      </c>
      <c r="D2925" s="327" t="s">
        <v>1019</v>
      </c>
      <c r="E2925" s="327" t="s">
        <v>4645</v>
      </c>
      <c r="F2925" s="327" t="s">
        <v>6233</v>
      </c>
      <c r="G2925" s="409">
        <v>304241340202</v>
      </c>
      <c r="H2925" s="327" t="s">
        <v>6392</v>
      </c>
      <c r="I2925" s="327" t="s">
        <v>5411</v>
      </c>
      <c r="K2925" s="421">
        <v>0.5736</v>
      </c>
      <c r="L2925" s="421">
        <v>0.5736</v>
      </c>
      <c r="M2925" s="421">
        <v>0.54447999999999996</v>
      </c>
      <c r="N2925" s="411">
        <v>5.0767085076708565</v>
      </c>
    </row>
    <row r="2926" spans="1:14" s="327" customFormat="1">
      <c r="A2926" s="103">
        <v>2923</v>
      </c>
      <c r="C2926" s="327" t="s">
        <v>1041</v>
      </c>
      <c r="D2926" s="327" t="s">
        <v>1037</v>
      </c>
      <c r="E2926" s="327" t="s">
        <v>3312</v>
      </c>
      <c r="F2926" s="327" t="s">
        <v>5618</v>
      </c>
      <c r="G2926" s="409">
        <v>306321240903</v>
      </c>
      <c r="H2926" s="327" t="s">
        <v>6393</v>
      </c>
      <c r="I2926" s="327" t="s">
        <v>5411</v>
      </c>
      <c r="K2926" s="421">
        <v>0.29020000000000001</v>
      </c>
      <c r="L2926" s="421">
        <v>0.29020000000000001</v>
      </c>
      <c r="M2926" s="421">
        <v>0.27544600000000002</v>
      </c>
      <c r="N2926" s="411">
        <v>5.0840799448656062</v>
      </c>
    </row>
    <row r="2927" spans="1:14" s="327" customFormat="1">
      <c r="A2927" s="103">
        <v>2924</v>
      </c>
      <c r="C2927" s="327" t="s">
        <v>1041</v>
      </c>
      <c r="D2927" s="327" t="s">
        <v>1040</v>
      </c>
      <c r="E2927" s="327" t="s">
        <v>4426</v>
      </c>
      <c r="F2927" s="327" t="s">
        <v>2213</v>
      </c>
      <c r="G2927" s="409">
        <v>306621140403</v>
      </c>
      <c r="H2927" s="327" t="s">
        <v>6394</v>
      </c>
      <c r="I2927" s="327" t="s">
        <v>5411</v>
      </c>
      <c r="K2927" s="421">
        <v>0.39360000000000001</v>
      </c>
      <c r="L2927" s="421">
        <v>0.39360000000000001</v>
      </c>
      <c r="M2927" s="421">
        <v>0.37357600000000002</v>
      </c>
      <c r="N2927" s="411">
        <v>5.0873983739837358</v>
      </c>
    </row>
    <row r="2928" spans="1:14" s="327" customFormat="1">
      <c r="A2928" s="103">
        <v>2925</v>
      </c>
      <c r="C2928" s="327" t="s">
        <v>1041</v>
      </c>
      <c r="D2928" s="327" t="s">
        <v>1040</v>
      </c>
      <c r="E2928" s="327" t="s">
        <v>4766</v>
      </c>
      <c r="F2928" s="327" t="s">
        <v>6333</v>
      </c>
      <c r="G2928" s="409">
        <v>306631440502</v>
      </c>
      <c r="H2928" s="327" t="s">
        <v>6395</v>
      </c>
      <c r="I2928" s="327" t="s">
        <v>5411</v>
      </c>
      <c r="K2928" s="421">
        <v>1.3078000000000001</v>
      </c>
      <c r="L2928" s="421">
        <v>1.3078000000000001</v>
      </c>
      <c r="M2928" s="421">
        <v>1.2412240000000001</v>
      </c>
      <c r="N2928" s="411">
        <v>5.0906866493347582</v>
      </c>
    </row>
    <row r="2929" spans="1:14" s="327" customFormat="1">
      <c r="A2929" s="103">
        <v>2926</v>
      </c>
      <c r="C2929" s="327" t="s">
        <v>1381</v>
      </c>
      <c r="D2929" s="327" t="s">
        <v>1028</v>
      </c>
      <c r="E2929" s="327" t="s">
        <v>5370</v>
      </c>
      <c r="F2929" s="327" t="s">
        <v>2997</v>
      </c>
      <c r="G2929" s="409">
        <v>305331240602</v>
      </c>
      <c r="H2929" s="327" t="s">
        <v>6396</v>
      </c>
      <c r="I2929" s="327" t="s">
        <v>5411</v>
      </c>
      <c r="K2929" s="421">
        <v>1.1477999999999999</v>
      </c>
      <c r="L2929" s="421">
        <v>1.1477999999999999</v>
      </c>
      <c r="M2929" s="421">
        <v>1.089361</v>
      </c>
      <c r="N2929" s="411">
        <v>5.091392228611249</v>
      </c>
    </row>
    <row r="2930" spans="1:14" s="327" customFormat="1">
      <c r="A2930" s="103">
        <v>2927</v>
      </c>
      <c r="C2930" s="327" t="s">
        <v>5408</v>
      </c>
      <c r="D2930" s="327" t="s">
        <v>1019</v>
      </c>
      <c r="E2930" s="327" t="s">
        <v>4645</v>
      </c>
      <c r="F2930" s="327" t="s">
        <v>4157</v>
      </c>
      <c r="G2930" s="409">
        <v>304241440106</v>
      </c>
      <c r="H2930" s="327" t="s">
        <v>5863</v>
      </c>
      <c r="I2930" s="327" t="s">
        <v>5411</v>
      </c>
      <c r="K2930" s="421">
        <v>0.9294</v>
      </c>
      <c r="L2930" s="421">
        <v>0.9294</v>
      </c>
      <c r="M2930" s="421">
        <v>0.88207199999999997</v>
      </c>
      <c r="N2930" s="411">
        <v>5.0923176242737291</v>
      </c>
    </row>
    <row r="2931" spans="1:14" s="327" customFormat="1">
      <c r="A2931" s="103">
        <v>2928</v>
      </c>
      <c r="C2931" s="327" t="s">
        <v>1381</v>
      </c>
      <c r="D2931" s="327" t="s">
        <v>1029</v>
      </c>
      <c r="E2931" s="327" t="s">
        <v>4968</v>
      </c>
      <c r="F2931" s="327" t="s">
        <v>6397</v>
      </c>
      <c r="G2931" s="409">
        <v>305711140602</v>
      </c>
      <c r="H2931" s="327" t="s">
        <v>6398</v>
      </c>
      <c r="I2931" s="327" t="s">
        <v>5411</v>
      </c>
      <c r="K2931" s="421">
        <v>0.52839999999999998</v>
      </c>
      <c r="L2931" s="421">
        <v>0.52839999999999998</v>
      </c>
      <c r="M2931" s="421">
        <v>0.501467</v>
      </c>
      <c r="N2931" s="411">
        <v>5.0970855412566216</v>
      </c>
    </row>
    <row r="2932" spans="1:14" s="327" customFormat="1">
      <c r="A2932" s="103">
        <v>2929</v>
      </c>
      <c r="C2932" s="327" t="s">
        <v>1049</v>
      </c>
      <c r="D2932" s="327" t="s">
        <v>1046</v>
      </c>
      <c r="E2932" s="327" t="s">
        <v>4670</v>
      </c>
      <c r="F2932" s="327" t="s">
        <v>5252</v>
      </c>
      <c r="G2932" s="409">
        <v>307444340202</v>
      </c>
      <c r="H2932" s="327" t="s">
        <v>6399</v>
      </c>
      <c r="I2932" s="327" t="s">
        <v>5411</v>
      </c>
      <c r="K2932" s="421">
        <v>1.1055999999999999</v>
      </c>
      <c r="L2932" s="421">
        <v>1.1055999999999999</v>
      </c>
      <c r="M2932" s="421">
        <v>1.049166</v>
      </c>
      <c r="N2932" s="411">
        <v>5.104377713458744</v>
      </c>
    </row>
    <row r="2933" spans="1:14" s="327" customFormat="1">
      <c r="A2933" s="103">
        <v>2930</v>
      </c>
      <c r="C2933" s="327" t="s">
        <v>1041</v>
      </c>
      <c r="D2933" s="327" t="s">
        <v>1037</v>
      </c>
      <c r="E2933" s="327" t="s">
        <v>3312</v>
      </c>
      <c r="F2933" s="327" t="s">
        <v>3746</v>
      </c>
      <c r="G2933" s="409">
        <v>306321140201</v>
      </c>
      <c r="H2933" s="327" t="s">
        <v>6400</v>
      </c>
      <c r="I2933" s="327" t="s">
        <v>5411</v>
      </c>
      <c r="K2933" s="421">
        <v>0.93820000000000003</v>
      </c>
      <c r="L2933" s="421">
        <v>0.93820000000000003</v>
      </c>
      <c r="M2933" s="421">
        <v>0.89028700000000005</v>
      </c>
      <c r="N2933" s="411">
        <v>5.1069068428906395</v>
      </c>
    </row>
    <row r="2934" spans="1:14" s="327" customFormat="1">
      <c r="A2934" s="103">
        <v>2931</v>
      </c>
      <c r="C2934" s="327" t="s">
        <v>1381</v>
      </c>
      <c r="D2934" s="327" t="s">
        <v>3526</v>
      </c>
      <c r="E2934" s="327" t="s">
        <v>3527</v>
      </c>
      <c r="F2934" s="327" t="s">
        <v>3179</v>
      </c>
      <c r="G2934" s="409" t="s">
        <v>6401</v>
      </c>
      <c r="H2934" s="327" t="s">
        <v>6402</v>
      </c>
      <c r="I2934" s="327" t="s">
        <v>5411</v>
      </c>
      <c r="K2934" s="421">
        <v>1.2351000000000001</v>
      </c>
      <c r="L2934" s="421">
        <v>1.2351000000000001</v>
      </c>
      <c r="M2934" s="421">
        <v>1.172024</v>
      </c>
      <c r="N2934" s="411">
        <v>5.1069549024370602</v>
      </c>
    </row>
    <row r="2935" spans="1:14" s="327" customFormat="1">
      <c r="A2935" s="103">
        <v>2932</v>
      </c>
      <c r="C2935" s="327" t="s">
        <v>1381</v>
      </c>
      <c r="D2935" s="327" t="s">
        <v>1027</v>
      </c>
      <c r="E2935" s="327" t="s">
        <v>5327</v>
      </c>
      <c r="F2935" s="327" t="s">
        <v>3825</v>
      </c>
      <c r="G2935" s="409">
        <v>305422240403</v>
      </c>
      <c r="H2935" s="327" t="s">
        <v>6403</v>
      </c>
      <c r="I2935" s="327" t="s">
        <v>5411</v>
      </c>
      <c r="K2935" s="421">
        <v>0.58819999999999995</v>
      </c>
      <c r="L2935" s="421">
        <v>0.58819999999999995</v>
      </c>
      <c r="M2935" s="421">
        <v>0.55813400000000002</v>
      </c>
      <c r="N2935" s="411">
        <v>5.1115266916014841</v>
      </c>
    </row>
    <row r="2936" spans="1:14" s="327" customFormat="1">
      <c r="A2936" s="103">
        <v>2933</v>
      </c>
      <c r="C2936" s="327" t="s">
        <v>1381</v>
      </c>
      <c r="D2936" s="327" t="s">
        <v>1029</v>
      </c>
      <c r="E2936" s="327" t="s">
        <v>4968</v>
      </c>
      <c r="F2936" s="327" t="s">
        <v>6404</v>
      </c>
      <c r="G2936" s="409">
        <v>305711240301</v>
      </c>
      <c r="H2936" s="327" t="s">
        <v>6405</v>
      </c>
      <c r="I2936" s="327" t="s">
        <v>5411</v>
      </c>
      <c r="K2936" s="421">
        <v>1.0756429999999999</v>
      </c>
      <c r="L2936" s="421">
        <v>1.0756429999999999</v>
      </c>
      <c r="M2936" s="421">
        <v>1.020632</v>
      </c>
      <c r="N2936" s="411">
        <v>5.1142432944759486</v>
      </c>
    </row>
    <row r="2937" spans="1:14" s="327" customFormat="1">
      <c r="A2937" s="103">
        <v>2934</v>
      </c>
      <c r="C2937" s="327" t="s">
        <v>1381</v>
      </c>
      <c r="D2937" s="327" t="s">
        <v>3526</v>
      </c>
      <c r="E2937" s="327" t="s">
        <v>4408</v>
      </c>
      <c r="F2937" s="327" t="s">
        <v>5961</v>
      </c>
      <c r="G2937" s="409" t="s">
        <v>6406</v>
      </c>
      <c r="H2937" s="327" t="s">
        <v>6407</v>
      </c>
      <c r="I2937" s="327" t="s">
        <v>5411</v>
      </c>
      <c r="K2937" s="421">
        <v>0.91441300000000003</v>
      </c>
      <c r="L2937" s="421">
        <v>0.91441300000000003</v>
      </c>
      <c r="M2937" s="421">
        <v>0.86762899999999998</v>
      </c>
      <c r="N2937" s="411">
        <v>5.1162877168194294</v>
      </c>
    </row>
    <row r="2938" spans="1:14" s="327" customFormat="1">
      <c r="A2938" s="103">
        <v>2935</v>
      </c>
      <c r="C2938" s="327" t="s">
        <v>5408</v>
      </c>
      <c r="D2938" s="327" t="s">
        <v>1021</v>
      </c>
      <c r="E2938" s="327" t="s">
        <v>4351</v>
      </c>
      <c r="F2938" s="327" t="s">
        <v>6408</v>
      </c>
      <c r="G2938" s="409">
        <v>304411540701</v>
      </c>
      <c r="H2938" s="327" t="s">
        <v>6409</v>
      </c>
      <c r="I2938" s="327" t="s">
        <v>5411</v>
      </c>
      <c r="K2938" s="421">
        <v>0.72535799999999995</v>
      </c>
      <c r="L2938" s="421">
        <v>0.72535799999999995</v>
      </c>
      <c r="M2938" s="421">
        <v>0.68821900000000003</v>
      </c>
      <c r="N2938" s="411">
        <v>5.1200924233275051</v>
      </c>
    </row>
    <row r="2939" spans="1:14" s="327" customFormat="1">
      <c r="A2939" s="103">
        <v>2936</v>
      </c>
      <c r="C2939" s="327" t="s">
        <v>1049</v>
      </c>
      <c r="D2939" s="327" t="s">
        <v>1046</v>
      </c>
      <c r="E2939" s="327" t="s">
        <v>4817</v>
      </c>
      <c r="F2939" s="327" t="s">
        <v>3838</v>
      </c>
      <c r="G2939" s="409">
        <v>307422240103</v>
      </c>
      <c r="H2939" s="327" t="s">
        <v>6410</v>
      </c>
      <c r="I2939" s="327" t="s">
        <v>5411</v>
      </c>
      <c r="K2939" s="421">
        <v>1.6208</v>
      </c>
      <c r="L2939" s="421">
        <v>1.6208</v>
      </c>
      <c r="M2939" s="421">
        <v>1.537752</v>
      </c>
      <c r="N2939" s="411">
        <v>5.1238894373149071</v>
      </c>
    </row>
    <row r="2940" spans="1:14" s="327" customFormat="1">
      <c r="A2940" s="103">
        <v>2937</v>
      </c>
      <c r="C2940" s="327" t="s">
        <v>1049</v>
      </c>
      <c r="D2940" s="327" t="s">
        <v>1046</v>
      </c>
      <c r="E2940" s="327" t="s">
        <v>4817</v>
      </c>
      <c r="F2940" s="327" t="s">
        <v>6084</v>
      </c>
      <c r="G2940" s="409">
        <v>307422340202</v>
      </c>
      <c r="H2940" s="327" t="s">
        <v>6411</v>
      </c>
      <c r="I2940" s="327" t="s">
        <v>5411</v>
      </c>
      <c r="K2940" s="421">
        <v>1.3794</v>
      </c>
      <c r="L2940" s="421">
        <v>1.3794</v>
      </c>
      <c r="M2940" s="421">
        <v>1.308662</v>
      </c>
      <c r="N2940" s="411">
        <v>5.1281716688415235</v>
      </c>
    </row>
    <row r="2941" spans="1:14" s="327" customFormat="1">
      <c r="A2941" s="103">
        <v>2938</v>
      </c>
      <c r="C2941" s="327" t="s">
        <v>3869</v>
      </c>
      <c r="D2941" s="327" t="s">
        <v>1056</v>
      </c>
      <c r="E2941" s="327" t="s">
        <v>3930</v>
      </c>
      <c r="F2941" s="327" t="s">
        <v>5571</v>
      </c>
      <c r="G2941" s="409">
        <v>308313340304</v>
      </c>
      <c r="H2941" s="327" t="s">
        <v>6412</v>
      </c>
      <c r="I2941" s="327" t="s">
        <v>5411</v>
      </c>
      <c r="K2941" s="421">
        <v>1.0547</v>
      </c>
      <c r="L2941" s="421">
        <v>1.0547</v>
      </c>
      <c r="M2941" s="421">
        <v>1.00061</v>
      </c>
      <c r="N2941" s="411">
        <v>5.1284725514364249</v>
      </c>
    </row>
    <row r="2942" spans="1:14" s="327" customFormat="1">
      <c r="A2942" s="103">
        <v>2939</v>
      </c>
      <c r="C2942" s="327" t="s">
        <v>1381</v>
      </c>
      <c r="D2942" s="327" t="s">
        <v>1028</v>
      </c>
      <c r="E2942" s="327" t="s">
        <v>4765</v>
      </c>
      <c r="F2942" s="327" t="s">
        <v>4633</v>
      </c>
      <c r="G2942" s="409">
        <v>305341340102</v>
      </c>
      <c r="H2942" s="327" t="s">
        <v>6413</v>
      </c>
      <c r="I2942" s="327" t="s">
        <v>5411</v>
      </c>
      <c r="K2942" s="421">
        <v>0.4506</v>
      </c>
      <c r="L2942" s="421">
        <v>0.4506</v>
      </c>
      <c r="M2942" s="421">
        <v>0.42748900000000001</v>
      </c>
      <c r="N2942" s="411">
        <v>5.1289391921881924</v>
      </c>
    </row>
    <row r="2943" spans="1:14" s="327" customFormat="1">
      <c r="A2943" s="103">
        <v>2940</v>
      </c>
      <c r="C2943" s="327" t="s">
        <v>5408</v>
      </c>
      <c r="D2943" s="327" t="s">
        <v>1020</v>
      </c>
      <c r="E2943" s="327" t="s">
        <v>3970</v>
      </c>
      <c r="F2943" s="327" t="s">
        <v>5224</v>
      </c>
      <c r="G2943" s="409">
        <v>304611140601</v>
      </c>
      <c r="H2943" s="327" t="s">
        <v>6414</v>
      </c>
      <c r="I2943" s="327" t="s">
        <v>5411</v>
      </c>
      <c r="K2943" s="421">
        <v>5.16E-2</v>
      </c>
      <c r="L2943" s="421">
        <v>5.16E-2</v>
      </c>
      <c r="M2943" s="421">
        <v>4.8953000000000003E-2</v>
      </c>
      <c r="N2943" s="411">
        <v>5.1298449612403036</v>
      </c>
    </row>
    <row r="2944" spans="1:14" s="327" customFormat="1">
      <c r="A2944" s="103">
        <v>2941</v>
      </c>
      <c r="C2944" s="327" t="s">
        <v>1041</v>
      </c>
      <c r="D2944" s="327" t="s">
        <v>1040</v>
      </c>
      <c r="E2944" s="327" t="s">
        <v>1040</v>
      </c>
      <c r="F2944" s="327" t="s">
        <v>3114</v>
      </c>
      <c r="G2944" s="409">
        <v>306112240301</v>
      </c>
      <c r="H2944" s="327" t="s">
        <v>6415</v>
      </c>
      <c r="I2944" s="327" t="s">
        <v>5411</v>
      </c>
      <c r="K2944" s="421">
        <v>3.4321999999999998E-2</v>
      </c>
      <c r="L2944" s="421">
        <v>3.4321999999999998E-2</v>
      </c>
      <c r="M2944" s="421">
        <v>3.2559999999999999E-2</v>
      </c>
      <c r="N2944" s="411">
        <v>5.1337334654157676</v>
      </c>
    </row>
    <row r="2945" spans="1:14" s="327" customFormat="1">
      <c r="A2945" s="103">
        <v>2942</v>
      </c>
      <c r="C2945" s="327" t="s">
        <v>1381</v>
      </c>
      <c r="D2945" s="327" t="s">
        <v>1030</v>
      </c>
      <c r="E2945" s="327" t="s">
        <v>4544</v>
      </c>
      <c r="F2945" s="327" t="s">
        <v>2973</v>
      </c>
      <c r="G2945" s="409">
        <v>305211540501</v>
      </c>
      <c r="H2945" s="327" t="s">
        <v>6416</v>
      </c>
      <c r="I2945" s="327" t="s">
        <v>5411</v>
      </c>
      <c r="K2945" s="421">
        <v>0.83299999999999996</v>
      </c>
      <c r="L2945" s="421">
        <v>0.83299999999999996</v>
      </c>
      <c r="M2945" s="421">
        <v>0.79022800000000004</v>
      </c>
      <c r="N2945" s="411">
        <v>5.1346938775510109</v>
      </c>
    </row>
    <row r="2946" spans="1:14" s="327" customFormat="1">
      <c r="A2946" s="103">
        <v>2943</v>
      </c>
      <c r="C2946" s="327" t="s">
        <v>1049</v>
      </c>
      <c r="D2946" s="327" t="s">
        <v>1046</v>
      </c>
      <c r="E2946" s="327" t="s">
        <v>4866</v>
      </c>
      <c r="F2946" s="327" t="s">
        <v>6417</v>
      </c>
      <c r="G2946" s="409">
        <v>307433440402</v>
      </c>
      <c r="H2946" s="327" t="s">
        <v>6418</v>
      </c>
      <c r="I2946" s="327" t="s">
        <v>5411</v>
      </c>
      <c r="K2946" s="421">
        <v>0.16</v>
      </c>
      <c r="L2946" s="421">
        <v>0.16</v>
      </c>
      <c r="M2946" s="421">
        <v>0.151782</v>
      </c>
      <c r="N2946" s="411">
        <v>5.1362500000000022</v>
      </c>
    </row>
    <row r="2947" spans="1:14" s="327" customFormat="1">
      <c r="A2947" s="103">
        <v>2944</v>
      </c>
      <c r="C2947" s="327" t="s">
        <v>1049</v>
      </c>
      <c r="D2947" s="327" t="s">
        <v>1047</v>
      </c>
      <c r="E2947" s="327" t="s">
        <v>4219</v>
      </c>
      <c r="F2947" s="327" t="s">
        <v>4912</v>
      </c>
      <c r="G2947" s="409">
        <v>307312340501</v>
      </c>
      <c r="H2947" s="327" t="s">
        <v>6419</v>
      </c>
      <c r="I2947" s="327" t="s">
        <v>5411</v>
      </c>
      <c r="K2947" s="421">
        <v>0.46899999999999997</v>
      </c>
      <c r="L2947" s="421">
        <v>0.46899999999999997</v>
      </c>
      <c r="M2947" s="421">
        <v>0.44489899999999999</v>
      </c>
      <c r="N2947" s="411">
        <v>5.1388059701492503</v>
      </c>
    </row>
    <row r="2948" spans="1:14" s="327" customFormat="1">
      <c r="A2948" s="103">
        <v>2945</v>
      </c>
      <c r="C2948" s="327" t="s">
        <v>1041</v>
      </c>
      <c r="D2948" s="327" t="s">
        <v>1037</v>
      </c>
      <c r="E2948" s="327" t="s">
        <v>3312</v>
      </c>
      <c r="F2948" s="327" t="s">
        <v>3330</v>
      </c>
      <c r="G2948" s="409">
        <v>306321340301</v>
      </c>
      <c r="H2948" s="327" t="s">
        <v>5953</v>
      </c>
      <c r="I2948" s="327" t="s">
        <v>5411</v>
      </c>
      <c r="K2948" s="421">
        <v>0.83320000000000005</v>
      </c>
      <c r="L2948" s="421">
        <v>0.83320000000000005</v>
      </c>
      <c r="M2948" s="421">
        <v>0.79035</v>
      </c>
      <c r="N2948" s="411">
        <v>5.1428228516562715</v>
      </c>
    </row>
    <row r="2949" spans="1:14" s="327" customFormat="1">
      <c r="A2949" s="103">
        <v>2946</v>
      </c>
      <c r="C2949" s="327" t="s">
        <v>1381</v>
      </c>
      <c r="D2949" s="327" t="s">
        <v>1032</v>
      </c>
      <c r="E2949" s="327" t="s">
        <v>3933</v>
      </c>
      <c r="F2949" s="327" t="s">
        <v>3724</v>
      </c>
      <c r="G2949" s="409">
        <v>305611140401</v>
      </c>
      <c r="H2949" s="327" t="s">
        <v>6420</v>
      </c>
      <c r="I2949" s="327" t="s">
        <v>5411</v>
      </c>
      <c r="K2949" s="421">
        <v>0.63419999999999999</v>
      </c>
      <c r="L2949" s="421">
        <v>0.63419999999999999</v>
      </c>
      <c r="M2949" s="421">
        <v>0.60157700000000003</v>
      </c>
      <c r="N2949" s="411">
        <v>5.1439608956165177</v>
      </c>
    </row>
    <row r="2950" spans="1:14" s="327" customFormat="1">
      <c r="A2950" s="103">
        <v>2947</v>
      </c>
      <c r="C2950" s="327" t="s">
        <v>3869</v>
      </c>
      <c r="D2950" s="327" t="s">
        <v>4122</v>
      </c>
      <c r="E2950" s="327" t="s">
        <v>1020</v>
      </c>
      <c r="F2950" s="327" t="s">
        <v>6421</v>
      </c>
      <c r="G2950" s="409">
        <v>308647240503</v>
      </c>
      <c r="H2950" s="327" t="s">
        <v>6422</v>
      </c>
      <c r="I2950" s="327" t="s">
        <v>5411</v>
      </c>
      <c r="K2950" s="421">
        <v>0.94179999999999997</v>
      </c>
      <c r="L2950" s="421">
        <v>0.94179999999999997</v>
      </c>
      <c r="M2950" s="421">
        <v>0.89334199999999997</v>
      </c>
      <c r="N2950" s="411">
        <v>5.1452537693777876</v>
      </c>
    </row>
    <row r="2951" spans="1:14" s="327" customFormat="1">
      <c r="A2951" s="103">
        <v>2948</v>
      </c>
      <c r="C2951" s="327" t="s">
        <v>3869</v>
      </c>
      <c r="D2951" s="327" t="s">
        <v>1056</v>
      </c>
      <c r="E2951" s="327" t="s">
        <v>3930</v>
      </c>
      <c r="F2951" s="327" t="s">
        <v>5076</v>
      </c>
      <c r="G2951" s="409">
        <v>308313340105</v>
      </c>
      <c r="H2951" s="327" t="s">
        <v>6423</v>
      </c>
      <c r="I2951" s="327" t="s">
        <v>5444</v>
      </c>
      <c r="K2951" s="421">
        <v>0.94345999999999997</v>
      </c>
      <c r="L2951" s="421">
        <v>0.94345999999999997</v>
      </c>
      <c r="M2951" s="421">
        <v>0.89490199999999998</v>
      </c>
      <c r="N2951" s="411">
        <v>5.1468000763148405</v>
      </c>
    </row>
    <row r="2952" spans="1:14" s="327" customFormat="1">
      <c r="A2952" s="103">
        <v>2949</v>
      </c>
      <c r="C2952" s="327" t="s">
        <v>1049</v>
      </c>
      <c r="D2952" s="327" t="s">
        <v>1046</v>
      </c>
      <c r="E2952" s="327" t="s">
        <v>4817</v>
      </c>
      <c r="F2952" s="327" t="s">
        <v>6106</v>
      </c>
      <c r="G2952" s="409">
        <v>307422440302</v>
      </c>
      <c r="H2952" s="327" t="s">
        <v>6424</v>
      </c>
      <c r="I2952" s="327" t="s">
        <v>5411</v>
      </c>
      <c r="K2952" s="421">
        <v>0.28509800000000002</v>
      </c>
      <c r="L2952" s="421">
        <v>0.28509800000000002</v>
      </c>
      <c r="M2952" s="421">
        <v>0.27042300000000002</v>
      </c>
      <c r="N2952" s="411">
        <v>5.1473528400760413</v>
      </c>
    </row>
    <row r="2953" spans="1:14" s="327" customFormat="1">
      <c r="A2953" s="103">
        <v>2950</v>
      </c>
      <c r="C2953" s="327" t="s">
        <v>5408</v>
      </c>
      <c r="D2953" s="327" t="s">
        <v>1018</v>
      </c>
      <c r="E2953" s="327" t="s">
        <v>1018</v>
      </c>
      <c r="F2953" s="327" t="s">
        <v>2919</v>
      </c>
      <c r="G2953" s="409">
        <v>304611440105</v>
      </c>
      <c r="H2953" s="327" t="s">
        <v>6425</v>
      </c>
      <c r="I2953" s="327" t="s">
        <v>5411</v>
      </c>
      <c r="K2953" s="421">
        <v>0.68600000000000005</v>
      </c>
      <c r="L2953" s="421">
        <v>0.68600000000000005</v>
      </c>
      <c r="M2953" s="421">
        <v>0.65068000000000004</v>
      </c>
      <c r="N2953" s="411">
        <v>5.1486880466472327</v>
      </c>
    </row>
    <row r="2954" spans="1:14" s="327" customFormat="1">
      <c r="A2954" s="103">
        <v>2951</v>
      </c>
      <c r="C2954" s="327" t="s">
        <v>3869</v>
      </c>
      <c r="D2954" s="327" t="s">
        <v>3869</v>
      </c>
      <c r="E2954" s="327" t="s">
        <v>4576</v>
      </c>
      <c r="F2954" s="327" t="s">
        <v>3559</v>
      </c>
      <c r="G2954" s="409">
        <v>308122640204</v>
      </c>
      <c r="H2954" s="327" t="s">
        <v>6426</v>
      </c>
      <c r="I2954" s="327" t="s">
        <v>5411</v>
      </c>
      <c r="K2954" s="421">
        <v>1.264</v>
      </c>
      <c r="L2954" s="421">
        <v>1.264</v>
      </c>
      <c r="M2954" s="421">
        <v>1.1989190000000001</v>
      </c>
      <c r="N2954" s="411">
        <v>5.1488132911392359</v>
      </c>
    </row>
    <row r="2955" spans="1:14" s="327" customFormat="1">
      <c r="A2955" s="103">
        <v>2952</v>
      </c>
      <c r="C2955" s="327" t="s">
        <v>1049</v>
      </c>
      <c r="D2955" s="327" t="s">
        <v>1047</v>
      </c>
      <c r="E2955" s="327" t="s">
        <v>4541</v>
      </c>
      <c r="F2955" s="327" t="s">
        <v>6010</v>
      </c>
      <c r="G2955" s="409">
        <v>307333140303</v>
      </c>
      <c r="H2955" s="327" t="s">
        <v>6427</v>
      </c>
      <c r="I2955" s="327" t="s">
        <v>5411</v>
      </c>
      <c r="K2955" s="421">
        <v>0.34870000000000001</v>
      </c>
      <c r="L2955" s="421">
        <v>0.34870000000000001</v>
      </c>
      <c r="M2955" s="421">
        <v>0.33074599999999998</v>
      </c>
      <c r="N2955" s="411">
        <v>5.1488385431603163</v>
      </c>
    </row>
    <row r="2956" spans="1:14" s="327" customFormat="1">
      <c r="A2956" s="103">
        <v>2953</v>
      </c>
      <c r="C2956" s="327" t="s">
        <v>5408</v>
      </c>
      <c r="D2956" s="327" t="s">
        <v>1018</v>
      </c>
      <c r="E2956" s="327" t="s">
        <v>1018</v>
      </c>
      <c r="F2956" s="327" t="s">
        <v>5224</v>
      </c>
      <c r="G2956" s="409">
        <v>304611140603</v>
      </c>
      <c r="H2956" s="327" t="s">
        <v>6428</v>
      </c>
      <c r="I2956" s="327" t="s">
        <v>5411</v>
      </c>
      <c r="K2956" s="421">
        <v>0.23980000000000001</v>
      </c>
      <c r="L2956" s="421">
        <v>0.23980000000000001</v>
      </c>
      <c r="M2956" s="421">
        <v>0.22745199999999999</v>
      </c>
      <c r="N2956" s="411">
        <v>5.1492910758965911</v>
      </c>
    </row>
    <row r="2957" spans="1:14" s="327" customFormat="1">
      <c r="A2957" s="103">
        <v>2954</v>
      </c>
      <c r="C2957" s="327" t="s">
        <v>3869</v>
      </c>
      <c r="D2957" s="327" t="s">
        <v>1054</v>
      </c>
      <c r="E2957" s="327" t="s">
        <v>4344</v>
      </c>
      <c r="F2957" s="327" t="s">
        <v>3758</v>
      </c>
      <c r="G2957" s="409">
        <v>308223640302</v>
      </c>
      <c r="H2957" s="327" t="s">
        <v>6429</v>
      </c>
      <c r="I2957" s="327" t="s">
        <v>5411</v>
      </c>
      <c r="K2957" s="421">
        <v>0.84594999999999998</v>
      </c>
      <c r="L2957" s="421">
        <v>0.84594999999999998</v>
      </c>
      <c r="M2957" s="421">
        <v>0.80235500000000004</v>
      </c>
      <c r="N2957" s="411">
        <v>5.1533778592115302</v>
      </c>
    </row>
    <row r="2958" spans="1:14" s="327" customFormat="1">
      <c r="A2958" s="103">
        <v>2955</v>
      </c>
      <c r="C2958" s="327" t="s">
        <v>5408</v>
      </c>
      <c r="D2958" s="327" t="s">
        <v>1019</v>
      </c>
      <c r="E2958" s="327" t="s">
        <v>1019</v>
      </c>
      <c r="F2958" s="327" t="s">
        <v>3400</v>
      </c>
      <c r="G2958" s="409">
        <v>304231340501</v>
      </c>
      <c r="H2958" s="327" t="s">
        <v>6430</v>
      </c>
      <c r="I2958" s="327" t="s">
        <v>5411</v>
      </c>
      <c r="K2958" s="421">
        <v>6.8199999999999997E-2</v>
      </c>
      <c r="L2958" s="421">
        <v>6.8199999999999997E-2</v>
      </c>
      <c r="M2958" s="421">
        <v>6.4684000000000005E-2</v>
      </c>
      <c r="N2958" s="411">
        <v>5.1554252199413364</v>
      </c>
    </row>
    <row r="2959" spans="1:14" s="327" customFormat="1">
      <c r="A2959" s="103">
        <v>2956</v>
      </c>
      <c r="C2959" s="327" t="s">
        <v>1041</v>
      </c>
      <c r="D2959" s="327" t="s">
        <v>1040</v>
      </c>
      <c r="E2959" s="327" t="s">
        <v>1040</v>
      </c>
      <c r="F2959" s="327" t="s">
        <v>6431</v>
      </c>
      <c r="G2959" s="409">
        <v>306112240401</v>
      </c>
      <c r="H2959" s="327" t="s">
        <v>6432</v>
      </c>
      <c r="I2959" s="327" t="s">
        <v>5411</v>
      </c>
      <c r="K2959" s="421">
        <v>1.2123999999999999</v>
      </c>
      <c r="L2959" s="421">
        <v>1.2123999999999999</v>
      </c>
      <c r="M2959" s="421">
        <v>1.1498900000000001</v>
      </c>
      <c r="N2959" s="411">
        <v>5.1558891454965234</v>
      </c>
    </row>
    <row r="2960" spans="1:14" s="327" customFormat="1">
      <c r="A2960" s="103">
        <v>2957</v>
      </c>
      <c r="C2960" s="327" t="s">
        <v>5408</v>
      </c>
      <c r="D2960" s="327" t="s">
        <v>1017</v>
      </c>
      <c r="E2960" s="327" t="s">
        <v>4030</v>
      </c>
      <c r="F2960" s="327" t="s">
        <v>5847</v>
      </c>
      <c r="G2960" s="409">
        <v>304531340202</v>
      </c>
      <c r="H2960" s="327" t="s">
        <v>6433</v>
      </c>
      <c r="I2960" s="327" t="s">
        <v>5411</v>
      </c>
      <c r="K2960" s="421">
        <v>0.33019999999999999</v>
      </c>
      <c r="L2960" s="421">
        <v>0.33019999999999999</v>
      </c>
      <c r="M2960" s="421">
        <v>0.31315799999999999</v>
      </c>
      <c r="N2960" s="411">
        <v>5.161114476075106</v>
      </c>
    </row>
    <row r="2961" spans="1:14" s="327" customFormat="1">
      <c r="A2961" s="103">
        <v>2958</v>
      </c>
      <c r="C2961" s="327" t="s">
        <v>5408</v>
      </c>
      <c r="D2961" s="327" t="s">
        <v>1020</v>
      </c>
      <c r="E2961" s="327" t="s">
        <v>3970</v>
      </c>
      <c r="F2961" s="327" t="s">
        <v>6434</v>
      </c>
      <c r="G2961" s="409">
        <v>304121340201</v>
      </c>
      <c r="H2961" s="327" t="s">
        <v>6435</v>
      </c>
      <c r="I2961" s="327" t="s">
        <v>5411</v>
      </c>
      <c r="K2961" s="421">
        <v>0.1636</v>
      </c>
      <c r="L2961" s="421">
        <v>0.1636</v>
      </c>
      <c r="M2961" s="421">
        <v>0.15514700000000001</v>
      </c>
      <c r="N2961" s="411">
        <v>5.1668704156479146</v>
      </c>
    </row>
    <row r="2962" spans="1:14" s="327" customFormat="1">
      <c r="A2962" s="103">
        <v>2959</v>
      </c>
      <c r="C2962" s="327" t="s">
        <v>1049</v>
      </c>
      <c r="D2962" s="327" t="s">
        <v>4470</v>
      </c>
      <c r="E2962" s="327" t="s">
        <v>4471</v>
      </c>
      <c r="F2962" s="327" t="s">
        <v>4296</v>
      </c>
      <c r="G2962" s="409">
        <v>307511440104</v>
      </c>
      <c r="H2962" s="327" t="s">
        <v>6436</v>
      </c>
      <c r="I2962" s="327" t="s">
        <v>5411</v>
      </c>
      <c r="K2962" s="421">
        <v>1.0206</v>
      </c>
      <c r="L2962" s="421">
        <v>1.0206</v>
      </c>
      <c r="M2962" s="421">
        <v>0.96784999999999999</v>
      </c>
      <c r="N2962" s="411">
        <v>5.1685283166764613</v>
      </c>
    </row>
    <row r="2963" spans="1:14" s="327" customFormat="1">
      <c r="A2963" s="103">
        <v>2960</v>
      </c>
      <c r="C2963" s="327" t="s">
        <v>5408</v>
      </c>
      <c r="D2963" s="327" t="s">
        <v>1020</v>
      </c>
      <c r="E2963" s="327" t="s">
        <v>3970</v>
      </c>
      <c r="F2963" s="327" t="s">
        <v>6434</v>
      </c>
      <c r="G2963" s="409">
        <v>304121340202</v>
      </c>
      <c r="H2963" s="327" t="s">
        <v>6437</v>
      </c>
      <c r="I2963" s="327" t="s">
        <v>5411</v>
      </c>
      <c r="K2963" s="421">
        <v>0.2712</v>
      </c>
      <c r="L2963" s="421">
        <v>0.2712</v>
      </c>
      <c r="M2963" s="421">
        <v>0.25714599999999999</v>
      </c>
      <c r="N2963" s="411">
        <v>5.1821533923303873</v>
      </c>
    </row>
    <row r="2964" spans="1:14" s="327" customFormat="1">
      <c r="A2964" s="103">
        <v>2961</v>
      </c>
      <c r="C2964" s="327" t="s">
        <v>1049</v>
      </c>
      <c r="D2964" s="327" t="s">
        <v>1047</v>
      </c>
      <c r="E2964" s="327" t="s">
        <v>4219</v>
      </c>
      <c r="F2964" s="327" t="s">
        <v>5027</v>
      </c>
      <c r="G2964" s="409">
        <v>307312140102</v>
      </c>
      <c r="H2964" s="327" t="s">
        <v>6438</v>
      </c>
      <c r="I2964" s="327" t="s">
        <v>5411</v>
      </c>
      <c r="K2964" s="421">
        <v>2.0139999999999998</v>
      </c>
      <c r="L2964" s="421">
        <v>2.0139999999999998</v>
      </c>
      <c r="M2964" s="421">
        <v>1.9095869999999999</v>
      </c>
      <c r="N2964" s="411">
        <v>5.1843594836146911</v>
      </c>
    </row>
    <row r="2965" spans="1:14" s="327" customFormat="1">
      <c r="A2965" s="103">
        <v>2962</v>
      </c>
      <c r="C2965" s="327" t="s">
        <v>1381</v>
      </c>
      <c r="D2965" s="327" t="s">
        <v>1029</v>
      </c>
      <c r="E2965" s="327" t="s">
        <v>4968</v>
      </c>
      <c r="F2965" s="327" t="s">
        <v>5818</v>
      </c>
      <c r="G2965" s="409">
        <v>305711140501</v>
      </c>
      <c r="H2965" s="327" t="s">
        <v>6439</v>
      </c>
      <c r="I2965" s="327" t="s">
        <v>5411</v>
      </c>
      <c r="K2965" s="421">
        <v>1.0469999999999999</v>
      </c>
      <c r="L2965" s="421">
        <v>1.0469999999999999</v>
      </c>
      <c r="M2965" s="421">
        <v>0.99271100000000001</v>
      </c>
      <c r="N2965" s="411">
        <v>5.1851957975167071</v>
      </c>
    </row>
    <row r="2966" spans="1:14" s="327" customFormat="1">
      <c r="A2966" s="103">
        <v>2963</v>
      </c>
      <c r="C2966" s="327" t="s">
        <v>1381</v>
      </c>
      <c r="D2966" s="327" t="s">
        <v>1027</v>
      </c>
      <c r="E2966" s="327" t="s">
        <v>3644</v>
      </c>
      <c r="F2966" s="327" t="s">
        <v>4233</v>
      </c>
      <c r="G2966" s="409">
        <v>305411340102</v>
      </c>
      <c r="H2966" s="327" t="s">
        <v>6440</v>
      </c>
      <c r="I2966" s="327" t="s">
        <v>5411</v>
      </c>
      <c r="K2966" s="421">
        <v>0.56200000000000006</v>
      </c>
      <c r="L2966" s="421">
        <v>0.56200000000000006</v>
      </c>
      <c r="M2966" s="421">
        <v>0.53285800000000005</v>
      </c>
      <c r="N2966" s="411">
        <v>5.1854092526690394</v>
      </c>
    </row>
    <row r="2967" spans="1:14" s="327" customFormat="1">
      <c r="A2967" s="103">
        <v>2964</v>
      </c>
      <c r="C2967" s="327" t="s">
        <v>1049</v>
      </c>
      <c r="D2967" s="327" t="s">
        <v>1047</v>
      </c>
      <c r="E2967" s="327" t="s">
        <v>4219</v>
      </c>
      <c r="F2967" s="327" t="s">
        <v>5034</v>
      </c>
      <c r="G2967" s="409">
        <v>307311440201</v>
      </c>
      <c r="H2967" s="327" t="s">
        <v>6441</v>
      </c>
      <c r="I2967" s="327" t="s">
        <v>5411</v>
      </c>
      <c r="K2967" s="421">
        <v>0.9</v>
      </c>
      <c r="L2967" s="421">
        <v>0.9</v>
      </c>
      <c r="M2967" s="421">
        <v>0.85329100000000002</v>
      </c>
      <c r="N2967" s="411">
        <v>5.1898888888888894</v>
      </c>
    </row>
    <row r="2968" spans="1:14" s="327" customFormat="1">
      <c r="A2968" s="103">
        <v>2965</v>
      </c>
      <c r="C2968" s="327" t="s">
        <v>1049</v>
      </c>
      <c r="D2968" s="327" t="s">
        <v>1049</v>
      </c>
      <c r="E2968" s="327" t="s">
        <v>3482</v>
      </c>
      <c r="F2968" s="327" t="s">
        <v>3605</v>
      </c>
      <c r="G2968" s="409">
        <v>307133440105</v>
      </c>
      <c r="H2968" s="327" t="s">
        <v>6442</v>
      </c>
      <c r="I2968" s="327" t="s">
        <v>5411</v>
      </c>
      <c r="K2968" s="421">
        <v>1.8371999999999999</v>
      </c>
      <c r="L2968" s="421">
        <v>1.8371999999999999</v>
      </c>
      <c r="M2968" s="421">
        <v>1.7417260000000001</v>
      </c>
      <c r="N2968" s="411">
        <v>5.196712388417148</v>
      </c>
    </row>
    <row r="2969" spans="1:14" s="327" customFormat="1">
      <c r="A2969" s="103">
        <v>2966</v>
      </c>
      <c r="C2969" s="327" t="s">
        <v>5408</v>
      </c>
      <c r="D2969" s="327" t="s">
        <v>1017</v>
      </c>
      <c r="E2969" s="327" t="s">
        <v>4030</v>
      </c>
      <c r="F2969" s="327" t="s">
        <v>5733</v>
      </c>
      <c r="G2969" s="409">
        <v>304531340303</v>
      </c>
      <c r="H2969" s="327" t="s">
        <v>6443</v>
      </c>
      <c r="I2969" s="327" t="s">
        <v>5411</v>
      </c>
      <c r="K2969" s="421">
        <v>0.37580000000000002</v>
      </c>
      <c r="L2969" s="421">
        <v>0.37580000000000002</v>
      </c>
      <c r="M2969" s="421">
        <v>0.35624600000000001</v>
      </c>
      <c r="N2969" s="411">
        <v>5.2032996274614201</v>
      </c>
    </row>
    <row r="2970" spans="1:14" s="327" customFormat="1">
      <c r="A2970" s="103">
        <v>2967</v>
      </c>
      <c r="C2970" s="327" t="s">
        <v>1049</v>
      </c>
      <c r="D2970" s="327" t="s">
        <v>1048</v>
      </c>
      <c r="E2970" s="327" t="s">
        <v>5140</v>
      </c>
      <c r="F2970" s="327" t="s">
        <v>5763</v>
      </c>
      <c r="G2970" s="409">
        <v>307222140601</v>
      </c>
      <c r="H2970" s="327" t="s">
        <v>6444</v>
      </c>
      <c r="I2970" s="327" t="s">
        <v>5411</v>
      </c>
      <c r="K2970" s="421">
        <v>1.1405000000000001</v>
      </c>
      <c r="L2970" s="421">
        <v>1.1405000000000001</v>
      </c>
      <c r="M2970" s="421">
        <v>1.0811109999999999</v>
      </c>
      <c r="N2970" s="411">
        <v>5.207277509864106</v>
      </c>
    </row>
    <row r="2971" spans="1:14" s="327" customFormat="1">
      <c r="A2971" s="103">
        <v>2968</v>
      </c>
      <c r="C2971" s="327" t="s">
        <v>1381</v>
      </c>
      <c r="D2971" s="327" t="s">
        <v>3526</v>
      </c>
      <c r="E2971" s="327" t="s">
        <v>4760</v>
      </c>
      <c r="F2971" s="327" t="s">
        <v>5165</v>
      </c>
      <c r="G2971" s="409" t="s">
        <v>6445</v>
      </c>
      <c r="H2971" s="327" t="s">
        <v>6446</v>
      </c>
      <c r="I2971" s="327" t="s">
        <v>5411</v>
      </c>
      <c r="K2971" s="421">
        <v>0.79920000000000002</v>
      </c>
      <c r="L2971" s="421">
        <v>0.79920000000000002</v>
      </c>
      <c r="M2971" s="421">
        <v>0.75755799999999995</v>
      </c>
      <c r="N2971" s="411">
        <v>5.2104604604604692</v>
      </c>
    </row>
    <row r="2972" spans="1:14" s="327" customFormat="1">
      <c r="A2972" s="103">
        <v>2969</v>
      </c>
      <c r="C2972" s="327" t="s">
        <v>3869</v>
      </c>
      <c r="D2972" s="327" t="s">
        <v>1054</v>
      </c>
      <c r="E2972" s="327" t="s">
        <v>4344</v>
      </c>
      <c r="F2972" s="327" t="s">
        <v>5236</v>
      </c>
      <c r="G2972" s="409">
        <v>308223340103</v>
      </c>
      <c r="H2972" s="327" t="s">
        <v>6447</v>
      </c>
      <c r="I2972" s="327" t="s">
        <v>5411</v>
      </c>
      <c r="K2972" s="421">
        <v>1.4452</v>
      </c>
      <c r="L2972" s="421">
        <v>1.4452</v>
      </c>
      <c r="M2972" s="421">
        <v>1.3698889999999999</v>
      </c>
      <c r="N2972" s="411">
        <v>5.2111126487683448</v>
      </c>
    </row>
    <row r="2973" spans="1:14" s="327" customFormat="1">
      <c r="A2973" s="103">
        <v>2970</v>
      </c>
      <c r="C2973" s="327" t="s">
        <v>5408</v>
      </c>
      <c r="D2973" s="327" t="s">
        <v>1017</v>
      </c>
      <c r="E2973" s="327" t="s">
        <v>1017</v>
      </c>
      <c r="F2973" s="327" t="s">
        <v>3315</v>
      </c>
      <c r="G2973" s="409">
        <v>304511240101</v>
      </c>
      <c r="H2973" s="327" t="s">
        <v>6448</v>
      </c>
      <c r="I2973" s="327" t="s">
        <v>5411</v>
      </c>
      <c r="K2973" s="421">
        <v>0.29576000000000002</v>
      </c>
      <c r="L2973" s="421">
        <v>0.29576000000000002</v>
      </c>
      <c r="M2973" s="421">
        <v>0.28033200000000003</v>
      </c>
      <c r="N2973" s="411">
        <v>5.2163916689207452</v>
      </c>
    </row>
    <row r="2974" spans="1:14" s="327" customFormat="1">
      <c r="A2974" s="103">
        <v>2971</v>
      </c>
      <c r="C2974" s="327" t="s">
        <v>1381</v>
      </c>
      <c r="D2974" s="327" t="s">
        <v>1027</v>
      </c>
      <c r="E2974" s="327" t="s">
        <v>5327</v>
      </c>
      <c r="F2974" s="327" t="s">
        <v>6449</v>
      </c>
      <c r="G2974" s="409">
        <v>305422340201</v>
      </c>
      <c r="H2974" s="327" t="s">
        <v>6450</v>
      </c>
      <c r="I2974" s="327" t="s">
        <v>5411</v>
      </c>
      <c r="K2974" s="421">
        <v>0.47020000000000001</v>
      </c>
      <c r="L2974" s="421">
        <v>0.47020000000000001</v>
      </c>
      <c r="M2974" s="421">
        <v>0.445656</v>
      </c>
      <c r="N2974" s="411">
        <v>5.219906422798811</v>
      </c>
    </row>
    <row r="2975" spans="1:14" s="327" customFormat="1">
      <c r="A2975" s="103">
        <v>2972</v>
      </c>
      <c r="C2975" s="327" t="s">
        <v>1381</v>
      </c>
      <c r="D2975" s="327" t="s">
        <v>1028</v>
      </c>
      <c r="E2975" s="327" t="s">
        <v>5370</v>
      </c>
      <c r="F2975" s="327" t="s">
        <v>6034</v>
      </c>
      <c r="G2975" s="409">
        <v>305331240102</v>
      </c>
      <c r="H2975" s="327" t="s">
        <v>6451</v>
      </c>
      <c r="I2975" s="327" t="s">
        <v>5411</v>
      </c>
      <c r="K2975" s="421">
        <v>0.72740000000000005</v>
      </c>
      <c r="L2975" s="421">
        <v>0.72740000000000005</v>
      </c>
      <c r="M2975" s="421">
        <v>0.68942899999999996</v>
      </c>
      <c r="N2975" s="411">
        <v>5.2200989826780431</v>
      </c>
    </row>
    <row r="2976" spans="1:14" s="327" customFormat="1">
      <c r="A2976" s="103">
        <v>2973</v>
      </c>
      <c r="C2976" s="327" t="s">
        <v>1049</v>
      </c>
      <c r="D2976" s="327" t="s">
        <v>1048</v>
      </c>
      <c r="E2976" s="327" t="s">
        <v>4222</v>
      </c>
      <c r="F2976" s="327" t="s">
        <v>2201</v>
      </c>
      <c r="G2976" s="409">
        <v>307244240101</v>
      </c>
      <c r="H2976" s="327" t="s">
        <v>6452</v>
      </c>
      <c r="I2976" s="327" t="s">
        <v>5411</v>
      </c>
      <c r="K2976" s="421">
        <v>0.18959999999999999</v>
      </c>
      <c r="L2976" s="421">
        <v>0.18959999999999999</v>
      </c>
      <c r="M2976" s="421">
        <v>0.17969599999999999</v>
      </c>
      <c r="N2976" s="411">
        <v>5.2236286919831203</v>
      </c>
    </row>
    <row r="2977" spans="1:14" s="327" customFormat="1">
      <c r="A2977" s="103">
        <v>2974</v>
      </c>
      <c r="C2977" s="327" t="s">
        <v>1049</v>
      </c>
      <c r="D2977" s="327" t="s">
        <v>1046</v>
      </c>
      <c r="E2977" s="327" t="s">
        <v>4670</v>
      </c>
      <c r="F2977" s="327" t="s">
        <v>4671</v>
      </c>
      <c r="G2977" s="409">
        <v>307444540303</v>
      </c>
      <c r="H2977" s="327" t="s">
        <v>6453</v>
      </c>
      <c r="I2977" s="327" t="s">
        <v>5411</v>
      </c>
      <c r="K2977" s="421">
        <v>1.3355999999999999</v>
      </c>
      <c r="L2977" s="421">
        <v>1.3355999999999999</v>
      </c>
      <c r="M2977" s="421">
        <v>1.2657480000000001</v>
      </c>
      <c r="N2977" s="411">
        <v>5.2300089847259512</v>
      </c>
    </row>
    <row r="2978" spans="1:14" s="327" customFormat="1">
      <c r="A2978" s="103">
        <v>2975</v>
      </c>
      <c r="C2978" s="327" t="s">
        <v>1381</v>
      </c>
      <c r="D2978" s="327" t="s">
        <v>1030</v>
      </c>
      <c r="E2978" s="327" t="s">
        <v>5282</v>
      </c>
      <c r="F2978" s="327" t="s">
        <v>4651</v>
      </c>
      <c r="G2978" s="409">
        <v>305212240101</v>
      </c>
      <c r="H2978" s="327" t="s">
        <v>6454</v>
      </c>
      <c r="I2978" s="327" t="s">
        <v>5411</v>
      </c>
      <c r="K2978" s="421">
        <v>1.9608000000000001</v>
      </c>
      <c r="L2978" s="421">
        <v>1.9608000000000001</v>
      </c>
      <c r="M2978" s="421">
        <v>1.858163</v>
      </c>
      <c r="N2978" s="411">
        <v>5.2344451244390084</v>
      </c>
    </row>
    <row r="2979" spans="1:14" s="327" customFormat="1">
      <c r="A2979" s="103">
        <v>2976</v>
      </c>
      <c r="C2979" s="327" t="s">
        <v>3869</v>
      </c>
      <c r="D2979" s="327" t="s">
        <v>1054</v>
      </c>
      <c r="E2979" s="327" t="s">
        <v>4344</v>
      </c>
      <c r="F2979" s="327" t="s">
        <v>5924</v>
      </c>
      <c r="G2979" s="409">
        <v>308223240204</v>
      </c>
      <c r="H2979" s="327" t="s">
        <v>6455</v>
      </c>
      <c r="I2979" s="327" t="s">
        <v>5411</v>
      </c>
      <c r="K2979" s="421">
        <v>0.5746</v>
      </c>
      <c r="L2979" s="421">
        <v>0.5746</v>
      </c>
      <c r="M2979" s="421">
        <v>0.54451899999999998</v>
      </c>
      <c r="N2979" s="411">
        <v>5.2351200835363771</v>
      </c>
    </row>
    <row r="2980" spans="1:14" s="327" customFormat="1">
      <c r="A2980" s="103">
        <v>2977</v>
      </c>
      <c r="C2980" s="327" t="s">
        <v>1381</v>
      </c>
      <c r="D2980" s="327" t="s">
        <v>3526</v>
      </c>
      <c r="E2980" s="327" t="s">
        <v>4760</v>
      </c>
      <c r="F2980" s="327" t="s">
        <v>6456</v>
      </c>
      <c r="G2980" s="409" t="s">
        <v>6457</v>
      </c>
      <c r="H2980" s="327" t="s">
        <v>6458</v>
      </c>
      <c r="I2980" s="327" t="s">
        <v>5411</v>
      </c>
      <c r="K2980" s="421">
        <v>0.83128000000000002</v>
      </c>
      <c r="L2980" s="421">
        <v>0.83128000000000002</v>
      </c>
      <c r="M2980" s="421">
        <v>0.78775300000000004</v>
      </c>
      <c r="N2980" s="411">
        <v>5.2361418535270881</v>
      </c>
    </row>
    <row r="2981" spans="1:14" s="327" customFormat="1">
      <c r="A2981" s="103">
        <v>2978</v>
      </c>
      <c r="C2981" s="327" t="s">
        <v>3869</v>
      </c>
      <c r="D2981" s="327" t="s">
        <v>4122</v>
      </c>
      <c r="E2981" s="327" t="s">
        <v>3773</v>
      </c>
      <c r="F2981" s="327" t="s">
        <v>4274</v>
      </c>
      <c r="G2981" s="409">
        <v>308634240303</v>
      </c>
      <c r="H2981" s="327" t="s">
        <v>6459</v>
      </c>
      <c r="I2981" s="327" t="s">
        <v>5411</v>
      </c>
      <c r="K2981" s="421">
        <v>0.9012</v>
      </c>
      <c r="L2981" s="421">
        <v>0.9012</v>
      </c>
      <c r="M2981" s="421">
        <v>0.853993</v>
      </c>
      <c r="N2981" s="411">
        <v>5.2382379050155343</v>
      </c>
    </row>
    <row r="2982" spans="1:14" s="327" customFormat="1">
      <c r="A2982" s="103">
        <v>2979</v>
      </c>
      <c r="C2982" s="327" t="s">
        <v>1381</v>
      </c>
      <c r="D2982" s="327" t="s">
        <v>3526</v>
      </c>
      <c r="E2982" s="327" t="s">
        <v>4408</v>
      </c>
      <c r="F2982" s="327" t="s">
        <v>2937</v>
      </c>
      <c r="G2982" s="409" t="s">
        <v>6460</v>
      </c>
      <c r="H2982" s="327" t="s">
        <v>6461</v>
      </c>
      <c r="I2982" s="327" t="s">
        <v>5411</v>
      </c>
      <c r="K2982" s="421">
        <v>0.60229999999999995</v>
      </c>
      <c r="L2982" s="421">
        <v>0.60229999999999995</v>
      </c>
      <c r="M2982" s="421">
        <v>0.57072500000000004</v>
      </c>
      <c r="N2982" s="411">
        <v>5.2424041175493787</v>
      </c>
    </row>
    <row r="2983" spans="1:14" s="327" customFormat="1">
      <c r="A2983" s="103">
        <v>2980</v>
      </c>
      <c r="C2983" s="327" t="s">
        <v>1041</v>
      </c>
      <c r="D2983" s="327" t="s">
        <v>1040</v>
      </c>
      <c r="E2983" s="327" t="s">
        <v>1040</v>
      </c>
      <c r="F2983" s="327" t="s">
        <v>4419</v>
      </c>
      <c r="G2983" s="409">
        <v>306611340403</v>
      </c>
      <c r="H2983" s="327" t="s">
        <v>6375</v>
      </c>
      <c r="I2983" s="327" t="s">
        <v>5411</v>
      </c>
      <c r="K2983" s="421">
        <v>0.70220000000000005</v>
      </c>
      <c r="L2983" s="421">
        <v>0.70220000000000005</v>
      </c>
      <c r="M2983" s="421">
        <v>0.66537599999999997</v>
      </c>
      <c r="N2983" s="411">
        <v>5.2440900028482025</v>
      </c>
    </row>
    <row r="2984" spans="1:14" s="327" customFormat="1">
      <c r="A2984" s="103">
        <v>2981</v>
      </c>
      <c r="C2984" s="327" t="s">
        <v>3869</v>
      </c>
      <c r="D2984" s="327" t="s">
        <v>1056</v>
      </c>
      <c r="E2984" s="327" t="s">
        <v>3930</v>
      </c>
      <c r="F2984" s="327" t="s">
        <v>5076</v>
      </c>
      <c r="G2984" s="409">
        <v>308313340102</v>
      </c>
      <c r="H2984" s="327" t="s">
        <v>6462</v>
      </c>
      <c r="I2984" s="327" t="s">
        <v>5411</v>
      </c>
      <c r="K2984" s="421">
        <v>1.1424000000000001</v>
      </c>
      <c r="L2984" s="421">
        <v>1.1424000000000001</v>
      </c>
      <c r="M2984" s="421">
        <v>1.082476</v>
      </c>
      <c r="N2984" s="411">
        <v>5.2454481792717162</v>
      </c>
    </row>
    <row r="2985" spans="1:14" s="327" customFormat="1">
      <c r="A2985" s="103">
        <v>2982</v>
      </c>
      <c r="C2985" s="327" t="s">
        <v>1041</v>
      </c>
      <c r="D2985" s="327" t="s">
        <v>1039</v>
      </c>
      <c r="E2985" s="327" t="s">
        <v>4118</v>
      </c>
      <c r="F2985" s="327" t="s">
        <v>4119</v>
      </c>
      <c r="G2985" s="409">
        <v>306231440203</v>
      </c>
      <c r="H2985" s="327" t="s">
        <v>6463</v>
      </c>
      <c r="I2985" s="327" t="s">
        <v>5444</v>
      </c>
      <c r="K2985" s="421">
        <v>0.27007999999999999</v>
      </c>
      <c r="L2985" s="421">
        <v>0.27007999999999999</v>
      </c>
      <c r="M2985" s="421">
        <v>0.25589800000000001</v>
      </c>
      <c r="N2985" s="411">
        <v>5.2510367298578098</v>
      </c>
    </row>
    <row r="2986" spans="1:14" s="327" customFormat="1">
      <c r="A2986" s="103">
        <v>2983</v>
      </c>
      <c r="C2986" s="327" t="s">
        <v>3869</v>
      </c>
      <c r="D2986" s="327" t="s">
        <v>4122</v>
      </c>
      <c r="E2986" s="327" t="s">
        <v>1020</v>
      </c>
      <c r="F2986" s="327" t="s">
        <v>6421</v>
      </c>
      <c r="G2986" s="409">
        <v>308647240502</v>
      </c>
      <c r="H2986" s="327" t="s">
        <v>6464</v>
      </c>
      <c r="I2986" s="327" t="s">
        <v>5411</v>
      </c>
      <c r="K2986" s="421">
        <v>0.36840000000000001</v>
      </c>
      <c r="L2986" s="421">
        <v>0.36840000000000001</v>
      </c>
      <c r="M2986" s="421">
        <v>0.34903899999999999</v>
      </c>
      <c r="N2986" s="411">
        <v>5.2554288816503849</v>
      </c>
    </row>
    <row r="2987" spans="1:14" s="327" customFormat="1">
      <c r="A2987" s="103">
        <v>2984</v>
      </c>
      <c r="C2987" s="327" t="s">
        <v>1381</v>
      </c>
      <c r="D2987" s="327" t="s">
        <v>3526</v>
      </c>
      <c r="E2987" s="327" t="s">
        <v>3527</v>
      </c>
      <c r="F2987" s="327" t="s">
        <v>4755</v>
      </c>
      <c r="G2987" s="409" t="s">
        <v>6465</v>
      </c>
      <c r="H2987" s="327" t="s">
        <v>6466</v>
      </c>
      <c r="I2987" s="327" t="s">
        <v>5411</v>
      </c>
      <c r="K2987" s="421">
        <v>0.79139999999999999</v>
      </c>
      <c r="L2987" s="421">
        <v>0.79139999999999999</v>
      </c>
      <c r="M2987" s="421">
        <v>0.74974499999999999</v>
      </c>
      <c r="N2987" s="411">
        <v>5.2634571645185746</v>
      </c>
    </row>
    <row r="2988" spans="1:14" s="327" customFormat="1">
      <c r="A2988" s="103">
        <v>2985</v>
      </c>
      <c r="C2988" s="327" t="s">
        <v>5408</v>
      </c>
      <c r="D2988" s="327" t="s">
        <v>1019</v>
      </c>
      <c r="E2988" s="327" t="s">
        <v>4645</v>
      </c>
      <c r="F2988" s="327" t="s">
        <v>5202</v>
      </c>
      <c r="G2988" s="409">
        <v>304421440302</v>
      </c>
      <c r="H2988" s="327" t="s">
        <v>6467</v>
      </c>
      <c r="I2988" s="327" t="s">
        <v>5411</v>
      </c>
      <c r="K2988" s="421">
        <v>0.45839999999999997</v>
      </c>
      <c r="L2988" s="421">
        <v>0.45839999999999997</v>
      </c>
      <c r="M2988" s="421">
        <v>0.43426599999999999</v>
      </c>
      <c r="N2988" s="411">
        <v>5.2648342059336803</v>
      </c>
    </row>
    <row r="2989" spans="1:14" s="327" customFormat="1">
      <c r="A2989" s="103">
        <v>2986</v>
      </c>
      <c r="C2989" s="327" t="s">
        <v>1049</v>
      </c>
      <c r="D2989" s="327" t="s">
        <v>4470</v>
      </c>
      <c r="E2989" s="327" t="s">
        <v>4471</v>
      </c>
      <c r="F2989" s="327" t="s">
        <v>4899</v>
      </c>
      <c r="G2989" s="409">
        <v>307511340104</v>
      </c>
      <c r="H2989" s="327" t="s">
        <v>6468</v>
      </c>
      <c r="I2989" s="327" t="s">
        <v>5411</v>
      </c>
      <c r="K2989" s="421">
        <v>1.0457000000000001</v>
      </c>
      <c r="L2989" s="421">
        <v>1.0457000000000001</v>
      </c>
      <c r="M2989" s="421">
        <v>0.99064399999999997</v>
      </c>
      <c r="N2989" s="411">
        <v>5.2649899588792293</v>
      </c>
    </row>
    <row r="2990" spans="1:14" s="327" customFormat="1">
      <c r="A2990" s="103">
        <v>2987</v>
      </c>
      <c r="C2990" s="327" t="s">
        <v>1041</v>
      </c>
      <c r="D2990" s="327" t="s">
        <v>1040</v>
      </c>
      <c r="E2990" s="327" t="s">
        <v>1040</v>
      </c>
      <c r="F2990" s="327" t="s">
        <v>6469</v>
      </c>
      <c r="G2990" s="409">
        <v>306611340304</v>
      </c>
      <c r="H2990" s="327" t="s">
        <v>6470</v>
      </c>
      <c r="I2990" s="327" t="s">
        <v>5411</v>
      </c>
      <c r="K2990" s="421">
        <v>0.42293999999999998</v>
      </c>
      <c r="L2990" s="421">
        <v>0.42293999999999998</v>
      </c>
      <c r="M2990" s="421">
        <v>0.400669</v>
      </c>
      <c r="N2990" s="411">
        <v>5.2657587364637974</v>
      </c>
    </row>
    <row r="2991" spans="1:14" s="327" customFormat="1">
      <c r="A2991" s="103">
        <v>2988</v>
      </c>
      <c r="C2991" s="327" t="s">
        <v>5408</v>
      </c>
      <c r="D2991" s="327" t="s">
        <v>1019</v>
      </c>
      <c r="E2991" s="327" t="s">
        <v>5280</v>
      </c>
      <c r="F2991" s="327" t="s">
        <v>6180</v>
      </c>
      <c r="G2991" s="409">
        <v>304221440201</v>
      </c>
      <c r="H2991" s="327" t="s">
        <v>6471</v>
      </c>
      <c r="I2991" s="327" t="s">
        <v>5411</v>
      </c>
      <c r="K2991" s="421">
        <v>0.98440000000000005</v>
      </c>
      <c r="L2991" s="421">
        <v>0.98440000000000005</v>
      </c>
      <c r="M2991" s="421">
        <v>0.93253699999999995</v>
      </c>
      <c r="N2991" s="411">
        <v>5.2684884193417414</v>
      </c>
    </row>
    <row r="2992" spans="1:14" s="327" customFormat="1">
      <c r="A2992" s="103">
        <v>2989</v>
      </c>
      <c r="C2992" s="327" t="s">
        <v>3869</v>
      </c>
      <c r="D2992" s="327" t="s">
        <v>1056</v>
      </c>
      <c r="E2992" s="327" t="s">
        <v>4691</v>
      </c>
      <c r="F2992" s="327" t="s">
        <v>4254</v>
      </c>
      <c r="G2992" s="409">
        <v>308312340105</v>
      </c>
      <c r="H2992" s="327" t="s">
        <v>6472</v>
      </c>
      <c r="I2992" s="327" t="s">
        <v>5411</v>
      </c>
      <c r="K2992" s="421">
        <v>0.72019999999999995</v>
      </c>
      <c r="L2992" s="421">
        <v>0.72019999999999995</v>
      </c>
      <c r="M2992" s="421">
        <v>0.68224200000000002</v>
      </c>
      <c r="N2992" s="411">
        <v>5.2704804221049626</v>
      </c>
    </row>
    <row r="2993" spans="1:14" s="327" customFormat="1">
      <c r="A2993" s="103">
        <v>2990</v>
      </c>
      <c r="C2993" s="327" t="s">
        <v>3869</v>
      </c>
      <c r="D2993" s="327" t="s">
        <v>1055</v>
      </c>
      <c r="E2993" s="327" t="s">
        <v>1055</v>
      </c>
      <c r="F2993" s="327" t="s">
        <v>6473</v>
      </c>
      <c r="G2993" s="409">
        <v>308511340403</v>
      </c>
      <c r="H2993" s="327" t="s">
        <v>6474</v>
      </c>
      <c r="I2993" s="327" t="s">
        <v>5411</v>
      </c>
      <c r="K2993" s="421">
        <v>0.55188700000000002</v>
      </c>
      <c r="L2993" s="421">
        <v>0.55188700000000002</v>
      </c>
      <c r="M2993" s="421">
        <v>0.52279399999999998</v>
      </c>
      <c r="N2993" s="411">
        <v>5.2715501542888372</v>
      </c>
    </row>
    <row r="2994" spans="1:14" s="327" customFormat="1">
      <c r="A2994" s="103">
        <v>2991</v>
      </c>
      <c r="C2994" s="327" t="s">
        <v>1041</v>
      </c>
      <c r="D2994" s="327" t="s">
        <v>1036</v>
      </c>
      <c r="E2994" s="327" t="s">
        <v>1036</v>
      </c>
      <c r="F2994" s="327" t="s">
        <v>3151</v>
      </c>
      <c r="G2994" s="409">
        <v>306411340101</v>
      </c>
      <c r="H2994" s="327" t="s">
        <v>6475</v>
      </c>
      <c r="I2994" s="327" t="s">
        <v>5411</v>
      </c>
      <c r="K2994" s="421">
        <v>1.048</v>
      </c>
      <c r="L2994" s="421">
        <v>1.048</v>
      </c>
      <c r="M2994" s="421">
        <v>0.99274200000000001</v>
      </c>
      <c r="N2994" s="411">
        <v>5.2727099236641246</v>
      </c>
    </row>
    <row r="2995" spans="1:14" s="327" customFormat="1">
      <c r="A2995" s="103">
        <v>2992</v>
      </c>
      <c r="C2995" s="327" t="s">
        <v>1041</v>
      </c>
      <c r="D2995" s="327" t="s">
        <v>1040</v>
      </c>
      <c r="E2995" s="327" t="s">
        <v>1040</v>
      </c>
      <c r="F2995" s="327" t="s">
        <v>6238</v>
      </c>
      <c r="G2995" s="409">
        <v>306611440304</v>
      </c>
      <c r="H2995" s="327" t="s">
        <v>6476</v>
      </c>
      <c r="I2995" s="327" t="s">
        <v>5411</v>
      </c>
      <c r="K2995" s="421">
        <v>1.5124</v>
      </c>
      <c r="L2995" s="421">
        <v>1.5124</v>
      </c>
      <c r="M2995" s="421">
        <v>1.4325829999999999</v>
      </c>
      <c r="N2995" s="411">
        <v>5.2775059508066668</v>
      </c>
    </row>
    <row r="2996" spans="1:14" s="327" customFormat="1">
      <c r="A2996" s="103">
        <v>2993</v>
      </c>
      <c r="C2996" s="327" t="s">
        <v>1381</v>
      </c>
      <c r="D2996" s="327" t="s">
        <v>1030</v>
      </c>
      <c r="E2996" s="327" t="s">
        <v>5282</v>
      </c>
      <c r="F2996" s="327" t="s">
        <v>4802</v>
      </c>
      <c r="G2996" s="409">
        <v>305212240305</v>
      </c>
      <c r="H2996" s="327" t="s">
        <v>6477</v>
      </c>
      <c r="I2996" s="327" t="s">
        <v>5411</v>
      </c>
      <c r="K2996" s="421">
        <v>1.6606000000000001</v>
      </c>
      <c r="L2996" s="421">
        <v>1.6606000000000001</v>
      </c>
      <c r="M2996" s="421">
        <v>1.5729610000000001</v>
      </c>
      <c r="N2996" s="411">
        <v>5.2775502830302319</v>
      </c>
    </row>
    <row r="2997" spans="1:14" s="327" customFormat="1">
      <c r="A2997" s="103">
        <v>2994</v>
      </c>
      <c r="C2997" s="327" t="s">
        <v>1041</v>
      </c>
      <c r="D2997" s="327" t="s">
        <v>1036</v>
      </c>
      <c r="E2997" s="327" t="s">
        <v>3216</v>
      </c>
      <c r="F2997" s="327" t="s">
        <v>3217</v>
      </c>
      <c r="G2997" s="409">
        <v>306412140101</v>
      </c>
      <c r="H2997" s="327" t="s">
        <v>6478</v>
      </c>
      <c r="I2997" s="327" t="s">
        <v>5411</v>
      </c>
      <c r="K2997" s="421">
        <v>0.60119999999999996</v>
      </c>
      <c r="L2997" s="421">
        <v>0.60119999999999996</v>
      </c>
      <c r="M2997" s="421">
        <v>0.56946799999999997</v>
      </c>
      <c r="N2997" s="411">
        <v>5.2781104457751136</v>
      </c>
    </row>
    <row r="2998" spans="1:14" s="327" customFormat="1">
      <c r="A2998" s="103">
        <v>2995</v>
      </c>
      <c r="C2998" s="327" t="s">
        <v>1381</v>
      </c>
      <c r="D2998" s="327" t="s">
        <v>3526</v>
      </c>
      <c r="E2998" s="327" t="s">
        <v>3527</v>
      </c>
      <c r="F2998" s="327" t="s">
        <v>4810</v>
      </c>
      <c r="G2998" s="409" t="s">
        <v>6479</v>
      </c>
      <c r="H2998" s="327" t="s">
        <v>6480</v>
      </c>
      <c r="I2998" s="327" t="s">
        <v>5411</v>
      </c>
      <c r="K2998" s="421">
        <v>0.91720000000000002</v>
      </c>
      <c r="L2998" s="421">
        <v>0.91720000000000002</v>
      </c>
      <c r="M2998" s="421">
        <v>0.86876200000000003</v>
      </c>
      <c r="N2998" s="411">
        <v>5.2810728303532475</v>
      </c>
    </row>
    <row r="2999" spans="1:14" s="327" customFormat="1">
      <c r="A2999" s="103">
        <v>2996</v>
      </c>
      <c r="C2999" s="327" t="s">
        <v>3869</v>
      </c>
      <c r="D2999" s="327" t="s">
        <v>4122</v>
      </c>
      <c r="E2999" s="327" t="s">
        <v>3773</v>
      </c>
      <c r="F2999" s="327" t="s">
        <v>6285</v>
      </c>
      <c r="G2999" s="409">
        <v>308634140302</v>
      </c>
      <c r="H2999" s="327" t="s">
        <v>6481</v>
      </c>
      <c r="I2999" s="327" t="s">
        <v>5411</v>
      </c>
      <c r="K2999" s="421">
        <v>0.93579999999999997</v>
      </c>
      <c r="L2999" s="421">
        <v>0.93579999999999997</v>
      </c>
      <c r="M2999" s="421">
        <v>0.88637900000000003</v>
      </c>
      <c r="N2999" s="411">
        <v>5.2811498183372452</v>
      </c>
    </row>
    <row r="3000" spans="1:14" s="327" customFormat="1">
      <c r="A3000" s="103">
        <v>2997</v>
      </c>
      <c r="C3000" s="327" t="s">
        <v>1049</v>
      </c>
      <c r="D3000" s="327" t="s">
        <v>4470</v>
      </c>
      <c r="E3000" s="327" t="s">
        <v>4666</v>
      </c>
      <c r="F3000" s="327" t="s">
        <v>4704</v>
      </c>
      <c r="G3000" s="409">
        <v>307522340202</v>
      </c>
      <c r="H3000" s="327" t="s">
        <v>6482</v>
      </c>
      <c r="I3000" s="327" t="s">
        <v>5411</v>
      </c>
      <c r="K3000" s="421">
        <v>1.6144000000000001</v>
      </c>
      <c r="L3000" s="421">
        <v>1.6144000000000001</v>
      </c>
      <c r="M3000" s="421">
        <v>1.529075</v>
      </c>
      <c r="N3000" s="411">
        <v>5.2852452923686881</v>
      </c>
    </row>
    <row r="3001" spans="1:14" s="327" customFormat="1">
      <c r="A3001" s="103">
        <v>2998</v>
      </c>
      <c r="C3001" s="327" t="s">
        <v>5408</v>
      </c>
      <c r="D3001" s="327" t="s">
        <v>1018</v>
      </c>
      <c r="E3001" s="327" t="s">
        <v>1018</v>
      </c>
      <c r="F3001" s="327" t="s">
        <v>6483</v>
      </c>
      <c r="G3001" s="409">
        <v>304611440202</v>
      </c>
      <c r="H3001" s="327" t="s">
        <v>6484</v>
      </c>
      <c r="I3001" s="327" t="s">
        <v>5411</v>
      </c>
      <c r="K3001" s="421">
        <v>0.50800000000000001</v>
      </c>
      <c r="L3001" s="421">
        <v>0.50800000000000001</v>
      </c>
      <c r="M3001" s="421">
        <v>0.48115000000000002</v>
      </c>
      <c r="N3001" s="411">
        <v>5.2854330708661381</v>
      </c>
    </row>
    <row r="3002" spans="1:14" s="327" customFormat="1">
      <c r="A3002" s="103">
        <v>2999</v>
      </c>
      <c r="C3002" s="327" t="s">
        <v>1041</v>
      </c>
      <c r="D3002" s="327" t="s">
        <v>1040</v>
      </c>
      <c r="E3002" s="327" t="s">
        <v>1040</v>
      </c>
      <c r="F3002" s="327" t="s">
        <v>6431</v>
      </c>
      <c r="G3002" s="409">
        <v>306112240403</v>
      </c>
      <c r="H3002" s="327" t="s">
        <v>6485</v>
      </c>
      <c r="I3002" s="327" t="s">
        <v>5411</v>
      </c>
      <c r="K3002" s="421">
        <v>1.1362000000000001</v>
      </c>
      <c r="L3002" s="421">
        <v>1.1362000000000001</v>
      </c>
      <c r="M3002" s="421">
        <v>1.0761130000000001</v>
      </c>
      <c r="N3002" s="411">
        <v>5.2884175321246261</v>
      </c>
    </row>
    <row r="3003" spans="1:14" s="327" customFormat="1">
      <c r="A3003" s="103">
        <v>3000</v>
      </c>
      <c r="C3003" s="327" t="s">
        <v>1381</v>
      </c>
      <c r="D3003" s="327" t="s">
        <v>3526</v>
      </c>
      <c r="E3003" s="327" t="s">
        <v>4760</v>
      </c>
      <c r="F3003" s="327" t="s">
        <v>5277</v>
      </c>
      <c r="G3003" s="409" t="s">
        <v>6486</v>
      </c>
      <c r="H3003" s="327" t="s">
        <v>6487</v>
      </c>
      <c r="I3003" s="327" t="s">
        <v>5411</v>
      </c>
      <c r="K3003" s="421">
        <v>0.15340000000000001</v>
      </c>
      <c r="L3003" s="421">
        <v>0.15340000000000001</v>
      </c>
      <c r="M3003" s="421">
        <v>0.145284</v>
      </c>
      <c r="N3003" s="411">
        <v>5.2907431551499426</v>
      </c>
    </row>
    <row r="3004" spans="1:14" s="327" customFormat="1">
      <c r="A3004" s="103">
        <v>3001</v>
      </c>
      <c r="C3004" s="327" t="s">
        <v>3869</v>
      </c>
      <c r="D3004" s="327" t="s">
        <v>3869</v>
      </c>
      <c r="E3004" s="327" t="s">
        <v>4576</v>
      </c>
      <c r="F3004" s="327" t="s">
        <v>4020</v>
      </c>
      <c r="G3004" s="409">
        <v>308122640304</v>
      </c>
      <c r="H3004" s="327" t="s">
        <v>6488</v>
      </c>
      <c r="I3004" s="327" t="s">
        <v>5411</v>
      </c>
      <c r="K3004" s="421">
        <v>1.6637999999999999</v>
      </c>
      <c r="L3004" s="421">
        <v>1.6637999999999999</v>
      </c>
      <c r="M3004" s="421">
        <v>1.575745</v>
      </c>
      <c r="N3004" s="411">
        <v>5.292402933044837</v>
      </c>
    </row>
    <row r="3005" spans="1:14" s="327" customFormat="1">
      <c r="A3005" s="103">
        <v>3002</v>
      </c>
      <c r="C3005" s="327" t="s">
        <v>1049</v>
      </c>
      <c r="D3005" s="327" t="s">
        <v>4470</v>
      </c>
      <c r="E3005" s="327" t="s">
        <v>4471</v>
      </c>
      <c r="F3005" s="327" t="s">
        <v>4429</v>
      </c>
      <c r="G3005" s="409">
        <v>307511240503</v>
      </c>
      <c r="H3005" s="327" t="s">
        <v>6489</v>
      </c>
      <c r="I3005" s="327" t="s">
        <v>5411</v>
      </c>
      <c r="K3005" s="421">
        <v>0.53400000000000003</v>
      </c>
      <c r="L3005" s="421">
        <v>0.53400000000000003</v>
      </c>
      <c r="M3005" s="421">
        <v>0.50569699999999995</v>
      </c>
      <c r="N3005" s="411">
        <v>5.300187265917617</v>
      </c>
    </row>
    <row r="3006" spans="1:14" s="327" customFormat="1">
      <c r="A3006" s="103">
        <v>3003</v>
      </c>
      <c r="C3006" s="327" t="s">
        <v>1049</v>
      </c>
      <c r="D3006" s="327" t="s">
        <v>1047</v>
      </c>
      <c r="E3006" s="327" t="s">
        <v>4541</v>
      </c>
      <c r="F3006" s="327" t="s">
        <v>5301</v>
      </c>
      <c r="G3006" s="409">
        <v>307333140203</v>
      </c>
      <c r="H3006" s="327" t="s">
        <v>6270</v>
      </c>
      <c r="I3006" s="327" t="s">
        <v>5411</v>
      </c>
      <c r="K3006" s="421">
        <v>0.99539999999999995</v>
      </c>
      <c r="L3006" s="421">
        <v>0.99539999999999995</v>
      </c>
      <c r="M3006" s="421">
        <v>0.94261700000000004</v>
      </c>
      <c r="N3006" s="411">
        <v>5.3026923849708574</v>
      </c>
    </row>
    <row r="3007" spans="1:14" s="327" customFormat="1">
      <c r="A3007" s="103">
        <v>3004</v>
      </c>
      <c r="C3007" s="327" t="s">
        <v>1041</v>
      </c>
      <c r="D3007" s="327" t="s">
        <v>1037</v>
      </c>
      <c r="E3007" s="327" t="s">
        <v>3312</v>
      </c>
      <c r="F3007" s="327" t="s">
        <v>6490</v>
      </c>
      <c r="G3007" s="409">
        <v>306321440401</v>
      </c>
      <c r="H3007" s="327" t="s">
        <v>6491</v>
      </c>
      <c r="I3007" s="327" t="s">
        <v>5411</v>
      </c>
      <c r="K3007" s="421">
        <v>0.37540000000000001</v>
      </c>
      <c r="L3007" s="421">
        <v>0.37540000000000001</v>
      </c>
      <c r="M3007" s="421">
        <v>0.35548800000000003</v>
      </c>
      <c r="N3007" s="411">
        <v>5.3042088438998363</v>
      </c>
    </row>
    <row r="3008" spans="1:14" s="327" customFormat="1">
      <c r="A3008" s="103">
        <v>3005</v>
      </c>
      <c r="C3008" s="327" t="s">
        <v>1049</v>
      </c>
      <c r="D3008" s="327" t="s">
        <v>1047</v>
      </c>
      <c r="E3008" s="327" t="s">
        <v>4140</v>
      </c>
      <c r="F3008" s="327" t="s">
        <v>4656</v>
      </c>
      <c r="G3008" s="409">
        <v>307322140204</v>
      </c>
      <c r="H3008" s="327" t="s">
        <v>6492</v>
      </c>
      <c r="I3008" s="327" t="s">
        <v>5411</v>
      </c>
      <c r="K3008" s="421">
        <v>0.60880000000000001</v>
      </c>
      <c r="L3008" s="421">
        <v>0.60880000000000001</v>
      </c>
      <c r="M3008" s="421">
        <v>0.57649600000000001</v>
      </c>
      <c r="N3008" s="411">
        <v>5.3061760840998691</v>
      </c>
    </row>
    <row r="3009" spans="1:14" s="327" customFormat="1">
      <c r="A3009" s="103">
        <v>3006</v>
      </c>
      <c r="C3009" s="327" t="s">
        <v>5408</v>
      </c>
      <c r="D3009" s="327" t="s">
        <v>1019</v>
      </c>
      <c r="E3009" s="327" t="s">
        <v>4628</v>
      </c>
      <c r="F3009" s="327" t="s">
        <v>3806</v>
      </c>
      <c r="G3009" s="409">
        <v>304211140102</v>
      </c>
      <c r="H3009" s="327" t="s">
        <v>6493</v>
      </c>
      <c r="I3009" s="327" t="s">
        <v>5411</v>
      </c>
      <c r="K3009" s="421">
        <v>0.11763999999999999</v>
      </c>
      <c r="L3009" s="421">
        <v>0.11763999999999999</v>
      </c>
      <c r="M3009" s="421">
        <v>0.11139499999999999</v>
      </c>
      <c r="N3009" s="411">
        <v>5.3085685141108474</v>
      </c>
    </row>
    <row r="3010" spans="1:14" s="327" customFormat="1">
      <c r="A3010" s="103">
        <v>3007</v>
      </c>
      <c r="C3010" s="327" t="s">
        <v>5408</v>
      </c>
      <c r="D3010" s="327" t="s">
        <v>1019</v>
      </c>
      <c r="E3010" s="327" t="s">
        <v>4645</v>
      </c>
      <c r="F3010" s="327" t="s">
        <v>4157</v>
      </c>
      <c r="G3010" s="409">
        <v>304241440101</v>
      </c>
      <c r="H3010" s="327" t="s">
        <v>6494</v>
      </c>
      <c r="I3010" s="327" t="s">
        <v>5411</v>
      </c>
      <c r="K3010" s="421">
        <v>0.90339999999999998</v>
      </c>
      <c r="L3010" s="421">
        <v>0.90339999999999998</v>
      </c>
      <c r="M3010" s="421">
        <v>0.85543199999999997</v>
      </c>
      <c r="N3010" s="411">
        <v>5.3097188399380126</v>
      </c>
    </row>
    <row r="3011" spans="1:14" s="327" customFormat="1">
      <c r="A3011" s="103">
        <v>3008</v>
      </c>
      <c r="C3011" s="327" t="s">
        <v>1049</v>
      </c>
      <c r="D3011" s="327" t="s">
        <v>1046</v>
      </c>
      <c r="E3011" s="327" t="s">
        <v>4817</v>
      </c>
      <c r="F3011" s="327" t="s">
        <v>4959</v>
      </c>
      <c r="G3011" s="409">
        <v>307422140303</v>
      </c>
      <c r="H3011" s="327" t="s">
        <v>6495</v>
      </c>
      <c r="I3011" s="327" t="s">
        <v>5411</v>
      </c>
      <c r="K3011" s="421">
        <v>0.12814800000000001</v>
      </c>
      <c r="L3011" s="421">
        <v>0.12814800000000001</v>
      </c>
      <c r="M3011" s="421">
        <v>0.121337</v>
      </c>
      <c r="N3011" s="411">
        <v>5.3149483409807496</v>
      </c>
    </row>
    <row r="3012" spans="1:14" s="327" customFormat="1">
      <c r="A3012" s="103">
        <v>3009</v>
      </c>
      <c r="C3012" s="327" t="s">
        <v>1381</v>
      </c>
      <c r="D3012" s="327" t="s">
        <v>1030</v>
      </c>
      <c r="E3012" s="327" t="s">
        <v>5282</v>
      </c>
      <c r="F3012" s="327" t="s">
        <v>6496</v>
      </c>
      <c r="G3012" s="409">
        <v>305213140201</v>
      </c>
      <c r="H3012" s="327" t="s">
        <v>6497</v>
      </c>
      <c r="I3012" s="327" t="s">
        <v>5411</v>
      </c>
      <c r="K3012" s="421">
        <v>0.90959999999999996</v>
      </c>
      <c r="L3012" s="421">
        <v>0.90959999999999996</v>
      </c>
      <c r="M3012" s="421">
        <v>0.86125099999999999</v>
      </c>
      <c r="N3012" s="411">
        <v>5.3154133685136298</v>
      </c>
    </row>
    <row r="3013" spans="1:14" s="327" customFormat="1">
      <c r="A3013" s="103">
        <v>3010</v>
      </c>
      <c r="C3013" s="327" t="s">
        <v>3869</v>
      </c>
      <c r="D3013" s="327" t="s">
        <v>3869</v>
      </c>
      <c r="E3013" s="327" t="s">
        <v>4576</v>
      </c>
      <c r="F3013" s="327" t="s">
        <v>3924</v>
      </c>
      <c r="G3013" s="409">
        <v>308122540105</v>
      </c>
      <c r="H3013" s="327" t="s">
        <v>6498</v>
      </c>
      <c r="I3013" s="327" t="s">
        <v>5411</v>
      </c>
      <c r="K3013" s="421">
        <v>0.55320000000000003</v>
      </c>
      <c r="L3013" s="421">
        <v>0.55320000000000003</v>
      </c>
      <c r="M3013" s="421">
        <v>0.52379100000000001</v>
      </c>
      <c r="N3013" s="411">
        <v>5.3161605206073785</v>
      </c>
    </row>
    <row r="3014" spans="1:14" s="327" customFormat="1">
      <c r="A3014" s="103">
        <v>3011</v>
      </c>
      <c r="C3014" s="327" t="s">
        <v>3869</v>
      </c>
      <c r="D3014" s="327" t="s">
        <v>1054</v>
      </c>
      <c r="E3014" s="327" t="s">
        <v>4857</v>
      </c>
      <c r="F3014" s="327" t="s">
        <v>6187</v>
      </c>
      <c r="G3014" s="409">
        <v>308235240204</v>
      </c>
      <c r="H3014" s="327" t="s">
        <v>6499</v>
      </c>
      <c r="I3014" s="327" t="s">
        <v>5411</v>
      </c>
      <c r="K3014" s="421">
        <v>0.4748</v>
      </c>
      <c r="L3014" s="421">
        <v>0.4748</v>
      </c>
      <c r="M3014" s="421">
        <v>0.44955000000000001</v>
      </c>
      <c r="N3014" s="411">
        <v>5.3180286436394262</v>
      </c>
    </row>
    <row r="3015" spans="1:14" s="327" customFormat="1">
      <c r="A3015" s="103">
        <v>3012</v>
      </c>
      <c r="C3015" s="327" t="s">
        <v>5408</v>
      </c>
      <c r="D3015" s="327" t="s">
        <v>1020</v>
      </c>
      <c r="E3015" s="327" t="s">
        <v>3970</v>
      </c>
      <c r="F3015" s="327" t="s">
        <v>6500</v>
      </c>
      <c r="G3015" s="409">
        <v>304121140502</v>
      </c>
      <c r="H3015" s="327" t="s">
        <v>6501</v>
      </c>
      <c r="I3015" s="327" t="s">
        <v>5411</v>
      </c>
      <c r="K3015" s="421">
        <v>0.39772999999999997</v>
      </c>
      <c r="L3015" s="421">
        <v>0.39772999999999997</v>
      </c>
      <c r="M3015" s="421">
        <v>0.37656699999999999</v>
      </c>
      <c r="N3015" s="411">
        <v>5.3209463706534557</v>
      </c>
    </row>
    <row r="3016" spans="1:14" s="327" customFormat="1">
      <c r="A3016" s="103">
        <v>3013</v>
      </c>
      <c r="C3016" s="327" t="s">
        <v>5408</v>
      </c>
      <c r="D3016" s="327" t="s">
        <v>1020</v>
      </c>
      <c r="E3016" s="327" t="s">
        <v>1020</v>
      </c>
      <c r="F3016" s="327" t="s">
        <v>3943</v>
      </c>
      <c r="G3016" s="409">
        <v>304111440402</v>
      </c>
      <c r="H3016" s="327" t="s">
        <v>6502</v>
      </c>
      <c r="I3016" s="327" t="s">
        <v>5411</v>
      </c>
      <c r="K3016" s="421">
        <v>1.2403999999999999</v>
      </c>
      <c r="L3016" s="421">
        <v>1.2403999999999999</v>
      </c>
      <c r="M3016" s="421">
        <v>1.1743790000000001</v>
      </c>
      <c r="N3016" s="411">
        <v>5.3225572396001199</v>
      </c>
    </row>
    <row r="3017" spans="1:14" s="327" customFormat="1">
      <c r="A3017" s="103">
        <v>3014</v>
      </c>
      <c r="C3017" s="327" t="s">
        <v>3869</v>
      </c>
      <c r="D3017" s="327" t="s">
        <v>4122</v>
      </c>
      <c r="E3017" s="327" t="s">
        <v>1020</v>
      </c>
      <c r="F3017" s="327" t="s">
        <v>3967</v>
      </c>
      <c r="G3017" s="409">
        <v>308647240302</v>
      </c>
      <c r="H3017" s="327" t="s">
        <v>6503</v>
      </c>
      <c r="I3017" s="327" t="s">
        <v>5411</v>
      </c>
      <c r="K3017" s="421">
        <v>0.66139999999999999</v>
      </c>
      <c r="L3017" s="421">
        <v>0.66139999999999999</v>
      </c>
      <c r="M3017" s="421">
        <v>0.62617500000000004</v>
      </c>
      <c r="N3017" s="411">
        <v>5.3258240096764364</v>
      </c>
    </row>
    <row r="3018" spans="1:14" s="327" customFormat="1">
      <c r="A3018" s="103">
        <v>3015</v>
      </c>
      <c r="C3018" s="327" t="s">
        <v>1381</v>
      </c>
      <c r="D3018" s="327" t="s">
        <v>1028</v>
      </c>
      <c r="E3018" s="327" t="s">
        <v>5370</v>
      </c>
      <c r="F3018" s="327" t="s">
        <v>5640</v>
      </c>
      <c r="G3018" s="409">
        <v>305331340302</v>
      </c>
      <c r="H3018" s="327" t="s">
        <v>6504</v>
      </c>
      <c r="I3018" s="327" t="s">
        <v>5411</v>
      </c>
      <c r="K3018" s="421">
        <v>0.55320000000000003</v>
      </c>
      <c r="L3018" s="421">
        <v>0.55320000000000003</v>
      </c>
      <c r="M3018" s="421">
        <v>0.52373700000000001</v>
      </c>
      <c r="N3018" s="411">
        <v>5.3259219088937115</v>
      </c>
    </row>
    <row r="3019" spans="1:14" s="327" customFormat="1">
      <c r="A3019" s="103">
        <v>3016</v>
      </c>
      <c r="C3019" s="327" t="s">
        <v>3869</v>
      </c>
      <c r="D3019" s="327" t="s">
        <v>1056</v>
      </c>
      <c r="E3019" s="327" t="s">
        <v>4691</v>
      </c>
      <c r="F3019" s="327" t="s">
        <v>4387</v>
      </c>
      <c r="G3019" s="409">
        <v>308312240202</v>
      </c>
      <c r="H3019" s="327" t="s">
        <v>6505</v>
      </c>
      <c r="I3019" s="327" t="s">
        <v>5411</v>
      </c>
      <c r="K3019" s="421">
        <v>0.39829999999999999</v>
      </c>
      <c r="L3019" s="421">
        <v>0.39829999999999999</v>
      </c>
      <c r="M3019" s="421">
        <v>0.37707200000000002</v>
      </c>
      <c r="N3019" s="411">
        <v>5.3296510168214839</v>
      </c>
    </row>
    <row r="3020" spans="1:14" s="327" customFormat="1">
      <c r="A3020" s="103">
        <v>3017</v>
      </c>
      <c r="C3020" s="327" t="s">
        <v>1041</v>
      </c>
      <c r="D3020" s="327" t="s">
        <v>1040</v>
      </c>
      <c r="E3020" s="327" t="s">
        <v>1040</v>
      </c>
      <c r="F3020" s="327" t="s">
        <v>2890</v>
      </c>
      <c r="G3020" s="409">
        <v>306611240301</v>
      </c>
      <c r="H3020" s="327" t="s">
        <v>6506</v>
      </c>
      <c r="I3020" s="327" t="s">
        <v>5411</v>
      </c>
      <c r="K3020" s="421">
        <v>1.1060000000000001</v>
      </c>
      <c r="L3020" s="421">
        <v>1.1060000000000001</v>
      </c>
      <c r="M3020" s="421">
        <v>1.0469630000000001</v>
      </c>
      <c r="N3020" s="411">
        <v>5.3378842676311029</v>
      </c>
    </row>
    <row r="3021" spans="1:14" s="327" customFormat="1">
      <c r="A3021" s="103">
        <v>3018</v>
      </c>
      <c r="C3021" s="327" t="s">
        <v>3869</v>
      </c>
      <c r="D3021" s="327" t="s">
        <v>1056</v>
      </c>
      <c r="E3021" s="327" t="s">
        <v>4691</v>
      </c>
      <c r="F3021" s="327" t="s">
        <v>4254</v>
      </c>
      <c r="G3021" s="409">
        <v>308312340104</v>
      </c>
      <c r="H3021" s="327" t="s">
        <v>6507</v>
      </c>
      <c r="I3021" s="327" t="s">
        <v>5411</v>
      </c>
      <c r="K3021" s="421">
        <v>0.98760000000000003</v>
      </c>
      <c r="L3021" s="421">
        <v>0.98760000000000003</v>
      </c>
      <c r="M3021" s="421">
        <v>0.93488199999999999</v>
      </c>
      <c r="N3021" s="411">
        <v>5.3379910895099272</v>
      </c>
    </row>
    <row r="3022" spans="1:14" s="327" customFormat="1">
      <c r="A3022" s="103">
        <v>3019</v>
      </c>
      <c r="C3022" s="327" t="s">
        <v>5408</v>
      </c>
      <c r="D3022" s="327" t="s">
        <v>1019</v>
      </c>
      <c r="E3022" s="327" t="s">
        <v>4645</v>
      </c>
      <c r="F3022" s="327" t="s">
        <v>4157</v>
      </c>
      <c r="G3022" s="409">
        <v>304241440104</v>
      </c>
      <c r="H3022" s="327" t="s">
        <v>6508</v>
      </c>
      <c r="I3022" s="327" t="s">
        <v>5411</v>
      </c>
      <c r="K3022" s="421">
        <v>1.4894400000000001</v>
      </c>
      <c r="L3022" s="421">
        <v>1.4894400000000001</v>
      </c>
      <c r="M3022" s="421">
        <v>1.4099269999999999</v>
      </c>
      <c r="N3022" s="411">
        <v>5.3384493500913202</v>
      </c>
    </row>
    <row r="3023" spans="1:14" s="327" customFormat="1">
      <c r="A3023" s="103">
        <v>3020</v>
      </c>
      <c r="C3023" s="327" t="s">
        <v>1381</v>
      </c>
      <c r="D3023" s="327" t="s">
        <v>1029</v>
      </c>
      <c r="E3023" s="327" t="s">
        <v>4464</v>
      </c>
      <c r="F3023" s="327" t="s">
        <v>6509</v>
      </c>
      <c r="G3023" s="409">
        <v>305721140603</v>
      </c>
      <c r="H3023" s="327" t="s">
        <v>6510</v>
      </c>
      <c r="I3023" s="327" t="s">
        <v>5411</v>
      </c>
      <c r="K3023" s="421">
        <v>0.58740000000000003</v>
      </c>
      <c r="L3023" s="421">
        <v>0.58740000000000003</v>
      </c>
      <c r="M3023" s="421">
        <v>0.55600899999999998</v>
      </c>
      <c r="N3023" s="411">
        <v>5.3440585631596962</v>
      </c>
    </row>
    <row r="3024" spans="1:14" s="327" customFormat="1">
      <c r="A3024" s="103">
        <v>3021</v>
      </c>
      <c r="C3024" s="327" t="s">
        <v>1041</v>
      </c>
      <c r="D3024" s="327" t="s">
        <v>1037</v>
      </c>
      <c r="E3024" s="327" t="s">
        <v>3312</v>
      </c>
      <c r="F3024" s="327" t="s">
        <v>4131</v>
      </c>
      <c r="G3024" s="409">
        <v>306321140104</v>
      </c>
      <c r="H3024" s="327" t="s">
        <v>6511</v>
      </c>
      <c r="I3024" s="327" t="s">
        <v>5411</v>
      </c>
      <c r="K3024" s="421">
        <v>1.1312</v>
      </c>
      <c r="L3024" s="421">
        <v>1.1312</v>
      </c>
      <c r="M3024" s="421">
        <v>1.0707390000000001</v>
      </c>
      <c r="N3024" s="411">
        <v>5.3448550212163966</v>
      </c>
    </row>
    <row r="3025" spans="1:14" s="327" customFormat="1">
      <c r="A3025" s="103">
        <v>3022</v>
      </c>
      <c r="C3025" s="327" t="s">
        <v>1381</v>
      </c>
      <c r="D3025" s="327" t="s">
        <v>1030</v>
      </c>
      <c r="E3025" s="327" t="s">
        <v>4544</v>
      </c>
      <c r="F3025" s="327" t="s">
        <v>6512</v>
      </c>
      <c r="G3025" s="409">
        <v>305211140403</v>
      </c>
      <c r="H3025" s="327" t="s">
        <v>6513</v>
      </c>
      <c r="I3025" s="327" t="s">
        <v>5411</v>
      </c>
      <c r="K3025" s="421">
        <v>0.59919999999999995</v>
      </c>
      <c r="L3025" s="421">
        <v>0.59919999999999995</v>
      </c>
      <c r="M3025" s="421">
        <v>0.56716699999999998</v>
      </c>
      <c r="N3025" s="411">
        <v>5.3459612817089424</v>
      </c>
    </row>
    <row r="3026" spans="1:14" s="327" customFormat="1">
      <c r="A3026" s="103">
        <v>3023</v>
      </c>
      <c r="C3026" s="327" t="s">
        <v>1049</v>
      </c>
      <c r="D3026" s="327" t="s">
        <v>1046</v>
      </c>
      <c r="E3026" s="327" t="s">
        <v>4866</v>
      </c>
      <c r="F3026" s="327" t="s">
        <v>5616</v>
      </c>
      <c r="G3026" s="409">
        <v>307433140303</v>
      </c>
      <c r="H3026" s="327" t="s">
        <v>6514</v>
      </c>
      <c r="I3026" s="327" t="s">
        <v>5411</v>
      </c>
      <c r="K3026" s="421">
        <v>0.41739999999999999</v>
      </c>
      <c r="L3026" s="421">
        <v>0.41739999999999999</v>
      </c>
      <c r="M3026" s="421">
        <v>0.39508399999999999</v>
      </c>
      <c r="N3026" s="411">
        <v>5.3464302827024444</v>
      </c>
    </row>
    <row r="3027" spans="1:14" s="327" customFormat="1">
      <c r="A3027" s="103">
        <v>3024</v>
      </c>
      <c r="C3027" s="327" t="s">
        <v>3869</v>
      </c>
      <c r="D3027" s="327" t="s">
        <v>1056</v>
      </c>
      <c r="E3027" s="327" t="s">
        <v>3930</v>
      </c>
      <c r="F3027" s="327" t="s">
        <v>6053</v>
      </c>
      <c r="G3027" s="409">
        <v>308313340201</v>
      </c>
      <c r="H3027" s="327" t="s">
        <v>6515</v>
      </c>
      <c r="I3027" s="327" t="s">
        <v>5411</v>
      </c>
      <c r="K3027" s="421">
        <v>1.8024150000000001</v>
      </c>
      <c r="L3027" s="421">
        <v>1.8024150000000001</v>
      </c>
      <c r="M3027" s="421">
        <v>1.706024</v>
      </c>
      <c r="N3027" s="411">
        <v>5.3478804825747739</v>
      </c>
    </row>
    <row r="3028" spans="1:14" s="327" customFormat="1">
      <c r="A3028" s="103">
        <v>3025</v>
      </c>
      <c r="C3028" s="327" t="s">
        <v>3869</v>
      </c>
      <c r="D3028" s="327" t="s">
        <v>3869</v>
      </c>
      <c r="E3028" s="327" t="s">
        <v>4576</v>
      </c>
      <c r="F3028" s="327" t="s">
        <v>3778</v>
      </c>
      <c r="G3028" s="409">
        <v>308122340104</v>
      </c>
      <c r="H3028" s="327" t="s">
        <v>6516</v>
      </c>
      <c r="I3028" s="327" t="s">
        <v>5444</v>
      </c>
      <c r="K3028" s="421">
        <v>1.0469999999999999</v>
      </c>
      <c r="L3028" s="421">
        <v>1.0469999999999999</v>
      </c>
      <c r="M3028" s="421">
        <v>0.99100200000000005</v>
      </c>
      <c r="N3028" s="411">
        <v>5.3484240687678968</v>
      </c>
    </row>
    <row r="3029" spans="1:14" s="327" customFormat="1">
      <c r="A3029" s="103">
        <v>3026</v>
      </c>
      <c r="C3029" s="327" t="s">
        <v>1041</v>
      </c>
      <c r="D3029" s="327" t="s">
        <v>1040</v>
      </c>
      <c r="E3029" s="327" t="s">
        <v>4766</v>
      </c>
      <c r="F3029" s="327" t="s">
        <v>3888</v>
      </c>
      <c r="G3029" s="409">
        <v>306631140305</v>
      </c>
      <c r="H3029" s="327" t="s">
        <v>6517</v>
      </c>
      <c r="I3029" s="327" t="s">
        <v>5411</v>
      </c>
      <c r="K3029" s="421">
        <v>0.68579999999999997</v>
      </c>
      <c r="L3029" s="421">
        <v>0.68579999999999997</v>
      </c>
      <c r="M3029" s="421">
        <v>0.64911099999999999</v>
      </c>
      <c r="N3029" s="411">
        <v>5.3498104403616171</v>
      </c>
    </row>
    <row r="3030" spans="1:14" s="327" customFormat="1">
      <c r="A3030" s="103">
        <v>3027</v>
      </c>
      <c r="C3030" s="327" t="s">
        <v>1049</v>
      </c>
      <c r="D3030" s="327" t="s">
        <v>1046</v>
      </c>
      <c r="E3030" s="327" t="s">
        <v>4817</v>
      </c>
      <c r="F3030" s="327" t="s">
        <v>4959</v>
      </c>
      <c r="G3030" s="409">
        <v>307422140302</v>
      </c>
      <c r="H3030" s="327" t="s">
        <v>6518</v>
      </c>
      <c r="I3030" s="327" t="s">
        <v>5411</v>
      </c>
      <c r="K3030" s="421">
        <v>1.5034719999999999</v>
      </c>
      <c r="L3030" s="421">
        <v>1.5034719999999999</v>
      </c>
      <c r="M3030" s="421">
        <v>1.4230160000000001</v>
      </c>
      <c r="N3030" s="411">
        <v>5.3513467493907347</v>
      </c>
    </row>
    <row r="3031" spans="1:14" s="327" customFormat="1">
      <c r="A3031" s="103">
        <v>3028</v>
      </c>
      <c r="C3031" s="327" t="s">
        <v>1381</v>
      </c>
      <c r="D3031" s="327" t="s">
        <v>1032</v>
      </c>
      <c r="E3031" s="327" t="s">
        <v>4888</v>
      </c>
      <c r="F3031" s="327" t="s">
        <v>5983</v>
      </c>
      <c r="G3031" s="409">
        <v>305621140201</v>
      </c>
      <c r="H3031" s="327" t="s">
        <v>5641</v>
      </c>
      <c r="I3031" s="327" t="s">
        <v>5411</v>
      </c>
      <c r="K3031" s="421">
        <v>0.26619999999999999</v>
      </c>
      <c r="L3031" s="421">
        <v>0.26619999999999999</v>
      </c>
      <c r="M3031" s="421">
        <v>0.25195400000000001</v>
      </c>
      <c r="N3031" s="411">
        <v>5.3516153268219311</v>
      </c>
    </row>
    <row r="3032" spans="1:14" s="327" customFormat="1">
      <c r="A3032" s="103">
        <v>3029</v>
      </c>
      <c r="C3032" s="327" t="s">
        <v>1049</v>
      </c>
      <c r="D3032" s="327" t="s">
        <v>1049</v>
      </c>
      <c r="E3032" s="327" t="s">
        <v>3482</v>
      </c>
      <c r="F3032" s="327" t="s">
        <v>2987</v>
      </c>
      <c r="G3032" s="409">
        <v>307133440302</v>
      </c>
      <c r="H3032" s="327" t="s">
        <v>6519</v>
      </c>
      <c r="I3032" s="327" t="s">
        <v>5411</v>
      </c>
      <c r="K3032" s="421">
        <v>1.4012</v>
      </c>
      <c r="L3032" s="421">
        <v>1.4012</v>
      </c>
      <c r="M3032" s="421">
        <v>1.3260799999999999</v>
      </c>
      <c r="N3032" s="411">
        <v>5.3611190408221576</v>
      </c>
    </row>
    <row r="3033" spans="1:14" s="327" customFormat="1">
      <c r="A3033" s="103">
        <v>3030</v>
      </c>
      <c r="C3033" s="327" t="s">
        <v>3869</v>
      </c>
      <c r="D3033" s="327" t="s">
        <v>1056</v>
      </c>
      <c r="E3033" s="327" t="s">
        <v>3930</v>
      </c>
      <c r="F3033" s="327" t="s">
        <v>6520</v>
      </c>
      <c r="G3033" s="409">
        <v>308313340403</v>
      </c>
      <c r="H3033" s="327" t="s">
        <v>6521</v>
      </c>
      <c r="I3033" s="327" t="s">
        <v>5411</v>
      </c>
      <c r="K3033" s="421">
        <v>0.33939999999999998</v>
      </c>
      <c r="L3033" s="421">
        <v>0.33939999999999998</v>
      </c>
      <c r="M3033" s="421">
        <v>0.32120199999999999</v>
      </c>
      <c r="N3033" s="411">
        <v>5.3618149675898623</v>
      </c>
    </row>
    <row r="3034" spans="1:14" s="327" customFormat="1">
      <c r="A3034" s="103">
        <v>3031</v>
      </c>
      <c r="C3034" s="327" t="s">
        <v>1041</v>
      </c>
      <c r="D3034" s="327" t="s">
        <v>1039</v>
      </c>
      <c r="E3034" s="327" t="s">
        <v>4118</v>
      </c>
      <c r="F3034" s="327" t="s">
        <v>6522</v>
      </c>
      <c r="G3034" s="409">
        <v>306231140202</v>
      </c>
      <c r="H3034" s="327" t="s">
        <v>6523</v>
      </c>
      <c r="I3034" s="327" t="s">
        <v>5411</v>
      </c>
      <c r="K3034" s="421">
        <v>1.0502</v>
      </c>
      <c r="L3034" s="421">
        <v>1.0502</v>
      </c>
      <c r="M3034" s="421">
        <v>0.99387400000000004</v>
      </c>
      <c r="N3034" s="411">
        <v>5.3633593601218807</v>
      </c>
    </row>
    <row r="3035" spans="1:14" s="327" customFormat="1">
      <c r="A3035" s="103">
        <v>3032</v>
      </c>
      <c r="C3035" s="327" t="s">
        <v>1049</v>
      </c>
      <c r="D3035" s="327" t="s">
        <v>4470</v>
      </c>
      <c r="E3035" s="327" t="s">
        <v>4666</v>
      </c>
      <c r="F3035" s="327" t="s">
        <v>6524</v>
      </c>
      <c r="G3035" s="409">
        <v>307522140201</v>
      </c>
      <c r="H3035" s="327" t="s">
        <v>6525</v>
      </c>
      <c r="I3035" s="327" t="s">
        <v>5411</v>
      </c>
      <c r="K3035" s="421">
        <v>1.25065</v>
      </c>
      <c r="L3035" s="421">
        <v>1.25065</v>
      </c>
      <c r="M3035" s="421">
        <v>1.1835690000000001</v>
      </c>
      <c r="N3035" s="411">
        <v>5.3636908807420101</v>
      </c>
    </row>
    <row r="3036" spans="1:14" s="327" customFormat="1">
      <c r="A3036" s="103">
        <v>3033</v>
      </c>
      <c r="C3036" s="327" t="s">
        <v>1041</v>
      </c>
      <c r="D3036" s="327" t="s">
        <v>1040</v>
      </c>
      <c r="E3036" s="327" t="s">
        <v>4426</v>
      </c>
      <c r="F3036" s="327" t="s">
        <v>5462</v>
      </c>
      <c r="G3036" s="409">
        <v>306621340204</v>
      </c>
      <c r="H3036" s="327" t="s">
        <v>6526</v>
      </c>
      <c r="I3036" s="327" t="s">
        <v>5411</v>
      </c>
      <c r="K3036" s="421">
        <v>0.74519999999999997</v>
      </c>
      <c r="L3036" s="421">
        <v>0.74519999999999997</v>
      </c>
      <c r="M3036" s="421">
        <v>0.70517600000000003</v>
      </c>
      <c r="N3036" s="411">
        <v>5.3709071390230738</v>
      </c>
    </row>
    <row r="3037" spans="1:14" s="327" customFormat="1">
      <c r="A3037" s="103">
        <v>3034</v>
      </c>
      <c r="C3037" s="327" t="s">
        <v>1381</v>
      </c>
      <c r="D3037" s="327" t="s">
        <v>1027</v>
      </c>
      <c r="E3037" s="327" t="s">
        <v>3644</v>
      </c>
      <c r="F3037" s="327" t="s">
        <v>6527</v>
      </c>
      <c r="G3037" s="409">
        <v>305411340201</v>
      </c>
      <c r="H3037" s="327" t="s">
        <v>6528</v>
      </c>
      <c r="I3037" s="327" t="s">
        <v>5411</v>
      </c>
      <c r="K3037" s="421">
        <v>0.64655399999999996</v>
      </c>
      <c r="L3037" s="421">
        <v>0.64655399999999996</v>
      </c>
      <c r="M3037" s="421">
        <v>0.61182599999999998</v>
      </c>
      <c r="N3037" s="411">
        <v>5.3712450932172695</v>
      </c>
    </row>
    <row r="3038" spans="1:14" s="327" customFormat="1">
      <c r="A3038" s="103">
        <v>3035</v>
      </c>
      <c r="C3038" s="327" t="s">
        <v>1381</v>
      </c>
      <c r="D3038" s="327" t="s">
        <v>1030</v>
      </c>
      <c r="E3038" s="327" t="s">
        <v>4544</v>
      </c>
      <c r="F3038" s="327" t="s">
        <v>2973</v>
      </c>
      <c r="G3038" s="409">
        <v>305211540504</v>
      </c>
      <c r="H3038" s="327" t="s">
        <v>6529</v>
      </c>
      <c r="I3038" s="327" t="s">
        <v>5411</v>
      </c>
      <c r="K3038" s="421">
        <v>0.99260000000000004</v>
      </c>
      <c r="L3038" s="421">
        <v>0.99260000000000004</v>
      </c>
      <c r="M3038" s="421">
        <v>0.93927499999999997</v>
      </c>
      <c r="N3038" s="411">
        <v>5.3722546846665384</v>
      </c>
    </row>
    <row r="3039" spans="1:14" s="327" customFormat="1">
      <c r="A3039" s="103">
        <v>3036</v>
      </c>
      <c r="C3039" s="327" t="s">
        <v>1049</v>
      </c>
      <c r="D3039" s="327" t="s">
        <v>1048</v>
      </c>
      <c r="E3039" s="327" t="s">
        <v>5140</v>
      </c>
      <c r="F3039" s="327" t="s">
        <v>5833</v>
      </c>
      <c r="G3039" s="409">
        <v>307222140702</v>
      </c>
      <c r="H3039" s="327" t="s">
        <v>6530</v>
      </c>
      <c r="I3039" s="327" t="s">
        <v>5411</v>
      </c>
      <c r="K3039" s="421">
        <v>0.48959999999999998</v>
      </c>
      <c r="L3039" s="421">
        <v>0.48959999999999998</v>
      </c>
      <c r="M3039" s="421">
        <v>0.46328000000000003</v>
      </c>
      <c r="N3039" s="411">
        <v>5.375816993464043</v>
      </c>
    </row>
    <row r="3040" spans="1:14" s="327" customFormat="1">
      <c r="A3040" s="103">
        <v>3037</v>
      </c>
      <c r="C3040" s="327" t="s">
        <v>1049</v>
      </c>
      <c r="D3040" s="327" t="s">
        <v>1045</v>
      </c>
      <c r="E3040" s="327" t="s">
        <v>5067</v>
      </c>
      <c r="F3040" s="327" t="s">
        <v>4948</v>
      </c>
      <c r="G3040" s="409">
        <v>307613340102</v>
      </c>
      <c r="H3040" s="327" t="s">
        <v>6531</v>
      </c>
      <c r="I3040" s="327" t="s">
        <v>5411</v>
      </c>
      <c r="K3040" s="421">
        <v>1.94238</v>
      </c>
      <c r="L3040" s="421">
        <v>1.94238</v>
      </c>
      <c r="M3040" s="421">
        <v>1.8379399999999999</v>
      </c>
      <c r="N3040" s="411">
        <v>5.3769087408231186</v>
      </c>
    </row>
    <row r="3041" spans="1:14" s="327" customFormat="1">
      <c r="A3041" s="103">
        <v>3038</v>
      </c>
      <c r="C3041" s="327" t="s">
        <v>1381</v>
      </c>
      <c r="D3041" s="327" t="s">
        <v>1028</v>
      </c>
      <c r="E3041" s="327" t="s">
        <v>4765</v>
      </c>
      <c r="F3041" s="327" t="s">
        <v>2342</v>
      </c>
      <c r="G3041" s="409">
        <v>305341540202</v>
      </c>
      <c r="H3041" s="327" t="s">
        <v>6532</v>
      </c>
      <c r="I3041" s="327" t="s">
        <v>5411</v>
      </c>
      <c r="K3041" s="421">
        <v>0.44340000000000002</v>
      </c>
      <c r="L3041" s="421">
        <v>0.44340000000000002</v>
      </c>
      <c r="M3041" s="421">
        <v>0.419539</v>
      </c>
      <c r="N3041" s="411">
        <v>5.3813712223725805</v>
      </c>
    </row>
    <row r="3042" spans="1:14" s="327" customFormat="1">
      <c r="A3042" s="103">
        <v>3039</v>
      </c>
      <c r="C3042" s="327" t="s">
        <v>1049</v>
      </c>
      <c r="D3042" s="327" t="s">
        <v>1049</v>
      </c>
      <c r="E3042" s="327" t="s">
        <v>3482</v>
      </c>
      <c r="F3042" s="327" t="s">
        <v>6533</v>
      </c>
      <c r="G3042" s="409">
        <v>307133240201</v>
      </c>
      <c r="H3042" s="327" t="s">
        <v>6534</v>
      </c>
      <c r="I3042" s="327" t="s">
        <v>5411</v>
      </c>
      <c r="K3042" s="421">
        <v>0.8952</v>
      </c>
      <c r="L3042" s="421">
        <v>0.8952</v>
      </c>
      <c r="M3042" s="421">
        <v>0.84694599999999998</v>
      </c>
      <c r="N3042" s="411">
        <v>5.3903038427167136</v>
      </c>
    </row>
    <row r="3043" spans="1:14" s="327" customFormat="1">
      <c r="A3043" s="103">
        <v>3040</v>
      </c>
      <c r="C3043" s="327" t="s">
        <v>1041</v>
      </c>
      <c r="D3043" s="327" t="s">
        <v>1037</v>
      </c>
      <c r="E3043" s="327" t="s">
        <v>1037</v>
      </c>
      <c r="F3043" s="327" t="s">
        <v>5604</v>
      </c>
      <c r="G3043" s="409">
        <v>306311440401</v>
      </c>
      <c r="H3043" s="327" t="s">
        <v>6535</v>
      </c>
      <c r="I3043" s="327" t="s">
        <v>5411</v>
      </c>
      <c r="K3043" s="421">
        <v>0.1134</v>
      </c>
      <c r="L3043" s="421">
        <v>0.1134</v>
      </c>
      <c r="M3043" s="421">
        <v>0.107282</v>
      </c>
      <c r="N3043" s="411">
        <v>5.3950617283950608</v>
      </c>
    </row>
    <row r="3044" spans="1:14" s="327" customFormat="1">
      <c r="A3044" s="103">
        <v>3041</v>
      </c>
      <c r="C3044" s="327" t="s">
        <v>1049</v>
      </c>
      <c r="D3044" s="327" t="s">
        <v>1049</v>
      </c>
      <c r="E3044" s="327" t="s">
        <v>3482</v>
      </c>
      <c r="F3044" s="327" t="s">
        <v>3547</v>
      </c>
      <c r="G3044" s="409">
        <v>307133140401</v>
      </c>
      <c r="H3044" s="327" t="s">
        <v>6536</v>
      </c>
      <c r="I3044" s="327" t="s">
        <v>5411</v>
      </c>
      <c r="K3044" s="421">
        <v>1.0668</v>
      </c>
      <c r="L3044" s="421">
        <v>1.0668</v>
      </c>
      <c r="M3044" s="421">
        <v>1.0092080000000001</v>
      </c>
      <c r="N3044" s="411">
        <v>5.3985751781027247</v>
      </c>
    </row>
    <row r="3045" spans="1:14" s="327" customFormat="1">
      <c r="A3045" s="103">
        <v>3042</v>
      </c>
      <c r="C3045" s="327" t="s">
        <v>3869</v>
      </c>
      <c r="D3045" s="327" t="s">
        <v>1056</v>
      </c>
      <c r="E3045" s="327" t="s">
        <v>1056</v>
      </c>
      <c r="F3045" s="327" t="s">
        <v>2247</v>
      </c>
      <c r="G3045" s="409">
        <v>308311240104</v>
      </c>
      <c r="H3045" s="327" t="s">
        <v>6537</v>
      </c>
      <c r="I3045" s="327" t="s">
        <v>5411</v>
      </c>
      <c r="K3045" s="421">
        <v>0.97699999999999998</v>
      </c>
      <c r="L3045" s="421">
        <v>0.97699999999999998</v>
      </c>
      <c r="M3045" s="421">
        <v>0.92419799999999996</v>
      </c>
      <c r="N3045" s="411">
        <v>5.4045035823950887</v>
      </c>
    </row>
    <row r="3046" spans="1:14" s="327" customFormat="1">
      <c r="A3046" s="103">
        <v>3043</v>
      </c>
      <c r="C3046" s="327" t="s">
        <v>1381</v>
      </c>
      <c r="D3046" s="327" t="s">
        <v>1029</v>
      </c>
      <c r="E3046" s="327" t="s">
        <v>4968</v>
      </c>
      <c r="F3046" s="327" t="s">
        <v>6404</v>
      </c>
      <c r="G3046" s="409">
        <v>305711240303</v>
      </c>
      <c r="H3046" s="327" t="s">
        <v>6538</v>
      </c>
      <c r="I3046" s="327" t="s">
        <v>5411</v>
      </c>
      <c r="K3046" s="421">
        <v>0.88225399999999998</v>
      </c>
      <c r="L3046" s="421">
        <v>0.88225399999999998</v>
      </c>
      <c r="M3046" s="421">
        <v>0.83454600000000001</v>
      </c>
      <c r="N3046" s="411">
        <v>5.4075130291276636</v>
      </c>
    </row>
    <row r="3047" spans="1:14" s="327" customFormat="1">
      <c r="A3047" s="103">
        <v>3044</v>
      </c>
      <c r="C3047" s="327" t="s">
        <v>5408</v>
      </c>
      <c r="D3047" s="327" t="s">
        <v>1017</v>
      </c>
      <c r="E3047" s="327" t="s">
        <v>3946</v>
      </c>
      <c r="F3047" s="327" t="s">
        <v>5979</v>
      </c>
      <c r="G3047" s="409">
        <v>304521240303</v>
      </c>
      <c r="H3047" s="327" t="s">
        <v>6539</v>
      </c>
      <c r="I3047" s="327" t="s">
        <v>5411</v>
      </c>
      <c r="K3047" s="421">
        <v>0.7661</v>
      </c>
      <c r="L3047" s="421">
        <v>0.7661</v>
      </c>
      <c r="M3047" s="421">
        <v>0.724634</v>
      </c>
      <c r="N3047" s="411">
        <v>5.4126093199321241</v>
      </c>
    </row>
    <row r="3048" spans="1:14" s="327" customFormat="1">
      <c r="A3048" s="103">
        <v>3045</v>
      </c>
      <c r="C3048" s="327" t="s">
        <v>1041</v>
      </c>
      <c r="D3048" s="327" t="s">
        <v>1040</v>
      </c>
      <c r="E3048" s="327" t="s">
        <v>1040</v>
      </c>
      <c r="F3048" s="327" t="s">
        <v>6540</v>
      </c>
      <c r="G3048" s="409">
        <v>306611440104</v>
      </c>
      <c r="H3048" s="327" t="s">
        <v>6541</v>
      </c>
      <c r="I3048" s="327" t="s">
        <v>5411</v>
      </c>
      <c r="K3048" s="421">
        <v>1.9488000000000001</v>
      </c>
      <c r="L3048" s="421">
        <v>1.9488000000000001</v>
      </c>
      <c r="M3048" s="421">
        <v>1.843234</v>
      </c>
      <c r="N3048" s="411">
        <v>5.4169745484400682</v>
      </c>
    </row>
    <row r="3049" spans="1:14" s="327" customFormat="1">
      <c r="A3049" s="103">
        <v>3046</v>
      </c>
      <c r="C3049" s="327" t="s">
        <v>5408</v>
      </c>
      <c r="D3049" s="327" t="s">
        <v>1018</v>
      </c>
      <c r="E3049" s="327" t="s">
        <v>1018</v>
      </c>
      <c r="F3049" s="327" t="s">
        <v>6483</v>
      </c>
      <c r="G3049" s="409">
        <v>304611440201</v>
      </c>
      <c r="H3049" s="327" t="s">
        <v>6542</v>
      </c>
      <c r="I3049" s="327" t="s">
        <v>5411</v>
      </c>
      <c r="K3049" s="421">
        <v>0.48020000000000002</v>
      </c>
      <c r="L3049" s="421">
        <v>0.48020000000000002</v>
      </c>
      <c r="M3049" s="421">
        <v>0.45416400000000001</v>
      </c>
      <c r="N3049" s="411">
        <v>5.4219075385256152</v>
      </c>
    </row>
    <row r="3050" spans="1:14" s="327" customFormat="1">
      <c r="A3050" s="103">
        <v>3047</v>
      </c>
      <c r="C3050" s="327" t="s">
        <v>1381</v>
      </c>
      <c r="D3050" s="327" t="s">
        <v>3526</v>
      </c>
      <c r="E3050" s="327" t="s">
        <v>4408</v>
      </c>
      <c r="F3050" s="327" t="s">
        <v>4595</v>
      </c>
      <c r="G3050" s="409" t="s">
        <v>6543</v>
      </c>
      <c r="H3050" s="327" t="s">
        <v>6544</v>
      </c>
      <c r="I3050" s="327" t="s">
        <v>5411</v>
      </c>
      <c r="K3050" s="421">
        <v>0.240866</v>
      </c>
      <c r="L3050" s="421">
        <v>0.240866</v>
      </c>
      <c r="M3050" s="421">
        <v>0.227801</v>
      </c>
      <c r="N3050" s="411">
        <v>5.4241777585877591</v>
      </c>
    </row>
    <row r="3051" spans="1:14" s="327" customFormat="1">
      <c r="A3051" s="103">
        <v>3048</v>
      </c>
      <c r="C3051" s="327" t="s">
        <v>1381</v>
      </c>
      <c r="D3051" s="327" t="s">
        <v>1030</v>
      </c>
      <c r="E3051" s="327" t="s">
        <v>4544</v>
      </c>
      <c r="F3051" s="327" t="s">
        <v>3753</v>
      </c>
      <c r="G3051" s="409">
        <v>305211540603</v>
      </c>
      <c r="H3051" s="327" t="s">
        <v>6545</v>
      </c>
      <c r="I3051" s="327" t="s">
        <v>5411</v>
      </c>
      <c r="K3051" s="421">
        <v>1.0474000000000001</v>
      </c>
      <c r="L3051" s="421">
        <v>1.0474000000000001</v>
      </c>
      <c r="M3051" s="421">
        <v>0.99058599999999997</v>
      </c>
      <c r="N3051" s="411">
        <v>5.4242887149131311</v>
      </c>
    </row>
    <row r="3052" spans="1:14" s="327" customFormat="1">
      <c r="A3052" s="103">
        <v>3049</v>
      </c>
      <c r="C3052" s="327" t="s">
        <v>1049</v>
      </c>
      <c r="D3052" s="327" t="s">
        <v>4470</v>
      </c>
      <c r="E3052" s="327" t="s">
        <v>4471</v>
      </c>
      <c r="F3052" s="327" t="s">
        <v>3887</v>
      </c>
      <c r="G3052" s="409">
        <v>307511240203</v>
      </c>
      <c r="H3052" s="327" t="s">
        <v>6546</v>
      </c>
      <c r="I3052" s="327" t="s">
        <v>5411</v>
      </c>
      <c r="K3052" s="421">
        <v>0.64859999999999995</v>
      </c>
      <c r="L3052" s="421">
        <v>0.64859999999999995</v>
      </c>
      <c r="M3052" s="421">
        <v>0.61339399999999999</v>
      </c>
      <c r="N3052" s="411">
        <v>5.427998766574154</v>
      </c>
    </row>
    <row r="3053" spans="1:14" s="327" customFormat="1">
      <c r="A3053" s="103">
        <v>3050</v>
      </c>
      <c r="C3053" s="327" t="s">
        <v>3869</v>
      </c>
      <c r="D3053" s="327" t="s">
        <v>4122</v>
      </c>
      <c r="E3053" s="327" t="s">
        <v>3773</v>
      </c>
      <c r="F3053" s="327" t="s">
        <v>4550</v>
      </c>
      <c r="G3053" s="409">
        <v>308634340104</v>
      </c>
      <c r="H3053" s="327" t="s">
        <v>6547</v>
      </c>
      <c r="I3053" s="327" t="s">
        <v>5411</v>
      </c>
      <c r="K3053" s="421">
        <v>1.1644000000000001</v>
      </c>
      <c r="L3053" s="421">
        <v>1.1644000000000001</v>
      </c>
      <c r="M3053" s="421">
        <v>1.1011569999999999</v>
      </c>
      <c r="N3053" s="411">
        <v>5.431380968739278</v>
      </c>
    </row>
    <row r="3054" spans="1:14" s="327" customFormat="1">
      <c r="A3054" s="103">
        <v>3051</v>
      </c>
      <c r="C3054" s="327" t="s">
        <v>5408</v>
      </c>
      <c r="D3054" s="327" t="s">
        <v>1019</v>
      </c>
      <c r="E3054" s="327" t="s">
        <v>4645</v>
      </c>
      <c r="F3054" s="327" t="s">
        <v>5500</v>
      </c>
      <c r="G3054" s="409">
        <v>304241440304</v>
      </c>
      <c r="H3054" s="327" t="s">
        <v>6548</v>
      </c>
      <c r="I3054" s="327" t="s">
        <v>5411</v>
      </c>
      <c r="K3054" s="421">
        <v>0.89359999999999995</v>
      </c>
      <c r="L3054" s="421">
        <v>0.89359999999999995</v>
      </c>
      <c r="M3054" s="421">
        <v>0.84505200000000003</v>
      </c>
      <c r="N3054" s="411">
        <v>5.4328558639212092</v>
      </c>
    </row>
    <row r="3055" spans="1:14" s="327" customFormat="1">
      <c r="A3055" s="103">
        <v>3052</v>
      </c>
      <c r="C3055" s="327" t="s">
        <v>1041</v>
      </c>
      <c r="D3055" s="327" t="s">
        <v>1040</v>
      </c>
      <c r="E3055" s="327" t="s">
        <v>1040</v>
      </c>
      <c r="F3055" s="327" t="s">
        <v>6549</v>
      </c>
      <c r="G3055" s="409">
        <v>306611140302</v>
      </c>
      <c r="H3055" s="327" t="s">
        <v>6550</v>
      </c>
      <c r="I3055" s="327" t="s">
        <v>5411</v>
      </c>
      <c r="K3055" s="421">
        <v>0.49386000000000002</v>
      </c>
      <c r="L3055" s="421">
        <v>0.49386000000000002</v>
      </c>
      <c r="M3055" s="421">
        <v>0.467005</v>
      </c>
      <c r="N3055" s="411">
        <v>5.4377758879034577</v>
      </c>
    </row>
    <row r="3056" spans="1:14" s="327" customFormat="1">
      <c r="A3056" s="103">
        <v>3053</v>
      </c>
      <c r="C3056" s="327" t="s">
        <v>1049</v>
      </c>
      <c r="D3056" s="327" t="s">
        <v>1046</v>
      </c>
      <c r="E3056" s="327" t="s">
        <v>4670</v>
      </c>
      <c r="F3056" s="327" t="s">
        <v>4878</v>
      </c>
      <c r="G3056" s="409">
        <v>307444340106</v>
      </c>
      <c r="H3056" s="327" t="s">
        <v>4134</v>
      </c>
      <c r="I3056" s="327" t="s">
        <v>5411</v>
      </c>
      <c r="K3056" s="421">
        <v>1.6419999999999999</v>
      </c>
      <c r="L3056" s="421">
        <v>1.6419999999999999</v>
      </c>
      <c r="M3056" s="421">
        <v>1.552673</v>
      </c>
      <c r="N3056" s="411">
        <v>5.4401339829476214</v>
      </c>
    </row>
    <row r="3057" spans="1:14" s="327" customFormat="1">
      <c r="A3057" s="103">
        <v>3054</v>
      </c>
      <c r="C3057" s="327" t="s">
        <v>1381</v>
      </c>
      <c r="D3057" s="327" t="s">
        <v>3526</v>
      </c>
      <c r="E3057" s="327" t="s">
        <v>4760</v>
      </c>
      <c r="F3057" s="327" t="s">
        <v>4803</v>
      </c>
      <c r="G3057" s="409" t="s">
        <v>6551</v>
      </c>
      <c r="H3057" s="327" t="s">
        <v>6552</v>
      </c>
      <c r="I3057" s="327" t="s">
        <v>5411</v>
      </c>
      <c r="K3057" s="421">
        <v>0.42021599999999998</v>
      </c>
      <c r="L3057" s="421">
        <v>0.42021599999999998</v>
      </c>
      <c r="M3057" s="421">
        <v>0.39733299999999999</v>
      </c>
      <c r="N3057" s="411">
        <v>5.4455327736211823</v>
      </c>
    </row>
    <row r="3058" spans="1:14" s="327" customFormat="1">
      <c r="A3058" s="103">
        <v>3055</v>
      </c>
      <c r="C3058" s="327" t="s">
        <v>5408</v>
      </c>
      <c r="D3058" s="327" t="s">
        <v>1019</v>
      </c>
      <c r="E3058" s="327" t="s">
        <v>4645</v>
      </c>
      <c r="F3058" s="327" t="s">
        <v>4040</v>
      </c>
      <c r="G3058" s="409">
        <v>304241240103</v>
      </c>
      <c r="H3058" s="327" t="s">
        <v>6553</v>
      </c>
      <c r="I3058" s="327" t="s">
        <v>5411</v>
      </c>
      <c r="K3058" s="421">
        <v>0.31369999999999998</v>
      </c>
      <c r="L3058" s="421">
        <v>0.31369999999999998</v>
      </c>
      <c r="M3058" s="421">
        <v>0.296597</v>
      </c>
      <c r="N3058" s="411">
        <v>5.4520242269684349</v>
      </c>
    </row>
    <row r="3059" spans="1:14" s="327" customFormat="1">
      <c r="A3059" s="103">
        <v>3056</v>
      </c>
      <c r="C3059" s="327" t="s">
        <v>1049</v>
      </c>
      <c r="D3059" s="327" t="s">
        <v>1047</v>
      </c>
      <c r="E3059" s="327" t="s">
        <v>4541</v>
      </c>
      <c r="F3059" s="327" t="s">
        <v>5262</v>
      </c>
      <c r="G3059" s="409">
        <v>307333140502</v>
      </c>
      <c r="H3059" s="327" t="s">
        <v>6554</v>
      </c>
      <c r="I3059" s="327" t="s">
        <v>5411</v>
      </c>
      <c r="K3059" s="421">
        <v>0.31091999999999997</v>
      </c>
      <c r="L3059" s="421">
        <v>0.31091999999999997</v>
      </c>
      <c r="M3059" s="421">
        <v>0.293962</v>
      </c>
      <c r="N3059" s="411">
        <v>5.4541361121831899</v>
      </c>
    </row>
    <row r="3060" spans="1:14" s="327" customFormat="1">
      <c r="A3060" s="103">
        <v>3057</v>
      </c>
      <c r="C3060" s="327" t="s">
        <v>1041</v>
      </c>
      <c r="D3060" s="327" t="s">
        <v>1036</v>
      </c>
      <c r="E3060" s="327" t="s">
        <v>5343</v>
      </c>
      <c r="F3060" s="327" t="s">
        <v>3186</v>
      </c>
      <c r="G3060" s="409">
        <v>306421340402</v>
      </c>
      <c r="H3060" s="327" t="s">
        <v>6555</v>
      </c>
      <c r="I3060" s="327" t="s">
        <v>5411</v>
      </c>
      <c r="K3060" s="421">
        <v>9.2799999999999994E-2</v>
      </c>
      <c r="L3060" s="421">
        <v>9.2799999999999994E-2</v>
      </c>
      <c r="M3060" s="421">
        <v>8.7736999999999996E-2</v>
      </c>
      <c r="N3060" s="411">
        <v>5.4558189655172393</v>
      </c>
    </row>
    <row r="3061" spans="1:14" s="327" customFormat="1">
      <c r="A3061" s="103">
        <v>3058</v>
      </c>
      <c r="C3061" s="327" t="s">
        <v>1381</v>
      </c>
      <c r="D3061" s="327" t="s">
        <v>1028</v>
      </c>
      <c r="E3061" s="327" t="s">
        <v>5246</v>
      </c>
      <c r="F3061" s="327" t="s">
        <v>6292</v>
      </c>
      <c r="G3061" s="409">
        <v>305311140302</v>
      </c>
      <c r="H3061" s="327" t="s">
        <v>6556</v>
      </c>
      <c r="I3061" s="327" t="s">
        <v>5411</v>
      </c>
      <c r="K3061" s="421">
        <v>0.52759999999999996</v>
      </c>
      <c r="L3061" s="421">
        <v>0.52759999999999996</v>
      </c>
      <c r="M3061" s="421">
        <v>0.49880400000000003</v>
      </c>
      <c r="N3061" s="411">
        <v>5.4579226686883882</v>
      </c>
    </row>
    <row r="3062" spans="1:14" s="327" customFormat="1">
      <c r="A3062" s="103">
        <v>3059</v>
      </c>
      <c r="C3062" s="327" t="s">
        <v>5408</v>
      </c>
      <c r="D3062" s="327" t="s">
        <v>1019</v>
      </c>
      <c r="E3062" s="327" t="s">
        <v>4645</v>
      </c>
      <c r="F3062" s="327" t="s">
        <v>6094</v>
      </c>
      <c r="G3062" s="409">
        <v>304241340302</v>
      </c>
      <c r="H3062" s="327" t="s">
        <v>6557</v>
      </c>
      <c r="I3062" s="327" t="s">
        <v>5411</v>
      </c>
      <c r="K3062" s="421">
        <v>1.1398999999999999</v>
      </c>
      <c r="L3062" s="421">
        <v>1.1398999999999999</v>
      </c>
      <c r="M3062" s="421">
        <v>1.077645</v>
      </c>
      <c r="N3062" s="411">
        <v>5.4614439863145847</v>
      </c>
    </row>
    <row r="3063" spans="1:14" s="327" customFormat="1">
      <c r="A3063" s="103">
        <v>3060</v>
      </c>
      <c r="C3063" s="327" t="s">
        <v>3869</v>
      </c>
      <c r="D3063" s="327" t="s">
        <v>1056</v>
      </c>
      <c r="E3063" s="327" t="s">
        <v>5038</v>
      </c>
      <c r="F3063" s="327" t="s">
        <v>4610</v>
      </c>
      <c r="G3063" s="409">
        <v>308334240301</v>
      </c>
      <c r="H3063" s="327" t="s">
        <v>6558</v>
      </c>
      <c r="I3063" s="327" t="s">
        <v>5411</v>
      </c>
      <c r="K3063" s="421">
        <v>1.0232000000000001</v>
      </c>
      <c r="L3063" s="421">
        <v>1.0232000000000001</v>
      </c>
      <c r="M3063" s="421">
        <v>0.96731</v>
      </c>
      <c r="N3063" s="411">
        <v>5.4622752150117382</v>
      </c>
    </row>
    <row r="3064" spans="1:14" s="327" customFormat="1">
      <c r="A3064" s="103">
        <v>3061</v>
      </c>
      <c r="C3064" s="327" t="s">
        <v>1049</v>
      </c>
      <c r="D3064" s="327" t="s">
        <v>1046</v>
      </c>
      <c r="E3064" s="327" t="s">
        <v>4670</v>
      </c>
      <c r="F3064" s="327" t="s">
        <v>5032</v>
      </c>
      <c r="G3064" s="409">
        <v>307444440204</v>
      </c>
      <c r="H3064" s="327" t="s">
        <v>6559</v>
      </c>
      <c r="I3064" s="327" t="s">
        <v>5411</v>
      </c>
      <c r="K3064" s="421">
        <v>0.23350000000000001</v>
      </c>
      <c r="L3064" s="421">
        <v>0.23350000000000001</v>
      </c>
      <c r="M3064" s="421">
        <v>0.22074299999999999</v>
      </c>
      <c r="N3064" s="411">
        <v>5.4633832976445476</v>
      </c>
    </row>
    <row r="3065" spans="1:14" s="327" customFormat="1">
      <c r="A3065" s="103">
        <v>3062</v>
      </c>
      <c r="C3065" s="327" t="s">
        <v>1041</v>
      </c>
      <c r="D3065" s="327" t="s">
        <v>1040</v>
      </c>
      <c r="E3065" s="327" t="s">
        <v>1040</v>
      </c>
      <c r="F3065" s="327" t="s">
        <v>5363</v>
      </c>
      <c r="G3065" s="409">
        <v>306611340207</v>
      </c>
      <c r="H3065" s="327" t="s">
        <v>6560</v>
      </c>
      <c r="I3065" s="327" t="s">
        <v>5411</v>
      </c>
      <c r="K3065" s="421">
        <v>0.54559999999999997</v>
      </c>
      <c r="L3065" s="421">
        <v>0.54559999999999997</v>
      </c>
      <c r="M3065" s="421">
        <v>0.51569799999999999</v>
      </c>
      <c r="N3065" s="411">
        <v>5.4805718475073286</v>
      </c>
    </row>
    <row r="3066" spans="1:14" s="327" customFormat="1">
      <c r="A3066" s="103">
        <v>3063</v>
      </c>
      <c r="C3066" s="327" t="s">
        <v>5408</v>
      </c>
      <c r="D3066" s="327" t="s">
        <v>1019</v>
      </c>
      <c r="E3066" s="327" t="s">
        <v>4645</v>
      </c>
      <c r="F3066" s="327" t="s">
        <v>4257</v>
      </c>
      <c r="G3066" s="409">
        <v>304241340403</v>
      </c>
      <c r="H3066" s="327" t="s">
        <v>6561</v>
      </c>
      <c r="I3066" s="327" t="s">
        <v>5411</v>
      </c>
      <c r="K3066" s="421">
        <v>0.41414499999999999</v>
      </c>
      <c r="L3066" s="421">
        <v>0.41414499999999999</v>
      </c>
      <c r="M3066" s="421">
        <v>0.39143699999999998</v>
      </c>
      <c r="N3066" s="411">
        <v>5.4831037438578294</v>
      </c>
    </row>
    <row r="3067" spans="1:14" s="327" customFormat="1">
      <c r="A3067" s="103">
        <v>3064</v>
      </c>
      <c r="C3067" s="327" t="s">
        <v>5408</v>
      </c>
      <c r="D3067" s="327" t="s">
        <v>1020</v>
      </c>
      <c r="E3067" s="327" t="s">
        <v>3416</v>
      </c>
      <c r="F3067" s="327" t="s">
        <v>3452</v>
      </c>
      <c r="G3067" s="409">
        <v>304112340203</v>
      </c>
      <c r="H3067" s="327" t="s">
        <v>6562</v>
      </c>
      <c r="I3067" s="327" t="s">
        <v>5411</v>
      </c>
      <c r="K3067" s="421">
        <v>0.49940000000000001</v>
      </c>
      <c r="L3067" s="421">
        <v>0.49940000000000001</v>
      </c>
      <c r="M3067" s="421">
        <v>0.47200199999999998</v>
      </c>
      <c r="N3067" s="411">
        <v>5.4861834201041315</v>
      </c>
    </row>
    <row r="3068" spans="1:14" s="327" customFormat="1">
      <c r="A3068" s="103">
        <v>3065</v>
      </c>
      <c r="C3068" s="327" t="s">
        <v>5408</v>
      </c>
      <c r="D3068" s="327" t="s">
        <v>1018</v>
      </c>
      <c r="E3068" s="327" t="s">
        <v>3232</v>
      </c>
      <c r="F3068" s="327" t="s">
        <v>5151</v>
      </c>
      <c r="G3068" s="409">
        <v>304631440403</v>
      </c>
      <c r="H3068" s="327" t="s">
        <v>6563</v>
      </c>
      <c r="I3068" s="327" t="s">
        <v>5411</v>
      </c>
      <c r="K3068" s="421">
        <v>0.22059999999999999</v>
      </c>
      <c r="L3068" s="421">
        <v>0.22059999999999999</v>
      </c>
      <c r="M3068" s="421">
        <v>0.20849400000000001</v>
      </c>
      <c r="N3068" s="411">
        <v>5.4877606527651759</v>
      </c>
    </row>
    <row r="3069" spans="1:14" s="327" customFormat="1">
      <c r="A3069" s="103">
        <v>3066</v>
      </c>
      <c r="C3069" s="327" t="s">
        <v>5408</v>
      </c>
      <c r="D3069" s="327" t="s">
        <v>1017</v>
      </c>
      <c r="E3069" s="327" t="s">
        <v>4030</v>
      </c>
      <c r="F3069" s="327" t="s">
        <v>4316</v>
      </c>
      <c r="G3069" s="409">
        <v>304531140305</v>
      </c>
      <c r="H3069" s="327" t="s">
        <v>6564</v>
      </c>
      <c r="I3069" s="327" t="s">
        <v>5411</v>
      </c>
      <c r="K3069" s="421">
        <v>0.80720000000000003</v>
      </c>
      <c r="L3069" s="421">
        <v>0.80720000000000003</v>
      </c>
      <c r="M3069" s="421">
        <v>0.76288999999999996</v>
      </c>
      <c r="N3069" s="411">
        <v>5.4893458870168566</v>
      </c>
    </row>
    <row r="3070" spans="1:14" s="327" customFormat="1">
      <c r="A3070" s="103">
        <v>3067</v>
      </c>
      <c r="C3070" s="327" t="s">
        <v>5408</v>
      </c>
      <c r="D3070" s="327" t="s">
        <v>1019</v>
      </c>
      <c r="E3070" s="327" t="s">
        <v>5280</v>
      </c>
      <c r="F3070" s="327" t="s">
        <v>4359</v>
      </c>
      <c r="G3070" s="409">
        <v>304221440302</v>
      </c>
      <c r="H3070" s="327" t="s">
        <v>6565</v>
      </c>
      <c r="I3070" s="327" t="s">
        <v>5411</v>
      </c>
      <c r="K3070" s="421">
        <v>0.35420000000000001</v>
      </c>
      <c r="L3070" s="421">
        <v>0.35420000000000001</v>
      </c>
      <c r="M3070" s="421">
        <v>0.33474599999999999</v>
      </c>
      <c r="N3070" s="411">
        <v>5.4923771880293693</v>
      </c>
    </row>
    <row r="3071" spans="1:14" s="327" customFormat="1">
      <c r="A3071" s="103">
        <v>3068</v>
      </c>
      <c r="C3071" s="327" t="s">
        <v>1041</v>
      </c>
      <c r="D3071" s="327" t="s">
        <v>1040</v>
      </c>
      <c r="E3071" s="327" t="s">
        <v>1040</v>
      </c>
      <c r="F3071" s="327" t="s">
        <v>3248</v>
      </c>
      <c r="G3071" s="409">
        <v>306611140201</v>
      </c>
      <c r="H3071" s="327" t="s">
        <v>6566</v>
      </c>
      <c r="I3071" s="327" t="s">
        <v>5411</v>
      </c>
      <c r="K3071" s="421">
        <v>0.7218</v>
      </c>
      <c r="L3071" s="421">
        <v>0.7218</v>
      </c>
      <c r="M3071" s="421">
        <v>0.68215199999999998</v>
      </c>
      <c r="N3071" s="411">
        <v>5.4929343308395699</v>
      </c>
    </row>
    <row r="3072" spans="1:14" s="327" customFormat="1">
      <c r="A3072" s="103">
        <v>3069</v>
      </c>
      <c r="C3072" s="327" t="s">
        <v>1049</v>
      </c>
      <c r="D3072" s="327" t="s">
        <v>1048</v>
      </c>
      <c r="E3072" s="327" t="s">
        <v>5140</v>
      </c>
      <c r="F3072" s="327" t="s">
        <v>2877</v>
      </c>
      <c r="G3072" s="409">
        <v>307222340503</v>
      </c>
      <c r="H3072" s="327" t="s">
        <v>6567</v>
      </c>
      <c r="I3072" s="327" t="s">
        <v>5411</v>
      </c>
      <c r="K3072" s="421">
        <v>0.13265399999999999</v>
      </c>
      <c r="L3072" s="421">
        <v>0.13265399999999999</v>
      </c>
      <c r="M3072" s="421">
        <v>0.12536700000000001</v>
      </c>
      <c r="N3072" s="411">
        <v>5.493238047853807</v>
      </c>
    </row>
    <row r="3073" spans="1:14" s="327" customFormat="1">
      <c r="A3073" s="103">
        <v>3070</v>
      </c>
      <c r="C3073" s="327" t="s">
        <v>3869</v>
      </c>
      <c r="D3073" s="327" t="s">
        <v>3869</v>
      </c>
      <c r="E3073" s="327" t="s">
        <v>4576</v>
      </c>
      <c r="F3073" s="327" t="s">
        <v>3778</v>
      </c>
      <c r="G3073" s="409">
        <v>308122340105</v>
      </c>
      <c r="H3073" s="327" t="s">
        <v>6568</v>
      </c>
      <c r="I3073" s="327" t="s">
        <v>5444</v>
      </c>
      <c r="K3073" s="421">
        <v>0.40789999999999998</v>
      </c>
      <c r="L3073" s="421">
        <v>0.40789999999999998</v>
      </c>
      <c r="M3073" s="421">
        <v>0.38548900000000003</v>
      </c>
      <c r="N3073" s="411">
        <v>5.4942387840156801</v>
      </c>
    </row>
    <row r="3074" spans="1:14" s="327" customFormat="1">
      <c r="A3074" s="103">
        <v>3071</v>
      </c>
      <c r="C3074" s="327" t="s">
        <v>1049</v>
      </c>
      <c r="D3074" s="327" t="s">
        <v>1047</v>
      </c>
      <c r="E3074" s="327" t="s">
        <v>1047</v>
      </c>
      <c r="F3074" s="327" t="s">
        <v>3717</v>
      </c>
      <c r="G3074" s="409">
        <v>307311240302</v>
      </c>
      <c r="H3074" s="327" t="s">
        <v>6569</v>
      </c>
      <c r="I3074" s="327" t="s">
        <v>5411</v>
      </c>
      <c r="K3074" s="421">
        <v>0.39460000000000001</v>
      </c>
      <c r="L3074" s="421">
        <v>0.39460000000000001</v>
      </c>
      <c r="M3074" s="421">
        <v>0.37288900000000003</v>
      </c>
      <c r="N3074" s="411">
        <v>5.5020273694880846</v>
      </c>
    </row>
    <row r="3075" spans="1:14" s="327" customFormat="1">
      <c r="A3075" s="103">
        <v>3072</v>
      </c>
      <c r="C3075" s="327" t="s">
        <v>1381</v>
      </c>
      <c r="D3075" s="327" t="s">
        <v>1029</v>
      </c>
      <c r="E3075" s="327" t="s">
        <v>4968</v>
      </c>
      <c r="F3075" s="327" t="s">
        <v>4593</v>
      </c>
      <c r="G3075" s="409">
        <v>305711240502</v>
      </c>
      <c r="H3075" s="327" t="s">
        <v>6570</v>
      </c>
      <c r="I3075" s="327" t="s">
        <v>5411</v>
      </c>
      <c r="K3075" s="421">
        <v>1.1375470000000001</v>
      </c>
      <c r="L3075" s="421">
        <v>1.1375470000000001</v>
      </c>
      <c r="M3075" s="421">
        <v>1.074908</v>
      </c>
      <c r="N3075" s="411">
        <v>5.5064977534994251</v>
      </c>
    </row>
    <row r="3076" spans="1:14" s="327" customFormat="1">
      <c r="A3076" s="103">
        <v>3073</v>
      </c>
      <c r="C3076" s="327" t="s">
        <v>3869</v>
      </c>
      <c r="D3076" s="327" t="s">
        <v>4122</v>
      </c>
      <c r="E3076" s="327" t="s">
        <v>3773</v>
      </c>
      <c r="F3076" s="327" t="s">
        <v>3563</v>
      </c>
      <c r="G3076" s="409">
        <v>308634140203</v>
      </c>
      <c r="H3076" s="327" t="s">
        <v>6571</v>
      </c>
      <c r="I3076" s="327" t="s">
        <v>5411</v>
      </c>
      <c r="K3076" s="421">
        <v>1.3844000000000001</v>
      </c>
      <c r="L3076" s="421">
        <v>1.3844000000000001</v>
      </c>
      <c r="M3076" s="421">
        <v>1.308144</v>
      </c>
      <c r="N3076" s="411">
        <v>5.5082346142733387</v>
      </c>
    </row>
    <row r="3077" spans="1:14" s="327" customFormat="1">
      <c r="A3077" s="103">
        <v>3074</v>
      </c>
      <c r="C3077" s="327" t="s">
        <v>1049</v>
      </c>
      <c r="D3077" s="327" t="s">
        <v>4470</v>
      </c>
      <c r="E3077" s="327" t="s">
        <v>4471</v>
      </c>
      <c r="F3077" s="327" t="s">
        <v>4472</v>
      </c>
      <c r="G3077" s="409">
        <v>307511140103</v>
      </c>
      <c r="H3077" s="327" t="s">
        <v>6572</v>
      </c>
      <c r="I3077" s="327" t="s">
        <v>5411</v>
      </c>
      <c r="K3077" s="421">
        <v>0.63180000000000003</v>
      </c>
      <c r="L3077" s="421">
        <v>0.63180000000000003</v>
      </c>
      <c r="M3077" s="421">
        <v>0.59699599999999997</v>
      </c>
      <c r="N3077" s="411">
        <v>5.5087052864830728</v>
      </c>
    </row>
    <row r="3078" spans="1:14" s="327" customFormat="1">
      <c r="A3078" s="103">
        <v>3075</v>
      </c>
      <c r="C3078" s="327" t="s">
        <v>5408</v>
      </c>
      <c r="D3078" s="327" t="s">
        <v>1018</v>
      </c>
      <c r="E3078" s="327" t="s">
        <v>1018</v>
      </c>
      <c r="F3078" s="327" t="s">
        <v>4322</v>
      </c>
      <c r="G3078" s="409">
        <v>304611340301</v>
      </c>
      <c r="H3078" s="327" t="s">
        <v>6573</v>
      </c>
      <c r="I3078" s="327" t="s">
        <v>5411</v>
      </c>
      <c r="K3078" s="421">
        <v>0.2374</v>
      </c>
      <c r="L3078" s="421">
        <v>0.2374</v>
      </c>
      <c r="M3078" s="421">
        <v>0.22432199999999999</v>
      </c>
      <c r="N3078" s="411">
        <v>5.5088458298230867</v>
      </c>
    </row>
    <row r="3079" spans="1:14" s="327" customFormat="1">
      <c r="A3079" s="103">
        <v>3076</v>
      </c>
      <c r="C3079" s="327" t="s">
        <v>1381</v>
      </c>
      <c r="D3079" s="327" t="s">
        <v>1029</v>
      </c>
      <c r="E3079" s="327" t="s">
        <v>4176</v>
      </c>
      <c r="F3079" s="327" t="s">
        <v>5071</v>
      </c>
      <c r="G3079" s="409">
        <v>305712440102</v>
      </c>
      <c r="H3079" s="327" t="s">
        <v>6574</v>
      </c>
      <c r="I3079" s="327" t="s">
        <v>5411</v>
      </c>
      <c r="K3079" s="421">
        <v>0.85260000000000002</v>
      </c>
      <c r="L3079" s="421">
        <v>0.85260000000000002</v>
      </c>
      <c r="M3079" s="421">
        <v>0.80560600000000004</v>
      </c>
      <c r="N3079" s="411">
        <v>5.5118461177574458</v>
      </c>
    </row>
    <row r="3080" spans="1:14" s="327" customFormat="1">
      <c r="A3080" s="103">
        <v>3077</v>
      </c>
      <c r="C3080" s="327" t="s">
        <v>5408</v>
      </c>
      <c r="D3080" s="327" t="s">
        <v>1017</v>
      </c>
      <c r="E3080" s="327" t="s">
        <v>4030</v>
      </c>
      <c r="F3080" s="327" t="s">
        <v>4400</v>
      </c>
      <c r="G3080" s="409">
        <v>304531240302</v>
      </c>
      <c r="H3080" s="327" t="s">
        <v>6575</v>
      </c>
      <c r="I3080" s="327" t="s">
        <v>5411</v>
      </c>
      <c r="K3080" s="421">
        <v>0.20810000000000001</v>
      </c>
      <c r="L3080" s="421">
        <v>0.20810000000000001</v>
      </c>
      <c r="M3080" s="421">
        <v>0.196627</v>
      </c>
      <c r="N3080" s="411">
        <v>5.5132148005766508</v>
      </c>
    </row>
    <row r="3081" spans="1:14" s="327" customFormat="1">
      <c r="A3081" s="103">
        <v>3078</v>
      </c>
      <c r="C3081" s="327" t="s">
        <v>3869</v>
      </c>
      <c r="D3081" s="327" t="s">
        <v>3869</v>
      </c>
      <c r="E3081" s="327" t="s">
        <v>4576</v>
      </c>
      <c r="F3081" s="327" t="s">
        <v>4020</v>
      </c>
      <c r="G3081" s="409">
        <v>308122640307</v>
      </c>
      <c r="H3081" s="327" t="s">
        <v>6314</v>
      </c>
      <c r="I3081" s="327" t="s">
        <v>5411</v>
      </c>
      <c r="K3081" s="421">
        <v>0.86906000000000005</v>
      </c>
      <c r="L3081" s="421">
        <v>0.86906000000000005</v>
      </c>
      <c r="M3081" s="421">
        <v>0.82111299999999998</v>
      </c>
      <c r="N3081" s="411">
        <v>5.5171104411663254</v>
      </c>
    </row>
    <row r="3082" spans="1:14" s="327" customFormat="1">
      <c r="A3082" s="103">
        <v>3079</v>
      </c>
      <c r="C3082" s="327" t="s">
        <v>5408</v>
      </c>
      <c r="D3082" s="327" t="s">
        <v>1019</v>
      </c>
      <c r="E3082" s="327" t="s">
        <v>4645</v>
      </c>
      <c r="F3082" s="327" t="s">
        <v>4242</v>
      </c>
      <c r="G3082" s="409">
        <v>304241240401</v>
      </c>
      <c r="H3082" s="327" t="s">
        <v>6576</v>
      </c>
      <c r="I3082" s="327" t="s">
        <v>5411</v>
      </c>
      <c r="K3082" s="421">
        <v>0.84280600000000006</v>
      </c>
      <c r="L3082" s="421">
        <v>0.84280600000000006</v>
      </c>
      <c r="M3082" s="421">
        <v>0.79630400000000001</v>
      </c>
      <c r="N3082" s="411">
        <v>5.5175212326442908</v>
      </c>
    </row>
    <row r="3083" spans="1:14" s="327" customFormat="1">
      <c r="A3083" s="103">
        <v>3080</v>
      </c>
      <c r="C3083" s="327" t="s">
        <v>1041</v>
      </c>
      <c r="D3083" s="327" t="s">
        <v>1040</v>
      </c>
      <c r="E3083" s="327" t="s">
        <v>4766</v>
      </c>
      <c r="F3083" s="327" t="s">
        <v>6577</v>
      </c>
      <c r="G3083" s="409">
        <v>306631340402</v>
      </c>
      <c r="H3083" s="327" t="s">
        <v>6578</v>
      </c>
      <c r="I3083" s="327" t="s">
        <v>5411</v>
      </c>
      <c r="K3083" s="421">
        <v>0.34339999999999998</v>
      </c>
      <c r="L3083" s="421">
        <v>0.34339999999999998</v>
      </c>
      <c r="M3083" s="421">
        <v>0.324436</v>
      </c>
      <c r="N3083" s="411">
        <v>5.5224228305183409</v>
      </c>
    </row>
    <row r="3084" spans="1:14" s="327" customFormat="1">
      <c r="A3084" s="103">
        <v>3081</v>
      </c>
      <c r="C3084" s="327" t="s">
        <v>1041</v>
      </c>
      <c r="D3084" s="327" t="s">
        <v>1040</v>
      </c>
      <c r="E3084" s="327" t="s">
        <v>4766</v>
      </c>
      <c r="F3084" s="327" t="s">
        <v>6579</v>
      </c>
      <c r="G3084" s="409">
        <v>306631140204</v>
      </c>
      <c r="H3084" s="327" t="s">
        <v>6580</v>
      </c>
      <c r="I3084" s="327" t="s">
        <v>5411</v>
      </c>
      <c r="K3084" s="421">
        <v>0.6754</v>
      </c>
      <c r="L3084" s="421">
        <v>0.6754</v>
      </c>
      <c r="M3084" s="421">
        <v>0.63806099999999999</v>
      </c>
      <c r="N3084" s="411">
        <v>5.5284275984601736</v>
      </c>
    </row>
    <row r="3085" spans="1:14" s="327" customFormat="1">
      <c r="A3085" s="103">
        <v>3082</v>
      </c>
      <c r="C3085" s="327" t="s">
        <v>3869</v>
      </c>
      <c r="D3085" s="327" t="s">
        <v>1056</v>
      </c>
      <c r="E3085" s="327" t="s">
        <v>3957</v>
      </c>
      <c r="F3085" s="327" t="s">
        <v>4515</v>
      </c>
      <c r="G3085" s="409">
        <v>308323640104</v>
      </c>
      <c r="H3085" s="327" t="s">
        <v>6581</v>
      </c>
      <c r="I3085" s="327" t="s">
        <v>5411</v>
      </c>
      <c r="K3085" s="421">
        <v>1.4748000000000001</v>
      </c>
      <c r="L3085" s="421">
        <v>1.4748000000000001</v>
      </c>
      <c r="M3085" s="421">
        <v>1.393262</v>
      </c>
      <c r="N3085" s="411">
        <v>5.5287496609709867</v>
      </c>
    </row>
    <row r="3086" spans="1:14" s="327" customFormat="1">
      <c r="A3086" s="103">
        <v>3083</v>
      </c>
      <c r="C3086" s="327" t="s">
        <v>1381</v>
      </c>
      <c r="D3086" s="327" t="s">
        <v>1029</v>
      </c>
      <c r="E3086" s="327" t="s">
        <v>4968</v>
      </c>
      <c r="F3086" s="327" t="s">
        <v>4695</v>
      </c>
      <c r="G3086" s="409">
        <v>305711340302</v>
      </c>
      <c r="H3086" s="327" t="s">
        <v>6582</v>
      </c>
      <c r="I3086" s="327" t="s">
        <v>5411</v>
      </c>
      <c r="K3086" s="421">
        <v>1.1879949999999999</v>
      </c>
      <c r="L3086" s="421">
        <v>1.1879949999999999</v>
      </c>
      <c r="M3086" s="421">
        <v>1.122258</v>
      </c>
      <c r="N3086" s="411">
        <v>5.5334407973097477</v>
      </c>
    </row>
    <row r="3087" spans="1:14" s="327" customFormat="1">
      <c r="A3087" s="103">
        <v>3084</v>
      </c>
      <c r="C3087" s="327" t="s">
        <v>1041</v>
      </c>
      <c r="D3087" s="327" t="s">
        <v>1037</v>
      </c>
      <c r="E3087" s="327" t="s">
        <v>1037</v>
      </c>
      <c r="F3087" s="327" t="s">
        <v>5495</v>
      </c>
      <c r="G3087" s="409">
        <v>306311440103</v>
      </c>
      <c r="H3087" s="327" t="s">
        <v>6583</v>
      </c>
      <c r="I3087" s="327" t="s">
        <v>5411</v>
      </c>
      <c r="K3087" s="421">
        <v>0.73160000000000003</v>
      </c>
      <c r="L3087" s="421">
        <v>0.73160000000000003</v>
      </c>
      <c r="M3087" s="421">
        <v>0.69111</v>
      </c>
      <c r="N3087" s="411">
        <v>5.5344450519409545</v>
      </c>
    </row>
    <row r="3088" spans="1:14" s="327" customFormat="1">
      <c r="A3088" s="103">
        <v>3085</v>
      </c>
      <c r="C3088" s="327" t="s">
        <v>1381</v>
      </c>
      <c r="D3088" s="327" t="s">
        <v>1030</v>
      </c>
      <c r="E3088" s="327" t="s">
        <v>4544</v>
      </c>
      <c r="F3088" s="327" t="s">
        <v>2325</v>
      </c>
      <c r="G3088" s="409">
        <v>305211140106</v>
      </c>
      <c r="H3088" s="327" t="s">
        <v>6584</v>
      </c>
      <c r="I3088" s="327" t="s">
        <v>5411</v>
      </c>
      <c r="K3088" s="421">
        <v>0.20519999999999999</v>
      </c>
      <c r="L3088" s="421">
        <v>0.20519999999999999</v>
      </c>
      <c r="M3088" s="421">
        <v>0.19384100000000001</v>
      </c>
      <c r="N3088" s="411">
        <v>5.5355750487329338</v>
      </c>
    </row>
    <row r="3089" spans="1:14" s="327" customFormat="1">
      <c r="A3089" s="103">
        <v>3086</v>
      </c>
      <c r="C3089" s="327" t="s">
        <v>1049</v>
      </c>
      <c r="D3089" s="327" t="s">
        <v>1046</v>
      </c>
      <c r="E3089" s="327" t="s">
        <v>4670</v>
      </c>
      <c r="F3089" s="327" t="s">
        <v>4878</v>
      </c>
      <c r="G3089" s="409">
        <v>307444340105</v>
      </c>
      <c r="H3089" s="327" t="s">
        <v>6585</v>
      </c>
      <c r="I3089" s="327" t="s">
        <v>5411</v>
      </c>
      <c r="K3089" s="421">
        <v>1.3944000000000001</v>
      </c>
      <c r="L3089" s="421">
        <v>1.3944000000000001</v>
      </c>
      <c r="M3089" s="421">
        <v>1.3172109999999999</v>
      </c>
      <c r="N3089" s="411">
        <v>5.5356425702811363</v>
      </c>
    </row>
    <row r="3090" spans="1:14" s="327" customFormat="1">
      <c r="A3090" s="103">
        <v>3087</v>
      </c>
      <c r="C3090" s="327" t="s">
        <v>1381</v>
      </c>
      <c r="D3090" s="327" t="s">
        <v>1028</v>
      </c>
      <c r="E3090" s="327" t="s">
        <v>4765</v>
      </c>
      <c r="F3090" s="327" t="s">
        <v>4055</v>
      </c>
      <c r="G3090" s="409">
        <v>305341140102</v>
      </c>
      <c r="H3090" s="327" t="s">
        <v>6586</v>
      </c>
      <c r="I3090" s="327" t="s">
        <v>5411</v>
      </c>
      <c r="K3090" s="421">
        <v>0.22800000000000001</v>
      </c>
      <c r="L3090" s="421">
        <v>0.22800000000000001</v>
      </c>
      <c r="M3090" s="421">
        <v>0.21537500000000001</v>
      </c>
      <c r="N3090" s="411">
        <v>5.5372807017543844</v>
      </c>
    </row>
    <row r="3091" spans="1:14" s="327" customFormat="1">
      <c r="A3091" s="103">
        <v>3088</v>
      </c>
      <c r="C3091" s="327" t="s">
        <v>1381</v>
      </c>
      <c r="D3091" s="327" t="s">
        <v>1028</v>
      </c>
      <c r="E3091" s="327" t="s">
        <v>4765</v>
      </c>
      <c r="F3091" s="327" t="s">
        <v>4092</v>
      </c>
      <c r="G3091" s="409">
        <v>305341440302</v>
      </c>
      <c r="H3091" s="327" t="s">
        <v>6587</v>
      </c>
      <c r="I3091" s="327" t="s">
        <v>5411</v>
      </c>
      <c r="K3091" s="421">
        <v>0.98919999999999997</v>
      </c>
      <c r="L3091" s="421">
        <v>0.98919999999999997</v>
      </c>
      <c r="M3091" s="421">
        <v>0.93440599999999996</v>
      </c>
      <c r="N3091" s="411">
        <v>5.5392236150424594</v>
      </c>
    </row>
    <row r="3092" spans="1:14" s="327" customFormat="1">
      <c r="A3092" s="103">
        <v>3089</v>
      </c>
      <c r="C3092" s="327" t="s">
        <v>1381</v>
      </c>
      <c r="D3092" s="327" t="s">
        <v>1028</v>
      </c>
      <c r="E3092" s="327" t="s">
        <v>5246</v>
      </c>
      <c r="F3092" s="327" t="s">
        <v>6292</v>
      </c>
      <c r="G3092" s="409">
        <v>305311140301</v>
      </c>
      <c r="H3092" s="327" t="s">
        <v>6588</v>
      </c>
      <c r="I3092" s="327" t="s">
        <v>5411</v>
      </c>
      <c r="K3092" s="421">
        <v>0.2366</v>
      </c>
      <c r="L3092" s="421">
        <v>0.2366</v>
      </c>
      <c r="M3092" s="421">
        <v>0.223493</v>
      </c>
      <c r="N3092" s="411">
        <v>5.5397295012679661</v>
      </c>
    </row>
    <row r="3093" spans="1:14" s="327" customFormat="1">
      <c r="A3093" s="103">
        <v>3090</v>
      </c>
      <c r="C3093" s="327" t="s">
        <v>3869</v>
      </c>
      <c r="D3093" s="327" t="s">
        <v>1056</v>
      </c>
      <c r="E3093" s="327" t="s">
        <v>3957</v>
      </c>
      <c r="F3093" s="327" t="s">
        <v>3958</v>
      </c>
      <c r="G3093" s="409">
        <v>308323540502</v>
      </c>
      <c r="H3093" s="327" t="s">
        <v>6589</v>
      </c>
      <c r="I3093" s="327" t="s">
        <v>5411</v>
      </c>
      <c r="K3093" s="421">
        <v>0.8004</v>
      </c>
      <c r="L3093" s="421">
        <v>0.8004</v>
      </c>
      <c r="M3093" s="421">
        <v>0.756019</v>
      </c>
      <c r="N3093" s="411">
        <v>5.5448525737131433</v>
      </c>
    </row>
    <row r="3094" spans="1:14" s="327" customFormat="1">
      <c r="A3094" s="103">
        <v>3091</v>
      </c>
      <c r="C3094" s="327" t="s">
        <v>5408</v>
      </c>
      <c r="D3094" s="327" t="s">
        <v>1018</v>
      </c>
      <c r="E3094" s="327" t="s">
        <v>3232</v>
      </c>
      <c r="F3094" s="327" t="s">
        <v>3233</v>
      </c>
      <c r="G3094" s="409">
        <v>304631340101</v>
      </c>
      <c r="H3094" s="327" t="s">
        <v>6590</v>
      </c>
      <c r="I3094" s="327" t="s">
        <v>5411</v>
      </c>
      <c r="K3094" s="421">
        <v>0.35420000000000001</v>
      </c>
      <c r="L3094" s="421">
        <v>0.35420000000000001</v>
      </c>
      <c r="M3094" s="421">
        <v>0.334559</v>
      </c>
      <c r="N3094" s="411">
        <v>5.5451722190852673</v>
      </c>
    </row>
    <row r="3095" spans="1:14" s="327" customFormat="1">
      <c r="A3095" s="103">
        <v>3092</v>
      </c>
      <c r="C3095" s="327" t="s">
        <v>1041</v>
      </c>
      <c r="D3095" s="327" t="s">
        <v>1040</v>
      </c>
      <c r="E3095" s="327" t="s">
        <v>1040</v>
      </c>
      <c r="F3095" s="327" t="s">
        <v>5542</v>
      </c>
      <c r="G3095" s="409">
        <v>306611340106</v>
      </c>
      <c r="H3095" s="327" t="s">
        <v>6591</v>
      </c>
      <c r="I3095" s="327" t="s">
        <v>5411</v>
      </c>
      <c r="K3095" s="421">
        <v>0.12046</v>
      </c>
      <c r="L3095" s="421">
        <v>0.12046</v>
      </c>
      <c r="M3095" s="421">
        <v>0.113778</v>
      </c>
      <c r="N3095" s="411">
        <v>5.5470695666611274</v>
      </c>
    </row>
    <row r="3096" spans="1:14" s="327" customFormat="1">
      <c r="A3096" s="103">
        <v>3093</v>
      </c>
      <c r="C3096" s="327" t="s">
        <v>1381</v>
      </c>
      <c r="D3096" s="327" t="s">
        <v>1030</v>
      </c>
      <c r="E3096" s="327" t="s">
        <v>5282</v>
      </c>
      <c r="F3096" s="327" t="s">
        <v>3814</v>
      </c>
      <c r="G3096" s="409">
        <v>305212140502</v>
      </c>
      <c r="H3096" s="327" t="s">
        <v>6592</v>
      </c>
      <c r="I3096" s="327" t="s">
        <v>5411</v>
      </c>
      <c r="K3096" s="421">
        <v>0.83883600000000003</v>
      </c>
      <c r="L3096" s="421">
        <v>0.83883600000000003</v>
      </c>
      <c r="M3096" s="421">
        <v>0.792242</v>
      </c>
      <c r="N3096" s="411">
        <v>5.5546018530439829</v>
      </c>
    </row>
    <row r="3097" spans="1:14" s="327" customFormat="1">
      <c r="A3097" s="103">
        <v>3094</v>
      </c>
      <c r="C3097" s="327" t="s">
        <v>1041</v>
      </c>
      <c r="D3097" s="327" t="s">
        <v>1040</v>
      </c>
      <c r="E3097" s="327" t="s">
        <v>1040</v>
      </c>
      <c r="F3097" s="327" t="s">
        <v>5400</v>
      </c>
      <c r="G3097" s="409">
        <v>306611440202</v>
      </c>
      <c r="H3097" s="327" t="s">
        <v>6593</v>
      </c>
      <c r="I3097" s="327" t="s">
        <v>5411</v>
      </c>
      <c r="K3097" s="421">
        <v>0.87280000000000002</v>
      </c>
      <c r="L3097" s="421">
        <v>0.87280000000000002</v>
      </c>
      <c r="M3097" s="421">
        <v>0.82431299999999996</v>
      </c>
      <c r="N3097" s="411">
        <v>5.5553391384051398</v>
      </c>
    </row>
    <row r="3098" spans="1:14" s="327" customFormat="1">
      <c r="A3098" s="103">
        <v>3095</v>
      </c>
      <c r="C3098" s="327" t="s">
        <v>3869</v>
      </c>
      <c r="D3098" s="327" t="s">
        <v>1054</v>
      </c>
      <c r="E3098" s="327" t="s">
        <v>3438</v>
      </c>
      <c r="F3098" s="327" t="s">
        <v>4080</v>
      </c>
      <c r="G3098" s="409">
        <v>308212640302</v>
      </c>
      <c r="H3098" s="327" t="s">
        <v>6594</v>
      </c>
      <c r="I3098" s="327" t="s">
        <v>5411</v>
      </c>
      <c r="K3098" s="421">
        <v>0.55959999999999999</v>
      </c>
      <c r="L3098" s="421">
        <v>0.55959999999999999</v>
      </c>
      <c r="M3098" s="421">
        <v>0.52851199999999998</v>
      </c>
      <c r="N3098" s="411">
        <v>5.5553967119370986</v>
      </c>
    </row>
    <row r="3099" spans="1:14" s="327" customFormat="1">
      <c r="A3099" s="103">
        <v>3096</v>
      </c>
      <c r="C3099" s="327" t="s">
        <v>5408</v>
      </c>
      <c r="D3099" s="327" t="s">
        <v>1019</v>
      </c>
      <c r="E3099" s="327" t="s">
        <v>4645</v>
      </c>
      <c r="F3099" s="327" t="s">
        <v>4407</v>
      </c>
      <c r="G3099" s="409">
        <v>304241340102</v>
      </c>
      <c r="H3099" s="327" t="s">
        <v>6595</v>
      </c>
      <c r="I3099" s="327" t="s">
        <v>5411</v>
      </c>
      <c r="K3099" s="421">
        <v>0.46500000000000002</v>
      </c>
      <c r="L3099" s="421">
        <v>0.46500000000000002</v>
      </c>
      <c r="M3099" s="421">
        <v>0.43915500000000002</v>
      </c>
      <c r="N3099" s="411">
        <v>5.5580645161290336</v>
      </c>
    </row>
    <row r="3100" spans="1:14" s="327" customFormat="1">
      <c r="A3100" s="103">
        <v>3097</v>
      </c>
      <c r="C3100" s="327" t="s">
        <v>3869</v>
      </c>
      <c r="D3100" s="327" t="s">
        <v>1054</v>
      </c>
      <c r="E3100" s="327" t="s">
        <v>4857</v>
      </c>
      <c r="F3100" s="327" t="s">
        <v>4264</v>
      </c>
      <c r="G3100" s="409">
        <v>308235140404</v>
      </c>
      <c r="H3100" s="327" t="s">
        <v>6596</v>
      </c>
      <c r="I3100" s="327" t="s">
        <v>5411</v>
      </c>
      <c r="K3100" s="421">
        <v>0.53810000000000002</v>
      </c>
      <c r="L3100" s="421">
        <v>0.53810000000000002</v>
      </c>
      <c r="M3100" s="421">
        <v>0.50818799999999997</v>
      </c>
      <c r="N3100" s="411">
        <v>5.5588180635569691</v>
      </c>
    </row>
    <row r="3101" spans="1:14" s="327" customFormat="1">
      <c r="A3101" s="103">
        <v>3098</v>
      </c>
      <c r="C3101" s="327" t="s">
        <v>3869</v>
      </c>
      <c r="D3101" s="327" t="s">
        <v>1056</v>
      </c>
      <c r="E3101" s="327" t="s">
        <v>4691</v>
      </c>
      <c r="F3101" s="327" t="s">
        <v>6360</v>
      </c>
      <c r="G3101" s="409">
        <v>308312140301</v>
      </c>
      <c r="H3101" s="327" t="s">
        <v>6597</v>
      </c>
      <c r="I3101" s="327" t="s">
        <v>5444</v>
      </c>
      <c r="K3101" s="421">
        <v>5.0736999999999997E-2</v>
      </c>
      <c r="L3101" s="421">
        <v>5.0736999999999997E-2</v>
      </c>
      <c r="M3101" s="421">
        <v>4.7916E-2</v>
      </c>
      <c r="N3101" s="411">
        <v>5.5600449376194838</v>
      </c>
    </row>
    <row r="3102" spans="1:14" s="327" customFormat="1">
      <c r="A3102" s="103">
        <v>3099</v>
      </c>
      <c r="C3102" s="327" t="s">
        <v>1381</v>
      </c>
      <c r="D3102" s="327" t="s">
        <v>1027</v>
      </c>
      <c r="E3102" s="327" t="s">
        <v>5327</v>
      </c>
      <c r="F3102" s="327" t="s">
        <v>6198</v>
      </c>
      <c r="G3102" s="409">
        <v>305422440103</v>
      </c>
      <c r="H3102" s="327" t="s">
        <v>6598</v>
      </c>
      <c r="I3102" s="327" t="s">
        <v>5411</v>
      </c>
      <c r="K3102" s="421">
        <v>0.32515100000000002</v>
      </c>
      <c r="L3102" s="421">
        <v>0.32515100000000002</v>
      </c>
      <c r="M3102" s="421">
        <v>0.307033</v>
      </c>
      <c r="N3102" s="411">
        <v>5.5721803100713272</v>
      </c>
    </row>
    <row r="3103" spans="1:14" s="327" customFormat="1">
      <c r="A3103" s="103">
        <v>3100</v>
      </c>
      <c r="C3103" s="327" t="s">
        <v>5408</v>
      </c>
      <c r="D3103" s="327" t="s">
        <v>1019</v>
      </c>
      <c r="E3103" s="327" t="s">
        <v>4645</v>
      </c>
      <c r="F3103" s="327" t="s">
        <v>5752</v>
      </c>
      <c r="G3103" s="409">
        <v>304241240501</v>
      </c>
      <c r="H3103" s="327" t="s">
        <v>6599</v>
      </c>
      <c r="I3103" s="327" t="s">
        <v>5411</v>
      </c>
      <c r="K3103" s="421">
        <v>0.78680000000000005</v>
      </c>
      <c r="L3103" s="421">
        <v>0.78680000000000005</v>
      </c>
      <c r="M3103" s="421">
        <v>0.74293500000000001</v>
      </c>
      <c r="N3103" s="411">
        <v>5.5751143873919728</v>
      </c>
    </row>
    <row r="3104" spans="1:14" s="327" customFormat="1">
      <c r="A3104" s="103">
        <v>3101</v>
      </c>
      <c r="C3104" s="327" t="s">
        <v>1381</v>
      </c>
      <c r="D3104" s="327" t="s">
        <v>1028</v>
      </c>
      <c r="E3104" s="327" t="s">
        <v>5246</v>
      </c>
      <c r="F3104" s="327" t="s">
        <v>3904</v>
      </c>
      <c r="G3104" s="409">
        <v>305311140102</v>
      </c>
      <c r="H3104" s="327" t="s">
        <v>6600</v>
      </c>
      <c r="I3104" s="327" t="s">
        <v>5411</v>
      </c>
      <c r="K3104" s="421">
        <v>0.87080000000000002</v>
      </c>
      <c r="L3104" s="421">
        <v>0.87080000000000002</v>
      </c>
      <c r="M3104" s="421">
        <v>0.822237</v>
      </c>
      <c r="N3104" s="411">
        <v>5.5768259072117621</v>
      </c>
    </row>
    <row r="3105" spans="1:14" s="327" customFormat="1">
      <c r="A3105" s="103">
        <v>3102</v>
      </c>
      <c r="C3105" s="327" t="s">
        <v>1381</v>
      </c>
      <c r="D3105" s="327" t="s">
        <v>1028</v>
      </c>
      <c r="E3105" s="327" t="s">
        <v>4163</v>
      </c>
      <c r="F3105" s="327" t="s">
        <v>2332</v>
      </c>
      <c r="G3105" s="409">
        <v>305321240204</v>
      </c>
      <c r="H3105" s="327" t="s">
        <v>6601</v>
      </c>
      <c r="I3105" s="327" t="s">
        <v>5444</v>
      </c>
      <c r="K3105" s="421">
        <v>0.1449</v>
      </c>
      <c r="L3105" s="421">
        <v>0.1449</v>
      </c>
      <c r="M3105" s="421">
        <v>0.13681499999999999</v>
      </c>
      <c r="N3105" s="411">
        <v>5.5797101449275424</v>
      </c>
    </row>
    <row r="3106" spans="1:14" s="327" customFormat="1">
      <c r="A3106" s="103">
        <v>3103</v>
      </c>
      <c r="C3106" s="327" t="s">
        <v>1381</v>
      </c>
      <c r="D3106" s="327" t="s">
        <v>3526</v>
      </c>
      <c r="E3106" s="327" t="s">
        <v>4408</v>
      </c>
      <c r="F3106" s="327" t="s">
        <v>6335</v>
      </c>
      <c r="G3106" s="409" t="s">
        <v>6602</v>
      </c>
      <c r="H3106" s="327" t="s">
        <v>6603</v>
      </c>
      <c r="I3106" s="327" t="s">
        <v>5411</v>
      </c>
      <c r="K3106" s="421">
        <v>0.57699999999999996</v>
      </c>
      <c r="L3106" s="421">
        <v>0.57699999999999996</v>
      </c>
      <c r="M3106" s="421">
        <v>0.54474500000000003</v>
      </c>
      <c r="N3106" s="411">
        <v>5.5901213171576991</v>
      </c>
    </row>
    <row r="3107" spans="1:14" s="327" customFormat="1">
      <c r="A3107" s="103">
        <v>3104</v>
      </c>
      <c r="C3107" s="327" t="s">
        <v>1381</v>
      </c>
      <c r="D3107" s="327" t="s">
        <v>3526</v>
      </c>
      <c r="E3107" s="327" t="s">
        <v>4408</v>
      </c>
      <c r="F3107" s="327" t="s">
        <v>5771</v>
      </c>
      <c r="G3107" s="409" t="s">
        <v>6604</v>
      </c>
      <c r="H3107" s="327" t="s">
        <v>6605</v>
      </c>
      <c r="I3107" s="327" t="s">
        <v>5411</v>
      </c>
      <c r="K3107" s="421">
        <v>0.66172699999999995</v>
      </c>
      <c r="L3107" s="421">
        <v>0.66172699999999995</v>
      </c>
      <c r="M3107" s="421">
        <v>0.62471699999999997</v>
      </c>
      <c r="N3107" s="411">
        <v>5.5929408955656923</v>
      </c>
    </row>
    <row r="3108" spans="1:14" s="327" customFormat="1">
      <c r="A3108" s="103">
        <v>3105</v>
      </c>
      <c r="C3108" s="327" t="s">
        <v>1381</v>
      </c>
      <c r="D3108" s="327" t="s">
        <v>3526</v>
      </c>
      <c r="E3108" s="327" t="s">
        <v>3527</v>
      </c>
      <c r="F3108" s="327" t="s">
        <v>6606</v>
      </c>
      <c r="G3108" s="409" t="s">
        <v>6607</v>
      </c>
      <c r="H3108" s="327" t="s">
        <v>6608</v>
      </c>
      <c r="I3108" s="327" t="s">
        <v>5411</v>
      </c>
      <c r="K3108" s="421">
        <v>1.03749</v>
      </c>
      <c r="L3108" s="421">
        <v>1.03749</v>
      </c>
      <c r="M3108" s="421">
        <v>0.97944200000000003</v>
      </c>
      <c r="N3108" s="411">
        <v>5.595041879921733</v>
      </c>
    </row>
    <row r="3109" spans="1:14" s="327" customFormat="1">
      <c r="A3109" s="103">
        <v>3106</v>
      </c>
      <c r="C3109" s="327" t="s">
        <v>3869</v>
      </c>
      <c r="D3109" s="327" t="s">
        <v>4122</v>
      </c>
      <c r="E3109" s="327" t="s">
        <v>1020</v>
      </c>
      <c r="F3109" s="327" t="s">
        <v>3310</v>
      </c>
      <c r="G3109" s="409">
        <v>308647340103</v>
      </c>
      <c r="H3109" s="327" t="s">
        <v>5641</v>
      </c>
      <c r="I3109" s="327" t="s">
        <v>5411</v>
      </c>
      <c r="K3109" s="421">
        <v>0.50902000000000003</v>
      </c>
      <c r="L3109" s="421">
        <v>0.50902000000000003</v>
      </c>
      <c r="M3109" s="421">
        <v>0.48053699999999999</v>
      </c>
      <c r="N3109" s="411">
        <v>5.5956543947192712</v>
      </c>
    </row>
    <row r="3110" spans="1:14" s="327" customFormat="1">
      <c r="A3110" s="103">
        <v>3107</v>
      </c>
      <c r="C3110" s="327" t="s">
        <v>3869</v>
      </c>
      <c r="D3110" s="327" t="s">
        <v>4122</v>
      </c>
      <c r="E3110" s="327" t="s">
        <v>1021</v>
      </c>
      <c r="F3110" s="327" t="s">
        <v>4462</v>
      </c>
      <c r="G3110" s="409">
        <v>308653240103</v>
      </c>
      <c r="H3110" s="327" t="s">
        <v>6609</v>
      </c>
      <c r="I3110" s="327" t="s">
        <v>5411</v>
      </c>
      <c r="K3110" s="421">
        <v>0.75339999999999996</v>
      </c>
      <c r="L3110" s="421">
        <v>0.75339999999999996</v>
      </c>
      <c r="M3110" s="421">
        <v>0.71123899999999995</v>
      </c>
      <c r="N3110" s="411">
        <v>5.5960976904698709</v>
      </c>
    </row>
    <row r="3111" spans="1:14" s="327" customFormat="1">
      <c r="A3111" s="103">
        <v>3108</v>
      </c>
      <c r="C3111" s="327" t="s">
        <v>1381</v>
      </c>
      <c r="D3111" s="327" t="s">
        <v>1029</v>
      </c>
      <c r="E3111" s="327" t="s">
        <v>4464</v>
      </c>
      <c r="F3111" s="327" t="s">
        <v>3149</v>
      </c>
      <c r="G3111" s="409">
        <v>305721240503</v>
      </c>
      <c r="H3111" s="327" t="s">
        <v>6610</v>
      </c>
      <c r="I3111" s="327" t="s">
        <v>5411</v>
      </c>
      <c r="K3111" s="421">
        <v>0.45473999999999998</v>
      </c>
      <c r="L3111" s="421">
        <v>0.45473999999999998</v>
      </c>
      <c r="M3111" s="421">
        <v>0.42928899999999998</v>
      </c>
      <c r="N3111" s="411">
        <v>5.5968245590887102</v>
      </c>
    </row>
    <row r="3112" spans="1:14" s="327" customFormat="1">
      <c r="A3112" s="103">
        <v>3109</v>
      </c>
      <c r="C3112" s="327" t="s">
        <v>3869</v>
      </c>
      <c r="D3112" s="327" t="s">
        <v>4122</v>
      </c>
      <c r="E3112" s="327" t="s">
        <v>1021</v>
      </c>
      <c r="F3112" s="327" t="s">
        <v>4123</v>
      </c>
      <c r="G3112" s="409">
        <v>308653140104</v>
      </c>
      <c r="H3112" s="327" t="s">
        <v>6611</v>
      </c>
      <c r="I3112" s="327" t="s">
        <v>5411</v>
      </c>
      <c r="K3112" s="421">
        <v>1.14093</v>
      </c>
      <c r="L3112" s="421">
        <v>1.14093</v>
      </c>
      <c r="M3112" s="421">
        <v>1.0770729999999999</v>
      </c>
      <c r="N3112" s="411">
        <v>5.5969253153129515</v>
      </c>
    </row>
    <row r="3113" spans="1:14" s="327" customFormat="1">
      <c r="A3113" s="103">
        <v>3110</v>
      </c>
      <c r="C3113" s="327" t="s">
        <v>5408</v>
      </c>
      <c r="D3113" s="327" t="s">
        <v>1017</v>
      </c>
      <c r="E3113" s="327" t="s">
        <v>4030</v>
      </c>
      <c r="F3113" s="327" t="s">
        <v>4334</v>
      </c>
      <c r="G3113" s="409">
        <v>304531240105</v>
      </c>
      <c r="H3113" s="327" t="s">
        <v>6612</v>
      </c>
      <c r="I3113" s="327" t="s">
        <v>5411</v>
      </c>
      <c r="K3113" s="421">
        <v>0.31019999999999998</v>
      </c>
      <c r="L3113" s="421">
        <v>0.31019999999999998</v>
      </c>
      <c r="M3113" s="421">
        <v>0.29282599999999998</v>
      </c>
      <c r="N3113" s="411">
        <v>5.6009026434558358</v>
      </c>
    </row>
    <row r="3114" spans="1:14" s="327" customFormat="1">
      <c r="A3114" s="103">
        <v>3111</v>
      </c>
      <c r="C3114" s="327" t="s">
        <v>1381</v>
      </c>
      <c r="D3114" s="327" t="s">
        <v>3526</v>
      </c>
      <c r="E3114" s="327" t="s">
        <v>4408</v>
      </c>
      <c r="F3114" s="327" t="s">
        <v>6335</v>
      </c>
      <c r="G3114" s="409" t="s">
        <v>6613</v>
      </c>
      <c r="H3114" s="327" t="s">
        <v>6614</v>
      </c>
      <c r="I3114" s="327" t="s">
        <v>5411</v>
      </c>
      <c r="K3114" s="421">
        <v>0.69299999999999995</v>
      </c>
      <c r="L3114" s="421">
        <v>0.69299999999999995</v>
      </c>
      <c r="M3114" s="421">
        <v>0.65417899999999995</v>
      </c>
      <c r="N3114" s="411">
        <v>5.6018759018759017</v>
      </c>
    </row>
    <row r="3115" spans="1:14" s="327" customFormat="1">
      <c r="A3115" s="103">
        <v>3112</v>
      </c>
      <c r="C3115" s="327" t="s">
        <v>1381</v>
      </c>
      <c r="D3115" s="327" t="s">
        <v>1030</v>
      </c>
      <c r="E3115" s="327" t="s">
        <v>4544</v>
      </c>
      <c r="F3115" s="327" t="s">
        <v>3345</v>
      </c>
      <c r="G3115" s="409">
        <v>305211540201</v>
      </c>
      <c r="H3115" s="327" t="s">
        <v>6615</v>
      </c>
      <c r="I3115" s="327" t="s">
        <v>5411</v>
      </c>
      <c r="K3115" s="421">
        <v>1.0518000000000001</v>
      </c>
      <c r="L3115" s="421">
        <v>1.0518000000000001</v>
      </c>
      <c r="M3115" s="421">
        <v>0.99284499999999998</v>
      </c>
      <c r="N3115" s="411">
        <v>5.6051530709260398</v>
      </c>
    </row>
    <row r="3116" spans="1:14" s="327" customFormat="1">
      <c r="A3116" s="103">
        <v>3113</v>
      </c>
      <c r="C3116" s="327" t="s">
        <v>3869</v>
      </c>
      <c r="D3116" s="327" t="s">
        <v>1056</v>
      </c>
      <c r="E3116" s="327" t="s">
        <v>1056</v>
      </c>
      <c r="F3116" s="327" t="s">
        <v>4786</v>
      </c>
      <c r="G3116" s="409">
        <v>308311640303</v>
      </c>
      <c r="H3116" s="327" t="s">
        <v>6616</v>
      </c>
      <c r="I3116" s="327" t="s">
        <v>5411</v>
      </c>
      <c r="K3116" s="421">
        <v>0.72658</v>
      </c>
      <c r="L3116" s="421">
        <v>0.72658</v>
      </c>
      <c r="M3116" s="421">
        <v>0.68585399999999996</v>
      </c>
      <c r="N3116" s="411">
        <v>5.6051639186325035</v>
      </c>
    </row>
    <row r="3117" spans="1:14" s="327" customFormat="1">
      <c r="A3117" s="103">
        <v>3114</v>
      </c>
      <c r="C3117" s="327" t="s">
        <v>1041</v>
      </c>
      <c r="D3117" s="327" t="s">
        <v>1040</v>
      </c>
      <c r="E3117" s="327" t="s">
        <v>1040</v>
      </c>
      <c r="F3117" s="327" t="s">
        <v>6540</v>
      </c>
      <c r="G3117" s="409">
        <v>306611440102</v>
      </c>
      <c r="H3117" s="327" t="s">
        <v>6617</v>
      </c>
      <c r="I3117" s="327" t="s">
        <v>5444</v>
      </c>
      <c r="K3117" s="421">
        <v>0.14152799999999999</v>
      </c>
      <c r="L3117" s="421">
        <v>0.14152799999999999</v>
      </c>
      <c r="M3117" s="421">
        <v>0.13359399999999999</v>
      </c>
      <c r="N3117" s="411">
        <v>5.6059578316658172</v>
      </c>
    </row>
    <row r="3118" spans="1:14" s="327" customFormat="1">
      <c r="A3118" s="103">
        <v>3115</v>
      </c>
      <c r="C3118" s="327" t="s">
        <v>1381</v>
      </c>
      <c r="D3118" s="327" t="s">
        <v>1028</v>
      </c>
      <c r="E3118" s="327" t="s">
        <v>4765</v>
      </c>
      <c r="F3118" s="327" t="s">
        <v>4099</v>
      </c>
      <c r="G3118" s="409">
        <v>305341340301</v>
      </c>
      <c r="H3118" s="327" t="s">
        <v>6618</v>
      </c>
      <c r="I3118" s="327" t="s">
        <v>5411</v>
      </c>
      <c r="K3118" s="421">
        <v>0.22996</v>
      </c>
      <c r="L3118" s="421">
        <v>0.22996</v>
      </c>
      <c r="M3118" s="421">
        <v>0.217058</v>
      </c>
      <c r="N3118" s="411">
        <v>5.6105409636458496</v>
      </c>
    </row>
    <row r="3119" spans="1:14" s="327" customFormat="1">
      <c r="A3119" s="103">
        <v>3116</v>
      </c>
      <c r="C3119" s="327" t="s">
        <v>1049</v>
      </c>
      <c r="D3119" s="327" t="s">
        <v>1045</v>
      </c>
      <c r="E3119" s="327" t="s">
        <v>5067</v>
      </c>
      <c r="F3119" s="327" t="s">
        <v>4971</v>
      </c>
      <c r="G3119" s="409">
        <v>307613140102</v>
      </c>
      <c r="H3119" s="327" t="s">
        <v>6619</v>
      </c>
      <c r="I3119" s="327" t="s">
        <v>5411</v>
      </c>
      <c r="K3119" s="421">
        <v>1.1936</v>
      </c>
      <c r="L3119" s="421">
        <v>1.1936</v>
      </c>
      <c r="M3119" s="421">
        <v>1.126606</v>
      </c>
      <c r="N3119" s="411">
        <v>5.6127680965147455</v>
      </c>
    </row>
    <row r="3120" spans="1:14" s="327" customFormat="1">
      <c r="A3120" s="103">
        <v>3117</v>
      </c>
      <c r="C3120" s="327" t="s">
        <v>5408</v>
      </c>
      <c r="D3120" s="327" t="s">
        <v>1019</v>
      </c>
      <c r="E3120" s="327" t="s">
        <v>5280</v>
      </c>
      <c r="F3120" s="327" t="s">
        <v>3916</v>
      </c>
      <c r="G3120" s="409">
        <v>304221240101</v>
      </c>
      <c r="H3120" s="327" t="s">
        <v>6620</v>
      </c>
      <c r="I3120" s="327" t="s">
        <v>5411</v>
      </c>
      <c r="K3120" s="421">
        <v>1.0054799999999999</v>
      </c>
      <c r="L3120" s="421">
        <v>1.0054799999999999</v>
      </c>
      <c r="M3120" s="421">
        <v>0.948936</v>
      </c>
      <c r="N3120" s="411">
        <v>5.6235827664399025</v>
      </c>
    </row>
    <row r="3121" spans="1:14" s="327" customFormat="1">
      <c r="A3121" s="103">
        <v>3118</v>
      </c>
      <c r="C3121" s="327" t="s">
        <v>1381</v>
      </c>
      <c r="D3121" s="327" t="s">
        <v>1027</v>
      </c>
      <c r="E3121" s="327" t="s">
        <v>3853</v>
      </c>
      <c r="F3121" s="327" t="s">
        <v>3679</v>
      </c>
      <c r="G3121" s="409">
        <v>305431240401</v>
      </c>
      <c r="H3121" s="327" t="s">
        <v>6621</v>
      </c>
      <c r="I3121" s="327" t="s">
        <v>5411</v>
      </c>
      <c r="K3121" s="421">
        <v>0.43330999999999997</v>
      </c>
      <c r="L3121" s="421">
        <v>0.43330999999999997</v>
      </c>
      <c r="M3121" s="421">
        <v>0.40893400000000002</v>
      </c>
      <c r="N3121" s="411">
        <v>5.6255336825828977</v>
      </c>
    </row>
    <row r="3122" spans="1:14" s="327" customFormat="1">
      <c r="A3122" s="103">
        <v>3119</v>
      </c>
      <c r="C3122" s="327" t="s">
        <v>1049</v>
      </c>
      <c r="D3122" s="327" t="s">
        <v>1047</v>
      </c>
      <c r="E3122" s="327" t="s">
        <v>4140</v>
      </c>
      <c r="F3122" s="327" t="s">
        <v>5506</v>
      </c>
      <c r="G3122" s="409">
        <v>307322440301</v>
      </c>
      <c r="H3122" s="327" t="s">
        <v>6622</v>
      </c>
      <c r="I3122" s="327" t="s">
        <v>5411</v>
      </c>
      <c r="K3122" s="421">
        <v>2.2332079999999999</v>
      </c>
      <c r="L3122" s="421">
        <v>2.2332079999999999</v>
      </c>
      <c r="M3122" s="421">
        <v>2.107577</v>
      </c>
      <c r="N3122" s="411">
        <v>5.6255843611522005</v>
      </c>
    </row>
    <row r="3123" spans="1:14" s="327" customFormat="1">
      <c r="A3123" s="103">
        <v>3120</v>
      </c>
      <c r="C3123" s="327" t="s">
        <v>5408</v>
      </c>
      <c r="D3123" s="327" t="s">
        <v>1018</v>
      </c>
      <c r="E3123" s="327" t="s">
        <v>3232</v>
      </c>
      <c r="F3123" s="327" t="s">
        <v>6623</v>
      </c>
      <c r="G3123" s="409">
        <v>304631440302</v>
      </c>
      <c r="H3123" s="327" t="s">
        <v>6624</v>
      </c>
      <c r="I3123" s="327" t="s">
        <v>5411</v>
      </c>
      <c r="K3123" s="421">
        <v>0.37740000000000001</v>
      </c>
      <c r="L3123" s="421">
        <v>0.37740000000000001</v>
      </c>
      <c r="M3123" s="421">
        <v>0.35616599999999998</v>
      </c>
      <c r="N3123" s="411">
        <v>5.62639109697934</v>
      </c>
    </row>
    <row r="3124" spans="1:14" s="327" customFormat="1">
      <c r="A3124" s="103">
        <v>3121</v>
      </c>
      <c r="C3124" s="327" t="s">
        <v>1381</v>
      </c>
      <c r="D3124" s="327" t="s">
        <v>3526</v>
      </c>
      <c r="E3124" s="327" t="s">
        <v>3527</v>
      </c>
      <c r="F3124" s="327" t="s">
        <v>4755</v>
      </c>
      <c r="G3124" s="409" t="s">
        <v>6625</v>
      </c>
      <c r="H3124" s="327" t="s">
        <v>6626</v>
      </c>
      <c r="I3124" s="327" t="s">
        <v>5411</v>
      </c>
      <c r="K3124" s="421">
        <v>0.99539999999999995</v>
      </c>
      <c r="L3124" s="421">
        <v>0.99539999999999995</v>
      </c>
      <c r="M3124" s="421">
        <v>0.93937899999999996</v>
      </c>
      <c r="N3124" s="411">
        <v>5.6279887482419122</v>
      </c>
    </row>
    <row r="3125" spans="1:14" s="327" customFormat="1">
      <c r="A3125" s="103">
        <v>3122</v>
      </c>
      <c r="C3125" s="327" t="s">
        <v>5408</v>
      </c>
      <c r="D3125" s="327" t="s">
        <v>1017</v>
      </c>
      <c r="E3125" s="327" t="s">
        <v>4030</v>
      </c>
      <c r="F3125" s="327" t="s">
        <v>3403</v>
      </c>
      <c r="G3125" s="409">
        <v>304531340106</v>
      </c>
      <c r="H3125" s="327" t="s">
        <v>6627</v>
      </c>
      <c r="I3125" s="327" t="s">
        <v>5411</v>
      </c>
      <c r="K3125" s="421">
        <v>0.38279999999999997</v>
      </c>
      <c r="L3125" s="421">
        <v>0.38279999999999997</v>
      </c>
      <c r="M3125" s="421">
        <v>0.36125099999999999</v>
      </c>
      <c r="N3125" s="411">
        <v>5.6293103448275827</v>
      </c>
    </row>
    <row r="3126" spans="1:14" s="327" customFormat="1">
      <c r="A3126" s="103">
        <v>3123</v>
      </c>
      <c r="C3126" s="327" t="s">
        <v>1381</v>
      </c>
      <c r="D3126" s="327" t="s">
        <v>3526</v>
      </c>
      <c r="E3126" s="327" t="s">
        <v>4408</v>
      </c>
      <c r="F3126" s="327" t="s">
        <v>5696</v>
      </c>
      <c r="G3126" s="409" t="s">
        <v>6628</v>
      </c>
      <c r="H3126" s="327" t="s">
        <v>6629</v>
      </c>
      <c r="I3126" s="327" t="s">
        <v>5411</v>
      </c>
      <c r="K3126" s="421">
        <v>0.80181999999999998</v>
      </c>
      <c r="L3126" s="421">
        <v>0.80181999999999998</v>
      </c>
      <c r="M3126" s="421">
        <v>0.75666599999999995</v>
      </c>
      <c r="N3126" s="411">
        <v>5.6314384774637736</v>
      </c>
    </row>
    <row r="3127" spans="1:14" s="327" customFormat="1">
      <c r="A3127" s="103">
        <v>3124</v>
      </c>
      <c r="C3127" s="327" t="s">
        <v>5408</v>
      </c>
      <c r="D3127" s="327" t="s">
        <v>1020</v>
      </c>
      <c r="E3127" s="327" t="s">
        <v>3970</v>
      </c>
      <c r="F3127" s="327" t="s">
        <v>6630</v>
      </c>
      <c r="G3127" s="409">
        <v>304121440202</v>
      </c>
      <c r="H3127" s="327" t="s">
        <v>6631</v>
      </c>
      <c r="I3127" s="327" t="s">
        <v>5411</v>
      </c>
      <c r="K3127" s="421">
        <v>0.43440000000000001</v>
      </c>
      <c r="L3127" s="421">
        <v>0.43440000000000001</v>
      </c>
      <c r="M3127" s="421">
        <v>0.40992600000000001</v>
      </c>
      <c r="N3127" s="411">
        <v>5.6339779005524848</v>
      </c>
    </row>
    <row r="3128" spans="1:14" s="327" customFormat="1">
      <c r="A3128" s="103">
        <v>3125</v>
      </c>
      <c r="C3128" s="327" t="s">
        <v>1381</v>
      </c>
      <c r="D3128" s="327" t="s">
        <v>1028</v>
      </c>
      <c r="E3128" s="327" t="s">
        <v>5370</v>
      </c>
      <c r="F3128" s="327" t="s">
        <v>5339</v>
      </c>
      <c r="G3128" s="409">
        <v>305331140402</v>
      </c>
      <c r="H3128" s="327" t="s">
        <v>6632</v>
      </c>
      <c r="I3128" s="327" t="s">
        <v>5411</v>
      </c>
      <c r="K3128" s="421">
        <v>1.4179999999999999</v>
      </c>
      <c r="L3128" s="421">
        <v>1.4179999999999999</v>
      </c>
      <c r="M3128" s="421">
        <v>1.338109</v>
      </c>
      <c r="N3128" s="411">
        <v>5.6340620592383592</v>
      </c>
    </row>
    <row r="3129" spans="1:14" s="327" customFormat="1">
      <c r="A3129" s="103">
        <v>3126</v>
      </c>
      <c r="C3129" s="327" t="s">
        <v>1049</v>
      </c>
      <c r="D3129" s="327" t="s">
        <v>1045</v>
      </c>
      <c r="E3129" s="327" t="s">
        <v>4680</v>
      </c>
      <c r="F3129" s="327" t="s">
        <v>6348</v>
      </c>
      <c r="G3129" s="409">
        <v>307612140401</v>
      </c>
      <c r="H3129" s="327" t="s">
        <v>6633</v>
      </c>
      <c r="I3129" s="327" t="s">
        <v>5411</v>
      </c>
      <c r="K3129" s="421">
        <v>0.37440000000000001</v>
      </c>
      <c r="L3129" s="421">
        <v>0.37440000000000001</v>
      </c>
      <c r="M3129" s="421">
        <v>0.35330400000000001</v>
      </c>
      <c r="N3129" s="411">
        <v>5.634615384615385</v>
      </c>
    </row>
    <row r="3130" spans="1:14" s="327" customFormat="1">
      <c r="A3130" s="103">
        <v>3127</v>
      </c>
      <c r="C3130" s="327" t="s">
        <v>3869</v>
      </c>
      <c r="D3130" s="327" t="s">
        <v>1055</v>
      </c>
      <c r="E3130" s="327" t="s">
        <v>4979</v>
      </c>
      <c r="F3130" s="327" t="s">
        <v>2252</v>
      </c>
      <c r="G3130" s="409">
        <v>308512140203</v>
      </c>
      <c r="H3130" s="327" t="s">
        <v>6634</v>
      </c>
      <c r="I3130" s="327" t="s">
        <v>5411</v>
      </c>
      <c r="K3130" s="421">
        <v>1.107</v>
      </c>
      <c r="L3130" s="421">
        <v>1.107</v>
      </c>
      <c r="M3130" s="421">
        <v>1.044616</v>
      </c>
      <c r="N3130" s="411">
        <v>5.6354110207768739</v>
      </c>
    </row>
    <row r="3131" spans="1:14" s="327" customFormat="1">
      <c r="A3131" s="103">
        <v>3128</v>
      </c>
      <c r="C3131" s="327" t="s">
        <v>3869</v>
      </c>
      <c r="D3131" s="327" t="s">
        <v>1054</v>
      </c>
      <c r="E3131" s="327" t="s">
        <v>4857</v>
      </c>
      <c r="F3131" s="327" t="s">
        <v>4502</v>
      </c>
      <c r="G3131" s="409">
        <v>308235340105</v>
      </c>
      <c r="H3131" s="327" t="s">
        <v>6635</v>
      </c>
      <c r="I3131" s="327" t="s">
        <v>5411</v>
      </c>
      <c r="K3131" s="421">
        <v>0.56220000000000003</v>
      </c>
      <c r="L3131" s="421">
        <v>0.56220000000000003</v>
      </c>
      <c r="M3131" s="421">
        <v>0.53050200000000003</v>
      </c>
      <c r="N3131" s="411">
        <v>5.6382070437566707</v>
      </c>
    </row>
    <row r="3132" spans="1:14" s="327" customFormat="1">
      <c r="A3132" s="103">
        <v>3129</v>
      </c>
      <c r="C3132" s="327" t="s">
        <v>1381</v>
      </c>
      <c r="D3132" s="327" t="s">
        <v>1028</v>
      </c>
      <c r="E3132" s="327" t="s">
        <v>5370</v>
      </c>
      <c r="F3132" s="327" t="s">
        <v>2975</v>
      </c>
      <c r="G3132" s="409">
        <v>305331340101</v>
      </c>
      <c r="H3132" s="327" t="s">
        <v>6636</v>
      </c>
      <c r="I3132" s="327" t="s">
        <v>5411</v>
      </c>
      <c r="K3132" s="421">
        <v>0.66120000000000001</v>
      </c>
      <c r="L3132" s="421">
        <v>0.66120000000000001</v>
      </c>
      <c r="M3132" s="421">
        <v>0.62391399999999997</v>
      </c>
      <c r="N3132" s="411">
        <v>5.6391409558378767</v>
      </c>
    </row>
    <row r="3133" spans="1:14" s="327" customFormat="1">
      <c r="A3133" s="103">
        <v>3130</v>
      </c>
      <c r="C3133" s="327" t="s">
        <v>5408</v>
      </c>
      <c r="D3133" s="327" t="s">
        <v>1018</v>
      </c>
      <c r="E3133" s="327" t="s">
        <v>3232</v>
      </c>
      <c r="F3133" s="327" t="s">
        <v>5361</v>
      </c>
      <c r="G3133" s="409">
        <v>304631240302</v>
      </c>
      <c r="H3133" s="327" t="s">
        <v>6637</v>
      </c>
      <c r="I3133" s="327" t="s">
        <v>5411</v>
      </c>
      <c r="K3133" s="421">
        <v>0.97940000000000005</v>
      </c>
      <c r="L3133" s="421">
        <v>0.97940000000000005</v>
      </c>
      <c r="M3133" s="421">
        <v>0.92414399999999997</v>
      </c>
      <c r="N3133" s="411">
        <v>5.6418215233816706</v>
      </c>
    </row>
    <row r="3134" spans="1:14" s="327" customFormat="1">
      <c r="A3134" s="103">
        <v>3131</v>
      </c>
      <c r="C3134" s="327" t="s">
        <v>3869</v>
      </c>
      <c r="D3134" s="327" t="s">
        <v>1056</v>
      </c>
      <c r="E3134" s="327" t="s">
        <v>3930</v>
      </c>
      <c r="F3134" s="327" t="s">
        <v>5076</v>
      </c>
      <c r="G3134" s="409">
        <v>308313340104</v>
      </c>
      <c r="H3134" s="327" t="s">
        <v>6638</v>
      </c>
      <c r="I3134" s="327" t="s">
        <v>5411</v>
      </c>
      <c r="K3134" s="421">
        <v>0.47060000000000002</v>
      </c>
      <c r="L3134" s="421">
        <v>0.47060000000000002</v>
      </c>
      <c r="M3134" s="421">
        <v>0.44404199999999999</v>
      </c>
      <c r="N3134" s="411">
        <v>5.6434339141521512</v>
      </c>
    </row>
    <row r="3135" spans="1:14" s="327" customFormat="1">
      <c r="A3135" s="103">
        <v>3132</v>
      </c>
      <c r="C3135" s="327" t="s">
        <v>1381</v>
      </c>
      <c r="D3135" s="327" t="s">
        <v>1028</v>
      </c>
      <c r="E3135" s="327" t="s">
        <v>4765</v>
      </c>
      <c r="F3135" s="327" t="s">
        <v>4747</v>
      </c>
      <c r="G3135" s="409">
        <v>305341340201</v>
      </c>
      <c r="H3135" s="327" t="s">
        <v>6639</v>
      </c>
      <c r="I3135" s="327" t="s">
        <v>5411</v>
      </c>
      <c r="K3135" s="421">
        <v>0.2576</v>
      </c>
      <c r="L3135" s="421">
        <v>0.2576</v>
      </c>
      <c r="M3135" s="421">
        <v>0.24306</v>
      </c>
      <c r="N3135" s="411">
        <v>5.6444099378881978</v>
      </c>
    </row>
    <row r="3136" spans="1:14" s="327" customFormat="1">
      <c r="A3136" s="103">
        <v>3133</v>
      </c>
      <c r="C3136" s="327" t="s">
        <v>3869</v>
      </c>
      <c r="D3136" s="327" t="s">
        <v>1056</v>
      </c>
      <c r="E3136" s="327" t="s">
        <v>5038</v>
      </c>
      <c r="F3136" s="327" t="s">
        <v>4311</v>
      </c>
      <c r="G3136" s="409">
        <v>308334240203</v>
      </c>
      <c r="H3136" s="327" t="s">
        <v>6640</v>
      </c>
      <c r="I3136" s="327" t="s">
        <v>5411</v>
      </c>
      <c r="K3136" s="421">
        <v>1.0578000000000001</v>
      </c>
      <c r="L3136" s="421">
        <v>1.0578000000000001</v>
      </c>
      <c r="M3136" s="421">
        <v>0.99807000000000001</v>
      </c>
      <c r="N3136" s="411">
        <v>5.6466250709018766</v>
      </c>
    </row>
    <row r="3137" spans="1:14" s="327" customFormat="1">
      <c r="A3137" s="103">
        <v>3134</v>
      </c>
      <c r="C3137" s="327" t="s">
        <v>1049</v>
      </c>
      <c r="D3137" s="327" t="s">
        <v>4470</v>
      </c>
      <c r="E3137" s="327" t="s">
        <v>4471</v>
      </c>
      <c r="F3137" s="327" t="s">
        <v>4491</v>
      </c>
      <c r="G3137" s="409">
        <v>307511540403</v>
      </c>
      <c r="H3137" s="327" t="s">
        <v>6641</v>
      </c>
      <c r="I3137" s="327" t="s">
        <v>5411</v>
      </c>
      <c r="K3137" s="421">
        <v>0.68740000000000001</v>
      </c>
      <c r="L3137" s="421">
        <v>0.68740000000000001</v>
      </c>
      <c r="M3137" s="421">
        <v>0.64858499999999997</v>
      </c>
      <c r="N3137" s="411">
        <v>5.6466395112016361</v>
      </c>
    </row>
    <row r="3138" spans="1:14" s="327" customFormat="1">
      <c r="A3138" s="103">
        <v>3135</v>
      </c>
      <c r="C3138" s="327" t="s">
        <v>1041</v>
      </c>
      <c r="D3138" s="327" t="s">
        <v>1040</v>
      </c>
      <c r="E3138" s="327" t="s">
        <v>1040</v>
      </c>
      <c r="F3138" s="327" t="s">
        <v>6469</v>
      </c>
      <c r="G3138" s="409">
        <v>306611340301</v>
      </c>
      <c r="H3138" s="327" t="s">
        <v>6642</v>
      </c>
      <c r="I3138" s="327" t="s">
        <v>5411</v>
      </c>
      <c r="K3138" s="421">
        <v>1.2413000000000001</v>
      </c>
      <c r="L3138" s="421">
        <v>1.2413000000000001</v>
      </c>
      <c r="M3138" s="421">
        <v>1.171179</v>
      </c>
      <c r="N3138" s="411">
        <v>5.6489970192540158</v>
      </c>
    </row>
    <row r="3139" spans="1:14" s="327" customFormat="1">
      <c r="A3139" s="103">
        <v>3136</v>
      </c>
      <c r="C3139" s="327" t="s">
        <v>1381</v>
      </c>
      <c r="D3139" s="327" t="s">
        <v>1028</v>
      </c>
      <c r="E3139" s="327" t="s">
        <v>5370</v>
      </c>
      <c r="F3139" s="327" t="s">
        <v>5339</v>
      </c>
      <c r="G3139" s="409">
        <v>305331140401</v>
      </c>
      <c r="H3139" s="327" t="s">
        <v>6643</v>
      </c>
      <c r="I3139" s="327" t="s">
        <v>5411</v>
      </c>
      <c r="K3139" s="421">
        <v>0.61199999999999999</v>
      </c>
      <c r="L3139" s="421">
        <v>0.61199999999999999</v>
      </c>
      <c r="M3139" s="421">
        <v>0.57742800000000005</v>
      </c>
      <c r="N3139" s="411">
        <v>5.649019607843127</v>
      </c>
    </row>
    <row r="3140" spans="1:14" s="327" customFormat="1">
      <c r="A3140" s="103">
        <v>3137</v>
      </c>
      <c r="C3140" s="327" t="s">
        <v>5408</v>
      </c>
      <c r="D3140" s="327" t="s">
        <v>1019</v>
      </c>
      <c r="E3140" s="327" t="s">
        <v>4645</v>
      </c>
      <c r="F3140" s="327" t="s">
        <v>5752</v>
      </c>
      <c r="G3140" s="409">
        <v>304241240504</v>
      </c>
      <c r="H3140" s="327" t="s">
        <v>6644</v>
      </c>
      <c r="I3140" s="327" t="s">
        <v>5411</v>
      </c>
      <c r="K3140" s="421">
        <v>0.81740000000000002</v>
      </c>
      <c r="L3140" s="421">
        <v>0.81740000000000002</v>
      </c>
      <c r="M3140" s="421">
        <v>0.77118500000000001</v>
      </c>
      <c r="N3140" s="411">
        <v>5.6539026180572556</v>
      </c>
    </row>
    <row r="3141" spans="1:14" s="327" customFormat="1">
      <c r="A3141" s="103">
        <v>3138</v>
      </c>
      <c r="C3141" s="327" t="s">
        <v>1381</v>
      </c>
      <c r="D3141" s="327" t="s">
        <v>1030</v>
      </c>
      <c r="E3141" s="327" t="s">
        <v>4544</v>
      </c>
      <c r="F3141" s="327" t="s">
        <v>3345</v>
      </c>
      <c r="G3141" s="409">
        <v>305211540205</v>
      </c>
      <c r="H3141" s="327" t="s">
        <v>6645</v>
      </c>
      <c r="I3141" s="327" t="s">
        <v>5411</v>
      </c>
      <c r="K3141" s="421">
        <v>1.4882</v>
      </c>
      <c r="L3141" s="421">
        <v>1.4882</v>
      </c>
      <c r="M3141" s="421">
        <v>1.4039900000000001</v>
      </c>
      <c r="N3141" s="411">
        <v>5.6585136406396925</v>
      </c>
    </row>
    <row r="3142" spans="1:14" s="327" customFormat="1">
      <c r="A3142" s="103">
        <v>3139</v>
      </c>
      <c r="C3142" s="327" t="s">
        <v>5408</v>
      </c>
      <c r="D3142" s="327" t="s">
        <v>1018</v>
      </c>
      <c r="E3142" s="327" t="s">
        <v>1018</v>
      </c>
      <c r="F3142" s="327" t="s">
        <v>4771</v>
      </c>
      <c r="G3142" s="409">
        <v>304611140105</v>
      </c>
      <c r="H3142" s="327" t="s">
        <v>6646</v>
      </c>
      <c r="I3142" s="327" t="s">
        <v>5411</v>
      </c>
      <c r="K3142" s="421">
        <v>0.71292</v>
      </c>
      <c r="L3142" s="421">
        <v>0.71292</v>
      </c>
      <c r="M3142" s="421">
        <v>0.67257900000000004</v>
      </c>
      <c r="N3142" s="411">
        <v>5.6585591651237106</v>
      </c>
    </row>
    <row r="3143" spans="1:14" s="327" customFormat="1">
      <c r="A3143" s="103">
        <v>3140</v>
      </c>
      <c r="C3143" s="327" t="s">
        <v>1381</v>
      </c>
      <c r="D3143" s="327" t="s">
        <v>3526</v>
      </c>
      <c r="E3143" s="327" t="s">
        <v>4408</v>
      </c>
      <c r="F3143" s="327" t="s">
        <v>3082</v>
      </c>
      <c r="G3143" s="409" t="s">
        <v>6647</v>
      </c>
      <c r="H3143" s="327" t="s">
        <v>6648</v>
      </c>
      <c r="I3143" s="327" t="s">
        <v>5411</v>
      </c>
      <c r="K3143" s="421">
        <v>0.79410000000000003</v>
      </c>
      <c r="L3143" s="421">
        <v>0.79410000000000003</v>
      </c>
      <c r="M3143" s="421">
        <v>0.74911399999999995</v>
      </c>
      <c r="N3143" s="411">
        <v>5.6650295932502299</v>
      </c>
    </row>
    <row r="3144" spans="1:14" s="327" customFormat="1">
      <c r="A3144" s="103">
        <v>3141</v>
      </c>
      <c r="C3144" s="327" t="s">
        <v>1381</v>
      </c>
      <c r="D3144" s="327" t="s">
        <v>1028</v>
      </c>
      <c r="E3144" s="327" t="s">
        <v>5246</v>
      </c>
      <c r="F3144" s="327" t="s">
        <v>3904</v>
      </c>
      <c r="G3144" s="409">
        <v>305311140101</v>
      </c>
      <c r="H3144" s="327" t="s">
        <v>6649</v>
      </c>
      <c r="I3144" s="327" t="s">
        <v>5411</v>
      </c>
      <c r="K3144" s="421">
        <v>0.84379999999999999</v>
      </c>
      <c r="L3144" s="421">
        <v>0.84379999999999999</v>
      </c>
      <c r="M3144" s="421">
        <v>0.79596299999999998</v>
      </c>
      <c r="N3144" s="411">
        <v>5.6692344157383285</v>
      </c>
    </row>
    <row r="3145" spans="1:14" s="327" customFormat="1">
      <c r="A3145" s="103">
        <v>3142</v>
      </c>
      <c r="C3145" s="327" t="s">
        <v>5408</v>
      </c>
      <c r="D3145" s="327" t="s">
        <v>1020</v>
      </c>
      <c r="E3145" s="327" t="s">
        <v>3416</v>
      </c>
      <c r="F3145" s="327" t="s">
        <v>3452</v>
      </c>
      <c r="G3145" s="409">
        <v>304112340202</v>
      </c>
      <c r="H3145" s="327" t="s">
        <v>6650</v>
      </c>
      <c r="I3145" s="327" t="s">
        <v>5411</v>
      </c>
      <c r="K3145" s="421">
        <v>0.28320000000000001</v>
      </c>
      <c r="L3145" s="421">
        <v>0.28320000000000001</v>
      </c>
      <c r="M3145" s="421">
        <v>0.26714100000000002</v>
      </c>
      <c r="N3145" s="411">
        <v>5.6705508474576236</v>
      </c>
    </row>
    <row r="3146" spans="1:14" s="327" customFormat="1">
      <c r="A3146" s="103">
        <v>3143</v>
      </c>
      <c r="C3146" s="327" t="s">
        <v>1381</v>
      </c>
      <c r="D3146" s="327" t="s">
        <v>3526</v>
      </c>
      <c r="E3146" s="327" t="s">
        <v>4760</v>
      </c>
      <c r="F3146" s="327" t="s">
        <v>5165</v>
      </c>
      <c r="G3146" s="409" t="s">
        <v>6651</v>
      </c>
      <c r="H3146" s="327" t="s">
        <v>6652</v>
      </c>
      <c r="I3146" s="327" t="s">
        <v>5411</v>
      </c>
      <c r="K3146" s="421">
        <v>0.75458700000000001</v>
      </c>
      <c r="L3146" s="421">
        <v>0.75458700000000001</v>
      </c>
      <c r="M3146" s="421">
        <v>0.71179499999999996</v>
      </c>
      <c r="N3146" s="411">
        <v>5.6709166736241219</v>
      </c>
    </row>
    <row r="3147" spans="1:14" s="327" customFormat="1">
      <c r="A3147" s="103">
        <v>3144</v>
      </c>
      <c r="C3147" s="327" t="s">
        <v>1041</v>
      </c>
      <c r="D3147" s="327" t="s">
        <v>1039</v>
      </c>
      <c r="E3147" s="327" t="s">
        <v>4118</v>
      </c>
      <c r="F3147" s="327" t="s">
        <v>3097</v>
      </c>
      <c r="G3147" s="409">
        <v>306231440401</v>
      </c>
      <c r="H3147" s="327" t="s">
        <v>6653</v>
      </c>
      <c r="I3147" s="327" t="s">
        <v>5411</v>
      </c>
      <c r="K3147" s="421">
        <v>9.7504999999999994E-2</v>
      </c>
      <c r="L3147" s="421">
        <v>9.7504999999999994E-2</v>
      </c>
      <c r="M3147" s="421">
        <v>9.1970999999999997E-2</v>
      </c>
      <c r="N3147" s="411">
        <v>5.6756063791600404</v>
      </c>
    </row>
    <row r="3148" spans="1:14" s="327" customFormat="1">
      <c r="A3148" s="103">
        <v>3145</v>
      </c>
      <c r="C3148" s="327" t="s">
        <v>5408</v>
      </c>
      <c r="D3148" s="327" t="s">
        <v>1017</v>
      </c>
      <c r="E3148" s="327" t="s">
        <v>4030</v>
      </c>
      <c r="F3148" s="327" t="s">
        <v>6654</v>
      </c>
      <c r="G3148" s="409">
        <v>304531340402</v>
      </c>
      <c r="H3148" s="327" t="s">
        <v>6655</v>
      </c>
      <c r="I3148" s="327" t="s">
        <v>5411</v>
      </c>
      <c r="K3148" s="421">
        <v>0.59260000000000002</v>
      </c>
      <c r="L3148" s="421">
        <v>0.59260000000000002</v>
      </c>
      <c r="M3148" s="421">
        <v>0.55896199999999996</v>
      </c>
      <c r="N3148" s="411">
        <v>5.6763415457306881</v>
      </c>
    </row>
    <row r="3149" spans="1:14" s="327" customFormat="1">
      <c r="A3149" s="103">
        <v>3146</v>
      </c>
      <c r="C3149" s="327" t="s">
        <v>3869</v>
      </c>
      <c r="D3149" s="327" t="s">
        <v>1055</v>
      </c>
      <c r="E3149" s="327" t="s">
        <v>1055</v>
      </c>
      <c r="F3149" s="327" t="s">
        <v>4209</v>
      </c>
      <c r="G3149" s="409">
        <v>308511640103</v>
      </c>
      <c r="H3149" s="327" t="s">
        <v>6656</v>
      </c>
      <c r="I3149" s="327" t="s">
        <v>5411</v>
      </c>
      <c r="K3149" s="421">
        <v>0.32948499999999997</v>
      </c>
      <c r="L3149" s="421">
        <v>0.32948499999999997</v>
      </c>
      <c r="M3149" s="421">
        <v>0.31077700000000003</v>
      </c>
      <c r="N3149" s="411">
        <v>5.6779519553242022</v>
      </c>
    </row>
    <row r="3150" spans="1:14" s="327" customFormat="1">
      <c r="A3150" s="103">
        <v>3147</v>
      </c>
      <c r="C3150" s="327" t="s">
        <v>1041</v>
      </c>
      <c r="D3150" s="327" t="s">
        <v>1040</v>
      </c>
      <c r="E3150" s="327" t="s">
        <v>1040</v>
      </c>
      <c r="F3150" s="327" t="s">
        <v>5363</v>
      </c>
      <c r="G3150" s="409">
        <v>306611340203</v>
      </c>
      <c r="H3150" s="327" t="s">
        <v>6657</v>
      </c>
      <c r="I3150" s="327" t="s">
        <v>5411</v>
      </c>
      <c r="K3150" s="421">
        <v>0.32640000000000002</v>
      </c>
      <c r="L3150" s="421">
        <v>0.32640000000000002</v>
      </c>
      <c r="M3150" s="421">
        <v>0.30786000000000002</v>
      </c>
      <c r="N3150" s="411">
        <v>5.680147058823529</v>
      </c>
    </row>
    <row r="3151" spans="1:14" s="327" customFormat="1">
      <c r="A3151" s="103">
        <v>3148</v>
      </c>
      <c r="C3151" s="327" t="s">
        <v>5408</v>
      </c>
      <c r="D3151" s="327" t="s">
        <v>1019</v>
      </c>
      <c r="E3151" s="327" t="s">
        <v>1019</v>
      </c>
      <c r="F3151" s="327" t="s">
        <v>2289</v>
      </c>
      <c r="G3151" s="409">
        <v>304231340105</v>
      </c>
      <c r="H3151" s="327" t="s">
        <v>6658</v>
      </c>
      <c r="I3151" s="327" t="s">
        <v>5411</v>
      </c>
      <c r="K3151" s="421">
        <v>0.81040000000000001</v>
      </c>
      <c r="L3151" s="421">
        <v>0.81040000000000001</v>
      </c>
      <c r="M3151" s="421">
        <v>0.76435699999999995</v>
      </c>
      <c r="N3151" s="411">
        <v>5.6815153010858905</v>
      </c>
    </row>
    <row r="3152" spans="1:14" s="327" customFormat="1">
      <c r="A3152" s="103">
        <v>3149</v>
      </c>
      <c r="C3152" s="327" t="s">
        <v>3869</v>
      </c>
      <c r="D3152" s="327" t="s">
        <v>1054</v>
      </c>
      <c r="E3152" s="327" t="s">
        <v>4857</v>
      </c>
      <c r="F3152" s="327" t="s">
        <v>4858</v>
      </c>
      <c r="G3152" s="409">
        <v>308235140302</v>
      </c>
      <c r="H3152" s="327" t="s">
        <v>6659</v>
      </c>
      <c r="I3152" s="327" t="s">
        <v>5411</v>
      </c>
      <c r="K3152" s="421">
        <v>0.48121999999999998</v>
      </c>
      <c r="L3152" s="421">
        <v>0.48121999999999998</v>
      </c>
      <c r="M3152" s="421">
        <v>0.45386900000000002</v>
      </c>
      <c r="N3152" s="411">
        <v>5.6836789825859189</v>
      </c>
    </row>
    <row r="3153" spans="1:14" s="327" customFormat="1">
      <c r="A3153" s="103">
        <v>3150</v>
      </c>
      <c r="C3153" s="327" t="s">
        <v>3869</v>
      </c>
      <c r="D3153" s="327" t="s">
        <v>1056</v>
      </c>
      <c r="E3153" s="327" t="s">
        <v>3957</v>
      </c>
      <c r="F3153" s="327" t="s">
        <v>6660</v>
      </c>
      <c r="G3153" s="409">
        <v>308323540202</v>
      </c>
      <c r="H3153" s="327" t="s">
        <v>6661</v>
      </c>
      <c r="I3153" s="327" t="s">
        <v>5411</v>
      </c>
      <c r="K3153" s="421">
        <v>1.1721999999999999</v>
      </c>
      <c r="L3153" s="421">
        <v>1.1721999999999999</v>
      </c>
      <c r="M3153" s="421">
        <v>1.1055740000000001</v>
      </c>
      <c r="N3153" s="411">
        <v>5.6838423477222202</v>
      </c>
    </row>
    <row r="3154" spans="1:14" s="327" customFormat="1">
      <c r="A3154" s="103">
        <v>3151</v>
      </c>
      <c r="C3154" s="327" t="s">
        <v>1041</v>
      </c>
      <c r="D3154" s="327" t="s">
        <v>1037</v>
      </c>
      <c r="E3154" s="327" t="s">
        <v>3312</v>
      </c>
      <c r="F3154" s="327" t="s">
        <v>3665</v>
      </c>
      <c r="G3154" s="409">
        <v>306321340702</v>
      </c>
      <c r="H3154" s="327" t="s">
        <v>6662</v>
      </c>
      <c r="I3154" s="327" t="s">
        <v>5411</v>
      </c>
      <c r="K3154" s="421">
        <v>0.67866000000000004</v>
      </c>
      <c r="L3154" s="421">
        <v>0.67866000000000004</v>
      </c>
      <c r="M3154" s="421">
        <v>0.64007199999999997</v>
      </c>
      <c r="N3154" s="411">
        <v>5.685910470633317</v>
      </c>
    </row>
    <row r="3155" spans="1:14" s="327" customFormat="1">
      <c r="A3155" s="103">
        <v>3152</v>
      </c>
      <c r="C3155" s="327" t="s">
        <v>3869</v>
      </c>
      <c r="D3155" s="327" t="s">
        <v>4122</v>
      </c>
      <c r="E3155" s="327" t="s">
        <v>1020</v>
      </c>
      <c r="F3155" s="327" t="s">
        <v>4441</v>
      </c>
      <c r="G3155" s="409">
        <v>308647340204</v>
      </c>
      <c r="H3155" s="327" t="s">
        <v>6663</v>
      </c>
      <c r="I3155" s="327" t="s">
        <v>5411</v>
      </c>
      <c r="K3155" s="421">
        <v>0.8347</v>
      </c>
      <c r="L3155" s="421">
        <v>0.8347</v>
      </c>
      <c r="M3155" s="421">
        <v>0.78720800000000002</v>
      </c>
      <c r="N3155" s="411">
        <v>5.6897088774409941</v>
      </c>
    </row>
    <row r="3156" spans="1:14" s="327" customFormat="1">
      <c r="A3156" s="103">
        <v>3153</v>
      </c>
      <c r="C3156" s="327" t="s">
        <v>1049</v>
      </c>
      <c r="D3156" s="327" t="s">
        <v>1048</v>
      </c>
      <c r="E3156" s="327" t="s">
        <v>5140</v>
      </c>
      <c r="F3156" s="327" t="s">
        <v>5422</v>
      </c>
      <c r="G3156" s="409">
        <v>307222240701</v>
      </c>
      <c r="H3156" s="327" t="s">
        <v>6664</v>
      </c>
      <c r="I3156" s="327" t="s">
        <v>5411</v>
      </c>
      <c r="K3156" s="421">
        <v>0.62119999999999997</v>
      </c>
      <c r="L3156" s="421">
        <v>0.62119999999999997</v>
      </c>
      <c r="M3156" s="421">
        <v>0.58584599999999998</v>
      </c>
      <c r="N3156" s="411">
        <v>5.6912427559562131</v>
      </c>
    </row>
    <row r="3157" spans="1:14" s="327" customFormat="1">
      <c r="A3157" s="103">
        <v>3154</v>
      </c>
      <c r="C3157" s="327" t="s">
        <v>1381</v>
      </c>
      <c r="D3157" s="327" t="s">
        <v>3526</v>
      </c>
      <c r="E3157" s="327" t="s">
        <v>4408</v>
      </c>
      <c r="F3157" s="327" t="s">
        <v>5696</v>
      </c>
      <c r="G3157" s="409" t="s">
        <v>6665</v>
      </c>
      <c r="H3157" s="327" t="s">
        <v>6666</v>
      </c>
      <c r="I3157" s="327" t="s">
        <v>5411</v>
      </c>
      <c r="K3157" s="421">
        <v>0.6956</v>
      </c>
      <c r="L3157" s="421">
        <v>0.6956</v>
      </c>
      <c r="M3157" s="421">
        <v>0.65594399999999997</v>
      </c>
      <c r="N3157" s="411">
        <v>5.7009775733180019</v>
      </c>
    </row>
    <row r="3158" spans="1:14" s="327" customFormat="1">
      <c r="A3158" s="103">
        <v>3155</v>
      </c>
      <c r="C3158" s="327" t="s">
        <v>1381</v>
      </c>
      <c r="D3158" s="327" t="s">
        <v>3526</v>
      </c>
      <c r="E3158" s="327" t="s">
        <v>4760</v>
      </c>
      <c r="F3158" s="327" t="s">
        <v>6328</v>
      </c>
      <c r="G3158" s="409" t="s">
        <v>6667</v>
      </c>
      <c r="H3158" s="327" t="s">
        <v>6668</v>
      </c>
      <c r="I3158" s="327" t="s">
        <v>5411</v>
      </c>
      <c r="K3158" s="421">
        <v>0.241118</v>
      </c>
      <c r="L3158" s="421">
        <v>0.241118</v>
      </c>
      <c r="M3158" s="421">
        <v>0.22737099999999999</v>
      </c>
      <c r="N3158" s="411">
        <v>5.7013578413888677</v>
      </c>
    </row>
    <row r="3159" spans="1:14" s="327" customFormat="1">
      <c r="A3159" s="103">
        <v>3156</v>
      </c>
      <c r="C3159" s="327" t="s">
        <v>1381</v>
      </c>
      <c r="D3159" s="327" t="s">
        <v>1027</v>
      </c>
      <c r="E3159" s="327" t="s">
        <v>5327</v>
      </c>
      <c r="F3159" s="327" t="s">
        <v>3055</v>
      </c>
      <c r="G3159" s="409">
        <v>305422140102</v>
      </c>
      <c r="H3159" s="327" t="s">
        <v>6669</v>
      </c>
      <c r="I3159" s="327" t="s">
        <v>5411</v>
      </c>
      <c r="K3159" s="421">
        <v>0.95940000000000003</v>
      </c>
      <c r="L3159" s="421">
        <v>0.95940000000000003</v>
      </c>
      <c r="M3159" s="421">
        <v>0.90463000000000005</v>
      </c>
      <c r="N3159" s="411">
        <v>5.7087763185324141</v>
      </c>
    </row>
    <row r="3160" spans="1:14" s="327" customFormat="1">
      <c r="A3160" s="103">
        <v>3157</v>
      </c>
      <c r="C3160" s="327" t="s">
        <v>1381</v>
      </c>
      <c r="D3160" s="327" t="s">
        <v>3526</v>
      </c>
      <c r="E3160" s="327" t="s">
        <v>3527</v>
      </c>
      <c r="F3160" s="327" t="s">
        <v>3179</v>
      </c>
      <c r="G3160" s="409" t="s">
        <v>6670</v>
      </c>
      <c r="H3160" s="327" t="s">
        <v>6671</v>
      </c>
      <c r="I3160" s="327" t="s">
        <v>5411</v>
      </c>
      <c r="K3160" s="421">
        <v>0.75458000000000003</v>
      </c>
      <c r="L3160" s="421">
        <v>0.75458000000000003</v>
      </c>
      <c r="M3160" s="421">
        <v>0.71150100000000005</v>
      </c>
      <c r="N3160" s="411">
        <v>5.7090036841686738</v>
      </c>
    </row>
    <row r="3161" spans="1:14" s="327" customFormat="1">
      <c r="A3161" s="103">
        <v>3158</v>
      </c>
      <c r="C3161" s="327" t="s">
        <v>1381</v>
      </c>
      <c r="D3161" s="327" t="s">
        <v>1032</v>
      </c>
      <c r="E3161" s="327" t="s">
        <v>4888</v>
      </c>
      <c r="F3161" s="327" t="s">
        <v>5469</v>
      </c>
      <c r="G3161" s="409">
        <v>305621440104</v>
      </c>
      <c r="H3161" s="327" t="s">
        <v>6672</v>
      </c>
      <c r="I3161" s="327" t="s">
        <v>5411</v>
      </c>
      <c r="K3161" s="421">
        <v>0.86460000000000004</v>
      </c>
      <c r="L3161" s="421">
        <v>0.86460000000000004</v>
      </c>
      <c r="M3161" s="421">
        <v>0.81523500000000004</v>
      </c>
      <c r="N3161" s="411">
        <v>5.7095766828591241</v>
      </c>
    </row>
    <row r="3162" spans="1:14" s="327" customFormat="1">
      <c r="A3162" s="103">
        <v>3159</v>
      </c>
      <c r="C3162" s="327" t="s">
        <v>3869</v>
      </c>
      <c r="D3162" s="327" t="s">
        <v>1056</v>
      </c>
      <c r="E3162" s="327" t="s">
        <v>3957</v>
      </c>
      <c r="F3162" s="327" t="s">
        <v>6660</v>
      </c>
      <c r="G3162" s="409">
        <v>308323540204</v>
      </c>
      <c r="H3162" s="327" t="s">
        <v>6673</v>
      </c>
      <c r="I3162" s="327" t="s">
        <v>5444</v>
      </c>
      <c r="K3162" s="421">
        <v>0.5444</v>
      </c>
      <c r="L3162" s="421">
        <v>0.5444</v>
      </c>
      <c r="M3162" s="421">
        <v>0.51331099999999996</v>
      </c>
      <c r="N3162" s="411">
        <v>5.7106906686260164</v>
      </c>
    </row>
    <row r="3163" spans="1:14" s="327" customFormat="1">
      <c r="A3163" s="103">
        <v>3160</v>
      </c>
      <c r="C3163" s="327" t="s">
        <v>3869</v>
      </c>
      <c r="D3163" s="327" t="s">
        <v>1056</v>
      </c>
      <c r="E3163" s="327" t="s">
        <v>3930</v>
      </c>
      <c r="F3163" s="327" t="s">
        <v>6674</v>
      </c>
      <c r="G3163" s="409">
        <v>308313240401</v>
      </c>
      <c r="H3163" s="327" t="s">
        <v>6675</v>
      </c>
      <c r="I3163" s="327" t="s">
        <v>5411</v>
      </c>
      <c r="K3163" s="421">
        <v>1.7156</v>
      </c>
      <c r="L3163" s="421">
        <v>1.7156</v>
      </c>
      <c r="M3163" s="421">
        <v>1.6176109999999999</v>
      </c>
      <c r="N3163" s="411">
        <v>5.7116460713453083</v>
      </c>
    </row>
    <row r="3164" spans="1:14" s="327" customFormat="1">
      <c r="A3164" s="103">
        <v>3161</v>
      </c>
      <c r="C3164" s="327" t="s">
        <v>1049</v>
      </c>
      <c r="D3164" s="327" t="s">
        <v>1046</v>
      </c>
      <c r="E3164" s="327" t="s">
        <v>4866</v>
      </c>
      <c r="F3164" s="327" t="s">
        <v>6676</v>
      </c>
      <c r="G3164" s="409">
        <v>307433340301</v>
      </c>
      <c r="H3164" s="327" t="s">
        <v>6677</v>
      </c>
      <c r="I3164" s="327" t="s">
        <v>5411</v>
      </c>
      <c r="K3164" s="421">
        <v>1.1414</v>
      </c>
      <c r="L3164" s="421">
        <v>1.1414</v>
      </c>
      <c r="M3164" s="421">
        <v>1.076206</v>
      </c>
      <c r="N3164" s="411">
        <v>5.7117574908007684</v>
      </c>
    </row>
    <row r="3165" spans="1:14" s="327" customFormat="1">
      <c r="A3165" s="103">
        <v>3162</v>
      </c>
      <c r="C3165" s="327" t="s">
        <v>1049</v>
      </c>
      <c r="D3165" s="327" t="s">
        <v>1049</v>
      </c>
      <c r="E3165" s="327" t="s">
        <v>3482</v>
      </c>
      <c r="F3165" s="327" t="s">
        <v>4145</v>
      </c>
      <c r="G3165" s="409">
        <v>307133440206</v>
      </c>
      <c r="H3165" s="327" t="s">
        <v>6678</v>
      </c>
      <c r="I3165" s="327" t="s">
        <v>5411</v>
      </c>
      <c r="K3165" s="421">
        <v>2.8803999999999998</v>
      </c>
      <c r="L3165" s="421">
        <v>2.8803999999999998</v>
      </c>
      <c r="M3165" s="421">
        <v>2.7158600000000002</v>
      </c>
      <c r="N3165" s="411">
        <v>5.7124010554089599</v>
      </c>
    </row>
    <row r="3166" spans="1:14" s="327" customFormat="1">
      <c r="A3166" s="103">
        <v>3163</v>
      </c>
      <c r="C3166" s="327" t="s">
        <v>5408</v>
      </c>
      <c r="D3166" s="327" t="s">
        <v>1018</v>
      </c>
      <c r="E3166" s="327" t="s">
        <v>1018</v>
      </c>
      <c r="F3166" s="327" t="s">
        <v>6679</v>
      </c>
      <c r="G3166" s="409">
        <v>304611140502</v>
      </c>
      <c r="H3166" s="327" t="s">
        <v>6680</v>
      </c>
      <c r="I3166" s="327" t="s">
        <v>5411</v>
      </c>
      <c r="K3166" s="421">
        <v>0.24199999999999999</v>
      </c>
      <c r="L3166" s="421">
        <v>0.24199999999999999</v>
      </c>
      <c r="M3166" s="421">
        <v>0.22817299999999999</v>
      </c>
      <c r="N3166" s="411">
        <v>5.7136363636363665</v>
      </c>
    </row>
    <row r="3167" spans="1:14" s="327" customFormat="1">
      <c r="A3167" s="103">
        <v>3164</v>
      </c>
      <c r="C3167" s="327" t="s">
        <v>1049</v>
      </c>
      <c r="D3167" s="327" t="s">
        <v>1046</v>
      </c>
      <c r="E3167" s="327" t="s">
        <v>4670</v>
      </c>
      <c r="F3167" s="327" t="s">
        <v>4905</v>
      </c>
      <c r="G3167" s="409">
        <v>307444540201</v>
      </c>
      <c r="H3167" s="327" t="s">
        <v>6681</v>
      </c>
      <c r="I3167" s="327" t="s">
        <v>5411</v>
      </c>
      <c r="K3167" s="421">
        <v>2.0015499999999999</v>
      </c>
      <c r="L3167" s="421">
        <v>2.0015499999999999</v>
      </c>
      <c r="M3167" s="421">
        <v>1.88717</v>
      </c>
      <c r="N3167" s="411">
        <v>5.7145712073143278</v>
      </c>
    </row>
    <row r="3168" spans="1:14" s="327" customFormat="1">
      <c r="A3168" s="103">
        <v>3165</v>
      </c>
      <c r="C3168" s="327" t="s">
        <v>1041</v>
      </c>
      <c r="D3168" s="327" t="s">
        <v>1040</v>
      </c>
      <c r="E3168" s="327" t="s">
        <v>4766</v>
      </c>
      <c r="F3168" s="327" t="s">
        <v>6682</v>
      </c>
      <c r="G3168" s="409">
        <v>306631140403</v>
      </c>
      <c r="H3168" s="327" t="s">
        <v>6683</v>
      </c>
      <c r="I3168" s="327" t="s">
        <v>5411</v>
      </c>
      <c r="K3168" s="421">
        <v>0.43319999999999997</v>
      </c>
      <c r="L3168" s="421">
        <v>0.43319999999999997</v>
      </c>
      <c r="M3168" s="421">
        <v>0.40842499999999998</v>
      </c>
      <c r="N3168" s="411">
        <v>5.7190674053554922</v>
      </c>
    </row>
    <row r="3169" spans="1:14" s="327" customFormat="1">
      <c r="A3169" s="103">
        <v>3166</v>
      </c>
      <c r="C3169" s="327" t="s">
        <v>1381</v>
      </c>
      <c r="D3169" s="327" t="s">
        <v>3526</v>
      </c>
      <c r="E3169" s="327" t="s">
        <v>4760</v>
      </c>
      <c r="F3169" s="327" t="s">
        <v>4761</v>
      </c>
      <c r="G3169" s="409" t="s">
        <v>6684</v>
      </c>
      <c r="H3169" s="327" t="s">
        <v>6685</v>
      </c>
      <c r="I3169" s="327" t="s">
        <v>5411</v>
      </c>
      <c r="K3169" s="421">
        <v>0.61171299999999995</v>
      </c>
      <c r="L3169" s="421">
        <v>0.61171299999999995</v>
      </c>
      <c r="M3169" s="421">
        <v>0.57672699999999999</v>
      </c>
      <c r="N3169" s="411">
        <v>5.7193487795747293</v>
      </c>
    </row>
    <row r="3170" spans="1:14" s="327" customFormat="1">
      <c r="A3170" s="103">
        <v>3167</v>
      </c>
      <c r="C3170" s="327" t="s">
        <v>1041</v>
      </c>
      <c r="D3170" s="327" t="s">
        <v>1039</v>
      </c>
      <c r="E3170" s="327" t="s">
        <v>3245</v>
      </c>
      <c r="F3170" s="327" t="s">
        <v>3142</v>
      </c>
      <c r="G3170" s="409">
        <v>306212140502</v>
      </c>
      <c r="H3170" s="327" t="s">
        <v>6686</v>
      </c>
      <c r="I3170" s="327" t="s">
        <v>5411</v>
      </c>
      <c r="K3170" s="421">
        <v>0.47120000000000001</v>
      </c>
      <c r="L3170" s="421">
        <v>0.47120000000000001</v>
      </c>
      <c r="M3170" s="421">
        <v>0.444241</v>
      </c>
      <c r="N3170" s="411">
        <v>5.7213497453310715</v>
      </c>
    </row>
    <row r="3171" spans="1:14" s="327" customFormat="1">
      <c r="A3171" s="103">
        <v>3168</v>
      </c>
      <c r="C3171" s="327" t="s">
        <v>1381</v>
      </c>
      <c r="D3171" s="327" t="s">
        <v>3526</v>
      </c>
      <c r="E3171" s="327" t="s">
        <v>4760</v>
      </c>
      <c r="F3171" s="327" t="s">
        <v>4761</v>
      </c>
      <c r="G3171" s="409" t="s">
        <v>6687</v>
      </c>
      <c r="H3171" s="327" t="s">
        <v>6688</v>
      </c>
      <c r="I3171" s="327" t="s">
        <v>5411</v>
      </c>
      <c r="K3171" s="421">
        <v>0.65190400000000004</v>
      </c>
      <c r="L3171" s="421">
        <v>0.65190400000000004</v>
      </c>
      <c r="M3171" s="421">
        <v>0.61458699999999999</v>
      </c>
      <c r="N3171" s="411">
        <v>5.7243091007264946</v>
      </c>
    </row>
    <row r="3172" spans="1:14" s="327" customFormat="1">
      <c r="A3172" s="103">
        <v>3169</v>
      </c>
      <c r="C3172" s="327" t="s">
        <v>5408</v>
      </c>
      <c r="D3172" s="327" t="s">
        <v>1021</v>
      </c>
      <c r="E3172" s="327" t="s">
        <v>4351</v>
      </c>
      <c r="F3172" s="327" t="s">
        <v>4352</v>
      </c>
      <c r="G3172" s="409">
        <v>304411140103</v>
      </c>
      <c r="H3172" s="327" t="s">
        <v>6689</v>
      </c>
      <c r="I3172" s="327" t="s">
        <v>5411</v>
      </c>
      <c r="K3172" s="421">
        <v>1.1115999999999999</v>
      </c>
      <c r="L3172" s="421">
        <v>1.1115999999999999</v>
      </c>
      <c r="M3172" s="421">
        <v>1.0479320000000001</v>
      </c>
      <c r="N3172" s="411">
        <v>5.7275998560633177</v>
      </c>
    </row>
    <row r="3173" spans="1:14" s="327" customFormat="1">
      <c r="A3173" s="103">
        <v>3170</v>
      </c>
      <c r="C3173" s="327" t="s">
        <v>1049</v>
      </c>
      <c r="D3173" s="327" t="s">
        <v>1045</v>
      </c>
      <c r="E3173" s="327" t="s">
        <v>5067</v>
      </c>
      <c r="F3173" s="327" t="s">
        <v>5068</v>
      </c>
      <c r="G3173" s="409">
        <v>307613440104</v>
      </c>
      <c r="H3173" s="327" t="s">
        <v>6690</v>
      </c>
      <c r="I3173" s="327" t="s">
        <v>5411</v>
      </c>
      <c r="K3173" s="421">
        <v>0.66700000000000004</v>
      </c>
      <c r="L3173" s="421">
        <v>0.66700000000000004</v>
      </c>
      <c r="M3173" s="421">
        <v>0.62878800000000001</v>
      </c>
      <c r="N3173" s="411">
        <v>5.7289355322338862</v>
      </c>
    </row>
    <row r="3174" spans="1:14" s="327" customFormat="1">
      <c r="A3174" s="103">
        <v>3171</v>
      </c>
      <c r="C3174" s="327" t="s">
        <v>1381</v>
      </c>
      <c r="D3174" s="327" t="s">
        <v>1029</v>
      </c>
      <c r="E3174" s="327" t="s">
        <v>4464</v>
      </c>
      <c r="F3174" s="327" t="s">
        <v>6691</v>
      </c>
      <c r="G3174" s="409">
        <v>305721140102</v>
      </c>
      <c r="H3174" s="327" t="s">
        <v>6692</v>
      </c>
      <c r="I3174" s="327" t="s">
        <v>5411</v>
      </c>
      <c r="K3174" s="421">
        <v>0.91359999999999997</v>
      </c>
      <c r="L3174" s="421">
        <v>0.91359999999999997</v>
      </c>
      <c r="M3174" s="421">
        <v>0.86123700000000003</v>
      </c>
      <c r="N3174" s="411">
        <v>5.7315017513134787</v>
      </c>
    </row>
    <row r="3175" spans="1:14" s="327" customFormat="1">
      <c r="A3175" s="103">
        <v>3172</v>
      </c>
      <c r="C3175" s="327" t="s">
        <v>3869</v>
      </c>
      <c r="D3175" s="327" t="s">
        <v>1056</v>
      </c>
      <c r="E3175" s="327" t="s">
        <v>3957</v>
      </c>
      <c r="F3175" s="327" t="s">
        <v>4280</v>
      </c>
      <c r="G3175" s="409">
        <v>308323540303</v>
      </c>
      <c r="H3175" s="327" t="s">
        <v>6693</v>
      </c>
      <c r="I3175" s="327" t="s">
        <v>5444</v>
      </c>
      <c r="K3175" s="421">
        <v>1.0702</v>
      </c>
      <c r="L3175" s="421">
        <v>1.0702</v>
      </c>
      <c r="M3175" s="421">
        <v>1.0088299999999999</v>
      </c>
      <c r="N3175" s="411">
        <v>5.7344421603438747</v>
      </c>
    </row>
    <row r="3176" spans="1:14" s="327" customFormat="1">
      <c r="A3176" s="103">
        <v>3173</v>
      </c>
      <c r="C3176" s="327" t="s">
        <v>1049</v>
      </c>
      <c r="D3176" s="327" t="s">
        <v>1045</v>
      </c>
      <c r="E3176" s="327" t="s">
        <v>4680</v>
      </c>
      <c r="F3176" s="327" t="s">
        <v>4897</v>
      </c>
      <c r="G3176" s="409">
        <v>307612240103</v>
      </c>
      <c r="H3176" s="327" t="s">
        <v>6694</v>
      </c>
      <c r="I3176" s="327" t="s">
        <v>5411</v>
      </c>
      <c r="K3176" s="421">
        <v>0.75680000000000003</v>
      </c>
      <c r="L3176" s="421">
        <v>0.75680000000000003</v>
      </c>
      <c r="M3176" s="421">
        <v>0.71336999999999995</v>
      </c>
      <c r="N3176" s="411">
        <v>5.738636363636374</v>
      </c>
    </row>
    <row r="3177" spans="1:14" s="327" customFormat="1">
      <c r="A3177" s="103">
        <v>3174</v>
      </c>
      <c r="C3177" s="327" t="s">
        <v>1381</v>
      </c>
      <c r="D3177" s="327" t="s">
        <v>3526</v>
      </c>
      <c r="E3177" s="327" t="s">
        <v>3527</v>
      </c>
      <c r="F3177" s="327" t="s">
        <v>5395</v>
      </c>
      <c r="G3177" s="409" t="s">
        <v>6695</v>
      </c>
      <c r="H3177" s="327" t="s">
        <v>6696</v>
      </c>
      <c r="I3177" s="327" t="s">
        <v>5411</v>
      </c>
      <c r="K3177" s="421">
        <v>0.90739999999999998</v>
      </c>
      <c r="L3177" s="421">
        <v>0.90739999999999998</v>
      </c>
      <c r="M3177" s="421">
        <v>0.85531999999999997</v>
      </c>
      <c r="N3177" s="411">
        <v>5.7394754242891795</v>
      </c>
    </row>
    <row r="3178" spans="1:14" s="327" customFormat="1">
      <c r="A3178" s="103">
        <v>3175</v>
      </c>
      <c r="C3178" s="327" t="s">
        <v>1381</v>
      </c>
      <c r="D3178" s="327" t="s">
        <v>1028</v>
      </c>
      <c r="E3178" s="327" t="s">
        <v>4765</v>
      </c>
      <c r="F3178" s="327" t="s">
        <v>3541</v>
      </c>
      <c r="G3178" s="409">
        <v>305341240203</v>
      </c>
      <c r="H3178" s="327" t="s">
        <v>6697</v>
      </c>
      <c r="I3178" s="327" t="s">
        <v>5411</v>
      </c>
      <c r="K3178" s="421">
        <v>0.57020000000000004</v>
      </c>
      <c r="L3178" s="421">
        <v>0.57020000000000004</v>
      </c>
      <c r="M3178" s="421">
        <v>0.537408</v>
      </c>
      <c r="N3178" s="411">
        <v>5.75096457383375</v>
      </c>
    </row>
    <row r="3179" spans="1:14" s="327" customFormat="1">
      <c r="A3179" s="103">
        <v>3176</v>
      </c>
      <c r="C3179" s="327" t="s">
        <v>1049</v>
      </c>
      <c r="D3179" s="327" t="s">
        <v>1049</v>
      </c>
      <c r="E3179" s="327" t="s">
        <v>3482</v>
      </c>
      <c r="F3179" s="327" t="s">
        <v>3590</v>
      </c>
      <c r="G3179" s="409">
        <v>307133240502</v>
      </c>
      <c r="H3179" s="327" t="s">
        <v>6698</v>
      </c>
      <c r="I3179" s="327" t="s">
        <v>5411</v>
      </c>
      <c r="K3179" s="421">
        <v>0.73760000000000003</v>
      </c>
      <c r="L3179" s="421">
        <v>0.73760000000000003</v>
      </c>
      <c r="M3179" s="421">
        <v>0.695164</v>
      </c>
      <c r="N3179" s="411">
        <v>5.7532537960954482</v>
      </c>
    </row>
    <row r="3180" spans="1:14" s="327" customFormat="1">
      <c r="A3180" s="103">
        <v>3177</v>
      </c>
      <c r="C3180" s="327" t="s">
        <v>1049</v>
      </c>
      <c r="D3180" s="327" t="s">
        <v>1048</v>
      </c>
      <c r="E3180" s="327" t="s">
        <v>4222</v>
      </c>
      <c r="F3180" s="327" t="s">
        <v>6699</v>
      </c>
      <c r="G3180" s="409">
        <v>307244340201</v>
      </c>
      <c r="H3180" s="327" t="s">
        <v>6700</v>
      </c>
      <c r="I3180" s="327" t="s">
        <v>5411</v>
      </c>
      <c r="K3180" s="421">
        <v>0.11183999999999999</v>
      </c>
      <c r="L3180" s="421">
        <v>0.11183999999999999</v>
      </c>
      <c r="M3180" s="421">
        <v>0.105405</v>
      </c>
      <c r="N3180" s="411">
        <v>5.7537553648068638</v>
      </c>
    </row>
    <row r="3181" spans="1:14" s="327" customFormat="1">
      <c r="A3181" s="103">
        <v>3178</v>
      </c>
      <c r="C3181" s="327" t="s">
        <v>1049</v>
      </c>
      <c r="D3181" s="327" t="s">
        <v>1046</v>
      </c>
      <c r="E3181" s="327" t="s">
        <v>4817</v>
      </c>
      <c r="F3181" s="327" t="s">
        <v>3838</v>
      </c>
      <c r="G3181" s="409">
        <v>307422240101</v>
      </c>
      <c r="H3181" s="327" t="s">
        <v>6701</v>
      </c>
      <c r="I3181" s="327" t="s">
        <v>5411</v>
      </c>
      <c r="K3181" s="421">
        <v>0.64133700000000005</v>
      </c>
      <c r="L3181" s="421">
        <v>0.64133700000000005</v>
      </c>
      <c r="M3181" s="421">
        <v>0.60443499999999994</v>
      </c>
      <c r="N3181" s="411">
        <v>5.7539172073340694</v>
      </c>
    </row>
    <row r="3182" spans="1:14" s="327" customFormat="1">
      <c r="A3182" s="103">
        <v>3179</v>
      </c>
      <c r="C3182" s="327" t="s">
        <v>1041</v>
      </c>
      <c r="D3182" s="327" t="s">
        <v>1039</v>
      </c>
      <c r="E3182" s="327" t="s">
        <v>3245</v>
      </c>
      <c r="F3182" s="327" t="s">
        <v>3142</v>
      </c>
      <c r="G3182" s="409">
        <v>306212140501</v>
      </c>
      <c r="H3182" s="327" t="s">
        <v>5706</v>
      </c>
      <c r="I3182" s="327" t="s">
        <v>5411</v>
      </c>
      <c r="K3182" s="421">
        <v>0.26540000000000002</v>
      </c>
      <c r="L3182" s="421">
        <v>0.26540000000000002</v>
      </c>
      <c r="M3182" s="421">
        <v>0.25012000000000001</v>
      </c>
      <c r="N3182" s="411">
        <v>5.7573474001507208</v>
      </c>
    </row>
    <row r="3183" spans="1:14" s="327" customFormat="1">
      <c r="A3183" s="103">
        <v>3180</v>
      </c>
      <c r="C3183" s="327" t="s">
        <v>1041</v>
      </c>
      <c r="D3183" s="327" t="s">
        <v>1038</v>
      </c>
      <c r="E3183" s="327" t="s">
        <v>3029</v>
      </c>
      <c r="F3183" s="327" t="s">
        <v>3094</v>
      </c>
      <c r="G3183" s="409">
        <v>306512240405</v>
      </c>
      <c r="H3183" s="327" t="s">
        <v>6702</v>
      </c>
      <c r="I3183" s="327" t="s">
        <v>5411</v>
      </c>
      <c r="K3183" s="421">
        <v>0.23499999999999999</v>
      </c>
      <c r="L3183" s="421">
        <v>0.23499999999999999</v>
      </c>
      <c r="M3183" s="421">
        <v>0.221466</v>
      </c>
      <c r="N3183" s="411">
        <v>5.7591489361702086</v>
      </c>
    </row>
    <row r="3184" spans="1:14" s="327" customFormat="1">
      <c r="A3184" s="103">
        <v>3181</v>
      </c>
      <c r="C3184" s="327" t="s">
        <v>5408</v>
      </c>
      <c r="D3184" s="327" t="s">
        <v>1018</v>
      </c>
      <c r="E3184" s="327" t="s">
        <v>4480</v>
      </c>
      <c r="F3184" s="327" t="s">
        <v>4203</v>
      </c>
      <c r="G3184" s="409">
        <v>304621340103</v>
      </c>
      <c r="H3184" s="327" t="s">
        <v>6703</v>
      </c>
      <c r="I3184" s="327" t="s">
        <v>5411</v>
      </c>
      <c r="K3184" s="421">
        <v>0.316</v>
      </c>
      <c r="L3184" s="421">
        <v>0.316</v>
      </c>
      <c r="M3184" s="421">
        <v>0.297794</v>
      </c>
      <c r="N3184" s="411">
        <v>5.7613924050632912</v>
      </c>
    </row>
    <row r="3185" spans="1:14" s="327" customFormat="1">
      <c r="A3185" s="103">
        <v>3182</v>
      </c>
      <c r="C3185" s="327" t="s">
        <v>1041</v>
      </c>
      <c r="D3185" s="327" t="s">
        <v>1040</v>
      </c>
      <c r="E3185" s="327" t="s">
        <v>1040</v>
      </c>
      <c r="F3185" s="327" t="s">
        <v>6549</v>
      </c>
      <c r="G3185" s="409">
        <v>306611140301</v>
      </c>
      <c r="H3185" s="327" t="s">
        <v>5878</v>
      </c>
      <c r="I3185" s="327" t="s">
        <v>5411</v>
      </c>
      <c r="K3185" s="421">
        <v>0.45619999999999999</v>
      </c>
      <c r="L3185" s="421">
        <v>0.45619999999999999</v>
      </c>
      <c r="M3185" s="421">
        <v>0.42988599999999999</v>
      </c>
      <c r="N3185" s="411">
        <v>5.7680841736080684</v>
      </c>
    </row>
    <row r="3186" spans="1:14" s="327" customFormat="1">
      <c r="A3186" s="103">
        <v>3183</v>
      </c>
      <c r="C3186" s="327" t="s">
        <v>3869</v>
      </c>
      <c r="D3186" s="327" t="s">
        <v>1056</v>
      </c>
      <c r="E3186" s="327" t="s">
        <v>1056</v>
      </c>
      <c r="F3186" s="327" t="s">
        <v>4973</v>
      </c>
      <c r="G3186" s="409">
        <v>308311440801</v>
      </c>
      <c r="H3186" s="327" t="s">
        <v>6704</v>
      </c>
      <c r="I3186" s="327" t="s">
        <v>5411</v>
      </c>
      <c r="K3186" s="421">
        <v>0.84636</v>
      </c>
      <c r="L3186" s="421">
        <v>0.84636</v>
      </c>
      <c r="M3186" s="421">
        <v>0.79752599999999996</v>
      </c>
      <c r="N3186" s="411">
        <v>5.769885155253089</v>
      </c>
    </row>
    <row r="3187" spans="1:14" s="327" customFormat="1">
      <c r="A3187" s="103">
        <v>3184</v>
      </c>
      <c r="C3187" s="327" t="s">
        <v>5408</v>
      </c>
      <c r="D3187" s="327" t="s">
        <v>1019</v>
      </c>
      <c r="E3187" s="327" t="s">
        <v>4628</v>
      </c>
      <c r="F3187" s="327" t="s">
        <v>3587</v>
      </c>
      <c r="G3187" s="409">
        <v>304211140203</v>
      </c>
      <c r="H3187" s="327" t="s">
        <v>6705</v>
      </c>
      <c r="I3187" s="327" t="s">
        <v>5411</v>
      </c>
      <c r="K3187" s="421">
        <v>0.1293</v>
      </c>
      <c r="L3187" s="421">
        <v>0.1293</v>
      </c>
      <c r="M3187" s="421">
        <v>0.121833</v>
      </c>
      <c r="N3187" s="411">
        <v>5.7749419953596304</v>
      </c>
    </row>
    <row r="3188" spans="1:14" s="327" customFormat="1">
      <c r="A3188" s="103">
        <v>3185</v>
      </c>
      <c r="C3188" s="327" t="s">
        <v>1049</v>
      </c>
      <c r="D3188" s="327" t="s">
        <v>1048</v>
      </c>
      <c r="E3188" s="327" t="s">
        <v>4222</v>
      </c>
      <c r="F3188" s="327" t="s">
        <v>4318</v>
      </c>
      <c r="G3188" s="409">
        <v>307244240203</v>
      </c>
      <c r="H3188" s="327" t="s">
        <v>6706</v>
      </c>
      <c r="I3188" s="327" t="s">
        <v>5411</v>
      </c>
      <c r="K3188" s="421">
        <v>0.84599999999999997</v>
      </c>
      <c r="L3188" s="421">
        <v>0.84599999999999997</v>
      </c>
      <c r="M3188" s="421">
        <v>0.79713100000000003</v>
      </c>
      <c r="N3188" s="411">
        <v>5.7764775413711513</v>
      </c>
    </row>
    <row r="3189" spans="1:14" s="327" customFormat="1">
      <c r="A3189" s="103">
        <v>3186</v>
      </c>
      <c r="C3189" s="327" t="s">
        <v>3869</v>
      </c>
      <c r="D3189" s="327" t="s">
        <v>1056</v>
      </c>
      <c r="E3189" s="327" t="s">
        <v>3957</v>
      </c>
      <c r="F3189" s="327" t="s">
        <v>5303</v>
      </c>
      <c r="G3189" s="409">
        <v>308323640202</v>
      </c>
      <c r="H3189" s="327" t="s">
        <v>6707</v>
      </c>
      <c r="I3189" s="327" t="s">
        <v>5411</v>
      </c>
      <c r="K3189" s="421">
        <v>1.3768</v>
      </c>
      <c r="L3189" s="421">
        <v>1.3768</v>
      </c>
      <c r="M3189" s="421">
        <v>1.297239</v>
      </c>
      <c r="N3189" s="411">
        <v>5.7786897152818124</v>
      </c>
    </row>
    <row r="3190" spans="1:14" s="327" customFormat="1">
      <c r="A3190" s="103">
        <v>3187</v>
      </c>
      <c r="C3190" s="327" t="s">
        <v>3869</v>
      </c>
      <c r="D3190" s="327" t="s">
        <v>1054</v>
      </c>
      <c r="E3190" s="327" t="s">
        <v>4857</v>
      </c>
      <c r="F3190" s="327" t="s">
        <v>6708</v>
      </c>
      <c r="G3190" s="409">
        <v>308235140202</v>
      </c>
      <c r="H3190" s="327" t="s">
        <v>6709</v>
      </c>
      <c r="I3190" s="327" t="s">
        <v>5411</v>
      </c>
      <c r="K3190" s="421">
        <v>0.86380000000000001</v>
      </c>
      <c r="L3190" s="421">
        <v>0.86380000000000001</v>
      </c>
      <c r="M3190" s="421">
        <v>0.81386199999999997</v>
      </c>
      <c r="N3190" s="411">
        <v>5.7811993517017868</v>
      </c>
    </row>
    <row r="3191" spans="1:14" s="327" customFormat="1">
      <c r="A3191" s="103">
        <v>3188</v>
      </c>
      <c r="C3191" s="327" t="s">
        <v>3869</v>
      </c>
      <c r="D3191" s="327" t="s">
        <v>4122</v>
      </c>
      <c r="E3191" s="327" t="s">
        <v>3773</v>
      </c>
      <c r="F3191" s="327" t="s">
        <v>6710</v>
      </c>
      <c r="G3191" s="409">
        <v>308634340503</v>
      </c>
      <c r="H3191" s="327" t="s">
        <v>6711</v>
      </c>
      <c r="I3191" s="327" t="s">
        <v>5444</v>
      </c>
      <c r="K3191" s="421">
        <v>0.38629999999999998</v>
      </c>
      <c r="L3191" s="421">
        <v>0.38629999999999998</v>
      </c>
      <c r="M3191" s="421">
        <v>0.36396000000000001</v>
      </c>
      <c r="N3191" s="411">
        <v>5.7830701527310309</v>
      </c>
    </row>
    <row r="3192" spans="1:14" s="327" customFormat="1">
      <c r="A3192" s="103">
        <v>3189</v>
      </c>
      <c r="C3192" s="327" t="s">
        <v>1381</v>
      </c>
      <c r="D3192" s="327" t="s">
        <v>3526</v>
      </c>
      <c r="E3192" s="327" t="s">
        <v>4408</v>
      </c>
      <c r="F3192" s="327" t="s">
        <v>5315</v>
      </c>
      <c r="G3192" s="409" t="s">
        <v>6712</v>
      </c>
      <c r="H3192" s="327" t="s">
        <v>6713</v>
      </c>
      <c r="I3192" s="327" t="s">
        <v>5411</v>
      </c>
      <c r="K3192" s="421">
        <v>0.56645999999999996</v>
      </c>
      <c r="L3192" s="421">
        <v>0.56645999999999996</v>
      </c>
      <c r="M3192" s="421">
        <v>0.53370099999999998</v>
      </c>
      <c r="N3192" s="411">
        <v>5.7831091339194263</v>
      </c>
    </row>
    <row r="3193" spans="1:14" s="327" customFormat="1">
      <c r="A3193" s="103">
        <v>3190</v>
      </c>
      <c r="C3193" s="327" t="s">
        <v>1049</v>
      </c>
      <c r="D3193" s="327" t="s">
        <v>1047</v>
      </c>
      <c r="E3193" s="327" t="s">
        <v>4140</v>
      </c>
      <c r="F3193" s="327" t="s">
        <v>5003</v>
      </c>
      <c r="G3193" s="409">
        <v>307322240203</v>
      </c>
      <c r="H3193" s="327" t="s">
        <v>6714</v>
      </c>
      <c r="I3193" s="327" t="s">
        <v>5411</v>
      </c>
      <c r="K3193" s="421">
        <v>2.087097</v>
      </c>
      <c r="L3193" s="421">
        <v>2.087097</v>
      </c>
      <c r="M3193" s="421">
        <v>1.9663409999999999</v>
      </c>
      <c r="N3193" s="411">
        <v>5.7858355409451541</v>
      </c>
    </row>
    <row r="3194" spans="1:14" s="327" customFormat="1">
      <c r="A3194" s="103">
        <v>3191</v>
      </c>
      <c r="C3194" s="327" t="s">
        <v>1381</v>
      </c>
      <c r="D3194" s="327" t="s">
        <v>1028</v>
      </c>
      <c r="E3194" s="327" t="s">
        <v>5370</v>
      </c>
      <c r="F3194" s="327" t="s">
        <v>5324</v>
      </c>
      <c r="G3194" s="409">
        <v>305331240303</v>
      </c>
      <c r="H3194" s="327" t="s">
        <v>6715</v>
      </c>
      <c r="I3194" s="327" t="s">
        <v>5411</v>
      </c>
      <c r="K3194" s="421">
        <v>0.66100000000000003</v>
      </c>
      <c r="L3194" s="421">
        <v>0.66100000000000003</v>
      </c>
      <c r="M3194" s="421">
        <v>0.62273800000000001</v>
      </c>
      <c r="N3194" s="411">
        <v>5.7885022692889585</v>
      </c>
    </row>
    <row r="3195" spans="1:14" s="327" customFormat="1">
      <c r="A3195" s="103">
        <v>3192</v>
      </c>
      <c r="C3195" s="327" t="s">
        <v>5408</v>
      </c>
      <c r="D3195" s="327" t="s">
        <v>1017</v>
      </c>
      <c r="E3195" s="327" t="s">
        <v>3946</v>
      </c>
      <c r="F3195" s="327" t="s">
        <v>4063</v>
      </c>
      <c r="G3195" s="409">
        <v>304521240101</v>
      </c>
      <c r="H3195" s="327" t="s">
        <v>6716</v>
      </c>
      <c r="I3195" s="327" t="s">
        <v>5411</v>
      </c>
      <c r="K3195" s="421">
        <v>0.45910000000000001</v>
      </c>
      <c r="L3195" s="421">
        <v>0.45910000000000001</v>
      </c>
      <c r="M3195" s="421">
        <v>0.43252299999999999</v>
      </c>
      <c r="N3195" s="411">
        <v>5.7889348725767844</v>
      </c>
    </row>
    <row r="3196" spans="1:14" s="327" customFormat="1">
      <c r="A3196" s="103">
        <v>3193</v>
      </c>
      <c r="C3196" s="327" t="s">
        <v>1041</v>
      </c>
      <c r="D3196" s="327" t="s">
        <v>1040</v>
      </c>
      <c r="E3196" s="327" t="s">
        <v>1040</v>
      </c>
      <c r="F3196" s="327" t="s">
        <v>3508</v>
      </c>
      <c r="G3196" s="409">
        <v>306611240401</v>
      </c>
      <c r="H3196" s="327" t="s">
        <v>6717</v>
      </c>
      <c r="I3196" s="327" t="s">
        <v>5411</v>
      </c>
      <c r="K3196" s="421">
        <v>0.16783999999999999</v>
      </c>
      <c r="L3196" s="421">
        <v>0.16783999999999999</v>
      </c>
      <c r="M3196" s="421">
        <v>0.15811800000000001</v>
      </c>
      <c r="N3196" s="411">
        <v>5.792421353670151</v>
      </c>
    </row>
    <row r="3197" spans="1:14" s="327" customFormat="1">
      <c r="A3197" s="103">
        <v>3194</v>
      </c>
      <c r="C3197" s="327" t="s">
        <v>1041</v>
      </c>
      <c r="D3197" s="327" t="s">
        <v>1038</v>
      </c>
      <c r="E3197" s="327" t="s">
        <v>5205</v>
      </c>
      <c r="F3197" s="327" t="s">
        <v>4127</v>
      </c>
      <c r="G3197" s="409">
        <v>306521240603</v>
      </c>
      <c r="H3197" s="327" t="s">
        <v>6718</v>
      </c>
      <c r="I3197" s="327" t="s">
        <v>5411</v>
      </c>
      <c r="K3197" s="421">
        <v>0.9042</v>
      </c>
      <c r="L3197" s="421">
        <v>0.9042</v>
      </c>
      <c r="M3197" s="421">
        <v>0.85180900000000004</v>
      </c>
      <c r="N3197" s="411">
        <v>5.7941827029418231</v>
      </c>
    </row>
    <row r="3198" spans="1:14" s="327" customFormat="1">
      <c r="A3198" s="103">
        <v>3195</v>
      </c>
      <c r="C3198" s="327" t="s">
        <v>1049</v>
      </c>
      <c r="D3198" s="327" t="s">
        <v>1048</v>
      </c>
      <c r="E3198" s="327" t="s">
        <v>4222</v>
      </c>
      <c r="F3198" s="327" t="s">
        <v>4223</v>
      </c>
      <c r="G3198" s="409">
        <v>307244540102</v>
      </c>
      <c r="H3198" s="327" t="s">
        <v>6719</v>
      </c>
      <c r="I3198" s="327" t="s">
        <v>5411</v>
      </c>
      <c r="K3198" s="421">
        <v>1.1843999999999999</v>
      </c>
      <c r="L3198" s="421">
        <v>1.1843999999999999</v>
      </c>
      <c r="M3198" s="421">
        <v>1.115764</v>
      </c>
      <c r="N3198" s="411">
        <v>5.7950016886187035</v>
      </c>
    </row>
    <row r="3199" spans="1:14" s="327" customFormat="1">
      <c r="A3199" s="103">
        <v>3196</v>
      </c>
      <c r="C3199" s="327" t="s">
        <v>1381</v>
      </c>
      <c r="D3199" s="327" t="s">
        <v>1028</v>
      </c>
      <c r="E3199" s="327" t="s">
        <v>4765</v>
      </c>
      <c r="F3199" s="327" t="s">
        <v>3784</v>
      </c>
      <c r="G3199" s="409">
        <v>305341140302</v>
      </c>
      <c r="H3199" s="327" t="s">
        <v>6720</v>
      </c>
      <c r="I3199" s="327" t="s">
        <v>5411</v>
      </c>
      <c r="K3199" s="421">
        <v>0.232345</v>
      </c>
      <c r="L3199" s="421">
        <v>0.232345</v>
      </c>
      <c r="M3199" s="421">
        <v>0.21886700000000001</v>
      </c>
      <c r="N3199" s="411">
        <v>5.8008564849684694</v>
      </c>
    </row>
    <row r="3200" spans="1:14" s="327" customFormat="1">
      <c r="A3200" s="103">
        <v>3197</v>
      </c>
      <c r="C3200" s="327" t="s">
        <v>3869</v>
      </c>
      <c r="D3200" s="327" t="s">
        <v>1056</v>
      </c>
      <c r="E3200" s="327" t="s">
        <v>3957</v>
      </c>
      <c r="F3200" s="327" t="s">
        <v>4662</v>
      </c>
      <c r="G3200" s="409">
        <v>308323240104</v>
      </c>
      <c r="H3200" s="327" t="s">
        <v>6721</v>
      </c>
      <c r="I3200" s="327" t="s">
        <v>5411</v>
      </c>
      <c r="K3200" s="421">
        <v>0.89319999999999999</v>
      </c>
      <c r="L3200" s="421">
        <v>0.89319999999999999</v>
      </c>
      <c r="M3200" s="421">
        <v>0.84137600000000001</v>
      </c>
      <c r="N3200" s="411">
        <v>5.8020600089565582</v>
      </c>
    </row>
    <row r="3201" spans="1:14" s="327" customFormat="1">
      <c r="A3201" s="103">
        <v>3198</v>
      </c>
      <c r="C3201" s="327" t="s">
        <v>1041</v>
      </c>
      <c r="D3201" s="327" t="s">
        <v>1040</v>
      </c>
      <c r="E3201" s="327" t="s">
        <v>1040</v>
      </c>
      <c r="F3201" s="327" t="s">
        <v>4015</v>
      </c>
      <c r="G3201" s="409">
        <v>306611240503</v>
      </c>
      <c r="H3201" s="327" t="s">
        <v>6722</v>
      </c>
      <c r="I3201" s="327" t="s">
        <v>5444</v>
      </c>
      <c r="K3201" s="421">
        <v>0.58779999999999999</v>
      </c>
      <c r="L3201" s="421">
        <v>0.58779999999999999</v>
      </c>
      <c r="M3201" s="421">
        <v>0.55367999999999995</v>
      </c>
      <c r="N3201" s="411">
        <v>5.8046954746512487</v>
      </c>
    </row>
    <row r="3202" spans="1:14" s="327" customFormat="1">
      <c r="A3202" s="103">
        <v>3199</v>
      </c>
      <c r="C3202" s="327" t="s">
        <v>1381</v>
      </c>
      <c r="D3202" s="327" t="s">
        <v>3526</v>
      </c>
      <c r="E3202" s="327" t="s">
        <v>4408</v>
      </c>
      <c r="F3202" s="327" t="s">
        <v>3873</v>
      </c>
      <c r="G3202" s="409" t="s">
        <v>6723</v>
      </c>
      <c r="H3202" s="327" t="s">
        <v>6724</v>
      </c>
      <c r="I3202" s="327" t="s">
        <v>5411</v>
      </c>
      <c r="K3202" s="421">
        <v>1.2414000000000001</v>
      </c>
      <c r="L3202" s="421">
        <v>1.2414000000000001</v>
      </c>
      <c r="M3202" s="421">
        <v>1.1693169999999999</v>
      </c>
      <c r="N3202" s="411">
        <v>5.8065893346222097</v>
      </c>
    </row>
    <row r="3203" spans="1:14" s="327" customFormat="1">
      <c r="A3203" s="103">
        <v>3200</v>
      </c>
      <c r="C3203" s="327" t="s">
        <v>3869</v>
      </c>
      <c r="D3203" s="327" t="s">
        <v>1055</v>
      </c>
      <c r="E3203" s="327" t="s">
        <v>1055</v>
      </c>
      <c r="F3203" s="327" t="s">
        <v>4226</v>
      </c>
      <c r="G3203" s="409">
        <v>308511540104</v>
      </c>
      <c r="H3203" s="327" t="s">
        <v>6725</v>
      </c>
      <c r="I3203" s="327" t="s">
        <v>5411</v>
      </c>
      <c r="K3203" s="421">
        <v>0.50425900000000001</v>
      </c>
      <c r="L3203" s="421">
        <v>0.50425900000000001</v>
      </c>
      <c r="M3203" s="421">
        <v>0.474964</v>
      </c>
      <c r="N3203" s="411">
        <v>5.80951455502034</v>
      </c>
    </row>
    <row r="3204" spans="1:14" s="327" customFormat="1">
      <c r="A3204" s="103">
        <v>3201</v>
      </c>
      <c r="C3204" s="327" t="s">
        <v>1041</v>
      </c>
      <c r="D3204" s="327" t="s">
        <v>1040</v>
      </c>
      <c r="E3204" s="327" t="s">
        <v>4766</v>
      </c>
      <c r="F3204" s="327" t="s">
        <v>3888</v>
      </c>
      <c r="G3204" s="409">
        <v>306631140302</v>
      </c>
      <c r="H3204" s="327" t="s">
        <v>6726</v>
      </c>
      <c r="I3204" s="327" t="s">
        <v>5411</v>
      </c>
      <c r="K3204" s="421">
        <v>1.0635600000000001</v>
      </c>
      <c r="L3204" s="421">
        <v>1.0635600000000001</v>
      </c>
      <c r="M3204" s="421">
        <v>1.001725</v>
      </c>
      <c r="N3204" s="411">
        <v>5.8139644213772694</v>
      </c>
    </row>
    <row r="3205" spans="1:14" s="327" customFormat="1">
      <c r="A3205" s="103">
        <v>3202</v>
      </c>
      <c r="C3205" s="327" t="s">
        <v>1381</v>
      </c>
      <c r="D3205" s="327" t="s">
        <v>1028</v>
      </c>
      <c r="E3205" s="327" t="s">
        <v>4765</v>
      </c>
      <c r="F3205" s="327" t="s">
        <v>3384</v>
      </c>
      <c r="G3205" s="409">
        <v>305341240303</v>
      </c>
      <c r="H3205" s="327" t="s">
        <v>6727</v>
      </c>
      <c r="I3205" s="327" t="s">
        <v>5411</v>
      </c>
      <c r="K3205" s="421">
        <v>0.18459999999999999</v>
      </c>
      <c r="L3205" s="421">
        <v>0.18459999999999999</v>
      </c>
      <c r="M3205" s="421">
        <v>0.17386399999999999</v>
      </c>
      <c r="N3205" s="411">
        <v>5.8158179848320675</v>
      </c>
    </row>
    <row r="3206" spans="1:14" s="327" customFormat="1">
      <c r="A3206" s="103">
        <v>3203</v>
      </c>
      <c r="C3206" s="327" t="s">
        <v>1381</v>
      </c>
      <c r="D3206" s="327" t="s">
        <v>3526</v>
      </c>
      <c r="E3206" s="327" t="s">
        <v>4408</v>
      </c>
      <c r="F3206" s="327" t="s">
        <v>3082</v>
      </c>
      <c r="G3206" s="409" t="s">
        <v>6728</v>
      </c>
      <c r="H3206" s="327" t="s">
        <v>6729</v>
      </c>
      <c r="I3206" s="327" t="s">
        <v>5411</v>
      </c>
      <c r="K3206" s="421">
        <v>0.15740000000000001</v>
      </c>
      <c r="L3206" s="421">
        <v>0.15740000000000001</v>
      </c>
      <c r="M3206" s="421">
        <v>0.14824300000000001</v>
      </c>
      <c r="N3206" s="411">
        <v>5.8176620076238867</v>
      </c>
    </row>
    <row r="3207" spans="1:14" s="327" customFormat="1">
      <c r="A3207" s="103">
        <v>3204</v>
      </c>
      <c r="C3207" s="327" t="s">
        <v>1381</v>
      </c>
      <c r="D3207" s="327" t="s">
        <v>1029</v>
      </c>
      <c r="E3207" s="327" t="s">
        <v>4464</v>
      </c>
      <c r="F3207" s="327" t="s">
        <v>6691</v>
      </c>
      <c r="G3207" s="409">
        <v>305721140103</v>
      </c>
      <c r="H3207" s="327" t="s">
        <v>6730</v>
      </c>
      <c r="I3207" s="327" t="s">
        <v>5411</v>
      </c>
      <c r="K3207" s="421">
        <v>0.69320000000000004</v>
      </c>
      <c r="L3207" s="421">
        <v>0.69320000000000004</v>
      </c>
      <c r="M3207" s="421">
        <v>0.65285000000000004</v>
      </c>
      <c r="N3207" s="411">
        <v>5.8208309290248117</v>
      </c>
    </row>
    <row r="3208" spans="1:14" s="327" customFormat="1">
      <c r="A3208" s="103">
        <v>3205</v>
      </c>
      <c r="C3208" s="327" t="s">
        <v>3869</v>
      </c>
      <c r="D3208" s="327" t="s">
        <v>1056</v>
      </c>
      <c r="E3208" s="327" t="s">
        <v>3930</v>
      </c>
      <c r="F3208" s="327" t="s">
        <v>6731</v>
      </c>
      <c r="G3208" s="409">
        <v>308313240502</v>
      </c>
      <c r="H3208" s="327" t="s">
        <v>6732</v>
      </c>
      <c r="I3208" s="327" t="s">
        <v>5411</v>
      </c>
      <c r="K3208" s="421">
        <v>0.97740000000000005</v>
      </c>
      <c r="L3208" s="421">
        <v>0.97740000000000005</v>
      </c>
      <c r="M3208" s="421">
        <v>0.92050299999999996</v>
      </c>
      <c r="N3208" s="411">
        <v>5.8212604870063522</v>
      </c>
    </row>
    <row r="3209" spans="1:14" s="327" customFormat="1">
      <c r="A3209" s="103">
        <v>3206</v>
      </c>
      <c r="C3209" s="327" t="s">
        <v>1041</v>
      </c>
      <c r="D3209" s="327" t="s">
        <v>1040</v>
      </c>
      <c r="E3209" s="327" t="s">
        <v>1040</v>
      </c>
      <c r="F3209" s="327" t="s">
        <v>3508</v>
      </c>
      <c r="G3209" s="409">
        <v>306611240402</v>
      </c>
      <c r="H3209" s="327" t="s">
        <v>6733</v>
      </c>
      <c r="I3209" s="327" t="s">
        <v>5411</v>
      </c>
      <c r="K3209" s="421">
        <v>0.42399999999999999</v>
      </c>
      <c r="L3209" s="421">
        <v>0.42399999999999999</v>
      </c>
      <c r="M3209" s="421">
        <v>0.39930900000000003</v>
      </c>
      <c r="N3209" s="411">
        <v>5.8233490566037656</v>
      </c>
    </row>
    <row r="3210" spans="1:14" s="327" customFormat="1">
      <c r="A3210" s="103">
        <v>3207</v>
      </c>
      <c r="C3210" s="327" t="s">
        <v>3869</v>
      </c>
      <c r="D3210" s="327" t="s">
        <v>1055</v>
      </c>
      <c r="E3210" s="327" t="s">
        <v>1055</v>
      </c>
      <c r="F3210" s="327" t="s">
        <v>6734</v>
      </c>
      <c r="G3210" s="409">
        <v>308511440403</v>
      </c>
      <c r="H3210" s="327" t="s">
        <v>6735</v>
      </c>
      <c r="I3210" s="327" t="s">
        <v>5411</v>
      </c>
      <c r="K3210" s="421">
        <v>6.7400000000000002E-2</v>
      </c>
      <c r="L3210" s="421">
        <v>6.7400000000000002E-2</v>
      </c>
      <c r="M3210" s="421">
        <v>6.3474000000000003E-2</v>
      </c>
      <c r="N3210" s="411">
        <v>5.8249258160237369</v>
      </c>
    </row>
    <row r="3211" spans="1:14" s="327" customFormat="1">
      <c r="A3211" s="103">
        <v>3208</v>
      </c>
      <c r="C3211" s="327" t="s">
        <v>1041</v>
      </c>
      <c r="D3211" s="327" t="s">
        <v>1040</v>
      </c>
      <c r="E3211" s="327" t="s">
        <v>4766</v>
      </c>
      <c r="F3211" s="327" t="s">
        <v>6333</v>
      </c>
      <c r="G3211" s="409">
        <v>306631440503</v>
      </c>
      <c r="H3211" s="327" t="s">
        <v>6736</v>
      </c>
      <c r="I3211" s="327" t="s">
        <v>5411</v>
      </c>
      <c r="K3211" s="421">
        <v>0.57420000000000004</v>
      </c>
      <c r="L3211" s="421">
        <v>0.57420000000000004</v>
      </c>
      <c r="M3211" s="421">
        <v>0.54071999999999998</v>
      </c>
      <c r="N3211" s="411">
        <v>5.8307210031348067</v>
      </c>
    </row>
    <row r="3212" spans="1:14" s="327" customFormat="1">
      <c r="A3212" s="103">
        <v>3209</v>
      </c>
      <c r="C3212" s="327" t="s">
        <v>5408</v>
      </c>
      <c r="D3212" s="327" t="s">
        <v>1021</v>
      </c>
      <c r="E3212" s="327" t="s">
        <v>1021</v>
      </c>
      <c r="F3212" s="327" t="s">
        <v>5202</v>
      </c>
      <c r="G3212" s="409">
        <v>304421440303</v>
      </c>
      <c r="H3212" s="327" t="s">
        <v>6737</v>
      </c>
      <c r="I3212" s="327" t="s">
        <v>5411</v>
      </c>
      <c r="K3212" s="421">
        <v>0.21279999999999999</v>
      </c>
      <c r="L3212" s="421">
        <v>0.21279999999999999</v>
      </c>
      <c r="M3212" s="421">
        <v>0.20038</v>
      </c>
      <c r="N3212" s="411">
        <v>5.8364661654135279</v>
      </c>
    </row>
    <row r="3213" spans="1:14" s="327" customFormat="1">
      <c r="A3213" s="103">
        <v>3210</v>
      </c>
      <c r="C3213" s="327" t="s">
        <v>1049</v>
      </c>
      <c r="D3213" s="327" t="s">
        <v>1046</v>
      </c>
      <c r="E3213" s="327" t="s">
        <v>4670</v>
      </c>
      <c r="F3213" s="327" t="s">
        <v>5032</v>
      </c>
      <c r="G3213" s="409">
        <v>307444440202</v>
      </c>
      <c r="H3213" s="327" t="s">
        <v>6738</v>
      </c>
      <c r="I3213" s="327" t="s">
        <v>5411</v>
      </c>
      <c r="K3213" s="421">
        <v>0.93010000000000004</v>
      </c>
      <c r="L3213" s="421">
        <v>0.93010000000000004</v>
      </c>
      <c r="M3213" s="421">
        <v>0.87580800000000003</v>
      </c>
      <c r="N3213" s="411">
        <v>5.8372218041070862</v>
      </c>
    </row>
    <row r="3214" spans="1:14" s="327" customFormat="1">
      <c r="A3214" s="103">
        <v>3211</v>
      </c>
      <c r="C3214" s="327" t="s">
        <v>1381</v>
      </c>
      <c r="D3214" s="327" t="s">
        <v>1030</v>
      </c>
      <c r="E3214" s="327" t="s">
        <v>4544</v>
      </c>
      <c r="F3214" s="327" t="s">
        <v>3753</v>
      </c>
      <c r="G3214" s="409">
        <v>305211540604</v>
      </c>
      <c r="H3214" s="327" t="s">
        <v>6739</v>
      </c>
      <c r="I3214" s="327" t="s">
        <v>5411</v>
      </c>
      <c r="K3214" s="421">
        <v>0.80740000000000001</v>
      </c>
      <c r="L3214" s="421">
        <v>0.80740000000000001</v>
      </c>
      <c r="M3214" s="421">
        <v>0.76016600000000001</v>
      </c>
      <c r="N3214" s="411">
        <v>5.8501362397820156</v>
      </c>
    </row>
    <row r="3215" spans="1:14" s="327" customFormat="1">
      <c r="A3215" s="103">
        <v>3212</v>
      </c>
      <c r="C3215" s="327" t="s">
        <v>3869</v>
      </c>
      <c r="D3215" s="327" t="s">
        <v>4122</v>
      </c>
      <c r="E3215" s="327" t="s">
        <v>1020</v>
      </c>
      <c r="F3215" s="327" t="s">
        <v>3885</v>
      </c>
      <c r="G3215" s="409">
        <v>308647240102</v>
      </c>
      <c r="H3215" s="327" t="s">
        <v>6740</v>
      </c>
      <c r="I3215" s="327" t="s">
        <v>5411</v>
      </c>
      <c r="K3215" s="421">
        <v>1.4355</v>
      </c>
      <c r="L3215" s="421">
        <v>1.4355</v>
      </c>
      <c r="M3215" s="421">
        <v>1.3515090000000001</v>
      </c>
      <c r="N3215" s="411">
        <v>5.8509926854754388</v>
      </c>
    </row>
    <row r="3216" spans="1:14" s="327" customFormat="1">
      <c r="A3216" s="103">
        <v>3213</v>
      </c>
      <c r="C3216" s="327" t="s">
        <v>1041</v>
      </c>
      <c r="D3216" s="327" t="s">
        <v>1039</v>
      </c>
      <c r="E3216" s="327" t="s">
        <v>3293</v>
      </c>
      <c r="F3216" s="327" t="s">
        <v>3069</v>
      </c>
      <c r="G3216" s="409">
        <v>306221340303</v>
      </c>
      <c r="H3216" s="327" t="s">
        <v>6741</v>
      </c>
      <c r="I3216" s="327" t="s">
        <v>5411</v>
      </c>
      <c r="K3216" s="421">
        <v>0.59319999999999995</v>
      </c>
      <c r="L3216" s="421">
        <v>0.59319999999999995</v>
      </c>
      <c r="M3216" s="421">
        <v>0.55848900000000001</v>
      </c>
      <c r="N3216" s="411">
        <v>5.8514834794335702</v>
      </c>
    </row>
    <row r="3217" spans="1:14" s="327" customFormat="1">
      <c r="A3217" s="103">
        <v>3214</v>
      </c>
      <c r="C3217" s="327" t="s">
        <v>1049</v>
      </c>
      <c r="D3217" s="327" t="s">
        <v>1048</v>
      </c>
      <c r="E3217" s="327" t="s">
        <v>4222</v>
      </c>
      <c r="F3217" s="327" t="s">
        <v>6742</v>
      </c>
      <c r="G3217" s="409">
        <v>307244340102</v>
      </c>
      <c r="H3217" s="327" t="s">
        <v>6743</v>
      </c>
      <c r="I3217" s="327" t="s">
        <v>5411</v>
      </c>
      <c r="K3217" s="421">
        <v>1.966</v>
      </c>
      <c r="L3217" s="421">
        <v>1.966</v>
      </c>
      <c r="M3217" s="421">
        <v>1.85093</v>
      </c>
      <c r="N3217" s="411">
        <v>5.8530010172939981</v>
      </c>
    </row>
    <row r="3218" spans="1:14" s="327" customFormat="1">
      <c r="A3218" s="103">
        <v>3215</v>
      </c>
      <c r="C3218" s="327" t="s">
        <v>5408</v>
      </c>
      <c r="D3218" s="327" t="s">
        <v>1018</v>
      </c>
      <c r="E3218" s="327" t="s">
        <v>4480</v>
      </c>
      <c r="F3218" s="327" t="s">
        <v>6744</v>
      </c>
      <c r="G3218" s="409">
        <v>304621340201</v>
      </c>
      <c r="H3218" s="327" t="s">
        <v>6745</v>
      </c>
      <c r="I3218" s="327" t="s">
        <v>5411</v>
      </c>
      <c r="K3218" s="421">
        <v>0.29580000000000001</v>
      </c>
      <c r="L3218" s="421">
        <v>0.29580000000000001</v>
      </c>
      <c r="M3218" s="421">
        <v>0.27848299999999998</v>
      </c>
      <c r="N3218" s="411">
        <v>5.854293441514546</v>
      </c>
    </row>
    <row r="3219" spans="1:14" s="327" customFormat="1">
      <c r="A3219" s="103">
        <v>3216</v>
      </c>
      <c r="C3219" s="327" t="s">
        <v>1381</v>
      </c>
      <c r="D3219" s="327" t="s">
        <v>3526</v>
      </c>
      <c r="E3219" s="327" t="s">
        <v>4408</v>
      </c>
      <c r="F3219" s="327" t="s">
        <v>3082</v>
      </c>
      <c r="G3219" s="409" t="s">
        <v>6746</v>
      </c>
      <c r="H3219" s="327" t="s">
        <v>6733</v>
      </c>
      <c r="I3219" s="327" t="s">
        <v>5411</v>
      </c>
      <c r="K3219" s="421">
        <v>0.29759999999999998</v>
      </c>
      <c r="L3219" s="421">
        <v>0.29759999999999998</v>
      </c>
      <c r="M3219" s="421">
        <v>0.28017700000000001</v>
      </c>
      <c r="N3219" s="411">
        <v>5.8545026881720323</v>
      </c>
    </row>
    <row r="3220" spans="1:14" s="327" customFormat="1">
      <c r="A3220" s="103">
        <v>3217</v>
      </c>
      <c r="C3220" s="327" t="s">
        <v>1381</v>
      </c>
      <c r="D3220" s="327" t="s">
        <v>3526</v>
      </c>
      <c r="E3220" s="327" t="s">
        <v>4408</v>
      </c>
      <c r="F3220" s="327" t="s">
        <v>4391</v>
      </c>
      <c r="G3220" s="409" t="s">
        <v>6747</v>
      </c>
      <c r="H3220" s="327" t="s">
        <v>6748</v>
      </c>
      <c r="I3220" s="327" t="s">
        <v>5411</v>
      </c>
      <c r="K3220" s="421">
        <v>0.94940000000000002</v>
      </c>
      <c r="L3220" s="421">
        <v>0.94940000000000002</v>
      </c>
      <c r="M3220" s="421">
        <v>0.89380300000000001</v>
      </c>
      <c r="N3220" s="411">
        <v>5.8560143248367398</v>
      </c>
    </row>
    <row r="3221" spans="1:14" s="327" customFormat="1">
      <c r="A3221" s="103">
        <v>3218</v>
      </c>
      <c r="C3221" s="327" t="s">
        <v>1041</v>
      </c>
      <c r="D3221" s="327" t="s">
        <v>1040</v>
      </c>
      <c r="E3221" s="327" t="s">
        <v>1040</v>
      </c>
      <c r="F3221" s="327" t="s">
        <v>3248</v>
      </c>
      <c r="G3221" s="409">
        <v>306611140202</v>
      </c>
      <c r="H3221" s="327" t="s">
        <v>6749</v>
      </c>
      <c r="I3221" s="327" t="s">
        <v>5411</v>
      </c>
      <c r="K3221" s="421">
        <v>1.8415999999999999</v>
      </c>
      <c r="L3221" s="421">
        <v>1.8415999999999999</v>
      </c>
      <c r="M3221" s="421">
        <v>1.7336499999999999</v>
      </c>
      <c r="N3221" s="411">
        <v>5.8617506516072977</v>
      </c>
    </row>
    <row r="3222" spans="1:14" s="327" customFormat="1">
      <c r="A3222" s="103">
        <v>3219</v>
      </c>
      <c r="C3222" s="327" t="s">
        <v>1041</v>
      </c>
      <c r="D3222" s="327" t="s">
        <v>1040</v>
      </c>
      <c r="E3222" s="327" t="s">
        <v>4766</v>
      </c>
      <c r="F3222" s="327" t="s">
        <v>4767</v>
      </c>
      <c r="G3222" s="409">
        <v>306631340103</v>
      </c>
      <c r="H3222" s="327" t="s">
        <v>6750</v>
      </c>
      <c r="I3222" s="327" t="s">
        <v>5411</v>
      </c>
      <c r="K3222" s="421">
        <v>0.88880000000000003</v>
      </c>
      <c r="L3222" s="421">
        <v>0.88880000000000003</v>
      </c>
      <c r="M3222" s="421">
        <v>0.83669899999999997</v>
      </c>
      <c r="N3222" s="411">
        <v>5.8619486948694943</v>
      </c>
    </row>
    <row r="3223" spans="1:14" s="327" customFormat="1">
      <c r="A3223" s="103">
        <v>3220</v>
      </c>
      <c r="C3223" s="327" t="s">
        <v>1041</v>
      </c>
      <c r="D3223" s="327" t="s">
        <v>1040</v>
      </c>
      <c r="E3223" s="327" t="s">
        <v>4766</v>
      </c>
      <c r="F3223" s="327" t="s">
        <v>6682</v>
      </c>
      <c r="G3223" s="409">
        <v>306631140402</v>
      </c>
      <c r="H3223" s="327" t="s">
        <v>6751</v>
      </c>
      <c r="I3223" s="327" t="s">
        <v>5411</v>
      </c>
      <c r="K3223" s="421">
        <v>1.2871999999999999</v>
      </c>
      <c r="L3223" s="421">
        <v>1.2871999999999999</v>
      </c>
      <c r="M3223" s="421">
        <v>1.2117169999999999</v>
      </c>
      <c r="N3223" s="411">
        <v>5.8641236793039138</v>
      </c>
    </row>
    <row r="3224" spans="1:14" s="327" customFormat="1">
      <c r="A3224" s="103">
        <v>3221</v>
      </c>
      <c r="C3224" s="327" t="s">
        <v>1041</v>
      </c>
      <c r="D3224" s="327" t="s">
        <v>1040</v>
      </c>
      <c r="E3224" s="327" t="s">
        <v>1040</v>
      </c>
      <c r="F3224" s="327" t="s">
        <v>6540</v>
      </c>
      <c r="G3224" s="409">
        <v>306611440103</v>
      </c>
      <c r="H3224" s="327" t="s">
        <v>6752</v>
      </c>
      <c r="I3224" s="327" t="s">
        <v>5411</v>
      </c>
      <c r="K3224" s="421">
        <v>1.0915999999999999</v>
      </c>
      <c r="L3224" s="421">
        <v>1.0915999999999999</v>
      </c>
      <c r="M3224" s="421">
        <v>1.027506</v>
      </c>
      <c r="N3224" s="411">
        <v>5.8715646757053754</v>
      </c>
    </row>
    <row r="3225" spans="1:14" s="327" customFormat="1">
      <c r="A3225" s="103">
        <v>3222</v>
      </c>
      <c r="C3225" s="327" t="s">
        <v>5408</v>
      </c>
      <c r="D3225" s="327" t="s">
        <v>1017</v>
      </c>
      <c r="E3225" s="327" t="s">
        <v>4030</v>
      </c>
      <c r="F3225" s="327" t="s">
        <v>4031</v>
      </c>
      <c r="G3225" s="409">
        <v>304531140102</v>
      </c>
      <c r="H3225" s="327" t="s">
        <v>6753</v>
      </c>
      <c r="I3225" s="327" t="s">
        <v>5411</v>
      </c>
      <c r="K3225" s="421">
        <v>0.49199999999999999</v>
      </c>
      <c r="L3225" s="421">
        <v>0.49199999999999999</v>
      </c>
      <c r="M3225" s="421">
        <v>0.46307599999999999</v>
      </c>
      <c r="N3225" s="411">
        <v>5.8788617886178871</v>
      </c>
    </row>
    <row r="3226" spans="1:14" s="327" customFormat="1">
      <c r="A3226" s="103">
        <v>3223</v>
      </c>
      <c r="C3226" s="327" t="s">
        <v>1049</v>
      </c>
      <c r="D3226" s="327" t="s">
        <v>1047</v>
      </c>
      <c r="E3226" s="327" t="s">
        <v>4140</v>
      </c>
      <c r="F3226" s="327" t="s">
        <v>5683</v>
      </c>
      <c r="G3226" s="409">
        <v>307322140302</v>
      </c>
      <c r="H3226" s="327" t="s">
        <v>6754</v>
      </c>
      <c r="I3226" s="327" t="s">
        <v>5411</v>
      </c>
      <c r="K3226" s="421">
        <v>1.8946000000000001</v>
      </c>
      <c r="L3226" s="421">
        <v>1.8946000000000001</v>
      </c>
      <c r="M3226" s="421">
        <v>1.7832129999999999</v>
      </c>
      <c r="N3226" s="411">
        <v>5.879182940990189</v>
      </c>
    </row>
    <row r="3227" spans="1:14" s="327" customFormat="1">
      <c r="A3227" s="103">
        <v>3224</v>
      </c>
      <c r="C3227" s="327" t="s">
        <v>1049</v>
      </c>
      <c r="D3227" s="327" t="s">
        <v>1046</v>
      </c>
      <c r="E3227" s="327" t="s">
        <v>4866</v>
      </c>
      <c r="F3227" s="327" t="s">
        <v>4840</v>
      </c>
      <c r="G3227" s="409">
        <v>307433440103</v>
      </c>
      <c r="H3227" s="327" t="s">
        <v>6755</v>
      </c>
      <c r="I3227" s="327" t="s">
        <v>5411</v>
      </c>
      <c r="K3227" s="421">
        <v>0.59299999999999997</v>
      </c>
      <c r="L3227" s="421">
        <v>0.59299999999999997</v>
      </c>
      <c r="M3227" s="421">
        <v>0.55812300000000004</v>
      </c>
      <c r="N3227" s="411">
        <v>5.8814502529510859</v>
      </c>
    </row>
    <row r="3228" spans="1:14" s="327" customFormat="1">
      <c r="A3228" s="103">
        <v>3225</v>
      </c>
      <c r="C3228" s="327" t="s">
        <v>3869</v>
      </c>
      <c r="D3228" s="327" t="s">
        <v>4122</v>
      </c>
      <c r="E3228" s="327" t="s">
        <v>3773</v>
      </c>
      <c r="F3228" s="327" t="s">
        <v>3774</v>
      </c>
      <c r="G3228" s="409">
        <v>308634140102</v>
      </c>
      <c r="H3228" s="327" t="s">
        <v>6756</v>
      </c>
      <c r="I3228" s="327" t="s">
        <v>5411</v>
      </c>
      <c r="K3228" s="421">
        <v>0.64049999999999996</v>
      </c>
      <c r="L3228" s="421">
        <v>0.64049999999999996</v>
      </c>
      <c r="M3228" s="421">
        <v>0.60280100000000003</v>
      </c>
      <c r="N3228" s="411">
        <v>5.885870413739255</v>
      </c>
    </row>
    <row r="3229" spans="1:14" s="327" customFormat="1">
      <c r="A3229" s="103">
        <v>3226</v>
      </c>
      <c r="C3229" s="327" t="s">
        <v>1041</v>
      </c>
      <c r="D3229" s="327" t="s">
        <v>1040</v>
      </c>
      <c r="E3229" s="327" t="s">
        <v>4766</v>
      </c>
      <c r="F3229" s="327" t="s">
        <v>6757</v>
      </c>
      <c r="G3229" s="409">
        <v>306631240301</v>
      </c>
      <c r="H3229" s="327" t="s">
        <v>5501</v>
      </c>
      <c r="I3229" s="327" t="s">
        <v>5411</v>
      </c>
      <c r="K3229" s="421">
        <v>0.76380000000000003</v>
      </c>
      <c r="L3229" s="421">
        <v>0.76380000000000003</v>
      </c>
      <c r="M3229" s="421">
        <v>0.71881600000000001</v>
      </c>
      <c r="N3229" s="411">
        <v>5.889499869075677</v>
      </c>
    </row>
    <row r="3230" spans="1:14" s="327" customFormat="1">
      <c r="A3230" s="103">
        <v>3227</v>
      </c>
      <c r="C3230" s="327" t="s">
        <v>1381</v>
      </c>
      <c r="D3230" s="327" t="s">
        <v>1029</v>
      </c>
      <c r="E3230" s="327" t="s">
        <v>4464</v>
      </c>
      <c r="F3230" s="327" t="s">
        <v>3019</v>
      </c>
      <c r="G3230" s="409">
        <v>305721240103</v>
      </c>
      <c r="H3230" s="327" t="s">
        <v>6758</v>
      </c>
      <c r="I3230" s="327" t="s">
        <v>5411</v>
      </c>
      <c r="K3230" s="421">
        <v>1.1153999999999999</v>
      </c>
      <c r="L3230" s="421">
        <v>1.1153999999999999</v>
      </c>
      <c r="M3230" s="421">
        <v>1.049704</v>
      </c>
      <c r="N3230" s="411">
        <v>5.8899049668280421</v>
      </c>
    </row>
    <row r="3231" spans="1:14" s="327" customFormat="1">
      <c r="A3231" s="103">
        <v>3228</v>
      </c>
      <c r="C3231" s="327" t="s">
        <v>5408</v>
      </c>
      <c r="D3231" s="327" t="s">
        <v>1017</v>
      </c>
      <c r="E3231" s="327" t="s">
        <v>3946</v>
      </c>
      <c r="F3231" s="327" t="s">
        <v>3445</v>
      </c>
      <c r="G3231" s="409">
        <v>304521440301</v>
      </c>
      <c r="H3231" s="327" t="s">
        <v>6759</v>
      </c>
      <c r="I3231" s="327" t="s">
        <v>5411</v>
      </c>
      <c r="K3231" s="421">
        <v>0.69520000000000004</v>
      </c>
      <c r="L3231" s="421">
        <v>0.69520000000000004</v>
      </c>
      <c r="M3231" s="421">
        <v>0.65423500000000001</v>
      </c>
      <c r="N3231" s="411">
        <v>5.8925489067894166</v>
      </c>
    </row>
    <row r="3232" spans="1:14" s="327" customFormat="1">
      <c r="A3232" s="103">
        <v>3229</v>
      </c>
      <c r="C3232" s="327" t="s">
        <v>1381</v>
      </c>
      <c r="D3232" s="327" t="s">
        <v>1030</v>
      </c>
      <c r="E3232" s="327" t="s">
        <v>4544</v>
      </c>
      <c r="F3232" s="327" t="s">
        <v>3345</v>
      </c>
      <c r="G3232" s="409">
        <v>305211540203</v>
      </c>
      <c r="H3232" s="327" t="s">
        <v>6760</v>
      </c>
      <c r="I3232" s="327" t="s">
        <v>5411</v>
      </c>
      <c r="K3232" s="421">
        <v>1.1601999999999999</v>
      </c>
      <c r="L3232" s="421">
        <v>1.1601999999999999</v>
      </c>
      <c r="M3232" s="421">
        <v>1.091825</v>
      </c>
      <c r="N3232" s="411">
        <v>5.893380451646256</v>
      </c>
    </row>
    <row r="3233" spans="1:14" s="327" customFormat="1">
      <c r="A3233" s="103">
        <v>3230</v>
      </c>
      <c r="C3233" s="327" t="s">
        <v>1381</v>
      </c>
      <c r="D3233" s="327" t="s">
        <v>1029</v>
      </c>
      <c r="E3233" s="327" t="s">
        <v>4464</v>
      </c>
      <c r="F3233" s="327" t="s">
        <v>4332</v>
      </c>
      <c r="G3233" s="409">
        <v>305731440103</v>
      </c>
      <c r="H3233" s="327" t="s">
        <v>6761</v>
      </c>
      <c r="I3233" s="327" t="s">
        <v>5411</v>
      </c>
      <c r="K3233" s="421">
        <v>1.180447</v>
      </c>
      <c r="L3233" s="421">
        <v>1.180447</v>
      </c>
      <c r="M3233" s="421">
        <v>1.1108690000000001</v>
      </c>
      <c r="N3233" s="411">
        <v>5.8942078721026796</v>
      </c>
    </row>
    <row r="3234" spans="1:14" s="327" customFormat="1">
      <c r="A3234" s="103">
        <v>3231</v>
      </c>
      <c r="C3234" s="327" t="s">
        <v>1381</v>
      </c>
      <c r="D3234" s="327" t="s">
        <v>1027</v>
      </c>
      <c r="E3234" s="327" t="s">
        <v>5190</v>
      </c>
      <c r="F3234" s="327" t="s">
        <v>2346</v>
      </c>
      <c r="G3234" s="409">
        <v>305421240303</v>
      </c>
      <c r="H3234" s="327" t="s">
        <v>6762</v>
      </c>
      <c r="I3234" s="327" t="s">
        <v>5411</v>
      </c>
      <c r="K3234" s="421">
        <v>0.42159999999999997</v>
      </c>
      <c r="L3234" s="421">
        <v>0.42159999999999997</v>
      </c>
      <c r="M3234" s="421">
        <v>0.39674500000000001</v>
      </c>
      <c r="N3234" s="411">
        <v>5.8953984819734258</v>
      </c>
    </row>
    <row r="3235" spans="1:14" s="327" customFormat="1">
      <c r="A3235" s="103">
        <v>3232</v>
      </c>
      <c r="C3235" s="327" t="s">
        <v>1381</v>
      </c>
      <c r="D3235" s="327" t="s">
        <v>1030</v>
      </c>
      <c r="E3235" s="327" t="s">
        <v>4544</v>
      </c>
      <c r="F3235" s="327" t="s">
        <v>5760</v>
      </c>
      <c r="G3235" s="409">
        <v>305211540302</v>
      </c>
      <c r="H3235" s="327" t="s">
        <v>6763</v>
      </c>
      <c r="I3235" s="327" t="s">
        <v>5411</v>
      </c>
      <c r="K3235" s="421">
        <v>0.63939999999999997</v>
      </c>
      <c r="L3235" s="421">
        <v>0.63939999999999997</v>
      </c>
      <c r="M3235" s="421">
        <v>0.60170400000000002</v>
      </c>
      <c r="N3235" s="411">
        <v>5.8955270566155695</v>
      </c>
    </row>
    <row r="3236" spans="1:14" s="327" customFormat="1">
      <c r="A3236" s="103">
        <v>3233</v>
      </c>
      <c r="C3236" s="327" t="s">
        <v>3869</v>
      </c>
      <c r="D3236" s="327" t="s">
        <v>1056</v>
      </c>
      <c r="E3236" s="327" t="s">
        <v>5038</v>
      </c>
      <c r="F3236" s="327" t="s">
        <v>4946</v>
      </c>
      <c r="G3236" s="409">
        <v>308334140202</v>
      </c>
      <c r="H3236" s="327" t="s">
        <v>6764</v>
      </c>
      <c r="I3236" s="327" t="s">
        <v>5411</v>
      </c>
      <c r="K3236" s="421">
        <v>0.64339999999999997</v>
      </c>
      <c r="L3236" s="421">
        <v>0.64339999999999997</v>
      </c>
      <c r="M3236" s="421">
        <v>0.60546199999999994</v>
      </c>
      <c r="N3236" s="411">
        <v>5.8964874106310274</v>
      </c>
    </row>
    <row r="3237" spans="1:14" s="327" customFormat="1">
      <c r="A3237" s="103">
        <v>3234</v>
      </c>
      <c r="C3237" s="327" t="s">
        <v>1049</v>
      </c>
      <c r="D3237" s="327" t="s">
        <v>1047</v>
      </c>
      <c r="E3237" s="327" t="s">
        <v>4219</v>
      </c>
      <c r="F3237" s="327" t="s">
        <v>4493</v>
      </c>
      <c r="G3237" s="409">
        <v>307312340402</v>
      </c>
      <c r="H3237" s="327" t="s">
        <v>6765</v>
      </c>
      <c r="I3237" s="327" t="s">
        <v>5411</v>
      </c>
      <c r="K3237" s="421">
        <v>1.2914000000000001</v>
      </c>
      <c r="L3237" s="421">
        <v>1.2914000000000001</v>
      </c>
      <c r="M3237" s="421">
        <v>1.2152419999999999</v>
      </c>
      <c r="N3237" s="411">
        <v>5.8973207371844634</v>
      </c>
    </row>
    <row r="3238" spans="1:14" s="327" customFormat="1">
      <c r="A3238" s="103">
        <v>3235</v>
      </c>
      <c r="C3238" s="327" t="s">
        <v>3869</v>
      </c>
      <c r="D3238" s="327" t="s">
        <v>1055</v>
      </c>
      <c r="E3238" s="327" t="s">
        <v>4979</v>
      </c>
      <c r="F3238" s="327" t="s">
        <v>6766</v>
      </c>
      <c r="G3238" s="409">
        <v>308512240403</v>
      </c>
      <c r="H3238" s="327" t="s">
        <v>6767</v>
      </c>
      <c r="I3238" s="327" t="s">
        <v>5411</v>
      </c>
      <c r="K3238" s="421">
        <v>1.0908</v>
      </c>
      <c r="L3238" s="421">
        <v>1.0908</v>
      </c>
      <c r="M3238" s="421">
        <v>1.0264409999999999</v>
      </c>
      <c r="N3238" s="411">
        <v>5.9001650165016555</v>
      </c>
    </row>
    <row r="3239" spans="1:14" s="327" customFormat="1">
      <c r="A3239" s="103">
        <v>3236</v>
      </c>
      <c r="C3239" s="327" t="s">
        <v>1049</v>
      </c>
      <c r="D3239" s="327" t="s">
        <v>1049</v>
      </c>
      <c r="E3239" s="327" t="s">
        <v>3482</v>
      </c>
      <c r="F3239" s="327" t="s">
        <v>4511</v>
      </c>
      <c r="G3239" s="409">
        <v>307133240103</v>
      </c>
      <c r="H3239" s="327" t="s">
        <v>6750</v>
      </c>
      <c r="I3239" s="327" t="s">
        <v>5411</v>
      </c>
      <c r="K3239" s="421">
        <v>1.218</v>
      </c>
      <c r="L3239" s="421">
        <v>1.218</v>
      </c>
      <c r="M3239" s="421">
        <v>1.1461030000000001</v>
      </c>
      <c r="N3239" s="411">
        <v>5.9028735632183809</v>
      </c>
    </row>
    <row r="3240" spans="1:14" s="327" customFormat="1">
      <c r="A3240" s="103">
        <v>3237</v>
      </c>
      <c r="C3240" s="327" t="s">
        <v>1041</v>
      </c>
      <c r="D3240" s="327" t="s">
        <v>1040</v>
      </c>
      <c r="E3240" s="327" t="s">
        <v>1040</v>
      </c>
      <c r="F3240" s="327" t="s">
        <v>6540</v>
      </c>
      <c r="G3240" s="409">
        <v>306611440105</v>
      </c>
      <c r="H3240" s="327" t="s">
        <v>6768</v>
      </c>
      <c r="I3240" s="327" t="s">
        <v>5411</v>
      </c>
      <c r="K3240" s="421">
        <v>0.38700000000000001</v>
      </c>
      <c r="L3240" s="421">
        <v>0.38700000000000001</v>
      </c>
      <c r="M3240" s="421">
        <v>0.364151</v>
      </c>
      <c r="N3240" s="411">
        <v>5.9041343669250663</v>
      </c>
    </row>
    <row r="3241" spans="1:14" s="327" customFormat="1">
      <c r="A3241" s="103">
        <v>3238</v>
      </c>
      <c r="C3241" s="327" t="s">
        <v>1049</v>
      </c>
      <c r="D3241" s="327" t="s">
        <v>1047</v>
      </c>
      <c r="E3241" s="327" t="s">
        <v>4140</v>
      </c>
      <c r="F3241" s="327" t="s">
        <v>2881</v>
      </c>
      <c r="G3241" s="409">
        <v>307322340303</v>
      </c>
      <c r="H3241" s="327" t="s">
        <v>6769</v>
      </c>
      <c r="I3241" s="327" t="s">
        <v>5411</v>
      </c>
      <c r="K3241" s="421">
        <v>1.5384</v>
      </c>
      <c r="L3241" s="421">
        <v>1.5384</v>
      </c>
      <c r="M3241" s="421">
        <v>1.4475530000000001</v>
      </c>
      <c r="N3241" s="411">
        <v>5.9052912116484588</v>
      </c>
    </row>
    <row r="3242" spans="1:14" s="327" customFormat="1">
      <c r="A3242" s="103">
        <v>3239</v>
      </c>
      <c r="C3242" s="327" t="s">
        <v>1049</v>
      </c>
      <c r="D3242" s="327" t="s">
        <v>4470</v>
      </c>
      <c r="E3242" s="327" t="s">
        <v>4471</v>
      </c>
      <c r="F3242" s="327" t="s">
        <v>4429</v>
      </c>
      <c r="G3242" s="409">
        <v>307511240501</v>
      </c>
      <c r="H3242" s="327" t="s">
        <v>6770</v>
      </c>
      <c r="I3242" s="327" t="s">
        <v>5411</v>
      </c>
      <c r="K3242" s="421">
        <v>0.3306</v>
      </c>
      <c r="L3242" s="421">
        <v>0.3306</v>
      </c>
      <c r="M3242" s="421">
        <v>0.31106499999999998</v>
      </c>
      <c r="N3242" s="411">
        <v>5.9089534180278358</v>
      </c>
    </row>
    <row r="3243" spans="1:14" s="327" customFormat="1">
      <c r="A3243" s="103">
        <v>3240</v>
      </c>
      <c r="C3243" s="327" t="s">
        <v>1049</v>
      </c>
      <c r="D3243" s="327" t="s">
        <v>1048</v>
      </c>
      <c r="E3243" s="327" t="s">
        <v>1048</v>
      </c>
      <c r="F3243" s="327" t="s">
        <v>3761</v>
      </c>
      <c r="G3243" s="409">
        <v>307233340103</v>
      </c>
      <c r="H3243" s="327" t="s">
        <v>4506</v>
      </c>
      <c r="I3243" s="327" t="s">
        <v>5411</v>
      </c>
      <c r="K3243" s="421">
        <v>0.76910000000000001</v>
      </c>
      <c r="L3243" s="421">
        <v>0.76910000000000001</v>
      </c>
      <c r="M3243" s="421">
        <v>0.72365299999999999</v>
      </c>
      <c r="N3243" s="411">
        <v>5.9091145494734123</v>
      </c>
    </row>
    <row r="3244" spans="1:14" s="327" customFormat="1">
      <c r="A3244" s="103">
        <v>3241</v>
      </c>
      <c r="C3244" s="327" t="s">
        <v>1049</v>
      </c>
      <c r="D3244" s="327" t="s">
        <v>1047</v>
      </c>
      <c r="E3244" s="327" t="s">
        <v>4219</v>
      </c>
      <c r="F3244" s="327" t="s">
        <v>6318</v>
      </c>
      <c r="G3244" s="409">
        <v>307312240204</v>
      </c>
      <c r="H3244" s="327" t="s">
        <v>6771</v>
      </c>
      <c r="I3244" s="327" t="s">
        <v>5411</v>
      </c>
      <c r="K3244" s="421">
        <v>0.23505999999999999</v>
      </c>
      <c r="L3244" s="421">
        <v>0.23505999999999999</v>
      </c>
      <c r="M3244" s="421">
        <v>0.221162</v>
      </c>
      <c r="N3244" s="411">
        <v>5.9125329703054517</v>
      </c>
    </row>
    <row r="3245" spans="1:14" s="327" customFormat="1">
      <c r="A3245" s="103">
        <v>3242</v>
      </c>
      <c r="C3245" s="327" t="s">
        <v>5408</v>
      </c>
      <c r="D3245" s="327" t="s">
        <v>1019</v>
      </c>
      <c r="E3245" s="327" t="s">
        <v>4628</v>
      </c>
      <c r="F3245" s="327" t="s">
        <v>4629</v>
      </c>
      <c r="G3245" s="409">
        <v>304211340107</v>
      </c>
      <c r="H3245" s="327" t="s">
        <v>6772</v>
      </c>
      <c r="I3245" s="327" t="s">
        <v>5444</v>
      </c>
      <c r="K3245" s="421">
        <v>0.19700000000000001</v>
      </c>
      <c r="L3245" s="421">
        <v>0.19700000000000001</v>
      </c>
      <c r="M3245" s="421">
        <v>0.18535199999999999</v>
      </c>
      <c r="N3245" s="411">
        <v>5.9126903553299588</v>
      </c>
    </row>
    <row r="3246" spans="1:14" s="327" customFormat="1">
      <c r="A3246" s="103">
        <v>3243</v>
      </c>
      <c r="C3246" s="327" t="s">
        <v>1049</v>
      </c>
      <c r="D3246" s="327" t="s">
        <v>1049</v>
      </c>
      <c r="E3246" s="327" t="s">
        <v>3482</v>
      </c>
      <c r="F3246" s="327" t="s">
        <v>6533</v>
      </c>
      <c r="G3246" s="409">
        <v>307133240202</v>
      </c>
      <c r="H3246" s="327" t="s">
        <v>6773</v>
      </c>
      <c r="I3246" s="327" t="s">
        <v>5411</v>
      </c>
      <c r="K3246" s="421">
        <v>1.5596000000000001</v>
      </c>
      <c r="L3246" s="421">
        <v>1.5596000000000001</v>
      </c>
      <c r="M3246" s="421">
        <v>1.4673290000000001</v>
      </c>
      <c r="N3246" s="411">
        <v>5.9163246986406763</v>
      </c>
    </row>
    <row r="3247" spans="1:14" s="327" customFormat="1">
      <c r="A3247" s="103">
        <v>3244</v>
      </c>
      <c r="C3247" s="327" t="s">
        <v>5408</v>
      </c>
      <c r="D3247" s="327" t="s">
        <v>1019</v>
      </c>
      <c r="E3247" s="327" t="s">
        <v>4645</v>
      </c>
      <c r="F3247" s="327" t="s">
        <v>4242</v>
      </c>
      <c r="G3247" s="409">
        <v>304241240403</v>
      </c>
      <c r="H3247" s="327" t="s">
        <v>6774</v>
      </c>
      <c r="I3247" s="327" t="s">
        <v>5411</v>
      </c>
      <c r="K3247" s="421">
        <v>1.3531</v>
      </c>
      <c r="L3247" s="421">
        <v>1.3531</v>
      </c>
      <c r="M3247" s="421">
        <v>1.273042</v>
      </c>
      <c r="N3247" s="411">
        <v>5.9166358731801028</v>
      </c>
    </row>
    <row r="3248" spans="1:14" s="327" customFormat="1">
      <c r="A3248" s="103">
        <v>3245</v>
      </c>
      <c r="C3248" s="327" t="s">
        <v>1049</v>
      </c>
      <c r="D3248" s="327" t="s">
        <v>1048</v>
      </c>
      <c r="E3248" s="327" t="s">
        <v>1048</v>
      </c>
      <c r="F3248" s="327" t="s">
        <v>4852</v>
      </c>
      <c r="G3248" s="409">
        <v>307233140401</v>
      </c>
      <c r="H3248" s="327" t="s">
        <v>6775</v>
      </c>
      <c r="I3248" s="327" t="s">
        <v>5411</v>
      </c>
      <c r="K3248" s="421">
        <v>1.7287999999999999</v>
      </c>
      <c r="L3248" s="421">
        <v>1.7287999999999999</v>
      </c>
      <c r="M3248" s="421">
        <v>1.6265069999999999</v>
      </c>
      <c r="N3248" s="411">
        <v>5.9169944470152691</v>
      </c>
    </row>
    <row r="3249" spans="1:14" s="327" customFormat="1">
      <c r="A3249" s="103">
        <v>3246</v>
      </c>
      <c r="C3249" s="327" t="s">
        <v>3869</v>
      </c>
      <c r="D3249" s="327" t="s">
        <v>1054</v>
      </c>
      <c r="E3249" s="327" t="s">
        <v>3438</v>
      </c>
      <c r="F3249" s="327" t="s">
        <v>4825</v>
      </c>
      <c r="G3249" s="409">
        <v>308212640104</v>
      </c>
      <c r="H3249" s="327" t="s">
        <v>6776</v>
      </c>
      <c r="I3249" s="327" t="s">
        <v>5411</v>
      </c>
      <c r="K3249" s="421">
        <v>1.2262</v>
      </c>
      <c r="L3249" s="421">
        <v>1.2262</v>
      </c>
      <c r="M3249" s="421">
        <v>1.153632</v>
      </c>
      <c r="N3249" s="411">
        <v>5.9181210243027218</v>
      </c>
    </row>
    <row r="3250" spans="1:14" s="327" customFormat="1">
      <c r="A3250" s="103">
        <v>3247</v>
      </c>
      <c r="C3250" s="327" t="s">
        <v>5408</v>
      </c>
      <c r="D3250" s="327" t="s">
        <v>1017</v>
      </c>
      <c r="E3250" s="327" t="s">
        <v>3946</v>
      </c>
      <c r="F3250" s="327" t="s">
        <v>4023</v>
      </c>
      <c r="G3250" s="409">
        <v>304521240403</v>
      </c>
      <c r="H3250" s="327" t="s">
        <v>6777</v>
      </c>
      <c r="I3250" s="327" t="s">
        <v>5411</v>
      </c>
      <c r="K3250" s="421">
        <v>0.56196000000000002</v>
      </c>
      <c r="L3250" s="421">
        <v>0.56196000000000002</v>
      </c>
      <c r="M3250" s="421">
        <v>0.52867600000000003</v>
      </c>
      <c r="N3250" s="411">
        <v>5.9228414833795959</v>
      </c>
    </row>
    <row r="3251" spans="1:14" s="327" customFormat="1">
      <c r="A3251" s="103">
        <v>3248</v>
      </c>
      <c r="C3251" s="327" t="s">
        <v>1381</v>
      </c>
      <c r="D3251" s="327" t="s">
        <v>1027</v>
      </c>
      <c r="E3251" s="327" t="s">
        <v>5327</v>
      </c>
      <c r="F3251" s="327" t="s">
        <v>5808</v>
      </c>
      <c r="G3251" s="409">
        <v>305221540202</v>
      </c>
      <c r="H3251" s="327" t="s">
        <v>6778</v>
      </c>
      <c r="I3251" s="327" t="s">
        <v>5411</v>
      </c>
      <c r="K3251" s="421">
        <v>0.18709999999999999</v>
      </c>
      <c r="L3251" s="421">
        <v>0.18709999999999999</v>
      </c>
      <c r="M3251" s="421">
        <v>0.176013</v>
      </c>
      <c r="N3251" s="411">
        <v>5.9257081774452089</v>
      </c>
    </row>
    <row r="3252" spans="1:14" s="327" customFormat="1">
      <c r="A3252" s="103">
        <v>3249</v>
      </c>
      <c r="C3252" s="327" t="s">
        <v>1381</v>
      </c>
      <c r="D3252" s="327" t="s">
        <v>1030</v>
      </c>
      <c r="E3252" s="327" t="s">
        <v>5282</v>
      </c>
      <c r="F3252" s="327" t="s">
        <v>4802</v>
      </c>
      <c r="G3252" s="409">
        <v>305212240304</v>
      </c>
      <c r="H3252" s="327" t="s">
        <v>6779</v>
      </c>
      <c r="I3252" s="327" t="s">
        <v>5411</v>
      </c>
      <c r="K3252" s="421">
        <v>1.1939200000000001</v>
      </c>
      <c r="L3252" s="421">
        <v>1.1939200000000001</v>
      </c>
      <c r="M3252" s="421">
        <v>1.1231549999999999</v>
      </c>
      <c r="N3252" s="411">
        <v>5.9271140444921082</v>
      </c>
    </row>
    <row r="3253" spans="1:14" s="327" customFormat="1">
      <c r="A3253" s="103">
        <v>3250</v>
      </c>
      <c r="C3253" s="327" t="s">
        <v>3869</v>
      </c>
      <c r="D3253" s="327" t="s">
        <v>1056</v>
      </c>
      <c r="E3253" s="327" t="s">
        <v>3957</v>
      </c>
      <c r="F3253" s="327" t="s">
        <v>2279</v>
      </c>
      <c r="G3253" s="409">
        <v>308323140107</v>
      </c>
      <c r="H3253" s="327" t="s">
        <v>6780</v>
      </c>
      <c r="I3253" s="327" t="s">
        <v>5444</v>
      </c>
      <c r="K3253" s="421">
        <v>0.59219999999999995</v>
      </c>
      <c r="L3253" s="421">
        <v>0.59219999999999995</v>
      </c>
      <c r="M3253" s="421">
        <v>0.55708400000000002</v>
      </c>
      <c r="N3253" s="411">
        <v>5.9297534616683434</v>
      </c>
    </row>
    <row r="3254" spans="1:14" s="327" customFormat="1">
      <c r="A3254" s="103">
        <v>3251</v>
      </c>
      <c r="C3254" s="327" t="s">
        <v>1041</v>
      </c>
      <c r="D3254" s="327" t="s">
        <v>1040</v>
      </c>
      <c r="E3254" s="327" t="s">
        <v>1040</v>
      </c>
      <c r="F3254" s="327" t="s">
        <v>6469</v>
      </c>
      <c r="G3254" s="409">
        <v>306611340303</v>
      </c>
      <c r="H3254" s="327" t="s">
        <v>6781</v>
      </c>
      <c r="I3254" s="327" t="s">
        <v>5411</v>
      </c>
      <c r="K3254" s="421">
        <v>1.6376599999999999</v>
      </c>
      <c r="L3254" s="421">
        <v>1.6376599999999999</v>
      </c>
      <c r="M3254" s="421">
        <v>1.5404789999999999</v>
      </c>
      <c r="N3254" s="411">
        <v>5.9341377331069918</v>
      </c>
    </row>
    <row r="3255" spans="1:14" s="327" customFormat="1">
      <c r="A3255" s="103">
        <v>3252</v>
      </c>
      <c r="C3255" s="327" t="s">
        <v>5408</v>
      </c>
      <c r="D3255" s="327" t="s">
        <v>1019</v>
      </c>
      <c r="E3255" s="327" t="s">
        <v>4645</v>
      </c>
      <c r="F3255" s="327" t="s">
        <v>5562</v>
      </c>
      <c r="G3255" s="409">
        <v>304241240203</v>
      </c>
      <c r="H3255" s="327" t="s">
        <v>6782</v>
      </c>
      <c r="I3255" s="327" t="s">
        <v>5411</v>
      </c>
      <c r="K3255" s="421">
        <v>1.2778</v>
      </c>
      <c r="L3255" s="421">
        <v>1.2778</v>
      </c>
      <c r="M3255" s="421">
        <v>1.201959</v>
      </c>
      <c r="N3255" s="411">
        <v>5.9352793864454565</v>
      </c>
    </row>
    <row r="3256" spans="1:14" s="327" customFormat="1">
      <c r="A3256" s="103">
        <v>3253</v>
      </c>
      <c r="C3256" s="327" t="s">
        <v>3869</v>
      </c>
      <c r="D3256" s="327" t="s">
        <v>1056</v>
      </c>
      <c r="E3256" s="327" t="s">
        <v>1056</v>
      </c>
      <c r="F3256" s="327" t="s">
        <v>4973</v>
      </c>
      <c r="G3256" s="409">
        <v>308311440802</v>
      </c>
      <c r="H3256" s="327" t="s">
        <v>6783</v>
      </c>
      <c r="I3256" s="327" t="s">
        <v>5411</v>
      </c>
      <c r="K3256" s="421">
        <v>0.77625999999999995</v>
      </c>
      <c r="L3256" s="421">
        <v>0.77625999999999995</v>
      </c>
      <c r="M3256" s="421">
        <v>0.73018400000000006</v>
      </c>
      <c r="N3256" s="411">
        <v>5.9356401205781433</v>
      </c>
    </row>
    <row r="3257" spans="1:14" s="327" customFormat="1">
      <c r="A3257" s="103">
        <v>3254</v>
      </c>
      <c r="C3257" s="327" t="s">
        <v>1049</v>
      </c>
      <c r="D3257" s="327" t="s">
        <v>4470</v>
      </c>
      <c r="E3257" s="327" t="s">
        <v>4471</v>
      </c>
      <c r="F3257" s="327" t="s">
        <v>4296</v>
      </c>
      <c r="G3257" s="409">
        <v>307511440102</v>
      </c>
      <c r="H3257" s="327" t="s">
        <v>5514</v>
      </c>
      <c r="I3257" s="327" t="s">
        <v>5411</v>
      </c>
      <c r="K3257" s="421">
        <v>1.0564</v>
      </c>
      <c r="L3257" s="421">
        <v>1.0564</v>
      </c>
      <c r="M3257" s="421">
        <v>0.99369300000000005</v>
      </c>
      <c r="N3257" s="411">
        <v>5.9359144263536496</v>
      </c>
    </row>
    <row r="3258" spans="1:14" s="327" customFormat="1">
      <c r="A3258" s="103">
        <v>3255</v>
      </c>
      <c r="C3258" s="327" t="s">
        <v>1381</v>
      </c>
      <c r="D3258" s="327" t="s">
        <v>1030</v>
      </c>
      <c r="E3258" s="327" t="s">
        <v>5282</v>
      </c>
      <c r="F3258" s="327" t="s">
        <v>5599</v>
      </c>
      <c r="G3258" s="409">
        <v>305212240203</v>
      </c>
      <c r="H3258" s="327" t="s">
        <v>6784</v>
      </c>
      <c r="I3258" s="327" t="s">
        <v>5411</v>
      </c>
      <c r="K3258" s="421">
        <v>1.4196</v>
      </c>
      <c r="L3258" s="421">
        <v>1.4196</v>
      </c>
      <c r="M3258" s="421">
        <v>1.3352649999999999</v>
      </c>
      <c r="N3258" s="411">
        <v>5.9407579599887326</v>
      </c>
    </row>
    <row r="3259" spans="1:14" s="327" customFormat="1">
      <c r="A3259" s="103">
        <v>3256</v>
      </c>
      <c r="C3259" s="327" t="s">
        <v>1049</v>
      </c>
      <c r="D3259" s="327" t="s">
        <v>1047</v>
      </c>
      <c r="E3259" s="327" t="s">
        <v>4140</v>
      </c>
      <c r="F3259" s="327" t="s">
        <v>6785</v>
      </c>
      <c r="G3259" s="409">
        <v>307322240301</v>
      </c>
      <c r="H3259" s="327" t="s">
        <v>6786</v>
      </c>
      <c r="I3259" s="327" t="s">
        <v>5411</v>
      </c>
      <c r="K3259" s="421">
        <v>1.0935999999999999</v>
      </c>
      <c r="L3259" s="421">
        <v>1.0935999999999999</v>
      </c>
      <c r="M3259" s="421">
        <v>1.0285439999999999</v>
      </c>
      <c r="N3259" s="411">
        <v>5.9487929773226051</v>
      </c>
    </row>
    <row r="3260" spans="1:14" s="327" customFormat="1">
      <c r="A3260" s="103">
        <v>3257</v>
      </c>
      <c r="C3260" s="327" t="s">
        <v>5408</v>
      </c>
      <c r="D3260" s="327" t="s">
        <v>1019</v>
      </c>
      <c r="E3260" s="327" t="s">
        <v>5280</v>
      </c>
      <c r="F3260" s="327" t="s">
        <v>3989</v>
      </c>
      <c r="G3260" s="409">
        <v>304221340102</v>
      </c>
      <c r="H3260" s="327" t="s">
        <v>6787</v>
      </c>
      <c r="I3260" s="327" t="s">
        <v>5411</v>
      </c>
      <c r="K3260" s="421">
        <v>0.45079999999999998</v>
      </c>
      <c r="L3260" s="421">
        <v>0.45079999999999998</v>
      </c>
      <c r="M3260" s="421">
        <v>0.42397600000000002</v>
      </c>
      <c r="N3260" s="411">
        <v>5.9503105590062022</v>
      </c>
    </row>
    <row r="3261" spans="1:14" s="327" customFormat="1">
      <c r="A3261" s="103">
        <v>3258</v>
      </c>
      <c r="C3261" s="327" t="s">
        <v>1381</v>
      </c>
      <c r="D3261" s="327" t="s">
        <v>1027</v>
      </c>
      <c r="E3261" s="327" t="s">
        <v>5327</v>
      </c>
      <c r="F3261" s="327" t="s">
        <v>6788</v>
      </c>
      <c r="G3261" s="409">
        <v>305422240201</v>
      </c>
      <c r="H3261" s="327" t="s">
        <v>6789</v>
      </c>
      <c r="I3261" s="327" t="s">
        <v>5411</v>
      </c>
      <c r="K3261" s="421">
        <v>0.83830000000000005</v>
      </c>
      <c r="L3261" s="421">
        <v>0.83830000000000005</v>
      </c>
      <c r="M3261" s="421">
        <v>0.78838900000000001</v>
      </c>
      <c r="N3261" s="411">
        <v>5.9538351425504041</v>
      </c>
    </row>
    <row r="3262" spans="1:14" s="327" customFormat="1">
      <c r="A3262" s="103">
        <v>3259</v>
      </c>
      <c r="C3262" s="327" t="s">
        <v>5408</v>
      </c>
      <c r="D3262" s="327" t="s">
        <v>1017</v>
      </c>
      <c r="E3262" s="327" t="s">
        <v>4030</v>
      </c>
      <c r="F3262" s="327" t="s">
        <v>4316</v>
      </c>
      <c r="G3262" s="409">
        <v>304531140304</v>
      </c>
      <c r="H3262" s="327" t="s">
        <v>4453</v>
      </c>
      <c r="I3262" s="327" t="s">
        <v>5411</v>
      </c>
      <c r="K3262" s="421">
        <v>0.62934999999999997</v>
      </c>
      <c r="L3262" s="421">
        <v>0.62934999999999997</v>
      </c>
      <c r="M3262" s="421">
        <v>0.591839</v>
      </c>
      <c r="N3262" s="411">
        <v>5.9602764757289206</v>
      </c>
    </row>
    <row r="3263" spans="1:14" s="327" customFormat="1">
      <c r="A3263" s="103">
        <v>3260</v>
      </c>
      <c r="C3263" s="327" t="s">
        <v>5408</v>
      </c>
      <c r="D3263" s="327" t="s">
        <v>1020</v>
      </c>
      <c r="E3263" s="327" t="s">
        <v>3970</v>
      </c>
      <c r="F3263" s="327" t="s">
        <v>3879</v>
      </c>
      <c r="G3263" s="409">
        <v>304121140301</v>
      </c>
      <c r="H3263" s="327" t="s">
        <v>6790</v>
      </c>
      <c r="I3263" s="327" t="s">
        <v>5411</v>
      </c>
      <c r="K3263" s="421">
        <v>0.42220000000000002</v>
      </c>
      <c r="L3263" s="421">
        <v>0.42220000000000002</v>
      </c>
      <c r="M3263" s="421">
        <v>0.39703100000000002</v>
      </c>
      <c r="N3263" s="411">
        <v>5.961392704879203</v>
      </c>
    </row>
    <row r="3264" spans="1:14" s="327" customFormat="1">
      <c r="A3264" s="103">
        <v>3261</v>
      </c>
      <c r="C3264" s="327" t="s">
        <v>1381</v>
      </c>
      <c r="D3264" s="327" t="s">
        <v>1030</v>
      </c>
      <c r="E3264" s="327" t="s">
        <v>5282</v>
      </c>
      <c r="F3264" s="327" t="s">
        <v>6496</v>
      </c>
      <c r="G3264" s="409">
        <v>305213140205</v>
      </c>
      <c r="H3264" s="327" t="s">
        <v>6791</v>
      </c>
      <c r="I3264" s="327" t="s">
        <v>5411</v>
      </c>
      <c r="K3264" s="421">
        <v>0.62580000000000002</v>
      </c>
      <c r="L3264" s="421">
        <v>0.62580000000000002</v>
      </c>
      <c r="M3264" s="421">
        <v>0.58849200000000002</v>
      </c>
      <c r="N3264" s="411">
        <v>5.9616490891658689</v>
      </c>
    </row>
    <row r="3265" spans="1:14" s="327" customFormat="1">
      <c r="A3265" s="103">
        <v>3262</v>
      </c>
      <c r="C3265" s="327" t="s">
        <v>5408</v>
      </c>
      <c r="D3265" s="327" t="s">
        <v>1019</v>
      </c>
      <c r="E3265" s="327" t="s">
        <v>5280</v>
      </c>
      <c r="F3265" s="327" t="s">
        <v>4255</v>
      </c>
      <c r="G3265" s="409">
        <v>304221440102</v>
      </c>
      <c r="H3265" s="327" t="s">
        <v>6792</v>
      </c>
      <c r="I3265" s="327" t="s">
        <v>5411</v>
      </c>
      <c r="K3265" s="421">
        <v>1.1845000000000001</v>
      </c>
      <c r="L3265" s="421">
        <v>1.1845000000000001</v>
      </c>
      <c r="M3265" s="421">
        <v>1.113872</v>
      </c>
      <c r="N3265" s="411">
        <v>5.962684677078947</v>
      </c>
    </row>
    <row r="3266" spans="1:14" s="327" customFormat="1">
      <c r="A3266" s="103">
        <v>3263</v>
      </c>
      <c r="C3266" s="327" t="s">
        <v>1041</v>
      </c>
      <c r="D3266" s="327" t="s">
        <v>1040</v>
      </c>
      <c r="E3266" s="327" t="s">
        <v>4766</v>
      </c>
      <c r="F3266" s="327" t="s">
        <v>6757</v>
      </c>
      <c r="G3266" s="409">
        <v>306631240302</v>
      </c>
      <c r="H3266" s="327" t="s">
        <v>6793</v>
      </c>
      <c r="I3266" s="327" t="s">
        <v>5411</v>
      </c>
      <c r="K3266" s="421">
        <v>0.83020000000000005</v>
      </c>
      <c r="L3266" s="421">
        <v>0.83020000000000005</v>
      </c>
      <c r="M3266" s="421">
        <v>0.78068199999999999</v>
      </c>
      <c r="N3266" s="411">
        <v>5.9645868465430087</v>
      </c>
    </row>
    <row r="3267" spans="1:14" s="327" customFormat="1">
      <c r="A3267" s="103">
        <v>3264</v>
      </c>
      <c r="C3267" s="327" t="s">
        <v>1041</v>
      </c>
      <c r="D3267" s="327" t="s">
        <v>1040</v>
      </c>
      <c r="E3267" s="327" t="s">
        <v>1040</v>
      </c>
      <c r="F3267" s="327" t="s">
        <v>6238</v>
      </c>
      <c r="G3267" s="409">
        <v>306611440302</v>
      </c>
      <c r="H3267" s="327" t="s">
        <v>6794</v>
      </c>
      <c r="I3267" s="327" t="s">
        <v>5411</v>
      </c>
      <c r="K3267" s="421">
        <v>0.34339999999999998</v>
      </c>
      <c r="L3267" s="421">
        <v>0.34339999999999998</v>
      </c>
      <c r="M3267" s="421">
        <v>0.32291500000000001</v>
      </c>
      <c r="N3267" s="411">
        <v>5.9653465346534578</v>
      </c>
    </row>
    <row r="3268" spans="1:14" s="327" customFormat="1">
      <c r="A3268" s="103">
        <v>3265</v>
      </c>
      <c r="C3268" s="327" t="s">
        <v>1049</v>
      </c>
      <c r="D3268" s="327" t="s">
        <v>1047</v>
      </c>
      <c r="E3268" s="327" t="s">
        <v>4541</v>
      </c>
      <c r="F3268" s="327" t="s">
        <v>5213</v>
      </c>
      <c r="G3268" s="409">
        <v>307333340402</v>
      </c>
      <c r="H3268" s="327" t="s">
        <v>6795</v>
      </c>
      <c r="I3268" s="327" t="s">
        <v>5411</v>
      </c>
      <c r="K3268" s="421">
        <v>0.63759999999999994</v>
      </c>
      <c r="L3268" s="421">
        <v>0.63759999999999994</v>
      </c>
      <c r="M3268" s="421">
        <v>0.599553</v>
      </c>
      <c r="N3268" s="411">
        <v>5.9672208281053862</v>
      </c>
    </row>
    <row r="3269" spans="1:14" s="327" customFormat="1">
      <c r="A3269" s="103">
        <v>3266</v>
      </c>
      <c r="C3269" s="327" t="s">
        <v>5408</v>
      </c>
      <c r="D3269" s="327" t="s">
        <v>1019</v>
      </c>
      <c r="E3269" s="327" t="s">
        <v>5280</v>
      </c>
      <c r="F3269" s="327" t="s">
        <v>4255</v>
      </c>
      <c r="G3269" s="409">
        <v>304221440103</v>
      </c>
      <c r="H3269" s="327" t="s">
        <v>6796</v>
      </c>
      <c r="I3269" s="327" t="s">
        <v>5411</v>
      </c>
      <c r="K3269" s="421">
        <v>1.2816000000000001</v>
      </c>
      <c r="L3269" s="421">
        <v>1.2816000000000001</v>
      </c>
      <c r="M3269" s="421">
        <v>1.205111</v>
      </c>
      <c r="N3269" s="411">
        <v>5.9682428214731607</v>
      </c>
    </row>
    <row r="3270" spans="1:14" s="327" customFormat="1">
      <c r="A3270" s="103">
        <v>3267</v>
      </c>
      <c r="C3270" s="327" t="s">
        <v>1041</v>
      </c>
      <c r="D3270" s="327" t="s">
        <v>1040</v>
      </c>
      <c r="E3270" s="327" t="s">
        <v>4426</v>
      </c>
      <c r="F3270" s="327" t="s">
        <v>3599</v>
      </c>
      <c r="G3270" s="409">
        <v>306621140302</v>
      </c>
      <c r="H3270" s="327" t="s">
        <v>6797</v>
      </c>
      <c r="I3270" s="327" t="s">
        <v>5411</v>
      </c>
      <c r="K3270" s="421">
        <v>0.69820000000000004</v>
      </c>
      <c r="L3270" s="421">
        <v>0.69820000000000004</v>
      </c>
      <c r="M3270" s="421">
        <v>0.65652600000000005</v>
      </c>
      <c r="N3270" s="411">
        <v>5.9687768547694056</v>
      </c>
    </row>
    <row r="3271" spans="1:14" s="327" customFormat="1">
      <c r="A3271" s="103">
        <v>3268</v>
      </c>
      <c r="C3271" s="327" t="s">
        <v>5408</v>
      </c>
      <c r="D3271" s="327" t="s">
        <v>1019</v>
      </c>
      <c r="E3271" s="327" t="s">
        <v>1019</v>
      </c>
      <c r="F3271" s="327" t="s">
        <v>3275</v>
      </c>
      <c r="G3271" s="409">
        <v>304231340202</v>
      </c>
      <c r="H3271" s="327" t="s">
        <v>6798</v>
      </c>
      <c r="I3271" s="327" t="s">
        <v>5411</v>
      </c>
      <c r="K3271" s="421">
        <v>1.86307</v>
      </c>
      <c r="L3271" s="421">
        <v>1.86307</v>
      </c>
      <c r="M3271" s="421">
        <v>1.7518400000000001</v>
      </c>
      <c r="N3271" s="411">
        <v>5.9702533989597777</v>
      </c>
    </row>
    <row r="3272" spans="1:14" s="327" customFormat="1">
      <c r="A3272" s="103">
        <v>3269</v>
      </c>
      <c r="C3272" s="327" t="s">
        <v>1381</v>
      </c>
      <c r="D3272" s="327" t="s">
        <v>3526</v>
      </c>
      <c r="E3272" s="327" t="s">
        <v>4760</v>
      </c>
      <c r="F3272" s="327" t="s">
        <v>5266</v>
      </c>
      <c r="G3272" s="409" t="s">
        <v>6799</v>
      </c>
      <c r="H3272" s="327" t="s">
        <v>6800</v>
      </c>
      <c r="I3272" s="327" t="s">
        <v>5411</v>
      </c>
      <c r="K3272" s="421">
        <v>0.41659000000000002</v>
      </c>
      <c r="L3272" s="421">
        <v>0.41659000000000002</v>
      </c>
      <c r="M3272" s="421">
        <v>0.39171600000000001</v>
      </c>
      <c r="N3272" s="411">
        <v>5.9708586379893918</v>
      </c>
    </row>
    <row r="3273" spans="1:14" s="327" customFormat="1">
      <c r="A3273" s="103">
        <v>3270</v>
      </c>
      <c r="C3273" s="327" t="s">
        <v>1041</v>
      </c>
      <c r="D3273" s="327" t="s">
        <v>1039</v>
      </c>
      <c r="E3273" s="327" t="s">
        <v>3293</v>
      </c>
      <c r="F3273" s="327" t="s">
        <v>4753</v>
      </c>
      <c r="G3273" s="409">
        <v>306221540105</v>
      </c>
      <c r="H3273" s="327" t="s">
        <v>6001</v>
      </c>
      <c r="I3273" s="327" t="s">
        <v>5411</v>
      </c>
      <c r="K3273" s="421">
        <v>0.55479999999999996</v>
      </c>
      <c r="L3273" s="421">
        <v>0.55479999999999996</v>
      </c>
      <c r="M3273" s="421">
        <v>0.521644</v>
      </c>
      <c r="N3273" s="411">
        <v>5.9762076423936499</v>
      </c>
    </row>
    <row r="3274" spans="1:14" s="327" customFormat="1">
      <c r="A3274" s="103">
        <v>3271</v>
      </c>
      <c r="C3274" s="327" t="s">
        <v>5408</v>
      </c>
      <c r="D3274" s="327" t="s">
        <v>1018</v>
      </c>
      <c r="E3274" s="327" t="s">
        <v>1018</v>
      </c>
      <c r="F3274" s="327" t="s">
        <v>6679</v>
      </c>
      <c r="G3274" s="409">
        <v>304611140503</v>
      </c>
      <c r="H3274" s="327" t="s">
        <v>6801</v>
      </c>
      <c r="I3274" s="327" t="s">
        <v>5411</v>
      </c>
      <c r="K3274" s="421">
        <v>0.36480000000000001</v>
      </c>
      <c r="L3274" s="421">
        <v>0.36480000000000001</v>
      </c>
      <c r="M3274" s="421">
        <v>0.34299200000000002</v>
      </c>
      <c r="N3274" s="411">
        <v>5.978070175438595</v>
      </c>
    </row>
    <row r="3275" spans="1:14" s="327" customFormat="1">
      <c r="A3275" s="103">
        <v>3272</v>
      </c>
      <c r="C3275" s="327" t="s">
        <v>1041</v>
      </c>
      <c r="D3275" s="327" t="s">
        <v>1038</v>
      </c>
      <c r="E3275" s="327" t="s">
        <v>1038</v>
      </c>
      <c r="F3275" s="327" t="s">
        <v>3157</v>
      </c>
      <c r="G3275" s="409">
        <v>306511340604</v>
      </c>
      <c r="H3275" s="327" t="s">
        <v>6802</v>
      </c>
      <c r="I3275" s="327" t="s">
        <v>5444</v>
      </c>
      <c r="K3275" s="421">
        <v>0.80530000000000002</v>
      </c>
      <c r="L3275" s="421">
        <v>0.80530000000000002</v>
      </c>
      <c r="M3275" s="421">
        <v>0.757158</v>
      </c>
      <c r="N3275" s="411">
        <v>5.9781447907612089</v>
      </c>
    </row>
    <row r="3276" spans="1:14" s="327" customFormat="1">
      <c r="A3276" s="103">
        <v>3273</v>
      </c>
      <c r="C3276" s="327" t="s">
        <v>5408</v>
      </c>
      <c r="D3276" s="327" t="s">
        <v>1018</v>
      </c>
      <c r="E3276" s="327" t="s">
        <v>3232</v>
      </c>
      <c r="F3276" s="327" t="s">
        <v>2315</v>
      </c>
      <c r="G3276" s="409">
        <v>304631140108</v>
      </c>
      <c r="H3276" s="327" t="s">
        <v>6803</v>
      </c>
      <c r="I3276" s="327" t="s">
        <v>5411</v>
      </c>
      <c r="K3276" s="421">
        <v>0.54403999999999997</v>
      </c>
      <c r="L3276" s="421">
        <v>0.54403999999999997</v>
      </c>
      <c r="M3276" s="421">
        <v>0.51150700000000004</v>
      </c>
      <c r="N3276" s="411">
        <v>5.9798911844717164</v>
      </c>
    </row>
    <row r="3277" spans="1:14" s="327" customFormat="1">
      <c r="A3277" s="103">
        <v>3274</v>
      </c>
      <c r="C3277" s="327" t="s">
        <v>1041</v>
      </c>
      <c r="D3277" s="327" t="s">
        <v>1038</v>
      </c>
      <c r="E3277" s="327" t="s">
        <v>3029</v>
      </c>
      <c r="F3277" s="327" t="s">
        <v>3030</v>
      </c>
      <c r="G3277" s="409">
        <v>306512141003</v>
      </c>
      <c r="H3277" s="327" t="s">
        <v>6804</v>
      </c>
      <c r="I3277" s="327" t="s">
        <v>5411</v>
      </c>
      <c r="K3277" s="421">
        <v>0.54059999999999997</v>
      </c>
      <c r="L3277" s="421">
        <v>0.54059999999999997</v>
      </c>
      <c r="M3277" s="421">
        <v>0.50824800000000003</v>
      </c>
      <c r="N3277" s="411">
        <v>5.984461709211975</v>
      </c>
    </row>
    <row r="3278" spans="1:14" s="327" customFormat="1">
      <c r="A3278" s="103">
        <v>3275</v>
      </c>
      <c r="C3278" s="327" t="s">
        <v>5408</v>
      </c>
      <c r="D3278" s="327" t="s">
        <v>1020</v>
      </c>
      <c r="E3278" s="327" t="s">
        <v>3970</v>
      </c>
      <c r="F3278" s="327" t="s">
        <v>5224</v>
      </c>
      <c r="G3278" s="409">
        <v>304611140602</v>
      </c>
      <c r="H3278" s="327" t="s">
        <v>6805</v>
      </c>
      <c r="I3278" s="327" t="s">
        <v>5411</v>
      </c>
      <c r="K3278" s="421">
        <v>8.5400000000000004E-2</v>
      </c>
      <c r="L3278" s="421">
        <v>8.5400000000000004E-2</v>
      </c>
      <c r="M3278" s="421">
        <v>8.0284999999999995E-2</v>
      </c>
      <c r="N3278" s="411">
        <v>5.989461358313827</v>
      </c>
    </row>
    <row r="3279" spans="1:14" s="327" customFormat="1">
      <c r="A3279" s="103">
        <v>3276</v>
      </c>
      <c r="C3279" s="327" t="s">
        <v>1381</v>
      </c>
      <c r="D3279" s="327" t="s">
        <v>3526</v>
      </c>
      <c r="E3279" s="327" t="s">
        <v>4760</v>
      </c>
      <c r="F3279" s="327" t="s">
        <v>6806</v>
      </c>
      <c r="G3279" s="409" t="s">
        <v>6807</v>
      </c>
      <c r="H3279" s="327" t="s">
        <v>6808</v>
      </c>
      <c r="I3279" s="327" t="s">
        <v>5411</v>
      </c>
      <c r="K3279" s="421">
        <v>1.34524</v>
      </c>
      <c r="L3279" s="421">
        <v>1.34524</v>
      </c>
      <c r="M3279" s="421">
        <v>1.264583</v>
      </c>
      <c r="N3279" s="411">
        <v>5.9957331033867547</v>
      </c>
    </row>
    <row r="3280" spans="1:14" s="327" customFormat="1">
      <c r="A3280" s="103">
        <v>3277</v>
      </c>
      <c r="C3280" s="327" t="s">
        <v>1041</v>
      </c>
      <c r="D3280" s="327" t="s">
        <v>1040</v>
      </c>
      <c r="E3280" s="327" t="s">
        <v>1040</v>
      </c>
      <c r="F3280" s="327" t="s">
        <v>6809</v>
      </c>
      <c r="G3280" s="409">
        <v>306611240103</v>
      </c>
      <c r="H3280" s="327" t="s">
        <v>6810</v>
      </c>
      <c r="I3280" s="327" t="s">
        <v>5411</v>
      </c>
      <c r="K3280" s="421">
        <v>0.88219999999999998</v>
      </c>
      <c r="L3280" s="421">
        <v>0.88219999999999998</v>
      </c>
      <c r="M3280" s="421">
        <v>0.82929399999999998</v>
      </c>
      <c r="N3280" s="411">
        <v>5.9970528224892323</v>
      </c>
    </row>
    <row r="3281" spans="1:14" s="327" customFormat="1">
      <c r="A3281" s="103">
        <v>3278</v>
      </c>
      <c r="C3281" s="327" t="s">
        <v>1049</v>
      </c>
      <c r="D3281" s="327" t="s">
        <v>1046</v>
      </c>
      <c r="E3281" s="327" t="s">
        <v>4663</v>
      </c>
      <c r="F3281" s="327" t="s">
        <v>2205</v>
      </c>
      <c r="G3281" s="409">
        <v>307411140107</v>
      </c>
      <c r="H3281" s="327" t="s">
        <v>6811</v>
      </c>
      <c r="I3281" s="327" t="s">
        <v>5411</v>
      </c>
      <c r="K3281" s="421">
        <v>0.53767500000000001</v>
      </c>
      <c r="L3281" s="421">
        <v>0.53767500000000001</v>
      </c>
      <c r="M3281" s="421">
        <v>0.50540600000000002</v>
      </c>
      <c r="N3281" s="411">
        <v>6.0015808806435098</v>
      </c>
    </row>
    <row r="3282" spans="1:14" s="327" customFormat="1">
      <c r="A3282" s="103">
        <v>3279</v>
      </c>
      <c r="C3282" s="327" t="s">
        <v>5408</v>
      </c>
      <c r="D3282" s="327" t="s">
        <v>1018</v>
      </c>
      <c r="E3282" s="327" t="s">
        <v>3232</v>
      </c>
      <c r="F3282" s="327" t="s">
        <v>6362</v>
      </c>
      <c r="G3282" s="409">
        <v>304631240204</v>
      </c>
      <c r="H3282" s="327" t="s">
        <v>6812</v>
      </c>
      <c r="I3282" s="327" t="s">
        <v>5411</v>
      </c>
      <c r="K3282" s="421">
        <v>5.5840000000000001E-2</v>
      </c>
      <c r="L3282" s="421">
        <v>5.5840000000000001E-2</v>
      </c>
      <c r="M3282" s="421">
        <v>5.2488E-2</v>
      </c>
      <c r="N3282" s="411">
        <v>6.0028653295128951</v>
      </c>
    </row>
    <row r="3283" spans="1:14" s="327" customFormat="1">
      <c r="A3283" s="103">
        <v>3280</v>
      </c>
      <c r="C3283" s="327" t="s">
        <v>1381</v>
      </c>
      <c r="D3283" s="327" t="s">
        <v>3526</v>
      </c>
      <c r="E3283" s="327" t="s">
        <v>4408</v>
      </c>
      <c r="F3283" s="327" t="s">
        <v>2339</v>
      </c>
      <c r="G3283" s="409" t="s">
        <v>6813</v>
      </c>
      <c r="H3283" s="327" t="s">
        <v>6814</v>
      </c>
      <c r="I3283" s="327" t="s">
        <v>5411</v>
      </c>
      <c r="K3283" s="421">
        <v>0.31879999999999997</v>
      </c>
      <c r="L3283" s="421">
        <v>0.31879999999999997</v>
      </c>
      <c r="M3283" s="421">
        <v>0.29965900000000001</v>
      </c>
      <c r="N3283" s="411">
        <v>6.0040777917189345</v>
      </c>
    </row>
    <row r="3284" spans="1:14" s="327" customFormat="1">
      <c r="A3284" s="103">
        <v>3281</v>
      </c>
      <c r="C3284" s="327" t="s">
        <v>1381</v>
      </c>
      <c r="D3284" s="327" t="s">
        <v>3526</v>
      </c>
      <c r="E3284" s="327" t="s">
        <v>3527</v>
      </c>
      <c r="F3284" s="327" t="s">
        <v>6815</v>
      </c>
      <c r="G3284" s="409" t="s">
        <v>6816</v>
      </c>
      <c r="H3284" s="327" t="s">
        <v>6817</v>
      </c>
      <c r="I3284" s="327" t="s">
        <v>5411</v>
      </c>
      <c r="K3284" s="421">
        <v>1.6983999999999999</v>
      </c>
      <c r="L3284" s="421">
        <v>1.6983999999999999</v>
      </c>
      <c r="M3284" s="421">
        <v>1.5963499999999999</v>
      </c>
      <c r="N3284" s="411">
        <v>6.008596325953838</v>
      </c>
    </row>
    <row r="3285" spans="1:14" s="327" customFormat="1">
      <c r="A3285" s="103">
        <v>3282</v>
      </c>
      <c r="C3285" s="327" t="s">
        <v>1041</v>
      </c>
      <c r="D3285" s="327" t="s">
        <v>1040</v>
      </c>
      <c r="E3285" s="327" t="s">
        <v>1040</v>
      </c>
      <c r="F3285" s="327" t="s">
        <v>6818</v>
      </c>
      <c r="G3285" s="409">
        <v>306611340502</v>
      </c>
      <c r="H3285" s="327" t="s">
        <v>6819</v>
      </c>
      <c r="I3285" s="327" t="s">
        <v>5411</v>
      </c>
      <c r="K3285" s="421">
        <v>0.60980000000000001</v>
      </c>
      <c r="L3285" s="421">
        <v>0.60980000000000001</v>
      </c>
      <c r="M3285" s="421">
        <v>0.57313700000000001</v>
      </c>
      <c r="N3285" s="411">
        <v>6.012299114463759</v>
      </c>
    </row>
    <row r="3286" spans="1:14" s="327" customFormat="1">
      <c r="A3286" s="103">
        <v>3283</v>
      </c>
      <c r="C3286" s="327" t="s">
        <v>1049</v>
      </c>
      <c r="D3286" s="327" t="s">
        <v>1048</v>
      </c>
      <c r="E3286" s="327" t="s">
        <v>1048</v>
      </c>
      <c r="F3286" s="327" t="s">
        <v>2199</v>
      </c>
      <c r="G3286" s="409">
        <v>307233140103</v>
      </c>
      <c r="H3286" s="327" t="s">
        <v>6820</v>
      </c>
      <c r="I3286" s="327" t="s">
        <v>5411</v>
      </c>
      <c r="K3286" s="421">
        <v>1.7183999999999999</v>
      </c>
      <c r="L3286" s="421">
        <v>1.7183999999999999</v>
      </c>
      <c r="M3286" s="421">
        <v>1.615022</v>
      </c>
      <c r="N3286" s="411">
        <v>6.0159450651769069</v>
      </c>
    </row>
    <row r="3287" spans="1:14" s="327" customFormat="1">
      <c r="A3287" s="103">
        <v>3284</v>
      </c>
      <c r="C3287" s="327" t="s">
        <v>5408</v>
      </c>
      <c r="D3287" s="327" t="s">
        <v>1017</v>
      </c>
      <c r="E3287" s="327" t="s">
        <v>3946</v>
      </c>
      <c r="F3287" s="327" t="s">
        <v>6160</v>
      </c>
      <c r="G3287" s="409">
        <v>304521240201</v>
      </c>
      <c r="H3287" s="327" t="s">
        <v>6821</v>
      </c>
      <c r="I3287" s="327" t="s">
        <v>5411</v>
      </c>
      <c r="K3287" s="421">
        <v>0.23499999999999999</v>
      </c>
      <c r="L3287" s="421">
        <v>0.23499999999999999</v>
      </c>
      <c r="M3287" s="421">
        <v>0.22086</v>
      </c>
      <c r="N3287" s="411">
        <v>6.0170212765957389</v>
      </c>
    </row>
    <row r="3288" spans="1:14" s="327" customFormat="1">
      <c r="A3288" s="103">
        <v>3285</v>
      </c>
      <c r="C3288" s="327" t="s">
        <v>3869</v>
      </c>
      <c r="D3288" s="327" t="s">
        <v>1056</v>
      </c>
      <c r="E3288" s="327" t="s">
        <v>3930</v>
      </c>
      <c r="F3288" s="327" t="s">
        <v>4025</v>
      </c>
      <c r="G3288" s="409">
        <v>308313140105</v>
      </c>
      <c r="H3288" s="327" t="s">
        <v>6822</v>
      </c>
      <c r="I3288" s="327" t="s">
        <v>5411</v>
      </c>
      <c r="K3288" s="421">
        <v>0.68179999999999996</v>
      </c>
      <c r="L3288" s="421">
        <v>0.68179999999999996</v>
      </c>
      <c r="M3288" s="421">
        <v>0.64077300000000004</v>
      </c>
      <c r="N3288" s="411">
        <v>6.0174537987679564</v>
      </c>
    </row>
    <row r="3289" spans="1:14" s="327" customFormat="1">
      <c r="A3289" s="103">
        <v>3286</v>
      </c>
      <c r="C3289" s="327" t="s">
        <v>1041</v>
      </c>
      <c r="D3289" s="327" t="s">
        <v>1040</v>
      </c>
      <c r="E3289" s="327" t="s">
        <v>1040</v>
      </c>
      <c r="F3289" s="327" t="s">
        <v>6823</v>
      </c>
      <c r="G3289" s="409">
        <v>306611440502</v>
      </c>
      <c r="H3289" s="327" t="s">
        <v>6824</v>
      </c>
      <c r="I3289" s="327" t="s">
        <v>5411</v>
      </c>
      <c r="K3289" s="421">
        <v>0.53480000000000005</v>
      </c>
      <c r="L3289" s="421">
        <v>0.53480000000000005</v>
      </c>
      <c r="M3289" s="421">
        <v>0.50259500000000001</v>
      </c>
      <c r="N3289" s="411">
        <v>6.0218773373223708</v>
      </c>
    </row>
    <row r="3290" spans="1:14" s="327" customFormat="1">
      <c r="A3290" s="103">
        <v>3287</v>
      </c>
      <c r="C3290" s="327" t="s">
        <v>1049</v>
      </c>
      <c r="D3290" s="327" t="s">
        <v>1049</v>
      </c>
      <c r="E3290" s="327" t="s">
        <v>3482</v>
      </c>
      <c r="F3290" s="327" t="s">
        <v>4940</v>
      </c>
      <c r="G3290" s="409">
        <v>307133340201</v>
      </c>
      <c r="H3290" s="327" t="s">
        <v>6825</v>
      </c>
      <c r="I3290" s="327" t="s">
        <v>5411</v>
      </c>
      <c r="K3290" s="421">
        <v>0.72950000000000004</v>
      </c>
      <c r="L3290" s="421">
        <v>0.72950000000000004</v>
      </c>
      <c r="M3290" s="421">
        <v>0.68555600000000005</v>
      </c>
      <c r="N3290" s="411">
        <v>6.0238519533927324</v>
      </c>
    </row>
    <row r="3291" spans="1:14" s="327" customFormat="1">
      <c r="A3291" s="103">
        <v>3288</v>
      </c>
      <c r="C3291" s="327" t="s">
        <v>5408</v>
      </c>
      <c r="D3291" s="327" t="s">
        <v>1017</v>
      </c>
      <c r="E3291" s="327" t="s">
        <v>4030</v>
      </c>
      <c r="F3291" s="327" t="s">
        <v>4735</v>
      </c>
      <c r="G3291" s="409">
        <v>304531240201</v>
      </c>
      <c r="H3291" s="327" t="s">
        <v>6826</v>
      </c>
      <c r="I3291" s="327" t="s">
        <v>5411</v>
      </c>
      <c r="K3291" s="421">
        <v>0.70309999999999995</v>
      </c>
      <c r="L3291" s="421">
        <v>0.70309999999999995</v>
      </c>
      <c r="M3291" s="421">
        <v>0.66074200000000005</v>
      </c>
      <c r="N3291" s="411">
        <v>6.0244630920210351</v>
      </c>
    </row>
    <row r="3292" spans="1:14" s="327" customFormat="1">
      <c r="A3292" s="103">
        <v>3289</v>
      </c>
      <c r="C3292" s="327" t="s">
        <v>1041</v>
      </c>
      <c r="D3292" s="327" t="s">
        <v>1040</v>
      </c>
      <c r="E3292" s="327" t="s">
        <v>1040</v>
      </c>
      <c r="F3292" s="327" t="s">
        <v>4402</v>
      </c>
      <c r="G3292" s="409">
        <v>306611140402</v>
      </c>
      <c r="H3292" s="327" t="s">
        <v>6827</v>
      </c>
      <c r="I3292" s="327" t="s">
        <v>5411</v>
      </c>
      <c r="K3292" s="421">
        <v>0.93259999999999998</v>
      </c>
      <c r="L3292" s="421">
        <v>0.93259999999999998</v>
      </c>
      <c r="M3292" s="421">
        <v>0.87633399999999995</v>
      </c>
      <c r="N3292" s="411">
        <v>6.0332404031739264</v>
      </c>
    </row>
    <row r="3293" spans="1:14" s="327" customFormat="1">
      <c r="A3293" s="103">
        <v>3290</v>
      </c>
      <c r="C3293" s="327" t="s">
        <v>5408</v>
      </c>
      <c r="D3293" s="327" t="s">
        <v>1017</v>
      </c>
      <c r="E3293" s="327" t="s">
        <v>4030</v>
      </c>
      <c r="F3293" s="327" t="s">
        <v>4316</v>
      </c>
      <c r="G3293" s="409">
        <v>304531140301</v>
      </c>
      <c r="H3293" s="327" t="s">
        <v>6828</v>
      </c>
      <c r="I3293" s="327" t="s">
        <v>5444</v>
      </c>
      <c r="K3293" s="421">
        <v>0.11425</v>
      </c>
      <c r="L3293" s="421">
        <v>0.11425</v>
      </c>
      <c r="M3293" s="421">
        <v>0.107346</v>
      </c>
      <c r="N3293" s="411">
        <v>6.0428884026258265</v>
      </c>
    </row>
    <row r="3294" spans="1:14" s="327" customFormat="1">
      <c r="A3294" s="103">
        <v>3291</v>
      </c>
      <c r="C3294" s="327" t="s">
        <v>1041</v>
      </c>
      <c r="D3294" s="327" t="s">
        <v>1040</v>
      </c>
      <c r="E3294" s="327" t="s">
        <v>4766</v>
      </c>
      <c r="F3294" s="327" t="s">
        <v>3133</v>
      </c>
      <c r="G3294" s="409">
        <v>306631440402</v>
      </c>
      <c r="H3294" s="327" t="s">
        <v>6829</v>
      </c>
      <c r="I3294" s="327" t="s">
        <v>5411</v>
      </c>
      <c r="K3294" s="421">
        <v>0.94599999999999995</v>
      </c>
      <c r="L3294" s="421">
        <v>0.94599999999999995</v>
      </c>
      <c r="M3294" s="421">
        <v>0.88883400000000001</v>
      </c>
      <c r="N3294" s="411">
        <v>6.0429175475687043</v>
      </c>
    </row>
    <row r="3295" spans="1:14" s="327" customFormat="1">
      <c r="A3295" s="103">
        <v>3292</v>
      </c>
      <c r="C3295" s="327" t="s">
        <v>1041</v>
      </c>
      <c r="D3295" s="327" t="s">
        <v>1040</v>
      </c>
      <c r="E3295" s="327" t="s">
        <v>4766</v>
      </c>
      <c r="F3295" s="327" t="s">
        <v>6830</v>
      </c>
      <c r="G3295" s="409">
        <v>306631440101</v>
      </c>
      <c r="H3295" s="327" t="s">
        <v>6831</v>
      </c>
      <c r="I3295" s="327" t="s">
        <v>5411</v>
      </c>
      <c r="K3295" s="421">
        <v>0.64480000000000004</v>
      </c>
      <c r="L3295" s="421">
        <v>0.64480000000000004</v>
      </c>
      <c r="M3295" s="421">
        <v>0.60583100000000001</v>
      </c>
      <c r="N3295" s="411">
        <v>6.0435794044665059</v>
      </c>
    </row>
    <row r="3296" spans="1:14" s="327" customFormat="1">
      <c r="A3296" s="103">
        <v>3293</v>
      </c>
      <c r="C3296" s="327" t="s">
        <v>1049</v>
      </c>
      <c r="D3296" s="327" t="s">
        <v>1049</v>
      </c>
      <c r="E3296" s="327" t="s">
        <v>3482</v>
      </c>
      <c r="F3296" s="327" t="s">
        <v>3881</v>
      </c>
      <c r="G3296" s="409">
        <v>307133540201</v>
      </c>
      <c r="H3296" s="327" t="s">
        <v>6832</v>
      </c>
      <c r="I3296" s="327" t="s">
        <v>5411</v>
      </c>
      <c r="K3296" s="421">
        <v>0.83919999999999995</v>
      </c>
      <c r="L3296" s="421">
        <v>0.83919999999999995</v>
      </c>
      <c r="M3296" s="421">
        <v>0.78847999999999996</v>
      </c>
      <c r="N3296" s="411">
        <v>6.0438512869399412</v>
      </c>
    </row>
    <row r="3297" spans="1:14" s="327" customFormat="1">
      <c r="A3297" s="103">
        <v>3294</v>
      </c>
      <c r="C3297" s="327" t="s">
        <v>3869</v>
      </c>
      <c r="D3297" s="327" t="s">
        <v>1054</v>
      </c>
      <c r="E3297" s="327" t="s">
        <v>4857</v>
      </c>
      <c r="F3297" s="327" t="s">
        <v>5922</v>
      </c>
      <c r="G3297" s="409">
        <v>308235340303</v>
      </c>
      <c r="H3297" s="327" t="s">
        <v>6833</v>
      </c>
      <c r="I3297" s="327" t="s">
        <v>5411</v>
      </c>
      <c r="K3297" s="421">
        <v>0.64839999999999998</v>
      </c>
      <c r="L3297" s="421">
        <v>0.64839999999999998</v>
      </c>
      <c r="M3297" s="421">
        <v>0.60921099999999995</v>
      </c>
      <c r="N3297" s="411">
        <v>6.0439543491671852</v>
      </c>
    </row>
    <row r="3298" spans="1:14" s="327" customFormat="1">
      <c r="A3298" s="103">
        <v>3295</v>
      </c>
      <c r="C3298" s="327" t="s">
        <v>5408</v>
      </c>
      <c r="D3298" s="327" t="s">
        <v>1019</v>
      </c>
      <c r="E3298" s="327" t="s">
        <v>5280</v>
      </c>
      <c r="F3298" s="327" t="s">
        <v>4320</v>
      </c>
      <c r="G3298" s="409">
        <v>304221340204</v>
      </c>
      <c r="H3298" s="327" t="s">
        <v>6834</v>
      </c>
      <c r="I3298" s="327" t="s">
        <v>5411</v>
      </c>
      <c r="K3298" s="421">
        <v>0.3664</v>
      </c>
      <c r="L3298" s="421">
        <v>0.3664</v>
      </c>
      <c r="M3298" s="421">
        <v>0.344254</v>
      </c>
      <c r="N3298" s="411">
        <v>6.0442139737991267</v>
      </c>
    </row>
    <row r="3299" spans="1:14" s="327" customFormat="1">
      <c r="A3299" s="103">
        <v>3296</v>
      </c>
      <c r="C3299" s="327" t="s">
        <v>3869</v>
      </c>
      <c r="D3299" s="327" t="s">
        <v>1056</v>
      </c>
      <c r="E3299" s="327" t="s">
        <v>1056</v>
      </c>
      <c r="F3299" s="327" t="s">
        <v>4994</v>
      </c>
      <c r="G3299" s="409">
        <v>308311640203</v>
      </c>
      <c r="H3299" s="327" t="s">
        <v>6835</v>
      </c>
      <c r="I3299" s="327" t="s">
        <v>5411</v>
      </c>
      <c r="K3299" s="421">
        <v>0.99739999999999995</v>
      </c>
      <c r="L3299" s="421">
        <v>0.99739999999999995</v>
      </c>
      <c r="M3299" s="421">
        <v>0.937114</v>
      </c>
      <c r="N3299" s="411">
        <v>6.0443152195708798</v>
      </c>
    </row>
    <row r="3300" spans="1:14" s="327" customFormat="1">
      <c r="A3300" s="103">
        <v>3297</v>
      </c>
      <c r="C3300" s="327" t="s">
        <v>3869</v>
      </c>
      <c r="D3300" s="327" t="s">
        <v>4122</v>
      </c>
      <c r="E3300" s="327" t="s">
        <v>1020</v>
      </c>
      <c r="F3300" s="327" t="s">
        <v>3885</v>
      </c>
      <c r="G3300" s="409">
        <v>308647240105</v>
      </c>
      <c r="H3300" s="327" t="s">
        <v>6836</v>
      </c>
      <c r="I3300" s="327" t="s">
        <v>5411</v>
      </c>
      <c r="K3300" s="421">
        <v>4.53E-2</v>
      </c>
      <c r="L3300" s="421">
        <v>4.53E-2</v>
      </c>
      <c r="M3300" s="421">
        <v>4.2559E-2</v>
      </c>
      <c r="N3300" s="411">
        <v>6.0507726269315683</v>
      </c>
    </row>
    <row r="3301" spans="1:14" s="327" customFormat="1">
      <c r="A3301" s="103">
        <v>3298</v>
      </c>
      <c r="C3301" s="327" t="s">
        <v>3869</v>
      </c>
      <c r="D3301" s="327" t="s">
        <v>1056</v>
      </c>
      <c r="E3301" s="327" t="s">
        <v>3957</v>
      </c>
      <c r="F3301" s="327" t="s">
        <v>4662</v>
      </c>
      <c r="G3301" s="409">
        <v>308323240105</v>
      </c>
      <c r="H3301" s="327" t="s">
        <v>6837</v>
      </c>
      <c r="I3301" s="327" t="s">
        <v>5411</v>
      </c>
      <c r="K3301" s="421">
        <v>0.9456</v>
      </c>
      <c r="L3301" s="421">
        <v>0.9456</v>
      </c>
      <c r="M3301" s="421">
        <v>0.88837900000000003</v>
      </c>
      <c r="N3301" s="411">
        <v>6.0512901861252075</v>
      </c>
    </row>
    <row r="3302" spans="1:14" s="327" customFormat="1">
      <c r="A3302" s="103">
        <v>3299</v>
      </c>
      <c r="C3302" s="327" t="s">
        <v>1041</v>
      </c>
      <c r="D3302" s="327" t="s">
        <v>1037</v>
      </c>
      <c r="E3302" s="327" t="s">
        <v>3312</v>
      </c>
      <c r="F3302" s="327" t="s">
        <v>6490</v>
      </c>
      <c r="G3302" s="409">
        <v>306321440402</v>
      </c>
      <c r="H3302" s="327" t="s">
        <v>5832</v>
      </c>
      <c r="I3302" s="327" t="s">
        <v>5411</v>
      </c>
      <c r="K3302" s="421">
        <v>0.28920000000000001</v>
      </c>
      <c r="L3302" s="421">
        <v>0.28920000000000001</v>
      </c>
      <c r="M3302" s="421">
        <v>0.27168900000000001</v>
      </c>
      <c r="N3302" s="411">
        <v>6.054979253112033</v>
      </c>
    </row>
    <row r="3303" spans="1:14" s="327" customFormat="1">
      <c r="A3303" s="103">
        <v>3300</v>
      </c>
      <c r="C3303" s="327" t="s">
        <v>1049</v>
      </c>
      <c r="D3303" s="327" t="s">
        <v>1046</v>
      </c>
      <c r="E3303" s="327" t="s">
        <v>4663</v>
      </c>
      <c r="F3303" s="327" t="s">
        <v>4678</v>
      </c>
      <c r="G3303" s="409">
        <v>307411440105</v>
      </c>
      <c r="H3303" s="327" t="s">
        <v>6838</v>
      </c>
      <c r="I3303" s="327" t="s">
        <v>5411</v>
      </c>
      <c r="K3303" s="421">
        <v>1.1612</v>
      </c>
      <c r="L3303" s="421">
        <v>1.1612</v>
      </c>
      <c r="M3303" s="421">
        <v>1.090878</v>
      </c>
      <c r="N3303" s="411">
        <v>6.0559765759559072</v>
      </c>
    </row>
    <row r="3304" spans="1:14" s="327" customFormat="1">
      <c r="A3304" s="103">
        <v>3301</v>
      </c>
      <c r="C3304" s="327" t="s">
        <v>3869</v>
      </c>
      <c r="D3304" s="327" t="s">
        <v>1055</v>
      </c>
      <c r="E3304" s="327" t="s">
        <v>4206</v>
      </c>
      <c r="F3304" s="327" t="s">
        <v>4260</v>
      </c>
      <c r="G3304" s="409">
        <v>308521140101</v>
      </c>
      <c r="H3304" s="327" t="s">
        <v>6839</v>
      </c>
      <c r="I3304" s="327" t="s">
        <v>5411</v>
      </c>
      <c r="K3304" s="421">
        <v>0.48280000000000001</v>
      </c>
      <c r="L3304" s="421">
        <v>0.48280000000000001</v>
      </c>
      <c r="M3304" s="421">
        <v>0.45354699999999998</v>
      </c>
      <c r="N3304" s="411">
        <v>6.0590306545153325</v>
      </c>
    </row>
    <row r="3305" spans="1:14" s="327" customFormat="1">
      <c r="A3305" s="103">
        <v>3302</v>
      </c>
      <c r="C3305" s="327" t="s">
        <v>1041</v>
      </c>
      <c r="D3305" s="327" t="s">
        <v>1040</v>
      </c>
      <c r="E3305" s="327" t="s">
        <v>4426</v>
      </c>
      <c r="F3305" s="327" t="s">
        <v>6350</v>
      </c>
      <c r="G3305" s="409">
        <v>306621340301</v>
      </c>
      <c r="H3305" s="327" t="s">
        <v>6840</v>
      </c>
      <c r="I3305" s="327" t="s">
        <v>5411</v>
      </c>
      <c r="K3305" s="421">
        <v>0.52259999999999995</v>
      </c>
      <c r="L3305" s="421">
        <v>0.52259999999999995</v>
      </c>
      <c r="M3305" s="421">
        <v>0.490929</v>
      </c>
      <c r="N3305" s="411">
        <v>6.0602755453501631</v>
      </c>
    </row>
    <row r="3306" spans="1:14" s="327" customFormat="1">
      <c r="A3306" s="103">
        <v>3303</v>
      </c>
      <c r="C3306" s="327" t="s">
        <v>1381</v>
      </c>
      <c r="D3306" s="327" t="s">
        <v>3526</v>
      </c>
      <c r="E3306" s="327" t="s">
        <v>4408</v>
      </c>
      <c r="F3306" s="327" t="s">
        <v>5961</v>
      </c>
      <c r="G3306" s="409" t="s">
        <v>6841</v>
      </c>
      <c r="H3306" s="327" t="s">
        <v>6842</v>
      </c>
      <c r="I3306" s="327" t="s">
        <v>5411</v>
      </c>
      <c r="K3306" s="421">
        <v>0.79220000000000002</v>
      </c>
      <c r="L3306" s="421">
        <v>0.79220000000000002</v>
      </c>
      <c r="M3306" s="421">
        <v>0.74415500000000001</v>
      </c>
      <c r="N3306" s="411">
        <v>6.0647563746528661</v>
      </c>
    </row>
    <row r="3307" spans="1:14" s="327" customFormat="1">
      <c r="A3307" s="103">
        <v>3304</v>
      </c>
      <c r="C3307" s="327" t="s">
        <v>1381</v>
      </c>
      <c r="D3307" s="327" t="s">
        <v>3526</v>
      </c>
      <c r="E3307" s="327" t="s">
        <v>3527</v>
      </c>
      <c r="F3307" s="327" t="s">
        <v>6843</v>
      </c>
      <c r="G3307" s="409" t="s">
        <v>6844</v>
      </c>
      <c r="H3307" s="327" t="s">
        <v>6845</v>
      </c>
      <c r="I3307" s="327" t="s">
        <v>5411</v>
      </c>
      <c r="K3307" s="421">
        <v>0.49951000000000001</v>
      </c>
      <c r="L3307" s="421">
        <v>0.49951000000000001</v>
      </c>
      <c r="M3307" s="421">
        <v>0.46920600000000001</v>
      </c>
      <c r="N3307" s="411">
        <v>6.0667454105022918</v>
      </c>
    </row>
    <row r="3308" spans="1:14" s="327" customFormat="1">
      <c r="A3308" s="103">
        <v>3305</v>
      </c>
      <c r="C3308" s="327" t="s">
        <v>1381</v>
      </c>
      <c r="D3308" s="327" t="s">
        <v>1030</v>
      </c>
      <c r="E3308" s="327" t="s">
        <v>4544</v>
      </c>
      <c r="F3308" s="327" t="s">
        <v>3345</v>
      </c>
      <c r="G3308" s="409">
        <v>305211540202</v>
      </c>
      <c r="H3308" s="327" t="s">
        <v>6846</v>
      </c>
      <c r="I3308" s="327" t="s">
        <v>5411</v>
      </c>
      <c r="K3308" s="421">
        <v>0.87439999999999996</v>
      </c>
      <c r="L3308" s="421">
        <v>0.87439999999999996</v>
      </c>
      <c r="M3308" s="421">
        <v>0.82133</v>
      </c>
      <c r="N3308" s="411">
        <v>6.0693046660567189</v>
      </c>
    </row>
    <row r="3309" spans="1:14" s="327" customFormat="1">
      <c r="A3309" s="103">
        <v>3306</v>
      </c>
      <c r="C3309" s="327" t="s">
        <v>3869</v>
      </c>
      <c r="D3309" s="327" t="s">
        <v>1054</v>
      </c>
      <c r="E3309" s="327" t="s">
        <v>4857</v>
      </c>
      <c r="F3309" s="327" t="s">
        <v>3751</v>
      </c>
      <c r="G3309" s="409">
        <v>308235140104</v>
      </c>
      <c r="H3309" s="327" t="s">
        <v>6847</v>
      </c>
      <c r="I3309" s="327" t="s">
        <v>5411</v>
      </c>
      <c r="K3309" s="421">
        <v>0.90620000000000001</v>
      </c>
      <c r="L3309" s="421">
        <v>0.90620000000000001</v>
      </c>
      <c r="M3309" s="421">
        <v>0.85119900000000004</v>
      </c>
      <c r="N3309" s="411">
        <v>6.0694107261090231</v>
      </c>
    </row>
    <row r="3310" spans="1:14" s="327" customFormat="1">
      <c r="A3310" s="103">
        <v>3307</v>
      </c>
      <c r="C3310" s="327" t="s">
        <v>1049</v>
      </c>
      <c r="D3310" s="327" t="s">
        <v>4470</v>
      </c>
      <c r="E3310" s="327" t="s">
        <v>4471</v>
      </c>
      <c r="F3310" s="327" t="s">
        <v>4296</v>
      </c>
      <c r="G3310" s="409">
        <v>307511440103</v>
      </c>
      <c r="H3310" s="327" t="s">
        <v>6848</v>
      </c>
      <c r="I3310" s="327" t="s">
        <v>5411</v>
      </c>
      <c r="K3310" s="421">
        <v>1.6443000000000001</v>
      </c>
      <c r="L3310" s="421">
        <v>1.6443000000000001</v>
      </c>
      <c r="M3310" s="421">
        <v>1.544476</v>
      </c>
      <c r="N3310" s="411">
        <v>6.0709116341300327</v>
      </c>
    </row>
    <row r="3311" spans="1:14" s="327" customFormat="1">
      <c r="A3311" s="103">
        <v>3308</v>
      </c>
      <c r="C3311" s="327" t="s">
        <v>1049</v>
      </c>
      <c r="D3311" s="327" t="s">
        <v>1049</v>
      </c>
      <c r="E3311" s="327" t="s">
        <v>3482</v>
      </c>
      <c r="F3311" s="327" t="s">
        <v>3590</v>
      </c>
      <c r="G3311" s="409">
        <v>307133240501</v>
      </c>
      <c r="H3311" s="327" t="s">
        <v>6849</v>
      </c>
      <c r="I3311" s="327" t="s">
        <v>5411</v>
      </c>
      <c r="K3311" s="421">
        <v>1.3452</v>
      </c>
      <c r="L3311" s="421">
        <v>1.3452</v>
      </c>
      <c r="M3311" s="421">
        <v>1.263439</v>
      </c>
      <c r="N3311" s="411">
        <v>6.0779809693725824</v>
      </c>
    </row>
    <row r="3312" spans="1:14" s="327" customFormat="1">
      <c r="A3312" s="103">
        <v>3309</v>
      </c>
      <c r="C3312" s="327" t="s">
        <v>1381</v>
      </c>
      <c r="D3312" s="327" t="s">
        <v>1029</v>
      </c>
      <c r="E3312" s="327" t="s">
        <v>4968</v>
      </c>
      <c r="F3312" s="327" t="s">
        <v>6397</v>
      </c>
      <c r="G3312" s="409">
        <v>305711140601</v>
      </c>
      <c r="H3312" s="327" t="s">
        <v>6850</v>
      </c>
      <c r="I3312" s="327" t="s">
        <v>5411</v>
      </c>
      <c r="K3312" s="421">
        <v>0.96479999999999999</v>
      </c>
      <c r="L3312" s="421">
        <v>0.96479999999999999</v>
      </c>
      <c r="M3312" s="421">
        <v>0.90613299999999997</v>
      </c>
      <c r="N3312" s="411">
        <v>6.0807421227197374</v>
      </c>
    </row>
    <row r="3313" spans="1:14" s="327" customFormat="1">
      <c r="A3313" s="103">
        <v>3310</v>
      </c>
      <c r="C3313" s="327" t="s">
        <v>1041</v>
      </c>
      <c r="D3313" s="327" t="s">
        <v>1039</v>
      </c>
      <c r="E3313" s="327" t="s">
        <v>4118</v>
      </c>
      <c r="F3313" s="327" t="s">
        <v>6851</v>
      </c>
      <c r="G3313" s="409">
        <v>306231440701</v>
      </c>
      <c r="H3313" s="327" t="s">
        <v>6852</v>
      </c>
      <c r="I3313" s="327" t="s">
        <v>5411</v>
      </c>
      <c r="K3313" s="421">
        <v>0.61772899999999997</v>
      </c>
      <c r="L3313" s="421">
        <v>0.61772899999999997</v>
      </c>
      <c r="M3313" s="421">
        <v>0.580148</v>
      </c>
      <c r="N3313" s="411">
        <v>6.083735748200259</v>
      </c>
    </row>
    <row r="3314" spans="1:14" s="327" customFormat="1">
      <c r="A3314" s="103">
        <v>3311</v>
      </c>
      <c r="C3314" s="327" t="s">
        <v>5408</v>
      </c>
      <c r="D3314" s="327" t="s">
        <v>1019</v>
      </c>
      <c r="E3314" s="327" t="s">
        <v>3696</v>
      </c>
      <c r="F3314" s="327" t="s">
        <v>3545</v>
      </c>
      <c r="G3314" s="409">
        <v>304251440203</v>
      </c>
      <c r="H3314" s="327" t="s">
        <v>6853</v>
      </c>
      <c r="I3314" s="327" t="s">
        <v>5411</v>
      </c>
      <c r="K3314" s="421">
        <v>0.5554</v>
      </c>
      <c r="L3314" s="421">
        <v>0.5554</v>
      </c>
      <c r="M3314" s="421">
        <v>0.52158400000000005</v>
      </c>
      <c r="N3314" s="411">
        <v>6.0885848037450412</v>
      </c>
    </row>
    <row r="3315" spans="1:14" s="327" customFormat="1">
      <c r="A3315" s="103">
        <v>3312</v>
      </c>
      <c r="C3315" s="327" t="s">
        <v>1049</v>
      </c>
      <c r="D3315" s="327" t="s">
        <v>1048</v>
      </c>
      <c r="E3315" s="327" t="s">
        <v>4222</v>
      </c>
      <c r="F3315" s="327" t="s">
        <v>6854</v>
      </c>
      <c r="G3315" s="409">
        <v>307244540204</v>
      </c>
      <c r="H3315" s="327" t="s">
        <v>6855</v>
      </c>
      <c r="I3315" s="327" t="s">
        <v>5411</v>
      </c>
      <c r="K3315" s="421">
        <v>0.78481999999999996</v>
      </c>
      <c r="L3315" s="421">
        <v>0.78481999999999996</v>
      </c>
      <c r="M3315" s="421">
        <v>0.73703099999999999</v>
      </c>
      <c r="N3315" s="411">
        <v>6.0891669427384585</v>
      </c>
    </row>
    <row r="3316" spans="1:14" s="327" customFormat="1">
      <c r="A3316" s="103">
        <v>3313</v>
      </c>
      <c r="C3316" s="327" t="s">
        <v>1041</v>
      </c>
      <c r="D3316" s="327" t="s">
        <v>1040</v>
      </c>
      <c r="E3316" s="327" t="s">
        <v>1040</v>
      </c>
      <c r="F3316" s="327" t="s">
        <v>5363</v>
      </c>
      <c r="G3316" s="409">
        <v>306611340202</v>
      </c>
      <c r="H3316" s="327" t="s">
        <v>5514</v>
      </c>
      <c r="I3316" s="327" t="s">
        <v>5411</v>
      </c>
      <c r="K3316" s="421">
        <v>0.33939999999999998</v>
      </c>
      <c r="L3316" s="421">
        <v>0.33939999999999998</v>
      </c>
      <c r="M3316" s="421">
        <v>0.31872699999999998</v>
      </c>
      <c r="N3316" s="411">
        <v>6.09104301708898</v>
      </c>
    </row>
    <row r="3317" spans="1:14" s="327" customFormat="1">
      <c r="A3317" s="103">
        <v>3314</v>
      </c>
      <c r="C3317" s="327" t="s">
        <v>3869</v>
      </c>
      <c r="D3317" s="327" t="s">
        <v>1056</v>
      </c>
      <c r="E3317" s="327" t="s">
        <v>3930</v>
      </c>
      <c r="F3317" s="327" t="s">
        <v>5076</v>
      </c>
      <c r="G3317" s="409">
        <v>308313340103</v>
      </c>
      <c r="H3317" s="327" t="s">
        <v>6856</v>
      </c>
      <c r="I3317" s="327" t="s">
        <v>5411</v>
      </c>
      <c r="K3317" s="421">
        <v>0.98160000000000003</v>
      </c>
      <c r="L3317" s="421">
        <v>0.98160000000000003</v>
      </c>
      <c r="M3317" s="421">
        <v>0.92180200000000001</v>
      </c>
      <c r="N3317" s="411">
        <v>6.0918907905460484</v>
      </c>
    </row>
    <row r="3318" spans="1:14" s="327" customFormat="1">
      <c r="A3318" s="103">
        <v>3315</v>
      </c>
      <c r="C3318" s="327" t="s">
        <v>1049</v>
      </c>
      <c r="D3318" s="327" t="s">
        <v>1048</v>
      </c>
      <c r="E3318" s="327" t="s">
        <v>5138</v>
      </c>
      <c r="F3318" s="327" t="s">
        <v>5139</v>
      </c>
      <c r="G3318" s="409">
        <v>307211340503</v>
      </c>
      <c r="H3318" s="327" t="s">
        <v>6857</v>
      </c>
      <c r="I3318" s="327" t="s">
        <v>5411</v>
      </c>
      <c r="K3318" s="421">
        <v>0.8256</v>
      </c>
      <c r="L3318" s="421">
        <v>0.8256</v>
      </c>
      <c r="M3318" s="421">
        <v>0.77528399999999997</v>
      </c>
      <c r="N3318" s="411">
        <v>6.0944767441860499</v>
      </c>
    </row>
    <row r="3319" spans="1:14" s="327" customFormat="1">
      <c r="A3319" s="103">
        <v>3316</v>
      </c>
      <c r="C3319" s="327" t="s">
        <v>1049</v>
      </c>
      <c r="D3319" s="327" t="s">
        <v>1047</v>
      </c>
      <c r="E3319" s="327" t="s">
        <v>4140</v>
      </c>
      <c r="F3319" s="327" t="s">
        <v>5691</v>
      </c>
      <c r="G3319" s="409">
        <v>307322340101</v>
      </c>
      <c r="H3319" s="327" t="s">
        <v>6858</v>
      </c>
      <c r="I3319" s="327" t="s">
        <v>5411</v>
      </c>
      <c r="K3319" s="421">
        <v>0.85719999999999996</v>
      </c>
      <c r="L3319" s="421">
        <v>0.85719999999999996</v>
      </c>
      <c r="M3319" s="421">
        <v>0.80493599999999998</v>
      </c>
      <c r="N3319" s="411">
        <v>6.0970601959869315</v>
      </c>
    </row>
    <row r="3320" spans="1:14" s="327" customFormat="1">
      <c r="A3320" s="103">
        <v>3317</v>
      </c>
      <c r="C3320" s="327" t="s">
        <v>3869</v>
      </c>
      <c r="D3320" s="327" t="s">
        <v>1056</v>
      </c>
      <c r="E3320" s="327" t="s">
        <v>3930</v>
      </c>
      <c r="F3320" s="327" t="s">
        <v>6674</v>
      </c>
      <c r="G3320" s="409">
        <v>308313240402</v>
      </c>
      <c r="H3320" s="327" t="s">
        <v>6859</v>
      </c>
      <c r="I3320" s="327" t="s">
        <v>5411</v>
      </c>
      <c r="K3320" s="421">
        <v>1.4148000000000001</v>
      </c>
      <c r="L3320" s="421">
        <v>1.4148000000000001</v>
      </c>
      <c r="M3320" s="421">
        <v>1.32853</v>
      </c>
      <c r="N3320" s="411">
        <v>6.09768165111677</v>
      </c>
    </row>
    <row r="3321" spans="1:14" s="327" customFormat="1">
      <c r="A3321" s="103">
        <v>3318</v>
      </c>
      <c r="C3321" s="327" t="s">
        <v>1049</v>
      </c>
      <c r="D3321" s="327" t="s">
        <v>1049</v>
      </c>
      <c r="E3321" s="327" t="s">
        <v>3482</v>
      </c>
      <c r="F3321" s="327" t="s">
        <v>6533</v>
      </c>
      <c r="G3321" s="409">
        <v>307133240203</v>
      </c>
      <c r="H3321" s="327" t="s">
        <v>6860</v>
      </c>
      <c r="I3321" s="327" t="s">
        <v>5411</v>
      </c>
      <c r="K3321" s="421">
        <v>1.284</v>
      </c>
      <c r="L3321" s="421">
        <v>1.284</v>
      </c>
      <c r="M3321" s="421">
        <v>1.2056169999999999</v>
      </c>
      <c r="N3321" s="411">
        <v>6.1045950155763311</v>
      </c>
    </row>
    <row r="3322" spans="1:14" s="327" customFormat="1">
      <c r="A3322" s="103">
        <v>3319</v>
      </c>
      <c r="C3322" s="327" t="s">
        <v>5408</v>
      </c>
      <c r="D3322" s="327" t="s">
        <v>1019</v>
      </c>
      <c r="E3322" s="327" t="s">
        <v>5280</v>
      </c>
      <c r="F3322" s="327" t="s">
        <v>5415</v>
      </c>
      <c r="G3322" s="409">
        <v>304221140202</v>
      </c>
      <c r="H3322" s="327" t="s">
        <v>6861</v>
      </c>
      <c r="I3322" s="327" t="s">
        <v>5411</v>
      </c>
      <c r="K3322" s="421">
        <v>0.26879999999999998</v>
      </c>
      <c r="L3322" s="421">
        <v>0.26879999999999998</v>
      </c>
      <c r="M3322" s="421">
        <v>0.25239</v>
      </c>
      <c r="N3322" s="411">
        <v>6.1049107142857073</v>
      </c>
    </row>
    <row r="3323" spans="1:14" s="327" customFormat="1">
      <c r="A3323" s="103">
        <v>3320</v>
      </c>
      <c r="C3323" s="327" t="s">
        <v>1381</v>
      </c>
      <c r="D3323" s="327" t="s">
        <v>1028</v>
      </c>
      <c r="E3323" s="327" t="s">
        <v>4765</v>
      </c>
      <c r="F3323" s="327" t="s">
        <v>4099</v>
      </c>
      <c r="G3323" s="409">
        <v>305341340302</v>
      </c>
      <c r="H3323" s="327" t="s">
        <v>6862</v>
      </c>
      <c r="I3323" s="327" t="s">
        <v>5411</v>
      </c>
      <c r="K3323" s="421">
        <v>0.37458000000000002</v>
      </c>
      <c r="L3323" s="421">
        <v>0.37458000000000002</v>
      </c>
      <c r="M3323" s="421">
        <v>0.35170499999999999</v>
      </c>
      <c r="N3323" s="411">
        <v>6.1068396604196789</v>
      </c>
    </row>
    <row r="3324" spans="1:14" s="327" customFormat="1">
      <c r="A3324" s="103">
        <v>3321</v>
      </c>
      <c r="C3324" s="327" t="s">
        <v>1381</v>
      </c>
      <c r="D3324" s="327" t="s">
        <v>3526</v>
      </c>
      <c r="E3324" s="327" t="s">
        <v>4408</v>
      </c>
      <c r="F3324" s="327" t="s">
        <v>4409</v>
      </c>
      <c r="G3324" s="409" t="s">
        <v>6863</v>
      </c>
      <c r="H3324" s="327" t="s">
        <v>6864</v>
      </c>
      <c r="I3324" s="327" t="s">
        <v>5411</v>
      </c>
      <c r="K3324" s="421">
        <v>0.99839999999999995</v>
      </c>
      <c r="L3324" s="421">
        <v>0.99839999999999995</v>
      </c>
      <c r="M3324" s="421">
        <v>0.93741699999999994</v>
      </c>
      <c r="N3324" s="411">
        <v>6.1080729166666679</v>
      </c>
    </row>
    <row r="3325" spans="1:14" s="327" customFormat="1">
      <c r="A3325" s="103">
        <v>3322</v>
      </c>
      <c r="C3325" s="327" t="s">
        <v>1049</v>
      </c>
      <c r="D3325" s="327" t="s">
        <v>1047</v>
      </c>
      <c r="E3325" s="327" t="s">
        <v>4140</v>
      </c>
      <c r="F3325" s="327" t="s">
        <v>4893</v>
      </c>
      <c r="G3325" s="409">
        <v>307322440102</v>
      </c>
      <c r="H3325" s="327" t="s">
        <v>6865</v>
      </c>
      <c r="I3325" s="327" t="s">
        <v>5411</v>
      </c>
      <c r="K3325" s="421">
        <v>1.7196</v>
      </c>
      <c r="L3325" s="421">
        <v>1.7196</v>
      </c>
      <c r="M3325" s="421">
        <v>1.6145259999999999</v>
      </c>
      <c r="N3325" s="411">
        <v>6.1103745056990055</v>
      </c>
    </row>
    <row r="3326" spans="1:14" s="327" customFormat="1">
      <c r="A3326" s="103">
        <v>3323</v>
      </c>
      <c r="C3326" s="327" t="s">
        <v>3869</v>
      </c>
      <c r="D3326" s="327" t="s">
        <v>1056</v>
      </c>
      <c r="E3326" s="327" t="s">
        <v>1056</v>
      </c>
      <c r="F3326" s="327" t="s">
        <v>6866</v>
      </c>
      <c r="G3326" s="409">
        <v>308311640401</v>
      </c>
      <c r="H3326" s="327" t="s">
        <v>6867</v>
      </c>
      <c r="I3326" s="327" t="s">
        <v>5411</v>
      </c>
      <c r="K3326" s="421">
        <v>0.67949999999999999</v>
      </c>
      <c r="L3326" s="421">
        <v>0.67949999999999999</v>
      </c>
      <c r="M3326" s="421">
        <v>0.63792400000000005</v>
      </c>
      <c r="N3326" s="411">
        <v>6.1186166298749001</v>
      </c>
    </row>
    <row r="3327" spans="1:14" s="327" customFormat="1">
      <c r="A3327" s="103">
        <v>3324</v>
      </c>
      <c r="C3327" s="327" t="s">
        <v>1041</v>
      </c>
      <c r="D3327" s="327" t="s">
        <v>1040</v>
      </c>
      <c r="E3327" s="327" t="s">
        <v>1040</v>
      </c>
      <c r="F3327" s="327" t="s">
        <v>4591</v>
      </c>
      <c r="G3327" s="409">
        <v>306112240101</v>
      </c>
      <c r="H3327" s="327" t="s">
        <v>6868</v>
      </c>
      <c r="I3327" s="327" t="s">
        <v>5411</v>
      </c>
      <c r="K3327" s="421">
        <v>0.66180000000000005</v>
      </c>
      <c r="L3327" s="421">
        <v>0.66180000000000005</v>
      </c>
      <c r="M3327" s="421">
        <v>0.62128799999999995</v>
      </c>
      <c r="N3327" s="411">
        <v>6.1214868540344662</v>
      </c>
    </row>
    <row r="3328" spans="1:14" s="327" customFormat="1">
      <c r="A3328" s="103">
        <v>3325</v>
      </c>
      <c r="C3328" s="327" t="s">
        <v>3869</v>
      </c>
      <c r="D3328" s="327" t="s">
        <v>1056</v>
      </c>
      <c r="E3328" s="327" t="s">
        <v>3957</v>
      </c>
      <c r="F3328" s="327" t="s">
        <v>6074</v>
      </c>
      <c r="G3328" s="409">
        <v>308323240202</v>
      </c>
      <c r="H3328" s="327" t="s">
        <v>6869</v>
      </c>
      <c r="I3328" s="327" t="s">
        <v>5411</v>
      </c>
      <c r="K3328" s="421">
        <v>1.6519999999999999</v>
      </c>
      <c r="L3328" s="421">
        <v>1.6519999999999999</v>
      </c>
      <c r="M3328" s="421">
        <v>1.550872</v>
      </c>
      <c r="N3328" s="411">
        <v>6.1215496368038673</v>
      </c>
    </row>
    <row r="3329" spans="1:14" s="327" customFormat="1">
      <c r="A3329" s="103">
        <v>3326</v>
      </c>
      <c r="C3329" s="327" t="s">
        <v>5408</v>
      </c>
      <c r="D3329" s="327" t="s">
        <v>1020</v>
      </c>
      <c r="E3329" s="327" t="s">
        <v>3416</v>
      </c>
      <c r="F3329" s="327" t="s">
        <v>3243</v>
      </c>
      <c r="G3329" s="409">
        <v>304112340404</v>
      </c>
      <c r="H3329" s="327" t="s">
        <v>6870</v>
      </c>
      <c r="I3329" s="327" t="s">
        <v>5411</v>
      </c>
      <c r="K3329" s="421">
        <v>0.245</v>
      </c>
      <c r="L3329" s="421">
        <v>0.245</v>
      </c>
      <c r="M3329" s="421">
        <v>0.229994</v>
      </c>
      <c r="N3329" s="411">
        <v>6.1248979591836701</v>
      </c>
    </row>
    <row r="3330" spans="1:14" s="327" customFormat="1">
      <c r="A3330" s="103">
        <v>3327</v>
      </c>
      <c r="C3330" s="327" t="s">
        <v>1049</v>
      </c>
      <c r="D3330" s="327" t="s">
        <v>4470</v>
      </c>
      <c r="E3330" s="327" t="s">
        <v>4666</v>
      </c>
      <c r="F3330" s="327" t="s">
        <v>6871</v>
      </c>
      <c r="G3330" s="409">
        <v>307522340303</v>
      </c>
      <c r="H3330" s="327" t="s">
        <v>6872</v>
      </c>
      <c r="I3330" s="327" t="s">
        <v>5411</v>
      </c>
      <c r="K3330" s="421">
        <v>1.0571999999999999</v>
      </c>
      <c r="L3330" s="421">
        <v>1.0571999999999999</v>
      </c>
      <c r="M3330" s="421">
        <v>0.99244500000000002</v>
      </c>
      <c r="N3330" s="411">
        <v>6.1251418842224652</v>
      </c>
    </row>
    <row r="3331" spans="1:14" s="327" customFormat="1">
      <c r="A3331" s="103">
        <v>3328</v>
      </c>
      <c r="C3331" s="327" t="s">
        <v>1381</v>
      </c>
      <c r="D3331" s="327" t="s">
        <v>1030</v>
      </c>
      <c r="E3331" s="327" t="s">
        <v>4544</v>
      </c>
      <c r="F3331" s="327" t="s">
        <v>5330</v>
      </c>
      <c r="G3331" s="409">
        <v>305211440302</v>
      </c>
      <c r="H3331" s="327" t="s">
        <v>6873</v>
      </c>
      <c r="I3331" s="327" t="s">
        <v>5411</v>
      </c>
      <c r="K3331" s="421">
        <v>0.90949999999999998</v>
      </c>
      <c r="L3331" s="421">
        <v>0.90949999999999998</v>
      </c>
      <c r="M3331" s="421">
        <v>0.85378900000000002</v>
      </c>
      <c r="N3331" s="411">
        <v>6.1254535459043389</v>
      </c>
    </row>
    <row r="3332" spans="1:14" s="327" customFormat="1">
      <c r="A3332" s="103">
        <v>3329</v>
      </c>
      <c r="C3332" s="327" t="s">
        <v>1381</v>
      </c>
      <c r="D3332" s="327" t="s">
        <v>1028</v>
      </c>
      <c r="E3332" s="327" t="s">
        <v>5370</v>
      </c>
      <c r="F3332" s="327" t="s">
        <v>5757</v>
      </c>
      <c r="G3332" s="409">
        <v>305331240402</v>
      </c>
      <c r="H3332" s="327" t="s">
        <v>6874</v>
      </c>
      <c r="I3332" s="327" t="s">
        <v>5411</v>
      </c>
      <c r="K3332" s="421">
        <v>0.75539999999999996</v>
      </c>
      <c r="L3332" s="421">
        <v>0.75539999999999996</v>
      </c>
      <c r="M3332" s="421">
        <v>0.70912600000000003</v>
      </c>
      <c r="N3332" s="411">
        <v>6.125761186126546</v>
      </c>
    </row>
    <row r="3333" spans="1:14" s="327" customFormat="1">
      <c r="A3333" s="103">
        <v>3330</v>
      </c>
      <c r="C3333" s="327" t="s">
        <v>1049</v>
      </c>
      <c r="D3333" s="327" t="s">
        <v>1047</v>
      </c>
      <c r="E3333" s="327" t="s">
        <v>4219</v>
      </c>
      <c r="F3333" s="327" t="s">
        <v>6308</v>
      </c>
      <c r="G3333" s="409">
        <v>307312340202</v>
      </c>
      <c r="H3333" s="327" t="s">
        <v>6875</v>
      </c>
      <c r="I3333" s="327" t="s">
        <v>5411</v>
      </c>
      <c r="K3333" s="421">
        <v>1.6546000000000001</v>
      </c>
      <c r="L3333" s="421">
        <v>1.6546000000000001</v>
      </c>
      <c r="M3333" s="421">
        <v>1.55324</v>
      </c>
      <c r="N3333" s="411">
        <v>6.1259518916958848</v>
      </c>
    </row>
    <row r="3334" spans="1:14" s="327" customFormat="1">
      <c r="A3334" s="103">
        <v>3331</v>
      </c>
      <c r="C3334" s="327" t="s">
        <v>1041</v>
      </c>
      <c r="D3334" s="327" t="s">
        <v>1039</v>
      </c>
      <c r="E3334" s="327" t="s">
        <v>4118</v>
      </c>
      <c r="F3334" s="327" t="s">
        <v>3286</v>
      </c>
      <c r="G3334" s="409">
        <v>306231140803</v>
      </c>
      <c r="H3334" s="327" t="s">
        <v>6304</v>
      </c>
      <c r="I3334" s="327" t="s">
        <v>5411</v>
      </c>
      <c r="K3334" s="421">
        <v>0.58899999999999997</v>
      </c>
      <c r="L3334" s="421">
        <v>0.58899999999999997</v>
      </c>
      <c r="M3334" s="421">
        <v>0.55289999999999995</v>
      </c>
      <c r="N3334" s="411">
        <v>6.1290322580645196</v>
      </c>
    </row>
    <row r="3335" spans="1:14" s="327" customFormat="1">
      <c r="A3335" s="103">
        <v>3332</v>
      </c>
      <c r="C3335" s="327" t="s">
        <v>1381</v>
      </c>
      <c r="D3335" s="327" t="s">
        <v>1028</v>
      </c>
      <c r="E3335" s="327" t="s">
        <v>5370</v>
      </c>
      <c r="F3335" s="327" t="s">
        <v>2948</v>
      </c>
      <c r="G3335" s="409">
        <v>305331140104</v>
      </c>
      <c r="H3335" s="327" t="s">
        <v>6876</v>
      </c>
      <c r="I3335" s="327" t="s">
        <v>5411</v>
      </c>
      <c r="K3335" s="421">
        <v>0.88680000000000003</v>
      </c>
      <c r="L3335" s="421">
        <v>0.88680000000000003</v>
      </c>
      <c r="M3335" s="421">
        <v>0.83241900000000002</v>
      </c>
      <c r="N3335" s="411">
        <v>6.1322733423545346</v>
      </c>
    </row>
    <row r="3336" spans="1:14" s="327" customFormat="1">
      <c r="A3336" s="103">
        <v>3333</v>
      </c>
      <c r="C3336" s="327" t="s">
        <v>1381</v>
      </c>
      <c r="D3336" s="327" t="s">
        <v>1027</v>
      </c>
      <c r="E3336" s="327" t="s">
        <v>5190</v>
      </c>
      <c r="F3336" s="327" t="s">
        <v>4249</v>
      </c>
      <c r="G3336" s="409">
        <v>305421140302</v>
      </c>
      <c r="H3336" s="327" t="s">
        <v>6877</v>
      </c>
      <c r="I3336" s="327" t="s">
        <v>5411</v>
      </c>
      <c r="K3336" s="421">
        <v>0.61660000000000004</v>
      </c>
      <c r="L3336" s="421">
        <v>0.61660000000000004</v>
      </c>
      <c r="M3336" s="421">
        <v>0.57876799999999995</v>
      </c>
      <c r="N3336" s="411">
        <v>6.1355822251054306</v>
      </c>
    </row>
    <row r="3337" spans="1:14" s="327" customFormat="1">
      <c r="A3337" s="103">
        <v>3334</v>
      </c>
      <c r="C3337" s="327" t="s">
        <v>3869</v>
      </c>
      <c r="D3337" s="327" t="s">
        <v>1056</v>
      </c>
      <c r="E3337" s="327" t="s">
        <v>1056</v>
      </c>
      <c r="F3337" s="327" t="s">
        <v>4779</v>
      </c>
      <c r="G3337" s="409">
        <v>308311540302</v>
      </c>
      <c r="H3337" s="327" t="s">
        <v>6878</v>
      </c>
      <c r="I3337" s="327" t="s">
        <v>5411</v>
      </c>
      <c r="K3337" s="421">
        <v>0.3357</v>
      </c>
      <c r="L3337" s="421">
        <v>0.3357</v>
      </c>
      <c r="M3337" s="421">
        <v>0.31509399999999999</v>
      </c>
      <c r="N3337" s="411">
        <v>6.13821864760203</v>
      </c>
    </row>
    <row r="3338" spans="1:14" s="327" customFormat="1">
      <c r="A3338" s="103">
        <v>3335</v>
      </c>
      <c r="C3338" s="327" t="s">
        <v>1041</v>
      </c>
      <c r="D3338" s="327" t="s">
        <v>1039</v>
      </c>
      <c r="E3338" s="327" t="s">
        <v>4118</v>
      </c>
      <c r="F3338" s="327" t="s">
        <v>2903</v>
      </c>
      <c r="G3338" s="409">
        <v>306231340502</v>
      </c>
      <c r="H3338" s="327" t="s">
        <v>6879</v>
      </c>
      <c r="I3338" s="327" t="s">
        <v>5444</v>
      </c>
      <c r="K3338" s="421">
        <v>0.4466</v>
      </c>
      <c r="L3338" s="421">
        <v>0.4466</v>
      </c>
      <c r="M3338" s="421">
        <v>0.41918299999999997</v>
      </c>
      <c r="N3338" s="411">
        <v>6.139050604567851</v>
      </c>
    </row>
    <row r="3339" spans="1:14" s="327" customFormat="1">
      <c r="A3339" s="103">
        <v>3336</v>
      </c>
      <c r="C3339" s="327" t="s">
        <v>5408</v>
      </c>
      <c r="D3339" s="327" t="s">
        <v>1017</v>
      </c>
      <c r="E3339" s="327" t="s">
        <v>3946</v>
      </c>
      <c r="F3339" s="327" t="s">
        <v>3319</v>
      </c>
      <c r="G3339" s="409">
        <v>304521540201</v>
      </c>
      <c r="H3339" s="327" t="s">
        <v>6880</v>
      </c>
      <c r="I3339" s="327" t="s">
        <v>5411</v>
      </c>
      <c r="K3339" s="421">
        <v>0.73056100000000002</v>
      </c>
      <c r="L3339" s="421">
        <v>0.73056100000000002</v>
      </c>
      <c r="M3339" s="421">
        <v>0.68570900000000001</v>
      </c>
      <c r="N3339" s="411">
        <v>6.1393915087172735</v>
      </c>
    </row>
    <row r="3340" spans="1:14" s="327" customFormat="1">
      <c r="A3340" s="103">
        <v>3337</v>
      </c>
      <c r="C3340" s="327" t="s">
        <v>3869</v>
      </c>
      <c r="D3340" s="327" t="s">
        <v>1054</v>
      </c>
      <c r="E3340" s="327" t="s">
        <v>4344</v>
      </c>
      <c r="F3340" s="327" t="s">
        <v>4956</v>
      </c>
      <c r="G3340" s="409">
        <v>308223240302</v>
      </c>
      <c r="H3340" s="327" t="s">
        <v>3242</v>
      </c>
      <c r="I3340" s="327" t="s">
        <v>5411</v>
      </c>
      <c r="K3340" s="421">
        <v>1.7106699999999999</v>
      </c>
      <c r="L3340" s="421">
        <v>1.7106699999999999</v>
      </c>
      <c r="M3340" s="421">
        <v>1.6056189999999999</v>
      </c>
      <c r="N3340" s="411">
        <v>6.1409272390349994</v>
      </c>
    </row>
    <row r="3341" spans="1:14" s="327" customFormat="1">
      <c r="A3341" s="103">
        <v>3338</v>
      </c>
      <c r="C3341" s="327" t="s">
        <v>1041</v>
      </c>
      <c r="D3341" s="327" t="s">
        <v>1040</v>
      </c>
      <c r="E3341" s="327" t="s">
        <v>4426</v>
      </c>
      <c r="F3341" s="327" t="s">
        <v>2212</v>
      </c>
      <c r="G3341" s="409">
        <v>306621140105</v>
      </c>
      <c r="H3341" s="327" t="s">
        <v>6881</v>
      </c>
      <c r="I3341" s="327" t="s">
        <v>5411</v>
      </c>
      <c r="K3341" s="421">
        <v>0.77739999999999998</v>
      </c>
      <c r="L3341" s="421">
        <v>0.77739999999999998</v>
      </c>
      <c r="M3341" s="421">
        <v>0.72965100000000005</v>
      </c>
      <c r="N3341" s="411">
        <v>6.1421404682274163</v>
      </c>
    </row>
    <row r="3342" spans="1:14" s="327" customFormat="1">
      <c r="A3342" s="103">
        <v>3339</v>
      </c>
      <c r="C3342" s="327" t="s">
        <v>1041</v>
      </c>
      <c r="D3342" s="327" t="s">
        <v>1040</v>
      </c>
      <c r="E3342" s="327" t="s">
        <v>4766</v>
      </c>
      <c r="F3342" s="327" t="s">
        <v>6757</v>
      </c>
      <c r="G3342" s="409">
        <v>306631240303</v>
      </c>
      <c r="H3342" s="327" t="s">
        <v>6882</v>
      </c>
      <c r="I3342" s="327" t="s">
        <v>5411</v>
      </c>
      <c r="K3342" s="421">
        <v>0.54827999999999999</v>
      </c>
      <c r="L3342" s="421">
        <v>0.54827999999999999</v>
      </c>
      <c r="M3342" s="421">
        <v>0.51459600000000005</v>
      </c>
      <c r="N3342" s="411">
        <v>6.1435762748960263</v>
      </c>
    </row>
    <row r="3343" spans="1:14" s="327" customFormat="1">
      <c r="A3343" s="103">
        <v>3340</v>
      </c>
      <c r="C3343" s="327" t="s">
        <v>1049</v>
      </c>
      <c r="D3343" s="327" t="s">
        <v>1045</v>
      </c>
      <c r="E3343" s="327" t="s">
        <v>5113</v>
      </c>
      <c r="F3343" s="327" t="s">
        <v>4881</v>
      </c>
      <c r="G3343" s="409">
        <v>307621440401</v>
      </c>
      <c r="H3343" s="327" t="s">
        <v>6883</v>
      </c>
      <c r="I3343" s="327" t="s">
        <v>5411</v>
      </c>
      <c r="K3343" s="421">
        <v>0.30180000000000001</v>
      </c>
      <c r="L3343" s="421">
        <v>0.30180000000000001</v>
      </c>
      <c r="M3343" s="421">
        <v>0.283252</v>
      </c>
      <c r="N3343" s="411">
        <v>6.1457919151756153</v>
      </c>
    </row>
    <row r="3344" spans="1:14" s="327" customFormat="1">
      <c r="A3344" s="103">
        <v>3341</v>
      </c>
      <c r="C3344" s="327" t="s">
        <v>1049</v>
      </c>
      <c r="D3344" s="327" t="s">
        <v>4470</v>
      </c>
      <c r="E3344" s="327" t="s">
        <v>4666</v>
      </c>
      <c r="F3344" s="327" t="s">
        <v>4667</v>
      </c>
      <c r="G3344" s="409">
        <v>307522140104</v>
      </c>
      <c r="H3344" s="327" t="s">
        <v>6884</v>
      </c>
      <c r="I3344" s="327" t="s">
        <v>5411</v>
      </c>
      <c r="K3344" s="421">
        <v>2.1541999999999999</v>
      </c>
      <c r="L3344" s="421">
        <v>2.1541999999999999</v>
      </c>
      <c r="M3344" s="421">
        <v>2.0218069999999999</v>
      </c>
      <c r="N3344" s="411">
        <v>6.1458081886547209</v>
      </c>
    </row>
    <row r="3345" spans="1:14" s="327" customFormat="1">
      <c r="A3345" s="103">
        <v>3342</v>
      </c>
      <c r="C3345" s="327" t="s">
        <v>1049</v>
      </c>
      <c r="D3345" s="327" t="s">
        <v>4470</v>
      </c>
      <c r="E3345" s="327" t="s">
        <v>4666</v>
      </c>
      <c r="F3345" s="327" t="s">
        <v>4729</v>
      </c>
      <c r="G3345" s="409">
        <v>307522340102</v>
      </c>
      <c r="H3345" s="327" t="s">
        <v>6885</v>
      </c>
      <c r="I3345" s="327" t="s">
        <v>5411</v>
      </c>
      <c r="K3345" s="421">
        <v>2.2035999999999998</v>
      </c>
      <c r="L3345" s="421">
        <v>2.2035999999999998</v>
      </c>
      <c r="M3345" s="421">
        <v>2.0681699999999998</v>
      </c>
      <c r="N3345" s="411">
        <v>6.1458522417861658</v>
      </c>
    </row>
    <row r="3346" spans="1:14" s="327" customFormat="1">
      <c r="A3346" s="103">
        <v>3343</v>
      </c>
      <c r="C3346" s="327" t="s">
        <v>3869</v>
      </c>
      <c r="D3346" s="327" t="s">
        <v>1055</v>
      </c>
      <c r="E3346" s="327" t="s">
        <v>4979</v>
      </c>
      <c r="F3346" s="327" t="s">
        <v>6766</v>
      </c>
      <c r="G3346" s="409">
        <v>308512240402</v>
      </c>
      <c r="H3346" s="327" t="s">
        <v>6886</v>
      </c>
      <c r="I3346" s="327" t="s">
        <v>5411</v>
      </c>
      <c r="K3346" s="421">
        <v>1.4581999999999999</v>
      </c>
      <c r="L3346" s="421">
        <v>1.4581999999999999</v>
      </c>
      <c r="M3346" s="421">
        <v>1.368574</v>
      </c>
      <c r="N3346" s="411">
        <v>6.1463448086682204</v>
      </c>
    </row>
    <row r="3347" spans="1:14" s="327" customFormat="1">
      <c r="A3347" s="103">
        <v>3344</v>
      </c>
      <c r="C3347" s="327" t="s">
        <v>1049</v>
      </c>
      <c r="D3347" s="327" t="s">
        <v>4470</v>
      </c>
      <c r="E3347" s="327" t="s">
        <v>4471</v>
      </c>
      <c r="F3347" s="327" t="s">
        <v>6887</v>
      </c>
      <c r="G3347" s="409">
        <v>307511140402</v>
      </c>
      <c r="H3347" s="327" t="s">
        <v>6888</v>
      </c>
      <c r="I3347" s="327" t="s">
        <v>5444</v>
      </c>
      <c r="K3347" s="421">
        <v>1.2322</v>
      </c>
      <c r="L3347" s="421">
        <v>1.2322</v>
      </c>
      <c r="M3347" s="421">
        <v>1.1563950000000001</v>
      </c>
      <c r="N3347" s="411">
        <v>6.1520045447167586</v>
      </c>
    </row>
    <row r="3348" spans="1:14" s="327" customFormat="1">
      <c r="A3348" s="103">
        <v>3345</v>
      </c>
      <c r="C3348" s="327" t="s">
        <v>1049</v>
      </c>
      <c r="D3348" s="327" t="s">
        <v>1047</v>
      </c>
      <c r="E3348" s="327" t="s">
        <v>4140</v>
      </c>
      <c r="F3348" s="327" t="s">
        <v>5003</v>
      </c>
      <c r="G3348" s="409">
        <v>307322240205</v>
      </c>
      <c r="H3348" s="327" t="s">
        <v>6889</v>
      </c>
      <c r="I3348" s="327" t="s">
        <v>5411</v>
      </c>
      <c r="K3348" s="421">
        <v>1.6863999999999999</v>
      </c>
      <c r="L3348" s="421">
        <v>1.6863999999999999</v>
      </c>
      <c r="M3348" s="421">
        <v>1.5824819999999999</v>
      </c>
      <c r="N3348" s="411">
        <v>6.1621204933586311</v>
      </c>
    </row>
    <row r="3349" spans="1:14" s="327" customFormat="1">
      <c r="A3349" s="103">
        <v>3346</v>
      </c>
      <c r="C3349" s="327" t="s">
        <v>5408</v>
      </c>
      <c r="D3349" s="327" t="s">
        <v>1018</v>
      </c>
      <c r="E3349" s="327" t="s">
        <v>1018</v>
      </c>
      <c r="F3349" s="327" t="s">
        <v>5177</v>
      </c>
      <c r="G3349" s="409">
        <v>304611140202</v>
      </c>
      <c r="H3349" s="327" t="s">
        <v>5738</v>
      </c>
      <c r="I3349" s="327" t="s">
        <v>5411</v>
      </c>
      <c r="K3349" s="421">
        <v>0.31380000000000002</v>
      </c>
      <c r="L3349" s="421">
        <v>0.31380000000000002</v>
      </c>
      <c r="M3349" s="421">
        <v>0.29446299999999997</v>
      </c>
      <c r="N3349" s="411">
        <v>6.162205226258779</v>
      </c>
    </row>
    <row r="3350" spans="1:14" s="327" customFormat="1">
      <c r="A3350" s="103">
        <v>3347</v>
      </c>
      <c r="C3350" s="327" t="s">
        <v>5408</v>
      </c>
      <c r="D3350" s="327" t="s">
        <v>1017</v>
      </c>
      <c r="E3350" s="327" t="s">
        <v>4030</v>
      </c>
      <c r="F3350" s="327" t="s">
        <v>4031</v>
      </c>
      <c r="G3350" s="409">
        <v>304531140103</v>
      </c>
      <c r="H3350" s="327" t="s">
        <v>5514</v>
      </c>
      <c r="I3350" s="327" t="s">
        <v>5411</v>
      </c>
      <c r="K3350" s="421">
        <v>0.63200000000000001</v>
      </c>
      <c r="L3350" s="421">
        <v>0.63200000000000001</v>
      </c>
      <c r="M3350" s="421">
        <v>0.59304000000000001</v>
      </c>
      <c r="N3350" s="411">
        <v>6.1645569620253156</v>
      </c>
    </row>
    <row r="3351" spans="1:14" s="327" customFormat="1">
      <c r="A3351" s="103">
        <v>3348</v>
      </c>
      <c r="C3351" s="327" t="s">
        <v>5408</v>
      </c>
      <c r="D3351" s="327" t="s">
        <v>1020</v>
      </c>
      <c r="E3351" s="327" t="s">
        <v>3970</v>
      </c>
      <c r="F3351" s="327" t="s">
        <v>6630</v>
      </c>
      <c r="G3351" s="409">
        <v>304121440201</v>
      </c>
      <c r="H3351" s="327" t="s">
        <v>6890</v>
      </c>
      <c r="I3351" s="327" t="s">
        <v>5411</v>
      </c>
      <c r="K3351" s="421">
        <v>1.0189999999999999</v>
      </c>
      <c r="L3351" s="421">
        <v>1.0189999999999999</v>
      </c>
      <c r="M3351" s="421">
        <v>0.95616299999999999</v>
      </c>
      <c r="N3351" s="411">
        <v>6.1665358194308073</v>
      </c>
    </row>
    <row r="3352" spans="1:14" s="327" customFormat="1">
      <c r="A3352" s="103">
        <v>3349</v>
      </c>
      <c r="C3352" s="327" t="s">
        <v>1381</v>
      </c>
      <c r="D3352" s="327" t="s">
        <v>1028</v>
      </c>
      <c r="E3352" s="327" t="s">
        <v>4765</v>
      </c>
      <c r="F3352" s="327" t="s">
        <v>4747</v>
      </c>
      <c r="G3352" s="409">
        <v>305341340204</v>
      </c>
      <c r="H3352" s="327" t="s">
        <v>6891</v>
      </c>
      <c r="I3352" s="327" t="s">
        <v>5411</v>
      </c>
      <c r="K3352" s="421">
        <v>0.68300000000000005</v>
      </c>
      <c r="L3352" s="421">
        <v>0.68300000000000005</v>
      </c>
      <c r="M3352" s="421">
        <v>0.64086399999999999</v>
      </c>
      <c r="N3352" s="411">
        <v>6.1692532942899057</v>
      </c>
    </row>
    <row r="3353" spans="1:14" s="327" customFormat="1">
      <c r="A3353" s="103">
        <v>3350</v>
      </c>
      <c r="C3353" s="327" t="s">
        <v>3869</v>
      </c>
      <c r="D3353" s="327" t="s">
        <v>1054</v>
      </c>
      <c r="E3353" s="327" t="s">
        <v>3438</v>
      </c>
      <c r="F3353" s="327" t="s">
        <v>4364</v>
      </c>
      <c r="G3353" s="409">
        <v>308212540304</v>
      </c>
      <c r="H3353" s="327" t="s">
        <v>6892</v>
      </c>
      <c r="I3353" s="327" t="s">
        <v>5411</v>
      </c>
      <c r="K3353" s="421">
        <v>0.82299999999999995</v>
      </c>
      <c r="L3353" s="421">
        <v>0.82299999999999995</v>
      </c>
      <c r="M3353" s="421">
        <v>0.77218200000000004</v>
      </c>
      <c r="N3353" s="411">
        <v>6.1747266099635389</v>
      </c>
    </row>
    <row r="3354" spans="1:14" s="327" customFormat="1">
      <c r="A3354" s="103">
        <v>3351</v>
      </c>
      <c r="C3354" s="327" t="s">
        <v>3869</v>
      </c>
      <c r="D3354" s="327" t="s">
        <v>4122</v>
      </c>
      <c r="E3354" s="327" t="s">
        <v>1021</v>
      </c>
      <c r="F3354" s="327" t="s">
        <v>4123</v>
      </c>
      <c r="G3354" s="409">
        <v>308653140106</v>
      </c>
      <c r="H3354" s="327" t="s">
        <v>6893</v>
      </c>
      <c r="I3354" s="327" t="s">
        <v>5411</v>
      </c>
      <c r="K3354" s="421">
        <v>1.6464000000000001</v>
      </c>
      <c r="L3354" s="421">
        <v>1.6464000000000001</v>
      </c>
      <c r="M3354" s="421">
        <v>1.544727</v>
      </c>
      <c r="N3354" s="411">
        <v>6.1754737609329524</v>
      </c>
    </row>
    <row r="3355" spans="1:14" s="327" customFormat="1">
      <c r="A3355" s="103">
        <v>3352</v>
      </c>
      <c r="C3355" s="327" t="s">
        <v>1381</v>
      </c>
      <c r="D3355" s="327" t="s">
        <v>1028</v>
      </c>
      <c r="E3355" s="327" t="s">
        <v>4765</v>
      </c>
      <c r="F3355" s="327" t="s">
        <v>3364</v>
      </c>
      <c r="G3355" s="409">
        <v>305341240502</v>
      </c>
      <c r="H3355" s="327" t="s">
        <v>6894</v>
      </c>
      <c r="I3355" s="327" t="s">
        <v>5411</v>
      </c>
      <c r="K3355" s="421">
        <v>0.41830000000000001</v>
      </c>
      <c r="L3355" s="421">
        <v>0.41830000000000001</v>
      </c>
      <c r="M3355" s="421">
        <v>0.39245600000000003</v>
      </c>
      <c r="N3355" s="411">
        <v>6.1783409036576566</v>
      </c>
    </row>
    <row r="3356" spans="1:14" s="327" customFormat="1">
      <c r="A3356" s="103">
        <v>3353</v>
      </c>
      <c r="C3356" s="327" t="s">
        <v>1041</v>
      </c>
      <c r="D3356" s="327" t="s">
        <v>1040</v>
      </c>
      <c r="E3356" s="327" t="s">
        <v>4766</v>
      </c>
      <c r="F3356" s="327" t="s">
        <v>6895</v>
      </c>
      <c r="G3356" s="409">
        <v>306631340301</v>
      </c>
      <c r="H3356" s="327" t="s">
        <v>6896</v>
      </c>
      <c r="I3356" s="327" t="s">
        <v>5411</v>
      </c>
      <c r="K3356" s="421">
        <v>0.61360000000000003</v>
      </c>
      <c r="L3356" s="421">
        <v>0.61360000000000003</v>
      </c>
      <c r="M3356" s="421">
        <v>0.57567199999999996</v>
      </c>
      <c r="N3356" s="411">
        <v>6.1812255541069216</v>
      </c>
    </row>
    <row r="3357" spans="1:14" s="327" customFormat="1">
      <c r="A3357" s="103">
        <v>3354</v>
      </c>
      <c r="C3357" s="327" t="s">
        <v>1049</v>
      </c>
      <c r="D3357" s="327" t="s">
        <v>1047</v>
      </c>
      <c r="E3357" s="327" t="s">
        <v>4541</v>
      </c>
      <c r="F3357" s="327" t="s">
        <v>5023</v>
      </c>
      <c r="G3357" s="409">
        <v>307333240103</v>
      </c>
      <c r="H3357" s="327" t="s">
        <v>6897</v>
      </c>
      <c r="I3357" s="327" t="s">
        <v>5411</v>
      </c>
      <c r="K3357" s="421">
        <v>1.4156</v>
      </c>
      <c r="L3357" s="421">
        <v>1.4156</v>
      </c>
      <c r="M3357" s="421">
        <v>1.3280879999999999</v>
      </c>
      <c r="N3357" s="411">
        <v>6.1819723085617433</v>
      </c>
    </row>
    <row r="3358" spans="1:14" s="327" customFormat="1">
      <c r="A3358" s="103">
        <v>3355</v>
      </c>
      <c r="C3358" s="327" t="s">
        <v>1041</v>
      </c>
      <c r="D3358" s="327" t="s">
        <v>1038</v>
      </c>
      <c r="E3358" s="327" t="s">
        <v>3029</v>
      </c>
      <c r="F3358" s="327" t="s">
        <v>3017</v>
      </c>
      <c r="G3358" s="409">
        <v>306512240504</v>
      </c>
      <c r="H3358" s="327" t="s">
        <v>6898</v>
      </c>
      <c r="I3358" s="327" t="s">
        <v>5411</v>
      </c>
      <c r="K3358" s="421">
        <v>0.26640000000000003</v>
      </c>
      <c r="L3358" s="421">
        <v>0.26640000000000003</v>
      </c>
      <c r="M3358" s="421">
        <v>0.24992300000000001</v>
      </c>
      <c r="N3358" s="411">
        <v>6.1850600600600663</v>
      </c>
    </row>
    <row r="3359" spans="1:14" s="327" customFormat="1">
      <c r="A3359" s="103">
        <v>3356</v>
      </c>
      <c r="C3359" s="327" t="s">
        <v>1381</v>
      </c>
      <c r="D3359" s="327" t="s">
        <v>1031</v>
      </c>
      <c r="E3359" s="327" t="s">
        <v>4187</v>
      </c>
      <c r="F3359" s="327" t="s">
        <v>3340</v>
      </c>
      <c r="G3359" s="409">
        <v>305121540204</v>
      </c>
      <c r="H3359" s="327" t="s">
        <v>6899</v>
      </c>
      <c r="I3359" s="327" t="s">
        <v>5411</v>
      </c>
      <c r="K3359" s="421">
        <v>0.91</v>
      </c>
      <c r="L3359" s="421">
        <v>0.91</v>
      </c>
      <c r="M3359" s="421">
        <v>0.85369700000000004</v>
      </c>
      <c r="N3359" s="411">
        <v>6.1871428571428559</v>
      </c>
    </row>
    <row r="3360" spans="1:14" s="327" customFormat="1">
      <c r="A3360" s="103">
        <v>3357</v>
      </c>
      <c r="C3360" s="327" t="s">
        <v>5408</v>
      </c>
      <c r="D3360" s="327" t="s">
        <v>1017</v>
      </c>
      <c r="E3360" s="327" t="s">
        <v>3946</v>
      </c>
      <c r="F3360" s="327" t="s">
        <v>3296</v>
      </c>
      <c r="G3360" s="409">
        <v>304521440102</v>
      </c>
      <c r="H3360" s="327" t="s">
        <v>6900</v>
      </c>
      <c r="I3360" s="327" t="s">
        <v>5411</v>
      </c>
      <c r="K3360" s="421">
        <v>0.34464</v>
      </c>
      <c r="L3360" s="421">
        <v>0.34464</v>
      </c>
      <c r="M3360" s="421">
        <v>0.32331100000000002</v>
      </c>
      <c r="N3360" s="411">
        <v>6.1887766945218159</v>
      </c>
    </row>
    <row r="3361" spans="1:14" s="327" customFormat="1">
      <c r="A3361" s="103">
        <v>3358</v>
      </c>
      <c r="C3361" s="327" t="s">
        <v>1381</v>
      </c>
      <c r="D3361" s="327" t="s">
        <v>1027</v>
      </c>
      <c r="E3361" s="327" t="s">
        <v>3644</v>
      </c>
      <c r="F3361" s="327" t="s">
        <v>3645</v>
      </c>
      <c r="G3361" s="409">
        <v>305411240102</v>
      </c>
      <c r="H3361" s="327" t="s">
        <v>6901</v>
      </c>
      <c r="I3361" s="327" t="s">
        <v>5411</v>
      </c>
      <c r="K3361" s="421">
        <v>0.62809999999999999</v>
      </c>
      <c r="L3361" s="421">
        <v>0.62809999999999999</v>
      </c>
      <c r="M3361" s="421">
        <v>0.58921800000000002</v>
      </c>
      <c r="N3361" s="411">
        <v>6.190415538926918</v>
      </c>
    </row>
    <row r="3362" spans="1:14" s="327" customFormat="1">
      <c r="A3362" s="103">
        <v>3359</v>
      </c>
      <c r="C3362" s="327" t="s">
        <v>1049</v>
      </c>
      <c r="D3362" s="327" t="s">
        <v>1047</v>
      </c>
      <c r="E3362" s="327" t="s">
        <v>4219</v>
      </c>
      <c r="F3362" s="327" t="s">
        <v>4912</v>
      </c>
      <c r="G3362" s="409">
        <v>307312340502</v>
      </c>
      <c r="H3362" s="327" t="s">
        <v>6902</v>
      </c>
      <c r="I3362" s="327" t="s">
        <v>5411</v>
      </c>
      <c r="K3362" s="421">
        <v>0.72160000000000002</v>
      </c>
      <c r="L3362" s="421">
        <v>0.72160000000000002</v>
      </c>
      <c r="M3362" s="421">
        <v>0.67690799999999995</v>
      </c>
      <c r="N3362" s="411">
        <v>6.1934589800443547</v>
      </c>
    </row>
    <row r="3363" spans="1:14" s="327" customFormat="1">
      <c r="A3363" s="103">
        <v>3360</v>
      </c>
      <c r="C3363" s="327" t="s">
        <v>1049</v>
      </c>
      <c r="D3363" s="327" t="s">
        <v>1047</v>
      </c>
      <c r="E3363" s="327" t="s">
        <v>4140</v>
      </c>
      <c r="F3363" s="327" t="s">
        <v>2881</v>
      </c>
      <c r="G3363" s="409">
        <v>307322340301</v>
      </c>
      <c r="H3363" s="327" t="s">
        <v>6903</v>
      </c>
      <c r="I3363" s="327" t="s">
        <v>5411</v>
      </c>
      <c r="K3363" s="421">
        <v>2.1880000000000002</v>
      </c>
      <c r="L3363" s="421">
        <v>2.1880000000000002</v>
      </c>
      <c r="M3363" s="421">
        <v>2.0524309999999999</v>
      </c>
      <c r="N3363" s="411">
        <v>6.1960237659963555</v>
      </c>
    </row>
    <row r="3364" spans="1:14" s="327" customFormat="1">
      <c r="A3364" s="103">
        <v>3361</v>
      </c>
      <c r="C3364" s="327" t="s">
        <v>1381</v>
      </c>
      <c r="D3364" s="327" t="s">
        <v>3526</v>
      </c>
      <c r="E3364" s="327" t="s">
        <v>4408</v>
      </c>
      <c r="F3364" s="327" t="s">
        <v>5315</v>
      </c>
      <c r="G3364" s="409" t="s">
        <v>6904</v>
      </c>
      <c r="H3364" s="327" t="s">
        <v>6905</v>
      </c>
      <c r="I3364" s="327" t="s">
        <v>5411</v>
      </c>
      <c r="K3364" s="421">
        <v>0.55859999999999999</v>
      </c>
      <c r="L3364" s="421">
        <v>0.55859999999999999</v>
      </c>
      <c r="M3364" s="421">
        <v>0.52398900000000004</v>
      </c>
      <c r="N3364" s="411">
        <v>6.1960257787325359</v>
      </c>
    </row>
    <row r="3365" spans="1:14" s="327" customFormat="1">
      <c r="A3365" s="103">
        <v>3362</v>
      </c>
      <c r="C3365" s="327" t="s">
        <v>5408</v>
      </c>
      <c r="D3365" s="327" t="s">
        <v>1018</v>
      </c>
      <c r="E3365" s="327" t="s">
        <v>3232</v>
      </c>
      <c r="F3365" s="327" t="s">
        <v>6623</v>
      </c>
      <c r="G3365" s="409">
        <v>304631440301</v>
      </c>
      <c r="H3365" s="327" t="s">
        <v>6906</v>
      </c>
      <c r="I3365" s="327" t="s">
        <v>5411</v>
      </c>
      <c r="K3365" s="421">
        <v>0.49519999999999997</v>
      </c>
      <c r="L3365" s="421">
        <v>0.49519999999999997</v>
      </c>
      <c r="M3365" s="421">
        <v>0.46450799999999998</v>
      </c>
      <c r="N3365" s="411">
        <v>6.1978998384491115</v>
      </c>
    </row>
    <row r="3366" spans="1:14" s="327" customFormat="1">
      <c r="A3366" s="103">
        <v>3363</v>
      </c>
      <c r="C3366" s="327" t="s">
        <v>1381</v>
      </c>
      <c r="D3366" s="327" t="s">
        <v>1030</v>
      </c>
      <c r="E3366" s="327" t="s">
        <v>4544</v>
      </c>
      <c r="F3366" s="327" t="s">
        <v>5330</v>
      </c>
      <c r="G3366" s="409">
        <v>305211440303</v>
      </c>
      <c r="H3366" s="327" t="s">
        <v>6907</v>
      </c>
      <c r="I3366" s="327" t="s">
        <v>5411</v>
      </c>
      <c r="K3366" s="421">
        <v>0.66059999999999997</v>
      </c>
      <c r="L3366" s="421">
        <v>0.66059999999999997</v>
      </c>
      <c r="M3366" s="421">
        <v>0.61963299999999999</v>
      </c>
      <c r="N3366" s="411">
        <v>6.201483499848619</v>
      </c>
    </row>
    <row r="3367" spans="1:14" s="327" customFormat="1">
      <c r="A3367" s="103">
        <v>3364</v>
      </c>
      <c r="C3367" s="327" t="s">
        <v>1041</v>
      </c>
      <c r="D3367" s="327" t="s">
        <v>1040</v>
      </c>
      <c r="E3367" s="327" t="s">
        <v>4766</v>
      </c>
      <c r="F3367" s="327" t="s">
        <v>3888</v>
      </c>
      <c r="G3367" s="409">
        <v>306631140301</v>
      </c>
      <c r="H3367" s="327" t="s">
        <v>6908</v>
      </c>
      <c r="I3367" s="327" t="s">
        <v>5411</v>
      </c>
      <c r="K3367" s="421">
        <v>0.46400000000000002</v>
      </c>
      <c r="L3367" s="421">
        <v>0.46400000000000002</v>
      </c>
      <c r="M3367" s="421">
        <v>0.435222</v>
      </c>
      <c r="N3367" s="411">
        <v>6.2021551724137991</v>
      </c>
    </row>
    <row r="3368" spans="1:14" s="327" customFormat="1">
      <c r="A3368" s="103">
        <v>3365</v>
      </c>
      <c r="C3368" s="327" t="s">
        <v>1041</v>
      </c>
      <c r="D3368" s="327" t="s">
        <v>1040</v>
      </c>
      <c r="E3368" s="327" t="s">
        <v>4426</v>
      </c>
      <c r="F3368" s="327" t="s">
        <v>2888</v>
      </c>
      <c r="G3368" s="409">
        <v>306621240202</v>
      </c>
      <c r="H3368" s="327" t="s">
        <v>6909</v>
      </c>
      <c r="I3368" s="327" t="s">
        <v>5411</v>
      </c>
      <c r="K3368" s="421">
        <v>0.5282</v>
      </c>
      <c r="L3368" s="421">
        <v>0.5282</v>
      </c>
      <c r="M3368" s="421">
        <v>0.49543399999999999</v>
      </c>
      <c r="N3368" s="411">
        <v>6.2033320711851605</v>
      </c>
    </row>
    <row r="3369" spans="1:14" s="327" customFormat="1">
      <c r="A3369" s="103">
        <v>3366</v>
      </c>
      <c r="C3369" s="327" t="s">
        <v>1381</v>
      </c>
      <c r="D3369" s="327" t="s">
        <v>1029</v>
      </c>
      <c r="E3369" s="327" t="s">
        <v>4968</v>
      </c>
      <c r="F3369" s="327" t="s">
        <v>4864</v>
      </c>
      <c r="G3369" s="409">
        <v>305711240102</v>
      </c>
      <c r="H3369" s="327" t="s">
        <v>6910</v>
      </c>
      <c r="I3369" s="327" t="s">
        <v>5411</v>
      </c>
      <c r="K3369" s="421">
        <v>1.3920650000000001</v>
      </c>
      <c r="L3369" s="421">
        <v>1.3920650000000001</v>
      </c>
      <c r="M3369" s="421">
        <v>1.305685</v>
      </c>
      <c r="N3369" s="411">
        <v>6.2051700172046651</v>
      </c>
    </row>
    <row r="3370" spans="1:14" s="327" customFormat="1">
      <c r="A3370" s="103">
        <v>3367</v>
      </c>
      <c r="C3370" s="327" t="s">
        <v>1041</v>
      </c>
      <c r="D3370" s="327" t="s">
        <v>1037</v>
      </c>
      <c r="E3370" s="327" t="s">
        <v>3312</v>
      </c>
      <c r="F3370" s="327" t="s">
        <v>4488</v>
      </c>
      <c r="G3370" s="409">
        <v>306321240301</v>
      </c>
      <c r="H3370" s="327" t="s">
        <v>6911</v>
      </c>
      <c r="I3370" s="327" t="s">
        <v>5411</v>
      </c>
      <c r="K3370" s="421">
        <v>0.67979999999999996</v>
      </c>
      <c r="L3370" s="421">
        <v>0.67979999999999996</v>
      </c>
      <c r="M3370" s="421">
        <v>0.63758800000000004</v>
      </c>
      <c r="N3370" s="411">
        <v>6.209473374521906</v>
      </c>
    </row>
    <row r="3371" spans="1:14" s="327" customFormat="1">
      <c r="A3371" s="103">
        <v>3368</v>
      </c>
      <c r="C3371" s="327" t="s">
        <v>1041</v>
      </c>
      <c r="D3371" s="327" t="s">
        <v>1040</v>
      </c>
      <c r="E3371" s="327" t="s">
        <v>4426</v>
      </c>
      <c r="F3371" s="327" t="s">
        <v>3140</v>
      </c>
      <c r="G3371" s="409">
        <v>306621340106</v>
      </c>
      <c r="H3371" s="327" t="s">
        <v>5514</v>
      </c>
      <c r="I3371" s="327" t="s">
        <v>5411</v>
      </c>
      <c r="K3371" s="421">
        <v>0.33534000000000003</v>
      </c>
      <c r="L3371" s="421">
        <v>0.33534000000000003</v>
      </c>
      <c r="M3371" s="421">
        <v>0.31451400000000002</v>
      </c>
      <c r="N3371" s="411">
        <v>6.2104133118625899</v>
      </c>
    </row>
    <row r="3372" spans="1:14" s="327" customFormat="1">
      <c r="A3372" s="103">
        <v>3369</v>
      </c>
      <c r="C3372" s="327" t="s">
        <v>3869</v>
      </c>
      <c r="D3372" s="327" t="s">
        <v>1055</v>
      </c>
      <c r="E3372" s="327" t="s">
        <v>4206</v>
      </c>
      <c r="F3372" s="327" t="s">
        <v>3994</v>
      </c>
      <c r="G3372" s="409">
        <v>308521140503</v>
      </c>
      <c r="H3372" s="327" t="s">
        <v>6912</v>
      </c>
      <c r="I3372" s="327" t="s">
        <v>5411</v>
      </c>
      <c r="K3372" s="421">
        <v>0.25969999999999999</v>
      </c>
      <c r="L3372" s="421">
        <v>0.25969999999999999</v>
      </c>
      <c r="M3372" s="421">
        <v>0.243566</v>
      </c>
      <c r="N3372" s="411">
        <v>6.2125529457065776</v>
      </c>
    </row>
    <row r="3373" spans="1:14" s="327" customFormat="1">
      <c r="A3373" s="103">
        <v>3370</v>
      </c>
      <c r="C3373" s="327" t="s">
        <v>5408</v>
      </c>
      <c r="D3373" s="327" t="s">
        <v>1017</v>
      </c>
      <c r="E3373" s="327" t="s">
        <v>3946</v>
      </c>
      <c r="F3373" s="327" t="s">
        <v>4063</v>
      </c>
      <c r="G3373" s="409">
        <v>304521240105</v>
      </c>
      <c r="H3373" s="327" t="s">
        <v>6913</v>
      </c>
      <c r="I3373" s="327" t="s">
        <v>5411</v>
      </c>
      <c r="K3373" s="421">
        <v>0.77900000000000003</v>
      </c>
      <c r="L3373" s="421">
        <v>0.77900000000000003</v>
      </c>
      <c r="M3373" s="421">
        <v>0.73060400000000003</v>
      </c>
      <c r="N3373" s="411">
        <v>6.2125802310654681</v>
      </c>
    </row>
    <row r="3374" spans="1:14" s="327" customFormat="1">
      <c r="A3374" s="103">
        <v>3371</v>
      </c>
      <c r="C3374" s="327" t="s">
        <v>1381</v>
      </c>
      <c r="D3374" s="327" t="s">
        <v>1027</v>
      </c>
      <c r="E3374" s="327" t="s">
        <v>5327</v>
      </c>
      <c r="F3374" s="327" t="s">
        <v>3055</v>
      </c>
      <c r="G3374" s="409">
        <v>305422140104</v>
      </c>
      <c r="H3374" s="327" t="s">
        <v>6914</v>
      </c>
      <c r="I3374" s="327" t="s">
        <v>5411</v>
      </c>
      <c r="K3374" s="421">
        <v>0.47820000000000001</v>
      </c>
      <c r="L3374" s="421">
        <v>0.47820000000000001</v>
      </c>
      <c r="M3374" s="421">
        <v>0.44848700000000002</v>
      </c>
      <c r="N3374" s="411">
        <v>6.2135089920535318</v>
      </c>
    </row>
    <row r="3375" spans="1:14" s="327" customFormat="1">
      <c r="A3375" s="103">
        <v>3372</v>
      </c>
      <c r="C3375" s="327" t="s">
        <v>1041</v>
      </c>
      <c r="D3375" s="327" t="s">
        <v>1040</v>
      </c>
      <c r="E3375" s="327" t="s">
        <v>1040</v>
      </c>
      <c r="F3375" s="327" t="s">
        <v>6540</v>
      </c>
      <c r="G3375" s="409">
        <v>306611440101</v>
      </c>
      <c r="H3375" s="327" t="s">
        <v>6915</v>
      </c>
      <c r="I3375" s="327" t="s">
        <v>5411</v>
      </c>
      <c r="K3375" s="421">
        <v>0.93179999999999996</v>
      </c>
      <c r="L3375" s="421">
        <v>0.93179999999999996</v>
      </c>
      <c r="M3375" s="421">
        <v>0.87390100000000004</v>
      </c>
      <c r="N3375" s="411">
        <v>6.2136724619016874</v>
      </c>
    </row>
    <row r="3376" spans="1:14" s="327" customFormat="1">
      <c r="A3376" s="103">
        <v>3373</v>
      </c>
      <c r="C3376" s="327" t="s">
        <v>1049</v>
      </c>
      <c r="D3376" s="327" t="s">
        <v>1048</v>
      </c>
      <c r="E3376" s="327" t="s">
        <v>4222</v>
      </c>
      <c r="F3376" s="327" t="s">
        <v>2200</v>
      </c>
      <c r="G3376" s="409">
        <v>307244140203</v>
      </c>
      <c r="H3376" s="327" t="s">
        <v>5539</v>
      </c>
      <c r="I3376" s="327" t="s">
        <v>5411</v>
      </c>
      <c r="K3376" s="421">
        <v>0.91069999999999995</v>
      </c>
      <c r="L3376" s="421">
        <v>0.91069999999999995</v>
      </c>
      <c r="M3376" s="421">
        <v>0.85406099999999996</v>
      </c>
      <c r="N3376" s="411">
        <v>6.2192818710881737</v>
      </c>
    </row>
    <row r="3377" spans="1:14" s="327" customFormat="1">
      <c r="A3377" s="103">
        <v>3374</v>
      </c>
      <c r="C3377" s="327" t="s">
        <v>1381</v>
      </c>
      <c r="D3377" s="327" t="s">
        <v>3526</v>
      </c>
      <c r="E3377" s="327" t="s">
        <v>4760</v>
      </c>
      <c r="F3377" s="327" t="s">
        <v>3570</v>
      </c>
      <c r="G3377" s="409" t="s">
        <v>6916</v>
      </c>
      <c r="H3377" s="327" t="s">
        <v>6917</v>
      </c>
      <c r="I3377" s="327" t="s">
        <v>5411</v>
      </c>
      <c r="K3377" s="421">
        <v>0.55452800000000002</v>
      </c>
      <c r="L3377" s="421">
        <v>0.55452800000000002</v>
      </c>
      <c r="M3377" s="421">
        <v>0.52001799999999998</v>
      </c>
      <c r="N3377" s="411">
        <v>6.2233106353511527</v>
      </c>
    </row>
    <row r="3378" spans="1:14" s="327" customFormat="1">
      <c r="A3378" s="103">
        <v>3375</v>
      </c>
      <c r="C3378" s="327" t="s">
        <v>1049</v>
      </c>
      <c r="D3378" s="327" t="s">
        <v>1046</v>
      </c>
      <c r="E3378" s="327" t="s">
        <v>4866</v>
      </c>
      <c r="F3378" s="327" t="s">
        <v>4840</v>
      </c>
      <c r="G3378" s="409">
        <v>307433440102</v>
      </c>
      <c r="H3378" s="327" t="s">
        <v>6918</v>
      </c>
      <c r="I3378" s="327" t="s">
        <v>5411</v>
      </c>
      <c r="K3378" s="421">
        <v>2.0459999999999998</v>
      </c>
      <c r="L3378" s="421">
        <v>2.0459999999999998</v>
      </c>
      <c r="M3378" s="421">
        <v>1.918472</v>
      </c>
      <c r="N3378" s="411">
        <v>6.2330400782013617</v>
      </c>
    </row>
    <row r="3379" spans="1:14" s="327" customFormat="1">
      <c r="A3379" s="103">
        <v>3376</v>
      </c>
      <c r="C3379" s="327" t="s">
        <v>1041</v>
      </c>
      <c r="D3379" s="327" t="s">
        <v>1040</v>
      </c>
      <c r="E3379" s="327" t="s">
        <v>4426</v>
      </c>
      <c r="F3379" s="327" t="s">
        <v>2213</v>
      </c>
      <c r="G3379" s="409">
        <v>306621140402</v>
      </c>
      <c r="H3379" s="327" t="s">
        <v>6919</v>
      </c>
      <c r="I3379" s="327" t="s">
        <v>5411</v>
      </c>
      <c r="K3379" s="421">
        <v>0.57179999999999997</v>
      </c>
      <c r="L3379" s="421">
        <v>0.57179999999999997</v>
      </c>
      <c r="M3379" s="421">
        <v>0.53613599999999995</v>
      </c>
      <c r="N3379" s="411">
        <v>6.2371458551941288</v>
      </c>
    </row>
    <row r="3380" spans="1:14" s="327" customFormat="1">
      <c r="A3380" s="103">
        <v>3377</v>
      </c>
      <c r="C3380" s="327" t="s">
        <v>1041</v>
      </c>
      <c r="D3380" s="327" t="s">
        <v>1040</v>
      </c>
      <c r="E3380" s="327" t="s">
        <v>4766</v>
      </c>
      <c r="F3380" s="327" t="s">
        <v>6920</v>
      </c>
      <c r="G3380" s="409">
        <v>306621240102</v>
      </c>
      <c r="H3380" s="327" t="s">
        <v>6921</v>
      </c>
      <c r="I3380" s="327" t="s">
        <v>5411</v>
      </c>
      <c r="K3380" s="421">
        <v>0.77080000000000004</v>
      </c>
      <c r="L3380" s="421">
        <v>0.77080000000000004</v>
      </c>
      <c r="M3380" s="421">
        <v>0.72271799999999997</v>
      </c>
      <c r="N3380" s="411">
        <v>6.2379346133886955</v>
      </c>
    </row>
    <row r="3381" spans="1:14" s="327" customFormat="1">
      <c r="A3381" s="103">
        <v>3378</v>
      </c>
      <c r="C3381" s="327" t="s">
        <v>5408</v>
      </c>
      <c r="D3381" s="327" t="s">
        <v>1017</v>
      </c>
      <c r="E3381" s="327" t="s">
        <v>4030</v>
      </c>
      <c r="F3381" s="327" t="s">
        <v>4735</v>
      </c>
      <c r="G3381" s="409">
        <v>304531240204</v>
      </c>
      <c r="H3381" s="327" t="s">
        <v>6922</v>
      </c>
      <c r="I3381" s="327" t="s">
        <v>5411</v>
      </c>
      <c r="K3381" s="421">
        <v>0.38025999999999999</v>
      </c>
      <c r="L3381" s="421">
        <v>0.38025999999999999</v>
      </c>
      <c r="M3381" s="421">
        <v>0.35653800000000002</v>
      </c>
      <c r="N3381" s="411">
        <v>6.2383632251617227</v>
      </c>
    </row>
    <row r="3382" spans="1:14" s="327" customFormat="1">
      <c r="A3382" s="103">
        <v>3379</v>
      </c>
      <c r="C3382" s="327" t="s">
        <v>1381</v>
      </c>
      <c r="D3382" s="327" t="s">
        <v>1030</v>
      </c>
      <c r="E3382" s="327" t="s">
        <v>4544</v>
      </c>
      <c r="F3382" s="327" t="s">
        <v>3345</v>
      </c>
      <c r="G3382" s="409">
        <v>305211540206</v>
      </c>
      <c r="H3382" s="327" t="s">
        <v>6923</v>
      </c>
      <c r="I3382" s="327" t="s">
        <v>5411</v>
      </c>
      <c r="K3382" s="421">
        <v>0.66839999999999999</v>
      </c>
      <c r="L3382" s="421">
        <v>0.66839999999999999</v>
      </c>
      <c r="M3382" s="421">
        <v>0.62670199999999998</v>
      </c>
      <c r="N3382" s="411">
        <v>6.2384799521244778</v>
      </c>
    </row>
    <row r="3383" spans="1:14" s="327" customFormat="1">
      <c r="A3383" s="103">
        <v>3380</v>
      </c>
      <c r="C3383" s="327" t="s">
        <v>1381</v>
      </c>
      <c r="D3383" s="327" t="s">
        <v>3526</v>
      </c>
      <c r="E3383" s="327" t="s">
        <v>3527</v>
      </c>
      <c r="F3383" s="327" t="s">
        <v>3528</v>
      </c>
      <c r="G3383" s="409" t="s">
        <v>6924</v>
      </c>
      <c r="H3383" s="327" t="s">
        <v>6925</v>
      </c>
      <c r="I3383" s="327" t="s">
        <v>5411</v>
      </c>
      <c r="K3383" s="421">
        <v>0.87519999999999998</v>
      </c>
      <c r="L3383" s="421">
        <v>0.87519999999999998</v>
      </c>
      <c r="M3383" s="421">
        <v>0.82058600000000004</v>
      </c>
      <c r="N3383" s="411">
        <v>6.2401736745886591</v>
      </c>
    </row>
    <row r="3384" spans="1:14" s="327" customFormat="1">
      <c r="A3384" s="103">
        <v>3381</v>
      </c>
      <c r="C3384" s="327" t="s">
        <v>1041</v>
      </c>
      <c r="D3384" s="327" t="s">
        <v>1037</v>
      </c>
      <c r="E3384" s="327" t="s">
        <v>3312</v>
      </c>
      <c r="F3384" s="327" t="s">
        <v>3313</v>
      </c>
      <c r="G3384" s="409">
        <v>306321440202</v>
      </c>
      <c r="H3384" s="327" t="s">
        <v>6926</v>
      </c>
      <c r="I3384" s="327" t="s">
        <v>5411</v>
      </c>
      <c r="K3384" s="421">
        <v>0.4446</v>
      </c>
      <c r="L3384" s="421">
        <v>0.4446</v>
      </c>
      <c r="M3384" s="421">
        <v>0.41685499999999998</v>
      </c>
      <c r="N3384" s="411">
        <v>6.2404408457040077</v>
      </c>
    </row>
    <row r="3385" spans="1:14" s="327" customFormat="1">
      <c r="A3385" s="103">
        <v>3382</v>
      </c>
      <c r="C3385" s="327" t="s">
        <v>1049</v>
      </c>
      <c r="D3385" s="327" t="s">
        <v>4470</v>
      </c>
      <c r="E3385" s="327" t="s">
        <v>4666</v>
      </c>
      <c r="F3385" s="327" t="s">
        <v>4704</v>
      </c>
      <c r="G3385" s="409">
        <v>307522340203</v>
      </c>
      <c r="H3385" s="327" t="s">
        <v>6927</v>
      </c>
      <c r="I3385" s="327" t="s">
        <v>5411</v>
      </c>
      <c r="K3385" s="421">
        <v>1.3446</v>
      </c>
      <c r="L3385" s="421">
        <v>1.3446</v>
      </c>
      <c r="M3385" s="421">
        <v>1.2606630000000001</v>
      </c>
      <c r="N3385" s="411">
        <v>6.2425256581883035</v>
      </c>
    </row>
    <row r="3386" spans="1:14" s="327" customFormat="1">
      <c r="A3386" s="103">
        <v>3383</v>
      </c>
      <c r="C3386" s="327" t="s">
        <v>1381</v>
      </c>
      <c r="D3386" s="327" t="s">
        <v>1030</v>
      </c>
      <c r="E3386" s="327" t="s">
        <v>3808</v>
      </c>
      <c r="F3386" s="327" t="s">
        <v>3642</v>
      </c>
      <c r="G3386" s="409">
        <v>305213440205</v>
      </c>
      <c r="H3386" s="327" t="s">
        <v>5539</v>
      </c>
      <c r="I3386" s="327" t="s">
        <v>5411</v>
      </c>
      <c r="K3386" s="421">
        <v>1.214</v>
      </c>
      <c r="L3386" s="421">
        <v>1.214</v>
      </c>
      <c r="M3386" s="421">
        <v>1.138209</v>
      </c>
      <c r="N3386" s="411">
        <v>6.2430807248764371</v>
      </c>
    </row>
    <row r="3387" spans="1:14" s="327" customFormat="1">
      <c r="A3387" s="103">
        <v>3384</v>
      </c>
      <c r="C3387" s="327" t="s">
        <v>1381</v>
      </c>
      <c r="D3387" s="327" t="s">
        <v>3526</v>
      </c>
      <c r="E3387" s="327" t="s">
        <v>4408</v>
      </c>
      <c r="F3387" s="327" t="s">
        <v>4282</v>
      </c>
      <c r="G3387" s="409" t="s">
        <v>6928</v>
      </c>
      <c r="H3387" s="327" t="s">
        <v>6929</v>
      </c>
      <c r="I3387" s="327" t="s">
        <v>5411</v>
      </c>
      <c r="K3387" s="421">
        <v>0.54659999999999997</v>
      </c>
      <c r="L3387" s="421">
        <v>0.54659999999999997</v>
      </c>
      <c r="M3387" s="421">
        <v>0.51247299999999996</v>
      </c>
      <c r="N3387" s="411">
        <v>6.2435053055250673</v>
      </c>
    </row>
    <row r="3388" spans="1:14" s="327" customFormat="1">
      <c r="A3388" s="103">
        <v>3385</v>
      </c>
      <c r="C3388" s="327" t="s">
        <v>1049</v>
      </c>
      <c r="D3388" s="327" t="s">
        <v>1047</v>
      </c>
      <c r="E3388" s="327" t="s">
        <v>4140</v>
      </c>
      <c r="F3388" s="327" t="s">
        <v>4656</v>
      </c>
      <c r="G3388" s="409">
        <v>307322140201</v>
      </c>
      <c r="H3388" s="327" t="s">
        <v>6930</v>
      </c>
      <c r="I3388" s="327" t="s">
        <v>5411</v>
      </c>
      <c r="K3388" s="421">
        <v>0.95140000000000002</v>
      </c>
      <c r="L3388" s="421">
        <v>0.95140000000000002</v>
      </c>
      <c r="M3388" s="421">
        <v>0.89199799999999996</v>
      </c>
      <c r="N3388" s="411">
        <v>6.2436409501786905</v>
      </c>
    </row>
    <row r="3389" spans="1:14" s="327" customFormat="1">
      <c r="A3389" s="103">
        <v>3386</v>
      </c>
      <c r="C3389" s="327" t="s">
        <v>3869</v>
      </c>
      <c r="D3389" s="327" t="s">
        <v>3869</v>
      </c>
      <c r="E3389" s="327" t="s">
        <v>4576</v>
      </c>
      <c r="F3389" s="327" t="s">
        <v>4020</v>
      </c>
      <c r="G3389" s="409">
        <v>308122640303</v>
      </c>
      <c r="H3389" s="327" t="s">
        <v>6931</v>
      </c>
      <c r="I3389" s="327" t="s">
        <v>5411</v>
      </c>
      <c r="K3389" s="421">
        <v>0.77059999999999995</v>
      </c>
      <c r="L3389" s="421">
        <v>0.77059999999999995</v>
      </c>
      <c r="M3389" s="421">
        <v>0.72248100000000004</v>
      </c>
      <c r="N3389" s="411">
        <v>6.2443550480145227</v>
      </c>
    </row>
    <row r="3390" spans="1:14" s="327" customFormat="1">
      <c r="A3390" s="103">
        <v>3387</v>
      </c>
      <c r="C3390" s="327" t="s">
        <v>1041</v>
      </c>
      <c r="D3390" s="327" t="s">
        <v>1041</v>
      </c>
      <c r="E3390" s="327" t="s">
        <v>4103</v>
      </c>
      <c r="F3390" s="327" t="s">
        <v>4425</v>
      </c>
      <c r="G3390" s="409">
        <v>306111240303</v>
      </c>
      <c r="H3390" s="327" t="s">
        <v>6932</v>
      </c>
      <c r="I3390" s="327" t="s">
        <v>5411</v>
      </c>
      <c r="K3390" s="421">
        <v>0.24260000000000001</v>
      </c>
      <c r="L3390" s="421">
        <v>0.24260000000000001</v>
      </c>
      <c r="M3390" s="421">
        <v>0.22745099999999999</v>
      </c>
      <c r="N3390" s="411">
        <v>6.244435284418806</v>
      </c>
    </row>
    <row r="3391" spans="1:14" s="327" customFormat="1">
      <c r="A3391" s="103">
        <v>3388</v>
      </c>
      <c r="C3391" s="327" t="s">
        <v>3869</v>
      </c>
      <c r="D3391" s="327" t="s">
        <v>1054</v>
      </c>
      <c r="E3391" s="327" t="s">
        <v>4857</v>
      </c>
      <c r="F3391" s="327" t="s">
        <v>6708</v>
      </c>
      <c r="G3391" s="409">
        <v>308235140205</v>
      </c>
      <c r="H3391" s="327" t="s">
        <v>6933</v>
      </c>
      <c r="I3391" s="327" t="s">
        <v>5411</v>
      </c>
      <c r="K3391" s="421">
        <v>0.67579999999999996</v>
      </c>
      <c r="L3391" s="421">
        <v>0.67579999999999996</v>
      </c>
      <c r="M3391" s="421">
        <v>0.63358700000000001</v>
      </c>
      <c r="N3391" s="411">
        <v>6.2463746670612528</v>
      </c>
    </row>
    <row r="3392" spans="1:14" s="327" customFormat="1">
      <c r="A3392" s="103">
        <v>3389</v>
      </c>
      <c r="C3392" s="327" t="s">
        <v>3869</v>
      </c>
      <c r="D3392" s="327" t="s">
        <v>4122</v>
      </c>
      <c r="E3392" s="327" t="s">
        <v>1020</v>
      </c>
      <c r="F3392" s="327" t="s">
        <v>4373</v>
      </c>
      <c r="G3392" s="409">
        <v>308647140205</v>
      </c>
      <c r="H3392" s="327" t="s">
        <v>6313</v>
      </c>
      <c r="I3392" s="327" t="s">
        <v>5411</v>
      </c>
      <c r="K3392" s="421">
        <v>0.87985000000000002</v>
      </c>
      <c r="L3392" s="421">
        <v>0.87985000000000002</v>
      </c>
      <c r="M3392" s="421">
        <v>0.82487200000000005</v>
      </c>
      <c r="N3392" s="411">
        <v>6.248565096323234</v>
      </c>
    </row>
    <row r="3393" spans="1:14" s="327" customFormat="1">
      <c r="A3393" s="103">
        <v>3390</v>
      </c>
      <c r="C3393" s="327" t="s">
        <v>1381</v>
      </c>
      <c r="D3393" s="327" t="s">
        <v>1028</v>
      </c>
      <c r="E3393" s="327" t="s">
        <v>4163</v>
      </c>
      <c r="F3393" s="327" t="s">
        <v>3896</v>
      </c>
      <c r="G3393" s="409">
        <v>305321340304</v>
      </c>
      <c r="H3393" s="327" t="s">
        <v>6934</v>
      </c>
      <c r="I3393" s="327" t="s">
        <v>5411</v>
      </c>
      <c r="K3393" s="421">
        <v>0.3075</v>
      </c>
      <c r="L3393" s="421">
        <v>0.3075</v>
      </c>
      <c r="M3393" s="421">
        <v>0.28827999999999998</v>
      </c>
      <c r="N3393" s="411">
        <v>6.2504065040650456</v>
      </c>
    </row>
    <row r="3394" spans="1:14" s="327" customFormat="1">
      <c r="A3394" s="103">
        <v>3391</v>
      </c>
      <c r="C3394" s="327" t="s">
        <v>1049</v>
      </c>
      <c r="D3394" s="327" t="s">
        <v>4470</v>
      </c>
      <c r="E3394" s="327" t="s">
        <v>4471</v>
      </c>
      <c r="F3394" s="327" t="s">
        <v>6935</v>
      </c>
      <c r="G3394" s="409">
        <v>307511140302</v>
      </c>
      <c r="H3394" s="327" t="s">
        <v>6936</v>
      </c>
      <c r="I3394" s="327" t="s">
        <v>5411</v>
      </c>
      <c r="K3394" s="421">
        <v>1.2270000000000001</v>
      </c>
      <c r="L3394" s="421">
        <v>1.2270000000000001</v>
      </c>
      <c r="M3394" s="421">
        <v>1.1502730000000001</v>
      </c>
      <c r="N3394" s="411">
        <v>6.2532192339038302</v>
      </c>
    </row>
    <row r="3395" spans="1:14" s="327" customFormat="1">
      <c r="A3395" s="103">
        <v>3392</v>
      </c>
      <c r="C3395" s="327" t="s">
        <v>1381</v>
      </c>
      <c r="D3395" s="327" t="s">
        <v>3526</v>
      </c>
      <c r="E3395" s="327" t="s">
        <v>4760</v>
      </c>
      <c r="F3395" s="327" t="s">
        <v>6937</v>
      </c>
      <c r="G3395" s="409" t="s">
        <v>6938</v>
      </c>
      <c r="H3395" s="327" t="s">
        <v>6939</v>
      </c>
      <c r="I3395" s="327" t="s">
        <v>5411</v>
      </c>
      <c r="K3395" s="421">
        <v>0.81200000000000006</v>
      </c>
      <c r="L3395" s="421">
        <v>0.81200000000000006</v>
      </c>
      <c r="M3395" s="421">
        <v>0.76122000000000001</v>
      </c>
      <c r="N3395" s="411">
        <v>6.2536945812807945</v>
      </c>
    </row>
    <row r="3396" spans="1:14" s="327" customFormat="1">
      <c r="A3396" s="103">
        <v>3393</v>
      </c>
      <c r="C3396" s="327" t="s">
        <v>3869</v>
      </c>
      <c r="D3396" s="327" t="s">
        <v>1056</v>
      </c>
      <c r="E3396" s="327" t="s">
        <v>3930</v>
      </c>
      <c r="F3396" s="327" t="s">
        <v>6731</v>
      </c>
      <c r="G3396" s="409">
        <v>308313240501</v>
      </c>
      <c r="H3396" s="327" t="s">
        <v>6940</v>
      </c>
      <c r="I3396" s="327" t="s">
        <v>5444</v>
      </c>
      <c r="K3396" s="421">
        <v>0.58340000000000003</v>
      </c>
      <c r="L3396" s="421">
        <v>0.58340000000000003</v>
      </c>
      <c r="M3396" s="421">
        <v>0.54691299999999998</v>
      </c>
      <c r="N3396" s="411">
        <v>6.2541995200548577</v>
      </c>
    </row>
    <row r="3397" spans="1:14" s="327" customFormat="1">
      <c r="A3397" s="103">
        <v>3394</v>
      </c>
      <c r="C3397" s="327" t="s">
        <v>1049</v>
      </c>
      <c r="D3397" s="327" t="s">
        <v>1048</v>
      </c>
      <c r="E3397" s="327" t="s">
        <v>1048</v>
      </c>
      <c r="F3397" s="327" t="s">
        <v>4625</v>
      </c>
      <c r="G3397" s="409">
        <v>307233240105</v>
      </c>
      <c r="H3397" s="327" t="s">
        <v>6941</v>
      </c>
      <c r="I3397" s="327" t="s">
        <v>5411</v>
      </c>
      <c r="K3397" s="421">
        <v>1.2010000000000001</v>
      </c>
      <c r="L3397" s="421">
        <v>1.2010000000000001</v>
      </c>
      <c r="M3397" s="421">
        <v>1.1258859999999999</v>
      </c>
      <c r="N3397" s="411">
        <v>6.2542880932556306</v>
      </c>
    </row>
    <row r="3398" spans="1:14" s="327" customFormat="1">
      <c r="A3398" s="103">
        <v>3395</v>
      </c>
      <c r="C3398" s="327" t="s">
        <v>5408</v>
      </c>
      <c r="D3398" s="327" t="s">
        <v>1019</v>
      </c>
      <c r="E3398" s="327" t="s">
        <v>3696</v>
      </c>
      <c r="F3398" s="327" t="s">
        <v>3488</v>
      </c>
      <c r="G3398" s="409">
        <v>304251540105</v>
      </c>
      <c r="H3398" s="327" t="s">
        <v>6942</v>
      </c>
      <c r="I3398" s="327" t="s">
        <v>5411</v>
      </c>
      <c r="K3398" s="421">
        <v>0.39939999999999998</v>
      </c>
      <c r="L3398" s="421">
        <v>0.39939999999999998</v>
      </c>
      <c r="M3398" s="421">
        <v>0.37440699999999999</v>
      </c>
      <c r="N3398" s="411">
        <v>6.2576364546820198</v>
      </c>
    </row>
    <row r="3399" spans="1:14" s="327" customFormat="1">
      <c r="A3399" s="103">
        <v>3396</v>
      </c>
      <c r="C3399" s="327" t="s">
        <v>1049</v>
      </c>
      <c r="D3399" s="327" t="s">
        <v>1045</v>
      </c>
      <c r="E3399" s="327" t="s">
        <v>5113</v>
      </c>
      <c r="F3399" s="327" t="s">
        <v>4914</v>
      </c>
      <c r="G3399" s="409">
        <v>307621340304</v>
      </c>
      <c r="H3399" s="327" t="s">
        <v>6943</v>
      </c>
      <c r="I3399" s="327" t="s">
        <v>5411</v>
      </c>
      <c r="K3399" s="421">
        <v>1.1626000000000001</v>
      </c>
      <c r="L3399" s="421">
        <v>1.1626000000000001</v>
      </c>
      <c r="M3399" s="421">
        <v>1.0897779999999999</v>
      </c>
      <c r="N3399" s="411">
        <v>6.2637192499570062</v>
      </c>
    </row>
    <row r="3400" spans="1:14" s="327" customFormat="1">
      <c r="A3400" s="103">
        <v>3397</v>
      </c>
      <c r="C3400" s="327" t="s">
        <v>1041</v>
      </c>
      <c r="D3400" s="327" t="s">
        <v>1040</v>
      </c>
      <c r="E3400" s="327" t="s">
        <v>4426</v>
      </c>
      <c r="F3400" s="327" t="s">
        <v>5462</v>
      </c>
      <c r="G3400" s="409">
        <v>306621340203</v>
      </c>
      <c r="H3400" s="327" t="s">
        <v>6001</v>
      </c>
      <c r="I3400" s="327" t="s">
        <v>5411</v>
      </c>
      <c r="K3400" s="421">
        <v>0.59471200000000002</v>
      </c>
      <c r="L3400" s="421">
        <v>0.59471200000000002</v>
      </c>
      <c r="M3400" s="421">
        <v>0.55745900000000004</v>
      </c>
      <c r="N3400" s="411">
        <v>6.2640404094755073</v>
      </c>
    </row>
    <row r="3401" spans="1:14" s="327" customFormat="1">
      <c r="A3401" s="103">
        <v>3398</v>
      </c>
      <c r="C3401" s="327" t="s">
        <v>1041</v>
      </c>
      <c r="D3401" s="327" t="s">
        <v>1040</v>
      </c>
      <c r="E3401" s="327" t="s">
        <v>4426</v>
      </c>
      <c r="F3401" s="327" t="s">
        <v>6944</v>
      </c>
      <c r="G3401" s="409">
        <v>306621440303</v>
      </c>
      <c r="H3401" s="327" t="s">
        <v>6945</v>
      </c>
      <c r="I3401" s="327" t="s">
        <v>5411</v>
      </c>
      <c r="K3401" s="421">
        <v>0.35959999999999998</v>
      </c>
      <c r="L3401" s="421">
        <v>0.35959999999999998</v>
      </c>
      <c r="M3401" s="421">
        <v>0.33705600000000002</v>
      </c>
      <c r="N3401" s="411">
        <v>6.2691879866518221</v>
      </c>
    </row>
    <row r="3402" spans="1:14" s="327" customFormat="1">
      <c r="A3402" s="103">
        <v>3399</v>
      </c>
      <c r="C3402" s="327" t="s">
        <v>1381</v>
      </c>
      <c r="D3402" s="327" t="s">
        <v>1027</v>
      </c>
      <c r="E3402" s="327" t="s">
        <v>5327</v>
      </c>
      <c r="F3402" s="327" t="s">
        <v>3825</v>
      </c>
      <c r="G3402" s="409">
        <v>305422240402</v>
      </c>
      <c r="H3402" s="327" t="s">
        <v>6946</v>
      </c>
      <c r="I3402" s="327" t="s">
        <v>5411</v>
      </c>
      <c r="K3402" s="421">
        <v>1.19</v>
      </c>
      <c r="L3402" s="421">
        <v>1.19</v>
      </c>
      <c r="M3402" s="421">
        <v>1.115372</v>
      </c>
      <c r="N3402" s="411">
        <v>6.271260504201674</v>
      </c>
    </row>
    <row r="3403" spans="1:14" s="327" customFormat="1">
      <c r="A3403" s="103">
        <v>3400</v>
      </c>
      <c r="C3403" s="327" t="s">
        <v>3869</v>
      </c>
      <c r="D3403" s="327" t="s">
        <v>1056</v>
      </c>
      <c r="E3403" s="327" t="s">
        <v>3957</v>
      </c>
      <c r="F3403" s="327" t="s">
        <v>3593</v>
      </c>
      <c r="G3403" s="409">
        <v>308323240403</v>
      </c>
      <c r="H3403" s="327" t="s">
        <v>6947</v>
      </c>
      <c r="I3403" s="327" t="s">
        <v>5411</v>
      </c>
      <c r="K3403" s="421">
        <v>1.2734000000000001</v>
      </c>
      <c r="L3403" s="421">
        <v>1.2734000000000001</v>
      </c>
      <c r="M3403" s="421">
        <v>1.193533</v>
      </c>
      <c r="N3403" s="411">
        <v>6.2719491126119147</v>
      </c>
    </row>
    <row r="3404" spans="1:14" s="327" customFormat="1">
      <c r="A3404" s="103">
        <v>3401</v>
      </c>
      <c r="C3404" s="327" t="s">
        <v>1041</v>
      </c>
      <c r="D3404" s="327" t="s">
        <v>1040</v>
      </c>
      <c r="E3404" s="327" t="s">
        <v>1040</v>
      </c>
      <c r="F3404" s="327" t="s">
        <v>6238</v>
      </c>
      <c r="G3404" s="409">
        <v>306611440303</v>
      </c>
      <c r="H3404" s="327" t="s">
        <v>6948</v>
      </c>
      <c r="I3404" s="327" t="s">
        <v>5411</v>
      </c>
      <c r="K3404" s="421">
        <v>0.77654000000000001</v>
      </c>
      <c r="L3404" s="421">
        <v>0.77654000000000001</v>
      </c>
      <c r="M3404" s="421">
        <v>0.72781300000000004</v>
      </c>
      <c r="N3404" s="411">
        <v>6.2748860329152345</v>
      </c>
    </row>
    <row r="3405" spans="1:14" s="327" customFormat="1">
      <c r="A3405" s="103">
        <v>3402</v>
      </c>
      <c r="C3405" s="327" t="s">
        <v>1381</v>
      </c>
      <c r="D3405" s="327" t="s">
        <v>3526</v>
      </c>
      <c r="E3405" s="327" t="s">
        <v>4408</v>
      </c>
      <c r="F3405" s="327" t="s">
        <v>4125</v>
      </c>
      <c r="G3405" s="409" t="s">
        <v>6949</v>
      </c>
      <c r="H3405" s="327" t="s">
        <v>6950</v>
      </c>
      <c r="I3405" s="327" t="s">
        <v>5411</v>
      </c>
      <c r="K3405" s="421">
        <v>1.0904</v>
      </c>
      <c r="L3405" s="421">
        <v>1.0904</v>
      </c>
      <c r="M3405" s="421">
        <v>1.021963</v>
      </c>
      <c r="N3405" s="411">
        <v>6.2763206162876077</v>
      </c>
    </row>
    <row r="3406" spans="1:14" s="327" customFormat="1">
      <c r="A3406" s="103">
        <v>3403</v>
      </c>
      <c r="C3406" s="327" t="s">
        <v>1049</v>
      </c>
      <c r="D3406" s="327" t="s">
        <v>1048</v>
      </c>
      <c r="E3406" s="327" t="s">
        <v>5140</v>
      </c>
      <c r="F3406" s="327" t="s">
        <v>5141</v>
      </c>
      <c r="G3406" s="409">
        <v>307222340104</v>
      </c>
      <c r="H3406" s="327" t="s">
        <v>6951</v>
      </c>
      <c r="I3406" s="327" t="s">
        <v>5411</v>
      </c>
      <c r="K3406" s="421">
        <v>1.4379999999999999</v>
      </c>
      <c r="L3406" s="421">
        <v>1.4379999999999999</v>
      </c>
      <c r="M3406" s="421">
        <v>1.3477460000000001</v>
      </c>
      <c r="N3406" s="411">
        <v>6.2763560500695297</v>
      </c>
    </row>
    <row r="3407" spans="1:14" s="327" customFormat="1">
      <c r="A3407" s="103">
        <v>3404</v>
      </c>
      <c r="C3407" s="327" t="s">
        <v>1049</v>
      </c>
      <c r="D3407" s="327" t="s">
        <v>1047</v>
      </c>
      <c r="E3407" s="327" t="s">
        <v>4541</v>
      </c>
      <c r="F3407" s="327" t="s">
        <v>4895</v>
      </c>
      <c r="G3407" s="409">
        <v>307333340205</v>
      </c>
      <c r="H3407" s="327" t="s">
        <v>6952</v>
      </c>
      <c r="I3407" s="327" t="s">
        <v>5411</v>
      </c>
      <c r="K3407" s="421">
        <v>0.2838</v>
      </c>
      <c r="L3407" s="421">
        <v>0.2838</v>
      </c>
      <c r="M3407" s="421">
        <v>0.265984</v>
      </c>
      <c r="N3407" s="411">
        <v>6.2776603241719524</v>
      </c>
    </row>
    <row r="3408" spans="1:14" s="327" customFormat="1">
      <c r="A3408" s="103">
        <v>3405</v>
      </c>
      <c r="C3408" s="327" t="s">
        <v>1049</v>
      </c>
      <c r="D3408" s="327" t="s">
        <v>1046</v>
      </c>
      <c r="E3408" s="327" t="s">
        <v>4817</v>
      </c>
      <c r="F3408" s="327" t="s">
        <v>5261</v>
      </c>
      <c r="G3408" s="409">
        <v>307422140204</v>
      </c>
      <c r="H3408" s="327" t="s">
        <v>6953</v>
      </c>
      <c r="I3408" s="327" t="s">
        <v>5411</v>
      </c>
      <c r="K3408" s="421">
        <v>0.25319999999999998</v>
      </c>
      <c r="L3408" s="421">
        <v>0.25319999999999998</v>
      </c>
      <c r="M3408" s="421">
        <v>0.23730200000000001</v>
      </c>
      <c r="N3408" s="411">
        <v>6.278830963665075</v>
      </c>
    </row>
    <row r="3409" spans="1:14" s="327" customFormat="1">
      <c r="A3409" s="103">
        <v>3406</v>
      </c>
      <c r="C3409" s="327" t="s">
        <v>1381</v>
      </c>
      <c r="D3409" s="327" t="s">
        <v>3526</v>
      </c>
      <c r="E3409" s="327" t="s">
        <v>4408</v>
      </c>
      <c r="F3409" s="327" t="s">
        <v>4125</v>
      </c>
      <c r="G3409" s="409" t="s">
        <v>6954</v>
      </c>
      <c r="H3409" s="327" t="s">
        <v>6955</v>
      </c>
      <c r="I3409" s="327" t="s">
        <v>5411</v>
      </c>
      <c r="K3409" s="421">
        <v>1.4836</v>
      </c>
      <c r="L3409" s="421">
        <v>1.4836</v>
      </c>
      <c r="M3409" s="421">
        <v>1.390442</v>
      </c>
      <c r="N3409" s="411">
        <v>6.2791857643569742</v>
      </c>
    </row>
    <row r="3410" spans="1:14" s="327" customFormat="1">
      <c r="A3410" s="103">
        <v>3407</v>
      </c>
      <c r="C3410" s="327" t="s">
        <v>1041</v>
      </c>
      <c r="D3410" s="327" t="s">
        <v>1040</v>
      </c>
      <c r="E3410" s="327" t="s">
        <v>1040</v>
      </c>
      <c r="F3410" s="327" t="s">
        <v>5542</v>
      </c>
      <c r="G3410" s="409">
        <v>306611340104</v>
      </c>
      <c r="H3410" s="327" t="s">
        <v>5968</v>
      </c>
      <c r="I3410" s="327" t="s">
        <v>5411</v>
      </c>
      <c r="K3410" s="421">
        <v>0.41371400000000003</v>
      </c>
      <c r="L3410" s="421">
        <v>0.41371400000000003</v>
      </c>
      <c r="M3410" s="421">
        <v>0.38772200000000001</v>
      </c>
      <c r="N3410" s="411">
        <v>6.2826010238957384</v>
      </c>
    </row>
    <row r="3411" spans="1:14" s="327" customFormat="1">
      <c r="A3411" s="103">
        <v>3408</v>
      </c>
      <c r="C3411" s="327" t="s">
        <v>3869</v>
      </c>
      <c r="D3411" s="327" t="s">
        <v>3869</v>
      </c>
      <c r="E3411" s="327" t="s">
        <v>4576</v>
      </c>
      <c r="F3411" s="327" t="s">
        <v>4373</v>
      </c>
      <c r="G3411" s="409">
        <v>308647140204</v>
      </c>
      <c r="H3411" s="327" t="s">
        <v>6956</v>
      </c>
      <c r="I3411" s="327" t="s">
        <v>5444</v>
      </c>
      <c r="K3411" s="421">
        <v>0.73699999999999999</v>
      </c>
      <c r="L3411" s="421">
        <v>0.73699999999999999</v>
      </c>
      <c r="M3411" s="421">
        <v>0.69067500000000004</v>
      </c>
      <c r="N3411" s="411">
        <v>6.285617367706914</v>
      </c>
    </row>
    <row r="3412" spans="1:14" s="327" customFormat="1">
      <c r="A3412" s="103">
        <v>3409</v>
      </c>
      <c r="C3412" s="327" t="s">
        <v>5408</v>
      </c>
      <c r="D3412" s="327" t="s">
        <v>1017</v>
      </c>
      <c r="E3412" s="327" t="s">
        <v>3946</v>
      </c>
      <c r="F3412" s="327" t="s">
        <v>3445</v>
      </c>
      <c r="G3412" s="409">
        <v>304521440302</v>
      </c>
      <c r="H3412" s="327" t="s">
        <v>6957</v>
      </c>
      <c r="I3412" s="327" t="s">
        <v>5411</v>
      </c>
      <c r="K3412" s="421">
        <v>0.37580000000000002</v>
      </c>
      <c r="L3412" s="421">
        <v>0.37580000000000002</v>
      </c>
      <c r="M3412" s="421">
        <v>0.35217700000000002</v>
      </c>
      <c r="N3412" s="411">
        <v>6.2860564129856318</v>
      </c>
    </row>
    <row r="3413" spans="1:14" s="327" customFormat="1">
      <c r="A3413" s="103">
        <v>3410</v>
      </c>
      <c r="C3413" s="327" t="s">
        <v>3869</v>
      </c>
      <c r="D3413" s="327" t="s">
        <v>1056</v>
      </c>
      <c r="E3413" s="327" t="s">
        <v>3930</v>
      </c>
      <c r="F3413" s="327" t="s">
        <v>6053</v>
      </c>
      <c r="G3413" s="409">
        <v>308313340202</v>
      </c>
      <c r="H3413" s="327" t="s">
        <v>6958</v>
      </c>
      <c r="I3413" s="327" t="s">
        <v>5411</v>
      </c>
      <c r="K3413" s="421">
        <v>1.9096</v>
      </c>
      <c r="L3413" s="421">
        <v>1.9096</v>
      </c>
      <c r="M3413" s="421">
        <v>1.7895220000000001</v>
      </c>
      <c r="N3413" s="411">
        <v>6.2881231671554207</v>
      </c>
    </row>
    <row r="3414" spans="1:14" s="327" customFormat="1">
      <c r="A3414" s="103">
        <v>3411</v>
      </c>
      <c r="C3414" s="327" t="s">
        <v>1381</v>
      </c>
      <c r="D3414" s="327" t="s">
        <v>1032</v>
      </c>
      <c r="E3414" s="327" t="s">
        <v>4888</v>
      </c>
      <c r="F3414" s="327" t="s">
        <v>5469</v>
      </c>
      <c r="G3414" s="409">
        <v>305621440101</v>
      </c>
      <c r="H3414" s="327" t="s">
        <v>6959</v>
      </c>
      <c r="I3414" s="327" t="s">
        <v>5411</v>
      </c>
      <c r="K3414" s="421">
        <v>0.80959999999999999</v>
      </c>
      <c r="L3414" s="421">
        <v>0.80959999999999999</v>
      </c>
      <c r="M3414" s="421">
        <v>0.75861299999999998</v>
      </c>
      <c r="N3414" s="411">
        <v>6.2978013833992099</v>
      </c>
    </row>
    <row r="3415" spans="1:14" s="327" customFormat="1">
      <c r="A3415" s="103">
        <v>3412</v>
      </c>
      <c r="C3415" s="327" t="s">
        <v>1041</v>
      </c>
      <c r="D3415" s="327" t="s">
        <v>1040</v>
      </c>
      <c r="E3415" s="327" t="s">
        <v>4766</v>
      </c>
      <c r="F3415" s="327" t="s">
        <v>3133</v>
      </c>
      <c r="G3415" s="409">
        <v>306631440401</v>
      </c>
      <c r="H3415" s="327" t="s">
        <v>6960</v>
      </c>
      <c r="I3415" s="327" t="s">
        <v>5411</v>
      </c>
      <c r="K3415" s="421">
        <v>0.97340000000000004</v>
      </c>
      <c r="L3415" s="421">
        <v>0.97340000000000004</v>
      </c>
      <c r="M3415" s="421">
        <v>0.91207499999999997</v>
      </c>
      <c r="N3415" s="411">
        <v>6.3000821861516414</v>
      </c>
    </row>
    <row r="3416" spans="1:14" s="327" customFormat="1">
      <c r="A3416" s="103">
        <v>3413</v>
      </c>
      <c r="C3416" s="327" t="s">
        <v>1381</v>
      </c>
      <c r="D3416" s="327" t="s">
        <v>1028</v>
      </c>
      <c r="E3416" s="327" t="s">
        <v>5370</v>
      </c>
      <c r="F3416" s="327" t="s">
        <v>3088</v>
      </c>
      <c r="G3416" s="409">
        <v>305331240502</v>
      </c>
      <c r="H3416" s="327" t="s">
        <v>6961</v>
      </c>
      <c r="I3416" s="327" t="s">
        <v>5411</v>
      </c>
      <c r="K3416" s="421">
        <v>1.0624</v>
      </c>
      <c r="L3416" s="421">
        <v>1.0624</v>
      </c>
      <c r="M3416" s="421">
        <v>0.99541900000000005</v>
      </c>
      <c r="N3416" s="411">
        <v>6.3046874999999964</v>
      </c>
    </row>
    <row r="3417" spans="1:14" s="327" customFormat="1">
      <c r="A3417" s="103">
        <v>3414</v>
      </c>
      <c r="C3417" s="327" t="s">
        <v>3869</v>
      </c>
      <c r="D3417" s="327" t="s">
        <v>1055</v>
      </c>
      <c r="E3417" s="327" t="s">
        <v>4206</v>
      </c>
      <c r="F3417" s="327" t="s">
        <v>4207</v>
      </c>
      <c r="G3417" s="409">
        <v>308521140302</v>
      </c>
      <c r="H3417" s="327" t="s">
        <v>6962</v>
      </c>
      <c r="I3417" s="327" t="s">
        <v>5411</v>
      </c>
      <c r="K3417" s="421">
        <v>1.1083529999999999</v>
      </c>
      <c r="L3417" s="421">
        <v>1.1083529999999999</v>
      </c>
      <c r="M3417" s="421">
        <v>1.038449</v>
      </c>
      <c r="N3417" s="411">
        <v>6.3070159055824249</v>
      </c>
    </row>
    <row r="3418" spans="1:14" s="327" customFormat="1">
      <c r="A3418" s="103">
        <v>3415</v>
      </c>
      <c r="C3418" s="327" t="s">
        <v>1041</v>
      </c>
      <c r="D3418" s="327" t="s">
        <v>1039</v>
      </c>
      <c r="E3418" s="327" t="s">
        <v>4118</v>
      </c>
      <c r="F3418" s="327" t="s">
        <v>5877</v>
      </c>
      <c r="G3418" s="409">
        <v>306231440301</v>
      </c>
      <c r="H3418" s="327" t="s">
        <v>6963</v>
      </c>
      <c r="I3418" s="327" t="s">
        <v>5444</v>
      </c>
      <c r="K3418" s="421">
        <v>0.44373000000000001</v>
      </c>
      <c r="L3418" s="421">
        <v>0.44373000000000001</v>
      </c>
      <c r="M3418" s="421">
        <v>0.41574299999999997</v>
      </c>
      <c r="N3418" s="411">
        <v>6.3072138462578682</v>
      </c>
    </row>
    <row r="3419" spans="1:14" s="327" customFormat="1">
      <c r="A3419" s="103">
        <v>3416</v>
      </c>
      <c r="C3419" s="327" t="s">
        <v>3869</v>
      </c>
      <c r="D3419" s="327" t="s">
        <v>1054</v>
      </c>
      <c r="E3419" s="327" t="s">
        <v>3438</v>
      </c>
      <c r="F3419" s="327" t="s">
        <v>4364</v>
      </c>
      <c r="G3419" s="409">
        <v>308212540303</v>
      </c>
      <c r="H3419" s="327" t="s">
        <v>6964</v>
      </c>
      <c r="I3419" s="327" t="s">
        <v>5411</v>
      </c>
      <c r="K3419" s="421">
        <v>0.81299999999999994</v>
      </c>
      <c r="L3419" s="421">
        <v>0.81299999999999994</v>
      </c>
      <c r="M3419" s="421">
        <v>0.76170000000000004</v>
      </c>
      <c r="N3419" s="411">
        <v>6.3099630996309841</v>
      </c>
    </row>
    <row r="3420" spans="1:14" s="327" customFormat="1">
      <c r="A3420" s="103">
        <v>3417</v>
      </c>
      <c r="C3420" s="327" t="s">
        <v>1041</v>
      </c>
      <c r="D3420" s="327" t="s">
        <v>1040</v>
      </c>
      <c r="E3420" s="327" t="s">
        <v>1040</v>
      </c>
      <c r="F3420" s="327" t="s">
        <v>6809</v>
      </c>
      <c r="G3420" s="409">
        <v>306611240102</v>
      </c>
      <c r="H3420" s="327" t="s">
        <v>6965</v>
      </c>
      <c r="I3420" s="327" t="s">
        <v>5411</v>
      </c>
      <c r="K3420" s="421">
        <v>0.50439999999999996</v>
      </c>
      <c r="L3420" s="421">
        <v>0.50439999999999996</v>
      </c>
      <c r="M3420" s="421">
        <v>0.47256799999999999</v>
      </c>
      <c r="N3420" s="411">
        <v>6.3108643933386155</v>
      </c>
    </row>
    <row r="3421" spans="1:14" s="327" customFormat="1">
      <c r="A3421" s="103">
        <v>3418</v>
      </c>
      <c r="C3421" s="327" t="s">
        <v>1041</v>
      </c>
      <c r="D3421" s="327" t="s">
        <v>1040</v>
      </c>
      <c r="E3421" s="327" t="s">
        <v>4766</v>
      </c>
      <c r="F3421" s="327" t="s">
        <v>6577</v>
      </c>
      <c r="G3421" s="409">
        <v>306631340401</v>
      </c>
      <c r="H3421" s="327" t="s">
        <v>6966</v>
      </c>
      <c r="I3421" s="327" t="s">
        <v>5411</v>
      </c>
      <c r="K3421" s="421">
        <v>0.75360000000000005</v>
      </c>
      <c r="L3421" s="421">
        <v>0.75360000000000005</v>
      </c>
      <c r="M3421" s="421">
        <v>0.70602600000000004</v>
      </c>
      <c r="N3421" s="411">
        <v>6.3128980891719753</v>
      </c>
    </row>
    <row r="3422" spans="1:14" s="327" customFormat="1">
      <c r="A3422" s="103">
        <v>3419</v>
      </c>
      <c r="C3422" s="327" t="s">
        <v>1381</v>
      </c>
      <c r="D3422" s="327" t="s">
        <v>1032</v>
      </c>
      <c r="E3422" s="327" t="s">
        <v>3933</v>
      </c>
      <c r="F3422" s="327" t="s">
        <v>3407</v>
      </c>
      <c r="G3422" s="409">
        <v>305611340102</v>
      </c>
      <c r="H3422" s="327" t="s">
        <v>6967</v>
      </c>
      <c r="I3422" s="327" t="s">
        <v>5411</v>
      </c>
      <c r="K3422" s="421">
        <v>0.69950000000000001</v>
      </c>
      <c r="L3422" s="421">
        <v>0.69950000000000001</v>
      </c>
      <c r="M3422" s="421">
        <v>0.65534099999999995</v>
      </c>
      <c r="N3422" s="411">
        <v>6.3129378127233817</v>
      </c>
    </row>
    <row r="3423" spans="1:14" s="327" customFormat="1">
      <c r="A3423" s="103">
        <v>3420</v>
      </c>
      <c r="C3423" s="327" t="s">
        <v>1041</v>
      </c>
      <c r="D3423" s="327" t="s">
        <v>1040</v>
      </c>
      <c r="E3423" s="327" t="s">
        <v>4766</v>
      </c>
      <c r="F3423" s="327" t="s">
        <v>6579</v>
      </c>
      <c r="G3423" s="409">
        <v>306631140201</v>
      </c>
      <c r="H3423" s="327" t="s">
        <v>6968</v>
      </c>
      <c r="I3423" s="327" t="s">
        <v>5411</v>
      </c>
      <c r="K3423" s="421">
        <v>0.62560000000000004</v>
      </c>
      <c r="L3423" s="421">
        <v>0.62560000000000004</v>
      </c>
      <c r="M3423" s="421">
        <v>0.58609900000000004</v>
      </c>
      <c r="N3423" s="411">
        <v>6.3140984654731458</v>
      </c>
    </row>
    <row r="3424" spans="1:14" s="327" customFormat="1">
      <c r="A3424" s="103">
        <v>3421</v>
      </c>
      <c r="C3424" s="327" t="s">
        <v>1381</v>
      </c>
      <c r="D3424" s="327" t="s">
        <v>1028</v>
      </c>
      <c r="E3424" s="327" t="s">
        <v>5246</v>
      </c>
      <c r="F3424" s="327" t="s">
        <v>3294</v>
      </c>
      <c r="G3424" s="409">
        <v>305311240103</v>
      </c>
      <c r="H3424" s="327" t="s">
        <v>6969</v>
      </c>
      <c r="I3424" s="327" t="s">
        <v>5411</v>
      </c>
      <c r="K3424" s="421">
        <v>0.17921000000000001</v>
      </c>
      <c r="L3424" s="421">
        <v>0.17921000000000001</v>
      </c>
      <c r="M3424" s="421">
        <v>0.16789200000000001</v>
      </c>
      <c r="N3424" s="411">
        <v>6.3154957870654505</v>
      </c>
    </row>
    <row r="3425" spans="1:14" s="327" customFormat="1">
      <c r="A3425" s="103">
        <v>3422</v>
      </c>
      <c r="C3425" s="327" t="s">
        <v>3869</v>
      </c>
      <c r="D3425" s="327" t="s">
        <v>1056</v>
      </c>
      <c r="E3425" s="327" t="s">
        <v>3930</v>
      </c>
      <c r="F3425" s="327" t="s">
        <v>6520</v>
      </c>
      <c r="G3425" s="409">
        <v>308313340401</v>
      </c>
      <c r="H3425" s="327" t="s">
        <v>5882</v>
      </c>
      <c r="I3425" s="327" t="s">
        <v>5411</v>
      </c>
      <c r="K3425" s="421">
        <v>0.2722</v>
      </c>
      <c r="L3425" s="421">
        <v>0.2722</v>
      </c>
      <c r="M3425" s="421">
        <v>0.25500600000000001</v>
      </c>
      <c r="N3425" s="411">
        <v>6.3166789125642859</v>
      </c>
    </row>
    <row r="3426" spans="1:14" s="327" customFormat="1">
      <c r="A3426" s="103">
        <v>3423</v>
      </c>
      <c r="C3426" s="327" t="s">
        <v>3869</v>
      </c>
      <c r="D3426" s="327" t="s">
        <v>1056</v>
      </c>
      <c r="E3426" s="327" t="s">
        <v>5038</v>
      </c>
      <c r="F3426" s="327" t="s">
        <v>6043</v>
      </c>
      <c r="G3426" s="409">
        <v>308334240501</v>
      </c>
      <c r="H3426" s="327" t="s">
        <v>6970</v>
      </c>
      <c r="I3426" s="327" t="s">
        <v>5411</v>
      </c>
      <c r="K3426" s="421">
        <v>1.02254</v>
      </c>
      <c r="L3426" s="421">
        <v>1.02254</v>
      </c>
      <c r="M3426" s="421">
        <v>0.95794800000000002</v>
      </c>
      <c r="N3426" s="411">
        <v>6.316818901950044</v>
      </c>
    </row>
    <row r="3427" spans="1:14" s="327" customFormat="1">
      <c r="A3427" s="103">
        <v>3424</v>
      </c>
      <c r="C3427" s="327" t="s">
        <v>1041</v>
      </c>
      <c r="D3427" s="327" t="s">
        <v>1040</v>
      </c>
      <c r="E3427" s="327" t="s">
        <v>1040</v>
      </c>
      <c r="F3427" s="327" t="s">
        <v>3248</v>
      </c>
      <c r="G3427" s="409">
        <v>306611140205</v>
      </c>
      <c r="H3427" s="327" t="s">
        <v>2458</v>
      </c>
      <c r="I3427" s="327" t="s">
        <v>5411</v>
      </c>
      <c r="K3427" s="421">
        <v>0.89317999999999997</v>
      </c>
      <c r="L3427" s="421">
        <v>0.89317999999999997</v>
      </c>
      <c r="M3427" s="421">
        <v>0.83668500000000001</v>
      </c>
      <c r="N3427" s="411">
        <v>6.3251528247385709</v>
      </c>
    </row>
    <row r="3428" spans="1:14" s="327" customFormat="1">
      <c r="A3428" s="103">
        <v>3425</v>
      </c>
      <c r="C3428" s="327" t="s">
        <v>1041</v>
      </c>
      <c r="D3428" s="327" t="s">
        <v>1038</v>
      </c>
      <c r="E3428" s="327" t="s">
        <v>5205</v>
      </c>
      <c r="F3428" s="327" t="s">
        <v>5206</v>
      </c>
      <c r="G3428" s="409">
        <v>306521340104</v>
      </c>
      <c r="H3428" s="327" t="s">
        <v>6971</v>
      </c>
      <c r="I3428" s="327" t="s">
        <v>5411</v>
      </c>
      <c r="K3428" s="421">
        <v>0.139402</v>
      </c>
      <c r="L3428" s="421">
        <v>0.139402</v>
      </c>
      <c r="M3428" s="421">
        <v>0.13058400000000001</v>
      </c>
      <c r="N3428" s="411">
        <v>6.3255907375790832</v>
      </c>
    </row>
    <row r="3429" spans="1:14" s="327" customFormat="1">
      <c r="A3429" s="103">
        <v>3426</v>
      </c>
      <c r="C3429" s="327" t="s">
        <v>3869</v>
      </c>
      <c r="D3429" s="327" t="s">
        <v>4122</v>
      </c>
      <c r="E3429" s="327" t="s">
        <v>1020</v>
      </c>
      <c r="F3429" s="327" t="s">
        <v>3397</v>
      </c>
      <c r="G3429" s="409">
        <v>308647240402</v>
      </c>
      <c r="H3429" s="327" t="s">
        <v>6972</v>
      </c>
      <c r="I3429" s="327" t="s">
        <v>5411</v>
      </c>
      <c r="K3429" s="421">
        <v>0.21179999999999999</v>
      </c>
      <c r="L3429" s="421">
        <v>0.21179999999999999</v>
      </c>
      <c r="M3429" s="421">
        <v>0.19840099999999999</v>
      </c>
      <c r="N3429" s="411">
        <v>6.3262511803588275</v>
      </c>
    </row>
    <row r="3430" spans="1:14" s="327" customFormat="1">
      <c r="A3430" s="103">
        <v>3427</v>
      </c>
      <c r="C3430" s="327" t="s">
        <v>5408</v>
      </c>
      <c r="D3430" s="327" t="s">
        <v>1018</v>
      </c>
      <c r="E3430" s="327" t="s">
        <v>3232</v>
      </c>
      <c r="F3430" s="327" t="s">
        <v>5525</v>
      </c>
      <c r="G3430" s="409">
        <v>304631440201</v>
      </c>
      <c r="H3430" s="327" t="s">
        <v>6973</v>
      </c>
      <c r="I3430" s="327" t="s">
        <v>5411</v>
      </c>
      <c r="K3430" s="421">
        <v>1.0670999999999999</v>
      </c>
      <c r="L3430" s="421">
        <v>1.0670999999999999</v>
      </c>
      <c r="M3430" s="421">
        <v>0.999583</v>
      </c>
      <c r="N3430" s="411">
        <v>6.3271483459844386</v>
      </c>
    </row>
    <row r="3431" spans="1:14" s="327" customFormat="1">
      <c r="A3431" s="103">
        <v>3428</v>
      </c>
      <c r="C3431" s="327" t="s">
        <v>5408</v>
      </c>
      <c r="D3431" s="327" t="s">
        <v>1018</v>
      </c>
      <c r="E3431" s="327" t="s">
        <v>3232</v>
      </c>
      <c r="F3431" s="327" t="s">
        <v>3233</v>
      </c>
      <c r="G3431" s="409">
        <v>304631340103</v>
      </c>
      <c r="H3431" s="327" t="s">
        <v>5780</v>
      </c>
      <c r="I3431" s="327" t="s">
        <v>5411</v>
      </c>
      <c r="K3431" s="421">
        <v>0.7248</v>
      </c>
      <c r="L3431" s="421">
        <v>0.7248</v>
      </c>
      <c r="M3431" s="421">
        <v>0.67893199999999998</v>
      </c>
      <c r="N3431" s="411">
        <v>6.3283664459161173</v>
      </c>
    </row>
    <row r="3432" spans="1:14" s="327" customFormat="1">
      <c r="A3432" s="103">
        <v>3429</v>
      </c>
      <c r="C3432" s="327" t="s">
        <v>1049</v>
      </c>
      <c r="D3432" s="327" t="s">
        <v>1048</v>
      </c>
      <c r="E3432" s="327" t="s">
        <v>4222</v>
      </c>
      <c r="F3432" s="327" t="s">
        <v>6699</v>
      </c>
      <c r="G3432" s="409">
        <v>307244340202</v>
      </c>
      <c r="H3432" s="327" t="s">
        <v>6974</v>
      </c>
      <c r="I3432" s="327" t="s">
        <v>5411</v>
      </c>
      <c r="K3432" s="421">
        <v>0.96220000000000006</v>
      </c>
      <c r="L3432" s="421">
        <v>0.96220000000000006</v>
      </c>
      <c r="M3432" s="421">
        <v>0.90129599999999999</v>
      </c>
      <c r="N3432" s="411">
        <v>6.3296611930991551</v>
      </c>
    </row>
    <row r="3433" spans="1:14" s="327" customFormat="1">
      <c r="A3433" s="103">
        <v>3430</v>
      </c>
      <c r="C3433" s="327" t="s">
        <v>1041</v>
      </c>
      <c r="D3433" s="327" t="s">
        <v>1039</v>
      </c>
      <c r="E3433" s="327" t="s">
        <v>4118</v>
      </c>
      <c r="F3433" s="327" t="s">
        <v>3705</v>
      </c>
      <c r="G3433" s="409">
        <v>306231440101</v>
      </c>
      <c r="H3433" s="327" t="s">
        <v>6975</v>
      </c>
      <c r="I3433" s="327" t="s">
        <v>5411</v>
      </c>
      <c r="K3433" s="421">
        <v>0.499172</v>
      </c>
      <c r="L3433" s="421">
        <v>0.499172</v>
      </c>
      <c r="M3433" s="421">
        <v>0.46753299999999998</v>
      </c>
      <c r="N3433" s="411">
        <v>6.3382962185379048</v>
      </c>
    </row>
    <row r="3434" spans="1:14" s="327" customFormat="1">
      <c r="A3434" s="103">
        <v>3431</v>
      </c>
      <c r="C3434" s="327" t="s">
        <v>3869</v>
      </c>
      <c r="D3434" s="327" t="s">
        <v>1056</v>
      </c>
      <c r="E3434" s="327" t="s">
        <v>3957</v>
      </c>
      <c r="F3434" s="327" t="s">
        <v>4515</v>
      </c>
      <c r="G3434" s="409">
        <v>308323640103</v>
      </c>
      <c r="H3434" s="327" t="s">
        <v>6976</v>
      </c>
      <c r="I3434" s="327" t="s">
        <v>5411</v>
      </c>
      <c r="K3434" s="421">
        <v>1.6081000000000001</v>
      </c>
      <c r="L3434" s="421">
        <v>1.6081000000000001</v>
      </c>
      <c r="M3434" s="421">
        <v>1.5061709999999999</v>
      </c>
      <c r="N3434" s="411">
        <v>6.3384739754990456</v>
      </c>
    </row>
    <row r="3435" spans="1:14" s="327" customFormat="1">
      <c r="A3435" s="103">
        <v>3432</v>
      </c>
      <c r="C3435" s="327" t="s">
        <v>1049</v>
      </c>
      <c r="D3435" s="327" t="s">
        <v>1045</v>
      </c>
      <c r="E3435" s="327" t="s">
        <v>5187</v>
      </c>
      <c r="F3435" s="327" t="s">
        <v>6977</v>
      </c>
      <c r="G3435" s="409">
        <v>307611640304</v>
      </c>
      <c r="H3435" s="327" t="s">
        <v>5762</v>
      </c>
      <c r="I3435" s="327" t="s">
        <v>5411</v>
      </c>
      <c r="K3435" s="421">
        <v>0.32700000000000001</v>
      </c>
      <c r="L3435" s="421">
        <v>0.32700000000000001</v>
      </c>
      <c r="M3435" s="421">
        <v>0.30626300000000001</v>
      </c>
      <c r="N3435" s="411">
        <v>6.3415902140672804</v>
      </c>
    </row>
    <row r="3436" spans="1:14" s="327" customFormat="1">
      <c r="A3436" s="103">
        <v>3433</v>
      </c>
      <c r="C3436" s="327" t="s">
        <v>1049</v>
      </c>
      <c r="D3436" s="327" t="s">
        <v>1049</v>
      </c>
      <c r="E3436" s="327" t="s">
        <v>3482</v>
      </c>
      <c r="F3436" s="327" t="s">
        <v>5610</v>
      </c>
      <c r="G3436" s="409">
        <v>307133540302</v>
      </c>
      <c r="H3436" s="327" t="s">
        <v>5535</v>
      </c>
      <c r="I3436" s="327" t="s">
        <v>5411</v>
      </c>
      <c r="K3436" s="421">
        <v>1.5138</v>
      </c>
      <c r="L3436" s="421">
        <v>1.5138</v>
      </c>
      <c r="M3436" s="421">
        <v>1.4177660000000001</v>
      </c>
      <c r="N3436" s="411">
        <v>6.3439027612630428</v>
      </c>
    </row>
    <row r="3437" spans="1:14" s="327" customFormat="1">
      <c r="A3437" s="103">
        <v>3434</v>
      </c>
      <c r="C3437" s="327" t="s">
        <v>1041</v>
      </c>
      <c r="D3437" s="327" t="s">
        <v>1041</v>
      </c>
      <c r="E3437" s="327" t="s">
        <v>4103</v>
      </c>
      <c r="F3437" s="327" t="s">
        <v>3257</v>
      </c>
      <c r="G3437" s="409">
        <v>306111140301</v>
      </c>
      <c r="H3437" s="327" t="s">
        <v>6978</v>
      </c>
      <c r="I3437" s="327" t="s">
        <v>5411</v>
      </c>
      <c r="K3437" s="421">
        <v>0.17519999999999999</v>
      </c>
      <c r="L3437" s="421">
        <v>0.17519999999999999</v>
      </c>
      <c r="M3437" s="421">
        <v>0.16408300000000001</v>
      </c>
      <c r="N3437" s="411">
        <v>6.3453196347031895</v>
      </c>
    </row>
    <row r="3438" spans="1:14" s="327" customFormat="1">
      <c r="A3438" s="103">
        <v>3435</v>
      </c>
      <c r="C3438" s="327" t="s">
        <v>1049</v>
      </c>
      <c r="D3438" s="327" t="s">
        <v>4470</v>
      </c>
      <c r="E3438" s="327" t="s">
        <v>4471</v>
      </c>
      <c r="F3438" s="327" t="s">
        <v>6135</v>
      </c>
      <c r="G3438" s="409">
        <v>307511240303</v>
      </c>
      <c r="H3438" s="327" t="s">
        <v>6979</v>
      </c>
      <c r="I3438" s="327" t="s">
        <v>5411</v>
      </c>
      <c r="K3438" s="421">
        <v>1.032</v>
      </c>
      <c r="L3438" s="421">
        <v>1.032</v>
      </c>
      <c r="M3438" s="421">
        <v>0.96647899999999998</v>
      </c>
      <c r="N3438" s="411">
        <v>6.3489341085271365</v>
      </c>
    </row>
    <row r="3439" spans="1:14" s="327" customFormat="1">
      <c r="A3439" s="103">
        <v>3436</v>
      </c>
      <c r="C3439" s="327" t="s">
        <v>3869</v>
      </c>
      <c r="D3439" s="327" t="s">
        <v>1056</v>
      </c>
      <c r="E3439" s="327" t="s">
        <v>4691</v>
      </c>
      <c r="F3439" s="327" t="s">
        <v>6980</v>
      </c>
      <c r="G3439" s="409">
        <v>308312340203</v>
      </c>
      <c r="H3439" s="327" t="s">
        <v>6981</v>
      </c>
      <c r="I3439" s="327" t="s">
        <v>5411</v>
      </c>
      <c r="K3439" s="421">
        <v>1.7150000000000001</v>
      </c>
      <c r="L3439" s="421">
        <v>1.7150000000000001</v>
      </c>
      <c r="M3439" s="421">
        <v>1.6061000000000001</v>
      </c>
      <c r="N3439" s="411">
        <v>6.3498542274052481</v>
      </c>
    </row>
    <row r="3440" spans="1:14" s="327" customFormat="1">
      <c r="A3440" s="103">
        <v>3437</v>
      </c>
      <c r="C3440" s="327" t="s">
        <v>1381</v>
      </c>
      <c r="D3440" s="327" t="s">
        <v>1032</v>
      </c>
      <c r="E3440" s="327" t="s">
        <v>3933</v>
      </c>
      <c r="F3440" s="327" t="s">
        <v>4861</v>
      </c>
      <c r="G3440" s="409">
        <v>305611140504</v>
      </c>
      <c r="H3440" s="327" t="s">
        <v>6982</v>
      </c>
      <c r="I3440" s="327" t="s">
        <v>5411</v>
      </c>
      <c r="K3440" s="421">
        <v>0.42559999999999998</v>
      </c>
      <c r="L3440" s="421">
        <v>0.42559999999999998</v>
      </c>
      <c r="M3440" s="421">
        <v>0.39856399999999997</v>
      </c>
      <c r="N3440" s="411">
        <v>6.3524436090225578</v>
      </c>
    </row>
    <row r="3441" spans="1:14" s="327" customFormat="1">
      <c r="A3441" s="103">
        <v>3438</v>
      </c>
      <c r="C3441" s="327" t="s">
        <v>1049</v>
      </c>
      <c r="D3441" s="327" t="s">
        <v>1048</v>
      </c>
      <c r="E3441" s="327" t="s">
        <v>5138</v>
      </c>
      <c r="F3441" s="327" t="s">
        <v>5139</v>
      </c>
      <c r="G3441" s="409">
        <v>307211340502</v>
      </c>
      <c r="H3441" s="327" t="s">
        <v>5944</v>
      </c>
      <c r="I3441" s="327" t="s">
        <v>5411</v>
      </c>
      <c r="K3441" s="421">
        <v>1.1903999999999999</v>
      </c>
      <c r="L3441" s="421">
        <v>1.1903999999999999</v>
      </c>
      <c r="M3441" s="421">
        <v>1.114778</v>
      </c>
      <c r="N3441" s="411">
        <v>6.3526545698924615</v>
      </c>
    </row>
    <row r="3442" spans="1:14" s="327" customFormat="1">
      <c r="A3442" s="103">
        <v>3439</v>
      </c>
      <c r="C3442" s="327" t="s">
        <v>3869</v>
      </c>
      <c r="D3442" s="327" t="s">
        <v>1054</v>
      </c>
      <c r="E3442" s="327" t="s">
        <v>4857</v>
      </c>
      <c r="F3442" s="327" t="s">
        <v>6708</v>
      </c>
      <c r="G3442" s="409">
        <v>308235140201</v>
      </c>
      <c r="H3442" s="327" t="s">
        <v>6983</v>
      </c>
      <c r="I3442" s="327" t="s">
        <v>5411</v>
      </c>
      <c r="K3442" s="421">
        <v>0.39979999999999999</v>
      </c>
      <c r="L3442" s="421">
        <v>0.39979999999999999</v>
      </c>
      <c r="M3442" s="421">
        <v>0.37438900000000003</v>
      </c>
      <c r="N3442" s="411">
        <v>6.3559279639819817</v>
      </c>
    </row>
    <row r="3443" spans="1:14" s="327" customFormat="1">
      <c r="A3443" s="103">
        <v>3440</v>
      </c>
      <c r="C3443" s="327" t="s">
        <v>3869</v>
      </c>
      <c r="D3443" s="327" t="s">
        <v>1054</v>
      </c>
      <c r="E3443" s="327" t="s">
        <v>4344</v>
      </c>
      <c r="F3443" s="327" t="s">
        <v>3388</v>
      </c>
      <c r="G3443" s="409">
        <v>308223640102</v>
      </c>
      <c r="H3443" s="327" t="s">
        <v>6984</v>
      </c>
      <c r="I3443" s="327" t="s">
        <v>5411</v>
      </c>
      <c r="K3443" s="421">
        <v>0.33767999999999998</v>
      </c>
      <c r="L3443" s="421">
        <v>0.33767999999999998</v>
      </c>
      <c r="M3443" s="421">
        <v>0.316193</v>
      </c>
      <c r="N3443" s="411">
        <v>6.3631248519308166</v>
      </c>
    </row>
    <row r="3444" spans="1:14" s="327" customFormat="1">
      <c r="A3444" s="103">
        <v>3441</v>
      </c>
      <c r="C3444" s="327" t="s">
        <v>1049</v>
      </c>
      <c r="D3444" s="327" t="s">
        <v>1046</v>
      </c>
      <c r="E3444" s="327" t="s">
        <v>4866</v>
      </c>
      <c r="F3444" s="327" t="s">
        <v>4867</v>
      </c>
      <c r="G3444" s="409">
        <v>307433340103</v>
      </c>
      <c r="H3444" s="327" t="s">
        <v>6985</v>
      </c>
      <c r="I3444" s="327" t="s">
        <v>5411</v>
      </c>
      <c r="K3444" s="421">
        <v>1.3808</v>
      </c>
      <c r="L3444" s="421">
        <v>1.3808</v>
      </c>
      <c r="M3444" s="421">
        <v>1.292932</v>
      </c>
      <c r="N3444" s="411">
        <v>6.3635573580533062</v>
      </c>
    </row>
    <row r="3445" spans="1:14" s="327" customFormat="1">
      <c r="A3445" s="103">
        <v>3442</v>
      </c>
      <c r="C3445" s="327" t="s">
        <v>5408</v>
      </c>
      <c r="D3445" s="327" t="s">
        <v>1021</v>
      </c>
      <c r="E3445" s="327" t="s">
        <v>4351</v>
      </c>
      <c r="F3445" s="327" t="s">
        <v>3633</v>
      </c>
      <c r="G3445" s="409">
        <v>304411140204</v>
      </c>
      <c r="H3445" s="327" t="s">
        <v>6986</v>
      </c>
      <c r="I3445" s="327" t="s">
        <v>5411</v>
      </c>
      <c r="K3445" s="421">
        <v>0.38478400000000001</v>
      </c>
      <c r="L3445" s="421">
        <v>0.38478400000000001</v>
      </c>
      <c r="M3445" s="421">
        <v>0.36029600000000001</v>
      </c>
      <c r="N3445" s="411">
        <v>6.3640899829514765</v>
      </c>
    </row>
    <row r="3446" spans="1:14" s="327" customFormat="1">
      <c r="A3446" s="103">
        <v>3443</v>
      </c>
      <c r="C3446" s="327" t="s">
        <v>3869</v>
      </c>
      <c r="D3446" s="327" t="s">
        <v>1056</v>
      </c>
      <c r="E3446" s="327" t="s">
        <v>3930</v>
      </c>
      <c r="F3446" s="327" t="s">
        <v>3931</v>
      </c>
      <c r="G3446" s="409">
        <v>308313240304</v>
      </c>
      <c r="H3446" s="327" t="s">
        <v>6987</v>
      </c>
      <c r="I3446" s="327" t="s">
        <v>5411</v>
      </c>
      <c r="K3446" s="421">
        <v>0.80203899999999995</v>
      </c>
      <c r="L3446" s="421">
        <v>0.80203899999999995</v>
      </c>
      <c r="M3446" s="421">
        <v>0.750996</v>
      </c>
      <c r="N3446" s="411">
        <v>6.3641543615709395</v>
      </c>
    </row>
    <row r="3447" spans="1:14" s="327" customFormat="1">
      <c r="A3447" s="103">
        <v>3444</v>
      </c>
      <c r="C3447" s="327" t="s">
        <v>1041</v>
      </c>
      <c r="D3447" s="327" t="s">
        <v>1040</v>
      </c>
      <c r="E3447" s="327" t="s">
        <v>4766</v>
      </c>
      <c r="F3447" s="327" t="s">
        <v>6988</v>
      </c>
      <c r="G3447" s="409">
        <v>306631440203</v>
      </c>
      <c r="H3447" s="327" t="s">
        <v>6989</v>
      </c>
      <c r="I3447" s="327" t="s">
        <v>5411</v>
      </c>
      <c r="K3447" s="421">
        <v>0.65700000000000003</v>
      </c>
      <c r="L3447" s="421">
        <v>0.65700000000000003</v>
      </c>
      <c r="M3447" s="421">
        <v>0.61518700000000004</v>
      </c>
      <c r="N3447" s="411">
        <v>6.3642313546423122</v>
      </c>
    </row>
    <row r="3448" spans="1:14" s="327" customFormat="1">
      <c r="A3448" s="103">
        <v>3445</v>
      </c>
      <c r="C3448" s="327" t="s">
        <v>1049</v>
      </c>
      <c r="D3448" s="327" t="s">
        <v>1047</v>
      </c>
      <c r="E3448" s="327" t="s">
        <v>4541</v>
      </c>
      <c r="F3448" s="327" t="s">
        <v>4895</v>
      </c>
      <c r="G3448" s="409">
        <v>307333340207</v>
      </c>
      <c r="H3448" s="327" t="s">
        <v>6990</v>
      </c>
      <c r="I3448" s="327" t="s">
        <v>5411</v>
      </c>
      <c r="K3448" s="421">
        <v>1.0620000000000001</v>
      </c>
      <c r="L3448" s="421">
        <v>1.0620000000000001</v>
      </c>
      <c r="M3448" s="421">
        <v>0.99435300000000004</v>
      </c>
      <c r="N3448" s="411">
        <v>6.3697740112994357</v>
      </c>
    </row>
    <row r="3449" spans="1:14" s="327" customFormat="1">
      <c r="A3449" s="103">
        <v>3446</v>
      </c>
      <c r="C3449" s="327" t="s">
        <v>1041</v>
      </c>
      <c r="D3449" s="327" t="s">
        <v>1039</v>
      </c>
      <c r="E3449" s="327" t="s">
        <v>3293</v>
      </c>
      <c r="F3449" s="327" t="s">
        <v>3069</v>
      </c>
      <c r="G3449" s="409">
        <v>306221340302</v>
      </c>
      <c r="H3449" s="327" t="s">
        <v>6991</v>
      </c>
      <c r="I3449" s="327" t="s">
        <v>5411</v>
      </c>
      <c r="K3449" s="421">
        <v>0.16900000000000001</v>
      </c>
      <c r="L3449" s="421">
        <v>0.16900000000000001</v>
      </c>
      <c r="M3449" s="421">
        <v>0.15823100000000001</v>
      </c>
      <c r="N3449" s="411">
        <v>6.3721893491124257</v>
      </c>
    </row>
    <row r="3450" spans="1:14" s="327" customFormat="1">
      <c r="A3450" s="103">
        <v>3447</v>
      </c>
      <c r="C3450" s="327" t="s">
        <v>1049</v>
      </c>
      <c r="D3450" s="327" t="s">
        <v>1048</v>
      </c>
      <c r="E3450" s="327" t="s">
        <v>4222</v>
      </c>
      <c r="F3450" s="327" t="s">
        <v>4751</v>
      </c>
      <c r="G3450" s="409">
        <v>307244340303</v>
      </c>
      <c r="H3450" s="327" t="s">
        <v>6992</v>
      </c>
      <c r="I3450" s="327" t="s">
        <v>5411</v>
      </c>
      <c r="K3450" s="421">
        <v>1.2569999999999999</v>
      </c>
      <c r="L3450" s="421">
        <v>1.2569999999999999</v>
      </c>
      <c r="M3450" s="421">
        <v>1.176895</v>
      </c>
      <c r="N3450" s="411">
        <v>6.3727128082736577</v>
      </c>
    </row>
    <row r="3451" spans="1:14" s="327" customFormat="1">
      <c r="A3451" s="103">
        <v>3448</v>
      </c>
      <c r="C3451" s="327" t="s">
        <v>5408</v>
      </c>
      <c r="D3451" s="327" t="s">
        <v>1020</v>
      </c>
      <c r="E3451" s="327" t="s">
        <v>3416</v>
      </c>
      <c r="F3451" s="327" t="s">
        <v>3755</v>
      </c>
      <c r="G3451" s="409">
        <v>304112240203</v>
      </c>
      <c r="H3451" s="327" t="s">
        <v>6993</v>
      </c>
      <c r="I3451" s="327" t="s">
        <v>5411</v>
      </c>
      <c r="K3451" s="421">
        <v>0.71889999999999998</v>
      </c>
      <c r="L3451" s="421">
        <v>0.71889999999999998</v>
      </c>
      <c r="M3451" s="421">
        <v>0.67303400000000002</v>
      </c>
      <c r="N3451" s="411">
        <v>6.3800250382528816</v>
      </c>
    </row>
    <row r="3452" spans="1:14" s="327" customFormat="1">
      <c r="A3452" s="103">
        <v>3449</v>
      </c>
      <c r="C3452" s="327" t="s">
        <v>3869</v>
      </c>
      <c r="D3452" s="327" t="s">
        <v>1054</v>
      </c>
      <c r="E3452" s="327" t="s">
        <v>3438</v>
      </c>
      <c r="F3452" s="327" t="s">
        <v>3841</v>
      </c>
      <c r="G3452" s="409">
        <v>308212140203</v>
      </c>
      <c r="H3452" s="327" t="s">
        <v>6994</v>
      </c>
      <c r="I3452" s="327" t="s">
        <v>5411</v>
      </c>
      <c r="K3452" s="421">
        <v>0.58699999999999997</v>
      </c>
      <c r="L3452" s="421">
        <v>0.58699999999999997</v>
      </c>
      <c r="M3452" s="421">
        <v>0.54954700000000001</v>
      </c>
      <c r="N3452" s="411">
        <v>6.3804088586030598</v>
      </c>
    </row>
    <row r="3453" spans="1:14" s="327" customFormat="1">
      <c r="A3453" s="103">
        <v>3450</v>
      </c>
      <c r="C3453" s="327" t="s">
        <v>5408</v>
      </c>
      <c r="D3453" s="327" t="s">
        <v>1018</v>
      </c>
      <c r="E3453" s="327" t="s">
        <v>1018</v>
      </c>
      <c r="F3453" s="327" t="s">
        <v>2919</v>
      </c>
      <c r="G3453" s="409">
        <v>304611440103</v>
      </c>
      <c r="H3453" s="327" t="s">
        <v>6995</v>
      </c>
      <c r="I3453" s="327" t="s">
        <v>5411</v>
      </c>
      <c r="K3453" s="421">
        <v>0.46350000000000002</v>
      </c>
      <c r="L3453" s="421">
        <v>0.46350000000000002</v>
      </c>
      <c r="M3453" s="421">
        <v>0.433923</v>
      </c>
      <c r="N3453" s="411">
        <v>6.3812297734627874</v>
      </c>
    </row>
    <row r="3454" spans="1:14" s="327" customFormat="1">
      <c r="A3454" s="103">
        <v>3451</v>
      </c>
      <c r="C3454" s="327" t="s">
        <v>1041</v>
      </c>
      <c r="D3454" s="327" t="s">
        <v>1038</v>
      </c>
      <c r="E3454" s="327" t="s">
        <v>3029</v>
      </c>
      <c r="F3454" s="327" t="s">
        <v>6996</v>
      </c>
      <c r="G3454" s="409">
        <v>306512140304</v>
      </c>
      <c r="H3454" s="327" t="s">
        <v>6140</v>
      </c>
      <c r="I3454" s="327" t="s">
        <v>5411</v>
      </c>
      <c r="K3454" s="421">
        <v>0.58160000000000001</v>
      </c>
      <c r="L3454" s="421">
        <v>0.58160000000000001</v>
      </c>
      <c r="M3454" s="421">
        <v>0.54448300000000005</v>
      </c>
      <c r="N3454" s="411">
        <v>6.3818775790921514</v>
      </c>
    </row>
    <row r="3455" spans="1:14" s="327" customFormat="1">
      <c r="A3455" s="103">
        <v>3452</v>
      </c>
      <c r="C3455" s="327" t="s">
        <v>1381</v>
      </c>
      <c r="D3455" s="327" t="s">
        <v>1030</v>
      </c>
      <c r="E3455" s="327" t="s">
        <v>3808</v>
      </c>
      <c r="F3455" s="327" t="s">
        <v>6997</v>
      </c>
      <c r="G3455" s="409">
        <v>305213440502</v>
      </c>
      <c r="H3455" s="327" t="s">
        <v>6998</v>
      </c>
      <c r="I3455" s="327" t="s">
        <v>5411</v>
      </c>
      <c r="K3455" s="421">
        <v>0.55359999999999998</v>
      </c>
      <c r="L3455" s="421">
        <v>0.55359999999999998</v>
      </c>
      <c r="M3455" s="421">
        <v>0.51826300000000003</v>
      </c>
      <c r="N3455" s="411">
        <v>6.3831286127167539</v>
      </c>
    </row>
    <row r="3456" spans="1:14" s="327" customFormat="1">
      <c r="A3456" s="103">
        <v>3453</v>
      </c>
      <c r="C3456" s="327" t="s">
        <v>1381</v>
      </c>
      <c r="D3456" s="327" t="s">
        <v>1028</v>
      </c>
      <c r="E3456" s="327" t="s">
        <v>4765</v>
      </c>
      <c r="F3456" s="327" t="s">
        <v>3464</v>
      </c>
      <c r="G3456" s="409">
        <v>305341140203</v>
      </c>
      <c r="H3456" s="327" t="s">
        <v>6999</v>
      </c>
      <c r="I3456" s="327" t="s">
        <v>5411</v>
      </c>
      <c r="K3456" s="421">
        <v>0.16092000000000001</v>
      </c>
      <c r="L3456" s="421">
        <v>0.16092000000000001</v>
      </c>
      <c r="M3456" s="421">
        <v>0.150645</v>
      </c>
      <c r="N3456" s="411">
        <v>6.3851603281133515</v>
      </c>
    </row>
    <row r="3457" spans="1:14" s="327" customFormat="1">
      <c r="A3457" s="103">
        <v>3454</v>
      </c>
      <c r="C3457" s="327" t="s">
        <v>1041</v>
      </c>
      <c r="D3457" s="327" t="s">
        <v>1040</v>
      </c>
      <c r="E3457" s="327" t="s">
        <v>4766</v>
      </c>
      <c r="F3457" s="327" t="s">
        <v>3348</v>
      </c>
      <c r="G3457" s="409">
        <v>306631240103</v>
      </c>
      <c r="H3457" s="327" t="s">
        <v>6644</v>
      </c>
      <c r="I3457" s="327" t="s">
        <v>5411</v>
      </c>
      <c r="K3457" s="421">
        <v>1.1916</v>
      </c>
      <c r="L3457" s="421">
        <v>1.1916</v>
      </c>
      <c r="M3457" s="421">
        <v>1.1155029999999999</v>
      </c>
      <c r="N3457" s="411">
        <v>6.3861195031889961</v>
      </c>
    </row>
    <row r="3458" spans="1:14" s="327" customFormat="1">
      <c r="A3458" s="103">
        <v>3455</v>
      </c>
      <c r="C3458" s="327" t="s">
        <v>5408</v>
      </c>
      <c r="D3458" s="327" t="s">
        <v>1020</v>
      </c>
      <c r="E3458" s="327" t="s">
        <v>3970</v>
      </c>
      <c r="F3458" s="327" t="s">
        <v>3074</v>
      </c>
      <c r="G3458" s="409">
        <v>304121340101</v>
      </c>
      <c r="H3458" s="327" t="s">
        <v>7000</v>
      </c>
      <c r="I3458" s="327" t="s">
        <v>5411</v>
      </c>
      <c r="K3458" s="421">
        <v>1.147688</v>
      </c>
      <c r="L3458" s="421">
        <v>1.147688</v>
      </c>
      <c r="M3458" s="421">
        <v>1.0743130000000001</v>
      </c>
      <c r="N3458" s="411">
        <v>6.3932880713225169</v>
      </c>
    </row>
    <row r="3459" spans="1:14" s="327" customFormat="1">
      <c r="A3459" s="103">
        <v>3456</v>
      </c>
      <c r="C3459" s="327" t="s">
        <v>1041</v>
      </c>
      <c r="D3459" s="327" t="s">
        <v>1040</v>
      </c>
      <c r="E3459" s="327" t="s">
        <v>1040</v>
      </c>
      <c r="F3459" s="327" t="s">
        <v>5390</v>
      </c>
      <c r="G3459" s="409">
        <v>306611240204</v>
      </c>
      <c r="H3459" s="327" t="s">
        <v>7001</v>
      </c>
      <c r="I3459" s="327" t="s">
        <v>5411</v>
      </c>
      <c r="K3459" s="421">
        <v>0.66659999999999997</v>
      </c>
      <c r="L3459" s="421">
        <v>0.66659999999999997</v>
      </c>
      <c r="M3459" s="421">
        <v>0.62397800000000003</v>
      </c>
      <c r="N3459" s="411">
        <v>6.3939393939393856</v>
      </c>
    </row>
    <row r="3460" spans="1:14" s="327" customFormat="1">
      <c r="A3460" s="103">
        <v>3457</v>
      </c>
      <c r="C3460" s="327" t="s">
        <v>1381</v>
      </c>
      <c r="D3460" s="327" t="s">
        <v>1028</v>
      </c>
      <c r="E3460" s="327" t="s">
        <v>4163</v>
      </c>
      <c r="F3460" s="327" t="s">
        <v>2333</v>
      </c>
      <c r="G3460" s="409">
        <v>305321240301</v>
      </c>
      <c r="H3460" s="327" t="s">
        <v>7002</v>
      </c>
      <c r="I3460" s="327" t="s">
        <v>5411</v>
      </c>
      <c r="K3460" s="421">
        <v>0.48399999999999999</v>
      </c>
      <c r="L3460" s="421">
        <v>0.48399999999999999</v>
      </c>
      <c r="M3460" s="421">
        <v>0.453042</v>
      </c>
      <c r="N3460" s="411">
        <v>6.3962809917355337</v>
      </c>
    </row>
    <row r="3461" spans="1:14" s="327" customFormat="1">
      <c r="A3461" s="103">
        <v>3458</v>
      </c>
      <c r="C3461" s="327" t="s">
        <v>1049</v>
      </c>
      <c r="D3461" s="327" t="s">
        <v>1045</v>
      </c>
      <c r="E3461" s="327" t="s">
        <v>4680</v>
      </c>
      <c r="F3461" s="327" t="s">
        <v>4649</v>
      </c>
      <c r="G3461" s="409">
        <v>307612340205</v>
      </c>
      <c r="H3461" s="327" t="s">
        <v>7003</v>
      </c>
      <c r="I3461" s="327" t="s">
        <v>5411</v>
      </c>
      <c r="K3461" s="421">
        <v>1.1413</v>
      </c>
      <c r="L3461" s="421">
        <v>1.1413</v>
      </c>
      <c r="M3461" s="421">
        <v>1.068252</v>
      </c>
      <c r="N3461" s="411">
        <v>6.4004205730307548</v>
      </c>
    </row>
    <row r="3462" spans="1:14" s="327" customFormat="1">
      <c r="A3462" s="103">
        <v>3459</v>
      </c>
      <c r="C3462" s="327" t="s">
        <v>5408</v>
      </c>
      <c r="D3462" s="327" t="s">
        <v>1021</v>
      </c>
      <c r="E3462" s="327" t="s">
        <v>1021</v>
      </c>
      <c r="F3462" s="327" t="s">
        <v>4919</v>
      </c>
      <c r="G3462" s="409">
        <v>304421440403</v>
      </c>
      <c r="H3462" s="327" t="s">
        <v>7004</v>
      </c>
      <c r="I3462" s="327" t="s">
        <v>5411</v>
      </c>
      <c r="K3462" s="421">
        <v>0.73340000000000005</v>
      </c>
      <c r="L3462" s="421">
        <v>0.73340000000000005</v>
      </c>
      <c r="M3462" s="421">
        <v>0.68645599999999996</v>
      </c>
      <c r="N3462" s="411">
        <v>6.4008726479411093</v>
      </c>
    </row>
    <row r="3463" spans="1:14" s="327" customFormat="1">
      <c r="A3463" s="103">
        <v>3460</v>
      </c>
      <c r="C3463" s="327" t="s">
        <v>5408</v>
      </c>
      <c r="D3463" s="327" t="s">
        <v>1019</v>
      </c>
      <c r="E3463" s="327" t="s">
        <v>5280</v>
      </c>
      <c r="F3463" s="327" t="s">
        <v>4320</v>
      </c>
      <c r="G3463" s="409">
        <v>304221340202</v>
      </c>
      <c r="H3463" s="327" t="s">
        <v>7005</v>
      </c>
      <c r="I3463" s="327" t="s">
        <v>5411</v>
      </c>
      <c r="K3463" s="421">
        <v>0.71779999999999999</v>
      </c>
      <c r="L3463" s="421">
        <v>0.71779999999999999</v>
      </c>
      <c r="M3463" s="421">
        <v>0.67184600000000005</v>
      </c>
      <c r="N3463" s="411">
        <v>6.4020618556700954</v>
      </c>
    </row>
    <row r="3464" spans="1:14" s="327" customFormat="1">
      <c r="A3464" s="103">
        <v>3461</v>
      </c>
      <c r="C3464" s="327" t="s">
        <v>1041</v>
      </c>
      <c r="D3464" s="327" t="s">
        <v>1040</v>
      </c>
      <c r="E3464" s="327" t="s">
        <v>1040</v>
      </c>
      <c r="F3464" s="327" t="s">
        <v>5542</v>
      </c>
      <c r="G3464" s="409">
        <v>306611340101</v>
      </c>
      <c r="H3464" s="327" t="s">
        <v>7006</v>
      </c>
      <c r="I3464" s="327" t="s">
        <v>5411</v>
      </c>
      <c r="K3464" s="421">
        <v>0.37540000000000001</v>
      </c>
      <c r="L3464" s="421">
        <v>0.37540000000000001</v>
      </c>
      <c r="M3464" s="421">
        <v>0.35136299999999998</v>
      </c>
      <c r="N3464" s="411">
        <v>6.4030367607884999</v>
      </c>
    </row>
    <row r="3465" spans="1:14" s="327" customFormat="1">
      <c r="A3465" s="103">
        <v>3462</v>
      </c>
      <c r="C3465" s="327" t="s">
        <v>1381</v>
      </c>
      <c r="D3465" s="327" t="s">
        <v>1030</v>
      </c>
      <c r="E3465" s="327" t="s">
        <v>4544</v>
      </c>
      <c r="F3465" s="327" t="s">
        <v>3892</v>
      </c>
      <c r="G3465" s="409">
        <v>305211540103</v>
      </c>
      <c r="H3465" s="327" t="s">
        <v>7007</v>
      </c>
      <c r="I3465" s="327" t="s">
        <v>5411</v>
      </c>
      <c r="K3465" s="421">
        <v>1.3475999999999999</v>
      </c>
      <c r="L3465" s="421">
        <v>1.3475999999999999</v>
      </c>
      <c r="M3465" s="421">
        <v>1.261301</v>
      </c>
      <c r="N3465" s="411">
        <v>6.4039032353814127</v>
      </c>
    </row>
    <row r="3466" spans="1:14" s="327" customFormat="1">
      <c r="A3466" s="103">
        <v>3463</v>
      </c>
      <c r="C3466" s="327" t="s">
        <v>1381</v>
      </c>
      <c r="D3466" s="327" t="s">
        <v>3526</v>
      </c>
      <c r="E3466" s="327" t="s">
        <v>4760</v>
      </c>
      <c r="F3466" s="327" t="s">
        <v>5822</v>
      </c>
      <c r="G3466" s="409" t="s">
        <v>7008</v>
      </c>
      <c r="H3466" s="327" t="s">
        <v>7009</v>
      </c>
      <c r="I3466" s="327" t="s">
        <v>5411</v>
      </c>
      <c r="K3466" s="421">
        <v>0.32230999999999999</v>
      </c>
      <c r="L3466" s="421">
        <v>0.32230999999999999</v>
      </c>
      <c r="M3466" s="421">
        <v>0.30165399999999998</v>
      </c>
      <c r="N3466" s="411">
        <v>6.4087369302845119</v>
      </c>
    </row>
    <row r="3467" spans="1:14" s="327" customFormat="1">
      <c r="A3467" s="103">
        <v>3464</v>
      </c>
      <c r="C3467" s="327" t="s">
        <v>3869</v>
      </c>
      <c r="D3467" s="327" t="s">
        <v>1056</v>
      </c>
      <c r="E3467" s="327" t="s">
        <v>1056</v>
      </c>
      <c r="F3467" s="327" t="s">
        <v>3722</v>
      </c>
      <c r="G3467" s="409">
        <v>308311640103</v>
      </c>
      <c r="H3467" s="327" t="s">
        <v>7010</v>
      </c>
      <c r="I3467" s="327" t="s">
        <v>5411</v>
      </c>
      <c r="K3467" s="421">
        <v>2.1716000000000002</v>
      </c>
      <c r="L3467" s="421">
        <v>2.1716000000000002</v>
      </c>
      <c r="M3467" s="421">
        <v>2.0324260000000001</v>
      </c>
      <c r="N3467" s="411">
        <v>6.4088229876588745</v>
      </c>
    </row>
    <row r="3468" spans="1:14" s="327" customFormat="1">
      <c r="A3468" s="103">
        <v>3465</v>
      </c>
      <c r="C3468" s="327" t="s">
        <v>5408</v>
      </c>
      <c r="D3468" s="327" t="s">
        <v>1021</v>
      </c>
      <c r="E3468" s="327" t="s">
        <v>4351</v>
      </c>
      <c r="F3468" s="327" t="s">
        <v>4487</v>
      </c>
      <c r="G3468" s="409">
        <v>304411340202</v>
      </c>
      <c r="H3468" s="327" t="s">
        <v>7011</v>
      </c>
      <c r="I3468" s="327" t="s">
        <v>5411</v>
      </c>
      <c r="K3468" s="421">
        <v>0.32535199999999997</v>
      </c>
      <c r="L3468" s="421">
        <v>0.32535199999999997</v>
      </c>
      <c r="M3468" s="421">
        <v>0.30448700000000001</v>
      </c>
      <c r="N3468" s="411">
        <v>6.4130541690230789</v>
      </c>
    </row>
    <row r="3469" spans="1:14" s="327" customFormat="1">
      <c r="A3469" s="103">
        <v>3466</v>
      </c>
      <c r="C3469" s="327" t="s">
        <v>3869</v>
      </c>
      <c r="D3469" s="327" t="s">
        <v>1054</v>
      </c>
      <c r="E3469" s="327" t="s">
        <v>3438</v>
      </c>
      <c r="F3469" s="327" t="s">
        <v>3789</v>
      </c>
      <c r="G3469" s="409">
        <v>308212140401</v>
      </c>
      <c r="H3469" s="327" t="s">
        <v>5587</v>
      </c>
      <c r="I3469" s="327" t="s">
        <v>5411</v>
      </c>
      <c r="K3469" s="421">
        <v>1.4903</v>
      </c>
      <c r="L3469" s="421">
        <v>1.4903</v>
      </c>
      <c r="M3469" s="421">
        <v>1.394693</v>
      </c>
      <c r="N3469" s="411">
        <v>6.4152855129839637</v>
      </c>
    </row>
    <row r="3470" spans="1:14" s="327" customFormat="1">
      <c r="A3470" s="103">
        <v>3467</v>
      </c>
      <c r="C3470" s="327" t="s">
        <v>3869</v>
      </c>
      <c r="D3470" s="327" t="s">
        <v>1054</v>
      </c>
      <c r="E3470" s="327" t="s">
        <v>4857</v>
      </c>
      <c r="F3470" s="327" t="s">
        <v>6708</v>
      </c>
      <c r="G3470" s="409">
        <v>308235140203</v>
      </c>
      <c r="H3470" s="327" t="s">
        <v>7012</v>
      </c>
      <c r="I3470" s="327" t="s">
        <v>5411</v>
      </c>
      <c r="K3470" s="421">
        <v>0.4002</v>
      </c>
      <c r="L3470" s="421">
        <v>0.4002</v>
      </c>
      <c r="M3470" s="421">
        <v>0.37451499999999999</v>
      </c>
      <c r="N3470" s="411">
        <v>6.4180409795102475</v>
      </c>
    </row>
    <row r="3471" spans="1:14" s="327" customFormat="1">
      <c r="A3471" s="103">
        <v>3468</v>
      </c>
      <c r="C3471" s="327" t="s">
        <v>3869</v>
      </c>
      <c r="D3471" s="327" t="s">
        <v>1056</v>
      </c>
      <c r="E3471" s="327" t="s">
        <v>5038</v>
      </c>
      <c r="F3471" s="327" t="s">
        <v>5631</v>
      </c>
      <c r="G3471" s="409">
        <v>308334340203</v>
      </c>
      <c r="H3471" s="327" t="s">
        <v>5592</v>
      </c>
      <c r="I3471" s="327" t="s">
        <v>5411</v>
      </c>
      <c r="K3471" s="421">
        <v>0.78700000000000003</v>
      </c>
      <c r="L3471" s="421">
        <v>0.78700000000000003</v>
      </c>
      <c r="M3471" s="421">
        <v>0.73647799999999997</v>
      </c>
      <c r="N3471" s="411">
        <v>6.4195679796696394</v>
      </c>
    </row>
    <row r="3472" spans="1:14" s="327" customFormat="1">
      <c r="A3472" s="103">
        <v>3469</v>
      </c>
      <c r="C3472" s="327" t="s">
        <v>1041</v>
      </c>
      <c r="D3472" s="327" t="s">
        <v>1039</v>
      </c>
      <c r="E3472" s="327" t="s">
        <v>4118</v>
      </c>
      <c r="F3472" s="327" t="s">
        <v>7013</v>
      </c>
      <c r="G3472" s="409">
        <v>306231340301</v>
      </c>
      <c r="H3472" s="327" t="s">
        <v>7014</v>
      </c>
      <c r="I3472" s="327" t="s">
        <v>5444</v>
      </c>
      <c r="K3472" s="421">
        <v>0.78559999999999997</v>
      </c>
      <c r="L3472" s="421">
        <v>0.78559999999999997</v>
      </c>
      <c r="M3472" s="421">
        <v>0.73516000000000004</v>
      </c>
      <c r="N3472" s="411">
        <v>6.4205702647657752</v>
      </c>
    </row>
    <row r="3473" spans="1:14" s="327" customFormat="1">
      <c r="A3473" s="103">
        <v>3470</v>
      </c>
      <c r="C3473" s="327" t="s">
        <v>1049</v>
      </c>
      <c r="D3473" s="327" t="s">
        <v>1049</v>
      </c>
      <c r="E3473" s="327" t="s">
        <v>3482</v>
      </c>
      <c r="F3473" s="327" t="s">
        <v>4561</v>
      </c>
      <c r="G3473" s="409">
        <v>307133140204</v>
      </c>
      <c r="H3473" s="327" t="s">
        <v>7015</v>
      </c>
      <c r="I3473" s="327" t="s">
        <v>5411</v>
      </c>
      <c r="K3473" s="421">
        <v>0.88060000000000005</v>
      </c>
      <c r="L3473" s="421">
        <v>0.88060000000000005</v>
      </c>
      <c r="M3473" s="421">
        <v>0.82405200000000001</v>
      </c>
      <c r="N3473" s="411">
        <v>6.4215307744719548</v>
      </c>
    </row>
    <row r="3474" spans="1:14" s="327" customFormat="1">
      <c r="A3474" s="103">
        <v>3471</v>
      </c>
      <c r="C3474" s="327" t="s">
        <v>1049</v>
      </c>
      <c r="D3474" s="327" t="s">
        <v>1047</v>
      </c>
      <c r="E3474" s="327" t="s">
        <v>4140</v>
      </c>
      <c r="F3474" s="327" t="s">
        <v>4141</v>
      </c>
      <c r="G3474" s="409">
        <v>307322540202</v>
      </c>
      <c r="H3474" s="327" t="s">
        <v>7016</v>
      </c>
      <c r="I3474" s="327" t="s">
        <v>5411</v>
      </c>
      <c r="K3474" s="421">
        <v>1.8675999999999999</v>
      </c>
      <c r="L3474" s="421">
        <v>1.8675999999999999</v>
      </c>
      <c r="M3474" s="421">
        <v>1.747671</v>
      </c>
      <c r="N3474" s="411">
        <v>6.421557078603553</v>
      </c>
    </row>
    <row r="3475" spans="1:14" s="327" customFormat="1">
      <c r="A3475" s="103">
        <v>3472</v>
      </c>
      <c r="C3475" s="327" t="s">
        <v>1049</v>
      </c>
      <c r="D3475" s="327" t="s">
        <v>1046</v>
      </c>
      <c r="E3475" s="327" t="s">
        <v>4866</v>
      </c>
      <c r="F3475" s="327" t="s">
        <v>4951</v>
      </c>
      <c r="G3475" s="409">
        <v>307433440301</v>
      </c>
      <c r="H3475" s="327" t="s">
        <v>7017</v>
      </c>
      <c r="I3475" s="327" t="s">
        <v>5411</v>
      </c>
      <c r="K3475" s="421">
        <v>1.881</v>
      </c>
      <c r="L3475" s="421">
        <v>1.881</v>
      </c>
      <c r="M3475" s="421">
        <v>1.760176</v>
      </c>
      <c r="N3475" s="411">
        <v>6.423391812865499</v>
      </c>
    </row>
    <row r="3476" spans="1:14" s="327" customFormat="1">
      <c r="A3476" s="103">
        <v>3473</v>
      </c>
      <c r="C3476" s="327" t="s">
        <v>1049</v>
      </c>
      <c r="D3476" s="327" t="s">
        <v>1047</v>
      </c>
      <c r="E3476" s="327" t="s">
        <v>4219</v>
      </c>
      <c r="F3476" s="327" t="s">
        <v>5063</v>
      </c>
      <c r="G3476" s="409">
        <v>307312340302</v>
      </c>
      <c r="H3476" s="327" t="s">
        <v>7018</v>
      </c>
      <c r="I3476" s="327" t="s">
        <v>5411</v>
      </c>
      <c r="K3476" s="421">
        <v>1.7746</v>
      </c>
      <c r="L3476" s="421">
        <v>1.7746</v>
      </c>
      <c r="M3476" s="421">
        <v>1.660596</v>
      </c>
      <c r="N3476" s="411">
        <v>6.4242082722867115</v>
      </c>
    </row>
    <row r="3477" spans="1:14" s="327" customFormat="1">
      <c r="A3477" s="103">
        <v>3474</v>
      </c>
      <c r="C3477" s="327" t="s">
        <v>1049</v>
      </c>
      <c r="D3477" s="327" t="s">
        <v>4470</v>
      </c>
      <c r="E3477" s="327" t="s">
        <v>4471</v>
      </c>
      <c r="F3477" s="327" t="s">
        <v>4491</v>
      </c>
      <c r="G3477" s="409">
        <v>307511540405</v>
      </c>
      <c r="H3477" s="327" t="s">
        <v>7019</v>
      </c>
      <c r="I3477" s="327" t="s">
        <v>5411</v>
      </c>
      <c r="K3477" s="421">
        <v>0.46016000000000001</v>
      </c>
      <c r="L3477" s="421">
        <v>0.46016000000000001</v>
      </c>
      <c r="M3477" s="421">
        <v>0.43059599999999998</v>
      </c>
      <c r="N3477" s="411">
        <v>6.4247218358831777</v>
      </c>
    </row>
    <row r="3478" spans="1:14" s="327" customFormat="1">
      <c r="A3478" s="103">
        <v>3475</v>
      </c>
      <c r="C3478" s="327" t="s">
        <v>1041</v>
      </c>
      <c r="D3478" s="327" t="s">
        <v>1040</v>
      </c>
      <c r="E3478" s="327" t="s">
        <v>1040</v>
      </c>
      <c r="F3478" s="327" t="s">
        <v>3834</v>
      </c>
      <c r="G3478" s="409">
        <v>306611140105</v>
      </c>
      <c r="H3478" s="327" t="s">
        <v>5641</v>
      </c>
      <c r="I3478" s="327" t="s">
        <v>5411</v>
      </c>
      <c r="K3478" s="421">
        <v>0.70960000000000001</v>
      </c>
      <c r="L3478" s="421">
        <v>0.70960000000000001</v>
      </c>
      <c r="M3478" s="421">
        <v>0.66398999999999997</v>
      </c>
      <c r="N3478" s="411">
        <v>6.4275648252536692</v>
      </c>
    </row>
    <row r="3479" spans="1:14" s="327" customFormat="1">
      <c r="A3479" s="103">
        <v>3476</v>
      </c>
      <c r="C3479" s="327" t="s">
        <v>1381</v>
      </c>
      <c r="D3479" s="327" t="s">
        <v>3526</v>
      </c>
      <c r="E3479" s="327" t="s">
        <v>3527</v>
      </c>
      <c r="F3479" s="327" t="s">
        <v>5398</v>
      </c>
      <c r="G3479" s="409" t="s">
        <v>7020</v>
      </c>
      <c r="H3479" s="327" t="s">
        <v>7021</v>
      </c>
      <c r="I3479" s="327" t="s">
        <v>5411</v>
      </c>
      <c r="K3479" s="421">
        <v>0.39140000000000003</v>
      </c>
      <c r="L3479" s="421">
        <v>0.39140000000000003</v>
      </c>
      <c r="M3479" s="421">
        <v>0.36623800000000001</v>
      </c>
      <c r="N3479" s="411">
        <v>6.4287174246295393</v>
      </c>
    </row>
    <row r="3480" spans="1:14" s="327" customFormat="1">
      <c r="A3480" s="103">
        <v>3477</v>
      </c>
      <c r="C3480" s="327" t="s">
        <v>1049</v>
      </c>
      <c r="D3480" s="327" t="s">
        <v>1047</v>
      </c>
      <c r="E3480" s="327" t="s">
        <v>4219</v>
      </c>
      <c r="F3480" s="327" t="s">
        <v>5034</v>
      </c>
      <c r="G3480" s="409">
        <v>307311440204</v>
      </c>
      <c r="H3480" s="327" t="s">
        <v>6118</v>
      </c>
      <c r="I3480" s="327" t="s">
        <v>5411</v>
      </c>
      <c r="K3480" s="421">
        <v>1.2396</v>
      </c>
      <c r="L3480" s="421">
        <v>1.2396</v>
      </c>
      <c r="M3480" s="421">
        <v>1.159856</v>
      </c>
      <c r="N3480" s="411">
        <v>6.4330429170700256</v>
      </c>
    </row>
    <row r="3481" spans="1:14" s="327" customFormat="1">
      <c r="A3481" s="103">
        <v>3478</v>
      </c>
      <c r="C3481" s="327" t="s">
        <v>1381</v>
      </c>
      <c r="D3481" s="327" t="s">
        <v>1029</v>
      </c>
      <c r="E3481" s="327" t="s">
        <v>4464</v>
      </c>
      <c r="F3481" s="327" t="s">
        <v>5643</v>
      </c>
      <c r="G3481" s="409">
        <v>305721140803</v>
      </c>
      <c r="H3481" s="327" t="s">
        <v>7022</v>
      </c>
      <c r="I3481" s="327" t="s">
        <v>5411</v>
      </c>
      <c r="K3481" s="421">
        <v>0.69259999999999999</v>
      </c>
      <c r="L3481" s="421">
        <v>0.69259999999999999</v>
      </c>
      <c r="M3481" s="421">
        <v>0.648034</v>
      </c>
      <c r="N3481" s="411">
        <v>6.4345942824140909</v>
      </c>
    </row>
    <row r="3482" spans="1:14" s="327" customFormat="1">
      <c r="A3482" s="103">
        <v>3479</v>
      </c>
      <c r="C3482" s="327" t="s">
        <v>5408</v>
      </c>
      <c r="D3482" s="327" t="s">
        <v>1019</v>
      </c>
      <c r="E3482" s="327" t="s">
        <v>3696</v>
      </c>
      <c r="F3482" s="327" t="s">
        <v>3486</v>
      </c>
      <c r="G3482" s="409">
        <v>304251440102</v>
      </c>
      <c r="H3482" s="327" t="s">
        <v>7023</v>
      </c>
      <c r="I3482" s="327" t="s">
        <v>5411</v>
      </c>
      <c r="K3482" s="421">
        <v>0.21820000000000001</v>
      </c>
      <c r="L3482" s="421">
        <v>0.21820000000000001</v>
      </c>
      <c r="M3482" s="421">
        <v>0.20413500000000001</v>
      </c>
      <c r="N3482" s="411">
        <v>6.4459211732355612</v>
      </c>
    </row>
    <row r="3483" spans="1:14" s="327" customFormat="1">
      <c r="A3483" s="103">
        <v>3480</v>
      </c>
      <c r="C3483" s="327" t="s">
        <v>1049</v>
      </c>
      <c r="D3483" s="327" t="s">
        <v>4470</v>
      </c>
      <c r="E3483" s="327" t="s">
        <v>4471</v>
      </c>
      <c r="F3483" s="327" t="s">
        <v>4791</v>
      </c>
      <c r="G3483" s="409">
        <v>307511240103</v>
      </c>
      <c r="H3483" s="327" t="s">
        <v>7024</v>
      </c>
      <c r="I3483" s="327" t="s">
        <v>5411</v>
      </c>
      <c r="K3483" s="421">
        <v>0.89600000000000002</v>
      </c>
      <c r="L3483" s="421">
        <v>0.89600000000000002</v>
      </c>
      <c r="M3483" s="421">
        <v>0.83821400000000001</v>
      </c>
      <c r="N3483" s="411">
        <v>6.4493303571428573</v>
      </c>
    </row>
    <row r="3484" spans="1:14" s="327" customFormat="1">
      <c r="A3484" s="103">
        <v>3481</v>
      </c>
      <c r="C3484" s="327" t="s">
        <v>1381</v>
      </c>
      <c r="D3484" s="327" t="s">
        <v>3526</v>
      </c>
      <c r="E3484" s="327" t="s">
        <v>4408</v>
      </c>
      <c r="F3484" s="327" t="s">
        <v>5315</v>
      </c>
      <c r="G3484" s="409" t="s">
        <v>7025</v>
      </c>
      <c r="H3484" s="327" t="s">
        <v>7026</v>
      </c>
      <c r="I3484" s="327" t="s">
        <v>5411</v>
      </c>
      <c r="K3484" s="421">
        <v>1.1892</v>
      </c>
      <c r="L3484" s="421">
        <v>1.1892</v>
      </c>
      <c r="M3484" s="421">
        <v>1.1124940000000001</v>
      </c>
      <c r="N3484" s="411">
        <v>6.4502186343760455</v>
      </c>
    </row>
    <row r="3485" spans="1:14" s="327" customFormat="1">
      <c r="A3485" s="103">
        <v>3482</v>
      </c>
      <c r="C3485" s="327" t="s">
        <v>1381</v>
      </c>
      <c r="D3485" s="327" t="s">
        <v>1030</v>
      </c>
      <c r="E3485" s="327" t="s">
        <v>4544</v>
      </c>
      <c r="F3485" s="327" t="s">
        <v>3753</v>
      </c>
      <c r="G3485" s="409">
        <v>305211540601</v>
      </c>
      <c r="H3485" s="327" t="s">
        <v>7027</v>
      </c>
      <c r="I3485" s="327" t="s">
        <v>5411</v>
      </c>
      <c r="K3485" s="421">
        <v>0.41539999999999999</v>
      </c>
      <c r="L3485" s="421">
        <v>0.41539999999999999</v>
      </c>
      <c r="M3485" s="421">
        <v>0.38858300000000001</v>
      </c>
      <c r="N3485" s="411">
        <v>6.4557053442465042</v>
      </c>
    </row>
    <row r="3486" spans="1:14" s="327" customFormat="1">
      <c r="A3486" s="103">
        <v>3483</v>
      </c>
      <c r="C3486" s="327" t="s">
        <v>5408</v>
      </c>
      <c r="D3486" s="327" t="s">
        <v>1017</v>
      </c>
      <c r="E3486" s="327" t="s">
        <v>4030</v>
      </c>
      <c r="F3486" s="327" t="s">
        <v>6654</v>
      </c>
      <c r="G3486" s="409">
        <v>304531340401</v>
      </c>
      <c r="H3486" s="327" t="s">
        <v>7028</v>
      </c>
      <c r="I3486" s="327" t="s">
        <v>5411</v>
      </c>
      <c r="K3486" s="421">
        <v>0.66180000000000005</v>
      </c>
      <c r="L3486" s="421">
        <v>0.66180000000000005</v>
      </c>
      <c r="M3486" s="421">
        <v>0.61907599999999996</v>
      </c>
      <c r="N3486" s="411">
        <v>6.4557268056814889</v>
      </c>
    </row>
    <row r="3487" spans="1:14" s="327" customFormat="1">
      <c r="A3487" s="103">
        <v>3484</v>
      </c>
      <c r="C3487" s="327" t="s">
        <v>1381</v>
      </c>
      <c r="D3487" s="327" t="s">
        <v>3526</v>
      </c>
      <c r="E3487" s="327" t="s">
        <v>4408</v>
      </c>
      <c r="F3487" s="327" t="s">
        <v>4282</v>
      </c>
      <c r="G3487" s="409" t="s">
        <v>7029</v>
      </c>
      <c r="H3487" s="327" t="s">
        <v>7030</v>
      </c>
      <c r="I3487" s="327" t="s">
        <v>5411</v>
      </c>
      <c r="K3487" s="421">
        <v>0.88739999999999997</v>
      </c>
      <c r="L3487" s="421">
        <v>0.88739999999999997</v>
      </c>
      <c r="M3487" s="421">
        <v>0.83009599999999995</v>
      </c>
      <c r="N3487" s="411">
        <v>6.457516339869283</v>
      </c>
    </row>
    <row r="3488" spans="1:14" s="327" customFormat="1">
      <c r="A3488" s="103">
        <v>3485</v>
      </c>
      <c r="C3488" s="327" t="s">
        <v>1049</v>
      </c>
      <c r="D3488" s="327" t="s">
        <v>1048</v>
      </c>
      <c r="E3488" s="327" t="s">
        <v>4222</v>
      </c>
      <c r="F3488" s="327" t="s">
        <v>4223</v>
      </c>
      <c r="G3488" s="409">
        <v>307244540104</v>
      </c>
      <c r="H3488" s="327" t="s">
        <v>2414</v>
      </c>
      <c r="I3488" s="327" t="s">
        <v>5411</v>
      </c>
      <c r="K3488" s="421">
        <v>1.7529999999999999</v>
      </c>
      <c r="L3488" s="421">
        <v>1.7529999999999999</v>
      </c>
      <c r="M3488" s="421">
        <v>1.639796</v>
      </c>
      <c r="N3488" s="411">
        <v>6.4577296063890399</v>
      </c>
    </row>
    <row r="3489" spans="1:14" s="327" customFormat="1">
      <c r="A3489" s="103">
        <v>3486</v>
      </c>
      <c r="C3489" s="327" t="s">
        <v>1381</v>
      </c>
      <c r="D3489" s="327" t="s">
        <v>3526</v>
      </c>
      <c r="E3489" s="327" t="s">
        <v>4760</v>
      </c>
      <c r="F3489" s="327" t="s">
        <v>6328</v>
      </c>
      <c r="G3489" s="409" t="s">
        <v>7031</v>
      </c>
      <c r="H3489" s="327" t="s">
        <v>7032</v>
      </c>
      <c r="I3489" s="327" t="s">
        <v>5411</v>
      </c>
      <c r="K3489" s="421">
        <v>0.37389299999999998</v>
      </c>
      <c r="L3489" s="421">
        <v>0.37389299999999998</v>
      </c>
      <c r="M3489" s="421">
        <v>0.349744</v>
      </c>
      <c r="N3489" s="411">
        <v>6.4587997100774759</v>
      </c>
    </row>
    <row r="3490" spans="1:14" s="327" customFormat="1">
      <c r="A3490" s="103">
        <v>3487</v>
      </c>
      <c r="C3490" s="327" t="s">
        <v>1049</v>
      </c>
      <c r="D3490" s="327" t="s">
        <v>1047</v>
      </c>
      <c r="E3490" s="327" t="s">
        <v>4219</v>
      </c>
      <c r="F3490" s="327" t="s">
        <v>5027</v>
      </c>
      <c r="G3490" s="409">
        <v>307312140101</v>
      </c>
      <c r="H3490" s="327" t="s">
        <v>7033</v>
      </c>
      <c r="I3490" s="327" t="s">
        <v>5411</v>
      </c>
      <c r="K3490" s="421">
        <v>1.167</v>
      </c>
      <c r="L3490" s="421">
        <v>1.167</v>
      </c>
      <c r="M3490" s="421">
        <v>1.091612</v>
      </c>
      <c r="N3490" s="411">
        <v>6.4599828620394177</v>
      </c>
    </row>
    <row r="3491" spans="1:14" s="327" customFormat="1">
      <c r="A3491" s="103">
        <v>3488</v>
      </c>
      <c r="C3491" s="327" t="s">
        <v>1041</v>
      </c>
      <c r="D3491" s="327" t="s">
        <v>1040</v>
      </c>
      <c r="E3491" s="327" t="s">
        <v>4426</v>
      </c>
      <c r="F3491" s="327" t="s">
        <v>3140</v>
      </c>
      <c r="G3491" s="409">
        <v>306621340101</v>
      </c>
      <c r="H3491" s="327" t="s">
        <v>7034</v>
      </c>
      <c r="I3491" s="327" t="s">
        <v>5411</v>
      </c>
      <c r="K3491" s="421">
        <v>0.19078000000000001</v>
      </c>
      <c r="L3491" s="421">
        <v>0.19078000000000001</v>
      </c>
      <c r="M3491" s="421">
        <v>0.178453</v>
      </c>
      <c r="N3491" s="411">
        <v>6.4613691162595686</v>
      </c>
    </row>
    <row r="3492" spans="1:14" s="327" customFormat="1">
      <c r="A3492" s="103">
        <v>3489</v>
      </c>
      <c r="C3492" s="327" t="s">
        <v>5408</v>
      </c>
      <c r="D3492" s="327" t="s">
        <v>1019</v>
      </c>
      <c r="E3492" s="327" t="s">
        <v>1019</v>
      </c>
      <c r="F3492" s="327" t="s">
        <v>7035</v>
      </c>
      <c r="G3492" s="409">
        <v>304231440301</v>
      </c>
      <c r="H3492" s="327" t="s">
        <v>7036</v>
      </c>
      <c r="I3492" s="327" t="s">
        <v>5411</v>
      </c>
      <c r="K3492" s="421">
        <v>0.78820000000000001</v>
      </c>
      <c r="L3492" s="421">
        <v>0.78820000000000001</v>
      </c>
      <c r="M3492" s="421">
        <v>0.73726599999999998</v>
      </c>
      <c r="N3492" s="411">
        <v>6.4620654656178678</v>
      </c>
    </row>
    <row r="3493" spans="1:14" s="327" customFormat="1">
      <c r="A3493" s="103">
        <v>3490</v>
      </c>
      <c r="C3493" s="327" t="s">
        <v>5408</v>
      </c>
      <c r="D3493" s="327" t="s">
        <v>1019</v>
      </c>
      <c r="E3493" s="327" t="s">
        <v>4628</v>
      </c>
      <c r="F3493" s="327" t="s">
        <v>3654</v>
      </c>
      <c r="G3493" s="409">
        <v>304211240105</v>
      </c>
      <c r="H3493" s="327" t="s">
        <v>7037</v>
      </c>
      <c r="I3493" s="327" t="s">
        <v>5411</v>
      </c>
      <c r="K3493" s="421">
        <v>0.55610000000000004</v>
      </c>
      <c r="L3493" s="421">
        <v>0.55610000000000004</v>
      </c>
      <c r="M3493" s="421">
        <v>0.52014499999999997</v>
      </c>
      <c r="N3493" s="411">
        <v>6.465563747527435</v>
      </c>
    </row>
    <row r="3494" spans="1:14" s="327" customFormat="1">
      <c r="A3494" s="103">
        <v>3491</v>
      </c>
      <c r="C3494" s="327" t="s">
        <v>1381</v>
      </c>
      <c r="D3494" s="327" t="s">
        <v>1030</v>
      </c>
      <c r="E3494" s="327" t="s">
        <v>4544</v>
      </c>
      <c r="F3494" s="327" t="s">
        <v>6344</v>
      </c>
      <c r="G3494" s="409">
        <v>305211540403</v>
      </c>
      <c r="H3494" s="327" t="s">
        <v>7038</v>
      </c>
      <c r="I3494" s="327" t="s">
        <v>5411</v>
      </c>
      <c r="K3494" s="421">
        <v>0.84560000000000002</v>
      </c>
      <c r="L3494" s="421">
        <v>0.84560000000000002</v>
      </c>
      <c r="M3494" s="421">
        <v>0.79092499999999999</v>
      </c>
      <c r="N3494" s="411">
        <v>6.4658230842005713</v>
      </c>
    </row>
    <row r="3495" spans="1:14" s="327" customFormat="1">
      <c r="A3495" s="103">
        <v>3492</v>
      </c>
      <c r="C3495" s="327" t="s">
        <v>1381</v>
      </c>
      <c r="D3495" s="327" t="s">
        <v>1030</v>
      </c>
      <c r="E3495" s="327" t="s">
        <v>3808</v>
      </c>
      <c r="F3495" s="327" t="s">
        <v>3642</v>
      </c>
      <c r="G3495" s="409">
        <v>305213440201</v>
      </c>
      <c r="H3495" s="327" t="s">
        <v>7039</v>
      </c>
      <c r="I3495" s="327" t="s">
        <v>5411</v>
      </c>
      <c r="K3495" s="421">
        <v>1.0082</v>
      </c>
      <c r="L3495" s="421">
        <v>1.0082</v>
      </c>
      <c r="M3495" s="421">
        <v>0.94301100000000004</v>
      </c>
      <c r="N3495" s="411">
        <v>6.4658797857567878</v>
      </c>
    </row>
    <row r="3496" spans="1:14" s="327" customFormat="1">
      <c r="A3496" s="103">
        <v>3493</v>
      </c>
      <c r="C3496" s="327" t="s">
        <v>5408</v>
      </c>
      <c r="D3496" s="327" t="s">
        <v>1019</v>
      </c>
      <c r="E3496" s="327" t="s">
        <v>5280</v>
      </c>
      <c r="F3496" s="327" t="s">
        <v>4359</v>
      </c>
      <c r="G3496" s="409">
        <v>304221440305</v>
      </c>
      <c r="H3496" s="327" t="s">
        <v>7040</v>
      </c>
      <c r="I3496" s="327" t="s">
        <v>5411</v>
      </c>
      <c r="K3496" s="421">
        <v>0.3448</v>
      </c>
      <c r="L3496" s="421">
        <v>0.3448</v>
      </c>
      <c r="M3496" s="421">
        <v>0.32250499999999999</v>
      </c>
      <c r="N3496" s="411">
        <v>6.4660672853828327</v>
      </c>
    </row>
    <row r="3497" spans="1:14" s="327" customFormat="1">
      <c r="A3497" s="103">
        <v>3494</v>
      </c>
      <c r="C3497" s="327" t="s">
        <v>1049</v>
      </c>
      <c r="D3497" s="327" t="s">
        <v>4470</v>
      </c>
      <c r="E3497" s="327" t="s">
        <v>4471</v>
      </c>
      <c r="F3497" s="327" t="s">
        <v>5969</v>
      </c>
      <c r="G3497" s="409">
        <v>307511440302</v>
      </c>
      <c r="H3497" s="327" t="s">
        <v>5641</v>
      </c>
      <c r="I3497" s="327" t="s">
        <v>5411</v>
      </c>
      <c r="K3497" s="421">
        <v>0.45590000000000003</v>
      </c>
      <c r="L3497" s="421">
        <v>0.45590000000000003</v>
      </c>
      <c r="M3497" s="421">
        <v>0.42641499999999999</v>
      </c>
      <c r="N3497" s="411">
        <v>6.4674270673393375</v>
      </c>
    </row>
    <row r="3498" spans="1:14" s="327" customFormat="1">
      <c r="A3498" s="103">
        <v>3495</v>
      </c>
      <c r="C3498" s="327" t="s">
        <v>1381</v>
      </c>
      <c r="D3498" s="327" t="s">
        <v>3526</v>
      </c>
      <c r="E3498" s="327" t="s">
        <v>4408</v>
      </c>
      <c r="F3498" s="327" t="s">
        <v>4125</v>
      </c>
      <c r="G3498" s="409" t="s">
        <v>7041</v>
      </c>
      <c r="H3498" s="327" t="s">
        <v>7042</v>
      </c>
      <c r="I3498" s="327" t="s">
        <v>5411</v>
      </c>
      <c r="K3498" s="421">
        <v>1.1237999999999999</v>
      </c>
      <c r="L3498" s="421">
        <v>1.1237999999999999</v>
      </c>
      <c r="M3498" s="421">
        <v>1.0510919999999999</v>
      </c>
      <c r="N3498" s="411">
        <v>6.4698344901227971</v>
      </c>
    </row>
    <row r="3499" spans="1:14" s="327" customFormat="1">
      <c r="A3499" s="103">
        <v>3496</v>
      </c>
      <c r="C3499" s="327" t="s">
        <v>3869</v>
      </c>
      <c r="D3499" s="327" t="s">
        <v>1056</v>
      </c>
      <c r="E3499" s="327" t="s">
        <v>3930</v>
      </c>
      <c r="F3499" s="327" t="s">
        <v>7043</v>
      </c>
      <c r="G3499" s="409">
        <v>308313240602</v>
      </c>
      <c r="H3499" s="327" t="s">
        <v>7044</v>
      </c>
      <c r="I3499" s="327" t="s">
        <v>5411</v>
      </c>
      <c r="K3499" s="421">
        <v>0.79039999999999999</v>
      </c>
      <c r="L3499" s="421">
        <v>0.79039999999999999</v>
      </c>
      <c r="M3499" s="421">
        <v>0.73926000000000003</v>
      </c>
      <c r="N3499" s="411">
        <v>6.470141700404854</v>
      </c>
    </row>
    <row r="3500" spans="1:14" s="327" customFormat="1">
      <c r="A3500" s="103">
        <v>3497</v>
      </c>
      <c r="C3500" s="327" t="s">
        <v>1381</v>
      </c>
      <c r="D3500" s="327" t="s">
        <v>3526</v>
      </c>
      <c r="E3500" s="327" t="s">
        <v>4408</v>
      </c>
      <c r="F3500" s="327" t="s">
        <v>5886</v>
      </c>
      <c r="G3500" s="409" t="s">
        <v>7045</v>
      </c>
      <c r="H3500" s="327" t="s">
        <v>7046</v>
      </c>
      <c r="I3500" s="327" t="s">
        <v>5411</v>
      </c>
      <c r="K3500" s="421">
        <v>1.1828000000000001</v>
      </c>
      <c r="L3500" s="421">
        <v>1.1828000000000001</v>
      </c>
      <c r="M3500" s="421">
        <v>1.1062689999999999</v>
      </c>
      <c r="N3500" s="411">
        <v>6.4703246533649077</v>
      </c>
    </row>
    <row r="3501" spans="1:14" s="327" customFormat="1">
      <c r="A3501" s="103">
        <v>3498</v>
      </c>
      <c r="C3501" s="327" t="s">
        <v>3869</v>
      </c>
      <c r="D3501" s="327" t="s">
        <v>1054</v>
      </c>
      <c r="E3501" s="327" t="s">
        <v>4344</v>
      </c>
      <c r="F3501" s="327" t="s">
        <v>4598</v>
      </c>
      <c r="G3501" s="409">
        <v>308223540106</v>
      </c>
      <c r="H3501" s="327" t="s">
        <v>7047</v>
      </c>
      <c r="I3501" s="327" t="s">
        <v>5411</v>
      </c>
      <c r="K3501" s="421">
        <v>0.34610000000000002</v>
      </c>
      <c r="L3501" s="421">
        <v>0.34610000000000002</v>
      </c>
      <c r="M3501" s="421">
        <v>0.32370399999999999</v>
      </c>
      <c r="N3501" s="411">
        <v>6.4709621496677334</v>
      </c>
    </row>
    <row r="3502" spans="1:14" s="327" customFormat="1">
      <c r="A3502" s="103">
        <v>3499</v>
      </c>
      <c r="C3502" s="327" t="s">
        <v>1041</v>
      </c>
      <c r="D3502" s="327" t="s">
        <v>1039</v>
      </c>
      <c r="E3502" s="327" t="s">
        <v>3245</v>
      </c>
      <c r="F3502" s="327" t="s">
        <v>3204</v>
      </c>
      <c r="G3502" s="409">
        <v>306212240303</v>
      </c>
      <c r="H3502" s="327" t="s">
        <v>5954</v>
      </c>
      <c r="I3502" s="327" t="s">
        <v>5411</v>
      </c>
      <c r="K3502" s="421">
        <v>0.13184000000000001</v>
      </c>
      <c r="L3502" s="421">
        <v>0.13184000000000001</v>
      </c>
      <c r="M3502" s="421">
        <v>0.123305</v>
      </c>
      <c r="N3502" s="411">
        <v>6.4737560679611752</v>
      </c>
    </row>
    <row r="3503" spans="1:14" s="327" customFormat="1">
      <c r="A3503" s="103">
        <v>3500</v>
      </c>
      <c r="C3503" s="327" t="s">
        <v>1041</v>
      </c>
      <c r="D3503" s="327" t="s">
        <v>1040</v>
      </c>
      <c r="E3503" s="327" t="s">
        <v>1040</v>
      </c>
      <c r="F3503" s="327" t="s">
        <v>3114</v>
      </c>
      <c r="G3503" s="409">
        <v>306112240304</v>
      </c>
      <c r="H3503" s="327" t="s">
        <v>7048</v>
      </c>
      <c r="I3503" s="327" t="s">
        <v>5411</v>
      </c>
      <c r="K3503" s="421">
        <v>1.4308000000000001</v>
      </c>
      <c r="L3503" s="421">
        <v>1.4308000000000001</v>
      </c>
      <c r="M3503" s="421">
        <v>1.338104</v>
      </c>
      <c r="N3503" s="411">
        <v>6.4786133631534879</v>
      </c>
    </row>
    <row r="3504" spans="1:14" s="327" customFormat="1">
      <c r="A3504" s="103">
        <v>3501</v>
      </c>
      <c r="C3504" s="327" t="s">
        <v>5408</v>
      </c>
      <c r="D3504" s="327" t="s">
        <v>1018</v>
      </c>
      <c r="E3504" s="327" t="s">
        <v>4480</v>
      </c>
      <c r="F3504" s="327" t="s">
        <v>4266</v>
      </c>
      <c r="G3504" s="409">
        <v>304621340303</v>
      </c>
      <c r="H3504" s="327" t="s">
        <v>7049</v>
      </c>
      <c r="I3504" s="327" t="s">
        <v>5411</v>
      </c>
      <c r="K3504" s="421">
        <v>0.37440000000000001</v>
      </c>
      <c r="L3504" s="421">
        <v>0.37440000000000001</v>
      </c>
      <c r="M3504" s="421">
        <v>0.35013499999999997</v>
      </c>
      <c r="N3504" s="411">
        <v>6.4810363247863334</v>
      </c>
    </row>
    <row r="3505" spans="1:14" s="327" customFormat="1">
      <c r="A3505" s="103">
        <v>3502</v>
      </c>
      <c r="C3505" s="327" t="s">
        <v>5408</v>
      </c>
      <c r="D3505" s="327" t="s">
        <v>1021</v>
      </c>
      <c r="E3505" s="327" t="s">
        <v>1021</v>
      </c>
      <c r="F3505" s="327" t="s">
        <v>4235</v>
      </c>
      <c r="G3505" s="409">
        <v>304421340202</v>
      </c>
      <c r="H3505" s="327" t="s">
        <v>7050</v>
      </c>
      <c r="I3505" s="327" t="s">
        <v>5411</v>
      </c>
      <c r="K3505" s="421">
        <v>0.46189999999999998</v>
      </c>
      <c r="L3505" s="421">
        <v>0.46189999999999998</v>
      </c>
      <c r="M3505" s="421">
        <v>0.43195800000000001</v>
      </c>
      <c r="N3505" s="411">
        <v>6.4823554882009029</v>
      </c>
    </row>
    <row r="3506" spans="1:14" s="327" customFormat="1">
      <c r="A3506" s="103">
        <v>3503</v>
      </c>
      <c r="C3506" s="327" t="s">
        <v>1381</v>
      </c>
      <c r="D3506" s="327" t="s">
        <v>1028</v>
      </c>
      <c r="E3506" s="327" t="s">
        <v>5370</v>
      </c>
      <c r="F3506" s="327" t="s">
        <v>7051</v>
      </c>
      <c r="G3506" s="409">
        <v>305331140501</v>
      </c>
      <c r="H3506" s="327" t="s">
        <v>7052</v>
      </c>
      <c r="I3506" s="327" t="s">
        <v>5411</v>
      </c>
      <c r="K3506" s="421">
        <v>0.75939999999999996</v>
      </c>
      <c r="L3506" s="421">
        <v>0.75939999999999996</v>
      </c>
      <c r="M3506" s="421">
        <v>0.71015800000000007</v>
      </c>
      <c r="N3506" s="411">
        <v>6.4843297340005126</v>
      </c>
    </row>
    <row r="3507" spans="1:14" s="327" customFormat="1">
      <c r="A3507" s="103">
        <v>3504</v>
      </c>
      <c r="C3507" s="327" t="s">
        <v>5408</v>
      </c>
      <c r="D3507" s="327" t="s">
        <v>1019</v>
      </c>
      <c r="E3507" s="327" t="s">
        <v>5280</v>
      </c>
      <c r="F3507" s="327" t="s">
        <v>4004</v>
      </c>
      <c r="G3507" s="409">
        <v>304221340304</v>
      </c>
      <c r="H3507" s="327" t="s">
        <v>7053</v>
      </c>
      <c r="I3507" s="327" t="s">
        <v>5411</v>
      </c>
      <c r="K3507" s="421">
        <v>0.36943999999999999</v>
      </c>
      <c r="L3507" s="421">
        <v>0.36943999999999999</v>
      </c>
      <c r="M3507" s="421">
        <v>0.34548200000000001</v>
      </c>
      <c r="N3507" s="411">
        <v>6.4849501948895574</v>
      </c>
    </row>
    <row r="3508" spans="1:14" s="327" customFormat="1">
      <c r="A3508" s="103">
        <v>3505</v>
      </c>
      <c r="C3508" s="327" t="s">
        <v>1381</v>
      </c>
      <c r="D3508" s="327" t="s">
        <v>3526</v>
      </c>
      <c r="E3508" s="327" t="s">
        <v>4760</v>
      </c>
      <c r="F3508" s="327" t="s">
        <v>4484</v>
      </c>
      <c r="G3508" s="409" t="s">
        <v>7054</v>
      </c>
      <c r="H3508" s="327" t="s">
        <v>7055</v>
      </c>
      <c r="I3508" s="327" t="s">
        <v>5411</v>
      </c>
      <c r="K3508" s="421">
        <v>0.92698000000000003</v>
      </c>
      <c r="L3508" s="421">
        <v>0.92698000000000003</v>
      </c>
      <c r="M3508" s="421">
        <v>0.86685900000000005</v>
      </c>
      <c r="N3508" s="411">
        <v>6.4856846965414547</v>
      </c>
    </row>
    <row r="3509" spans="1:14" s="327" customFormat="1">
      <c r="A3509" s="103">
        <v>3506</v>
      </c>
      <c r="C3509" s="327" t="s">
        <v>1381</v>
      </c>
      <c r="D3509" s="327" t="s">
        <v>1030</v>
      </c>
      <c r="E3509" s="327" t="s">
        <v>3808</v>
      </c>
      <c r="F3509" s="327" t="s">
        <v>3642</v>
      </c>
      <c r="G3509" s="409">
        <v>305213440204</v>
      </c>
      <c r="H3509" s="327" t="s">
        <v>7056</v>
      </c>
      <c r="I3509" s="327" t="s">
        <v>5411</v>
      </c>
      <c r="K3509" s="421">
        <v>0.72540000000000004</v>
      </c>
      <c r="L3509" s="421">
        <v>0.72540000000000004</v>
      </c>
      <c r="M3509" s="421">
        <v>0.67835199999999996</v>
      </c>
      <c r="N3509" s="411">
        <v>6.4858009374138517</v>
      </c>
    </row>
    <row r="3510" spans="1:14" s="327" customFormat="1">
      <c r="A3510" s="103">
        <v>3507</v>
      </c>
      <c r="C3510" s="327" t="s">
        <v>1381</v>
      </c>
      <c r="D3510" s="327" t="s">
        <v>1030</v>
      </c>
      <c r="E3510" s="327" t="s">
        <v>5282</v>
      </c>
      <c r="F3510" s="327" t="s">
        <v>7057</v>
      </c>
      <c r="G3510" s="409">
        <v>305213140302</v>
      </c>
      <c r="H3510" s="327" t="s">
        <v>7058</v>
      </c>
      <c r="I3510" s="327" t="s">
        <v>5411</v>
      </c>
      <c r="K3510" s="421">
        <v>0.87739999999999996</v>
      </c>
      <c r="L3510" s="421">
        <v>0.87739999999999996</v>
      </c>
      <c r="M3510" s="421">
        <v>0.82048699999999997</v>
      </c>
      <c r="N3510" s="411">
        <v>6.4865511739229538</v>
      </c>
    </row>
    <row r="3511" spans="1:14" s="327" customFormat="1">
      <c r="A3511" s="103">
        <v>3508</v>
      </c>
      <c r="C3511" s="327" t="s">
        <v>1381</v>
      </c>
      <c r="D3511" s="327" t="s">
        <v>3526</v>
      </c>
      <c r="E3511" s="327" t="s">
        <v>4760</v>
      </c>
      <c r="F3511" s="327" t="s">
        <v>3570</v>
      </c>
      <c r="G3511" s="409" t="s">
        <v>7059</v>
      </c>
      <c r="H3511" s="327" t="s">
        <v>7060</v>
      </c>
      <c r="I3511" s="327" t="s">
        <v>5411</v>
      </c>
      <c r="K3511" s="421">
        <v>0.46267200000000003</v>
      </c>
      <c r="L3511" s="421">
        <v>0.46267200000000003</v>
      </c>
      <c r="M3511" s="421">
        <v>0.432643</v>
      </c>
      <c r="N3511" s="411">
        <v>6.4903430508005737</v>
      </c>
    </row>
    <row r="3512" spans="1:14" s="327" customFormat="1">
      <c r="A3512" s="103">
        <v>3509</v>
      </c>
      <c r="C3512" s="327" t="s">
        <v>1049</v>
      </c>
      <c r="D3512" s="327" t="s">
        <v>1045</v>
      </c>
      <c r="E3512" s="327" t="s">
        <v>5187</v>
      </c>
      <c r="F3512" s="327" t="s">
        <v>5188</v>
      </c>
      <c r="G3512" s="409">
        <v>307611640105</v>
      </c>
      <c r="H3512" s="327" t="s">
        <v>7061</v>
      </c>
      <c r="I3512" s="327" t="s">
        <v>5411</v>
      </c>
      <c r="K3512" s="421">
        <v>1.2485599999999999</v>
      </c>
      <c r="L3512" s="421">
        <v>1.2485599999999999</v>
      </c>
      <c r="M3512" s="421">
        <v>1.1675219999999999</v>
      </c>
      <c r="N3512" s="411">
        <v>6.4905170756711694</v>
      </c>
    </row>
    <row r="3513" spans="1:14" s="327" customFormat="1">
      <c r="A3513" s="103">
        <v>3510</v>
      </c>
      <c r="C3513" s="327" t="s">
        <v>5408</v>
      </c>
      <c r="D3513" s="327" t="s">
        <v>1017</v>
      </c>
      <c r="E3513" s="327" t="s">
        <v>3946</v>
      </c>
      <c r="F3513" s="327" t="s">
        <v>4023</v>
      </c>
      <c r="G3513" s="409">
        <v>304521240402</v>
      </c>
      <c r="H3513" s="327" t="s">
        <v>7062</v>
      </c>
      <c r="I3513" s="327" t="s">
        <v>5411</v>
      </c>
      <c r="K3513" s="421">
        <v>0.34520000000000001</v>
      </c>
      <c r="L3513" s="421">
        <v>0.34520000000000001</v>
      </c>
      <c r="M3513" s="421">
        <v>0.32278699999999999</v>
      </c>
      <c r="N3513" s="411">
        <v>6.4927578215527273</v>
      </c>
    </row>
    <row r="3514" spans="1:14" s="327" customFormat="1">
      <c r="A3514" s="103">
        <v>3511</v>
      </c>
      <c r="C3514" s="327" t="s">
        <v>1049</v>
      </c>
      <c r="D3514" s="327" t="s">
        <v>1045</v>
      </c>
      <c r="E3514" s="327" t="s">
        <v>5067</v>
      </c>
      <c r="F3514" s="327" t="s">
        <v>5134</v>
      </c>
      <c r="G3514" s="409">
        <v>307613140204</v>
      </c>
      <c r="H3514" s="327" t="s">
        <v>7063</v>
      </c>
      <c r="I3514" s="327" t="s">
        <v>5411</v>
      </c>
      <c r="K3514" s="421">
        <v>0.63100000000000001</v>
      </c>
      <c r="L3514" s="421">
        <v>0.63100000000000001</v>
      </c>
      <c r="M3514" s="421">
        <v>0.59002299999999996</v>
      </c>
      <c r="N3514" s="411">
        <v>6.4939778129952526</v>
      </c>
    </row>
    <row r="3515" spans="1:14" s="327" customFormat="1">
      <c r="A3515" s="103">
        <v>3512</v>
      </c>
      <c r="C3515" s="327" t="s">
        <v>1381</v>
      </c>
      <c r="D3515" s="327" t="s">
        <v>1029</v>
      </c>
      <c r="E3515" s="327" t="s">
        <v>4968</v>
      </c>
      <c r="F3515" s="327" t="s">
        <v>6404</v>
      </c>
      <c r="G3515" s="409">
        <v>305711240302</v>
      </c>
      <c r="H3515" s="327" t="s">
        <v>7064</v>
      </c>
      <c r="I3515" s="327" t="s">
        <v>5411</v>
      </c>
      <c r="K3515" s="421">
        <v>1.436574</v>
      </c>
      <c r="L3515" s="421">
        <v>1.436574</v>
      </c>
      <c r="M3515" s="421">
        <v>1.3432759999999999</v>
      </c>
      <c r="N3515" s="411">
        <v>6.4944792262702862</v>
      </c>
    </row>
    <row r="3516" spans="1:14" s="327" customFormat="1">
      <c r="A3516" s="103">
        <v>3513</v>
      </c>
      <c r="C3516" s="327" t="s">
        <v>3869</v>
      </c>
      <c r="D3516" s="327" t="s">
        <v>3869</v>
      </c>
      <c r="E3516" s="327" t="s">
        <v>4576</v>
      </c>
      <c r="F3516" s="327" t="s">
        <v>3372</v>
      </c>
      <c r="G3516" s="409">
        <v>308122640102</v>
      </c>
      <c r="H3516" s="327" t="s">
        <v>7065</v>
      </c>
      <c r="I3516" s="327" t="s">
        <v>5411</v>
      </c>
      <c r="K3516" s="421">
        <v>1.54732</v>
      </c>
      <c r="L3516" s="421">
        <v>1.54732</v>
      </c>
      <c r="M3516" s="421">
        <v>1.4467540000000001</v>
      </c>
      <c r="N3516" s="411">
        <v>6.4993666468474469</v>
      </c>
    </row>
    <row r="3517" spans="1:14" s="327" customFormat="1">
      <c r="A3517" s="103">
        <v>3514</v>
      </c>
      <c r="C3517" s="327" t="s">
        <v>1381</v>
      </c>
      <c r="D3517" s="327" t="s">
        <v>1028</v>
      </c>
      <c r="E3517" s="327" t="s">
        <v>5246</v>
      </c>
      <c r="F3517" s="327" t="s">
        <v>4293</v>
      </c>
      <c r="G3517" s="409">
        <v>305311440205</v>
      </c>
      <c r="H3517" s="327" t="s">
        <v>7066</v>
      </c>
      <c r="I3517" s="327" t="s">
        <v>5411</v>
      </c>
      <c r="K3517" s="421">
        <v>0.247224</v>
      </c>
      <c r="L3517" s="421">
        <v>0.247224</v>
      </c>
      <c r="M3517" s="421">
        <v>0.231156</v>
      </c>
      <c r="N3517" s="411">
        <v>6.499368993301621</v>
      </c>
    </row>
    <row r="3518" spans="1:14" s="327" customFormat="1">
      <c r="A3518" s="103">
        <v>3515</v>
      </c>
      <c r="C3518" s="327" t="s">
        <v>3869</v>
      </c>
      <c r="D3518" s="327" t="s">
        <v>1056</v>
      </c>
      <c r="E3518" s="327" t="s">
        <v>3957</v>
      </c>
      <c r="F3518" s="327" t="s">
        <v>5208</v>
      </c>
      <c r="G3518" s="409">
        <v>308323540102</v>
      </c>
      <c r="H3518" s="327" t="s">
        <v>7067</v>
      </c>
      <c r="I3518" s="327" t="s">
        <v>5411</v>
      </c>
      <c r="K3518" s="421">
        <v>1.6903999999999999</v>
      </c>
      <c r="L3518" s="421">
        <v>1.6903999999999999</v>
      </c>
      <c r="M3518" s="421">
        <v>1.5805340000000001</v>
      </c>
      <c r="N3518" s="411">
        <v>6.4994084240416345</v>
      </c>
    </row>
    <row r="3519" spans="1:14" s="327" customFormat="1">
      <c r="A3519" s="103">
        <v>3516</v>
      </c>
      <c r="C3519" s="327" t="s">
        <v>3869</v>
      </c>
      <c r="D3519" s="327" t="s">
        <v>1056</v>
      </c>
      <c r="E3519" s="327" t="s">
        <v>1056</v>
      </c>
      <c r="F3519" s="327" t="s">
        <v>6207</v>
      </c>
      <c r="G3519" s="409">
        <v>308311540501</v>
      </c>
      <c r="H3519" s="327" t="s">
        <v>7068</v>
      </c>
      <c r="I3519" s="327" t="s">
        <v>5411</v>
      </c>
      <c r="K3519" s="421">
        <v>0.45363999999999999</v>
      </c>
      <c r="L3519" s="421">
        <v>0.45363999999999999</v>
      </c>
      <c r="M3519" s="421">
        <v>0.42415199999999997</v>
      </c>
      <c r="N3519" s="411">
        <v>6.5003086147606064</v>
      </c>
    </row>
    <row r="3520" spans="1:14" s="327" customFormat="1">
      <c r="A3520" s="103">
        <v>3517</v>
      </c>
      <c r="C3520" s="327" t="s">
        <v>1381</v>
      </c>
      <c r="D3520" s="327" t="s">
        <v>1030</v>
      </c>
      <c r="E3520" s="327" t="s">
        <v>3808</v>
      </c>
      <c r="F3520" s="327" t="s">
        <v>3909</v>
      </c>
      <c r="G3520" s="409">
        <v>305213440303</v>
      </c>
      <c r="H3520" s="327" t="s">
        <v>7069</v>
      </c>
      <c r="I3520" s="327" t="s">
        <v>5411</v>
      </c>
      <c r="K3520" s="421">
        <v>1.0127999999999999</v>
      </c>
      <c r="L3520" s="421">
        <v>1.0127999999999999</v>
      </c>
      <c r="M3520" s="421">
        <v>0.94691999999999998</v>
      </c>
      <c r="N3520" s="411">
        <v>6.5047393364928858</v>
      </c>
    </row>
    <row r="3521" spans="1:14" s="327" customFormat="1">
      <c r="A3521" s="103">
        <v>3518</v>
      </c>
      <c r="C3521" s="327" t="s">
        <v>1041</v>
      </c>
      <c r="D3521" s="327" t="s">
        <v>1038</v>
      </c>
      <c r="E3521" s="327" t="s">
        <v>3029</v>
      </c>
      <c r="F3521" s="327" t="s">
        <v>6996</v>
      </c>
      <c r="G3521" s="409">
        <v>306512140303</v>
      </c>
      <c r="H3521" s="327" t="s">
        <v>7070</v>
      </c>
      <c r="I3521" s="327" t="s">
        <v>5411</v>
      </c>
      <c r="K3521" s="421">
        <v>0.40479999999999999</v>
      </c>
      <c r="L3521" s="421">
        <v>0.40479999999999999</v>
      </c>
      <c r="M3521" s="421">
        <v>0.37846800000000003</v>
      </c>
      <c r="N3521" s="411">
        <v>6.5049407114624422</v>
      </c>
    </row>
    <row r="3522" spans="1:14" s="327" customFormat="1">
      <c r="A3522" s="103">
        <v>3519</v>
      </c>
      <c r="C3522" s="327" t="s">
        <v>3869</v>
      </c>
      <c r="D3522" s="327" t="s">
        <v>1055</v>
      </c>
      <c r="E3522" s="327" t="s">
        <v>1055</v>
      </c>
      <c r="F3522" s="327" t="s">
        <v>6473</v>
      </c>
      <c r="G3522" s="409">
        <v>308511340404</v>
      </c>
      <c r="H3522" s="327" t="s">
        <v>7071</v>
      </c>
      <c r="I3522" s="327" t="s">
        <v>5411</v>
      </c>
      <c r="K3522" s="421">
        <v>0.50072300000000003</v>
      </c>
      <c r="L3522" s="421">
        <v>0.50072300000000003</v>
      </c>
      <c r="M3522" s="421">
        <v>0.46814299999999998</v>
      </c>
      <c r="N3522" s="411">
        <v>6.5065914687362181</v>
      </c>
    </row>
    <row r="3523" spans="1:14" s="327" customFormat="1">
      <c r="A3523" s="103">
        <v>3520</v>
      </c>
      <c r="C3523" s="327" t="s">
        <v>5408</v>
      </c>
      <c r="D3523" s="327" t="s">
        <v>1020</v>
      </c>
      <c r="E3523" s="327" t="s">
        <v>3416</v>
      </c>
      <c r="F3523" s="327" t="s">
        <v>7072</v>
      </c>
      <c r="G3523" s="409">
        <v>304112240402</v>
      </c>
      <c r="H3523" s="327" t="s">
        <v>7073</v>
      </c>
      <c r="I3523" s="327" t="s">
        <v>5411</v>
      </c>
      <c r="K3523" s="421">
        <v>0.23380000000000001</v>
      </c>
      <c r="L3523" s="421">
        <v>0.23380000000000001</v>
      </c>
      <c r="M3523" s="421">
        <v>0.218585</v>
      </c>
      <c r="N3523" s="411">
        <v>6.5076988879384112</v>
      </c>
    </row>
    <row r="3524" spans="1:14" s="327" customFormat="1">
      <c r="A3524" s="103">
        <v>3521</v>
      </c>
      <c r="C3524" s="327" t="s">
        <v>1381</v>
      </c>
      <c r="D3524" s="327" t="s">
        <v>1028</v>
      </c>
      <c r="E3524" s="327" t="s">
        <v>5246</v>
      </c>
      <c r="F3524" s="327" t="s">
        <v>4413</v>
      </c>
      <c r="G3524" s="409">
        <v>305311140203</v>
      </c>
      <c r="H3524" s="327" t="s">
        <v>5211</v>
      </c>
      <c r="I3524" s="327" t="s">
        <v>5411</v>
      </c>
      <c r="K3524" s="421">
        <v>0.64280000000000004</v>
      </c>
      <c r="L3524" s="421">
        <v>0.64280000000000004</v>
      </c>
      <c r="M3524" s="421">
        <v>0.60095799999999999</v>
      </c>
      <c r="N3524" s="411">
        <v>6.5093341630367219</v>
      </c>
    </row>
    <row r="3525" spans="1:14" s="327" customFormat="1">
      <c r="A3525" s="103">
        <v>3522</v>
      </c>
      <c r="C3525" s="327" t="s">
        <v>5408</v>
      </c>
      <c r="D3525" s="327" t="s">
        <v>1021</v>
      </c>
      <c r="E3525" s="327" t="s">
        <v>1021</v>
      </c>
      <c r="F3525" s="327" t="s">
        <v>6040</v>
      </c>
      <c r="G3525" s="409">
        <v>304421440201</v>
      </c>
      <c r="H3525" s="327" t="s">
        <v>7074</v>
      </c>
      <c r="I3525" s="327" t="s">
        <v>5444</v>
      </c>
      <c r="K3525" s="421">
        <v>0.14360000000000001</v>
      </c>
      <c r="L3525" s="421">
        <v>0.14360000000000001</v>
      </c>
      <c r="M3525" s="421">
        <v>0.13425000000000001</v>
      </c>
      <c r="N3525" s="411">
        <v>6.5111420612813342</v>
      </c>
    </row>
    <row r="3526" spans="1:14" s="327" customFormat="1">
      <c r="A3526" s="103">
        <v>3523</v>
      </c>
      <c r="C3526" s="327" t="s">
        <v>1049</v>
      </c>
      <c r="D3526" s="327" t="s">
        <v>1047</v>
      </c>
      <c r="E3526" s="327" t="s">
        <v>4140</v>
      </c>
      <c r="F3526" s="327" t="s">
        <v>7075</v>
      </c>
      <c r="G3526" s="409">
        <v>307322240502</v>
      </c>
      <c r="H3526" s="327" t="s">
        <v>7076</v>
      </c>
      <c r="I3526" s="327" t="s">
        <v>5411</v>
      </c>
      <c r="K3526" s="421">
        <v>1.2798</v>
      </c>
      <c r="L3526" s="421">
        <v>1.2798</v>
      </c>
      <c r="M3526" s="421">
        <v>1.19645</v>
      </c>
      <c r="N3526" s="411">
        <v>6.5127363650570427</v>
      </c>
    </row>
    <row r="3527" spans="1:14" s="327" customFormat="1">
      <c r="A3527" s="103">
        <v>3524</v>
      </c>
      <c r="C3527" s="327" t="s">
        <v>1041</v>
      </c>
      <c r="D3527" s="327" t="s">
        <v>1039</v>
      </c>
      <c r="E3527" s="327" t="s">
        <v>4118</v>
      </c>
      <c r="F3527" s="327" t="s">
        <v>3705</v>
      </c>
      <c r="G3527" s="409">
        <v>306231440102</v>
      </c>
      <c r="H3527" s="327" t="s">
        <v>7077</v>
      </c>
      <c r="I3527" s="327" t="s">
        <v>5411</v>
      </c>
      <c r="K3527" s="421">
        <v>0.813585</v>
      </c>
      <c r="L3527" s="421">
        <v>0.813585</v>
      </c>
      <c r="M3527" s="421">
        <v>0.76057799999999998</v>
      </c>
      <c r="N3527" s="411">
        <v>6.5152381127970687</v>
      </c>
    </row>
    <row r="3528" spans="1:14" s="327" customFormat="1">
      <c r="A3528" s="103">
        <v>3525</v>
      </c>
      <c r="C3528" s="327" t="s">
        <v>5408</v>
      </c>
      <c r="D3528" s="327" t="s">
        <v>1020</v>
      </c>
      <c r="E3528" s="327" t="s">
        <v>3970</v>
      </c>
      <c r="F3528" s="327" t="s">
        <v>4844</v>
      </c>
      <c r="G3528" s="409">
        <v>304121340503</v>
      </c>
      <c r="H3528" s="327" t="s">
        <v>7078</v>
      </c>
      <c r="I3528" s="327" t="s">
        <v>5411</v>
      </c>
      <c r="K3528" s="421">
        <v>0.1696</v>
      </c>
      <c r="L3528" s="421">
        <v>0.1696</v>
      </c>
      <c r="M3528" s="421">
        <v>0.158549</v>
      </c>
      <c r="N3528" s="411">
        <v>6.5159198113207584</v>
      </c>
    </row>
    <row r="3529" spans="1:14" s="327" customFormat="1">
      <c r="A3529" s="103">
        <v>3526</v>
      </c>
      <c r="C3529" s="327" t="s">
        <v>1381</v>
      </c>
      <c r="D3529" s="327" t="s">
        <v>1028</v>
      </c>
      <c r="E3529" s="327" t="s">
        <v>4765</v>
      </c>
      <c r="F3529" s="327" t="s">
        <v>5083</v>
      </c>
      <c r="G3529" s="409">
        <v>305341140403</v>
      </c>
      <c r="H3529" s="327" t="s">
        <v>7079</v>
      </c>
      <c r="I3529" s="327" t="s">
        <v>5411</v>
      </c>
      <c r="K3529" s="421">
        <v>0.38040000000000002</v>
      </c>
      <c r="L3529" s="421">
        <v>0.38040000000000002</v>
      </c>
      <c r="M3529" s="421">
        <v>0.35561300000000001</v>
      </c>
      <c r="N3529" s="411">
        <v>6.5160357518401684</v>
      </c>
    </row>
    <row r="3530" spans="1:14" s="327" customFormat="1">
      <c r="A3530" s="103">
        <v>3527</v>
      </c>
      <c r="C3530" s="327" t="s">
        <v>1041</v>
      </c>
      <c r="D3530" s="327" t="s">
        <v>1040</v>
      </c>
      <c r="E3530" s="327" t="s">
        <v>4766</v>
      </c>
      <c r="F3530" s="327" t="s">
        <v>5942</v>
      </c>
      <c r="G3530" s="409">
        <v>306631140102</v>
      </c>
      <c r="H3530" s="327" t="s">
        <v>7080</v>
      </c>
      <c r="I3530" s="327" t="s">
        <v>5411</v>
      </c>
      <c r="K3530" s="421">
        <v>0.68659999999999999</v>
      </c>
      <c r="L3530" s="421">
        <v>0.68659999999999999</v>
      </c>
      <c r="M3530" s="421">
        <v>0.64181900000000003</v>
      </c>
      <c r="N3530" s="411">
        <v>6.5221380716574364</v>
      </c>
    </row>
    <row r="3531" spans="1:14" s="327" customFormat="1">
      <c r="A3531" s="103">
        <v>3528</v>
      </c>
      <c r="C3531" s="327" t="s">
        <v>1049</v>
      </c>
      <c r="D3531" s="327" t="s">
        <v>1046</v>
      </c>
      <c r="E3531" s="327" t="s">
        <v>4663</v>
      </c>
      <c r="F3531" s="327" t="s">
        <v>5058</v>
      </c>
      <c r="G3531" s="409">
        <v>307411440202</v>
      </c>
      <c r="H3531" s="327" t="s">
        <v>7081</v>
      </c>
      <c r="I3531" s="327" t="s">
        <v>5411</v>
      </c>
      <c r="K3531" s="421">
        <v>1.44394</v>
      </c>
      <c r="L3531" s="421">
        <v>1.44394</v>
      </c>
      <c r="M3531" s="421">
        <v>1.3496900000000001</v>
      </c>
      <c r="N3531" s="411">
        <v>6.5272795268501422</v>
      </c>
    </row>
    <row r="3532" spans="1:14" s="327" customFormat="1">
      <c r="A3532" s="103">
        <v>3529</v>
      </c>
      <c r="C3532" s="327" t="s">
        <v>1049</v>
      </c>
      <c r="D3532" s="327" t="s">
        <v>4470</v>
      </c>
      <c r="E3532" s="327" t="s">
        <v>4471</v>
      </c>
      <c r="F3532" s="327" t="s">
        <v>5852</v>
      </c>
      <c r="G3532" s="409">
        <v>307511240403</v>
      </c>
      <c r="H3532" s="327" t="s">
        <v>7082</v>
      </c>
      <c r="I3532" s="327" t="s">
        <v>5411</v>
      </c>
      <c r="K3532" s="421">
        <v>1.6686000000000001</v>
      </c>
      <c r="L3532" s="421">
        <v>1.6686000000000001</v>
      </c>
      <c r="M3532" s="421">
        <v>1.5596270000000001</v>
      </c>
      <c r="N3532" s="411">
        <v>6.5308042670502209</v>
      </c>
    </row>
    <row r="3533" spans="1:14" s="327" customFormat="1">
      <c r="A3533" s="103">
        <v>3530</v>
      </c>
      <c r="C3533" s="327" t="s">
        <v>1381</v>
      </c>
      <c r="D3533" s="327" t="s">
        <v>3526</v>
      </c>
      <c r="E3533" s="327" t="s">
        <v>4760</v>
      </c>
      <c r="F3533" s="327" t="s">
        <v>7083</v>
      </c>
      <c r="G3533" s="409" t="s">
        <v>7084</v>
      </c>
      <c r="H3533" s="327" t="s">
        <v>7085</v>
      </c>
      <c r="I3533" s="327" t="s">
        <v>5411</v>
      </c>
      <c r="K3533" s="421">
        <v>0.51200000000000001</v>
      </c>
      <c r="L3533" s="421">
        <v>0.51200000000000001</v>
      </c>
      <c r="M3533" s="421">
        <v>0.47855199999999998</v>
      </c>
      <c r="N3533" s="411">
        <v>6.5328125000000075</v>
      </c>
    </row>
    <row r="3534" spans="1:14" s="327" customFormat="1">
      <c r="A3534" s="103">
        <v>3531</v>
      </c>
      <c r="C3534" s="327" t="s">
        <v>3869</v>
      </c>
      <c r="D3534" s="327" t="s">
        <v>1056</v>
      </c>
      <c r="E3534" s="327" t="s">
        <v>4691</v>
      </c>
      <c r="F3534" s="327" t="s">
        <v>4251</v>
      </c>
      <c r="G3534" s="409">
        <v>308312240303</v>
      </c>
      <c r="H3534" s="327" t="s">
        <v>7086</v>
      </c>
      <c r="I3534" s="327" t="s">
        <v>5411</v>
      </c>
      <c r="K3534" s="421">
        <v>0.26057200000000003</v>
      </c>
      <c r="L3534" s="421">
        <v>0.26057200000000003</v>
      </c>
      <c r="M3534" s="421">
        <v>0.24354700000000001</v>
      </c>
      <c r="N3534" s="411">
        <v>6.5337027769675977</v>
      </c>
    </row>
    <row r="3535" spans="1:14" s="327" customFormat="1">
      <c r="A3535" s="103">
        <v>3532</v>
      </c>
      <c r="C3535" s="327" t="s">
        <v>1381</v>
      </c>
      <c r="D3535" s="327" t="s">
        <v>1029</v>
      </c>
      <c r="E3535" s="327" t="s">
        <v>4968</v>
      </c>
      <c r="F3535" s="327" t="s">
        <v>6101</v>
      </c>
      <c r="G3535" s="409">
        <v>305711140401</v>
      </c>
      <c r="H3535" s="327" t="s">
        <v>7087</v>
      </c>
      <c r="I3535" s="327" t="s">
        <v>5411</v>
      </c>
      <c r="K3535" s="421">
        <v>1.222</v>
      </c>
      <c r="L3535" s="421">
        <v>1.222</v>
      </c>
      <c r="M3535" s="421">
        <v>1.1421429999999999</v>
      </c>
      <c r="N3535" s="411">
        <v>6.5349427168576151</v>
      </c>
    </row>
    <row r="3536" spans="1:14" s="327" customFormat="1">
      <c r="A3536" s="103">
        <v>3533</v>
      </c>
      <c r="C3536" s="327" t="s">
        <v>5408</v>
      </c>
      <c r="D3536" s="327" t="s">
        <v>1018</v>
      </c>
      <c r="E3536" s="327" t="s">
        <v>3232</v>
      </c>
      <c r="F3536" s="327" t="s">
        <v>5525</v>
      </c>
      <c r="G3536" s="409">
        <v>304631440203</v>
      </c>
      <c r="H3536" s="327" t="s">
        <v>7088</v>
      </c>
      <c r="I3536" s="327" t="s">
        <v>5411</v>
      </c>
      <c r="K3536" s="421">
        <v>0.87822</v>
      </c>
      <c r="L3536" s="421">
        <v>0.87822</v>
      </c>
      <c r="M3536" s="421">
        <v>0.82080799999999998</v>
      </c>
      <c r="N3536" s="411">
        <v>6.5373141126369276</v>
      </c>
    </row>
    <row r="3537" spans="1:14" s="327" customFormat="1">
      <c r="A3537" s="103">
        <v>3534</v>
      </c>
      <c r="C3537" s="327" t="s">
        <v>1381</v>
      </c>
      <c r="D3537" s="327" t="s">
        <v>1032</v>
      </c>
      <c r="E3537" s="327" t="s">
        <v>3933</v>
      </c>
      <c r="F3537" s="327" t="s">
        <v>4388</v>
      </c>
      <c r="G3537" s="409">
        <v>305611140202</v>
      </c>
      <c r="H3537" s="327" t="s">
        <v>7089</v>
      </c>
      <c r="I3537" s="327" t="s">
        <v>5411</v>
      </c>
      <c r="K3537" s="421">
        <v>0.56479999999999997</v>
      </c>
      <c r="L3537" s="421">
        <v>0.56479999999999997</v>
      </c>
      <c r="M3537" s="421">
        <v>0.527864</v>
      </c>
      <c r="N3537" s="411">
        <v>6.5396600566572189</v>
      </c>
    </row>
    <row r="3538" spans="1:14" s="327" customFormat="1">
      <c r="A3538" s="103">
        <v>3535</v>
      </c>
      <c r="C3538" s="327" t="s">
        <v>1049</v>
      </c>
      <c r="D3538" s="327" t="s">
        <v>1045</v>
      </c>
      <c r="E3538" s="327" t="s">
        <v>5067</v>
      </c>
      <c r="F3538" s="327" t="s">
        <v>5134</v>
      </c>
      <c r="G3538" s="409">
        <v>307613140205</v>
      </c>
      <c r="H3538" s="327" t="s">
        <v>7090</v>
      </c>
      <c r="I3538" s="327" t="s">
        <v>5411</v>
      </c>
      <c r="K3538" s="421">
        <v>1.0138</v>
      </c>
      <c r="L3538" s="421">
        <v>1.0138</v>
      </c>
      <c r="M3538" s="421">
        <v>0.94747599999999998</v>
      </c>
      <c r="N3538" s="411">
        <v>6.5421187610968685</v>
      </c>
    </row>
    <row r="3539" spans="1:14" s="327" customFormat="1">
      <c r="A3539" s="103">
        <v>3536</v>
      </c>
      <c r="C3539" s="327" t="s">
        <v>5408</v>
      </c>
      <c r="D3539" s="327" t="s">
        <v>1018</v>
      </c>
      <c r="E3539" s="327" t="s">
        <v>3232</v>
      </c>
      <c r="F3539" s="327" t="s">
        <v>5525</v>
      </c>
      <c r="G3539" s="409">
        <v>304631440202</v>
      </c>
      <c r="H3539" s="327" t="s">
        <v>7091</v>
      </c>
      <c r="I3539" s="327" t="s">
        <v>5411</v>
      </c>
      <c r="K3539" s="421">
        <v>0.65969999999999995</v>
      </c>
      <c r="L3539" s="421">
        <v>0.65969999999999995</v>
      </c>
      <c r="M3539" s="421">
        <v>0.616537</v>
      </c>
      <c r="N3539" s="411">
        <v>6.5428224950735112</v>
      </c>
    </row>
    <row r="3540" spans="1:14" s="327" customFormat="1">
      <c r="A3540" s="103">
        <v>3537</v>
      </c>
      <c r="C3540" s="327" t="s">
        <v>3869</v>
      </c>
      <c r="D3540" s="327" t="s">
        <v>1056</v>
      </c>
      <c r="E3540" s="327" t="s">
        <v>1056</v>
      </c>
      <c r="F3540" s="327" t="s">
        <v>4394</v>
      </c>
      <c r="G3540" s="409">
        <v>308311440203</v>
      </c>
      <c r="H3540" s="327" t="s">
        <v>7092</v>
      </c>
      <c r="I3540" s="327" t="s">
        <v>5411</v>
      </c>
      <c r="K3540" s="421">
        <v>0.58620000000000005</v>
      </c>
      <c r="L3540" s="421">
        <v>0.58620000000000005</v>
      </c>
      <c r="M3540" s="421">
        <v>0.54784500000000003</v>
      </c>
      <c r="N3540" s="411">
        <v>6.5429887410440157</v>
      </c>
    </row>
    <row r="3541" spans="1:14" s="327" customFormat="1">
      <c r="A3541" s="103">
        <v>3538</v>
      </c>
      <c r="C3541" s="327" t="s">
        <v>1049</v>
      </c>
      <c r="D3541" s="327" t="s">
        <v>4470</v>
      </c>
      <c r="E3541" s="327" t="s">
        <v>4471</v>
      </c>
      <c r="F3541" s="327" t="s">
        <v>6935</v>
      </c>
      <c r="G3541" s="409">
        <v>307511140301</v>
      </c>
      <c r="H3541" s="327" t="s">
        <v>7093</v>
      </c>
      <c r="I3541" s="327" t="s">
        <v>5411</v>
      </c>
      <c r="K3541" s="421">
        <v>0.84399999999999997</v>
      </c>
      <c r="L3541" s="421">
        <v>0.84399999999999997</v>
      </c>
      <c r="M3541" s="421">
        <v>0.78877299999999995</v>
      </c>
      <c r="N3541" s="411">
        <v>6.5434834123222778</v>
      </c>
    </row>
    <row r="3542" spans="1:14" s="327" customFormat="1">
      <c r="A3542" s="103">
        <v>3539</v>
      </c>
      <c r="C3542" s="327" t="s">
        <v>1049</v>
      </c>
      <c r="D3542" s="327" t="s">
        <v>4470</v>
      </c>
      <c r="E3542" s="327" t="s">
        <v>4666</v>
      </c>
      <c r="F3542" s="327" t="s">
        <v>4813</v>
      </c>
      <c r="G3542" s="409">
        <v>307522340403</v>
      </c>
      <c r="H3542" s="327" t="s">
        <v>6314</v>
      </c>
      <c r="I3542" s="327" t="s">
        <v>5411</v>
      </c>
      <c r="K3542" s="421">
        <v>0.69477999999999995</v>
      </c>
      <c r="L3542" s="421">
        <v>0.69477999999999995</v>
      </c>
      <c r="M3542" s="421">
        <v>0.64931099999999997</v>
      </c>
      <c r="N3542" s="411">
        <v>6.5443737585998418</v>
      </c>
    </row>
    <row r="3543" spans="1:14" s="327" customFormat="1">
      <c r="A3543" s="103">
        <v>3540</v>
      </c>
      <c r="C3543" s="327" t="s">
        <v>1049</v>
      </c>
      <c r="D3543" s="327" t="s">
        <v>1045</v>
      </c>
      <c r="E3543" s="327" t="s">
        <v>5113</v>
      </c>
      <c r="F3543" s="327" t="s">
        <v>5649</v>
      </c>
      <c r="G3543" s="409">
        <v>307621340205</v>
      </c>
      <c r="H3543" s="327" t="s">
        <v>7094</v>
      </c>
      <c r="I3543" s="327" t="s">
        <v>5411</v>
      </c>
      <c r="K3543" s="421">
        <v>0.7762</v>
      </c>
      <c r="L3543" s="421">
        <v>0.7762</v>
      </c>
      <c r="M3543" s="421">
        <v>0.72533599999999998</v>
      </c>
      <c r="N3543" s="411">
        <v>6.5529502705488296</v>
      </c>
    </row>
    <row r="3544" spans="1:14" s="327" customFormat="1">
      <c r="A3544" s="103">
        <v>3541</v>
      </c>
      <c r="C3544" s="327" t="s">
        <v>5408</v>
      </c>
      <c r="D3544" s="327" t="s">
        <v>1017</v>
      </c>
      <c r="E3544" s="327" t="s">
        <v>4030</v>
      </c>
      <c r="F3544" s="327" t="s">
        <v>4180</v>
      </c>
      <c r="G3544" s="409">
        <v>304531140201</v>
      </c>
      <c r="H3544" s="327" t="s">
        <v>7095</v>
      </c>
      <c r="I3544" s="327" t="s">
        <v>5411</v>
      </c>
      <c r="K3544" s="421">
        <v>1.139</v>
      </c>
      <c r="L3544" s="421">
        <v>1.139</v>
      </c>
      <c r="M3544" s="421">
        <v>1.0643370000000001</v>
      </c>
      <c r="N3544" s="411">
        <v>6.5551360842844533</v>
      </c>
    </row>
    <row r="3545" spans="1:14" s="327" customFormat="1">
      <c r="A3545" s="103">
        <v>3542</v>
      </c>
      <c r="C3545" s="327" t="s">
        <v>1041</v>
      </c>
      <c r="D3545" s="327" t="s">
        <v>1040</v>
      </c>
      <c r="E3545" s="327" t="s">
        <v>4766</v>
      </c>
      <c r="F3545" s="327" t="s">
        <v>5870</v>
      </c>
      <c r="G3545" s="409">
        <v>306631240202</v>
      </c>
      <c r="H3545" s="327" t="s">
        <v>5617</v>
      </c>
      <c r="I3545" s="327" t="s">
        <v>5411</v>
      </c>
      <c r="K3545" s="421">
        <v>0.97019999999999995</v>
      </c>
      <c r="L3545" s="421">
        <v>0.97019999999999995</v>
      </c>
      <c r="M3545" s="421">
        <v>0.90658899999999998</v>
      </c>
      <c r="N3545" s="411">
        <v>6.556483199340339</v>
      </c>
    </row>
    <row r="3546" spans="1:14" s="327" customFormat="1">
      <c r="A3546" s="103">
        <v>3543</v>
      </c>
      <c r="C3546" s="327" t="s">
        <v>1381</v>
      </c>
      <c r="D3546" s="327" t="s">
        <v>1030</v>
      </c>
      <c r="E3546" s="327" t="s">
        <v>3808</v>
      </c>
      <c r="F3546" s="327" t="s">
        <v>6997</v>
      </c>
      <c r="G3546" s="409">
        <v>305213440501</v>
      </c>
      <c r="H3546" s="327" t="s">
        <v>7096</v>
      </c>
      <c r="I3546" s="327" t="s">
        <v>5411</v>
      </c>
      <c r="K3546" s="421">
        <v>0.99819999999999998</v>
      </c>
      <c r="L3546" s="421">
        <v>0.99819999999999998</v>
      </c>
      <c r="M3546" s="421">
        <v>0.93273600000000001</v>
      </c>
      <c r="N3546" s="411">
        <v>6.5582047685834475</v>
      </c>
    </row>
    <row r="3547" spans="1:14" s="327" customFormat="1">
      <c r="A3547" s="103">
        <v>3544</v>
      </c>
      <c r="C3547" s="327" t="s">
        <v>3869</v>
      </c>
      <c r="D3547" s="327" t="s">
        <v>1056</v>
      </c>
      <c r="E3547" s="327" t="s">
        <v>4691</v>
      </c>
      <c r="F3547" s="327" t="s">
        <v>3573</v>
      </c>
      <c r="G3547" s="409">
        <v>308312140103</v>
      </c>
      <c r="H3547" s="327" t="s">
        <v>7097</v>
      </c>
      <c r="I3547" s="327" t="s">
        <v>5411</v>
      </c>
      <c r="K3547" s="421">
        <v>1.5437959999999999</v>
      </c>
      <c r="L3547" s="421">
        <v>1.5437959999999999</v>
      </c>
      <c r="M3547" s="421">
        <v>1.4425209999999999</v>
      </c>
      <c r="N3547" s="411">
        <v>6.5601284107485709</v>
      </c>
    </row>
    <row r="3548" spans="1:14" s="327" customFormat="1">
      <c r="A3548" s="103">
        <v>3545</v>
      </c>
      <c r="C3548" s="327" t="s">
        <v>1049</v>
      </c>
      <c r="D3548" s="327" t="s">
        <v>1049</v>
      </c>
      <c r="E3548" s="327" t="s">
        <v>3482</v>
      </c>
      <c r="F3548" s="327" t="s">
        <v>6533</v>
      </c>
      <c r="G3548" s="409">
        <v>307133240204</v>
      </c>
      <c r="H3548" s="327" t="s">
        <v>7098</v>
      </c>
      <c r="I3548" s="327" t="s">
        <v>5411</v>
      </c>
      <c r="K3548" s="421">
        <v>1.5751999999999999</v>
      </c>
      <c r="L3548" s="421">
        <v>1.5751999999999999</v>
      </c>
      <c r="M3548" s="421">
        <v>1.4718340000000001</v>
      </c>
      <c r="N3548" s="411">
        <v>6.5620873539867857</v>
      </c>
    </row>
    <row r="3549" spans="1:14" s="327" customFormat="1">
      <c r="A3549" s="103">
        <v>3546</v>
      </c>
      <c r="C3549" s="327" t="s">
        <v>1041</v>
      </c>
      <c r="D3549" s="327" t="s">
        <v>1040</v>
      </c>
      <c r="E3549" s="327" t="s">
        <v>4766</v>
      </c>
      <c r="F3549" s="327" t="s">
        <v>3065</v>
      </c>
      <c r="G3549" s="409">
        <v>306631440302</v>
      </c>
      <c r="H3549" s="327" t="s">
        <v>7099</v>
      </c>
      <c r="I3549" s="327" t="s">
        <v>5411</v>
      </c>
      <c r="K3549" s="421">
        <v>1.0938000000000001</v>
      </c>
      <c r="L3549" s="421">
        <v>1.0938000000000001</v>
      </c>
      <c r="M3549" s="421">
        <v>1.0219119999999999</v>
      </c>
      <c r="N3549" s="411">
        <v>6.572316694093999</v>
      </c>
    </row>
    <row r="3550" spans="1:14" s="327" customFormat="1">
      <c r="A3550" s="103">
        <v>3547</v>
      </c>
      <c r="C3550" s="327" t="s">
        <v>5408</v>
      </c>
      <c r="D3550" s="327" t="s">
        <v>1017</v>
      </c>
      <c r="E3550" s="327" t="s">
        <v>4030</v>
      </c>
      <c r="F3550" s="327" t="s">
        <v>4555</v>
      </c>
      <c r="G3550" s="409">
        <v>304531140402</v>
      </c>
      <c r="H3550" s="327" t="s">
        <v>7100</v>
      </c>
      <c r="I3550" s="327" t="s">
        <v>5411</v>
      </c>
      <c r="K3550" s="421">
        <v>0.2185</v>
      </c>
      <c r="L3550" s="421">
        <v>0.2185</v>
      </c>
      <c r="M3550" s="421">
        <v>0.20413899999999999</v>
      </c>
      <c r="N3550" s="411">
        <v>6.5725400457665968</v>
      </c>
    </row>
    <row r="3551" spans="1:14" s="327" customFormat="1">
      <c r="A3551" s="103">
        <v>3548</v>
      </c>
      <c r="C3551" s="327" t="s">
        <v>3869</v>
      </c>
      <c r="D3551" s="327" t="s">
        <v>1056</v>
      </c>
      <c r="E3551" s="327" t="s">
        <v>1056</v>
      </c>
      <c r="F3551" s="327" t="s">
        <v>4394</v>
      </c>
      <c r="G3551" s="409">
        <v>308311440202</v>
      </c>
      <c r="H3551" s="327" t="s">
        <v>7101</v>
      </c>
      <c r="I3551" s="327" t="s">
        <v>5411</v>
      </c>
      <c r="K3551" s="421">
        <v>0.94720000000000004</v>
      </c>
      <c r="L3551" s="421">
        <v>0.94720000000000004</v>
      </c>
      <c r="M3551" s="421">
        <v>0.884938</v>
      </c>
      <c r="N3551" s="411">
        <v>6.5732685810810851</v>
      </c>
    </row>
    <row r="3552" spans="1:14" s="327" customFormat="1">
      <c r="A3552" s="103">
        <v>3549</v>
      </c>
      <c r="C3552" s="327" t="s">
        <v>1041</v>
      </c>
      <c r="D3552" s="327" t="s">
        <v>1040</v>
      </c>
      <c r="E3552" s="327" t="s">
        <v>1040</v>
      </c>
      <c r="F3552" s="327" t="s">
        <v>5400</v>
      </c>
      <c r="G3552" s="409">
        <v>306611440204</v>
      </c>
      <c r="H3552" s="327" t="s">
        <v>7102</v>
      </c>
      <c r="I3552" s="327" t="s">
        <v>5411</v>
      </c>
      <c r="K3552" s="421">
        <v>0.46360000000000001</v>
      </c>
      <c r="L3552" s="421">
        <v>0.46360000000000001</v>
      </c>
      <c r="M3552" s="421">
        <v>0.43310900000000002</v>
      </c>
      <c r="N3552" s="411">
        <v>6.5770060396893859</v>
      </c>
    </row>
    <row r="3553" spans="1:14" s="327" customFormat="1">
      <c r="A3553" s="103">
        <v>3550</v>
      </c>
      <c r="C3553" s="327" t="s">
        <v>1049</v>
      </c>
      <c r="D3553" s="327" t="s">
        <v>1047</v>
      </c>
      <c r="E3553" s="327" t="s">
        <v>4219</v>
      </c>
      <c r="F3553" s="327" t="s">
        <v>6318</v>
      </c>
      <c r="G3553" s="409">
        <v>307312240202</v>
      </c>
      <c r="H3553" s="327" t="s">
        <v>7103</v>
      </c>
      <c r="I3553" s="327" t="s">
        <v>5411</v>
      </c>
      <c r="K3553" s="421">
        <v>1.1308</v>
      </c>
      <c r="L3553" s="421">
        <v>1.1308</v>
      </c>
      <c r="M3553" s="421">
        <v>1.0564249999999999</v>
      </c>
      <c r="N3553" s="411">
        <v>6.5772019808984856</v>
      </c>
    </row>
    <row r="3554" spans="1:14" s="327" customFormat="1">
      <c r="A3554" s="103">
        <v>3551</v>
      </c>
      <c r="C3554" s="327" t="s">
        <v>1381</v>
      </c>
      <c r="D3554" s="327" t="s">
        <v>3526</v>
      </c>
      <c r="E3554" s="327" t="s">
        <v>4408</v>
      </c>
      <c r="F3554" s="327" t="s">
        <v>5886</v>
      </c>
      <c r="G3554" s="409" t="s">
        <v>7104</v>
      </c>
      <c r="H3554" s="327" t="s">
        <v>7105</v>
      </c>
      <c r="I3554" s="327" t="s">
        <v>5411</v>
      </c>
      <c r="K3554" s="421">
        <v>0.99080000000000001</v>
      </c>
      <c r="L3554" s="421">
        <v>0.99080000000000001</v>
      </c>
      <c r="M3554" s="421">
        <v>0.92562199999999994</v>
      </c>
      <c r="N3554" s="411">
        <v>6.5783205490512779</v>
      </c>
    </row>
    <row r="3555" spans="1:14" s="327" customFormat="1">
      <c r="A3555" s="103">
        <v>3552</v>
      </c>
      <c r="C3555" s="327" t="s">
        <v>1041</v>
      </c>
      <c r="D3555" s="327" t="s">
        <v>1040</v>
      </c>
      <c r="E3555" s="327" t="s">
        <v>1040</v>
      </c>
      <c r="F3555" s="327" t="s">
        <v>5879</v>
      </c>
      <c r="G3555" s="409">
        <v>306611440401</v>
      </c>
      <c r="H3555" s="327" t="s">
        <v>7106</v>
      </c>
      <c r="I3555" s="327" t="s">
        <v>5411</v>
      </c>
      <c r="K3555" s="421">
        <v>1.1210800000000001</v>
      </c>
      <c r="L3555" s="421">
        <v>1.1210800000000001</v>
      </c>
      <c r="M3555" s="421">
        <v>1.047312</v>
      </c>
      <c r="N3555" s="411">
        <v>6.580083490919475</v>
      </c>
    </row>
    <row r="3556" spans="1:14" s="327" customFormat="1">
      <c r="A3556" s="103">
        <v>3553</v>
      </c>
      <c r="C3556" s="327" t="s">
        <v>3869</v>
      </c>
      <c r="D3556" s="327" t="s">
        <v>1056</v>
      </c>
      <c r="E3556" s="327" t="s">
        <v>3957</v>
      </c>
      <c r="F3556" s="327" t="s">
        <v>5208</v>
      </c>
      <c r="G3556" s="409">
        <v>308323540107</v>
      </c>
      <c r="H3556" s="327" t="s">
        <v>7107</v>
      </c>
      <c r="I3556" s="327" t="s">
        <v>5411</v>
      </c>
      <c r="K3556" s="421">
        <v>0.3856</v>
      </c>
      <c r="L3556" s="421">
        <v>0.3856</v>
      </c>
      <c r="M3556" s="421">
        <v>0.36021799999999998</v>
      </c>
      <c r="N3556" s="411">
        <v>6.5824688796680535</v>
      </c>
    </row>
    <row r="3557" spans="1:14" s="327" customFormat="1">
      <c r="A3557" s="103">
        <v>3554</v>
      </c>
      <c r="C3557" s="327" t="s">
        <v>1049</v>
      </c>
      <c r="D3557" s="327" t="s">
        <v>4470</v>
      </c>
      <c r="E3557" s="327" t="s">
        <v>4471</v>
      </c>
      <c r="F3557" s="327" t="s">
        <v>4296</v>
      </c>
      <c r="G3557" s="409">
        <v>307511440105</v>
      </c>
      <c r="H3557" s="327" t="s">
        <v>7108</v>
      </c>
      <c r="I3557" s="327" t="s">
        <v>5411</v>
      </c>
      <c r="K3557" s="421">
        <v>1.35</v>
      </c>
      <c r="L3557" s="421">
        <v>1.35</v>
      </c>
      <c r="M3557" s="421">
        <v>1.26109</v>
      </c>
      <c r="N3557" s="411">
        <v>6.5859259259259284</v>
      </c>
    </row>
    <row r="3558" spans="1:14" s="327" customFormat="1">
      <c r="A3558" s="103">
        <v>3555</v>
      </c>
      <c r="C3558" s="327" t="s">
        <v>1381</v>
      </c>
      <c r="D3558" s="327" t="s">
        <v>1029</v>
      </c>
      <c r="E3558" s="327" t="s">
        <v>4464</v>
      </c>
      <c r="F3558" s="327" t="s">
        <v>6691</v>
      </c>
      <c r="G3558" s="409">
        <v>305721140101</v>
      </c>
      <c r="H3558" s="327" t="s">
        <v>7109</v>
      </c>
      <c r="I3558" s="327" t="s">
        <v>5411</v>
      </c>
      <c r="K3558" s="421">
        <v>1.0880000000000001</v>
      </c>
      <c r="L3558" s="421">
        <v>1.0880000000000001</v>
      </c>
      <c r="M3558" s="421">
        <v>1.0163359999999999</v>
      </c>
      <c r="N3558" s="411">
        <v>6.5867647058823682</v>
      </c>
    </row>
    <row r="3559" spans="1:14" s="327" customFormat="1">
      <c r="A3559" s="103">
        <v>3556</v>
      </c>
      <c r="C3559" s="327" t="s">
        <v>3869</v>
      </c>
      <c r="D3559" s="327" t="s">
        <v>1056</v>
      </c>
      <c r="E3559" s="327" t="s">
        <v>3957</v>
      </c>
      <c r="F3559" s="327" t="s">
        <v>6660</v>
      </c>
      <c r="G3559" s="409">
        <v>308323540203</v>
      </c>
      <c r="H3559" s="327" t="s">
        <v>7110</v>
      </c>
      <c r="I3559" s="327" t="s">
        <v>5411</v>
      </c>
      <c r="K3559" s="421">
        <v>0.8448</v>
      </c>
      <c r="L3559" s="421">
        <v>0.8448</v>
      </c>
      <c r="M3559" s="421">
        <v>0.78914700000000004</v>
      </c>
      <c r="N3559" s="411">
        <v>6.5877130681818121</v>
      </c>
    </row>
    <row r="3560" spans="1:14" s="327" customFormat="1">
      <c r="A3560" s="103">
        <v>3557</v>
      </c>
      <c r="C3560" s="327" t="s">
        <v>1049</v>
      </c>
      <c r="D3560" s="327" t="s">
        <v>4470</v>
      </c>
      <c r="E3560" s="327" t="s">
        <v>4471</v>
      </c>
      <c r="F3560" s="327" t="s">
        <v>4179</v>
      </c>
      <c r="G3560" s="409">
        <v>307511340304</v>
      </c>
      <c r="H3560" s="327" t="s">
        <v>7111</v>
      </c>
      <c r="I3560" s="327" t="s">
        <v>5444</v>
      </c>
      <c r="K3560" s="421">
        <v>0.70799999999999996</v>
      </c>
      <c r="L3560" s="421">
        <v>0.70799999999999996</v>
      </c>
      <c r="M3560" s="421">
        <v>0.66132500000000005</v>
      </c>
      <c r="N3560" s="411">
        <v>6.592514124293773</v>
      </c>
    </row>
    <row r="3561" spans="1:14" s="327" customFormat="1">
      <c r="A3561" s="103">
        <v>3558</v>
      </c>
      <c r="C3561" s="327" t="s">
        <v>1049</v>
      </c>
      <c r="D3561" s="327" t="s">
        <v>4470</v>
      </c>
      <c r="E3561" s="327" t="s">
        <v>4471</v>
      </c>
      <c r="F3561" s="327" t="s">
        <v>3887</v>
      </c>
      <c r="G3561" s="409">
        <v>307511240202</v>
      </c>
      <c r="H3561" s="327" t="s">
        <v>7112</v>
      </c>
      <c r="I3561" s="327" t="s">
        <v>5411</v>
      </c>
      <c r="K3561" s="421">
        <v>0.82920000000000005</v>
      </c>
      <c r="L3561" s="421">
        <v>0.82920000000000005</v>
      </c>
      <c r="M3561" s="421">
        <v>0.774532</v>
      </c>
      <c r="N3561" s="411">
        <v>6.5928605885190601</v>
      </c>
    </row>
    <row r="3562" spans="1:14" s="327" customFormat="1">
      <c r="A3562" s="103">
        <v>3559</v>
      </c>
      <c r="C3562" s="327" t="s">
        <v>3869</v>
      </c>
      <c r="D3562" s="327" t="s">
        <v>1056</v>
      </c>
      <c r="E3562" s="327" t="s">
        <v>5038</v>
      </c>
      <c r="F3562" s="327" t="s">
        <v>4946</v>
      </c>
      <c r="G3562" s="409">
        <v>308334140203</v>
      </c>
      <c r="H3562" s="327" t="s">
        <v>7113</v>
      </c>
      <c r="I3562" s="327" t="s">
        <v>5411</v>
      </c>
      <c r="K3562" s="421">
        <v>1.6288</v>
      </c>
      <c r="L3562" s="421">
        <v>1.6288</v>
      </c>
      <c r="M3562" s="421">
        <v>1.5213890000000001</v>
      </c>
      <c r="N3562" s="411">
        <v>6.5944867387033357</v>
      </c>
    </row>
    <row r="3563" spans="1:14" s="327" customFormat="1">
      <c r="A3563" s="103">
        <v>3560</v>
      </c>
      <c r="C3563" s="327" t="s">
        <v>1381</v>
      </c>
      <c r="D3563" s="327" t="s">
        <v>1030</v>
      </c>
      <c r="E3563" s="327" t="s">
        <v>5282</v>
      </c>
      <c r="F3563" s="327" t="s">
        <v>4651</v>
      </c>
      <c r="G3563" s="409">
        <v>305212240103</v>
      </c>
      <c r="H3563" s="327" t="s">
        <v>7114</v>
      </c>
      <c r="I3563" s="327" t="s">
        <v>5411</v>
      </c>
      <c r="K3563" s="421">
        <v>1.74316</v>
      </c>
      <c r="L3563" s="421">
        <v>1.74316</v>
      </c>
      <c r="M3563" s="421">
        <v>1.6281909999999999</v>
      </c>
      <c r="N3563" s="411">
        <v>6.5954358750774515</v>
      </c>
    </row>
    <row r="3564" spans="1:14" s="327" customFormat="1">
      <c r="A3564" s="103">
        <v>3561</v>
      </c>
      <c r="C3564" s="327" t="s">
        <v>1041</v>
      </c>
      <c r="D3564" s="327" t="s">
        <v>1040</v>
      </c>
      <c r="E3564" s="327" t="s">
        <v>1040</v>
      </c>
      <c r="F3564" s="327" t="s">
        <v>3834</v>
      </c>
      <c r="G3564" s="409">
        <v>306611140101</v>
      </c>
      <c r="H3564" s="327" t="s">
        <v>7115</v>
      </c>
      <c r="I3564" s="327" t="s">
        <v>5411</v>
      </c>
      <c r="K3564" s="421">
        <v>1.1368</v>
      </c>
      <c r="L3564" s="421">
        <v>1.1368</v>
      </c>
      <c r="M3564" s="421">
        <v>1.0618190000000001</v>
      </c>
      <c r="N3564" s="411">
        <v>6.595795214637576</v>
      </c>
    </row>
    <row r="3565" spans="1:14" s="327" customFormat="1">
      <c r="A3565" s="103">
        <v>3562</v>
      </c>
      <c r="C3565" s="327" t="s">
        <v>1381</v>
      </c>
      <c r="D3565" s="327" t="s">
        <v>1028</v>
      </c>
      <c r="E3565" s="327" t="s">
        <v>5370</v>
      </c>
      <c r="F3565" s="327" t="s">
        <v>3973</v>
      </c>
      <c r="G3565" s="409">
        <v>305331240801</v>
      </c>
      <c r="H3565" s="327" t="s">
        <v>7116</v>
      </c>
      <c r="I3565" s="327" t="s">
        <v>5411</v>
      </c>
      <c r="K3565" s="421">
        <v>0.33484000000000003</v>
      </c>
      <c r="L3565" s="421">
        <v>0.33484000000000003</v>
      </c>
      <c r="M3565" s="421">
        <v>0.312749</v>
      </c>
      <c r="N3565" s="411">
        <v>6.5974793931430007</v>
      </c>
    </row>
    <row r="3566" spans="1:14" s="327" customFormat="1">
      <c r="A3566" s="103">
        <v>3563</v>
      </c>
      <c r="C3566" s="327" t="s">
        <v>5408</v>
      </c>
      <c r="D3566" s="327" t="s">
        <v>1018</v>
      </c>
      <c r="E3566" s="327" t="s">
        <v>4480</v>
      </c>
      <c r="F3566" s="327" t="s">
        <v>6744</v>
      </c>
      <c r="G3566" s="409">
        <v>304621340202</v>
      </c>
      <c r="H3566" s="327" t="s">
        <v>7117</v>
      </c>
      <c r="I3566" s="327" t="s">
        <v>5411</v>
      </c>
      <c r="K3566" s="421">
        <v>0.26700000000000002</v>
      </c>
      <c r="L3566" s="421">
        <v>0.26700000000000002</v>
      </c>
      <c r="M3566" s="421">
        <v>0.24938199999999999</v>
      </c>
      <c r="N3566" s="411">
        <v>6.5985018726591838</v>
      </c>
    </row>
    <row r="3567" spans="1:14" s="327" customFormat="1">
      <c r="A3567" s="103">
        <v>3564</v>
      </c>
      <c r="C3567" s="327" t="s">
        <v>1381</v>
      </c>
      <c r="D3567" s="327" t="s">
        <v>3526</v>
      </c>
      <c r="E3567" s="327" t="s">
        <v>4760</v>
      </c>
      <c r="F3567" s="327" t="s">
        <v>3637</v>
      </c>
      <c r="G3567" s="409" t="s">
        <v>7118</v>
      </c>
      <c r="H3567" s="327" t="s">
        <v>7119</v>
      </c>
      <c r="I3567" s="327" t="s">
        <v>5411</v>
      </c>
      <c r="K3567" s="421">
        <v>0.57699</v>
      </c>
      <c r="L3567" s="421">
        <v>0.57699</v>
      </c>
      <c r="M3567" s="421">
        <v>0.53890499999999997</v>
      </c>
      <c r="N3567" s="411">
        <v>6.6006343264181417</v>
      </c>
    </row>
    <row r="3568" spans="1:14" s="327" customFormat="1">
      <c r="A3568" s="103">
        <v>3565</v>
      </c>
      <c r="C3568" s="327" t="s">
        <v>3869</v>
      </c>
      <c r="D3568" s="327" t="s">
        <v>1056</v>
      </c>
      <c r="E3568" s="327" t="s">
        <v>3930</v>
      </c>
      <c r="F3568" s="327" t="s">
        <v>3931</v>
      </c>
      <c r="G3568" s="409">
        <v>308313240303</v>
      </c>
      <c r="H3568" s="327" t="s">
        <v>7120</v>
      </c>
      <c r="I3568" s="327" t="s">
        <v>5411</v>
      </c>
      <c r="K3568" s="421">
        <v>1.3533930000000001</v>
      </c>
      <c r="L3568" s="421">
        <v>1.3533930000000001</v>
      </c>
      <c r="M3568" s="421">
        <v>1.2640389999999999</v>
      </c>
      <c r="N3568" s="411">
        <v>6.6022212321181026</v>
      </c>
    </row>
    <row r="3569" spans="1:14" s="327" customFormat="1">
      <c r="A3569" s="103">
        <v>3566</v>
      </c>
      <c r="C3569" s="327" t="s">
        <v>3869</v>
      </c>
      <c r="D3569" s="327" t="s">
        <v>1056</v>
      </c>
      <c r="E3569" s="327" t="s">
        <v>3957</v>
      </c>
      <c r="F3569" s="327" t="s">
        <v>5208</v>
      </c>
      <c r="G3569" s="409">
        <v>308323540105</v>
      </c>
      <c r="H3569" s="327" t="s">
        <v>7121</v>
      </c>
      <c r="I3569" s="327" t="s">
        <v>5411</v>
      </c>
      <c r="K3569" s="421">
        <v>1.3140000000000001</v>
      </c>
      <c r="L3569" s="421">
        <v>1.3140000000000001</v>
      </c>
      <c r="M3569" s="421">
        <v>1.2272369999999999</v>
      </c>
      <c r="N3569" s="411">
        <v>6.602968036529691</v>
      </c>
    </row>
    <row r="3570" spans="1:14" s="327" customFormat="1">
      <c r="A3570" s="103">
        <v>3567</v>
      </c>
      <c r="C3570" s="327" t="s">
        <v>1381</v>
      </c>
      <c r="D3570" s="327" t="s">
        <v>1028</v>
      </c>
      <c r="E3570" s="327" t="s">
        <v>5246</v>
      </c>
      <c r="F3570" s="327" t="s">
        <v>4293</v>
      </c>
      <c r="G3570" s="409">
        <v>305311440204</v>
      </c>
      <c r="H3570" s="327" t="s">
        <v>7122</v>
      </c>
      <c r="I3570" s="327" t="s">
        <v>5411</v>
      </c>
      <c r="K3570" s="421">
        <v>0.61832799999999999</v>
      </c>
      <c r="L3570" s="421">
        <v>0.61832799999999999</v>
      </c>
      <c r="M3570" s="421">
        <v>0.57748600000000005</v>
      </c>
      <c r="N3570" s="411">
        <v>6.605232174509311</v>
      </c>
    </row>
    <row r="3571" spans="1:14" s="327" customFormat="1">
      <c r="A3571" s="103">
        <v>3568</v>
      </c>
      <c r="C3571" s="327" t="s">
        <v>3869</v>
      </c>
      <c r="D3571" s="327" t="s">
        <v>1056</v>
      </c>
      <c r="E3571" s="327" t="s">
        <v>3957</v>
      </c>
      <c r="F3571" s="327" t="s">
        <v>5303</v>
      </c>
      <c r="G3571" s="409">
        <v>308323640204</v>
      </c>
      <c r="H3571" s="327" t="s">
        <v>7123</v>
      </c>
      <c r="I3571" s="327" t="s">
        <v>5411</v>
      </c>
      <c r="K3571" s="421">
        <v>0.93275200000000003</v>
      </c>
      <c r="L3571" s="421">
        <v>0.93275200000000003</v>
      </c>
      <c r="M3571" s="421">
        <v>0.87112699999999998</v>
      </c>
      <c r="N3571" s="411">
        <v>6.6067936600511219</v>
      </c>
    </row>
    <row r="3572" spans="1:14" s="327" customFormat="1">
      <c r="A3572" s="103">
        <v>3569</v>
      </c>
      <c r="C3572" s="327" t="s">
        <v>5408</v>
      </c>
      <c r="D3572" s="327" t="s">
        <v>1021</v>
      </c>
      <c r="E3572" s="327" t="s">
        <v>4351</v>
      </c>
      <c r="F3572" s="327" t="s">
        <v>7124</v>
      </c>
      <c r="G3572" s="409">
        <v>304411240201</v>
      </c>
      <c r="H3572" s="327" t="s">
        <v>7125</v>
      </c>
      <c r="I3572" s="327" t="s">
        <v>5411</v>
      </c>
      <c r="K3572" s="421">
        <v>7.2392999999999999E-2</v>
      </c>
      <c r="L3572" s="421">
        <v>7.2392999999999999E-2</v>
      </c>
      <c r="M3572" s="421">
        <v>6.7610000000000003E-2</v>
      </c>
      <c r="N3572" s="411">
        <v>6.606992388766864</v>
      </c>
    </row>
    <row r="3573" spans="1:14" s="327" customFormat="1">
      <c r="A3573" s="103">
        <v>3570</v>
      </c>
      <c r="C3573" s="327" t="s">
        <v>1049</v>
      </c>
      <c r="D3573" s="327" t="s">
        <v>1046</v>
      </c>
      <c r="E3573" s="327" t="s">
        <v>4817</v>
      </c>
      <c r="F3573" s="327" t="s">
        <v>4818</v>
      </c>
      <c r="G3573" s="409">
        <v>307422240202</v>
      </c>
      <c r="H3573" s="327" t="s">
        <v>7126</v>
      </c>
      <c r="I3573" s="327" t="s">
        <v>5411</v>
      </c>
      <c r="K3573" s="421">
        <v>1.0677000000000001</v>
      </c>
      <c r="L3573" s="421">
        <v>1.0677000000000001</v>
      </c>
      <c r="M3573" s="421">
        <v>0.99715399999999998</v>
      </c>
      <c r="N3573" s="411">
        <v>6.6072866910180856</v>
      </c>
    </row>
    <row r="3574" spans="1:14" s="327" customFormat="1">
      <c r="A3574" s="103">
        <v>3571</v>
      </c>
      <c r="C3574" s="327" t="s">
        <v>5408</v>
      </c>
      <c r="D3574" s="327" t="s">
        <v>1018</v>
      </c>
      <c r="E3574" s="327" t="s">
        <v>1018</v>
      </c>
      <c r="F3574" s="327" t="s">
        <v>5098</v>
      </c>
      <c r="G3574" s="409">
        <v>304611140305</v>
      </c>
      <c r="H3574" s="327" t="s">
        <v>7127</v>
      </c>
      <c r="I3574" s="327" t="s">
        <v>5411</v>
      </c>
      <c r="K3574" s="421">
        <v>0.17519999999999999</v>
      </c>
      <c r="L3574" s="421">
        <v>0.17519999999999999</v>
      </c>
      <c r="M3574" s="421">
        <v>0.16361999999999999</v>
      </c>
      <c r="N3574" s="411">
        <v>6.6095890410958953</v>
      </c>
    </row>
    <row r="3575" spans="1:14" s="327" customFormat="1">
      <c r="A3575" s="103">
        <v>3572</v>
      </c>
      <c r="C3575" s="327" t="s">
        <v>1381</v>
      </c>
      <c r="D3575" s="327" t="s">
        <v>1031</v>
      </c>
      <c r="E3575" s="327" t="s">
        <v>5239</v>
      </c>
      <c r="F3575" s="327" t="s">
        <v>6364</v>
      </c>
      <c r="G3575" s="409">
        <v>305112340204</v>
      </c>
      <c r="H3575" s="327" t="s">
        <v>7128</v>
      </c>
      <c r="I3575" s="327" t="s">
        <v>5411</v>
      </c>
      <c r="K3575" s="421">
        <v>0.42380000000000001</v>
      </c>
      <c r="L3575" s="421">
        <v>0.42380000000000001</v>
      </c>
      <c r="M3575" s="421">
        <v>0.395764</v>
      </c>
      <c r="N3575" s="411">
        <v>6.6153846153846159</v>
      </c>
    </row>
    <row r="3576" spans="1:14" s="327" customFormat="1">
      <c r="A3576" s="103">
        <v>3573</v>
      </c>
      <c r="C3576" s="327" t="s">
        <v>1381</v>
      </c>
      <c r="D3576" s="327" t="s">
        <v>3526</v>
      </c>
      <c r="E3576" s="327" t="s">
        <v>4408</v>
      </c>
      <c r="F3576" s="327" t="s">
        <v>3052</v>
      </c>
      <c r="G3576" s="409" t="s">
        <v>7129</v>
      </c>
      <c r="H3576" s="327" t="s">
        <v>7130</v>
      </c>
      <c r="I3576" s="327" t="s">
        <v>5411</v>
      </c>
      <c r="K3576" s="421">
        <v>0.99360000000000004</v>
      </c>
      <c r="L3576" s="421">
        <v>0.99360000000000004</v>
      </c>
      <c r="M3576" s="421">
        <v>0.92786500000000005</v>
      </c>
      <c r="N3576" s="411">
        <v>6.6158413848631223</v>
      </c>
    </row>
    <row r="3577" spans="1:14" s="327" customFormat="1">
      <c r="A3577" s="103">
        <v>3574</v>
      </c>
      <c r="C3577" s="327" t="s">
        <v>1381</v>
      </c>
      <c r="D3577" s="327" t="s">
        <v>1028</v>
      </c>
      <c r="E3577" s="327" t="s">
        <v>4765</v>
      </c>
      <c r="F3577" s="327" t="s">
        <v>4633</v>
      </c>
      <c r="G3577" s="409">
        <v>305341340104</v>
      </c>
      <c r="H3577" s="327" t="s">
        <v>7131</v>
      </c>
      <c r="I3577" s="327" t="s">
        <v>5411</v>
      </c>
      <c r="K3577" s="421">
        <v>1.0489999999999999</v>
      </c>
      <c r="L3577" s="421">
        <v>1.0489999999999999</v>
      </c>
      <c r="M3577" s="421">
        <v>0.97957300000000003</v>
      </c>
      <c r="N3577" s="411">
        <v>6.6183984747378366</v>
      </c>
    </row>
    <row r="3578" spans="1:14" s="327" customFormat="1">
      <c r="A3578" s="103">
        <v>3575</v>
      </c>
      <c r="C3578" s="327" t="s">
        <v>1381</v>
      </c>
      <c r="D3578" s="327" t="s">
        <v>3526</v>
      </c>
      <c r="E3578" s="327" t="s">
        <v>4408</v>
      </c>
      <c r="F3578" s="327" t="s">
        <v>5886</v>
      </c>
      <c r="G3578" s="409" t="s">
        <v>7132</v>
      </c>
      <c r="H3578" s="327" t="s">
        <v>7133</v>
      </c>
      <c r="I3578" s="327" t="s">
        <v>5411</v>
      </c>
      <c r="K3578" s="421">
        <v>0.89500000000000002</v>
      </c>
      <c r="L3578" s="421">
        <v>0.89500000000000002</v>
      </c>
      <c r="M3578" s="421">
        <v>0.83575500000000003</v>
      </c>
      <c r="N3578" s="411">
        <v>6.6195530726256973</v>
      </c>
    </row>
    <row r="3579" spans="1:14" s="327" customFormat="1">
      <c r="A3579" s="103">
        <v>3576</v>
      </c>
      <c r="C3579" s="327" t="s">
        <v>1381</v>
      </c>
      <c r="D3579" s="327" t="s">
        <v>3526</v>
      </c>
      <c r="E3579" s="327" t="s">
        <v>3527</v>
      </c>
      <c r="F3579" s="327" t="s">
        <v>5372</v>
      </c>
      <c r="G3579" s="409" t="s">
        <v>7134</v>
      </c>
      <c r="H3579" s="327" t="s">
        <v>7135</v>
      </c>
      <c r="I3579" s="327" t="s">
        <v>5411</v>
      </c>
      <c r="K3579" s="421">
        <v>0.96240000000000003</v>
      </c>
      <c r="L3579" s="421">
        <v>0.96240000000000003</v>
      </c>
      <c r="M3579" s="421">
        <v>0.89863800000000005</v>
      </c>
      <c r="N3579" s="411">
        <v>6.625311720698253</v>
      </c>
    </row>
    <row r="3580" spans="1:14" s="327" customFormat="1">
      <c r="A3580" s="103">
        <v>3577</v>
      </c>
      <c r="C3580" s="327" t="s">
        <v>3869</v>
      </c>
      <c r="D3580" s="327" t="s">
        <v>1054</v>
      </c>
      <c r="E3580" s="327" t="s">
        <v>3438</v>
      </c>
      <c r="F3580" s="327" t="s">
        <v>3782</v>
      </c>
      <c r="G3580" s="409">
        <v>308212140301</v>
      </c>
      <c r="H3580" s="327" t="s">
        <v>7136</v>
      </c>
      <c r="I3580" s="327" t="s">
        <v>5411</v>
      </c>
      <c r="K3580" s="421">
        <v>0.1467</v>
      </c>
      <c r="L3580" s="421">
        <v>0.1467</v>
      </c>
      <c r="M3580" s="421">
        <v>0.13697999999999999</v>
      </c>
      <c r="N3580" s="411">
        <v>6.6257668711656486</v>
      </c>
    </row>
    <row r="3581" spans="1:14" s="327" customFormat="1">
      <c r="A3581" s="103">
        <v>3578</v>
      </c>
      <c r="C3581" s="327" t="s">
        <v>1049</v>
      </c>
      <c r="D3581" s="327" t="s">
        <v>1048</v>
      </c>
      <c r="E3581" s="327" t="s">
        <v>4222</v>
      </c>
      <c r="F3581" s="327" t="s">
        <v>6854</v>
      </c>
      <c r="G3581" s="409">
        <v>307244540201</v>
      </c>
      <c r="H3581" s="327" t="s">
        <v>7137</v>
      </c>
      <c r="I3581" s="327" t="s">
        <v>5411</v>
      </c>
      <c r="K3581" s="421">
        <v>1.5056</v>
      </c>
      <c r="L3581" s="421">
        <v>1.5056</v>
      </c>
      <c r="M3581" s="421">
        <v>1.405824</v>
      </c>
      <c r="N3581" s="411">
        <v>6.6269925611052134</v>
      </c>
    </row>
    <row r="3582" spans="1:14" s="327" customFormat="1">
      <c r="A3582" s="103">
        <v>3579</v>
      </c>
      <c r="C3582" s="327" t="s">
        <v>1041</v>
      </c>
      <c r="D3582" s="327" t="s">
        <v>1040</v>
      </c>
      <c r="E3582" s="327" t="s">
        <v>1040</v>
      </c>
      <c r="F3582" s="327" t="s">
        <v>6823</v>
      </c>
      <c r="G3582" s="409">
        <v>306611440503</v>
      </c>
      <c r="H3582" s="327" t="s">
        <v>7138</v>
      </c>
      <c r="I3582" s="327" t="s">
        <v>5411</v>
      </c>
      <c r="K3582" s="421">
        <v>0.3251</v>
      </c>
      <c r="L3582" s="421">
        <v>0.3251</v>
      </c>
      <c r="M3582" s="421">
        <v>0.30353999999999998</v>
      </c>
      <c r="N3582" s="411">
        <v>6.6318055982774595</v>
      </c>
    </row>
    <row r="3583" spans="1:14" s="327" customFormat="1">
      <c r="A3583" s="103">
        <v>3580</v>
      </c>
      <c r="C3583" s="327" t="s">
        <v>1041</v>
      </c>
      <c r="D3583" s="327" t="s">
        <v>1040</v>
      </c>
      <c r="E3583" s="327" t="s">
        <v>1040</v>
      </c>
      <c r="F3583" s="327" t="s">
        <v>5879</v>
      </c>
      <c r="G3583" s="409">
        <v>306611440404</v>
      </c>
      <c r="H3583" s="327" t="s">
        <v>7139</v>
      </c>
      <c r="I3583" s="327" t="s">
        <v>5411</v>
      </c>
      <c r="K3583" s="421">
        <v>0.77332000000000001</v>
      </c>
      <c r="L3583" s="421">
        <v>0.77332000000000001</v>
      </c>
      <c r="M3583" s="421">
        <v>0.72203399999999995</v>
      </c>
      <c r="N3583" s="411">
        <v>6.631924688356702</v>
      </c>
    </row>
    <row r="3584" spans="1:14" s="327" customFormat="1">
      <c r="A3584" s="103">
        <v>3581</v>
      </c>
      <c r="C3584" s="327" t="s">
        <v>1381</v>
      </c>
      <c r="D3584" s="327" t="s">
        <v>1029</v>
      </c>
      <c r="E3584" s="327" t="s">
        <v>4176</v>
      </c>
      <c r="F3584" s="327" t="s">
        <v>7140</v>
      </c>
      <c r="G3584" s="409">
        <v>305712440302</v>
      </c>
      <c r="H3584" s="327" t="s">
        <v>7141</v>
      </c>
      <c r="I3584" s="327" t="s">
        <v>5411</v>
      </c>
      <c r="K3584" s="421">
        <v>0.23880000000000001</v>
      </c>
      <c r="L3584" s="421">
        <v>0.23880000000000001</v>
      </c>
      <c r="M3584" s="421">
        <v>0.22295799999999999</v>
      </c>
      <c r="N3584" s="411">
        <v>6.634003350083761</v>
      </c>
    </row>
    <row r="3585" spans="1:14" s="327" customFormat="1">
      <c r="A3585" s="103">
        <v>3582</v>
      </c>
      <c r="C3585" s="327" t="s">
        <v>1381</v>
      </c>
      <c r="D3585" s="327" t="s">
        <v>1027</v>
      </c>
      <c r="E3585" s="327" t="s">
        <v>5327</v>
      </c>
      <c r="F3585" s="327" t="s">
        <v>6198</v>
      </c>
      <c r="G3585" s="409">
        <v>305422440101</v>
      </c>
      <c r="H3585" s="327" t="s">
        <v>7142</v>
      </c>
      <c r="I3585" s="327" t="s">
        <v>5411</v>
      </c>
      <c r="K3585" s="421">
        <v>0.39403899999999997</v>
      </c>
      <c r="L3585" s="421">
        <v>0.39403899999999997</v>
      </c>
      <c r="M3585" s="421">
        <v>0.36788900000000002</v>
      </c>
      <c r="N3585" s="411">
        <v>6.6363989351307744</v>
      </c>
    </row>
    <row r="3586" spans="1:14" s="327" customFormat="1">
      <c r="A3586" s="103">
        <v>3583</v>
      </c>
      <c r="C3586" s="327" t="s">
        <v>1041</v>
      </c>
      <c r="D3586" s="327" t="s">
        <v>1040</v>
      </c>
      <c r="E3586" s="327" t="s">
        <v>1040</v>
      </c>
      <c r="F3586" s="327" t="s">
        <v>7143</v>
      </c>
      <c r="G3586" s="409">
        <v>306611240602</v>
      </c>
      <c r="H3586" s="327" t="s">
        <v>7117</v>
      </c>
      <c r="I3586" s="327" t="s">
        <v>5411</v>
      </c>
      <c r="K3586" s="421">
        <v>0.56859999999999999</v>
      </c>
      <c r="L3586" s="421">
        <v>0.56859999999999999</v>
      </c>
      <c r="M3586" s="421">
        <v>0.53086199999999995</v>
      </c>
      <c r="N3586" s="411">
        <v>6.6370031656700759</v>
      </c>
    </row>
    <row r="3587" spans="1:14" s="327" customFormat="1">
      <c r="A3587" s="103">
        <v>3584</v>
      </c>
      <c r="C3587" s="327" t="s">
        <v>3869</v>
      </c>
      <c r="D3587" s="327" t="s">
        <v>1055</v>
      </c>
      <c r="E3587" s="327" t="s">
        <v>1055</v>
      </c>
      <c r="F3587" s="327" t="s">
        <v>7144</v>
      </c>
      <c r="G3587" s="409">
        <v>308511540303</v>
      </c>
      <c r="H3587" s="327" t="s">
        <v>7145</v>
      </c>
      <c r="I3587" s="327" t="s">
        <v>5411</v>
      </c>
      <c r="K3587" s="421">
        <v>0.15906000000000001</v>
      </c>
      <c r="L3587" s="421">
        <v>0.15906000000000001</v>
      </c>
      <c r="M3587" s="421">
        <v>0.148502</v>
      </c>
      <c r="N3587" s="411">
        <v>6.6377467622280975</v>
      </c>
    </row>
    <row r="3588" spans="1:14" s="327" customFormat="1">
      <c r="A3588" s="103">
        <v>3585</v>
      </c>
      <c r="C3588" s="327" t="s">
        <v>3869</v>
      </c>
      <c r="D3588" s="327" t="s">
        <v>4122</v>
      </c>
      <c r="E3588" s="327" t="s">
        <v>1020</v>
      </c>
      <c r="F3588" s="327" t="s">
        <v>4161</v>
      </c>
      <c r="G3588" s="409">
        <v>308647140103</v>
      </c>
      <c r="H3588" s="327" t="s">
        <v>7146</v>
      </c>
      <c r="I3588" s="327" t="s">
        <v>5411</v>
      </c>
      <c r="K3588" s="421">
        <v>1.3321000000000001</v>
      </c>
      <c r="L3588" s="421">
        <v>1.3321000000000001</v>
      </c>
      <c r="M3588" s="421">
        <v>1.2436689999999999</v>
      </c>
      <c r="N3588" s="411">
        <v>6.6384655806621229</v>
      </c>
    </row>
    <row r="3589" spans="1:14" s="327" customFormat="1">
      <c r="A3589" s="103">
        <v>3586</v>
      </c>
      <c r="C3589" s="327" t="s">
        <v>5408</v>
      </c>
      <c r="D3589" s="327" t="s">
        <v>1019</v>
      </c>
      <c r="E3589" s="327" t="s">
        <v>3696</v>
      </c>
      <c r="F3589" s="327" t="s">
        <v>7147</v>
      </c>
      <c r="G3589" s="409">
        <v>304251140102</v>
      </c>
      <c r="H3589" s="327" t="s">
        <v>7148</v>
      </c>
      <c r="I3589" s="327" t="s">
        <v>5411</v>
      </c>
      <c r="K3589" s="421">
        <v>0.71611999999999998</v>
      </c>
      <c r="L3589" s="421">
        <v>0.71611999999999998</v>
      </c>
      <c r="M3589" s="421">
        <v>0.66857800000000001</v>
      </c>
      <c r="N3589" s="411">
        <v>6.6388314807574105</v>
      </c>
    </row>
    <row r="3590" spans="1:14" s="327" customFormat="1">
      <c r="A3590" s="103">
        <v>3587</v>
      </c>
      <c r="C3590" s="327" t="s">
        <v>3869</v>
      </c>
      <c r="D3590" s="327" t="s">
        <v>1054</v>
      </c>
      <c r="E3590" s="327" t="s">
        <v>4344</v>
      </c>
      <c r="F3590" s="327" t="s">
        <v>5987</v>
      </c>
      <c r="G3590" s="409">
        <v>308223340601</v>
      </c>
      <c r="H3590" s="327" t="s">
        <v>7149</v>
      </c>
      <c r="I3590" s="327" t="s">
        <v>5411</v>
      </c>
      <c r="K3590" s="421">
        <v>0.58655999999999997</v>
      </c>
      <c r="L3590" s="421">
        <v>0.58655999999999997</v>
      </c>
      <c r="M3590" s="421">
        <v>0.54761300000000002</v>
      </c>
      <c r="N3590" s="411">
        <v>6.6399004364429821</v>
      </c>
    </row>
    <row r="3591" spans="1:14" s="327" customFormat="1">
      <c r="A3591" s="103">
        <v>3588</v>
      </c>
      <c r="C3591" s="327" t="s">
        <v>1041</v>
      </c>
      <c r="D3591" s="327" t="s">
        <v>1037</v>
      </c>
      <c r="E3591" s="327" t="s">
        <v>1037</v>
      </c>
      <c r="F3591" s="327" t="s">
        <v>5604</v>
      </c>
      <c r="G3591" s="409">
        <v>306311440402</v>
      </c>
      <c r="H3591" s="327" t="s">
        <v>7150</v>
      </c>
      <c r="I3591" s="327" t="s">
        <v>5411</v>
      </c>
      <c r="K3591" s="421">
        <v>1.0964</v>
      </c>
      <c r="L3591" s="421">
        <v>1.0964</v>
      </c>
      <c r="M3591" s="421">
        <v>1.0235909999999999</v>
      </c>
      <c r="N3591" s="411">
        <v>6.6407333090113205</v>
      </c>
    </row>
    <row r="3592" spans="1:14" s="327" customFormat="1">
      <c r="A3592" s="103">
        <v>3589</v>
      </c>
      <c r="C3592" s="327" t="s">
        <v>1381</v>
      </c>
      <c r="D3592" s="327" t="s">
        <v>1027</v>
      </c>
      <c r="E3592" s="327" t="s">
        <v>5327</v>
      </c>
      <c r="F3592" s="327" t="s">
        <v>5255</v>
      </c>
      <c r="G3592" s="409">
        <v>305422340305</v>
      </c>
      <c r="H3592" s="327" t="s">
        <v>7151</v>
      </c>
      <c r="I3592" s="327" t="s">
        <v>5411</v>
      </c>
      <c r="K3592" s="421">
        <v>0.1628</v>
      </c>
      <c r="L3592" s="421">
        <v>0.1628</v>
      </c>
      <c r="M3592" s="421">
        <v>0.15198600000000001</v>
      </c>
      <c r="N3592" s="411">
        <v>6.6425061425061367</v>
      </c>
    </row>
    <row r="3593" spans="1:14" s="327" customFormat="1">
      <c r="A3593" s="103">
        <v>3590</v>
      </c>
      <c r="C3593" s="327" t="s">
        <v>1049</v>
      </c>
      <c r="D3593" s="327" t="s">
        <v>4470</v>
      </c>
      <c r="E3593" s="327" t="s">
        <v>4471</v>
      </c>
      <c r="F3593" s="327" t="s">
        <v>3887</v>
      </c>
      <c r="G3593" s="409">
        <v>307511240201</v>
      </c>
      <c r="H3593" s="327" t="s">
        <v>7152</v>
      </c>
      <c r="I3593" s="327" t="s">
        <v>5411</v>
      </c>
      <c r="K3593" s="421">
        <v>1.0521</v>
      </c>
      <c r="L3593" s="421">
        <v>1.0521</v>
      </c>
      <c r="M3593" s="421">
        <v>0.982213</v>
      </c>
      <c r="N3593" s="411">
        <v>6.6426195228590474</v>
      </c>
    </row>
    <row r="3594" spans="1:14" s="327" customFormat="1">
      <c r="A3594" s="103">
        <v>3591</v>
      </c>
      <c r="C3594" s="327" t="s">
        <v>1041</v>
      </c>
      <c r="D3594" s="327" t="s">
        <v>1039</v>
      </c>
      <c r="E3594" s="327" t="s">
        <v>4118</v>
      </c>
      <c r="F3594" s="327" t="s">
        <v>7153</v>
      </c>
      <c r="G3594" s="409">
        <v>306231440802</v>
      </c>
      <c r="H3594" s="327" t="s">
        <v>7154</v>
      </c>
      <c r="I3594" s="327" t="s">
        <v>5411</v>
      </c>
      <c r="K3594" s="421">
        <v>0.29876200000000003</v>
      </c>
      <c r="L3594" s="421">
        <v>0.29876200000000003</v>
      </c>
      <c r="M3594" s="421">
        <v>0.278916</v>
      </c>
      <c r="N3594" s="411">
        <v>6.6427457307154283</v>
      </c>
    </row>
    <row r="3595" spans="1:14" s="327" customFormat="1">
      <c r="A3595" s="103">
        <v>3592</v>
      </c>
      <c r="C3595" s="327" t="s">
        <v>3869</v>
      </c>
      <c r="D3595" s="327" t="s">
        <v>1054</v>
      </c>
      <c r="E3595" s="327" t="s">
        <v>3438</v>
      </c>
      <c r="F3595" s="327" t="s">
        <v>3841</v>
      </c>
      <c r="G3595" s="409">
        <v>308212140204</v>
      </c>
      <c r="H3595" s="327" t="s">
        <v>7155</v>
      </c>
      <c r="I3595" s="327" t="s">
        <v>5411</v>
      </c>
      <c r="K3595" s="421">
        <v>0.29899999999999999</v>
      </c>
      <c r="L3595" s="421">
        <v>0.29899999999999999</v>
      </c>
      <c r="M3595" s="421">
        <v>0.27912599999999999</v>
      </c>
      <c r="N3595" s="411">
        <v>6.6468227424749173</v>
      </c>
    </row>
    <row r="3596" spans="1:14" s="327" customFormat="1">
      <c r="A3596" s="103">
        <v>3593</v>
      </c>
      <c r="C3596" s="327" t="s">
        <v>3869</v>
      </c>
      <c r="D3596" s="327" t="s">
        <v>1054</v>
      </c>
      <c r="E3596" s="327" t="s">
        <v>3438</v>
      </c>
      <c r="F3596" s="327" t="s">
        <v>4080</v>
      </c>
      <c r="G3596" s="409">
        <v>308212640303</v>
      </c>
      <c r="H3596" s="327" t="s">
        <v>7156</v>
      </c>
      <c r="I3596" s="327" t="s">
        <v>5411</v>
      </c>
      <c r="K3596" s="421">
        <v>1.6668000000000001</v>
      </c>
      <c r="L3596" s="421">
        <v>1.6668000000000001</v>
      </c>
      <c r="M3596" s="421">
        <v>1.555947</v>
      </c>
      <c r="N3596" s="411">
        <v>6.6506479481641527</v>
      </c>
    </row>
    <row r="3597" spans="1:14" s="327" customFormat="1">
      <c r="A3597" s="103">
        <v>3594</v>
      </c>
      <c r="C3597" s="327" t="s">
        <v>1381</v>
      </c>
      <c r="D3597" s="327" t="s">
        <v>1029</v>
      </c>
      <c r="E3597" s="327" t="s">
        <v>4464</v>
      </c>
      <c r="F3597" s="327" t="s">
        <v>7157</v>
      </c>
      <c r="G3597" s="409">
        <v>305721240302</v>
      </c>
      <c r="H3597" s="327" t="s">
        <v>7158</v>
      </c>
      <c r="I3597" s="327" t="s">
        <v>5411</v>
      </c>
      <c r="K3597" s="421">
        <v>1.0557000000000001</v>
      </c>
      <c r="L3597" s="421">
        <v>1.0557000000000001</v>
      </c>
      <c r="M3597" s="421">
        <v>0.98548500000000006</v>
      </c>
      <c r="N3597" s="411">
        <v>6.6510372264847986</v>
      </c>
    </row>
    <row r="3598" spans="1:14" s="327" customFormat="1">
      <c r="A3598" s="103">
        <v>3595</v>
      </c>
      <c r="C3598" s="327" t="s">
        <v>1049</v>
      </c>
      <c r="D3598" s="327" t="s">
        <v>1046</v>
      </c>
      <c r="E3598" s="327" t="s">
        <v>4817</v>
      </c>
      <c r="F3598" s="327" t="s">
        <v>4818</v>
      </c>
      <c r="G3598" s="409">
        <v>307422240203</v>
      </c>
      <c r="H3598" s="327" t="s">
        <v>7159</v>
      </c>
      <c r="I3598" s="327" t="s">
        <v>5411</v>
      </c>
      <c r="K3598" s="421">
        <v>1.024742</v>
      </c>
      <c r="L3598" s="421">
        <v>1.024742</v>
      </c>
      <c r="M3598" s="421">
        <v>0.95654499999999998</v>
      </c>
      <c r="N3598" s="411">
        <v>6.6550409761676654</v>
      </c>
    </row>
    <row r="3599" spans="1:14" s="327" customFormat="1">
      <c r="A3599" s="103">
        <v>3596</v>
      </c>
      <c r="C3599" s="327" t="s">
        <v>3869</v>
      </c>
      <c r="D3599" s="327" t="s">
        <v>1056</v>
      </c>
      <c r="E3599" s="327" t="s">
        <v>3957</v>
      </c>
      <c r="F3599" s="327" t="s">
        <v>3958</v>
      </c>
      <c r="G3599" s="409">
        <v>308323540503</v>
      </c>
      <c r="H3599" s="327" t="s">
        <v>7160</v>
      </c>
      <c r="I3599" s="327" t="s">
        <v>5411</v>
      </c>
      <c r="K3599" s="421">
        <v>0.53900000000000003</v>
      </c>
      <c r="L3599" s="421">
        <v>0.53900000000000003</v>
      </c>
      <c r="M3599" s="421">
        <v>0.50312900000000005</v>
      </c>
      <c r="N3599" s="411">
        <v>6.6551020408163239</v>
      </c>
    </row>
    <row r="3600" spans="1:14" s="327" customFormat="1">
      <c r="A3600" s="103">
        <v>3597</v>
      </c>
      <c r="C3600" s="327" t="s">
        <v>1049</v>
      </c>
      <c r="D3600" s="327" t="s">
        <v>4470</v>
      </c>
      <c r="E3600" s="327" t="s">
        <v>4471</v>
      </c>
      <c r="F3600" s="327" t="s">
        <v>5969</v>
      </c>
      <c r="G3600" s="409">
        <v>307511440303</v>
      </c>
      <c r="H3600" s="327" t="s">
        <v>6724</v>
      </c>
      <c r="I3600" s="327" t="s">
        <v>5411</v>
      </c>
      <c r="K3600" s="421">
        <v>1.0793999999999999</v>
      </c>
      <c r="L3600" s="421">
        <v>1.0793999999999999</v>
      </c>
      <c r="M3600" s="421">
        <v>1.0075080000000001</v>
      </c>
      <c r="N3600" s="411">
        <v>6.6603668704835872</v>
      </c>
    </row>
    <row r="3601" spans="1:14" s="327" customFormat="1">
      <c r="A3601" s="103">
        <v>3598</v>
      </c>
      <c r="C3601" s="327" t="s">
        <v>1049</v>
      </c>
      <c r="D3601" s="327" t="s">
        <v>1046</v>
      </c>
      <c r="E3601" s="327" t="s">
        <v>4817</v>
      </c>
      <c r="F3601" s="327" t="s">
        <v>4818</v>
      </c>
      <c r="G3601" s="409">
        <v>307422240205</v>
      </c>
      <c r="H3601" s="327" t="s">
        <v>7161</v>
      </c>
      <c r="I3601" s="327" t="s">
        <v>5411</v>
      </c>
      <c r="K3601" s="421">
        <v>0.76319999999999999</v>
      </c>
      <c r="L3601" s="421">
        <v>0.76319999999999999</v>
      </c>
      <c r="M3601" s="421">
        <v>0.71233000000000002</v>
      </c>
      <c r="N3601" s="411">
        <v>6.6653563941299758</v>
      </c>
    </row>
    <row r="3602" spans="1:14" s="327" customFormat="1">
      <c r="A3602" s="103">
        <v>3599</v>
      </c>
      <c r="C3602" s="327" t="s">
        <v>5408</v>
      </c>
      <c r="D3602" s="327" t="s">
        <v>1017</v>
      </c>
      <c r="E3602" s="327" t="s">
        <v>4030</v>
      </c>
      <c r="F3602" s="327" t="s">
        <v>6654</v>
      </c>
      <c r="G3602" s="409">
        <v>304531340403</v>
      </c>
      <c r="H3602" s="327" t="s">
        <v>7162</v>
      </c>
      <c r="I3602" s="327" t="s">
        <v>5411</v>
      </c>
      <c r="K3602" s="421">
        <v>0.47514000000000001</v>
      </c>
      <c r="L3602" s="421">
        <v>0.47514000000000001</v>
      </c>
      <c r="M3602" s="421">
        <v>0.443463</v>
      </c>
      <c r="N3602" s="411">
        <v>6.6668771309508799</v>
      </c>
    </row>
    <row r="3603" spans="1:14" s="327" customFormat="1">
      <c r="A3603" s="103">
        <v>3600</v>
      </c>
      <c r="C3603" s="327" t="s">
        <v>1049</v>
      </c>
      <c r="D3603" s="327" t="s">
        <v>1047</v>
      </c>
      <c r="E3603" s="327" t="s">
        <v>4541</v>
      </c>
      <c r="F3603" s="327" t="s">
        <v>4895</v>
      </c>
      <c r="G3603" s="409">
        <v>307333340204</v>
      </c>
      <c r="H3603" s="327" t="s">
        <v>7163</v>
      </c>
      <c r="I3603" s="327" t="s">
        <v>5411</v>
      </c>
      <c r="K3603" s="421">
        <v>0.96514</v>
      </c>
      <c r="L3603" s="421">
        <v>0.96514</v>
      </c>
      <c r="M3603" s="421">
        <v>0.90076299999999998</v>
      </c>
      <c r="N3603" s="411">
        <v>6.6702240089520703</v>
      </c>
    </row>
    <row r="3604" spans="1:14" s="327" customFormat="1">
      <c r="A3604" s="103">
        <v>3601</v>
      </c>
      <c r="C3604" s="327" t="s">
        <v>3869</v>
      </c>
      <c r="D3604" s="327" t="s">
        <v>4122</v>
      </c>
      <c r="E3604" s="327" t="s">
        <v>1020</v>
      </c>
      <c r="F3604" s="327" t="s">
        <v>3997</v>
      </c>
      <c r="G3604" s="409">
        <v>308647340302</v>
      </c>
      <c r="H3604" s="327" t="s">
        <v>7164</v>
      </c>
      <c r="I3604" s="327" t="s">
        <v>5411</v>
      </c>
      <c r="K3604" s="421">
        <v>0.51800000000000002</v>
      </c>
      <c r="L3604" s="421">
        <v>0.51800000000000002</v>
      </c>
      <c r="M3604" s="421">
        <v>0.48343599999999998</v>
      </c>
      <c r="N3604" s="411">
        <v>6.67258687258688</v>
      </c>
    </row>
    <row r="3605" spans="1:14" s="327" customFormat="1">
      <c r="A3605" s="103">
        <v>3602</v>
      </c>
      <c r="C3605" s="327" t="s">
        <v>1041</v>
      </c>
      <c r="D3605" s="327" t="s">
        <v>1040</v>
      </c>
      <c r="E3605" s="327" t="s">
        <v>4766</v>
      </c>
      <c r="F3605" s="327" t="s">
        <v>3065</v>
      </c>
      <c r="G3605" s="409">
        <v>306631440303</v>
      </c>
      <c r="H3605" s="327" t="s">
        <v>7165</v>
      </c>
      <c r="I3605" s="327" t="s">
        <v>5411</v>
      </c>
      <c r="K3605" s="421">
        <v>0.71340000000000003</v>
      </c>
      <c r="L3605" s="421">
        <v>0.71340000000000003</v>
      </c>
      <c r="M3605" s="421">
        <v>0.66576900000000006</v>
      </c>
      <c r="N3605" s="411">
        <v>6.676619007569383</v>
      </c>
    </row>
    <row r="3606" spans="1:14" s="327" customFormat="1">
      <c r="A3606" s="103">
        <v>3603</v>
      </c>
      <c r="C3606" s="327" t="s">
        <v>1381</v>
      </c>
      <c r="D3606" s="327" t="s">
        <v>1030</v>
      </c>
      <c r="E3606" s="327" t="s">
        <v>3808</v>
      </c>
      <c r="F3606" s="327" t="s">
        <v>3642</v>
      </c>
      <c r="G3606" s="409">
        <v>305213440206</v>
      </c>
      <c r="H3606" s="327" t="s">
        <v>7166</v>
      </c>
      <c r="I3606" s="327" t="s">
        <v>5411</v>
      </c>
      <c r="K3606" s="421">
        <v>0.89659999999999995</v>
      </c>
      <c r="L3606" s="421">
        <v>0.89659999999999995</v>
      </c>
      <c r="M3606" s="421">
        <v>0.83672899999999995</v>
      </c>
      <c r="N3606" s="411">
        <v>6.6775596698639319</v>
      </c>
    </row>
    <row r="3607" spans="1:14" s="327" customFormat="1">
      <c r="A3607" s="103">
        <v>3604</v>
      </c>
      <c r="C3607" s="327" t="s">
        <v>5408</v>
      </c>
      <c r="D3607" s="327" t="s">
        <v>1019</v>
      </c>
      <c r="E3607" s="327" t="s">
        <v>3696</v>
      </c>
      <c r="F3607" s="327" t="s">
        <v>3486</v>
      </c>
      <c r="G3607" s="409">
        <v>304251440103</v>
      </c>
      <c r="H3607" s="327" t="s">
        <v>7167</v>
      </c>
      <c r="I3607" s="327" t="s">
        <v>5411</v>
      </c>
      <c r="K3607" s="421">
        <v>0.66520000000000001</v>
      </c>
      <c r="L3607" s="421">
        <v>0.66520000000000001</v>
      </c>
      <c r="M3607" s="421">
        <v>0.62076299999999995</v>
      </c>
      <c r="N3607" s="411">
        <v>6.6802465423932738</v>
      </c>
    </row>
    <row r="3608" spans="1:14" s="327" customFormat="1">
      <c r="A3608" s="103">
        <v>3605</v>
      </c>
      <c r="C3608" s="327" t="s">
        <v>5408</v>
      </c>
      <c r="D3608" s="327" t="s">
        <v>1019</v>
      </c>
      <c r="E3608" s="327" t="s">
        <v>5280</v>
      </c>
      <c r="F3608" s="327" t="s">
        <v>5378</v>
      </c>
      <c r="G3608" s="409">
        <v>304221140402</v>
      </c>
      <c r="H3608" s="327" t="s">
        <v>6861</v>
      </c>
      <c r="I3608" s="327" t="s">
        <v>5411</v>
      </c>
      <c r="K3608" s="421">
        <v>0.71060000000000001</v>
      </c>
      <c r="L3608" s="421">
        <v>0.71060000000000001</v>
      </c>
      <c r="M3608" s="421">
        <v>0.66310599999999997</v>
      </c>
      <c r="N3608" s="411">
        <v>6.6836476217281229</v>
      </c>
    </row>
    <row r="3609" spans="1:14" s="327" customFormat="1">
      <c r="A3609" s="103">
        <v>3606</v>
      </c>
      <c r="C3609" s="327" t="s">
        <v>1041</v>
      </c>
      <c r="D3609" s="327" t="s">
        <v>1038</v>
      </c>
      <c r="E3609" s="327" t="s">
        <v>1038</v>
      </c>
      <c r="F3609" s="327" t="s">
        <v>2232</v>
      </c>
      <c r="G3609" s="409">
        <v>306511140103</v>
      </c>
      <c r="H3609" s="327" t="s">
        <v>7168</v>
      </c>
      <c r="I3609" s="327" t="s">
        <v>5411</v>
      </c>
      <c r="K3609" s="421">
        <v>0.58479999999999999</v>
      </c>
      <c r="L3609" s="421">
        <v>0.58479999999999999</v>
      </c>
      <c r="M3609" s="421">
        <v>0.54570099999999999</v>
      </c>
      <c r="N3609" s="411">
        <v>6.6858755129958949</v>
      </c>
    </row>
    <row r="3610" spans="1:14" s="327" customFormat="1">
      <c r="A3610" s="103">
        <v>3607</v>
      </c>
      <c r="C3610" s="327" t="s">
        <v>3869</v>
      </c>
      <c r="D3610" s="327" t="s">
        <v>1054</v>
      </c>
      <c r="E3610" s="327" t="s">
        <v>3438</v>
      </c>
      <c r="F3610" s="327" t="s">
        <v>2278</v>
      </c>
      <c r="G3610" s="409">
        <v>308211340304</v>
      </c>
      <c r="H3610" s="327" t="s">
        <v>7169</v>
      </c>
      <c r="I3610" s="327" t="s">
        <v>5411</v>
      </c>
      <c r="K3610" s="421">
        <v>0.91930000000000001</v>
      </c>
      <c r="L3610" s="421">
        <v>0.91930000000000001</v>
      </c>
      <c r="M3610" s="421">
        <v>0.85778399999999999</v>
      </c>
      <c r="N3610" s="411">
        <v>6.6916131839443072</v>
      </c>
    </row>
    <row r="3611" spans="1:14" s="327" customFormat="1">
      <c r="A3611" s="103">
        <v>3608</v>
      </c>
      <c r="C3611" s="327" t="s">
        <v>1049</v>
      </c>
      <c r="D3611" s="327" t="s">
        <v>1047</v>
      </c>
      <c r="E3611" s="327" t="s">
        <v>4140</v>
      </c>
      <c r="F3611" s="327" t="s">
        <v>4656</v>
      </c>
      <c r="G3611" s="409">
        <v>307322140202</v>
      </c>
      <c r="H3611" s="327" t="s">
        <v>7170</v>
      </c>
      <c r="I3611" s="327" t="s">
        <v>5411</v>
      </c>
      <c r="K3611" s="421">
        <v>1.1544000000000001</v>
      </c>
      <c r="L3611" s="421">
        <v>1.1544000000000001</v>
      </c>
      <c r="M3611" s="421">
        <v>1.0771500000000001</v>
      </c>
      <c r="N3611" s="411">
        <v>6.6917879417879451</v>
      </c>
    </row>
    <row r="3612" spans="1:14" s="327" customFormat="1">
      <c r="A3612" s="103">
        <v>3609</v>
      </c>
      <c r="C3612" s="327" t="s">
        <v>5408</v>
      </c>
      <c r="D3612" s="327" t="s">
        <v>1020</v>
      </c>
      <c r="E3612" s="327" t="s">
        <v>3970</v>
      </c>
      <c r="F3612" s="327" t="s">
        <v>3879</v>
      </c>
      <c r="G3612" s="409">
        <v>304121140302</v>
      </c>
      <c r="H3612" s="327" t="s">
        <v>7171</v>
      </c>
      <c r="I3612" s="327" t="s">
        <v>5411</v>
      </c>
      <c r="K3612" s="421">
        <v>0.48530000000000001</v>
      </c>
      <c r="L3612" s="421">
        <v>0.48530000000000001</v>
      </c>
      <c r="M3612" s="421">
        <v>0.45282</v>
      </c>
      <c r="N3612" s="411">
        <v>6.6927673603956332</v>
      </c>
    </row>
    <row r="3613" spans="1:14" s="327" customFormat="1">
      <c r="A3613" s="103">
        <v>3610</v>
      </c>
      <c r="C3613" s="327" t="s">
        <v>5408</v>
      </c>
      <c r="D3613" s="327" t="s">
        <v>1020</v>
      </c>
      <c r="E3613" s="327" t="s">
        <v>3416</v>
      </c>
      <c r="F3613" s="327" t="s">
        <v>3650</v>
      </c>
      <c r="G3613" s="409">
        <v>304112340101</v>
      </c>
      <c r="H3613" s="327" t="s">
        <v>7172</v>
      </c>
      <c r="I3613" s="327" t="s">
        <v>5411</v>
      </c>
      <c r="K3613" s="421">
        <v>0.51619999999999999</v>
      </c>
      <c r="L3613" s="421">
        <v>0.51619999999999999</v>
      </c>
      <c r="M3613" s="421">
        <v>0.48164699999999999</v>
      </c>
      <c r="N3613" s="411">
        <v>6.6937233630375816</v>
      </c>
    </row>
    <row r="3614" spans="1:14" s="327" customFormat="1">
      <c r="A3614" s="103">
        <v>3611</v>
      </c>
      <c r="C3614" s="327" t="s">
        <v>1381</v>
      </c>
      <c r="D3614" s="327" t="s">
        <v>1028</v>
      </c>
      <c r="E3614" s="327" t="s">
        <v>5246</v>
      </c>
      <c r="F3614" s="327" t="s">
        <v>4046</v>
      </c>
      <c r="G3614" s="409">
        <v>305311340101</v>
      </c>
      <c r="H3614" s="327" t="s">
        <v>7173</v>
      </c>
      <c r="I3614" s="327" t="s">
        <v>5411</v>
      </c>
      <c r="K3614" s="421">
        <v>0.66539999999999999</v>
      </c>
      <c r="L3614" s="421">
        <v>0.66539999999999999</v>
      </c>
      <c r="M3614" s="421">
        <v>0.62084799999999996</v>
      </c>
      <c r="N3614" s="411">
        <v>6.6955214908325873</v>
      </c>
    </row>
    <row r="3615" spans="1:14" s="327" customFormat="1">
      <c r="A3615" s="103">
        <v>3612</v>
      </c>
      <c r="C3615" s="327" t="s">
        <v>1381</v>
      </c>
      <c r="D3615" s="327" t="s">
        <v>3526</v>
      </c>
      <c r="E3615" s="327" t="s">
        <v>3527</v>
      </c>
      <c r="F3615" s="327" t="s">
        <v>5398</v>
      </c>
      <c r="G3615" s="409" t="s">
        <v>7174</v>
      </c>
      <c r="H3615" s="327" t="s">
        <v>7175</v>
      </c>
      <c r="I3615" s="327" t="s">
        <v>5411</v>
      </c>
      <c r="K3615" s="421">
        <v>0.98760000000000003</v>
      </c>
      <c r="L3615" s="421">
        <v>0.98760000000000003</v>
      </c>
      <c r="M3615" s="421">
        <v>0.92147500000000004</v>
      </c>
      <c r="N3615" s="411">
        <v>6.6955245038477109</v>
      </c>
    </row>
    <row r="3616" spans="1:14" s="327" customFormat="1">
      <c r="A3616" s="103">
        <v>3613</v>
      </c>
      <c r="C3616" s="327" t="s">
        <v>1381</v>
      </c>
      <c r="D3616" s="327" t="s">
        <v>1028</v>
      </c>
      <c r="E3616" s="327" t="s">
        <v>4765</v>
      </c>
      <c r="F3616" s="327" t="s">
        <v>3674</v>
      </c>
      <c r="G3616" s="409">
        <v>305341240101</v>
      </c>
      <c r="H3616" s="327" t="s">
        <v>7176</v>
      </c>
      <c r="I3616" s="327" t="s">
        <v>5411</v>
      </c>
      <c r="K3616" s="421">
        <v>0.8196</v>
      </c>
      <c r="L3616" s="421">
        <v>0.8196</v>
      </c>
      <c r="M3616" s="421">
        <v>0.76471599999999995</v>
      </c>
      <c r="N3616" s="411">
        <v>6.6964372864812161</v>
      </c>
    </row>
    <row r="3617" spans="1:14" s="327" customFormat="1">
      <c r="A3617" s="103">
        <v>3614</v>
      </c>
      <c r="C3617" s="327" t="s">
        <v>3869</v>
      </c>
      <c r="D3617" s="327" t="s">
        <v>1054</v>
      </c>
      <c r="E3617" s="327" t="s">
        <v>4344</v>
      </c>
      <c r="F3617" s="327" t="s">
        <v>7177</v>
      </c>
      <c r="G3617" s="409">
        <v>308223440401</v>
      </c>
      <c r="H3617" s="327" t="s">
        <v>7178</v>
      </c>
      <c r="I3617" s="327" t="s">
        <v>5411</v>
      </c>
      <c r="K3617" s="421">
        <v>0.35460000000000003</v>
      </c>
      <c r="L3617" s="421">
        <v>0.35460000000000003</v>
      </c>
      <c r="M3617" s="421">
        <v>0.33085399999999998</v>
      </c>
      <c r="N3617" s="411">
        <v>6.6965595036661147</v>
      </c>
    </row>
    <row r="3618" spans="1:14" s="327" customFormat="1">
      <c r="A3618" s="103">
        <v>3615</v>
      </c>
      <c r="C3618" s="327" t="s">
        <v>1041</v>
      </c>
      <c r="D3618" s="327" t="s">
        <v>1040</v>
      </c>
      <c r="E3618" s="327" t="s">
        <v>1040</v>
      </c>
      <c r="F3618" s="327" t="s">
        <v>4591</v>
      </c>
      <c r="G3618" s="409">
        <v>306112240105</v>
      </c>
      <c r="H3618" s="327" t="s">
        <v>7179</v>
      </c>
      <c r="I3618" s="327" t="s">
        <v>5411</v>
      </c>
      <c r="K3618" s="421">
        <v>0.79744000000000004</v>
      </c>
      <c r="L3618" s="421">
        <v>0.79744000000000004</v>
      </c>
      <c r="M3618" s="421">
        <v>0.74399000000000004</v>
      </c>
      <c r="N3618" s="411">
        <v>6.7026986356340288</v>
      </c>
    </row>
    <row r="3619" spans="1:14" s="327" customFormat="1">
      <c r="A3619" s="103">
        <v>3616</v>
      </c>
      <c r="C3619" s="327" t="s">
        <v>1049</v>
      </c>
      <c r="D3619" s="327" t="s">
        <v>1048</v>
      </c>
      <c r="E3619" s="327" t="s">
        <v>5138</v>
      </c>
      <c r="F3619" s="327" t="s">
        <v>4884</v>
      </c>
      <c r="G3619" s="409">
        <v>307211340404</v>
      </c>
      <c r="H3619" s="327" t="s">
        <v>7180</v>
      </c>
      <c r="I3619" s="327" t="s">
        <v>5411</v>
      </c>
      <c r="K3619" s="421">
        <v>0.74919999999999998</v>
      </c>
      <c r="L3619" s="421">
        <v>0.74919999999999998</v>
      </c>
      <c r="M3619" s="421">
        <v>0.69898099999999996</v>
      </c>
      <c r="N3619" s="411">
        <v>6.7030165509877229</v>
      </c>
    </row>
    <row r="3620" spans="1:14" s="327" customFormat="1">
      <c r="A3620" s="103">
        <v>3617</v>
      </c>
      <c r="C3620" s="327" t="s">
        <v>3869</v>
      </c>
      <c r="D3620" s="327" t="s">
        <v>1056</v>
      </c>
      <c r="E3620" s="327" t="s">
        <v>5038</v>
      </c>
      <c r="F3620" s="327" t="s">
        <v>5039</v>
      </c>
      <c r="G3620" s="409">
        <v>308334140104</v>
      </c>
      <c r="H3620" s="327" t="s">
        <v>7181</v>
      </c>
      <c r="I3620" s="327" t="s">
        <v>5411</v>
      </c>
      <c r="K3620" s="421">
        <v>1.8164</v>
      </c>
      <c r="L3620" s="421">
        <v>1.8164</v>
      </c>
      <c r="M3620" s="421">
        <v>1.6946399999999999</v>
      </c>
      <c r="N3620" s="411">
        <v>6.703369301915882</v>
      </c>
    </row>
    <row r="3621" spans="1:14" s="327" customFormat="1">
      <c r="A3621" s="103">
        <v>3618</v>
      </c>
      <c r="C3621" s="327" t="s">
        <v>1041</v>
      </c>
      <c r="D3621" s="327" t="s">
        <v>1038</v>
      </c>
      <c r="E3621" s="327" t="s">
        <v>3029</v>
      </c>
      <c r="F3621" s="327" t="s">
        <v>3043</v>
      </c>
      <c r="G3621" s="409">
        <v>306512140201</v>
      </c>
      <c r="H3621" s="327" t="s">
        <v>7182</v>
      </c>
      <c r="I3621" s="327" t="s">
        <v>5411</v>
      </c>
      <c r="K3621" s="421">
        <v>0.87780000000000002</v>
      </c>
      <c r="L3621" s="421">
        <v>0.87780000000000002</v>
      </c>
      <c r="M3621" s="421">
        <v>0.81895600000000002</v>
      </c>
      <c r="N3621" s="411">
        <v>6.7035771246297573</v>
      </c>
    </row>
    <row r="3622" spans="1:14" s="327" customFormat="1">
      <c r="A3622" s="103">
        <v>3619</v>
      </c>
      <c r="C3622" s="327" t="s">
        <v>1041</v>
      </c>
      <c r="D3622" s="327" t="s">
        <v>1040</v>
      </c>
      <c r="E3622" s="327" t="s">
        <v>4766</v>
      </c>
      <c r="F3622" s="327" t="s">
        <v>6988</v>
      </c>
      <c r="G3622" s="409">
        <v>306631440201</v>
      </c>
      <c r="H3622" s="327" t="s">
        <v>7183</v>
      </c>
      <c r="I3622" s="327" t="s">
        <v>5411</v>
      </c>
      <c r="K3622" s="421">
        <v>0.33339999999999997</v>
      </c>
      <c r="L3622" s="421">
        <v>0.33339999999999997</v>
      </c>
      <c r="M3622" s="421">
        <v>0.31103900000000001</v>
      </c>
      <c r="N3622" s="411">
        <v>6.7069586082783337</v>
      </c>
    </row>
    <row r="3623" spans="1:14" s="327" customFormat="1">
      <c r="A3623" s="103">
        <v>3620</v>
      </c>
      <c r="C3623" s="327" t="s">
        <v>1049</v>
      </c>
      <c r="D3623" s="327" t="s">
        <v>1045</v>
      </c>
      <c r="E3623" s="327" t="s">
        <v>5187</v>
      </c>
      <c r="F3623" s="327" t="s">
        <v>7184</v>
      </c>
      <c r="G3623" s="409">
        <v>307611640404</v>
      </c>
      <c r="H3623" s="327" t="s">
        <v>7178</v>
      </c>
      <c r="I3623" s="327" t="s">
        <v>5411</v>
      </c>
      <c r="K3623" s="421">
        <v>1.0962000000000001</v>
      </c>
      <c r="L3623" s="421">
        <v>1.0962000000000001</v>
      </c>
      <c r="M3623" s="421">
        <v>1.022661</v>
      </c>
      <c r="N3623" s="411">
        <v>6.7085385878489348</v>
      </c>
    </row>
    <row r="3624" spans="1:14" s="327" customFormat="1">
      <c r="A3624" s="103">
        <v>3621</v>
      </c>
      <c r="C3624" s="327" t="s">
        <v>3869</v>
      </c>
      <c r="D3624" s="327" t="s">
        <v>1054</v>
      </c>
      <c r="E3624" s="327" t="s">
        <v>4344</v>
      </c>
      <c r="F3624" s="327" t="s">
        <v>7185</v>
      </c>
      <c r="G3624" s="409">
        <v>308223440301</v>
      </c>
      <c r="H3624" s="327" t="s">
        <v>7186</v>
      </c>
      <c r="I3624" s="327" t="s">
        <v>5411</v>
      </c>
      <c r="K3624" s="421">
        <v>0.58899999999999997</v>
      </c>
      <c r="L3624" s="421">
        <v>0.58899999999999997</v>
      </c>
      <c r="M3624" s="421">
        <v>0.54948300000000005</v>
      </c>
      <c r="N3624" s="411">
        <v>6.7091680814940435</v>
      </c>
    </row>
    <row r="3625" spans="1:14" s="327" customFormat="1">
      <c r="A3625" s="103">
        <v>3622</v>
      </c>
      <c r="C3625" s="327" t="s">
        <v>3869</v>
      </c>
      <c r="D3625" s="327" t="s">
        <v>1055</v>
      </c>
      <c r="E3625" s="327" t="s">
        <v>4206</v>
      </c>
      <c r="F3625" s="327" t="s">
        <v>4076</v>
      </c>
      <c r="G3625" s="409">
        <v>308521140403</v>
      </c>
      <c r="H3625" s="327" t="s">
        <v>7187</v>
      </c>
      <c r="I3625" s="327" t="s">
        <v>5411</v>
      </c>
      <c r="K3625" s="421">
        <v>1.0566</v>
      </c>
      <c r="L3625" s="421">
        <v>1.0566</v>
      </c>
      <c r="M3625" s="421">
        <v>0.98570100000000005</v>
      </c>
      <c r="N3625" s="411">
        <v>6.71010789324247</v>
      </c>
    </row>
    <row r="3626" spans="1:14" s="327" customFormat="1">
      <c r="A3626" s="103">
        <v>3623</v>
      </c>
      <c r="C3626" s="327" t="s">
        <v>5408</v>
      </c>
      <c r="D3626" s="327" t="s">
        <v>1021</v>
      </c>
      <c r="E3626" s="327" t="s">
        <v>4351</v>
      </c>
      <c r="F3626" s="327" t="s">
        <v>7124</v>
      </c>
      <c r="G3626" s="409">
        <v>304411240202</v>
      </c>
      <c r="H3626" s="327" t="s">
        <v>5869</v>
      </c>
      <c r="I3626" s="327" t="s">
        <v>5411</v>
      </c>
      <c r="K3626" s="421">
        <v>0.156807</v>
      </c>
      <c r="L3626" s="421">
        <v>0.156807</v>
      </c>
      <c r="M3626" s="421">
        <v>0.146284</v>
      </c>
      <c r="N3626" s="411">
        <v>6.7107973496081188</v>
      </c>
    </row>
    <row r="3627" spans="1:14" s="327" customFormat="1">
      <c r="A3627" s="103">
        <v>3624</v>
      </c>
      <c r="C3627" s="327" t="s">
        <v>1049</v>
      </c>
      <c r="D3627" s="327" t="s">
        <v>1049</v>
      </c>
      <c r="E3627" s="327" t="s">
        <v>3482</v>
      </c>
      <c r="F3627" s="327" t="s">
        <v>4145</v>
      </c>
      <c r="G3627" s="409">
        <v>307133440202</v>
      </c>
      <c r="H3627" s="327" t="s">
        <v>6948</v>
      </c>
      <c r="I3627" s="327" t="s">
        <v>5411</v>
      </c>
      <c r="K3627" s="421">
        <v>0.59570000000000001</v>
      </c>
      <c r="L3627" s="421">
        <v>0.59570000000000001</v>
      </c>
      <c r="M3627" s="421">
        <v>0.55571599999999999</v>
      </c>
      <c r="N3627" s="411">
        <v>6.7121034077555848</v>
      </c>
    </row>
    <row r="3628" spans="1:14" s="327" customFormat="1">
      <c r="A3628" s="103">
        <v>3625</v>
      </c>
      <c r="C3628" s="327" t="s">
        <v>5408</v>
      </c>
      <c r="D3628" s="327" t="s">
        <v>1018</v>
      </c>
      <c r="E3628" s="327" t="s">
        <v>4480</v>
      </c>
      <c r="F3628" s="327" t="s">
        <v>4266</v>
      </c>
      <c r="G3628" s="409">
        <v>304621340304</v>
      </c>
      <c r="H3628" s="327" t="s">
        <v>7188</v>
      </c>
      <c r="I3628" s="327" t="s">
        <v>5411</v>
      </c>
      <c r="K3628" s="421">
        <v>0.36959999999999998</v>
      </c>
      <c r="L3628" s="421">
        <v>0.36959999999999998</v>
      </c>
      <c r="M3628" s="421">
        <v>0.34479100000000001</v>
      </c>
      <c r="N3628" s="411">
        <v>6.712391774891767</v>
      </c>
    </row>
    <row r="3629" spans="1:14" s="327" customFormat="1">
      <c r="A3629" s="103">
        <v>3626</v>
      </c>
      <c r="C3629" s="327" t="s">
        <v>1381</v>
      </c>
      <c r="D3629" s="327" t="s">
        <v>1031</v>
      </c>
      <c r="E3629" s="327" t="s">
        <v>4187</v>
      </c>
      <c r="F3629" s="327" t="s">
        <v>7189</v>
      </c>
      <c r="G3629" s="409">
        <v>305121440402</v>
      </c>
      <c r="H3629" s="327" t="s">
        <v>7190</v>
      </c>
      <c r="I3629" s="327" t="s">
        <v>5411</v>
      </c>
      <c r="K3629" s="421">
        <v>1.1594</v>
      </c>
      <c r="L3629" s="421">
        <v>1.1594</v>
      </c>
      <c r="M3629" s="421">
        <v>1.0815710000000001</v>
      </c>
      <c r="N3629" s="411">
        <v>6.7128687252026848</v>
      </c>
    </row>
    <row r="3630" spans="1:14" s="327" customFormat="1">
      <c r="A3630" s="103">
        <v>3627</v>
      </c>
      <c r="C3630" s="327" t="s">
        <v>1381</v>
      </c>
      <c r="D3630" s="327" t="s">
        <v>1028</v>
      </c>
      <c r="E3630" s="327" t="s">
        <v>5246</v>
      </c>
      <c r="F3630" s="327" t="s">
        <v>4413</v>
      </c>
      <c r="G3630" s="409">
        <v>305311140201</v>
      </c>
      <c r="H3630" s="327" t="s">
        <v>7191</v>
      </c>
      <c r="I3630" s="327" t="s">
        <v>5411</v>
      </c>
      <c r="K3630" s="421">
        <v>0.56240000000000001</v>
      </c>
      <c r="L3630" s="421">
        <v>0.56240000000000001</v>
      </c>
      <c r="M3630" s="421">
        <v>0.52464500000000003</v>
      </c>
      <c r="N3630" s="411">
        <v>6.7131934566145066</v>
      </c>
    </row>
    <row r="3631" spans="1:14" s="327" customFormat="1">
      <c r="A3631" s="103">
        <v>3628</v>
      </c>
      <c r="C3631" s="327" t="s">
        <v>1381</v>
      </c>
      <c r="D3631" s="327" t="s">
        <v>1028</v>
      </c>
      <c r="E3631" s="327" t="s">
        <v>5370</v>
      </c>
      <c r="F3631" s="327" t="s">
        <v>3433</v>
      </c>
      <c r="G3631" s="409">
        <v>305331340203</v>
      </c>
      <c r="H3631" s="327" t="s">
        <v>7192</v>
      </c>
      <c r="I3631" s="327" t="s">
        <v>5411</v>
      </c>
      <c r="K3631" s="421">
        <v>0.74399999999999999</v>
      </c>
      <c r="L3631" s="421">
        <v>0.74399999999999999</v>
      </c>
      <c r="M3631" s="421">
        <v>0.69404500000000002</v>
      </c>
      <c r="N3631" s="411">
        <v>6.7143817204301044</v>
      </c>
    </row>
    <row r="3632" spans="1:14" s="327" customFormat="1">
      <c r="A3632" s="103">
        <v>3629</v>
      </c>
      <c r="C3632" s="327" t="s">
        <v>1381</v>
      </c>
      <c r="D3632" s="327" t="s">
        <v>1027</v>
      </c>
      <c r="E3632" s="327" t="s">
        <v>5190</v>
      </c>
      <c r="F3632" s="327" t="s">
        <v>5119</v>
      </c>
      <c r="G3632" s="409">
        <v>305421440104</v>
      </c>
      <c r="H3632" s="327" t="s">
        <v>7193</v>
      </c>
      <c r="I3632" s="327" t="s">
        <v>5411</v>
      </c>
      <c r="K3632" s="421">
        <v>0.8508</v>
      </c>
      <c r="L3632" s="421">
        <v>0.8508</v>
      </c>
      <c r="M3632" s="421">
        <v>0.79365799999999997</v>
      </c>
      <c r="N3632" s="411">
        <v>6.7162670427832651</v>
      </c>
    </row>
    <row r="3633" spans="1:14" s="327" customFormat="1">
      <c r="A3633" s="103">
        <v>3630</v>
      </c>
      <c r="C3633" s="327" t="s">
        <v>3869</v>
      </c>
      <c r="D3633" s="327" t="s">
        <v>1054</v>
      </c>
      <c r="E3633" s="327" t="s">
        <v>4344</v>
      </c>
      <c r="F3633" s="327" t="s">
        <v>5924</v>
      </c>
      <c r="G3633" s="409">
        <v>308223240201</v>
      </c>
      <c r="H3633" s="327" t="s">
        <v>7194</v>
      </c>
      <c r="I3633" s="327" t="s">
        <v>5411</v>
      </c>
      <c r="K3633" s="421">
        <v>1.4375</v>
      </c>
      <c r="L3633" s="421">
        <v>1.4375</v>
      </c>
      <c r="M3633" s="421">
        <v>1.3409519999999999</v>
      </c>
      <c r="N3633" s="411">
        <v>6.7163826086956577</v>
      </c>
    </row>
    <row r="3634" spans="1:14" s="327" customFormat="1">
      <c r="A3634" s="103">
        <v>3631</v>
      </c>
      <c r="C3634" s="327" t="s">
        <v>1041</v>
      </c>
      <c r="D3634" s="327" t="s">
        <v>1039</v>
      </c>
      <c r="E3634" s="327" t="s">
        <v>4118</v>
      </c>
      <c r="F3634" s="327" t="s">
        <v>7153</v>
      </c>
      <c r="G3634" s="409">
        <v>306231440801</v>
      </c>
      <c r="H3634" s="327" t="s">
        <v>7195</v>
      </c>
      <c r="I3634" s="327" t="s">
        <v>5411</v>
      </c>
      <c r="K3634" s="421">
        <v>0.44740099999999999</v>
      </c>
      <c r="L3634" s="421">
        <v>0.44740099999999999</v>
      </c>
      <c r="M3634" s="421">
        <v>0.41734500000000002</v>
      </c>
      <c r="N3634" s="411">
        <v>6.7179107780268641</v>
      </c>
    </row>
    <row r="3635" spans="1:14" s="327" customFormat="1">
      <c r="A3635" s="103">
        <v>3632</v>
      </c>
      <c r="C3635" s="327" t="s">
        <v>5408</v>
      </c>
      <c r="D3635" s="327" t="s">
        <v>1017</v>
      </c>
      <c r="E3635" s="327" t="s">
        <v>4030</v>
      </c>
      <c r="F3635" s="327" t="s">
        <v>4180</v>
      </c>
      <c r="G3635" s="409">
        <v>304531140204</v>
      </c>
      <c r="H3635" s="327" t="s">
        <v>7196</v>
      </c>
      <c r="I3635" s="327" t="s">
        <v>5411</v>
      </c>
      <c r="K3635" s="421">
        <v>1.3532</v>
      </c>
      <c r="L3635" s="421">
        <v>1.3532</v>
      </c>
      <c r="M3635" s="421">
        <v>1.2622910000000001</v>
      </c>
      <c r="N3635" s="411">
        <v>6.7180756724800412</v>
      </c>
    </row>
    <row r="3636" spans="1:14" s="327" customFormat="1">
      <c r="A3636" s="103">
        <v>3633</v>
      </c>
      <c r="C3636" s="327" t="s">
        <v>1049</v>
      </c>
      <c r="D3636" s="327" t="s">
        <v>1048</v>
      </c>
      <c r="E3636" s="327" t="s">
        <v>5140</v>
      </c>
      <c r="F3636" s="327" t="s">
        <v>5833</v>
      </c>
      <c r="G3636" s="409">
        <v>307222140701</v>
      </c>
      <c r="H3636" s="327" t="s">
        <v>7197</v>
      </c>
      <c r="I3636" s="327" t="s">
        <v>5411</v>
      </c>
      <c r="K3636" s="421">
        <v>0.33300000000000002</v>
      </c>
      <c r="L3636" s="421">
        <v>0.33300000000000002</v>
      </c>
      <c r="M3636" s="421">
        <v>0.31062499999999998</v>
      </c>
      <c r="N3636" s="411">
        <v>6.7192192192192284</v>
      </c>
    </row>
    <row r="3637" spans="1:14" s="327" customFormat="1">
      <c r="A3637" s="103">
        <v>3634</v>
      </c>
      <c r="C3637" s="327" t="s">
        <v>1381</v>
      </c>
      <c r="D3637" s="327" t="s">
        <v>1032</v>
      </c>
      <c r="E3637" s="327" t="s">
        <v>3933</v>
      </c>
      <c r="F3637" s="327" t="s">
        <v>4478</v>
      </c>
      <c r="G3637" s="409">
        <v>305611140303</v>
      </c>
      <c r="H3637" s="327" t="s">
        <v>7198</v>
      </c>
      <c r="I3637" s="327" t="s">
        <v>5411</v>
      </c>
      <c r="K3637" s="421">
        <v>0.84160000000000001</v>
      </c>
      <c r="L3637" s="421">
        <v>0.84160000000000001</v>
      </c>
      <c r="M3637" s="421">
        <v>0.78504300000000005</v>
      </c>
      <c r="N3637" s="411">
        <v>6.720175855513304</v>
      </c>
    </row>
    <row r="3638" spans="1:14" s="327" customFormat="1">
      <c r="A3638" s="103">
        <v>3635</v>
      </c>
      <c r="C3638" s="327" t="s">
        <v>3869</v>
      </c>
      <c r="D3638" s="327" t="s">
        <v>3869</v>
      </c>
      <c r="E3638" s="327" t="s">
        <v>4576</v>
      </c>
      <c r="F3638" s="327" t="s">
        <v>2914</v>
      </c>
      <c r="G3638" s="409">
        <v>308122540203</v>
      </c>
      <c r="H3638" s="327" t="s">
        <v>7199</v>
      </c>
      <c r="I3638" s="327" t="s">
        <v>5411</v>
      </c>
      <c r="K3638" s="421">
        <v>1.0431999999999999</v>
      </c>
      <c r="L3638" s="421">
        <v>1.0431999999999999</v>
      </c>
      <c r="M3638" s="421">
        <v>0.97308700000000004</v>
      </c>
      <c r="N3638" s="411">
        <v>6.7209547546012143</v>
      </c>
    </row>
    <row r="3639" spans="1:14" s="327" customFormat="1">
      <c r="A3639" s="103">
        <v>3636</v>
      </c>
      <c r="C3639" s="327" t="s">
        <v>1381</v>
      </c>
      <c r="D3639" s="327" t="s">
        <v>1029</v>
      </c>
      <c r="E3639" s="327" t="s">
        <v>4176</v>
      </c>
      <c r="F3639" s="327" t="s">
        <v>7200</v>
      </c>
      <c r="G3639" s="409">
        <v>305712440402</v>
      </c>
      <c r="H3639" s="327" t="s">
        <v>7201</v>
      </c>
      <c r="I3639" s="327" t="s">
        <v>5411</v>
      </c>
      <c r="K3639" s="421">
        <v>0.52080000000000004</v>
      </c>
      <c r="L3639" s="421">
        <v>0.52080000000000004</v>
      </c>
      <c r="M3639" s="421">
        <v>0.48579299999999997</v>
      </c>
      <c r="N3639" s="411">
        <v>6.7217741935483994</v>
      </c>
    </row>
    <row r="3640" spans="1:14" s="327" customFormat="1">
      <c r="A3640" s="103">
        <v>3637</v>
      </c>
      <c r="C3640" s="327" t="s">
        <v>1041</v>
      </c>
      <c r="D3640" s="327" t="s">
        <v>1040</v>
      </c>
      <c r="E3640" s="327" t="s">
        <v>4426</v>
      </c>
      <c r="F3640" s="327" t="s">
        <v>5677</v>
      </c>
      <c r="G3640" s="409">
        <v>306621140202</v>
      </c>
      <c r="H3640" s="327" t="s">
        <v>7202</v>
      </c>
      <c r="I3640" s="327" t="s">
        <v>5411</v>
      </c>
      <c r="K3640" s="421">
        <v>7.8E-2</v>
      </c>
      <c r="L3640" s="421">
        <v>7.8E-2</v>
      </c>
      <c r="M3640" s="421">
        <v>7.2755E-2</v>
      </c>
      <c r="N3640" s="411">
        <v>6.7243589743589736</v>
      </c>
    </row>
    <row r="3641" spans="1:14" s="327" customFormat="1">
      <c r="A3641" s="103">
        <v>3638</v>
      </c>
      <c r="C3641" s="327" t="s">
        <v>3869</v>
      </c>
      <c r="D3641" s="327" t="s">
        <v>1056</v>
      </c>
      <c r="E3641" s="327" t="s">
        <v>5038</v>
      </c>
      <c r="F3641" s="327" t="s">
        <v>6043</v>
      </c>
      <c r="G3641" s="409">
        <v>308334240503</v>
      </c>
      <c r="H3641" s="327" t="s">
        <v>7203</v>
      </c>
      <c r="I3641" s="327" t="s">
        <v>5411</v>
      </c>
      <c r="K3641" s="421">
        <v>0.44825999999999999</v>
      </c>
      <c r="L3641" s="421">
        <v>0.44825999999999999</v>
      </c>
      <c r="M3641" s="421">
        <v>0.41811399999999999</v>
      </c>
      <c r="N3641" s="411">
        <v>6.725114888680678</v>
      </c>
    </row>
    <row r="3642" spans="1:14" s="327" customFormat="1">
      <c r="A3642" s="103">
        <v>3639</v>
      </c>
      <c r="C3642" s="327" t="s">
        <v>5408</v>
      </c>
      <c r="D3642" s="327" t="s">
        <v>1020</v>
      </c>
      <c r="E3642" s="327" t="s">
        <v>3970</v>
      </c>
      <c r="F3642" s="327" t="s">
        <v>3928</v>
      </c>
      <c r="G3642" s="409">
        <v>304121240104</v>
      </c>
      <c r="H3642" s="327" t="s">
        <v>7204</v>
      </c>
      <c r="I3642" s="327" t="s">
        <v>5411</v>
      </c>
      <c r="K3642" s="421">
        <v>0.66779999999999995</v>
      </c>
      <c r="L3642" s="421">
        <v>0.66779999999999995</v>
      </c>
      <c r="M3642" s="421">
        <v>0.62288900000000003</v>
      </c>
      <c r="N3642" s="411">
        <v>6.725217130877498</v>
      </c>
    </row>
    <row r="3643" spans="1:14" s="327" customFormat="1">
      <c r="A3643" s="103">
        <v>3640</v>
      </c>
      <c r="C3643" s="327" t="s">
        <v>1381</v>
      </c>
      <c r="D3643" s="327" t="s">
        <v>1028</v>
      </c>
      <c r="E3643" s="327" t="s">
        <v>4765</v>
      </c>
      <c r="F3643" s="327" t="s">
        <v>3384</v>
      </c>
      <c r="G3643" s="409">
        <v>305341240302</v>
      </c>
      <c r="H3643" s="327" t="s">
        <v>7205</v>
      </c>
      <c r="I3643" s="327" t="s">
        <v>5411</v>
      </c>
      <c r="K3643" s="421">
        <v>0.2339</v>
      </c>
      <c r="L3643" s="421">
        <v>0.2339</v>
      </c>
      <c r="M3643" s="421">
        <v>0.218166</v>
      </c>
      <c r="N3643" s="411">
        <v>6.7268063274903795</v>
      </c>
    </row>
    <row r="3644" spans="1:14" s="327" customFormat="1">
      <c r="A3644" s="103">
        <v>3641</v>
      </c>
      <c r="C3644" s="327" t="s">
        <v>1049</v>
      </c>
      <c r="D3644" s="327" t="s">
        <v>1047</v>
      </c>
      <c r="E3644" s="327" t="s">
        <v>4219</v>
      </c>
      <c r="F3644" s="327" t="s">
        <v>4850</v>
      </c>
      <c r="G3644" s="409">
        <v>307312240108</v>
      </c>
      <c r="H3644" s="327" t="s">
        <v>7206</v>
      </c>
      <c r="I3644" s="327" t="s">
        <v>5411</v>
      </c>
      <c r="K3644" s="421">
        <v>0.92859999999999998</v>
      </c>
      <c r="L3644" s="421">
        <v>0.92859999999999998</v>
      </c>
      <c r="M3644" s="421">
        <v>0.86612800000000001</v>
      </c>
      <c r="N3644" s="411">
        <v>6.7275468447124673</v>
      </c>
    </row>
    <row r="3645" spans="1:14" s="327" customFormat="1">
      <c r="A3645" s="103">
        <v>3642</v>
      </c>
      <c r="C3645" s="327" t="s">
        <v>1049</v>
      </c>
      <c r="D3645" s="327" t="s">
        <v>1045</v>
      </c>
      <c r="E3645" s="327" t="s">
        <v>5187</v>
      </c>
      <c r="F3645" s="327" t="s">
        <v>5188</v>
      </c>
      <c r="G3645" s="409">
        <v>307611640103</v>
      </c>
      <c r="H3645" s="327" t="s">
        <v>7207</v>
      </c>
      <c r="I3645" s="327" t="s">
        <v>5411</v>
      </c>
      <c r="K3645" s="421">
        <v>1.4872000000000001</v>
      </c>
      <c r="L3645" s="421">
        <v>1.4872000000000001</v>
      </c>
      <c r="M3645" s="421">
        <v>1.3871439999999999</v>
      </c>
      <c r="N3645" s="411">
        <v>6.7278106508875837</v>
      </c>
    </row>
    <row r="3646" spans="1:14" s="327" customFormat="1">
      <c r="A3646" s="103">
        <v>3643</v>
      </c>
      <c r="C3646" s="327" t="s">
        <v>1049</v>
      </c>
      <c r="D3646" s="327" t="s">
        <v>1045</v>
      </c>
      <c r="E3646" s="327" t="s">
        <v>5067</v>
      </c>
      <c r="F3646" s="327" t="s">
        <v>4948</v>
      </c>
      <c r="G3646" s="409">
        <v>307613340103</v>
      </c>
      <c r="H3646" s="327" t="s">
        <v>6118</v>
      </c>
      <c r="I3646" s="327" t="s">
        <v>5411</v>
      </c>
      <c r="K3646" s="421">
        <v>0.12640000000000001</v>
      </c>
      <c r="L3646" s="421">
        <v>0.12640000000000001</v>
      </c>
      <c r="M3646" s="421">
        <v>0.117895</v>
      </c>
      <c r="N3646" s="411">
        <v>6.7286392405063387</v>
      </c>
    </row>
    <row r="3647" spans="1:14" s="327" customFormat="1">
      <c r="A3647" s="103">
        <v>3644</v>
      </c>
      <c r="C3647" s="327" t="s">
        <v>1049</v>
      </c>
      <c r="D3647" s="327" t="s">
        <v>1045</v>
      </c>
      <c r="E3647" s="327" t="s">
        <v>5113</v>
      </c>
      <c r="F3647" s="327" t="s">
        <v>4881</v>
      </c>
      <c r="G3647" s="409">
        <v>307621440403</v>
      </c>
      <c r="H3647" s="327" t="s">
        <v>7208</v>
      </c>
      <c r="I3647" s="327" t="s">
        <v>5411</v>
      </c>
      <c r="K3647" s="421">
        <v>0.55674999999999997</v>
      </c>
      <c r="L3647" s="421">
        <v>0.55674999999999997</v>
      </c>
      <c r="M3647" s="421">
        <v>0.51928200000000002</v>
      </c>
      <c r="N3647" s="411">
        <v>6.7297709923664035</v>
      </c>
    </row>
    <row r="3648" spans="1:14" s="327" customFormat="1">
      <c r="A3648" s="103">
        <v>3645</v>
      </c>
      <c r="C3648" s="327" t="s">
        <v>1381</v>
      </c>
      <c r="D3648" s="327" t="s">
        <v>1028</v>
      </c>
      <c r="E3648" s="327" t="s">
        <v>5246</v>
      </c>
      <c r="F3648" s="327" t="s">
        <v>4413</v>
      </c>
      <c r="G3648" s="409">
        <v>305311140204</v>
      </c>
      <c r="H3648" s="327" t="s">
        <v>7209</v>
      </c>
      <c r="I3648" s="327" t="s">
        <v>5411</v>
      </c>
      <c r="K3648" s="421">
        <v>0.66344000000000003</v>
      </c>
      <c r="L3648" s="421">
        <v>0.66344000000000003</v>
      </c>
      <c r="M3648" s="421">
        <v>0.61877899999999997</v>
      </c>
      <c r="N3648" s="411">
        <v>6.7317315808513296</v>
      </c>
    </row>
    <row r="3649" spans="1:14" s="327" customFormat="1">
      <c r="A3649" s="103">
        <v>3646</v>
      </c>
      <c r="C3649" s="327" t="s">
        <v>1049</v>
      </c>
      <c r="D3649" s="327" t="s">
        <v>4470</v>
      </c>
      <c r="E3649" s="327" t="s">
        <v>4666</v>
      </c>
      <c r="F3649" s="327" t="s">
        <v>4729</v>
      </c>
      <c r="G3649" s="409">
        <v>307522340104</v>
      </c>
      <c r="H3649" s="327" t="s">
        <v>7210</v>
      </c>
      <c r="I3649" s="327" t="s">
        <v>5411</v>
      </c>
      <c r="K3649" s="421">
        <v>0.875</v>
      </c>
      <c r="L3649" s="421">
        <v>0.875</v>
      </c>
      <c r="M3649" s="421">
        <v>0.81608899999999995</v>
      </c>
      <c r="N3649" s="411">
        <v>6.7326857142857204</v>
      </c>
    </row>
    <row r="3650" spans="1:14" s="327" customFormat="1">
      <c r="A3650" s="103">
        <v>3647</v>
      </c>
      <c r="C3650" s="327" t="s">
        <v>1049</v>
      </c>
      <c r="D3650" s="327" t="s">
        <v>1048</v>
      </c>
      <c r="E3650" s="327" t="s">
        <v>4222</v>
      </c>
      <c r="F3650" s="327" t="s">
        <v>7211</v>
      </c>
      <c r="G3650" s="409">
        <v>307244540303</v>
      </c>
      <c r="H3650" s="327" t="s">
        <v>7212</v>
      </c>
      <c r="I3650" s="327" t="s">
        <v>5411</v>
      </c>
      <c r="K3650" s="421">
        <v>0.6956</v>
      </c>
      <c r="L3650" s="421">
        <v>0.6956</v>
      </c>
      <c r="M3650" s="421">
        <v>0.64875700000000003</v>
      </c>
      <c r="N3650" s="411">
        <v>6.7341863139735434</v>
      </c>
    </row>
    <row r="3651" spans="1:14" s="327" customFormat="1">
      <c r="A3651" s="103">
        <v>3648</v>
      </c>
      <c r="C3651" s="327" t="s">
        <v>1041</v>
      </c>
      <c r="D3651" s="327" t="s">
        <v>1039</v>
      </c>
      <c r="E3651" s="327" t="s">
        <v>4118</v>
      </c>
      <c r="F3651" s="327" t="s">
        <v>3235</v>
      </c>
      <c r="G3651" s="409">
        <v>306231340104</v>
      </c>
      <c r="H3651" s="327" t="s">
        <v>7213</v>
      </c>
      <c r="I3651" s="327" t="s">
        <v>5444</v>
      </c>
      <c r="K3651" s="421">
        <v>0.438</v>
      </c>
      <c r="L3651" s="421">
        <v>0.438</v>
      </c>
      <c r="M3651" s="421">
        <v>0.40850399999999998</v>
      </c>
      <c r="N3651" s="411">
        <v>6.7342465753424703</v>
      </c>
    </row>
    <row r="3652" spans="1:14" s="327" customFormat="1">
      <c r="A3652" s="103">
        <v>3649</v>
      </c>
      <c r="C3652" s="327" t="s">
        <v>5408</v>
      </c>
      <c r="D3652" s="327" t="s">
        <v>1017</v>
      </c>
      <c r="E3652" s="327" t="s">
        <v>4030</v>
      </c>
      <c r="F3652" s="327" t="s">
        <v>4555</v>
      </c>
      <c r="G3652" s="409">
        <v>304531140404</v>
      </c>
      <c r="H3652" s="327" t="s">
        <v>7214</v>
      </c>
      <c r="I3652" s="327" t="s">
        <v>5411</v>
      </c>
      <c r="K3652" s="421">
        <v>0.48099999999999998</v>
      </c>
      <c r="L3652" s="421">
        <v>0.48099999999999998</v>
      </c>
      <c r="M3652" s="421">
        <v>0.448606</v>
      </c>
      <c r="N3652" s="411">
        <v>6.7347193347193297</v>
      </c>
    </row>
    <row r="3653" spans="1:14" s="327" customFormat="1">
      <c r="A3653" s="103">
        <v>3650</v>
      </c>
      <c r="C3653" s="327" t="s">
        <v>1049</v>
      </c>
      <c r="D3653" s="327" t="s">
        <v>1047</v>
      </c>
      <c r="E3653" s="327" t="s">
        <v>4140</v>
      </c>
      <c r="F3653" s="327" t="s">
        <v>6785</v>
      </c>
      <c r="G3653" s="409">
        <v>307322240305</v>
      </c>
      <c r="H3653" s="327" t="s">
        <v>7215</v>
      </c>
      <c r="I3653" s="327" t="s">
        <v>5411</v>
      </c>
      <c r="K3653" s="421">
        <v>1.01424</v>
      </c>
      <c r="L3653" s="421">
        <v>1.01424</v>
      </c>
      <c r="M3653" s="421">
        <v>0.945932</v>
      </c>
      <c r="N3653" s="411">
        <v>6.734895093863388</v>
      </c>
    </row>
    <row r="3654" spans="1:14" s="327" customFormat="1">
      <c r="A3654" s="103">
        <v>3651</v>
      </c>
      <c r="C3654" s="327" t="s">
        <v>3869</v>
      </c>
      <c r="D3654" s="327" t="s">
        <v>1056</v>
      </c>
      <c r="E3654" s="327" t="s">
        <v>3930</v>
      </c>
      <c r="F3654" s="327" t="s">
        <v>7043</v>
      </c>
      <c r="G3654" s="409">
        <v>308313240601</v>
      </c>
      <c r="H3654" s="327" t="s">
        <v>7216</v>
      </c>
      <c r="I3654" s="327" t="s">
        <v>5411</v>
      </c>
      <c r="K3654" s="421">
        <v>0.58179999999999998</v>
      </c>
      <c r="L3654" s="421">
        <v>0.58179999999999998</v>
      </c>
      <c r="M3654" s="421">
        <v>0.54261099999999995</v>
      </c>
      <c r="N3654" s="411">
        <v>6.7358198693709239</v>
      </c>
    </row>
    <row r="3655" spans="1:14" s="327" customFormat="1">
      <c r="A3655" s="103">
        <v>3652</v>
      </c>
      <c r="C3655" s="327" t="s">
        <v>1381</v>
      </c>
      <c r="D3655" s="327" t="s">
        <v>1029</v>
      </c>
      <c r="E3655" s="327" t="s">
        <v>4176</v>
      </c>
      <c r="F3655" s="327" t="s">
        <v>5175</v>
      </c>
      <c r="G3655" s="409">
        <v>305712440203</v>
      </c>
      <c r="H3655" s="327" t="s">
        <v>7217</v>
      </c>
      <c r="I3655" s="327" t="s">
        <v>5411</v>
      </c>
      <c r="K3655" s="421">
        <v>0.73980000000000001</v>
      </c>
      <c r="L3655" s="421">
        <v>0.73980000000000001</v>
      </c>
      <c r="M3655" s="421">
        <v>0.689944</v>
      </c>
      <c r="N3655" s="411">
        <v>6.7391186807245225</v>
      </c>
    </row>
    <row r="3656" spans="1:14" s="327" customFormat="1">
      <c r="A3656" s="103">
        <v>3653</v>
      </c>
      <c r="C3656" s="327" t="s">
        <v>1049</v>
      </c>
      <c r="D3656" s="327" t="s">
        <v>1047</v>
      </c>
      <c r="E3656" s="327" t="s">
        <v>4219</v>
      </c>
      <c r="F3656" s="327" t="s">
        <v>4220</v>
      </c>
      <c r="G3656" s="409">
        <v>307312340105</v>
      </c>
      <c r="H3656" s="327" t="s">
        <v>7218</v>
      </c>
      <c r="I3656" s="327" t="s">
        <v>5411</v>
      </c>
      <c r="K3656" s="421">
        <v>1.3844399999999999</v>
      </c>
      <c r="L3656" s="421">
        <v>1.3844399999999999</v>
      </c>
      <c r="M3656" s="421">
        <v>1.2911280000000001</v>
      </c>
      <c r="N3656" s="411">
        <v>6.7400537401404073</v>
      </c>
    </row>
    <row r="3657" spans="1:14" s="327" customFormat="1">
      <c r="A3657" s="103">
        <v>3654</v>
      </c>
      <c r="C3657" s="327" t="s">
        <v>1041</v>
      </c>
      <c r="D3657" s="327" t="s">
        <v>1040</v>
      </c>
      <c r="E3657" s="327" t="s">
        <v>1040</v>
      </c>
      <c r="F3657" s="327" t="s">
        <v>5400</v>
      </c>
      <c r="G3657" s="409">
        <v>306611440201</v>
      </c>
      <c r="H3657" s="327" t="s">
        <v>7219</v>
      </c>
      <c r="I3657" s="327" t="s">
        <v>5411</v>
      </c>
      <c r="K3657" s="421">
        <v>1.1268</v>
      </c>
      <c r="L3657" s="421">
        <v>1.1268</v>
      </c>
      <c r="M3657" s="421">
        <v>1.050845</v>
      </c>
      <c r="N3657" s="411">
        <v>6.7407703230386931</v>
      </c>
    </row>
    <row r="3658" spans="1:14" s="327" customFormat="1">
      <c r="A3658" s="103">
        <v>3655</v>
      </c>
      <c r="C3658" s="327" t="s">
        <v>5408</v>
      </c>
      <c r="D3658" s="327" t="s">
        <v>1017</v>
      </c>
      <c r="E3658" s="327" t="s">
        <v>1017</v>
      </c>
      <c r="F3658" s="327" t="s">
        <v>3498</v>
      </c>
      <c r="G3658" s="409">
        <v>304511540303</v>
      </c>
      <c r="H3658" s="327" t="s">
        <v>7220</v>
      </c>
      <c r="I3658" s="327" t="s">
        <v>5444</v>
      </c>
      <c r="K3658" s="421">
        <v>0.96740000000000004</v>
      </c>
      <c r="L3658" s="421">
        <v>0.96740000000000004</v>
      </c>
      <c r="M3658" s="421">
        <v>0.90215999999999996</v>
      </c>
      <c r="N3658" s="411">
        <v>6.7438494934877067</v>
      </c>
    </row>
    <row r="3659" spans="1:14" s="327" customFormat="1">
      <c r="A3659" s="103">
        <v>3656</v>
      </c>
      <c r="C3659" s="327" t="s">
        <v>1381</v>
      </c>
      <c r="D3659" s="327" t="s">
        <v>3526</v>
      </c>
      <c r="E3659" s="327" t="s">
        <v>3527</v>
      </c>
      <c r="F3659" s="327" t="s">
        <v>7221</v>
      </c>
      <c r="G3659" s="409" t="s">
        <v>7222</v>
      </c>
      <c r="H3659" s="327" t="s">
        <v>7223</v>
      </c>
      <c r="I3659" s="327" t="s">
        <v>5411</v>
      </c>
      <c r="K3659" s="421">
        <v>0.17280000000000001</v>
      </c>
      <c r="L3659" s="421">
        <v>0.17280000000000001</v>
      </c>
      <c r="M3659" s="421">
        <v>0.16114600000000001</v>
      </c>
      <c r="N3659" s="411">
        <v>6.7442129629629619</v>
      </c>
    </row>
    <row r="3660" spans="1:14" s="327" customFormat="1">
      <c r="A3660" s="103">
        <v>3657</v>
      </c>
      <c r="C3660" s="327" t="s">
        <v>5408</v>
      </c>
      <c r="D3660" s="327" t="s">
        <v>1019</v>
      </c>
      <c r="E3660" s="327" t="s">
        <v>3696</v>
      </c>
      <c r="F3660" s="327" t="s">
        <v>3486</v>
      </c>
      <c r="G3660" s="409">
        <v>304251440104</v>
      </c>
      <c r="H3660" s="327" t="s">
        <v>7224</v>
      </c>
      <c r="I3660" s="327" t="s">
        <v>5411</v>
      </c>
      <c r="K3660" s="421">
        <v>0.44918000000000002</v>
      </c>
      <c r="L3660" s="421">
        <v>0.44918000000000002</v>
      </c>
      <c r="M3660" s="421">
        <v>0.418877</v>
      </c>
      <c r="N3660" s="411">
        <v>6.746293245469527</v>
      </c>
    </row>
    <row r="3661" spans="1:14" s="327" customFormat="1">
      <c r="A3661" s="103">
        <v>3658</v>
      </c>
      <c r="C3661" s="327" t="s">
        <v>1049</v>
      </c>
      <c r="D3661" s="327" t="s">
        <v>1045</v>
      </c>
      <c r="E3661" s="327" t="s">
        <v>5113</v>
      </c>
      <c r="F3661" s="327" t="s">
        <v>4172</v>
      </c>
      <c r="G3661" s="409">
        <v>307621240302</v>
      </c>
      <c r="H3661" s="327" t="s">
        <v>7225</v>
      </c>
      <c r="I3661" s="327" t="s">
        <v>5411</v>
      </c>
      <c r="K3661" s="421">
        <v>0.49540000000000001</v>
      </c>
      <c r="L3661" s="421">
        <v>0.49540000000000001</v>
      </c>
      <c r="M3661" s="421">
        <v>0.46197500000000002</v>
      </c>
      <c r="N3661" s="411">
        <v>6.7470730722648327</v>
      </c>
    </row>
    <row r="3662" spans="1:14" s="327" customFormat="1">
      <c r="A3662" s="103">
        <v>3659</v>
      </c>
      <c r="C3662" s="327" t="s">
        <v>3869</v>
      </c>
      <c r="D3662" s="327" t="s">
        <v>1056</v>
      </c>
      <c r="E3662" s="327" t="s">
        <v>3930</v>
      </c>
      <c r="F3662" s="327" t="s">
        <v>4013</v>
      </c>
      <c r="G3662" s="409">
        <v>308313240104</v>
      </c>
      <c r="H3662" s="327" t="s">
        <v>7226</v>
      </c>
      <c r="I3662" s="327" t="s">
        <v>5411</v>
      </c>
      <c r="K3662" s="421">
        <v>1.6832800000000001</v>
      </c>
      <c r="L3662" s="421">
        <v>1.6832800000000001</v>
      </c>
      <c r="M3662" s="421">
        <v>1.569706</v>
      </c>
      <c r="N3662" s="411">
        <v>6.7471840691982354</v>
      </c>
    </row>
    <row r="3663" spans="1:14" s="327" customFormat="1">
      <c r="A3663" s="103">
        <v>3660</v>
      </c>
      <c r="C3663" s="327" t="s">
        <v>1049</v>
      </c>
      <c r="D3663" s="327" t="s">
        <v>4470</v>
      </c>
      <c r="E3663" s="327" t="s">
        <v>4666</v>
      </c>
      <c r="F3663" s="327" t="s">
        <v>4505</v>
      </c>
      <c r="G3663" s="409">
        <v>307522240104</v>
      </c>
      <c r="H3663" s="327" t="s">
        <v>7227</v>
      </c>
      <c r="I3663" s="327" t="s">
        <v>5411</v>
      </c>
      <c r="K3663" s="421">
        <v>9.6500000000000002E-2</v>
      </c>
      <c r="L3663" s="421">
        <v>9.6500000000000002E-2</v>
      </c>
      <c r="M3663" s="421">
        <v>8.9983999999999995E-2</v>
      </c>
      <c r="N3663" s="411">
        <v>6.7523316062176253</v>
      </c>
    </row>
    <row r="3664" spans="1:14" s="327" customFormat="1">
      <c r="A3664" s="103">
        <v>3661</v>
      </c>
      <c r="C3664" s="327" t="s">
        <v>1041</v>
      </c>
      <c r="D3664" s="327" t="s">
        <v>1037</v>
      </c>
      <c r="E3664" s="327" t="s">
        <v>3312</v>
      </c>
      <c r="F3664" s="327" t="s">
        <v>3707</v>
      </c>
      <c r="G3664" s="409">
        <v>306321340401</v>
      </c>
      <c r="H3664" s="327" t="s">
        <v>7228</v>
      </c>
      <c r="I3664" s="327" t="s">
        <v>5411</v>
      </c>
      <c r="K3664" s="421">
        <v>0.1022</v>
      </c>
      <c r="L3664" s="421">
        <v>0.1022</v>
      </c>
      <c r="M3664" s="421">
        <v>9.5296000000000006E-2</v>
      </c>
      <c r="N3664" s="411">
        <v>6.7553816046966668</v>
      </c>
    </row>
    <row r="3665" spans="1:14" s="327" customFormat="1">
      <c r="A3665" s="103">
        <v>3662</v>
      </c>
      <c r="C3665" s="327" t="s">
        <v>1381</v>
      </c>
      <c r="D3665" s="327" t="s">
        <v>1027</v>
      </c>
      <c r="E3665" s="327" t="s">
        <v>5327</v>
      </c>
      <c r="F3665" s="327" t="s">
        <v>5328</v>
      </c>
      <c r="G3665" s="409">
        <v>305422240105</v>
      </c>
      <c r="H3665" s="327" t="s">
        <v>7229</v>
      </c>
      <c r="I3665" s="327" t="s">
        <v>5411</v>
      </c>
      <c r="K3665" s="421">
        <v>0.61128000000000005</v>
      </c>
      <c r="L3665" s="421">
        <v>0.61128000000000005</v>
      </c>
      <c r="M3665" s="421">
        <v>0.56997299999999995</v>
      </c>
      <c r="N3665" s="411">
        <v>6.7574597565763801</v>
      </c>
    </row>
    <row r="3666" spans="1:14" s="327" customFormat="1">
      <c r="A3666" s="103">
        <v>3663</v>
      </c>
      <c r="C3666" s="327" t="s">
        <v>1381</v>
      </c>
      <c r="D3666" s="327" t="s">
        <v>1030</v>
      </c>
      <c r="E3666" s="327" t="s">
        <v>5282</v>
      </c>
      <c r="F3666" s="327" t="s">
        <v>7230</v>
      </c>
      <c r="G3666" s="409">
        <v>305212540101</v>
      </c>
      <c r="H3666" s="327" t="s">
        <v>7231</v>
      </c>
      <c r="I3666" s="327" t="s">
        <v>5411</v>
      </c>
      <c r="K3666" s="421">
        <v>0.78459999999999996</v>
      </c>
      <c r="L3666" s="421">
        <v>0.78459999999999996</v>
      </c>
      <c r="M3666" s="421">
        <v>0.73157300000000003</v>
      </c>
      <c r="N3666" s="411">
        <v>6.7584756563854116</v>
      </c>
    </row>
    <row r="3667" spans="1:14" s="327" customFormat="1">
      <c r="A3667" s="103">
        <v>3664</v>
      </c>
      <c r="C3667" s="327" t="s">
        <v>1049</v>
      </c>
      <c r="D3667" s="327" t="s">
        <v>1046</v>
      </c>
      <c r="E3667" s="327" t="s">
        <v>4817</v>
      </c>
      <c r="F3667" s="327" t="s">
        <v>4959</v>
      </c>
      <c r="G3667" s="409">
        <v>307422140301</v>
      </c>
      <c r="H3667" s="327" t="s">
        <v>7232</v>
      </c>
      <c r="I3667" s="327" t="s">
        <v>5411</v>
      </c>
      <c r="K3667" s="421">
        <v>0.52695499999999995</v>
      </c>
      <c r="L3667" s="421">
        <v>0.52695499999999995</v>
      </c>
      <c r="M3667" s="421">
        <v>0.49133100000000002</v>
      </c>
      <c r="N3667" s="411">
        <v>6.7603495554648756</v>
      </c>
    </row>
    <row r="3668" spans="1:14" s="327" customFormat="1">
      <c r="A3668" s="103">
        <v>3665</v>
      </c>
      <c r="C3668" s="327" t="s">
        <v>3869</v>
      </c>
      <c r="D3668" s="327" t="s">
        <v>4122</v>
      </c>
      <c r="E3668" s="327" t="s">
        <v>3773</v>
      </c>
      <c r="F3668" s="327" t="s">
        <v>4550</v>
      </c>
      <c r="G3668" s="409">
        <v>308634340105</v>
      </c>
      <c r="H3668" s="327" t="s">
        <v>7233</v>
      </c>
      <c r="I3668" s="327" t="s">
        <v>5411</v>
      </c>
      <c r="K3668" s="421">
        <v>0.80984</v>
      </c>
      <c r="L3668" s="421">
        <v>0.80984</v>
      </c>
      <c r="M3668" s="421">
        <v>0.75508500000000001</v>
      </c>
      <c r="N3668" s="411">
        <v>6.7612120912772893</v>
      </c>
    </row>
    <row r="3669" spans="1:14" s="327" customFormat="1">
      <c r="A3669" s="103">
        <v>3666</v>
      </c>
      <c r="C3669" s="327" t="s">
        <v>1381</v>
      </c>
      <c r="D3669" s="327" t="s">
        <v>1028</v>
      </c>
      <c r="E3669" s="327" t="s">
        <v>4765</v>
      </c>
      <c r="F3669" s="327" t="s">
        <v>3364</v>
      </c>
      <c r="G3669" s="409">
        <v>305341240504</v>
      </c>
      <c r="H3669" s="327" t="s">
        <v>7234</v>
      </c>
      <c r="I3669" s="327" t="s">
        <v>5411</v>
      </c>
      <c r="K3669" s="421">
        <v>0.46389999999999998</v>
      </c>
      <c r="L3669" s="421">
        <v>0.46389999999999998</v>
      </c>
      <c r="M3669" s="421">
        <v>0.432533</v>
      </c>
      <c r="N3669" s="411">
        <v>6.7615865488251732</v>
      </c>
    </row>
    <row r="3670" spans="1:14" s="327" customFormat="1">
      <c r="A3670" s="103">
        <v>3667</v>
      </c>
      <c r="C3670" s="327" t="s">
        <v>1041</v>
      </c>
      <c r="D3670" s="327" t="s">
        <v>1040</v>
      </c>
      <c r="E3670" s="327" t="s">
        <v>4766</v>
      </c>
      <c r="F3670" s="327" t="s">
        <v>5870</v>
      </c>
      <c r="G3670" s="409">
        <v>306631240201</v>
      </c>
      <c r="H3670" s="327" t="s">
        <v>7235</v>
      </c>
      <c r="I3670" s="327" t="s">
        <v>5411</v>
      </c>
      <c r="K3670" s="421">
        <v>1.3895999999999999</v>
      </c>
      <c r="L3670" s="421">
        <v>1.3895999999999999</v>
      </c>
      <c r="M3670" s="421">
        <v>1.2955950000000001</v>
      </c>
      <c r="N3670" s="411">
        <v>6.7648963730569873</v>
      </c>
    </row>
    <row r="3671" spans="1:14" s="327" customFormat="1">
      <c r="A3671" s="103">
        <v>3668</v>
      </c>
      <c r="C3671" s="327" t="s">
        <v>5408</v>
      </c>
      <c r="D3671" s="327" t="s">
        <v>1017</v>
      </c>
      <c r="E3671" s="327" t="s">
        <v>4030</v>
      </c>
      <c r="F3671" s="327" t="s">
        <v>4316</v>
      </c>
      <c r="G3671" s="409">
        <v>304531140302</v>
      </c>
      <c r="H3671" s="327" t="s">
        <v>7236</v>
      </c>
      <c r="I3671" s="327" t="s">
        <v>5411</v>
      </c>
      <c r="K3671" s="421">
        <v>0.59</v>
      </c>
      <c r="L3671" s="421">
        <v>0.59</v>
      </c>
      <c r="M3671" s="421">
        <v>0.55008100000000004</v>
      </c>
      <c r="N3671" s="411">
        <v>6.7659322033898182</v>
      </c>
    </row>
    <row r="3672" spans="1:14" s="327" customFormat="1">
      <c r="A3672" s="103">
        <v>3669</v>
      </c>
      <c r="C3672" s="327" t="s">
        <v>1381</v>
      </c>
      <c r="D3672" s="327" t="s">
        <v>1027</v>
      </c>
      <c r="E3672" s="327" t="s">
        <v>5327</v>
      </c>
      <c r="F3672" s="327" t="s">
        <v>3825</v>
      </c>
      <c r="G3672" s="409">
        <v>305422240401</v>
      </c>
      <c r="H3672" s="327" t="s">
        <v>7176</v>
      </c>
      <c r="I3672" s="327" t="s">
        <v>5411</v>
      </c>
      <c r="K3672" s="421">
        <v>0.30379800000000001</v>
      </c>
      <c r="L3672" s="421">
        <v>0.30379800000000001</v>
      </c>
      <c r="M3672" s="421">
        <v>0.28324100000000002</v>
      </c>
      <c r="N3672" s="411">
        <v>6.7666673249988447</v>
      </c>
    </row>
    <row r="3673" spans="1:14" s="327" customFormat="1">
      <c r="A3673" s="103">
        <v>3670</v>
      </c>
      <c r="C3673" s="327" t="s">
        <v>3869</v>
      </c>
      <c r="D3673" s="327" t="s">
        <v>1055</v>
      </c>
      <c r="E3673" s="327" t="s">
        <v>4979</v>
      </c>
      <c r="F3673" s="327" t="s">
        <v>6766</v>
      </c>
      <c r="G3673" s="409">
        <v>308512240401</v>
      </c>
      <c r="H3673" s="327" t="s">
        <v>7237</v>
      </c>
      <c r="I3673" s="327" t="s">
        <v>5411</v>
      </c>
      <c r="K3673" s="421">
        <v>0.52739999999999998</v>
      </c>
      <c r="L3673" s="421">
        <v>0.52739999999999998</v>
      </c>
      <c r="M3673" s="421">
        <v>0.491678</v>
      </c>
      <c r="N3673" s="411">
        <v>6.7732271520667382</v>
      </c>
    </row>
    <row r="3674" spans="1:14" s="327" customFormat="1">
      <c r="A3674" s="103">
        <v>3671</v>
      </c>
      <c r="C3674" s="327" t="s">
        <v>1049</v>
      </c>
      <c r="D3674" s="327" t="s">
        <v>1046</v>
      </c>
      <c r="E3674" s="327" t="s">
        <v>4663</v>
      </c>
      <c r="F3674" s="327" t="s">
        <v>2206</v>
      </c>
      <c r="G3674" s="409">
        <v>307411240104</v>
      </c>
      <c r="H3674" s="327" t="s">
        <v>7238</v>
      </c>
      <c r="I3674" s="327" t="s">
        <v>5411</v>
      </c>
      <c r="K3674" s="421">
        <v>0.96840000000000004</v>
      </c>
      <c r="L3674" s="421">
        <v>0.96840000000000004</v>
      </c>
      <c r="M3674" s="421">
        <v>0.902779</v>
      </c>
      <c r="N3674" s="411">
        <v>6.7762288310615482</v>
      </c>
    </row>
    <row r="3675" spans="1:14" s="327" customFormat="1">
      <c r="A3675" s="103">
        <v>3672</v>
      </c>
      <c r="C3675" s="327" t="s">
        <v>5408</v>
      </c>
      <c r="D3675" s="327" t="s">
        <v>1021</v>
      </c>
      <c r="E3675" s="327" t="s">
        <v>1021</v>
      </c>
      <c r="F3675" s="327" t="s">
        <v>3796</v>
      </c>
      <c r="G3675" s="409">
        <v>304421140101</v>
      </c>
      <c r="H3675" s="327" t="s">
        <v>7239</v>
      </c>
      <c r="I3675" s="327" t="s">
        <v>5444</v>
      </c>
      <c r="K3675" s="421">
        <v>0.58731100000000003</v>
      </c>
      <c r="L3675" s="421">
        <v>0.58731100000000003</v>
      </c>
      <c r="M3675" s="421">
        <v>0.54749999999999999</v>
      </c>
      <c r="N3675" s="411">
        <v>6.7785210901890203</v>
      </c>
    </row>
    <row r="3676" spans="1:14" s="327" customFormat="1">
      <c r="A3676" s="103">
        <v>3673</v>
      </c>
      <c r="C3676" s="327" t="s">
        <v>3869</v>
      </c>
      <c r="D3676" s="327" t="s">
        <v>1056</v>
      </c>
      <c r="E3676" s="327" t="s">
        <v>4691</v>
      </c>
      <c r="F3676" s="327" t="s">
        <v>7240</v>
      </c>
      <c r="G3676" s="409">
        <v>308312440203</v>
      </c>
      <c r="H3676" s="327" t="s">
        <v>7241</v>
      </c>
      <c r="I3676" s="327" t="s">
        <v>5411</v>
      </c>
      <c r="K3676" s="421">
        <v>1.4376</v>
      </c>
      <c r="L3676" s="421">
        <v>1.4376</v>
      </c>
      <c r="M3676" s="421">
        <v>1.3401339999999999</v>
      </c>
      <c r="N3676" s="411">
        <v>6.7797718419588247</v>
      </c>
    </row>
    <row r="3677" spans="1:14" s="327" customFormat="1">
      <c r="A3677" s="103">
        <v>3674</v>
      </c>
      <c r="C3677" s="327" t="s">
        <v>5408</v>
      </c>
      <c r="D3677" s="327" t="s">
        <v>1020</v>
      </c>
      <c r="E3677" s="327" t="s">
        <v>3416</v>
      </c>
      <c r="F3677" s="327" t="s">
        <v>3243</v>
      </c>
      <c r="G3677" s="409">
        <v>304112340402</v>
      </c>
      <c r="H3677" s="327" t="s">
        <v>7242</v>
      </c>
      <c r="I3677" s="327" t="s">
        <v>5411</v>
      </c>
      <c r="K3677" s="421">
        <v>0.57499999999999996</v>
      </c>
      <c r="L3677" s="421">
        <v>0.57499999999999996</v>
      </c>
      <c r="M3677" s="421">
        <v>0.53601600000000005</v>
      </c>
      <c r="N3677" s="411">
        <v>6.7798260869565059</v>
      </c>
    </row>
    <row r="3678" spans="1:14" s="327" customFormat="1">
      <c r="A3678" s="103">
        <v>3675</v>
      </c>
      <c r="C3678" s="327" t="s">
        <v>1049</v>
      </c>
      <c r="D3678" s="327" t="s">
        <v>1046</v>
      </c>
      <c r="E3678" s="327" t="s">
        <v>4663</v>
      </c>
      <c r="F3678" s="327" t="s">
        <v>4678</v>
      </c>
      <c r="G3678" s="409">
        <v>307411440104</v>
      </c>
      <c r="H3678" s="327" t="s">
        <v>7243</v>
      </c>
      <c r="I3678" s="327" t="s">
        <v>5411</v>
      </c>
      <c r="K3678" s="421">
        <v>0.94379999999999997</v>
      </c>
      <c r="L3678" s="421">
        <v>0.94379999999999997</v>
      </c>
      <c r="M3678" s="421">
        <v>0.87980199999999997</v>
      </c>
      <c r="N3678" s="411">
        <v>6.7808857808857814</v>
      </c>
    </row>
    <row r="3679" spans="1:14" s="327" customFormat="1">
      <c r="A3679" s="103">
        <v>3676</v>
      </c>
      <c r="C3679" s="327" t="s">
        <v>5408</v>
      </c>
      <c r="D3679" s="327" t="s">
        <v>1017</v>
      </c>
      <c r="E3679" s="327" t="s">
        <v>3946</v>
      </c>
      <c r="F3679" s="327" t="s">
        <v>6160</v>
      </c>
      <c r="G3679" s="409">
        <v>304521240202</v>
      </c>
      <c r="H3679" s="327" t="s">
        <v>7244</v>
      </c>
      <c r="I3679" s="327" t="s">
        <v>5411</v>
      </c>
      <c r="K3679" s="421">
        <v>0.41399999999999998</v>
      </c>
      <c r="L3679" s="421">
        <v>0.41399999999999998</v>
      </c>
      <c r="M3679" s="421">
        <v>0.38592100000000001</v>
      </c>
      <c r="N3679" s="411">
        <v>6.7823671497584463</v>
      </c>
    </row>
    <row r="3680" spans="1:14" s="327" customFormat="1">
      <c r="A3680" s="103">
        <v>3677</v>
      </c>
      <c r="C3680" s="327" t="s">
        <v>1041</v>
      </c>
      <c r="D3680" s="327" t="s">
        <v>1038</v>
      </c>
      <c r="E3680" s="327" t="s">
        <v>3029</v>
      </c>
      <c r="F3680" s="327" t="s">
        <v>3094</v>
      </c>
      <c r="G3680" s="409">
        <v>306512240403</v>
      </c>
      <c r="H3680" s="327" t="s">
        <v>7245</v>
      </c>
      <c r="I3680" s="327" t="s">
        <v>5411</v>
      </c>
      <c r="K3680" s="421">
        <v>7.1199999999999999E-2</v>
      </c>
      <c r="L3680" s="421">
        <v>7.1199999999999999E-2</v>
      </c>
      <c r="M3680" s="421">
        <v>6.6367999999999996E-2</v>
      </c>
      <c r="N3680" s="411">
        <v>6.7865168539325875</v>
      </c>
    </row>
    <row r="3681" spans="1:14" s="327" customFormat="1">
      <c r="A3681" s="103">
        <v>3678</v>
      </c>
      <c r="C3681" s="327" t="s">
        <v>1049</v>
      </c>
      <c r="D3681" s="327" t="s">
        <v>1045</v>
      </c>
      <c r="E3681" s="327" t="s">
        <v>4680</v>
      </c>
      <c r="F3681" s="327" t="s">
        <v>7246</v>
      </c>
      <c r="G3681" s="409">
        <v>307612340403</v>
      </c>
      <c r="H3681" s="327" t="s">
        <v>7247</v>
      </c>
      <c r="I3681" s="327" t="s">
        <v>5411</v>
      </c>
      <c r="K3681" s="421">
        <v>0.5504</v>
      </c>
      <c r="L3681" s="421">
        <v>0.5504</v>
      </c>
      <c r="M3681" s="421">
        <v>0.51302999999999999</v>
      </c>
      <c r="N3681" s="411">
        <v>6.7896075581395374</v>
      </c>
    </row>
    <row r="3682" spans="1:14" s="327" customFormat="1">
      <c r="A3682" s="103">
        <v>3679</v>
      </c>
      <c r="C3682" s="327" t="s">
        <v>1041</v>
      </c>
      <c r="D3682" s="327" t="s">
        <v>1040</v>
      </c>
      <c r="E3682" s="327" t="s">
        <v>1040</v>
      </c>
      <c r="F3682" s="327" t="s">
        <v>6549</v>
      </c>
      <c r="G3682" s="409">
        <v>306611140303</v>
      </c>
      <c r="H3682" s="327" t="s">
        <v>6968</v>
      </c>
      <c r="I3682" s="327" t="s">
        <v>5411</v>
      </c>
      <c r="K3682" s="421">
        <v>0.15559999999999999</v>
      </c>
      <c r="L3682" s="421">
        <v>0.15559999999999999</v>
      </c>
      <c r="M3682" s="421">
        <v>0.145033</v>
      </c>
      <c r="N3682" s="411">
        <v>6.7911311053984544</v>
      </c>
    </row>
    <row r="3683" spans="1:14" s="327" customFormat="1">
      <c r="A3683" s="103">
        <v>3680</v>
      </c>
      <c r="C3683" s="327" t="s">
        <v>1049</v>
      </c>
      <c r="D3683" s="327" t="s">
        <v>4470</v>
      </c>
      <c r="E3683" s="327" t="s">
        <v>4471</v>
      </c>
      <c r="F3683" s="327" t="s">
        <v>7248</v>
      </c>
      <c r="G3683" s="409">
        <v>307511540502</v>
      </c>
      <c r="H3683" s="327" t="s">
        <v>7249</v>
      </c>
      <c r="I3683" s="327" t="s">
        <v>5411</v>
      </c>
      <c r="K3683" s="421">
        <v>1.2596000000000001</v>
      </c>
      <c r="L3683" s="421">
        <v>1.2596000000000001</v>
      </c>
      <c r="M3683" s="421">
        <v>1.17405</v>
      </c>
      <c r="N3683" s="411">
        <v>6.7918386789456981</v>
      </c>
    </row>
    <row r="3684" spans="1:14" s="327" customFormat="1">
      <c r="A3684" s="103">
        <v>3681</v>
      </c>
      <c r="C3684" s="327" t="s">
        <v>1041</v>
      </c>
      <c r="D3684" s="327" t="s">
        <v>1040</v>
      </c>
      <c r="E3684" s="327" t="s">
        <v>4766</v>
      </c>
      <c r="F3684" s="327" t="s">
        <v>3348</v>
      </c>
      <c r="G3684" s="409">
        <v>306631240102</v>
      </c>
      <c r="H3684" s="327" t="s">
        <v>7250</v>
      </c>
      <c r="I3684" s="327" t="s">
        <v>5411</v>
      </c>
      <c r="K3684" s="421">
        <v>1.0224</v>
      </c>
      <c r="L3684" s="421">
        <v>1.0224</v>
      </c>
      <c r="M3684" s="421">
        <v>0.95294199999999996</v>
      </c>
      <c r="N3684" s="411">
        <v>6.7936228482003145</v>
      </c>
    </row>
    <row r="3685" spans="1:14" s="327" customFormat="1">
      <c r="A3685" s="103">
        <v>3682</v>
      </c>
      <c r="C3685" s="327" t="s">
        <v>1049</v>
      </c>
      <c r="D3685" s="327" t="s">
        <v>1045</v>
      </c>
      <c r="E3685" s="327" t="s">
        <v>5113</v>
      </c>
      <c r="F3685" s="327" t="s">
        <v>4881</v>
      </c>
      <c r="G3685" s="409">
        <v>307621440404</v>
      </c>
      <c r="H3685" s="327" t="s">
        <v>7251</v>
      </c>
      <c r="I3685" s="327" t="s">
        <v>5411</v>
      </c>
      <c r="K3685" s="421">
        <v>1.0474600000000001</v>
      </c>
      <c r="L3685" s="421">
        <v>1.0474600000000001</v>
      </c>
      <c r="M3685" s="421">
        <v>0.97627699999999995</v>
      </c>
      <c r="N3685" s="411">
        <v>6.7957726309357982</v>
      </c>
    </row>
    <row r="3686" spans="1:14" s="327" customFormat="1">
      <c r="A3686" s="103">
        <v>3683</v>
      </c>
      <c r="C3686" s="327" t="s">
        <v>3869</v>
      </c>
      <c r="D3686" s="327" t="s">
        <v>1056</v>
      </c>
      <c r="E3686" s="327" t="s">
        <v>3930</v>
      </c>
      <c r="F3686" s="327" t="s">
        <v>4013</v>
      </c>
      <c r="G3686" s="409">
        <v>308313240102</v>
      </c>
      <c r="H3686" s="327" t="s">
        <v>7252</v>
      </c>
      <c r="I3686" s="327" t="s">
        <v>5444</v>
      </c>
      <c r="K3686" s="421">
        <v>1.3948</v>
      </c>
      <c r="L3686" s="421">
        <v>1.3948</v>
      </c>
      <c r="M3686" s="421">
        <v>1.299947</v>
      </c>
      <c r="N3686" s="411">
        <v>6.8004731861198788</v>
      </c>
    </row>
    <row r="3687" spans="1:14" s="327" customFormat="1">
      <c r="A3687" s="103">
        <v>3684</v>
      </c>
      <c r="C3687" s="327" t="s">
        <v>1041</v>
      </c>
      <c r="D3687" s="327" t="s">
        <v>1039</v>
      </c>
      <c r="E3687" s="327" t="s">
        <v>3293</v>
      </c>
      <c r="F3687" s="327" t="s">
        <v>7253</v>
      </c>
      <c r="G3687" s="409">
        <v>306221240303</v>
      </c>
      <c r="H3687" s="327" t="s">
        <v>7254</v>
      </c>
      <c r="I3687" s="327" t="s">
        <v>5411</v>
      </c>
      <c r="K3687" s="421">
        <v>1.0334000000000001</v>
      </c>
      <c r="L3687" s="421">
        <v>1.0334000000000001</v>
      </c>
      <c r="M3687" s="421">
        <v>0.96309400000000001</v>
      </c>
      <c r="N3687" s="411">
        <v>6.8033675246758349</v>
      </c>
    </row>
    <row r="3688" spans="1:14" s="327" customFormat="1">
      <c r="A3688" s="103">
        <v>3685</v>
      </c>
      <c r="C3688" s="327" t="s">
        <v>3869</v>
      </c>
      <c r="D3688" s="327" t="s">
        <v>1055</v>
      </c>
      <c r="E3688" s="327" t="s">
        <v>4979</v>
      </c>
      <c r="F3688" s="327" t="s">
        <v>2253</v>
      </c>
      <c r="G3688" s="409">
        <v>308512140303</v>
      </c>
      <c r="H3688" s="327" t="s">
        <v>7255</v>
      </c>
      <c r="I3688" s="327" t="s">
        <v>5444</v>
      </c>
      <c r="K3688" s="421">
        <v>8.6788000000000004E-2</v>
      </c>
      <c r="L3688" s="421">
        <v>8.6788000000000004E-2</v>
      </c>
      <c r="M3688" s="421">
        <v>8.0882999999999997E-2</v>
      </c>
      <c r="N3688" s="411">
        <v>6.8039360280223153</v>
      </c>
    </row>
    <row r="3689" spans="1:14" s="327" customFormat="1">
      <c r="A3689" s="103">
        <v>3686</v>
      </c>
      <c r="C3689" s="327" t="s">
        <v>5408</v>
      </c>
      <c r="D3689" s="327" t="s">
        <v>1021</v>
      </c>
      <c r="E3689" s="327" t="s">
        <v>4351</v>
      </c>
      <c r="F3689" s="327" t="s">
        <v>4487</v>
      </c>
      <c r="G3689" s="409">
        <v>304411340203</v>
      </c>
      <c r="H3689" s="327" t="s">
        <v>7256</v>
      </c>
      <c r="I3689" s="327" t="s">
        <v>5411</v>
      </c>
      <c r="K3689" s="421">
        <v>0.3352</v>
      </c>
      <c r="L3689" s="421">
        <v>0.3352</v>
      </c>
      <c r="M3689" s="421">
        <v>0.312384</v>
      </c>
      <c r="N3689" s="411">
        <v>6.806682577565633</v>
      </c>
    </row>
    <row r="3690" spans="1:14" s="327" customFormat="1">
      <c r="A3690" s="103">
        <v>3687</v>
      </c>
      <c r="C3690" s="327" t="s">
        <v>5408</v>
      </c>
      <c r="D3690" s="327" t="s">
        <v>1021</v>
      </c>
      <c r="E3690" s="327" t="s">
        <v>4351</v>
      </c>
      <c r="F3690" s="327" t="s">
        <v>5664</v>
      </c>
      <c r="G3690" s="409">
        <v>304411240401</v>
      </c>
      <c r="H3690" s="327" t="s">
        <v>7257</v>
      </c>
      <c r="I3690" s="327" t="s">
        <v>5411</v>
      </c>
      <c r="K3690" s="421">
        <v>0.17968200000000001</v>
      </c>
      <c r="L3690" s="421">
        <v>0.17968200000000001</v>
      </c>
      <c r="M3690" s="421">
        <v>0.16745099999999999</v>
      </c>
      <c r="N3690" s="411">
        <v>6.8070257454836982</v>
      </c>
    </row>
    <row r="3691" spans="1:14" s="327" customFormat="1">
      <c r="A3691" s="103">
        <v>3688</v>
      </c>
      <c r="C3691" s="327" t="s">
        <v>1381</v>
      </c>
      <c r="D3691" s="327" t="s">
        <v>1027</v>
      </c>
      <c r="E3691" s="327" t="s">
        <v>5327</v>
      </c>
      <c r="F3691" s="327" t="s">
        <v>4348</v>
      </c>
      <c r="G3691" s="409">
        <v>305422340101</v>
      </c>
      <c r="H3691" s="327" t="s">
        <v>7258</v>
      </c>
      <c r="I3691" s="327" t="s">
        <v>5411</v>
      </c>
      <c r="K3691" s="421">
        <v>0.78439999999999999</v>
      </c>
      <c r="L3691" s="421">
        <v>0.78439999999999999</v>
      </c>
      <c r="M3691" s="421">
        <v>0.73099099999999995</v>
      </c>
      <c r="N3691" s="411">
        <v>6.8088985211626776</v>
      </c>
    </row>
    <row r="3692" spans="1:14" s="327" customFormat="1">
      <c r="A3692" s="103">
        <v>3689</v>
      </c>
      <c r="C3692" s="327" t="s">
        <v>1049</v>
      </c>
      <c r="D3692" s="327" t="s">
        <v>4470</v>
      </c>
      <c r="E3692" s="327" t="s">
        <v>4471</v>
      </c>
      <c r="F3692" s="327" t="s">
        <v>3503</v>
      </c>
      <c r="G3692" s="409">
        <v>307511540205</v>
      </c>
      <c r="H3692" s="327" t="s">
        <v>7259</v>
      </c>
      <c r="I3692" s="327" t="s">
        <v>5411</v>
      </c>
      <c r="K3692" s="421">
        <v>0.41720000000000002</v>
      </c>
      <c r="L3692" s="421">
        <v>0.41720000000000002</v>
      </c>
      <c r="M3692" s="421">
        <v>0.38879000000000002</v>
      </c>
      <c r="N3692" s="411">
        <v>6.8096836049856151</v>
      </c>
    </row>
    <row r="3693" spans="1:14" s="327" customFormat="1">
      <c r="A3693" s="103">
        <v>3690</v>
      </c>
      <c r="C3693" s="327" t="s">
        <v>3869</v>
      </c>
      <c r="D3693" s="327" t="s">
        <v>1054</v>
      </c>
      <c r="E3693" s="327" t="s">
        <v>3438</v>
      </c>
      <c r="F3693" s="327" t="s">
        <v>7260</v>
      </c>
      <c r="G3693" s="409">
        <v>308212640403</v>
      </c>
      <c r="H3693" s="327" t="s">
        <v>7261</v>
      </c>
      <c r="I3693" s="327" t="s">
        <v>5411</v>
      </c>
      <c r="K3693" s="421">
        <v>0.66959999999999997</v>
      </c>
      <c r="L3693" s="421">
        <v>0.66959999999999997</v>
      </c>
      <c r="M3693" s="421">
        <v>0.62398100000000001</v>
      </c>
      <c r="N3693" s="411">
        <v>6.8128733572281917</v>
      </c>
    </row>
    <row r="3694" spans="1:14" s="327" customFormat="1">
      <c r="A3694" s="103">
        <v>3691</v>
      </c>
      <c r="C3694" s="327" t="s">
        <v>1381</v>
      </c>
      <c r="D3694" s="327" t="s">
        <v>1029</v>
      </c>
      <c r="E3694" s="327" t="s">
        <v>4464</v>
      </c>
      <c r="F3694" s="327" t="s">
        <v>4601</v>
      </c>
      <c r="G3694" s="409">
        <v>305721340205</v>
      </c>
      <c r="H3694" s="327" t="s">
        <v>7262</v>
      </c>
      <c r="I3694" s="327" t="s">
        <v>5411</v>
      </c>
      <c r="K3694" s="421">
        <v>0.430809</v>
      </c>
      <c r="L3694" s="421">
        <v>0.430809</v>
      </c>
      <c r="M3694" s="421">
        <v>0.401449</v>
      </c>
      <c r="N3694" s="411">
        <v>6.8150851073213419</v>
      </c>
    </row>
    <row r="3695" spans="1:14" s="327" customFormat="1">
      <c r="A3695" s="103">
        <v>3692</v>
      </c>
      <c r="C3695" s="327" t="s">
        <v>1049</v>
      </c>
      <c r="D3695" s="327" t="s">
        <v>1048</v>
      </c>
      <c r="E3695" s="327" t="s">
        <v>4222</v>
      </c>
      <c r="F3695" s="327" t="s">
        <v>7211</v>
      </c>
      <c r="G3695" s="409">
        <v>307244540302</v>
      </c>
      <c r="H3695" s="327" t="s">
        <v>7263</v>
      </c>
      <c r="I3695" s="327" t="s">
        <v>5411</v>
      </c>
      <c r="K3695" s="421">
        <v>0.3896</v>
      </c>
      <c r="L3695" s="421">
        <v>0.3896</v>
      </c>
      <c r="M3695" s="421">
        <v>0.36303800000000003</v>
      </c>
      <c r="N3695" s="411">
        <v>6.8177618069815136</v>
      </c>
    </row>
    <row r="3696" spans="1:14" s="327" customFormat="1">
      <c r="A3696" s="103">
        <v>3693</v>
      </c>
      <c r="C3696" s="327" t="s">
        <v>1041</v>
      </c>
      <c r="D3696" s="327" t="s">
        <v>1037</v>
      </c>
      <c r="E3696" s="327" t="s">
        <v>1037</v>
      </c>
      <c r="F3696" s="327" t="s">
        <v>7264</v>
      </c>
      <c r="G3696" s="409">
        <v>306311440302</v>
      </c>
      <c r="H3696" s="327" t="s">
        <v>7265</v>
      </c>
      <c r="I3696" s="327" t="s">
        <v>5411</v>
      </c>
      <c r="K3696" s="421">
        <v>0.85960000000000003</v>
      </c>
      <c r="L3696" s="421">
        <v>0.85960000000000003</v>
      </c>
      <c r="M3696" s="421">
        <v>0.800979</v>
      </c>
      <c r="N3696" s="411">
        <v>6.8195672405770162</v>
      </c>
    </row>
    <row r="3697" spans="1:14" s="327" customFormat="1">
      <c r="A3697" s="103">
        <v>3694</v>
      </c>
      <c r="C3697" s="327" t="s">
        <v>1381</v>
      </c>
      <c r="D3697" s="327" t="s">
        <v>1030</v>
      </c>
      <c r="E3697" s="327" t="s">
        <v>3808</v>
      </c>
      <c r="F3697" s="327" t="s">
        <v>3642</v>
      </c>
      <c r="G3697" s="409">
        <v>305213440207</v>
      </c>
      <c r="H3697" s="327" t="s">
        <v>7266</v>
      </c>
      <c r="I3697" s="327" t="s">
        <v>5411</v>
      </c>
      <c r="K3697" s="421">
        <v>0.86739999999999995</v>
      </c>
      <c r="L3697" s="421">
        <v>0.86739999999999995</v>
      </c>
      <c r="M3697" s="421">
        <v>0.80824399999999996</v>
      </c>
      <c r="N3697" s="411">
        <v>6.8199216047959403</v>
      </c>
    </row>
    <row r="3698" spans="1:14" s="327" customFormat="1">
      <c r="A3698" s="103">
        <v>3695</v>
      </c>
      <c r="C3698" s="327" t="s">
        <v>1381</v>
      </c>
      <c r="D3698" s="327" t="s">
        <v>3526</v>
      </c>
      <c r="E3698" s="327" t="s">
        <v>4408</v>
      </c>
      <c r="F3698" s="327" t="s">
        <v>3873</v>
      </c>
      <c r="G3698" s="409" t="s">
        <v>7267</v>
      </c>
      <c r="H3698" s="327" t="s">
        <v>7268</v>
      </c>
      <c r="I3698" s="327" t="s">
        <v>5411</v>
      </c>
      <c r="K3698" s="421">
        <v>1.0775999999999999</v>
      </c>
      <c r="L3698" s="421">
        <v>1.0775999999999999</v>
      </c>
      <c r="M3698" s="421">
        <v>1.0040960000000001</v>
      </c>
      <c r="N3698" s="411">
        <v>6.8210838901261877</v>
      </c>
    </row>
    <row r="3699" spans="1:14" s="327" customFormat="1">
      <c r="A3699" s="103">
        <v>3696</v>
      </c>
      <c r="C3699" s="327" t="s">
        <v>1041</v>
      </c>
      <c r="D3699" s="327" t="s">
        <v>1037</v>
      </c>
      <c r="E3699" s="327" t="s">
        <v>1037</v>
      </c>
      <c r="F3699" s="327" t="s">
        <v>5355</v>
      </c>
      <c r="G3699" s="409">
        <v>306311240107</v>
      </c>
      <c r="H3699" s="327" t="s">
        <v>7269</v>
      </c>
      <c r="I3699" s="327" t="s">
        <v>5411</v>
      </c>
      <c r="K3699" s="421">
        <v>1.4174</v>
      </c>
      <c r="L3699" s="421">
        <v>1.4174</v>
      </c>
      <c r="M3699" s="421">
        <v>1.3206899999999999</v>
      </c>
      <c r="N3699" s="411">
        <v>6.8230563002681013</v>
      </c>
    </row>
    <row r="3700" spans="1:14" s="327" customFormat="1">
      <c r="A3700" s="103">
        <v>3697</v>
      </c>
      <c r="C3700" s="327" t="s">
        <v>1041</v>
      </c>
      <c r="D3700" s="327" t="s">
        <v>1040</v>
      </c>
      <c r="E3700" s="327" t="s">
        <v>1040</v>
      </c>
      <c r="F3700" s="327" t="s">
        <v>3248</v>
      </c>
      <c r="G3700" s="409">
        <v>306611140203</v>
      </c>
      <c r="H3700" s="327" t="s">
        <v>7270</v>
      </c>
      <c r="I3700" s="327" t="s">
        <v>5411</v>
      </c>
      <c r="K3700" s="421">
        <v>1.0948</v>
      </c>
      <c r="L3700" s="421">
        <v>1.0948</v>
      </c>
      <c r="M3700" s="421">
        <v>1.0200769999999999</v>
      </c>
      <c r="N3700" s="411">
        <v>6.8252648885641296</v>
      </c>
    </row>
    <row r="3701" spans="1:14" s="327" customFormat="1">
      <c r="A3701" s="103">
        <v>3698</v>
      </c>
      <c r="C3701" s="327" t="s">
        <v>3869</v>
      </c>
      <c r="D3701" s="327" t="s">
        <v>3869</v>
      </c>
      <c r="E3701" s="327" t="s">
        <v>4576</v>
      </c>
      <c r="F3701" s="327" t="s">
        <v>3277</v>
      </c>
      <c r="G3701" s="409">
        <v>308122340206</v>
      </c>
      <c r="H3701" s="327" t="s">
        <v>7271</v>
      </c>
      <c r="I3701" s="327" t="s">
        <v>5444</v>
      </c>
      <c r="K3701" s="421">
        <v>1.7063999999999999</v>
      </c>
      <c r="L3701" s="421">
        <v>1.7063999999999999</v>
      </c>
      <c r="M3701" s="421">
        <v>1.589882</v>
      </c>
      <c r="N3701" s="411">
        <v>6.8282934833567692</v>
      </c>
    </row>
    <row r="3702" spans="1:14" s="327" customFormat="1">
      <c r="A3702" s="103">
        <v>3699</v>
      </c>
      <c r="C3702" s="327" t="s">
        <v>1049</v>
      </c>
      <c r="D3702" s="327" t="s">
        <v>1046</v>
      </c>
      <c r="E3702" s="327" t="s">
        <v>4866</v>
      </c>
      <c r="F3702" s="327" t="s">
        <v>7272</v>
      </c>
      <c r="G3702" s="409">
        <v>307433140201</v>
      </c>
      <c r="H3702" s="327" t="s">
        <v>7273</v>
      </c>
      <c r="I3702" s="327" t="s">
        <v>5411</v>
      </c>
      <c r="K3702" s="421">
        <v>0.91800000000000004</v>
      </c>
      <c r="L3702" s="421">
        <v>0.91800000000000004</v>
      </c>
      <c r="M3702" s="421">
        <v>0.85528800000000005</v>
      </c>
      <c r="N3702" s="411">
        <v>6.8313725490196067</v>
      </c>
    </row>
    <row r="3703" spans="1:14" s="327" customFormat="1">
      <c r="A3703" s="103">
        <v>3700</v>
      </c>
      <c r="C3703" s="327" t="s">
        <v>5408</v>
      </c>
      <c r="D3703" s="327" t="s">
        <v>1018</v>
      </c>
      <c r="E3703" s="327" t="s">
        <v>3232</v>
      </c>
      <c r="F3703" s="327" t="s">
        <v>4848</v>
      </c>
      <c r="G3703" s="409">
        <v>304631440501</v>
      </c>
      <c r="H3703" s="327" t="s">
        <v>7274</v>
      </c>
      <c r="I3703" s="327" t="s">
        <v>5411</v>
      </c>
      <c r="K3703" s="421">
        <v>0.65568000000000004</v>
      </c>
      <c r="L3703" s="421">
        <v>0.65568000000000004</v>
      </c>
      <c r="M3703" s="421">
        <v>0.610877</v>
      </c>
      <c r="N3703" s="411">
        <v>6.8330588091752134</v>
      </c>
    </row>
    <row r="3704" spans="1:14" s="327" customFormat="1">
      <c r="A3704" s="103">
        <v>3701</v>
      </c>
      <c r="C3704" s="327" t="s">
        <v>1041</v>
      </c>
      <c r="D3704" s="327" t="s">
        <v>1038</v>
      </c>
      <c r="E3704" s="327" t="s">
        <v>3029</v>
      </c>
      <c r="F3704" s="327" t="s">
        <v>6996</v>
      </c>
      <c r="G3704" s="409">
        <v>306512140302</v>
      </c>
      <c r="H3704" s="327" t="s">
        <v>7275</v>
      </c>
      <c r="I3704" s="327" t="s">
        <v>5411</v>
      </c>
      <c r="K3704" s="421">
        <v>0.37659999999999999</v>
      </c>
      <c r="L3704" s="421">
        <v>0.37659999999999999</v>
      </c>
      <c r="M3704" s="421">
        <v>0.35086499999999998</v>
      </c>
      <c r="N3704" s="411">
        <v>6.8335103558151911</v>
      </c>
    </row>
    <row r="3705" spans="1:14" s="327" customFormat="1">
      <c r="A3705" s="103">
        <v>3702</v>
      </c>
      <c r="C3705" s="327" t="s">
        <v>1381</v>
      </c>
      <c r="D3705" s="327" t="s">
        <v>3526</v>
      </c>
      <c r="E3705" s="327" t="s">
        <v>4760</v>
      </c>
      <c r="F3705" s="327" t="s">
        <v>6806</v>
      </c>
      <c r="G3705" s="409" t="s">
        <v>7276</v>
      </c>
      <c r="H3705" s="327" t="s">
        <v>7277</v>
      </c>
      <c r="I3705" s="327" t="s">
        <v>5411</v>
      </c>
      <c r="K3705" s="421">
        <v>0.34492</v>
      </c>
      <c r="L3705" s="421">
        <v>0.34492</v>
      </c>
      <c r="M3705" s="421">
        <v>0.32134499999999999</v>
      </c>
      <c r="N3705" s="411">
        <v>6.8349182419111711</v>
      </c>
    </row>
    <row r="3706" spans="1:14" s="327" customFormat="1">
      <c r="A3706" s="103">
        <v>3703</v>
      </c>
      <c r="C3706" s="327" t="s">
        <v>5408</v>
      </c>
      <c r="D3706" s="327" t="s">
        <v>1019</v>
      </c>
      <c r="E3706" s="327" t="s">
        <v>3696</v>
      </c>
      <c r="F3706" s="327" t="s">
        <v>7278</v>
      </c>
      <c r="G3706" s="409">
        <v>304251440302</v>
      </c>
      <c r="H3706" s="327" t="s">
        <v>7279</v>
      </c>
      <c r="I3706" s="327" t="s">
        <v>5411</v>
      </c>
      <c r="K3706" s="421">
        <v>0.56120000000000003</v>
      </c>
      <c r="L3706" s="421">
        <v>0.56120000000000003</v>
      </c>
      <c r="M3706" s="421">
        <v>0.522837</v>
      </c>
      <c r="N3706" s="411">
        <v>6.83588738417677</v>
      </c>
    </row>
    <row r="3707" spans="1:14" s="327" customFormat="1">
      <c r="A3707" s="103">
        <v>3704</v>
      </c>
      <c r="C3707" s="327" t="s">
        <v>3869</v>
      </c>
      <c r="D3707" s="327" t="s">
        <v>1056</v>
      </c>
      <c r="E3707" s="327" t="s">
        <v>3930</v>
      </c>
      <c r="F3707" s="327" t="s">
        <v>7043</v>
      </c>
      <c r="G3707" s="409">
        <v>308313240603</v>
      </c>
      <c r="H3707" s="327" t="s">
        <v>7280</v>
      </c>
      <c r="I3707" s="327" t="s">
        <v>5411</v>
      </c>
      <c r="K3707" s="421">
        <v>0.86099999999999999</v>
      </c>
      <c r="L3707" s="421">
        <v>0.86099999999999999</v>
      </c>
      <c r="M3707" s="421">
        <v>0.80213100000000004</v>
      </c>
      <c r="N3707" s="411">
        <v>6.837282229965151</v>
      </c>
    </row>
    <row r="3708" spans="1:14" s="327" customFormat="1">
      <c r="A3708" s="103">
        <v>3705</v>
      </c>
      <c r="C3708" s="327" t="s">
        <v>5408</v>
      </c>
      <c r="D3708" s="327" t="s">
        <v>1019</v>
      </c>
      <c r="E3708" s="327" t="s">
        <v>5280</v>
      </c>
      <c r="F3708" s="327" t="s">
        <v>3989</v>
      </c>
      <c r="G3708" s="409">
        <v>304221340106</v>
      </c>
      <c r="H3708" s="327" t="s">
        <v>7281</v>
      </c>
      <c r="I3708" s="327" t="s">
        <v>5411</v>
      </c>
      <c r="K3708" s="421">
        <v>0.48520000000000002</v>
      </c>
      <c r="L3708" s="421">
        <v>0.48520000000000002</v>
      </c>
      <c r="M3708" s="421">
        <v>0.45200400000000002</v>
      </c>
      <c r="N3708" s="411">
        <v>6.841714756801319</v>
      </c>
    </row>
    <row r="3709" spans="1:14" s="327" customFormat="1">
      <c r="A3709" s="103">
        <v>3706</v>
      </c>
      <c r="C3709" s="327" t="s">
        <v>1381</v>
      </c>
      <c r="D3709" s="327" t="s">
        <v>1032</v>
      </c>
      <c r="E3709" s="327" t="s">
        <v>3933</v>
      </c>
      <c r="F3709" s="327" t="s">
        <v>4388</v>
      </c>
      <c r="G3709" s="409">
        <v>305611140206</v>
      </c>
      <c r="H3709" s="327" t="s">
        <v>7282</v>
      </c>
      <c r="I3709" s="327" t="s">
        <v>5411</v>
      </c>
      <c r="K3709" s="421">
        <v>0.92930000000000001</v>
      </c>
      <c r="L3709" s="421">
        <v>0.92930000000000001</v>
      </c>
      <c r="M3709" s="421">
        <v>0.86569600000000002</v>
      </c>
      <c r="N3709" s="411">
        <v>6.8442914021306356</v>
      </c>
    </row>
    <row r="3710" spans="1:14" s="327" customFormat="1">
      <c r="A3710" s="103">
        <v>3707</v>
      </c>
      <c r="C3710" s="327" t="s">
        <v>1041</v>
      </c>
      <c r="D3710" s="327" t="s">
        <v>1040</v>
      </c>
      <c r="E3710" s="327" t="s">
        <v>1040</v>
      </c>
      <c r="F3710" s="327" t="s">
        <v>2892</v>
      </c>
      <c r="G3710" s="409">
        <v>306112240202</v>
      </c>
      <c r="H3710" s="327" t="s">
        <v>7283</v>
      </c>
      <c r="I3710" s="327" t="s">
        <v>5411</v>
      </c>
      <c r="K3710" s="421">
        <v>0.54020000000000001</v>
      </c>
      <c r="L3710" s="421">
        <v>0.54020000000000001</v>
      </c>
      <c r="M3710" s="421">
        <v>0.50321300000000002</v>
      </c>
      <c r="N3710" s="411">
        <v>6.846908552388002</v>
      </c>
    </row>
    <row r="3711" spans="1:14" s="327" customFormat="1">
      <c r="A3711" s="103">
        <v>3708</v>
      </c>
      <c r="C3711" s="327" t="s">
        <v>5408</v>
      </c>
      <c r="D3711" s="327" t="s">
        <v>1018</v>
      </c>
      <c r="E3711" s="327" t="s">
        <v>3232</v>
      </c>
      <c r="F3711" s="327" t="s">
        <v>4706</v>
      </c>
      <c r="G3711" s="409">
        <v>304631440101</v>
      </c>
      <c r="H3711" s="327" t="s">
        <v>7284</v>
      </c>
      <c r="I3711" s="327" t="s">
        <v>5411</v>
      </c>
      <c r="K3711" s="421">
        <v>1.0345500000000001</v>
      </c>
      <c r="L3711" s="421">
        <v>1.0345500000000001</v>
      </c>
      <c r="M3711" s="421">
        <v>0.96367000000000003</v>
      </c>
      <c r="N3711" s="411">
        <v>6.8512879996133629</v>
      </c>
    </row>
    <row r="3712" spans="1:14" s="327" customFormat="1">
      <c r="A3712" s="103">
        <v>3709</v>
      </c>
      <c r="C3712" s="327" t="s">
        <v>1049</v>
      </c>
      <c r="D3712" s="327" t="s">
        <v>1046</v>
      </c>
      <c r="E3712" s="327" t="s">
        <v>4866</v>
      </c>
      <c r="F3712" s="327" t="s">
        <v>4867</v>
      </c>
      <c r="G3712" s="409">
        <v>307433340104</v>
      </c>
      <c r="H3712" s="327" t="s">
        <v>7285</v>
      </c>
      <c r="I3712" s="327" t="s">
        <v>5411</v>
      </c>
      <c r="K3712" s="421">
        <v>1.4779</v>
      </c>
      <c r="L3712" s="421">
        <v>1.4779</v>
      </c>
      <c r="M3712" s="421">
        <v>1.3766400000000001</v>
      </c>
      <c r="N3712" s="411">
        <v>6.8516137763042089</v>
      </c>
    </row>
    <row r="3713" spans="1:14" s="327" customFormat="1">
      <c r="A3713" s="103">
        <v>3710</v>
      </c>
      <c r="C3713" s="327" t="s">
        <v>5408</v>
      </c>
      <c r="D3713" s="327" t="s">
        <v>1017</v>
      </c>
      <c r="E3713" s="327" t="s">
        <v>1017</v>
      </c>
      <c r="F3713" s="327" t="s">
        <v>3603</v>
      </c>
      <c r="G3713" s="409">
        <v>304511240301</v>
      </c>
      <c r="H3713" s="327" t="s">
        <v>7286</v>
      </c>
      <c r="I3713" s="327" t="s">
        <v>5411</v>
      </c>
      <c r="K3713" s="421">
        <v>1.33196</v>
      </c>
      <c r="L3713" s="421">
        <v>1.33196</v>
      </c>
      <c r="M3713" s="421">
        <v>1.2405949999999999</v>
      </c>
      <c r="N3713" s="411">
        <v>6.8594402234301439</v>
      </c>
    </row>
    <row r="3714" spans="1:14" s="327" customFormat="1">
      <c r="A3714" s="103">
        <v>3711</v>
      </c>
      <c r="C3714" s="327" t="s">
        <v>1381</v>
      </c>
      <c r="D3714" s="327" t="s">
        <v>1028</v>
      </c>
      <c r="E3714" s="327" t="s">
        <v>4163</v>
      </c>
      <c r="F3714" s="327" t="s">
        <v>5050</v>
      </c>
      <c r="G3714" s="409">
        <v>305321140302</v>
      </c>
      <c r="H3714" s="327" t="s">
        <v>7287</v>
      </c>
      <c r="I3714" s="327" t="s">
        <v>5411</v>
      </c>
      <c r="K3714" s="421">
        <v>0.56079999999999997</v>
      </c>
      <c r="L3714" s="421">
        <v>0.56079999999999997</v>
      </c>
      <c r="M3714" s="421">
        <v>0.52232900000000004</v>
      </c>
      <c r="N3714" s="411">
        <v>6.8600213980028402</v>
      </c>
    </row>
    <row r="3715" spans="1:14" s="327" customFormat="1">
      <c r="A3715" s="103">
        <v>3712</v>
      </c>
      <c r="C3715" s="327" t="s">
        <v>1381</v>
      </c>
      <c r="D3715" s="327" t="s">
        <v>3526</v>
      </c>
      <c r="E3715" s="327" t="s">
        <v>4760</v>
      </c>
      <c r="F3715" s="327" t="s">
        <v>6383</v>
      </c>
      <c r="G3715" s="409" t="s">
        <v>7288</v>
      </c>
      <c r="H3715" s="327" t="s">
        <v>7289</v>
      </c>
      <c r="I3715" s="327" t="s">
        <v>5411</v>
      </c>
      <c r="K3715" s="421">
        <v>0.68600000000000005</v>
      </c>
      <c r="L3715" s="421">
        <v>0.68600000000000005</v>
      </c>
      <c r="M3715" s="421">
        <v>0.63893900000000003</v>
      </c>
      <c r="N3715" s="411">
        <v>6.8602040816326548</v>
      </c>
    </row>
    <row r="3716" spans="1:14" s="327" customFormat="1">
      <c r="A3716" s="103">
        <v>3713</v>
      </c>
      <c r="C3716" s="327" t="s">
        <v>1049</v>
      </c>
      <c r="D3716" s="327" t="s">
        <v>1049</v>
      </c>
      <c r="E3716" s="327" t="s">
        <v>3482</v>
      </c>
      <c r="F3716" s="327" t="s">
        <v>4145</v>
      </c>
      <c r="G3716" s="409">
        <v>307133440204</v>
      </c>
      <c r="H3716" s="327" t="s">
        <v>7290</v>
      </c>
      <c r="I3716" s="327" t="s">
        <v>5411</v>
      </c>
      <c r="K3716" s="421">
        <v>0.38119999999999998</v>
      </c>
      <c r="L3716" s="421">
        <v>0.38119999999999998</v>
      </c>
      <c r="M3716" s="421">
        <v>0.355047</v>
      </c>
      <c r="N3716" s="411">
        <v>6.8607030430220313</v>
      </c>
    </row>
    <row r="3717" spans="1:14" s="327" customFormat="1">
      <c r="A3717" s="103">
        <v>3714</v>
      </c>
      <c r="C3717" s="327" t="s">
        <v>1049</v>
      </c>
      <c r="D3717" s="327" t="s">
        <v>4470</v>
      </c>
      <c r="E3717" s="327" t="s">
        <v>4471</v>
      </c>
      <c r="F3717" s="327" t="s">
        <v>4491</v>
      </c>
      <c r="G3717" s="409">
        <v>307511540404</v>
      </c>
      <c r="H3717" s="327" t="s">
        <v>7291</v>
      </c>
      <c r="I3717" s="327" t="s">
        <v>5411</v>
      </c>
      <c r="K3717" s="421">
        <v>3.1559999999999998E-2</v>
      </c>
      <c r="L3717" s="421">
        <v>3.1559999999999998E-2</v>
      </c>
      <c r="M3717" s="421">
        <v>2.9394E-2</v>
      </c>
      <c r="N3717" s="411">
        <v>6.8631178707224265</v>
      </c>
    </row>
    <row r="3718" spans="1:14" s="327" customFormat="1">
      <c r="A3718" s="103">
        <v>3715</v>
      </c>
      <c r="C3718" s="327" t="s">
        <v>3869</v>
      </c>
      <c r="D3718" s="327" t="s">
        <v>1054</v>
      </c>
      <c r="E3718" s="327" t="s">
        <v>4344</v>
      </c>
      <c r="F3718" s="327" t="s">
        <v>5171</v>
      </c>
      <c r="G3718" s="409">
        <v>308223440106</v>
      </c>
      <c r="H3718" s="327" t="s">
        <v>7292</v>
      </c>
      <c r="I3718" s="327" t="s">
        <v>5444</v>
      </c>
      <c r="K3718" s="421">
        <v>0.38679999999999998</v>
      </c>
      <c r="L3718" s="421">
        <v>0.38679999999999998</v>
      </c>
      <c r="M3718" s="421">
        <v>0.36024200000000001</v>
      </c>
      <c r="N3718" s="411">
        <v>6.8660806618407371</v>
      </c>
    </row>
    <row r="3719" spans="1:14" s="327" customFormat="1">
      <c r="A3719" s="103">
        <v>3716</v>
      </c>
      <c r="C3719" s="327" t="s">
        <v>5408</v>
      </c>
      <c r="D3719" s="327" t="s">
        <v>1020</v>
      </c>
      <c r="E3719" s="327" t="s">
        <v>3416</v>
      </c>
      <c r="F3719" s="327" t="s">
        <v>5719</v>
      </c>
      <c r="G3719" s="409">
        <v>304112340302</v>
      </c>
      <c r="H3719" s="327" t="s">
        <v>7293</v>
      </c>
      <c r="I3719" s="327" t="s">
        <v>5411</v>
      </c>
      <c r="K3719" s="421">
        <v>1.1664000000000001</v>
      </c>
      <c r="L3719" s="421">
        <v>1.1664000000000001</v>
      </c>
      <c r="M3719" s="421">
        <v>1.0862940000000001</v>
      </c>
      <c r="N3719" s="411">
        <v>6.8677983539094658</v>
      </c>
    </row>
    <row r="3720" spans="1:14" s="327" customFormat="1">
      <c r="A3720" s="103">
        <v>3717</v>
      </c>
      <c r="C3720" s="327" t="s">
        <v>1381</v>
      </c>
      <c r="D3720" s="327" t="s">
        <v>1030</v>
      </c>
      <c r="E3720" s="327" t="s">
        <v>4544</v>
      </c>
      <c r="F3720" s="327" t="s">
        <v>5760</v>
      </c>
      <c r="G3720" s="409">
        <v>305211540301</v>
      </c>
      <c r="H3720" s="327" t="s">
        <v>7294</v>
      </c>
      <c r="I3720" s="327" t="s">
        <v>5411</v>
      </c>
      <c r="K3720" s="421">
        <v>0.56659999999999999</v>
      </c>
      <c r="L3720" s="421">
        <v>0.56659999999999999</v>
      </c>
      <c r="M3720" s="421">
        <v>0.52768099999999996</v>
      </c>
      <c r="N3720" s="411">
        <v>6.8688669255206563</v>
      </c>
    </row>
    <row r="3721" spans="1:14" s="327" customFormat="1">
      <c r="A3721" s="103">
        <v>3718</v>
      </c>
      <c r="C3721" s="327" t="s">
        <v>5408</v>
      </c>
      <c r="D3721" s="327" t="s">
        <v>1017</v>
      </c>
      <c r="E3721" s="327" t="s">
        <v>4030</v>
      </c>
      <c r="F3721" s="327" t="s">
        <v>5733</v>
      </c>
      <c r="G3721" s="409">
        <v>304531340302</v>
      </c>
      <c r="H3721" s="327" t="s">
        <v>7295</v>
      </c>
      <c r="I3721" s="327" t="s">
        <v>5411</v>
      </c>
      <c r="K3721" s="421">
        <v>0.54220000000000002</v>
      </c>
      <c r="L3721" s="421">
        <v>0.54220000000000002</v>
      </c>
      <c r="M3721" s="421">
        <v>0.50495000000000001</v>
      </c>
      <c r="N3721" s="411">
        <v>6.8701586130579129</v>
      </c>
    </row>
    <row r="3722" spans="1:14" s="327" customFormat="1">
      <c r="A3722" s="103">
        <v>3719</v>
      </c>
      <c r="C3722" s="327" t="s">
        <v>3869</v>
      </c>
      <c r="D3722" s="327" t="s">
        <v>3869</v>
      </c>
      <c r="E3722" s="327" t="s">
        <v>4576</v>
      </c>
      <c r="F3722" s="327" t="s">
        <v>3559</v>
      </c>
      <c r="G3722" s="409">
        <v>308122640202</v>
      </c>
      <c r="H3722" s="327" t="s">
        <v>7296</v>
      </c>
      <c r="I3722" s="327" t="s">
        <v>5411</v>
      </c>
      <c r="K3722" s="421">
        <v>1.6234</v>
      </c>
      <c r="L3722" s="421">
        <v>1.6234</v>
      </c>
      <c r="M3722" s="421">
        <v>1.5118529999999999</v>
      </c>
      <c r="N3722" s="411">
        <v>6.8711962547739356</v>
      </c>
    </row>
    <row r="3723" spans="1:14" s="327" customFormat="1">
      <c r="A3723" s="103">
        <v>3720</v>
      </c>
      <c r="C3723" s="327" t="s">
        <v>1041</v>
      </c>
      <c r="D3723" s="327" t="s">
        <v>1040</v>
      </c>
      <c r="E3723" s="327" t="s">
        <v>1040</v>
      </c>
      <c r="F3723" s="327" t="s">
        <v>4419</v>
      </c>
      <c r="G3723" s="409">
        <v>306611340404</v>
      </c>
      <c r="H3723" s="327" t="s">
        <v>7297</v>
      </c>
      <c r="I3723" s="327" t="s">
        <v>5411</v>
      </c>
      <c r="K3723" s="421">
        <v>1.1712</v>
      </c>
      <c r="L3723" s="421">
        <v>1.1712</v>
      </c>
      <c r="M3723" s="421">
        <v>1.0907009999999999</v>
      </c>
      <c r="N3723" s="411">
        <v>6.8732069672131235</v>
      </c>
    </row>
    <row r="3724" spans="1:14" s="327" customFormat="1">
      <c r="A3724" s="103">
        <v>3721</v>
      </c>
      <c r="C3724" s="327" t="s">
        <v>1041</v>
      </c>
      <c r="D3724" s="327" t="s">
        <v>1037</v>
      </c>
      <c r="E3724" s="327" t="s">
        <v>3312</v>
      </c>
      <c r="F3724" s="327" t="s">
        <v>3302</v>
      </c>
      <c r="G3724" s="409">
        <v>306321340601</v>
      </c>
      <c r="H3724" s="327" t="s">
        <v>7298</v>
      </c>
      <c r="I3724" s="327" t="s">
        <v>5411</v>
      </c>
      <c r="K3724" s="421">
        <v>0.45119999999999999</v>
      </c>
      <c r="L3724" s="421">
        <v>0.45119999999999999</v>
      </c>
      <c r="M3724" s="421">
        <v>0.42016599999999998</v>
      </c>
      <c r="N3724" s="411">
        <v>6.8781028368794335</v>
      </c>
    </row>
    <row r="3725" spans="1:14" s="327" customFormat="1">
      <c r="A3725" s="103">
        <v>3722</v>
      </c>
      <c r="C3725" s="327" t="s">
        <v>3869</v>
      </c>
      <c r="D3725" s="327" t="s">
        <v>1055</v>
      </c>
      <c r="E3725" s="327" t="s">
        <v>1055</v>
      </c>
      <c r="F3725" s="327" t="s">
        <v>2255</v>
      </c>
      <c r="G3725" s="409">
        <v>308511140201</v>
      </c>
      <c r="H3725" s="327" t="s">
        <v>7299</v>
      </c>
      <c r="I3725" s="327" t="s">
        <v>5411</v>
      </c>
      <c r="K3725" s="421">
        <v>0.65403900000000004</v>
      </c>
      <c r="L3725" s="421">
        <v>0.65403900000000004</v>
      </c>
      <c r="M3725" s="421">
        <v>0.60902599999999996</v>
      </c>
      <c r="N3725" s="411">
        <v>6.8823112994790954</v>
      </c>
    </row>
    <row r="3726" spans="1:14" s="327" customFormat="1">
      <c r="A3726" s="103">
        <v>3723</v>
      </c>
      <c r="C3726" s="327" t="s">
        <v>5408</v>
      </c>
      <c r="D3726" s="327" t="s">
        <v>1021</v>
      </c>
      <c r="E3726" s="327" t="s">
        <v>1021</v>
      </c>
      <c r="F3726" s="327" t="s">
        <v>6040</v>
      </c>
      <c r="G3726" s="409">
        <v>304421440205</v>
      </c>
      <c r="H3726" s="327" t="s">
        <v>7300</v>
      </c>
      <c r="I3726" s="327" t="s">
        <v>5411</v>
      </c>
      <c r="K3726" s="421">
        <v>0.46160000000000001</v>
      </c>
      <c r="L3726" s="421">
        <v>0.46160000000000001</v>
      </c>
      <c r="M3726" s="421">
        <v>0.42982799999999999</v>
      </c>
      <c r="N3726" s="411">
        <v>6.8830155979202816</v>
      </c>
    </row>
    <row r="3727" spans="1:14" s="327" customFormat="1">
      <c r="A3727" s="103">
        <v>3724</v>
      </c>
      <c r="C3727" s="327" t="s">
        <v>1049</v>
      </c>
      <c r="D3727" s="327" t="s">
        <v>1047</v>
      </c>
      <c r="E3727" s="327" t="s">
        <v>4140</v>
      </c>
      <c r="F3727" s="327" t="s">
        <v>6785</v>
      </c>
      <c r="G3727" s="409">
        <v>307322240302</v>
      </c>
      <c r="H3727" s="327" t="s">
        <v>7301</v>
      </c>
      <c r="I3727" s="327" t="s">
        <v>5411</v>
      </c>
      <c r="K3727" s="421">
        <v>1.9583999999999999</v>
      </c>
      <c r="L3727" s="421">
        <v>1.9583999999999999</v>
      </c>
      <c r="M3727" s="421">
        <v>1.8235699999999999</v>
      </c>
      <c r="N3727" s="411">
        <v>6.8847017973856213</v>
      </c>
    </row>
    <row r="3728" spans="1:14" s="327" customFormat="1">
      <c r="A3728" s="103">
        <v>3725</v>
      </c>
      <c r="C3728" s="327" t="s">
        <v>5408</v>
      </c>
      <c r="D3728" s="327" t="s">
        <v>1020</v>
      </c>
      <c r="E3728" s="327" t="s">
        <v>3416</v>
      </c>
      <c r="F3728" s="327" t="s">
        <v>3755</v>
      </c>
      <c r="G3728" s="409">
        <v>304112240201</v>
      </c>
      <c r="H3728" s="327" t="s">
        <v>7302</v>
      </c>
      <c r="I3728" s="327" t="s">
        <v>5411</v>
      </c>
      <c r="K3728" s="421">
        <v>0.66520000000000001</v>
      </c>
      <c r="L3728" s="421">
        <v>0.66520000000000001</v>
      </c>
      <c r="M3728" s="421">
        <v>0.61939699999999998</v>
      </c>
      <c r="N3728" s="411">
        <v>6.8855983162958561</v>
      </c>
    </row>
    <row r="3729" spans="1:14" s="327" customFormat="1">
      <c r="A3729" s="103">
        <v>3726</v>
      </c>
      <c r="C3729" s="327" t="s">
        <v>1381</v>
      </c>
      <c r="D3729" s="327" t="s">
        <v>1030</v>
      </c>
      <c r="E3729" s="327" t="s">
        <v>3808</v>
      </c>
      <c r="F3729" s="327" t="s">
        <v>3713</v>
      </c>
      <c r="G3729" s="409">
        <v>305213340102</v>
      </c>
      <c r="H3729" s="327" t="s">
        <v>7303</v>
      </c>
      <c r="I3729" s="327" t="s">
        <v>5411</v>
      </c>
      <c r="K3729" s="421">
        <v>0.86019999999999996</v>
      </c>
      <c r="L3729" s="421">
        <v>0.86019999999999996</v>
      </c>
      <c r="M3729" s="421">
        <v>0.80095400000000005</v>
      </c>
      <c r="N3729" s="411">
        <v>6.8874680306905276</v>
      </c>
    </row>
    <row r="3730" spans="1:14" s="327" customFormat="1">
      <c r="A3730" s="103">
        <v>3727</v>
      </c>
      <c r="C3730" s="327" t="s">
        <v>1041</v>
      </c>
      <c r="D3730" s="327" t="s">
        <v>1038</v>
      </c>
      <c r="E3730" s="327" t="s">
        <v>3029</v>
      </c>
      <c r="F3730" s="327" t="s">
        <v>3034</v>
      </c>
      <c r="G3730" s="409">
        <v>306512240603</v>
      </c>
      <c r="H3730" s="327" t="s">
        <v>7304</v>
      </c>
      <c r="I3730" s="327" t="s">
        <v>5411</v>
      </c>
      <c r="K3730" s="421">
        <v>0.47752</v>
      </c>
      <c r="L3730" s="421">
        <v>0.47752</v>
      </c>
      <c r="M3730" s="421">
        <v>0.44459300000000002</v>
      </c>
      <c r="N3730" s="411">
        <v>6.895417992963643</v>
      </c>
    </row>
    <row r="3731" spans="1:14" s="327" customFormat="1">
      <c r="A3731" s="103">
        <v>3728</v>
      </c>
      <c r="C3731" s="327" t="s">
        <v>1049</v>
      </c>
      <c r="D3731" s="327" t="s">
        <v>1047</v>
      </c>
      <c r="E3731" s="327" t="s">
        <v>4219</v>
      </c>
      <c r="F3731" s="327" t="s">
        <v>6318</v>
      </c>
      <c r="G3731" s="409">
        <v>307312240201</v>
      </c>
      <c r="H3731" s="327" t="s">
        <v>7305</v>
      </c>
      <c r="I3731" s="327" t="s">
        <v>5411</v>
      </c>
      <c r="K3731" s="421">
        <v>0.80596000000000001</v>
      </c>
      <c r="L3731" s="421">
        <v>0.80596000000000001</v>
      </c>
      <c r="M3731" s="421">
        <v>0.75035499999999999</v>
      </c>
      <c r="N3731" s="411">
        <v>6.8992257680281917</v>
      </c>
    </row>
    <row r="3732" spans="1:14" s="327" customFormat="1">
      <c r="A3732" s="103">
        <v>3729</v>
      </c>
      <c r="C3732" s="327" t="s">
        <v>1381</v>
      </c>
      <c r="D3732" s="327" t="s">
        <v>1029</v>
      </c>
      <c r="E3732" s="327" t="s">
        <v>4968</v>
      </c>
      <c r="F3732" s="327" t="s">
        <v>4215</v>
      </c>
      <c r="G3732" s="409">
        <v>305721140403</v>
      </c>
      <c r="H3732" s="327" t="s">
        <v>7306</v>
      </c>
      <c r="I3732" s="327" t="s">
        <v>5411</v>
      </c>
      <c r="K3732" s="421">
        <v>1.40598</v>
      </c>
      <c r="L3732" s="421">
        <v>1.40598</v>
      </c>
      <c r="M3732" s="421">
        <v>1.3089390000000001</v>
      </c>
      <c r="N3732" s="411">
        <v>6.9020185208893388</v>
      </c>
    </row>
    <row r="3733" spans="1:14" s="327" customFormat="1">
      <c r="A3733" s="103">
        <v>3730</v>
      </c>
      <c r="C3733" s="327" t="s">
        <v>1049</v>
      </c>
      <c r="D3733" s="327" t="s">
        <v>1047</v>
      </c>
      <c r="E3733" s="327" t="s">
        <v>4140</v>
      </c>
      <c r="F3733" s="327" t="s">
        <v>5504</v>
      </c>
      <c r="G3733" s="409">
        <v>307322240402</v>
      </c>
      <c r="H3733" s="327" t="s">
        <v>7307</v>
      </c>
      <c r="I3733" s="327" t="s">
        <v>5411</v>
      </c>
      <c r="K3733" s="421">
        <v>0.99341900000000005</v>
      </c>
      <c r="L3733" s="421">
        <v>0.99341900000000005</v>
      </c>
      <c r="M3733" s="421">
        <v>0.92484900000000003</v>
      </c>
      <c r="N3733" s="411">
        <v>6.9024248579904368</v>
      </c>
    </row>
    <row r="3734" spans="1:14" s="327" customFormat="1">
      <c r="A3734" s="103">
        <v>3731</v>
      </c>
      <c r="C3734" s="327" t="s">
        <v>1381</v>
      </c>
      <c r="D3734" s="327" t="s">
        <v>1032</v>
      </c>
      <c r="E3734" s="327" t="s">
        <v>3933</v>
      </c>
      <c r="F3734" s="327" t="s">
        <v>3757</v>
      </c>
      <c r="G3734" s="409">
        <v>305611240202</v>
      </c>
      <c r="H3734" s="327" t="s">
        <v>7308</v>
      </c>
      <c r="I3734" s="327" t="s">
        <v>5411</v>
      </c>
      <c r="K3734" s="421">
        <v>0.43815999999999999</v>
      </c>
      <c r="L3734" s="421">
        <v>0.43815999999999999</v>
      </c>
      <c r="M3734" s="421">
        <v>0.40791500000000003</v>
      </c>
      <c r="N3734" s="411">
        <v>6.9027295964944235</v>
      </c>
    </row>
    <row r="3735" spans="1:14" s="327" customFormat="1">
      <c r="A3735" s="103">
        <v>3732</v>
      </c>
      <c r="C3735" s="327" t="s">
        <v>3869</v>
      </c>
      <c r="D3735" s="327" t="s">
        <v>1054</v>
      </c>
      <c r="E3735" s="327" t="s">
        <v>3438</v>
      </c>
      <c r="F3735" s="327" t="s">
        <v>3439</v>
      </c>
      <c r="G3735" s="409">
        <v>308212440104</v>
      </c>
      <c r="H3735" s="327" t="s">
        <v>7309</v>
      </c>
      <c r="I3735" s="327" t="s">
        <v>5411</v>
      </c>
      <c r="K3735" s="421">
        <v>1.4894000000000001</v>
      </c>
      <c r="L3735" s="421">
        <v>1.4894000000000001</v>
      </c>
      <c r="M3735" s="421">
        <v>1.386587</v>
      </c>
      <c r="N3735" s="411">
        <v>6.9029810662011579</v>
      </c>
    </row>
    <row r="3736" spans="1:14" s="327" customFormat="1">
      <c r="A3736" s="103">
        <v>3733</v>
      </c>
      <c r="C3736" s="327" t="s">
        <v>1381</v>
      </c>
      <c r="D3736" s="327" t="s">
        <v>1028</v>
      </c>
      <c r="E3736" s="327" t="s">
        <v>4765</v>
      </c>
      <c r="F3736" s="327" t="s">
        <v>5083</v>
      </c>
      <c r="G3736" s="409">
        <v>305341140402</v>
      </c>
      <c r="H3736" s="327" t="s">
        <v>6255</v>
      </c>
      <c r="I3736" s="327" t="s">
        <v>5411</v>
      </c>
      <c r="K3736" s="421">
        <v>0.85440000000000005</v>
      </c>
      <c r="L3736" s="421">
        <v>0.85440000000000005</v>
      </c>
      <c r="M3736" s="421">
        <v>0.79541700000000004</v>
      </c>
      <c r="N3736" s="411">
        <v>6.9034410112359552</v>
      </c>
    </row>
    <row r="3737" spans="1:14" s="327" customFormat="1">
      <c r="A3737" s="103">
        <v>3734</v>
      </c>
      <c r="C3737" s="327" t="s">
        <v>1381</v>
      </c>
      <c r="D3737" s="327" t="s">
        <v>3526</v>
      </c>
      <c r="E3737" s="327" t="s">
        <v>3527</v>
      </c>
      <c r="F3737" s="327" t="s">
        <v>2335</v>
      </c>
      <c r="G3737" s="409" t="s">
        <v>7310</v>
      </c>
      <c r="H3737" s="327" t="s">
        <v>7178</v>
      </c>
      <c r="I3737" s="327" t="s">
        <v>5411</v>
      </c>
      <c r="K3737" s="421">
        <v>0.517455</v>
      </c>
      <c r="L3737" s="421">
        <v>0.517455</v>
      </c>
      <c r="M3737" s="421">
        <v>0.48172900000000002</v>
      </c>
      <c r="N3737" s="411">
        <v>6.9041752422915961</v>
      </c>
    </row>
    <row r="3738" spans="1:14" s="327" customFormat="1">
      <c r="A3738" s="103">
        <v>3735</v>
      </c>
      <c r="C3738" s="327" t="s">
        <v>3869</v>
      </c>
      <c r="D3738" s="327" t="s">
        <v>1054</v>
      </c>
      <c r="E3738" s="327" t="s">
        <v>4857</v>
      </c>
      <c r="F3738" s="327" t="s">
        <v>3859</v>
      </c>
      <c r="G3738" s="409">
        <v>308235240404</v>
      </c>
      <c r="H3738" s="327" t="s">
        <v>4165</v>
      </c>
      <c r="I3738" s="327" t="s">
        <v>5444</v>
      </c>
      <c r="K3738" s="421">
        <v>1.26E-2</v>
      </c>
      <c r="L3738" s="421">
        <v>1.26E-2</v>
      </c>
      <c r="M3738" s="421">
        <v>1.1730000000000001E-2</v>
      </c>
      <c r="N3738" s="411">
        <v>6.904761904761898</v>
      </c>
    </row>
    <row r="3739" spans="1:14" s="327" customFormat="1">
      <c r="A3739" s="103">
        <v>3736</v>
      </c>
      <c r="C3739" s="327" t="s">
        <v>1041</v>
      </c>
      <c r="D3739" s="327" t="s">
        <v>1040</v>
      </c>
      <c r="E3739" s="327" t="s">
        <v>4426</v>
      </c>
      <c r="F3739" s="327" t="s">
        <v>3140</v>
      </c>
      <c r="G3739" s="409">
        <v>306621340108</v>
      </c>
      <c r="H3739" s="327" t="s">
        <v>7311</v>
      </c>
      <c r="I3739" s="327" t="s">
        <v>5411</v>
      </c>
      <c r="K3739" s="421">
        <v>0.42364000000000002</v>
      </c>
      <c r="L3739" s="421">
        <v>0.42364000000000002</v>
      </c>
      <c r="M3739" s="421">
        <v>0.39438000000000001</v>
      </c>
      <c r="N3739" s="411">
        <v>6.9068076668869809</v>
      </c>
    </row>
    <row r="3740" spans="1:14" s="327" customFormat="1">
      <c r="A3740" s="103">
        <v>3737</v>
      </c>
      <c r="C3740" s="327" t="s">
        <v>3869</v>
      </c>
      <c r="D3740" s="327" t="s">
        <v>1054</v>
      </c>
      <c r="E3740" s="327" t="s">
        <v>4344</v>
      </c>
      <c r="F3740" s="327" t="s">
        <v>4345</v>
      </c>
      <c r="G3740" s="409">
        <v>308223140204</v>
      </c>
      <c r="H3740" s="327" t="s">
        <v>7312</v>
      </c>
      <c r="I3740" s="327" t="s">
        <v>5411</v>
      </c>
      <c r="K3740" s="421">
        <v>1.1940999999999999</v>
      </c>
      <c r="L3740" s="421">
        <v>1.1940999999999999</v>
      </c>
      <c r="M3740" s="421">
        <v>1.1116109999999999</v>
      </c>
      <c r="N3740" s="411">
        <v>6.9080479021857499</v>
      </c>
    </row>
    <row r="3741" spans="1:14" s="327" customFormat="1">
      <c r="A3741" s="103">
        <v>3738</v>
      </c>
      <c r="C3741" s="327" t="s">
        <v>1049</v>
      </c>
      <c r="D3741" s="327" t="s">
        <v>1047</v>
      </c>
      <c r="E3741" s="327" t="s">
        <v>4219</v>
      </c>
      <c r="F3741" s="327" t="s">
        <v>4850</v>
      </c>
      <c r="G3741" s="409">
        <v>307312240105</v>
      </c>
      <c r="H3741" s="327" t="s">
        <v>7313</v>
      </c>
      <c r="I3741" s="327" t="s">
        <v>5411</v>
      </c>
      <c r="K3741" s="421">
        <v>1.3098000000000001</v>
      </c>
      <c r="L3741" s="421">
        <v>1.3098000000000001</v>
      </c>
      <c r="M3741" s="421">
        <v>1.2193080000000001</v>
      </c>
      <c r="N3741" s="411">
        <v>6.9088410444342667</v>
      </c>
    </row>
    <row r="3742" spans="1:14" s="327" customFormat="1">
      <c r="A3742" s="103">
        <v>3739</v>
      </c>
      <c r="C3742" s="327" t="s">
        <v>1041</v>
      </c>
      <c r="D3742" s="327" t="s">
        <v>1040</v>
      </c>
      <c r="E3742" s="327" t="s">
        <v>1040</v>
      </c>
      <c r="F3742" s="327" t="s">
        <v>7143</v>
      </c>
      <c r="G3742" s="409">
        <v>306611240601</v>
      </c>
      <c r="H3742" s="327" t="s">
        <v>7314</v>
      </c>
      <c r="I3742" s="327" t="s">
        <v>5411</v>
      </c>
      <c r="K3742" s="421">
        <v>0.3206</v>
      </c>
      <c r="L3742" s="421">
        <v>0.3206</v>
      </c>
      <c r="M3742" s="421">
        <v>0.29844100000000001</v>
      </c>
      <c r="N3742" s="411">
        <v>6.9117280099812799</v>
      </c>
    </row>
    <row r="3743" spans="1:14" s="327" customFormat="1">
      <c r="A3743" s="103">
        <v>3740</v>
      </c>
      <c r="C3743" s="327" t="s">
        <v>1381</v>
      </c>
      <c r="D3743" s="327" t="s">
        <v>1029</v>
      </c>
      <c r="E3743" s="327" t="s">
        <v>4968</v>
      </c>
      <c r="F3743" s="327" t="s">
        <v>4622</v>
      </c>
      <c r="G3743" s="409">
        <v>305711140101</v>
      </c>
      <c r="H3743" s="327" t="s">
        <v>7315</v>
      </c>
      <c r="I3743" s="327" t="s">
        <v>5411</v>
      </c>
      <c r="K3743" s="421">
        <v>0.99260000000000004</v>
      </c>
      <c r="L3743" s="421">
        <v>0.99260000000000004</v>
      </c>
      <c r="M3743" s="421">
        <v>0.92399299999999995</v>
      </c>
      <c r="N3743" s="411">
        <v>6.9118476727785687</v>
      </c>
    </row>
    <row r="3744" spans="1:14" s="327" customFormat="1">
      <c r="A3744" s="103">
        <v>3741</v>
      </c>
      <c r="C3744" s="327" t="s">
        <v>1381</v>
      </c>
      <c r="D3744" s="327" t="s">
        <v>1028</v>
      </c>
      <c r="E3744" s="327" t="s">
        <v>5370</v>
      </c>
      <c r="F3744" s="327" t="s">
        <v>2948</v>
      </c>
      <c r="G3744" s="409">
        <v>305331140103</v>
      </c>
      <c r="H3744" s="327" t="s">
        <v>7316</v>
      </c>
      <c r="I3744" s="327" t="s">
        <v>5411</v>
      </c>
      <c r="K3744" s="421">
        <v>1.7082999999999999</v>
      </c>
      <c r="L3744" s="421">
        <v>1.7082999999999999</v>
      </c>
      <c r="M3744" s="421">
        <v>1.59022</v>
      </c>
      <c r="N3744" s="411">
        <v>6.9121348709243096</v>
      </c>
    </row>
    <row r="3745" spans="1:14" s="327" customFormat="1">
      <c r="A3745" s="103">
        <v>3742</v>
      </c>
      <c r="C3745" s="327" t="s">
        <v>1049</v>
      </c>
      <c r="D3745" s="327" t="s">
        <v>1049</v>
      </c>
      <c r="E3745" s="327" t="s">
        <v>3482</v>
      </c>
      <c r="F3745" s="327" t="s">
        <v>7317</v>
      </c>
      <c r="G3745" s="409">
        <v>307133540401</v>
      </c>
      <c r="H3745" s="327" t="s">
        <v>7318</v>
      </c>
      <c r="I3745" s="327" t="s">
        <v>5411</v>
      </c>
      <c r="K3745" s="421">
        <v>1.0840000000000001</v>
      </c>
      <c r="L3745" s="421">
        <v>1.0840000000000001</v>
      </c>
      <c r="M3745" s="421">
        <v>1.0090539999999999</v>
      </c>
      <c r="N3745" s="411">
        <v>6.9138376383763998</v>
      </c>
    </row>
    <row r="3746" spans="1:14" s="327" customFormat="1">
      <c r="A3746" s="103">
        <v>3743</v>
      </c>
      <c r="C3746" s="327" t="s">
        <v>1381</v>
      </c>
      <c r="D3746" s="327" t="s">
        <v>1031</v>
      </c>
      <c r="E3746" s="327" t="s">
        <v>5239</v>
      </c>
      <c r="F3746" s="327" t="s">
        <v>5210</v>
      </c>
      <c r="G3746" s="409">
        <v>305112340301</v>
      </c>
      <c r="H3746" s="327" t="s">
        <v>7319</v>
      </c>
      <c r="I3746" s="327" t="s">
        <v>5411</v>
      </c>
      <c r="K3746" s="421">
        <v>0.68859999999999999</v>
      </c>
      <c r="L3746" s="421">
        <v>0.68859999999999999</v>
      </c>
      <c r="M3746" s="421">
        <v>0.64094899999999999</v>
      </c>
      <c r="N3746" s="411">
        <v>6.9199825733372062</v>
      </c>
    </row>
    <row r="3747" spans="1:14" s="327" customFormat="1">
      <c r="A3747" s="103">
        <v>3744</v>
      </c>
      <c r="C3747" s="327" t="s">
        <v>1381</v>
      </c>
      <c r="D3747" s="327" t="s">
        <v>3526</v>
      </c>
      <c r="E3747" s="327" t="s">
        <v>4760</v>
      </c>
      <c r="F3747" s="327" t="s">
        <v>3637</v>
      </c>
      <c r="G3747" s="409" t="s">
        <v>7320</v>
      </c>
      <c r="H3747" s="327" t="s">
        <v>7321</v>
      </c>
      <c r="I3747" s="327" t="s">
        <v>5411</v>
      </c>
      <c r="K3747" s="421">
        <v>0.95279999999999998</v>
      </c>
      <c r="L3747" s="421">
        <v>0.95279999999999998</v>
      </c>
      <c r="M3747" s="421">
        <v>0.88685999999999998</v>
      </c>
      <c r="N3747" s="411">
        <v>6.9206549118387901</v>
      </c>
    </row>
    <row r="3748" spans="1:14" s="327" customFormat="1">
      <c r="A3748" s="103">
        <v>3745</v>
      </c>
      <c r="C3748" s="327" t="s">
        <v>1381</v>
      </c>
      <c r="D3748" s="327" t="s">
        <v>1030</v>
      </c>
      <c r="E3748" s="327" t="s">
        <v>5282</v>
      </c>
      <c r="F3748" s="327" t="s">
        <v>7057</v>
      </c>
      <c r="G3748" s="409">
        <v>305213140301</v>
      </c>
      <c r="H3748" s="327" t="s">
        <v>7322</v>
      </c>
      <c r="I3748" s="327" t="s">
        <v>5411</v>
      </c>
      <c r="K3748" s="421">
        <v>0.99294000000000004</v>
      </c>
      <c r="L3748" s="421">
        <v>0.99294000000000004</v>
      </c>
      <c r="M3748" s="421">
        <v>0.92420199999999997</v>
      </c>
      <c r="N3748" s="411">
        <v>6.9226740789977317</v>
      </c>
    </row>
    <row r="3749" spans="1:14" s="327" customFormat="1">
      <c r="A3749" s="103">
        <v>3746</v>
      </c>
      <c r="C3749" s="327" t="s">
        <v>5408</v>
      </c>
      <c r="D3749" s="327" t="s">
        <v>1021</v>
      </c>
      <c r="E3749" s="327" t="s">
        <v>1021</v>
      </c>
      <c r="F3749" s="327" t="s">
        <v>4919</v>
      </c>
      <c r="G3749" s="409">
        <v>304421440402</v>
      </c>
      <c r="H3749" s="327" t="s">
        <v>7323</v>
      </c>
      <c r="I3749" s="327" t="s">
        <v>5411</v>
      </c>
      <c r="K3749" s="421">
        <v>0.56910000000000005</v>
      </c>
      <c r="L3749" s="421">
        <v>0.56910000000000005</v>
      </c>
      <c r="M3749" s="421">
        <v>0.52970200000000001</v>
      </c>
      <c r="N3749" s="411">
        <v>6.922860657178008</v>
      </c>
    </row>
    <row r="3750" spans="1:14" s="327" customFormat="1">
      <c r="A3750" s="103">
        <v>3747</v>
      </c>
      <c r="C3750" s="327" t="s">
        <v>1049</v>
      </c>
      <c r="D3750" s="327" t="s">
        <v>1049</v>
      </c>
      <c r="E3750" s="327" t="s">
        <v>3482</v>
      </c>
      <c r="F3750" s="327" t="s">
        <v>4561</v>
      </c>
      <c r="G3750" s="409">
        <v>307133140201</v>
      </c>
      <c r="H3750" s="327" t="s">
        <v>7324</v>
      </c>
      <c r="I3750" s="327" t="s">
        <v>5411</v>
      </c>
      <c r="K3750" s="421">
        <v>1.1408</v>
      </c>
      <c r="L3750" s="421">
        <v>1.1408</v>
      </c>
      <c r="M3750" s="421">
        <v>1.061804</v>
      </c>
      <c r="N3750" s="411">
        <v>6.9246143057503566</v>
      </c>
    </row>
    <row r="3751" spans="1:14" s="327" customFormat="1">
      <c r="A3751" s="103">
        <v>3748</v>
      </c>
      <c r="C3751" s="327" t="s">
        <v>1049</v>
      </c>
      <c r="D3751" s="327" t="s">
        <v>1049</v>
      </c>
      <c r="E3751" s="327" t="s">
        <v>3482</v>
      </c>
      <c r="F3751" s="327" t="s">
        <v>3225</v>
      </c>
      <c r="G3751" s="409">
        <v>307133340303</v>
      </c>
      <c r="H3751" s="327" t="s">
        <v>7325</v>
      </c>
      <c r="I3751" s="327" t="s">
        <v>5411</v>
      </c>
      <c r="K3751" s="421">
        <v>1.2538</v>
      </c>
      <c r="L3751" s="421">
        <v>1.2538</v>
      </c>
      <c r="M3751" s="421">
        <v>1.166927</v>
      </c>
      <c r="N3751" s="411">
        <v>6.9287765193810804</v>
      </c>
    </row>
    <row r="3752" spans="1:14" s="327" customFormat="1">
      <c r="A3752" s="103">
        <v>3749</v>
      </c>
      <c r="C3752" s="327" t="s">
        <v>3869</v>
      </c>
      <c r="D3752" s="327" t="s">
        <v>1056</v>
      </c>
      <c r="E3752" s="327" t="s">
        <v>4691</v>
      </c>
      <c r="F3752" s="327" t="s">
        <v>6980</v>
      </c>
      <c r="G3752" s="409">
        <v>308312340201</v>
      </c>
      <c r="H3752" s="327" t="s">
        <v>7326</v>
      </c>
      <c r="I3752" s="327" t="s">
        <v>5411</v>
      </c>
      <c r="K3752" s="421">
        <v>0.82520000000000004</v>
      </c>
      <c r="L3752" s="421">
        <v>0.82520000000000004</v>
      </c>
      <c r="M3752" s="421">
        <v>0.768015</v>
      </c>
      <c r="N3752" s="411">
        <v>6.9298351914687393</v>
      </c>
    </row>
    <row r="3753" spans="1:14" s="327" customFormat="1">
      <c r="A3753" s="103">
        <v>3750</v>
      </c>
      <c r="C3753" s="327" t="s">
        <v>1049</v>
      </c>
      <c r="D3753" s="327" t="s">
        <v>1047</v>
      </c>
      <c r="E3753" s="327" t="s">
        <v>4541</v>
      </c>
      <c r="F3753" s="327" t="s">
        <v>7327</v>
      </c>
      <c r="G3753" s="409">
        <v>307333340301</v>
      </c>
      <c r="H3753" s="327" t="s">
        <v>7328</v>
      </c>
      <c r="I3753" s="327" t="s">
        <v>5411</v>
      </c>
      <c r="K3753" s="421">
        <v>1.3917999999999999</v>
      </c>
      <c r="L3753" s="421">
        <v>1.3917999999999999</v>
      </c>
      <c r="M3753" s="421">
        <v>1.295312</v>
      </c>
      <c r="N3753" s="411">
        <v>6.9326052593763414</v>
      </c>
    </row>
    <row r="3754" spans="1:14" s="327" customFormat="1">
      <c r="A3754" s="103">
        <v>3751</v>
      </c>
      <c r="C3754" s="327" t="s">
        <v>1041</v>
      </c>
      <c r="D3754" s="327" t="s">
        <v>1040</v>
      </c>
      <c r="E3754" s="327" t="s">
        <v>1040</v>
      </c>
      <c r="F3754" s="327" t="s">
        <v>6823</v>
      </c>
      <c r="G3754" s="409">
        <v>306611440501</v>
      </c>
      <c r="H3754" s="327" t="s">
        <v>7329</v>
      </c>
      <c r="I3754" s="327" t="s">
        <v>5411</v>
      </c>
      <c r="K3754" s="421">
        <v>0.56228999999999996</v>
      </c>
      <c r="L3754" s="421">
        <v>0.56228999999999996</v>
      </c>
      <c r="M3754" s="421">
        <v>0.52330699999999997</v>
      </c>
      <c r="N3754" s="411">
        <v>6.9328993935513683</v>
      </c>
    </row>
    <row r="3755" spans="1:14" s="327" customFormat="1">
      <c r="A3755" s="103">
        <v>3752</v>
      </c>
      <c r="C3755" s="327" t="s">
        <v>3869</v>
      </c>
      <c r="D3755" s="327" t="s">
        <v>4122</v>
      </c>
      <c r="E3755" s="327" t="s">
        <v>3773</v>
      </c>
      <c r="F3755" s="327" t="s">
        <v>4550</v>
      </c>
      <c r="G3755" s="409">
        <v>308634340103</v>
      </c>
      <c r="H3755" s="327" t="s">
        <v>5586</v>
      </c>
      <c r="I3755" s="327" t="s">
        <v>5411</v>
      </c>
      <c r="K3755" s="421">
        <v>0.90380000000000005</v>
      </c>
      <c r="L3755" s="421">
        <v>0.90380000000000005</v>
      </c>
      <c r="M3755" s="421">
        <v>0.84113899999999997</v>
      </c>
      <c r="N3755" s="411">
        <v>6.9330604115954948</v>
      </c>
    </row>
    <row r="3756" spans="1:14" s="327" customFormat="1">
      <c r="A3756" s="103">
        <v>3753</v>
      </c>
      <c r="C3756" s="327" t="s">
        <v>1381</v>
      </c>
      <c r="D3756" s="327" t="s">
        <v>1030</v>
      </c>
      <c r="E3756" s="327" t="s">
        <v>3808</v>
      </c>
      <c r="F3756" s="327" t="s">
        <v>3909</v>
      </c>
      <c r="G3756" s="409">
        <v>305213440301</v>
      </c>
      <c r="H3756" s="327" t="s">
        <v>7330</v>
      </c>
      <c r="I3756" s="327" t="s">
        <v>5411</v>
      </c>
      <c r="K3756" s="421">
        <v>0.72660000000000002</v>
      </c>
      <c r="L3756" s="421">
        <v>0.72660000000000002</v>
      </c>
      <c r="M3756" s="421">
        <v>0.67622300000000002</v>
      </c>
      <c r="N3756" s="411">
        <v>6.9332507569501791</v>
      </c>
    </row>
    <row r="3757" spans="1:14" s="327" customFormat="1">
      <c r="A3757" s="103">
        <v>3754</v>
      </c>
      <c r="C3757" s="327" t="s">
        <v>1381</v>
      </c>
      <c r="D3757" s="327" t="s">
        <v>1030</v>
      </c>
      <c r="E3757" s="327" t="s">
        <v>5282</v>
      </c>
      <c r="F3757" s="327" t="s">
        <v>7230</v>
      </c>
      <c r="G3757" s="409">
        <v>305212540102</v>
      </c>
      <c r="H3757" s="327" t="s">
        <v>7331</v>
      </c>
      <c r="I3757" s="327" t="s">
        <v>5411</v>
      </c>
      <c r="K3757" s="421">
        <v>1.351</v>
      </c>
      <c r="L3757" s="421">
        <v>1.351</v>
      </c>
      <c r="M3757" s="421">
        <v>1.2572909999999999</v>
      </c>
      <c r="N3757" s="411">
        <v>6.9362694300518166</v>
      </c>
    </row>
    <row r="3758" spans="1:14" s="327" customFormat="1">
      <c r="A3758" s="103">
        <v>3755</v>
      </c>
      <c r="C3758" s="327" t="s">
        <v>3869</v>
      </c>
      <c r="D3758" s="327" t="s">
        <v>4122</v>
      </c>
      <c r="E3758" s="327" t="s">
        <v>1020</v>
      </c>
      <c r="F3758" s="327" t="s">
        <v>3997</v>
      </c>
      <c r="G3758" s="409">
        <v>308647340304</v>
      </c>
      <c r="H3758" s="327" t="s">
        <v>7332</v>
      </c>
      <c r="I3758" s="327" t="s">
        <v>5444</v>
      </c>
      <c r="K3758" s="421">
        <v>0.504</v>
      </c>
      <c r="L3758" s="421">
        <v>0.504</v>
      </c>
      <c r="M3758" s="421">
        <v>0.46901999999999999</v>
      </c>
      <c r="N3758" s="411">
        <v>6.9404761904761925</v>
      </c>
    </row>
    <row r="3759" spans="1:14" s="327" customFormat="1">
      <c r="A3759" s="103">
        <v>3756</v>
      </c>
      <c r="C3759" s="327" t="s">
        <v>5408</v>
      </c>
      <c r="D3759" s="327" t="s">
        <v>1020</v>
      </c>
      <c r="E3759" s="327" t="s">
        <v>3416</v>
      </c>
      <c r="F3759" s="327" t="s">
        <v>6376</v>
      </c>
      <c r="G3759" s="409">
        <v>304112340603</v>
      </c>
      <c r="H3759" s="327" t="s">
        <v>7333</v>
      </c>
      <c r="I3759" s="327" t="s">
        <v>5411</v>
      </c>
      <c r="K3759" s="421">
        <v>0.60840000000000005</v>
      </c>
      <c r="L3759" s="421">
        <v>0.60840000000000005</v>
      </c>
      <c r="M3759" s="421">
        <v>0.56614100000000001</v>
      </c>
      <c r="N3759" s="411">
        <v>6.9459237343852802</v>
      </c>
    </row>
    <row r="3760" spans="1:14" s="327" customFormat="1">
      <c r="A3760" s="103">
        <v>3757</v>
      </c>
      <c r="C3760" s="327" t="s">
        <v>1049</v>
      </c>
      <c r="D3760" s="327" t="s">
        <v>1047</v>
      </c>
      <c r="E3760" s="327" t="s">
        <v>4541</v>
      </c>
      <c r="F3760" s="327" t="s">
        <v>7334</v>
      </c>
      <c r="G3760" s="409">
        <v>307333340102</v>
      </c>
      <c r="H3760" s="327" t="s">
        <v>7335</v>
      </c>
      <c r="I3760" s="327" t="s">
        <v>5411</v>
      </c>
      <c r="K3760" s="421">
        <v>1.3680000000000001</v>
      </c>
      <c r="L3760" s="421">
        <v>1.3680000000000001</v>
      </c>
      <c r="M3760" s="421">
        <v>1.272967</v>
      </c>
      <c r="N3760" s="411">
        <v>6.9468567251462083</v>
      </c>
    </row>
    <row r="3761" spans="1:14" s="327" customFormat="1">
      <c r="A3761" s="103">
        <v>3758</v>
      </c>
      <c r="C3761" s="327" t="s">
        <v>1049</v>
      </c>
      <c r="D3761" s="327" t="s">
        <v>4470</v>
      </c>
      <c r="E3761" s="327" t="s">
        <v>4471</v>
      </c>
      <c r="F3761" s="327" t="s">
        <v>6266</v>
      </c>
      <c r="G3761" s="409">
        <v>307511540306</v>
      </c>
      <c r="H3761" s="327" t="s">
        <v>7336</v>
      </c>
      <c r="I3761" s="327" t="s">
        <v>5411</v>
      </c>
      <c r="K3761" s="421">
        <v>0.72089999999999999</v>
      </c>
      <c r="L3761" s="421">
        <v>0.72089999999999999</v>
      </c>
      <c r="M3761" s="421">
        <v>0.67080600000000001</v>
      </c>
      <c r="N3761" s="411">
        <v>6.9488139825218438</v>
      </c>
    </row>
    <row r="3762" spans="1:14" s="327" customFormat="1">
      <c r="A3762" s="103">
        <v>3759</v>
      </c>
      <c r="C3762" s="327" t="s">
        <v>5408</v>
      </c>
      <c r="D3762" s="327" t="s">
        <v>1020</v>
      </c>
      <c r="E3762" s="327" t="s">
        <v>3416</v>
      </c>
      <c r="F3762" s="327" t="s">
        <v>5719</v>
      </c>
      <c r="G3762" s="409">
        <v>304112340301</v>
      </c>
      <c r="H3762" s="327" t="s">
        <v>3359</v>
      </c>
      <c r="I3762" s="327" t="s">
        <v>5411</v>
      </c>
      <c r="K3762" s="421">
        <v>0.53239999999999998</v>
      </c>
      <c r="L3762" s="421">
        <v>0.53239999999999998</v>
      </c>
      <c r="M3762" s="421">
        <v>0.49539699999999998</v>
      </c>
      <c r="N3762" s="411">
        <v>6.9502253944402721</v>
      </c>
    </row>
    <row r="3763" spans="1:14" s="327" customFormat="1">
      <c r="A3763" s="103">
        <v>3760</v>
      </c>
      <c r="C3763" s="327" t="s">
        <v>5408</v>
      </c>
      <c r="D3763" s="327" t="s">
        <v>1019</v>
      </c>
      <c r="E3763" s="327" t="s">
        <v>3696</v>
      </c>
      <c r="F3763" s="327" t="s">
        <v>7147</v>
      </c>
      <c r="G3763" s="409">
        <v>304251140101</v>
      </c>
      <c r="H3763" s="327" t="s">
        <v>7337</v>
      </c>
      <c r="I3763" s="327" t="s">
        <v>5411</v>
      </c>
      <c r="K3763" s="421">
        <v>0.71899999999999997</v>
      </c>
      <c r="L3763" s="421">
        <v>0.71899999999999997</v>
      </c>
      <c r="M3763" s="421">
        <v>0.66901500000000003</v>
      </c>
      <c r="N3763" s="411">
        <v>6.9520166898470031</v>
      </c>
    </row>
    <row r="3764" spans="1:14" s="327" customFormat="1">
      <c r="A3764" s="103">
        <v>3761</v>
      </c>
      <c r="C3764" s="327" t="s">
        <v>3869</v>
      </c>
      <c r="D3764" s="327" t="s">
        <v>1054</v>
      </c>
      <c r="E3764" s="327" t="s">
        <v>4344</v>
      </c>
      <c r="F3764" s="327" t="s">
        <v>7338</v>
      </c>
      <c r="G3764" s="409">
        <v>308223240403</v>
      </c>
      <c r="H3764" s="327" t="s">
        <v>7339</v>
      </c>
      <c r="I3764" s="327" t="s">
        <v>5411</v>
      </c>
      <c r="K3764" s="421">
        <v>0.51759999999999995</v>
      </c>
      <c r="L3764" s="421">
        <v>0.51759999999999995</v>
      </c>
      <c r="M3764" s="421">
        <v>0.48161500000000002</v>
      </c>
      <c r="N3764" s="411">
        <v>6.9522797527047793</v>
      </c>
    </row>
    <row r="3765" spans="1:14" s="327" customFormat="1">
      <c r="A3765" s="103">
        <v>3762</v>
      </c>
      <c r="C3765" s="327" t="s">
        <v>3869</v>
      </c>
      <c r="D3765" s="327" t="s">
        <v>4122</v>
      </c>
      <c r="E3765" s="327" t="s">
        <v>1020</v>
      </c>
      <c r="F3765" s="327" t="s">
        <v>3967</v>
      </c>
      <c r="G3765" s="409">
        <v>308647240304</v>
      </c>
      <c r="H3765" s="327" t="s">
        <v>6140</v>
      </c>
      <c r="I3765" s="327" t="s">
        <v>5411</v>
      </c>
      <c r="K3765" s="421">
        <v>1.1032</v>
      </c>
      <c r="L3765" s="421">
        <v>1.1032</v>
      </c>
      <c r="M3765" s="421">
        <v>1.0264979999999999</v>
      </c>
      <c r="N3765" s="411">
        <v>6.9526831036983374</v>
      </c>
    </row>
    <row r="3766" spans="1:14" s="327" customFormat="1">
      <c r="A3766" s="103">
        <v>3763</v>
      </c>
      <c r="C3766" s="327" t="s">
        <v>1381</v>
      </c>
      <c r="D3766" s="327" t="s">
        <v>3526</v>
      </c>
      <c r="E3766" s="327" t="s">
        <v>4760</v>
      </c>
      <c r="F3766" s="327" t="s">
        <v>5266</v>
      </c>
      <c r="G3766" s="409" t="s">
        <v>7340</v>
      </c>
      <c r="H3766" s="327" t="s">
        <v>7341</v>
      </c>
      <c r="I3766" s="327" t="s">
        <v>5411</v>
      </c>
      <c r="K3766" s="421">
        <v>0.74519999999999997</v>
      </c>
      <c r="L3766" s="421">
        <v>0.74519999999999997</v>
      </c>
      <c r="M3766" s="421">
        <v>0.69335100000000005</v>
      </c>
      <c r="N3766" s="411">
        <v>6.9577294685990232</v>
      </c>
    </row>
    <row r="3767" spans="1:14" s="327" customFormat="1">
      <c r="A3767" s="103">
        <v>3764</v>
      </c>
      <c r="C3767" s="327" t="s">
        <v>1049</v>
      </c>
      <c r="D3767" s="327" t="s">
        <v>1047</v>
      </c>
      <c r="E3767" s="327" t="s">
        <v>4140</v>
      </c>
      <c r="F3767" s="327" t="s">
        <v>5504</v>
      </c>
      <c r="G3767" s="409">
        <v>307322240401</v>
      </c>
      <c r="H3767" s="327" t="s">
        <v>7342</v>
      </c>
      <c r="I3767" s="327" t="s">
        <v>5411</v>
      </c>
      <c r="K3767" s="421">
        <v>1.0478000000000001</v>
      </c>
      <c r="L3767" s="421">
        <v>1.0478000000000001</v>
      </c>
      <c r="M3767" s="421">
        <v>0.97488399999999997</v>
      </c>
      <c r="N3767" s="411">
        <v>6.958961633899607</v>
      </c>
    </row>
    <row r="3768" spans="1:14" s="327" customFormat="1">
      <c r="A3768" s="103">
        <v>3765</v>
      </c>
      <c r="C3768" s="327" t="s">
        <v>1041</v>
      </c>
      <c r="D3768" s="327" t="s">
        <v>1037</v>
      </c>
      <c r="E3768" s="327" t="s">
        <v>3312</v>
      </c>
      <c r="F3768" s="327" t="s">
        <v>3330</v>
      </c>
      <c r="G3768" s="409">
        <v>306321340303</v>
      </c>
      <c r="H3768" s="327" t="s">
        <v>7343</v>
      </c>
      <c r="I3768" s="327" t="s">
        <v>5411</v>
      </c>
      <c r="K3768" s="421">
        <v>0.67900000000000005</v>
      </c>
      <c r="L3768" s="421">
        <v>0.67900000000000005</v>
      </c>
      <c r="M3768" s="421">
        <v>0.63174699999999995</v>
      </c>
      <c r="N3768" s="411">
        <v>6.9592047128129746</v>
      </c>
    </row>
    <row r="3769" spans="1:14" s="327" customFormat="1">
      <c r="A3769" s="103">
        <v>3766</v>
      </c>
      <c r="C3769" s="327" t="s">
        <v>1381</v>
      </c>
      <c r="D3769" s="327" t="s">
        <v>1029</v>
      </c>
      <c r="E3769" s="327" t="s">
        <v>4464</v>
      </c>
      <c r="F3769" s="327" t="s">
        <v>6509</v>
      </c>
      <c r="G3769" s="409">
        <v>305721140601</v>
      </c>
      <c r="H3769" s="327" t="s">
        <v>7344</v>
      </c>
      <c r="I3769" s="327" t="s">
        <v>5411</v>
      </c>
      <c r="K3769" s="421">
        <v>0.37880000000000003</v>
      </c>
      <c r="L3769" s="421">
        <v>0.37880000000000003</v>
      </c>
      <c r="M3769" s="421">
        <v>0.35243600000000003</v>
      </c>
      <c r="N3769" s="411">
        <v>6.9598732840549102</v>
      </c>
    </row>
    <row r="3770" spans="1:14" s="327" customFormat="1">
      <c r="A3770" s="103">
        <v>3767</v>
      </c>
      <c r="C3770" s="327" t="s">
        <v>5408</v>
      </c>
      <c r="D3770" s="327" t="s">
        <v>1018</v>
      </c>
      <c r="E3770" s="327" t="s">
        <v>3232</v>
      </c>
      <c r="F3770" s="327" t="s">
        <v>4706</v>
      </c>
      <c r="G3770" s="409">
        <v>304631440104</v>
      </c>
      <c r="H3770" s="327" t="s">
        <v>7345</v>
      </c>
      <c r="I3770" s="327" t="s">
        <v>5411</v>
      </c>
      <c r="K3770" s="421">
        <v>1.1255999999999999</v>
      </c>
      <c r="L3770" s="421">
        <v>1.1255999999999999</v>
      </c>
      <c r="M3770" s="421">
        <v>1.047212</v>
      </c>
      <c r="N3770" s="411">
        <v>6.9641080312722021</v>
      </c>
    </row>
    <row r="3771" spans="1:14" s="327" customFormat="1">
      <c r="A3771" s="103">
        <v>3768</v>
      </c>
      <c r="C3771" s="327" t="s">
        <v>1381</v>
      </c>
      <c r="D3771" s="327" t="s">
        <v>3526</v>
      </c>
      <c r="E3771" s="327" t="s">
        <v>4760</v>
      </c>
      <c r="F3771" s="327" t="s">
        <v>6456</v>
      </c>
      <c r="G3771" s="409" t="s">
        <v>7346</v>
      </c>
      <c r="H3771" s="327" t="s">
        <v>7347</v>
      </c>
      <c r="I3771" s="327" t="s">
        <v>5411</v>
      </c>
      <c r="K3771" s="421">
        <v>8.3000000000000004E-2</v>
      </c>
      <c r="L3771" s="421">
        <v>8.3000000000000004E-2</v>
      </c>
      <c r="M3771" s="421">
        <v>7.7218999999999996E-2</v>
      </c>
      <c r="N3771" s="411">
        <v>6.9650602409638651</v>
      </c>
    </row>
    <row r="3772" spans="1:14" s="327" customFormat="1">
      <c r="A3772" s="103">
        <v>3769</v>
      </c>
      <c r="C3772" s="327" t="s">
        <v>1049</v>
      </c>
      <c r="D3772" s="327" t="s">
        <v>4470</v>
      </c>
      <c r="E3772" s="327" t="s">
        <v>4666</v>
      </c>
      <c r="F3772" s="327" t="s">
        <v>3426</v>
      </c>
      <c r="G3772" s="409">
        <v>307522240303</v>
      </c>
      <c r="H3772" s="327" t="s">
        <v>7348</v>
      </c>
      <c r="I3772" s="327" t="s">
        <v>5411</v>
      </c>
      <c r="K3772" s="421">
        <v>0.87839999999999996</v>
      </c>
      <c r="L3772" s="421">
        <v>0.87839999999999996</v>
      </c>
      <c r="M3772" s="421">
        <v>0.81721299999999997</v>
      </c>
      <c r="N3772" s="411">
        <v>6.9657331511839695</v>
      </c>
    </row>
    <row r="3773" spans="1:14" s="327" customFormat="1">
      <c r="A3773" s="103">
        <v>3770</v>
      </c>
      <c r="C3773" s="327" t="s">
        <v>1381</v>
      </c>
      <c r="D3773" s="327" t="s">
        <v>1028</v>
      </c>
      <c r="E3773" s="327" t="s">
        <v>5246</v>
      </c>
      <c r="F3773" s="327" t="s">
        <v>4293</v>
      </c>
      <c r="G3773" s="409">
        <v>305311440203</v>
      </c>
      <c r="H3773" s="327" t="s">
        <v>7349</v>
      </c>
      <c r="I3773" s="327" t="s">
        <v>5411</v>
      </c>
      <c r="K3773" s="421">
        <v>0.306724</v>
      </c>
      <c r="L3773" s="421">
        <v>0.306724</v>
      </c>
      <c r="M3773" s="421">
        <v>0.285354</v>
      </c>
      <c r="N3773" s="411">
        <v>6.9671757019339866</v>
      </c>
    </row>
    <row r="3774" spans="1:14" s="327" customFormat="1">
      <c r="A3774" s="103">
        <v>3771</v>
      </c>
      <c r="C3774" s="327" t="s">
        <v>5408</v>
      </c>
      <c r="D3774" s="327" t="s">
        <v>1017</v>
      </c>
      <c r="E3774" s="327" t="s">
        <v>3946</v>
      </c>
      <c r="F3774" s="327" t="s">
        <v>3445</v>
      </c>
      <c r="G3774" s="409">
        <v>304521440304</v>
      </c>
      <c r="H3774" s="327" t="s">
        <v>7350</v>
      </c>
      <c r="I3774" s="327" t="s">
        <v>5411</v>
      </c>
      <c r="K3774" s="421">
        <v>0.67700000000000005</v>
      </c>
      <c r="L3774" s="421">
        <v>0.67700000000000005</v>
      </c>
      <c r="M3774" s="421">
        <v>0.62980899999999995</v>
      </c>
      <c r="N3774" s="411">
        <v>6.9706056129985354</v>
      </c>
    </row>
    <row r="3775" spans="1:14" s="327" customFormat="1">
      <c r="A3775" s="103">
        <v>3772</v>
      </c>
      <c r="C3775" s="327" t="s">
        <v>1381</v>
      </c>
      <c r="D3775" s="327" t="s">
        <v>1032</v>
      </c>
      <c r="E3775" s="327" t="s">
        <v>3933</v>
      </c>
      <c r="F3775" s="327" t="s">
        <v>4861</v>
      </c>
      <c r="G3775" s="409">
        <v>305611140501</v>
      </c>
      <c r="H3775" s="327" t="s">
        <v>7351</v>
      </c>
      <c r="I3775" s="327" t="s">
        <v>5411</v>
      </c>
      <c r="K3775" s="421">
        <v>0.66010000000000002</v>
      </c>
      <c r="L3775" s="421">
        <v>0.66010000000000002</v>
      </c>
      <c r="M3775" s="421">
        <v>0.61407999999999996</v>
      </c>
      <c r="N3775" s="411">
        <v>6.9716709589456238</v>
      </c>
    </row>
    <row r="3776" spans="1:14" s="327" customFormat="1">
      <c r="A3776" s="103">
        <v>3773</v>
      </c>
      <c r="C3776" s="327" t="s">
        <v>1381</v>
      </c>
      <c r="D3776" s="327" t="s">
        <v>1027</v>
      </c>
      <c r="E3776" s="327" t="s">
        <v>3853</v>
      </c>
      <c r="F3776" s="327" t="s">
        <v>7352</v>
      </c>
      <c r="G3776" s="409">
        <v>305431140202</v>
      </c>
      <c r="H3776" s="327" t="s">
        <v>7353</v>
      </c>
      <c r="I3776" s="327" t="s">
        <v>5411</v>
      </c>
      <c r="K3776" s="421">
        <v>0.51870000000000005</v>
      </c>
      <c r="L3776" s="421">
        <v>0.51870000000000005</v>
      </c>
      <c r="M3776" s="421">
        <v>0.48253000000000001</v>
      </c>
      <c r="N3776" s="411">
        <v>6.9732022363601374</v>
      </c>
    </row>
    <row r="3777" spans="1:14" s="327" customFormat="1">
      <c r="A3777" s="103">
        <v>3774</v>
      </c>
      <c r="C3777" s="327" t="s">
        <v>3869</v>
      </c>
      <c r="D3777" s="327" t="s">
        <v>1056</v>
      </c>
      <c r="E3777" s="327" t="s">
        <v>4691</v>
      </c>
      <c r="F3777" s="327" t="s">
        <v>4098</v>
      </c>
      <c r="G3777" s="409">
        <v>308312240104</v>
      </c>
      <c r="H3777" s="327" t="s">
        <v>7354</v>
      </c>
      <c r="I3777" s="327" t="s">
        <v>5411</v>
      </c>
      <c r="K3777" s="421">
        <v>0.4284</v>
      </c>
      <c r="L3777" s="421">
        <v>0.4284</v>
      </c>
      <c r="M3777" s="421">
        <v>0.39852399999999999</v>
      </c>
      <c r="N3777" s="411">
        <v>6.9738562091503296</v>
      </c>
    </row>
    <row r="3778" spans="1:14" s="327" customFormat="1">
      <c r="A3778" s="103">
        <v>3775</v>
      </c>
      <c r="C3778" s="327" t="s">
        <v>1049</v>
      </c>
      <c r="D3778" s="327" t="s">
        <v>1048</v>
      </c>
      <c r="E3778" s="327" t="s">
        <v>5140</v>
      </c>
      <c r="F3778" s="327" t="s">
        <v>4682</v>
      </c>
      <c r="G3778" s="409">
        <v>307222340604</v>
      </c>
      <c r="H3778" s="327" t="s">
        <v>7355</v>
      </c>
      <c r="I3778" s="327" t="s">
        <v>5411</v>
      </c>
      <c r="K3778" s="421">
        <v>0.42520000000000002</v>
      </c>
      <c r="L3778" s="421">
        <v>0.42520000000000002</v>
      </c>
      <c r="M3778" s="421">
        <v>0.39554299999999998</v>
      </c>
      <c r="N3778" s="411">
        <v>6.974835371589851</v>
      </c>
    </row>
    <row r="3779" spans="1:14" s="327" customFormat="1">
      <c r="A3779" s="103">
        <v>3776</v>
      </c>
      <c r="C3779" s="327" t="s">
        <v>3869</v>
      </c>
      <c r="D3779" s="327" t="s">
        <v>1054</v>
      </c>
      <c r="E3779" s="327" t="s">
        <v>4344</v>
      </c>
      <c r="F3779" s="327" t="s">
        <v>3758</v>
      </c>
      <c r="G3779" s="409">
        <v>308223640301</v>
      </c>
      <c r="H3779" s="327" t="s">
        <v>7356</v>
      </c>
      <c r="I3779" s="327" t="s">
        <v>5411</v>
      </c>
      <c r="K3779" s="421">
        <v>4.6249999999999999E-2</v>
      </c>
      <c r="L3779" s="421">
        <v>4.6249999999999999E-2</v>
      </c>
      <c r="M3779" s="421">
        <v>4.3024E-2</v>
      </c>
      <c r="N3779" s="411">
        <v>6.9751351351351341</v>
      </c>
    </row>
    <row r="3780" spans="1:14" s="327" customFormat="1">
      <c r="A3780" s="103">
        <v>3777</v>
      </c>
      <c r="C3780" s="327" t="s">
        <v>1041</v>
      </c>
      <c r="D3780" s="327" t="s">
        <v>1037</v>
      </c>
      <c r="E3780" s="327" t="s">
        <v>3312</v>
      </c>
      <c r="F3780" s="327" t="s">
        <v>7357</v>
      </c>
      <c r="G3780" s="409">
        <v>306321440104</v>
      </c>
      <c r="H3780" s="327" t="s">
        <v>7358</v>
      </c>
      <c r="I3780" s="327" t="s">
        <v>5411</v>
      </c>
      <c r="K3780" s="421">
        <v>0.65500000000000003</v>
      </c>
      <c r="L3780" s="421">
        <v>0.65500000000000003</v>
      </c>
      <c r="M3780" s="421">
        <v>0.60931100000000005</v>
      </c>
      <c r="N3780" s="411">
        <v>6.9754198473282401</v>
      </c>
    </row>
    <row r="3781" spans="1:14" s="327" customFormat="1">
      <c r="A3781" s="103">
        <v>3778</v>
      </c>
      <c r="C3781" s="327" t="s">
        <v>1381</v>
      </c>
      <c r="D3781" s="327" t="s">
        <v>1030</v>
      </c>
      <c r="E3781" s="327" t="s">
        <v>4544</v>
      </c>
      <c r="F3781" s="327" t="s">
        <v>2973</v>
      </c>
      <c r="G3781" s="409">
        <v>305211540502</v>
      </c>
      <c r="H3781" s="327" t="s">
        <v>7359</v>
      </c>
      <c r="I3781" s="327" t="s">
        <v>5411</v>
      </c>
      <c r="K3781" s="421">
        <v>0.87780000000000002</v>
      </c>
      <c r="L3781" s="421">
        <v>0.87780000000000002</v>
      </c>
      <c r="M3781" s="421">
        <v>0.81655699999999998</v>
      </c>
      <c r="N3781" s="411">
        <v>6.9768740031897982</v>
      </c>
    </row>
    <row r="3782" spans="1:14" s="327" customFormat="1">
      <c r="A3782" s="103">
        <v>3779</v>
      </c>
      <c r="C3782" s="327" t="s">
        <v>1381</v>
      </c>
      <c r="D3782" s="327" t="s">
        <v>1032</v>
      </c>
      <c r="E3782" s="327" t="s">
        <v>3933</v>
      </c>
      <c r="F3782" s="327" t="s">
        <v>3757</v>
      </c>
      <c r="G3782" s="409">
        <v>305611240203</v>
      </c>
      <c r="H3782" s="327" t="s">
        <v>7360</v>
      </c>
      <c r="I3782" s="327" t="s">
        <v>5411</v>
      </c>
      <c r="K3782" s="421">
        <v>0.92552000000000001</v>
      </c>
      <c r="L3782" s="421">
        <v>0.92552000000000001</v>
      </c>
      <c r="M3782" s="421">
        <v>0.86091600000000001</v>
      </c>
      <c r="N3782" s="411">
        <v>6.9802921600829793</v>
      </c>
    </row>
    <row r="3783" spans="1:14" s="327" customFormat="1">
      <c r="A3783" s="103">
        <v>3780</v>
      </c>
      <c r="C3783" s="327" t="s">
        <v>1381</v>
      </c>
      <c r="D3783" s="327" t="s">
        <v>1028</v>
      </c>
      <c r="E3783" s="327" t="s">
        <v>4765</v>
      </c>
      <c r="F3783" s="327" t="s">
        <v>3364</v>
      </c>
      <c r="G3783" s="409">
        <v>305341240501</v>
      </c>
      <c r="H3783" s="327" t="s">
        <v>7361</v>
      </c>
      <c r="I3783" s="327" t="s">
        <v>5411</v>
      </c>
      <c r="K3783" s="421">
        <v>0.34389999999999998</v>
      </c>
      <c r="L3783" s="421">
        <v>0.34389999999999998</v>
      </c>
      <c r="M3783" s="421">
        <v>0.31988299999999997</v>
      </c>
      <c r="N3783" s="411">
        <v>6.9837161965687731</v>
      </c>
    </row>
    <row r="3784" spans="1:14" s="327" customFormat="1">
      <c r="A3784" s="103">
        <v>3781</v>
      </c>
      <c r="C3784" s="327" t="s">
        <v>1381</v>
      </c>
      <c r="D3784" s="327" t="s">
        <v>1028</v>
      </c>
      <c r="E3784" s="327" t="s">
        <v>4765</v>
      </c>
      <c r="F3784" s="327" t="s">
        <v>2341</v>
      </c>
      <c r="G3784" s="409">
        <v>305341540102</v>
      </c>
      <c r="H3784" s="327" t="s">
        <v>7362</v>
      </c>
      <c r="I3784" s="327" t="s">
        <v>5411</v>
      </c>
      <c r="K3784" s="421">
        <v>0.22620000000000001</v>
      </c>
      <c r="L3784" s="421">
        <v>0.22620000000000001</v>
      </c>
      <c r="M3784" s="421">
        <v>0.210398</v>
      </c>
      <c r="N3784" s="411">
        <v>6.9858532272325409</v>
      </c>
    </row>
    <row r="3785" spans="1:14" s="327" customFormat="1">
      <c r="A3785" s="103">
        <v>3782</v>
      </c>
      <c r="C3785" s="327" t="s">
        <v>3869</v>
      </c>
      <c r="D3785" s="327" t="s">
        <v>1056</v>
      </c>
      <c r="E3785" s="327" t="s">
        <v>3930</v>
      </c>
      <c r="F3785" s="327" t="s">
        <v>4013</v>
      </c>
      <c r="G3785" s="409">
        <v>308313240105</v>
      </c>
      <c r="H3785" s="327" t="s">
        <v>7363</v>
      </c>
      <c r="I3785" s="327" t="s">
        <v>5444</v>
      </c>
      <c r="K3785" s="421">
        <v>0.62280000000000002</v>
      </c>
      <c r="L3785" s="421">
        <v>0.62280000000000002</v>
      </c>
      <c r="M3785" s="421">
        <v>0.57928900000000005</v>
      </c>
      <c r="N3785" s="411">
        <v>6.9863519588953054</v>
      </c>
    </row>
    <row r="3786" spans="1:14" s="327" customFormat="1">
      <c r="A3786" s="103">
        <v>3783</v>
      </c>
      <c r="C3786" s="327" t="s">
        <v>1381</v>
      </c>
      <c r="D3786" s="327" t="s">
        <v>3526</v>
      </c>
      <c r="E3786" s="327" t="s">
        <v>4760</v>
      </c>
      <c r="F3786" s="327" t="s">
        <v>5945</v>
      </c>
      <c r="G3786" s="409" t="s">
        <v>7364</v>
      </c>
      <c r="H3786" s="327" t="s">
        <v>7365</v>
      </c>
      <c r="I3786" s="327" t="s">
        <v>5411</v>
      </c>
      <c r="K3786" s="421">
        <v>0.54359999999999997</v>
      </c>
      <c r="L3786" s="421">
        <v>0.54359999999999997</v>
      </c>
      <c r="M3786" s="421">
        <v>0.50561900000000004</v>
      </c>
      <c r="N3786" s="411">
        <v>6.9869389256806356</v>
      </c>
    </row>
    <row r="3787" spans="1:14" s="327" customFormat="1">
      <c r="A3787" s="103">
        <v>3784</v>
      </c>
      <c r="C3787" s="327" t="s">
        <v>1049</v>
      </c>
      <c r="D3787" s="327" t="s">
        <v>1049</v>
      </c>
      <c r="E3787" s="327" t="s">
        <v>3482</v>
      </c>
      <c r="F3787" s="327" t="s">
        <v>5276</v>
      </c>
      <c r="G3787" s="409">
        <v>307133440403</v>
      </c>
      <c r="H3787" s="327" t="s">
        <v>5535</v>
      </c>
      <c r="I3787" s="327" t="s">
        <v>5411</v>
      </c>
      <c r="K3787" s="421">
        <v>1.5854999999999999</v>
      </c>
      <c r="L3787" s="421">
        <v>1.5854999999999999</v>
      </c>
      <c r="M3787" s="421">
        <v>1.474702</v>
      </c>
      <c r="N3787" s="411">
        <v>6.9882056133711732</v>
      </c>
    </row>
    <row r="3788" spans="1:14" s="327" customFormat="1">
      <c r="A3788" s="103">
        <v>3785</v>
      </c>
      <c r="C3788" s="327" t="s">
        <v>1041</v>
      </c>
      <c r="D3788" s="327" t="s">
        <v>1040</v>
      </c>
      <c r="E3788" s="327" t="s">
        <v>4766</v>
      </c>
      <c r="F3788" s="327" t="s">
        <v>6577</v>
      </c>
      <c r="G3788" s="409">
        <v>306631340403</v>
      </c>
      <c r="H3788" s="327" t="s">
        <v>7366</v>
      </c>
      <c r="I3788" s="327" t="s">
        <v>5411</v>
      </c>
      <c r="K3788" s="421">
        <v>0.59960000000000002</v>
      </c>
      <c r="L3788" s="421">
        <v>0.59960000000000002</v>
      </c>
      <c r="M3788" s="421">
        <v>0.55769800000000003</v>
      </c>
      <c r="N3788" s="411">
        <v>6.9883255503669099</v>
      </c>
    </row>
    <row r="3789" spans="1:14" s="327" customFormat="1">
      <c r="A3789" s="103">
        <v>3786</v>
      </c>
      <c r="C3789" s="327" t="s">
        <v>1041</v>
      </c>
      <c r="D3789" s="327" t="s">
        <v>1039</v>
      </c>
      <c r="E3789" s="327" t="s">
        <v>3245</v>
      </c>
      <c r="F3789" s="327" t="s">
        <v>2229</v>
      </c>
      <c r="G3789" s="409">
        <v>306211340204</v>
      </c>
      <c r="H3789" s="327" t="s">
        <v>7367</v>
      </c>
      <c r="I3789" s="327" t="s">
        <v>5411</v>
      </c>
      <c r="K3789" s="421">
        <v>0.25080000000000002</v>
      </c>
      <c r="L3789" s="421">
        <v>0.25080000000000002</v>
      </c>
      <c r="M3789" s="421">
        <v>0.233269</v>
      </c>
      <c r="N3789" s="411">
        <v>6.9900318979266425</v>
      </c>
    </row>
    <row r="3790" spans="1:14" s="327" customFormat="1">
      <c r="A3790" s="103">
        <v>3787</v>
      </c>
      <c r="C3790" s="327" t="s">
        <v>1049</v>
      </c>
      <c r="D3790" s="327" t="s">
        <v>1048</v>
      </c>
      <c r="E3790" s="327" t="s">
        <v>5138</v>
      </c>
      <c r="F3790" s="327" t="s">
        <v>3601</v>
      </c>
      <c r="G3790" s="409">
        <v>307211340203</v>
      </c>
      <c r="H3790" s="327" t="s">
        <v>7368</v>
      </c>
      <c r="I3790" s="327" t="s">
        <v>5411</v>
      </c>
      <c r="K3790" s="421">
        <v>0.73560000000000003</v>
      </c>
      <c r="L3790" s="421">
        <v>0.73560000000000003</v>
      </c>
      <c r="M3790" s="421">
        <v>0.68415499999999996</v>
      </c>
      <c r="N3790" s="411">
        <v>6.9936106579662951</v>
      </c>
    </row>
    <row r="3791" spans="1:14" s="327" customFormat="1">
      <c r="A3791" s="103">
        <v>3788</v>
      </c>
      <c r="C3791" s="327" t="s">
        <v>1041</v>
      </c>
      <c r="D3791" s="327" t="s">
        <v>1040</v>
      </c>
      <c r="E3791" s="327" t="s">
        <v>4426</v>
      </c>
      <c r="F3791" s="327" t="s">
        <v>2888</v>
      </c>
      <c r="G3791" s="409">
        <v>306621240203</v>
      </c>
      <c r="H3791" s="327" t="s">
        <v>5817</v>
      </c>
      <c r="I3791" s="327" t="s">
        <v>5411</v>
      </c>
      <c r="K3791" s="421">
        <v>1.0214000000000001</v>
      </c>
      <c r="L3791" s="421">
        <v>1.0214000000000001</v>
      </c>
      <c r="M3791" s="421">
        <v>0.94995700000000005</v>
      </c>
      <c r="N3791" s="411">
        <v>6.9946152339925627</v>
      </c>
    </row>
    <row r="3792" spans="1:14" s="327" customFormat="1">
      <c r="A3792" s="103">
        <v>3789</v>
      </c>
      <c r="C3792" s="327" t="s">
        <v>1381</v>
      </c>
      <c r="D3792" s="327" t="s">
        <v>1028</v>
      </c>
      <c r="E3792" s="327" t="s">
        <v>5370</v>
      </c>
      <c r="F3792" s="327" t="s">
        <v>5194</v>
      </c>
      <c r="G3792" s="409">
        <v>305331140301</v>
      </c>
      <c r="H3792" s="327" t="s">
        <v>7369</v>
      </c>
      <c r="I3792" s="327" t="s">
        <v>5411</v>
      </c>
      <c r="K3792" s="421">
        <v>0.43730000000000002</v>
      </c>
      <c r="L3792" s="421">
        <v>0.43730000000000002</v>
      </c>
      <c r="M3792" s="421">
        <v>0.40670899999999999</v>
      </c>
      <c r="N3792" s="411">
        <v>6.9954264806768887</v>
      </c>
    </row>
    <row r="3793" spans="1:14" s="327" customFormat="1">
      <c r="A3793" s="103">
        <v>3790</v>
      </c>
      <c r="C3793" s="327" t="s">
        <v>1049</v>
      </c>
      <c r="D3793" s="327" t="s">
        <v>4470</v>
      </c>
      <c r="E3793" s="327" t="s">
        <v>4471</v>
      </c>
      <c r="F3793" s="327" t="s">
        <v>6266</v>
      </c>
      <c r="G3793" s="409">
        <v>307511540305</v>
      </c>
      <c r="H3793" s="327" t="s">
        <v>7370</v>
      </c>
      <c r="I3793" s="327" t="s">
        <v>5411</v>
      </c>
      <c r="K3793" s="421">
        <v>1.028</v>
      </c>
      <c r="L3793" s="421">
        <v>1.028</v>
      </c>
      <c r="M3793" s="421">
        <v>0.95608499999999996</v>
      </c>
      <c r="N3793" s="411">
        <v>6.9956225680933919</v>
      </c>
    </row>
    <row r="3794" spans="1:14" s="327" customFormat="1">
      <c r="A3794" s="103">
        <v>3791</v>
      </c>
      <c r="C3794" s="327" t="s">
        <v>1381</v>
      </c>
      <c r="D3794" s="327" t="s">
        <v>3526</v>
      </c>
      <c r="E3794" s="327" t="s">
        <v>4760</v>
      </c>
      <c r="F3794" s="327" t="s">
        <v>6937</v>
      </c>
      <c r="G3794" s="409" t="s">
        <v>7371</v>
      </c>
      <c r="H3794" s="327" t="s">
        <v>7372</v>
      </c>
      <c r="I3794" s="327" t="s">
        <v>5411</v>
      </c>
      <c r="K3794" s="421">
        <v>0.2646</v>
      </c>
      <c r="L3794" s="421">
        <v>0.2646</v>
      </c>
      <c r="M3794" s="421">
        <v>0.246083</v>
      </c>
      <c r="N3794" s="411">
        <v>6.9981103552532149</v>
      </c>
    </row>
    <row r="3795" spans="1:14" s="327" customFormat="1">
      <c r="A3795" s="103">
        <v>3792</v>
      </c>
      <c r="C3795" s="327" t="s">
        <v>1381</v>
      </c>
      <c r="D3795" s="327" t="s">
        <v>1028</v>
      </c>
      <c r="E3795" s="327" t="s">
        <v>5370</v>
      </c>
      <c r="F3795" s="327" t="s">
        <v>7373</v>
      </c>
      <c r="G3795" s="409">
        <v>305331140202</v>
      </c>
      <c r="H3795" s="327" t="s">
        <v>7374</v>
      </c>
      <c r="I3795" s="327" t="s">
        <v>5411</v>
      </c>
      <c r="K3795" s="421">
        <v>0.72640000000000005</v>
      </c>
      <c r="L3795" s="421">
        <v>0.72640000000000005</v>
      </c>
      <c r="M3795" s="421">
        <v>0.675562</v>
      </c>
      <c r="N3795" s="411">
        <v>6.9986233480176283</v>
      </c>
    </row>
    <row r="3796" spans="1:14" s="327" customFormat="1">
      <c r="A3796" s="103">
        <v>3793</v>
      </c>
      <c r="C3796" s="327" t="s">
        <v>5408</v>
      </c>
      <c r="D3796" s="327" t="s">
        <v>1017</v>
      </c>
      <c r="E3796" s="327" t="s">
        <v>3946</v>
      </c>
      <c r="F3796" s="327" t="s">
        <v>5979</v>
      </c>
      <c r="G3796" s="409">
        <v>304521240302</v>
      </c>
      <c r="H3796" s="327" t="s">
        <v>7375</v>
      </c>
      <c r="I3796" s="327" t="s">
        <v>5411</v>
      </c>
      <c r="K3796" s="421">
        <v>0.248</v>
      </c>
      <c r="L3796" s="421">
        <v>0.248</v>
      </c>
      <c r="M3796" s="421">
        <v>0.23064299999999999</v>
      </c>
      <c r="N3796" s="411">
        <v>6.9987903225806498</v>
      </c>
    </row>
    <row r="3797" spans="1:14" s="327" customFormat="1">
      <c r="A3797" s="103">
        <v>3794</v>
      </c>
      <c r="C3797" s="327" t="s">
        <v>1041</v>
      </c>
      <c r="D3797" s="327" t="s">
        <v>1038</v>
      </c>
      <c r="E3797" s="327" t="s">
        <v>3029</v>
      </c>
      <c r="F3797" s="327" t="s">
        <v>7376</v>
      </c>
      <c r="G3797" s="409">
        <v>306512240204</v>
      </c>
      <c r="H3797" s="327" t="s">
        <v>7377</v>
      </c>
      <c r="I3797" s="327" t="s">
        <v>5411</v>
      </c>
      <c r="K3797" s="421">
        <v>0.13919999999999999</v>
      </c>
      <c r="L3797" s="421">
        <v>0.13919999999999999</v>
      </c>
      <c r="M3797" s="421">
        <v>0.12945599999999999</v>
      </c>
      <c r="N3797" s="411">
        <v>7.0000000000000018</v>
      </c>
    </row>
    <row r="3798" spans="1:14" s="327" customFormat="1">
      <c r="A3798" s="103">
        <v>3795</v>
      </c>
      <c r="C3798" s="327" t="s">
        <v>1381</v>
      </c>
      <c r="D3798" s="327" t="s">
        <v>1027</v>
      </c>
      <c r="E3798" s="327" t="s">
        <v>5327</v>
      </c>
      <c r="F3798" s="327" t="s">
        <v>3894</v>
      </c>
      <c r="G3798" s="409">
        <v>305422240303</v>
      </c>
      <c r="H3798" s="327" t="s">
        <v>7378</v>
      </c>
      <c r="I3798" s="327" t="s">
        <v>5411</v>
      </c>
      <c r="K3798" s="421">
        <v>0.14493</v>
      </c>
      <c r="L3798" s="421">
        <v>0.14493</v>
      </c>
      <c r="M3798" s="421">
        <v>0.13478399999999999</v>
      </c>
      <c r="N3798" s="411">
        <v>7.0006209894431901</v>
      </c>
    </row>
    <row r="3799" spans="1:14" s="327" customFormat="1">
      <c r="A3799" s="103">
        <v>3796</v>
      </c>
      <c r="C3799" s="327" t="s">
        <v>1381</v>
      </c>
      <c r="D3799" s="327" t="s">
        <v>1030</v>
      </c>
      <c r="E3799" s="327" t="s">
        <v>4544</v>
      </c>
      <c r="F3799" s="327" t="s">
        <v>2330</v>
      </c>
      <c r="G3799" s="409">
        <v>305211440403</v>
      </c>
      <c r="H3799" s="327" t="s">
        <v>7379</v>
      </c>
      <c r="I3799" s="327" t="s">
        <v>5411</v>
      </c>
      <c r="K3799" s="421">
        <v>0.65459999999999996</v>
      </c>
      <c r="L3799" s="421">
        <v>0.65459999999999996</v>
      </c>
      <c r="M3799" s="421">
        <v>0.60877000000000003</v>
      </c>
      <c r="N3799" s="411">
        <v>7.0012221203788467</v>
      </c>
    </row>
    <row r="3800" spans="1:14" s="327" customFormat="1">
      <c r="A3800" s="103">
        <v>3797</v>
      </c>
      <c r="C3800" s="327" t="s">
        <v>1381</v>
      </c>
      <c r="D3800" s="327" t="s">
        <v>1030</v>
      </c>
      <c r="E3800" s="327" t="s">
        <v>3808</v>
      </c>
      <c r="F3800" s="327" t="s">
        <v>3642</v>
      </c>
      <c r="G3800" s="409">
        <v>305213440203</v>
      </c>
      <c r="H3800" s="327" t="s">
        <v>7380</v>
      </c>
      <c r="I3800" s="327" t="s">
        <v>5411</v>
      </c>
      <c r="K3800" s="421">
        <v>0.92920000000000003</v>
      </c>
      <c r="L3800" s="421">
        <v>0.92920000000000003</v>
      </c>
      <c r="M3800" s="421">
        <v>0.86414199999999997</v>
      </c>
      <c r="N3800" s="411">
        <v>7.0015066724063768</v>
      </c>
    </row>
    <row r="3801" spans="1:14" s="327" customFormat="1">
      <c r="A3801" s="103">
        <v>3798</v>
      </c>
      <c r="C3801" s="327" t="s">
        <v>5408</v>
      </c>
      <c r="D3801" s="327" t="s">
        <v>1021</v>
      </c>
      <c r="E3801" s="327" t="s">
        <v>4351</v>
      </c>
      <c r="F3801" s="327" t="s">
        <v>5688</v>
      </c>
      <c r="G3801" s="409">
        <v>304411540602</v>
      </c>
      <c r="H3801" s="327" t="s">
        <v>7381</v>
      </c>
      <c r="I3801" s="327" t="s">
        <v>5411</v>
      </c>
      <c r="K3801" s="421">
        <v>0.26219999999999999</v>
      </c>
      <c r="L3801" s="421">
        <v>0.26219999999999999</v>
      </c>
      <c r="M3801" s="421">
        <v>0.243836</v>
      </c>
      <c r="N3801" s="411">
        <v>7.0038138825324152</v>
      </c>
    </row>
    <row r="3802" spans="1:14" s="327" customFormat="1">
      <c r="A3802" s="103">
        <v>3799</v>
      </c>
      <c r="C3802" s="327" t="s">
        <v>1041</v>
      </c>
      <c r="D3802" s="327" t="s">
        <v>1040</v>
      </c>
      <c r="E3802" s="327" t="s">
        <v>1040</v>
      </c>
      <c r="F3802" s="327" t="s">
        <v>6311</v>
      </c>
      <c r="G3802" s="409">
        <v>306112240501</v>
      </c>
      <c r="H3802" s="327" t="s">
        <v>7382</v>
      </c>
      <c r="I3802" s="327" t="s">
        <v>5411</v>
      </c>
      <c r="K3802" s="421">
        <v>0.55920000000000003</v>
      </c>
      <c r="L3802" s="421">
        <v>0.55920000000000003</v>
      </c>
      <c r="M3802" s="421">
        <v>0.52003299999999997</v>
      </c>
      <c r="N3802" s="411">
        <v>7.0041130185980087</v>
      </c>
    </row>
    <row r="3803" spans="1:14" s="327" customFormat="1">
      <c r="A3803" s="103">
        <v>3800</v>
      </c>
      <c r="C3803" s="327" t="s">
        <v>1049</v>
      </c>
      <c r="D3803" s="327" t="s">
        <v>1047</v>
      </c>
      <c r="E3803" s="327" t="s">
        <v>4140</v>
      </c>
      <c r="F3803" s="327" t="s">
        <v>4795</v>
      </c>
      <c r="G3803" s="409">
        <v>307322540302</v>
      </c>
      <c r="H3803" s="327" t="s">
        <v>7383</v>
      </c>
      <c r="I3803" s="327" t="s">
        <v>5411</v>
      </c>
      <c r="K3803" s="421">
        <v>0.57540000000000002</v>
      </c>
      <c r="L3803" s="421">
        <v>0.57540000000000002</v>
      </c>
      <c r="M3803" s="421">
        <v>0.53504499999999999</v>
      </c>
      <c r="N3803" s="411">
        <v>7.0133819951338241</v>
      </c>
    </row>
    <row r="3804" spans="1:14" s="327" customFormat="1">
      <c r="A3804" s="103">
        <v>3801</v>
      </c>
      <c r="C3804" s="327" t="s">
        <v>1049</v>
      </c>
      <c r="D3804" s="327" t="s">
        <v>4470</v>
      </c>
      <c r="E3804" s="327" t="s">
        <v>4666</v>
      </c>
      <c r="F3804" s="327" t="s">
        <v>4667</v>
      </c>
      <c r="G3804" s="409">
        <v>307522140105</v>
      </c>
      <c r="H3804" s="327" t="s">
        <v>7384</v>
      </c>
      <c r="I3804" s="327" t="s">
        <v>5411</v>
      </c>
      <c r="K3804" s="421">
        <v>0.61950000000000005</v>
      </c>
      <c r="L3804" s="421">
        <v>0.61950000000000005</v>
      </c>
      <c r="M3804" s="421">
        <v>0.57604100000000003</v>
      </c>
      <c r="N3804" s="411">
        <v>7.0151735270379376</v>
      </c>
    </row>
    <row r="3805" spans="1:14" s="327" customFormat="1">
      <c r="A3805" s="103">
        <v>3802</v>
      </c>
      <c r="C3805" s="327" t="s">
        <v>1041</v>
      </c>
      <c r="D3805" s="327" t="s">
        <v>1040</v>
      </c>
      <c r="E3805" s="327" t="s">
        <v>4766</v>
      </c>
      <c r="F3805" s="327" t="s">
        <v>3888</v>
      </c>
      <c r="G3805" s="409">
        <v>306631140303</v>
      </c>
      <c r="H3805" s="327" t="s">
        <v>6683</v>
      </c>
      <c r="I3805" s="327" t="s">
        <v>5411</v>
      </c>
      <c r="K3805" s="421">
        <v>1.0085999999999999</v>
      </c>
      <c r="L3805" s="421">
        <v>1.0085999999999999</v>
      </c>
      <c r="M3805" s="421">
        <v>0.93784199999999995</v>
      </c>
      <c r="N3805" s="411">
        <v>7.0154669839381318</v>
      </c>
    </row>
    <row r="3806" spans="1:14" s="327" customFormat="1">
      <c r="A3806" s="103">
        <v>3803</v>
      </c>
      <c r="C3806" s="327" t="s">
        <v>3869</v>
      </c>
      <c r="D3806" s="327" t="s">
        <v>1054</v>
      </c>
      <c r="E3806" s="327" t="s">
        <v>4344</v>
      </c>
      <c r="F3806" s="327" t="s">
        <v>4598</v>
      </c>
      <c r="G3806" s="409">
        <v>308223540105</v>
      </c>
      <c r="H3806" s="327" t="s">
        <v>7385</v>
      </c>
      <c r="I3806" s="327" t="s">
        <v>5411</v>
      </c>
      <c r="K3806" s="421">
        <v>0.70238</v>
      </c>
      <c r="L3806" s="421">
        <v>0.70238</v>
      </c>
      <c r="M3806" s="421">
        <v>0.65307499999999996</v>
      </c>
      <c r="N3806" s="411">
        <v>7.0197044334975436</v>
      </c>
    </row>
    <row r="3807" spans="1:14" s="327" customFormat="1">
      <c r="A3807" s="103">
        <v>3804</v>
      </c>
      <c r="C3807" s="327" t="s">
        <v>1041</v>
      </c>
      <c r="D3807" s="327" t="s">
        <v>1038</v>
      </c>
      <c r="E3807" s="327" t="s">
        <v>1038</v>
      </c>
      <c r="F3807" s="327" t="s">
        <v>2234</v>
      </c>
      <c r="G3807" s="409">
        <v>306511140304</v>
      </c>
      <c r="H3807" s="327" t="s">
        <v>7386</v>
      </c>
      <c r="I3807" s="327" t="s">
        <v>5411</v>
      </c>
      <c r="K3807" s="421">
        <v>0.46899999999999997</v>
      </c>
      <c r="L3807" s="421">
        <v>0.46899999999999997</v>
      </c>
      <c r="M3807" s="421">
        <v>0.43606699999999998</v>
      </c>
      <c r="N3807" s="411">
        <v>7.0219616204690816</v>
      </c>
    </row>
    <row r="3808" spans="1:14" s="327" customFormat="1">
      <c r="A3808" s="103">
        <v>3805</v>
      </c>
      <c r="C3808" s="327" t="s">
        <v>1041</v>
      </c>
      <c r="D3808" s="327" t="s">
        <v>1040</v>
      </c>
      <c r="E3808" s="327" t="s">
        <v>4766</v>
      </c>
      <c r="F3808" s="327" t="s">
        <v>6682</v>
      </c>
      <c r="G3808" s="409">
        <v>306631140401</v>
      </c>
      <c r="H3808" s="327" t="s">
        <v>7387</v>
      </c>
      <c r="I3808" s="327" t="s">
        <v>5411</v>
      </c>
      <c r="K3808" s="421">
        <v>0.60618000000000005</v>
      </c>
      <c r="L3808" s="421">
        <v>0.60618000000000005</v>
      </c>
      <c r="M3808" s="421">
        <v>0.56361399999999995</v>
      </c>
      <c r="N3808" s="411">
        <v>7.0220066646870736</v>
      </c>
    </row>
    <row r="3809" spans="1:14" s="327" customFormat="1">
      <c r="A3809" s="103">
        <v>3806</v>
      </c>
      <c r="C3809" s="327" t="s">
        <v>5408</v>
      </c>
      <c r="D3809" s="327" t="s">
        <v>1020</v>
      </c>
      <c r="E3809" s="327" t="s">
        <v>3416</v>
      </c>
      <c r="F3809" s="327" t="s">
        <v>6376</v>
      </c>
      <c r="G3809" s="409">
        <v>304112340602</v>
      </c>
      <c r="H3809" s="327" t="s">
        <v>7388</v>
      </c>
      <c r="I3809" s="327" t="s">
        <v>5411</v>
      </c>
      <c r="K3809" s="421">
        <v>0.2636</v>
      </c>
      <c r="L3809" s="421">
        <v>0.2636</v>
      </c>
      <c r="M3809" s="421">
        <v>0.24508199999999999</v>
      </c>
      <c r="N3809" s="411">
        <v>7.0250379362670738</v>
      </c>
    </row>
    <row r="3810" spans="1:14" s="327" customFormat="1">
      <c r="A3810" s="103">
        <v>3807</v>
      </c>
      <c r="C3810" s="327" t="s">
        <v>1049</v>
      </c>
      <c r="D3810" s="327" t="s">
        <v>1045</v>
      </c>
      <c r="E3810" s="327" t="s">
        <v>4680</v>
      </c>
      <c r="F3810" s="327" t="s">
        <v>6348</v>
      </c>
      <c r="G3810" s="409">
        <v>307612140403</v>
      </c>
      <c r="H3810" s="327" t="s">
        <v>7389</v>
      </c>
      <c r="I3810" s="327" t="s">
        <v>5411</v>
      </c>
      <c r="K3810" s="421">
        <v>0.62719999999999998</v>
      </c>
      <c r="L3810" s="421">
        <v>0.62719999999999998</v>
      </c>
      <c r="M3810" s="421">
        <v>0.58313000000000004</v>
      </c>
      <c r="N3810" s="411">
        <v>7.0264668367346852</v>
      </c>
    </row>
    <row r="3811" spans="1:14" s="327" customFormat="1">
      <c r="A3811" s="103">
        <v>3808</v>
      </c>
      <c r="C3811" s="327" t="s">
        <v>1049</v>
      </c>
      <c r="D3811" s="327" t="s">
        <v>1048</v>
      </c>
      <c r="E3811" s="327" t="s">
        <v>4222</v>
      </c>
      <c r="F3811" s="327" t="s">
        <v>6854</v>
      </c>
      <c r="G3811" s="409">
        <v>307244540203</v>
      </c>
      <c r="H3811" s="327" t="s">
        <v>7390</v>
      </c>
      <c r="I3811" s="327" t="s">
        <v>5411</v>
      </c>
      <c r="K3811" s="421">
        <v>0.4899</v>
      </c>
      <c r="L3811" s="421">
        <v>0.4899</v>
      </c>
      <c r="M3811" s="421">
        <v>0.45546900000000001</v>
      </c>
      <c r="N3811" s="411">
        <v>7.0281690140845052</v>
      </c>
    </row>
    <row r="3812" spans="1:14" s="327" customFormat="1">
      <c r="A3812" s="103">
        <v>3809</v>
      </c>
      <c r="C3812" s="327" t="s">
        <v>1381</v>
      </c>
      <c r="D3812" s="327" t="s">
        <v>1029</v>
      </c>
      <c r="E3812" s="327" t="s">
        <v>4968</v>
      </c>
      <c r="F3812" s="327" t="s">
        <v>4622</v>
      </c>
      <c r="G3812" s="409">
        <v>305711140102</v>
      </c>
      <c r="H3812" s="327" t="s">
        <v>7391</v>
      </c>
      <c r="I3812" s="327" t="s">
        <v>5411</v>
      </c>
      <c r="K3812" s="421">
        <v>1.31453</v>
      </c>
      <c r="L3812" s="421">
        <v>1.31453</v>
      </c>
      <c r="M3812" s="421">
        <v>1.2221329999999999</v>
      </c>
      <c r="N3812" s="411">
        <v>7.0289000631404432</v>
      </c>
    </row>
    <row r="3813" spans="1:14" s="327" customFormat="1">
      <c r="A3813" s="103">
        <v>3810</v>
      </c>
      <c r="C3813" s="327" t="s">
        <v>1381</v>
      </c>
      <c r="D3813" s="327" t="s">
        <v>1029</v>
      </c>
      <c r="E3813" s="327" t="s">
        <v>4464</v>
      </c>
      <c r="F3813" s="327" t="s">
        <v>7392</v>
      </c>
      <c r="G3813" s="409">
        <v>305721340701</v>
      </c>
      <c r="H3813" s="327" t="s">
        <v>7393</v>
      </c>
      <c r="I3813" s="327" t="s">
        <v>5411</v>
      </c>
      <c r="K3813" s="421">
        <v>0.42220000000000002</v>
      </c>
      <c r="L3813" s="421">
        <v>0.42220000000000002</v>
      </c>
      <c r="M3813" s="421">
        <v>0.39252100000000001</v>
      </c>
      <c r="N3813" s="411">
        <v>7.0296068214116563</v>
      </c>
    </row>
    <row r="3814" spans="1:14" s="327" customFormat="1">
      <c r="A3814" s="103">
        <v>3811</v>
      </c>
      <c r="C3814" s="327" t="s">
        <v>1049</v>
      </c>
      <c r="D3814" s="327" t="s">
        <v>4470</v>
      </c>
      <c r="E3814" s="327" t="s">
        <v>4471</v>
      </c>
      <c r="F3814" s="327" t="s">
        <v>4899</v>
      </c>
      <c r="G3814" s="409">
        <v>307511340108</v>
      </c>
      <c r="H3814" s="327" t="s">
        <v>7394</v>
      </c>
      <c r="I3814" s="327" t="s">
        <v>5411</v>
      </c>
      <c r="K3814" s="421">
        <v>0.91839999999999999</v>
      </c>
      <c r="L3814" s="421">
        <v>0.91839999999999999</v>
      </c>
      <c r="M3814" s="421">
        <v>0.85382999999999998</v>
      </c>
      <c r="N3814" s="411">
        <v>7.0307055749128935</v>
      </c>
    </row>
    <row r="3815" spans="1:14" s="327" customFormat="1">
      <c r="A3815" s="103">
        <v>3812</v>
      </c>
      <c r="C3815" s="327" t="s">
        <v>1049</v>
      </c>
      <c r="D3815" s="327" t="s">
        <v>1047</v>
      </c>
      <c r="E3815" s="327" t="s">
        <v>4219</v>
      </c>
      <c r="F3815" s="327" t="s">
        <v>4220</v>
      </c>
      <c r="G3815" s="409">
        <v>307312340104</v>
      </c>
      <c r="H3815" s="327" t="s">
        <v>7395</v>
      </c>
      <c r="I3815" s="327" t="s">
        <v>5411</v>
      </c>
      <c r="K3815" s="421">
        <v>1.1830000000000001</v>
      </c>
      <c r="L3815" s="421">
        <v>1.1830000000000001</v>
      </c>
      <c r="M3815" s="421">
        <v>1.0998019999999999</v>
      </c>
      <c r="N3815" s="411">
        <v>7.0327979712595194</v>
      </c>
    </row>
    <row r="3816" spans="1:14" s="327" customFormat="1">
      <c r="A3816" s="103">
        <v>3813</v>
      </c>
      <c r="C3816" s="327" t="s">
        <v>1041</v>
      </c>
      <c r="D3816" s="327" t="s">
        <v>1038</v>
      </c>
      <c r="E3816" s="327" t="s">
        <v>1038</v>
      </c>
      <c r="F3816" s="327" t="s">
        <v>2235</v>
      </c>
      <c r="G3816" s="409">
        <v>306511140403</v>
      </c>
      <c r="H3816" s="327" t="s">
        <v>7396</v>
      </c>
      <c r="I3816" s="327" t="s">
        <v>5444</v>
      </c>
      <c r="K3816" s="421">
        <v>0.18959999999999999</v>
      </c>
      <c r="L3816" s="421">
        <v>0.18959999999999999</v>
      </c>
      <c r="M3816" s="421">
        <v>0.176263</v>
      </c>
      <c r="N3816" s="411">
        <v>7.0342827004219348</v>
      </c>
    </row>
    <row r="3817" spans="1:14" s="327" customFormat="1">
      <c r="A3817" s="103">
        <v>3814</v>
      </c>
      <c r="C3817" s="327" t="s">
        <v>3869</v>
      </c>
      <c r="D3817" s="327" t="s">
        <v>1054</v>
      </c>
      <c r="E3817" s="327" t="s">
        <v>4857</v>
      </c>
      <c r="F3817" s="327" t="s">
        <v>5168</v>
      </c>
      <c r="G3817" s="409">
        <v>308235240302</v>
      </c>
      <c r="H3817" s="327" t="s">
        <v>7397</v>
      </c>
      <c r="I3817" s="327" t="s">
        <v>5411</v>
      </c>
      <c r="K3817" s="421">
        <v>0.40239999999999998</v>
      </c>
      <c r="L3817" s="421">
        <v>0.40239999999999998</v>
      </c>
      <c r="M3817" s="421">
        <v>0.374089</v>
      </c>
      <c r="N3817" s="411">
        <v>7.0355367793240502</v>
      </c>
    </row>
    <row r="3818" spans="1:14" s="327" customFormat="1">
      <c r="A3818" s="103">
        <v>3815</v>
      </c>
      <c r="C3818" s="327" t="s">
        <v>3869</v>
      </c>
      <c r="D3818" s="327" t="s">
        <v>1056</v>
      </c>
      <c r="E3818" s="327" t="s">
        <v>1056</v>
      </c>
      <c r="F3818" s="327" t="s">
        <v>4648</v>
      </c>
      <c r="G3818" s="409">
        <v>308311540404</v>
      </c>
      <c r="H3818" s="327" t="s">
        <v>7398</v>
      </c>
      <c r="I3818" s="327" t="s">
        <v>5411</v>
      </c>
      <c r="K3818" s="421">
        <v>1.0878000000000001</v>
      </c>
      <c r="L3818" s="421">
        <v>1.0878000000000001</v>
      </c>
      <c r="M3818" s="421">
        <v>1.0112449999999999</v>
      </c>
      <c r="N3818" s="411">
        <v>7.0375988233131226</v>
      </c>
    </row>
    <row r="3819" spans="1:14" s="327" customFormat="1">
      <c r="A3819" s="103">
        <v>3816</v>
      </c>
      <c r="C3819" s="327" t="s">
        <v>1041</v>
      </c>
      <c r="D3819" s="327" t="s">
        <v>1037</v>
      </c>
      <c r="E3819" s="327" t="s">
        <v>1037</v>
      </c>
      <c r="F3819" s="327" t="s">
        <v>5355</v>
      </c>
      <c r="G3819" s="409">
        <v>306311240104</v>
      </c>
      <c r="H3819" s="327" t="s">
        <v>7399</v>
      </c>
      <c r="I3819" s="327" t="s">
        <v>5411</v>
      </c>
      <c r="K3819" s="421">
        <v>0.33439999999999998</v>
      </c>
      <c r="L3819" s="421">
        <v>0.33439999999999998</v>
      </c>
      <c r="M3819" s="421">
        <v>0.31086399999999997</v>
      </c>
      <c r="N3819" s="411">
        <v>7.0382775119617227</v>
      </c>
    </row>
    <row r="3820" spans="1:14" s="327" customFormat="1">
      <c r="A3820" s="103">
        <v>3817</v>
      </c>
      <c r="C3820" s="327" t="s">
        <v>1381</v>
      </c>
      <c r="D3820" s="327" t="s">
        <v>1032</v>
      </c>
      <c r="E3820" s="327" t="s">
        <v>3933</v>
      </c>
      <c r="F3820" s="327" t="s">
        <v>3381</v>
      </c>
      <c r="G3820" s="409">
        <v>305611240104</v>
      </c>
      <c r="H3820" s="327" t="s">
        <v>7400</v>
      </c>
      <c r="I3820" s="327" t="s">
        <v>5444</v>
      </c>
      <c r="K3820" s="421">
        <v>0.75041999999999998</v>
      </c>
      <c r="L3820" s="421">
        <v>0.75041999999999998</v>
      </c>
      <c r="M3820" s="421">
        <v>0.69759300000000002</v>
      </c>
      <c r="N3820" s="411">
        <v>7.039657791636678</v>
      </c>
    </row>
    <row r="3821" spans="1:14" s="327" customFormat="1">
      <c r="A3821" s="103">
        <v>3818</v>
      </c>
      <c r="C3821" s="327" t="s">
        <v>3869</v>
      </c>
      <c r="D3821" s="327" t="s">
        <v>1056</v>
      </c>
      <c r="E3821" s="327" t="s">
        <v>5038</v>
      </c>
      <c r="F3821" s="327" t="s">
        <v>4831</v>
      </c>
      <c r="G3821" s="409">
        <v>308334240402</v>
      </c>
      <c r="H3821" s="327" t="s">
        <v>7401</v>
      </c>
      <c r="I3821" s="327" t="s">
        <v>5411</v>
      </c>
      <c r="K3821" s="421">
        <v>0.29470000000000002</v>
      </c>
      <c r="L3821" s="421">
        <v>0.29470000000000002</v>
      </c>
      <c r="M3821" s="421">
        <v>0.273953</v>
      </c>
      <c r="N3821" s="411">
        <v>7.0400407193756411</v>
      </c>
    </row>
    <row r="3822" spans="1:14" s="327" customFormat="1">
      <c r="A3822" s="103">
        <v>3819</v>
      </c>
      <c r="C3822" s="327" t="s">
        <v>5408</v>
      </c>
      <c r="D3822" s="327" t="s">
        <v>1019</v>
      </c>
      <c r="E3822" s="327" t="s">
        <v>3696</v>
      </c>
      <c r="F3822" s="327" t="s">
        <v>7147</v>
      </c>
      <c r="G3822" s="409">
        <v>304251140103</v>
      </c>
      <c r="H3822" s="327" t="s">
        <v>7402</v>
      </c>
      <c r="I3822" s="327" t="s">
        <v>5411</v>
      </c>
      <c r="K3822" s="421">
        <v>0.15916</v>
      </c>
      <c r="L3822" s="421">
        <v>0.15916</v>
      </c>
      <c r="M3822" s="421">
        <v>0.147952</v>
      </c>
      <c r="N3822" s="411">
        <v>7.0419703443076127</v>
      </c>
    </row>
    <row r="3823" spans="1:14" s="327" customFormat="1">
      <c r="A3823" s="103">
        <v>3820</v>
      </c>
      <c r="C3823" s="327" t="s">
        <v>3869</v>
      </c>
      <c r="D3823" s="327" t="s">
        <v>1054</v>
      </c>
      <c r="E3823" s="327" t="s">
        <v>4344</v>
      </c>
      <c r="F3823" s="327" t="s">
        <v>5704</v>
      </c>
      <c r="G3823" s="409">
        <v>308223340201</v>
      </c>
      <c r="H3823" s="327" t="s">
        <v>7403</v>
      </c>
      <c r="I3823" s="327" t="s">
        <v>5411</v>
      </c>
      <c r="K3823" s="421">
        <v>1.2028000000000001</v>
      </c>
      <c r="L3823" s="421">
        <v>1.2028000000000001</v>
      </c>
      <c r="M3823" s="421">
        <v>1.1180859999999999</v>
      </c>
      <c r="N3823" s="411">
        <v>7.0430661789158773</v>
      </c>
    </row>
    <row r="3824" spans="1:14" s="327" customFormat="1">
      <c r="A3824" s="103">
        <v>3821</v>
      </c>
      <c r="C3824" s="327" t="s">
        <v>1049</v>
      </c>
      <c r="D3824" s="327" t="s">
        <v>4470</v>
      </c>
      <c r="E3824" s="327" t="s">
        <v>4471</v>
      </c>
      <c r="F3824" s="327" t="s">
        <v>4899</v>
      </c>
      <c r="G3824" s="409">
        <v>307511340105</v>
      </c>
      <c r="H3824" s="327" t="s">
        <v>7404</v>
      </c>
      <c r="I3824" s="327" t="s">
        <v>5411</v>
      </c>
      <c r="K3824" s="421">
        <v>0.43090000000000001</v>
      </c>
      <c r="L3824" s="421">
        <v>0.43090000000000001</v>
      </c>
      <c r="M3824" s="421">
        <v>0.40054899999999999</v>
      </c>
      <c r="N3824" s="411">
        <v>7.0436296124390854</v>
      </c>
    </row>
    <row r="3825" spans="1:14" s="327" customFormat="1">
      <c r="A3825" s="103">
        <v>3822</v>
      </c>
      <c r="C3825" s="327" t="s">
        <v>1381</v>
      </c>
      <c r="D3825" s="327" t="s">
        <v>1030</v>
      </c>
      <c r="E3825" s="327" t="s">
        <v>5282</v>
      </c>
      <c r="F3825" s="327" t="s">
        <v>6496</v>
      </c>
      <c r="G3825" s="409">
        <v>305213140203</v>
      </c>
      <c r="H3825" s="327" t="s">
        <v>7405</v>
      </c>
      <c r="I3825" s="327" t="s">
        <v>5411</v>
      </c>
      <c r="K3825" s="421">
        <v>0.6</v>
      </c>
      <c r="L3825" s="421">
        <v>0.6</v>
      </c>
      <c r="M3825" s="421">
        <v>0.55773300000000003</v>
      </c>
      <c r="N3825" s="411">
        <v>7.0444999999999913</v>
      </c>
    </row>
    <row r="3826" spans="1:14" s="327" customFormat="1">
      <c r="A3826" s="103">
        <v>3823</v>
      </c>
      <c r="C3826" s="327" t="s">
        <v>1381</v>
      </c>
      <c r="D3826" s="327" t="s">
        <v>1028</v>
      </c>
      <c r="E3826" s="327" t="s">
        <v>5370</v>
      </c>
      <c r="F3826" s="327" t="s">
        <v>7373</v>
      </c>
      <c r="G3826" s="409">
        <v>305331140204</v>
      </c>
      <c r="H3826" s="327" t="s">
        <v>7406</v>
      </c>
      <c r="I3826" s="327" t="s">
        <v>5411</v>
      </c>
      <c r="K3826" s="421">
        <v>1.0431999999999999</v>
      </c>
      <c r="L3826" s="421">
        <v>1.0431999999999999</v>
      </c>
      <c r="M3826" s="421">
        <v>0.96965299999999999</v>
      </c>
      <c r="N3826" s="411">
        <v>7.0501342024539806</v>
      </c>
    </row>
    <row r="3827" spans="1:14" s="327" customFormat="1">
      <c r="A3827" s="103">
        <v>3824</v>
      </c>
      <c r="C3827" s="327" t="s">
        <v>1041</v>
      </c>
      <c r="D3827" s="327" t="s">
        <v>1039</v>
      </c>
      <c r="E3827" s="327" t="s">
        <v>3293</v>
      </c>
      <c r="F3827" s="327" t="s">
        <v>5585</v>
      </c>
      <c r="G3827" s="409">
        <v>306221440102</v>
      </c>
      <c r="H3827" s="327" t="s">
        <v>7407</v>
      </c>
      <c r="I3827" s="327" t="s">
        <v>5411</v>
      </c>
      <c r="K3827" s="421">
        <v>0.36580000000000001</v>
      </c>
      <c r="L3827" s="421">
        <v>0.36580000000000001</v>
      </c>
      <c r="M3827" s="421">
        <v>0.34000799999999998</v>
      </c>
      <c r="N3827" s="411">
        <v>7.0508474576271283</v>
      </c>
    </row>
    <row r="3828" spans="1:14" s="327" customFormat="1">
      <c r="A3828" s="103">
        <v>3825</v>
      </c>
      <c r="C3828" s="327" t="s">
        <v>5408</v>
      </c>
      <c r="D3828" s="327" t="s">
        <v>1018</v>
      </c>
      <c r="E3828" s="327" t="s">
        <v>3232</v>
      </c>
      <c r="F3828" s="327" t="s">
        <v>3354</v>
      </c>
      <c r="G3828" s="409">
        <v>304631340304</v>
      </c>
      <c r="H3828" s="327" t="s">
        <v>7408</v>
      </c>
      <c r="I3828" s="327" t="s">
        <v>5411</v>
      </c>
      <c r="K3828" s="421">
        <v>0.53139999999999998</v>
      </c>
      <c r="L3828" s="421">
        <v>0.53139999999999998</v>
      </c>
      <c r="M3828" s="421">
        <v>0.49392399999999997</v>
      </c>
      <c r="N3828" s="411">
        <v>7.0523146405720754</v>
      </c>
    </row>
    <row r="3829" spans="1:14" s="327" customFormat="1">
      <c r="A3829" s="103">
        <v>3826</v>
      </c>
      <c r="C3829" s="327" t="s">
        <v>3869</v>
      </c>
      <c r="D3829" s="327" t="s">
        <v>1054</v>
      </c>
      <c r="E3829" s="327" t="s">
        <v>4857</v>
      </c>
      <c r="F3829" s="327" t="s">
        <v>3751</v>
      </c>
      <c r="G3829" s="409">
        <v>308235140105</v>
      </c>
      <c r="H3829" s="327" t="s">
        <v>7409</v>
      </c>
      <c r="I3829" s="327" t="s">
        <v>5411</v>
      </c>
      <c r="K3829" s="421">
        <v>8.3199999999999996E-2</v>
      </c>
      <c r="L3829" s="421">
        <v>8.3199999999999996E-2</v>
      </c>
      <c r="M3829" s="421">
        <v>7.7330999999999997E-2</v>
      </c>
      <c r="N3829" s="411">
        <v>7.0540865384615374</v>
      </c>
    </row>
    <row r="3830" spans="1:14" s="327" customFormat="1">
      <c r="A3830" s="103">
        <v>3827</v>
      </c>
      <c r="C3830" s="327" t="s">
        <v>3869</v>
      </c>
      <c r="D3830" s="327" t="s">
        <v>1055</v>
      </c>
      <c r="E3830" s="327" t="s">
        <v>4979</v>
      </c>
      <c r="F3830" s="327" t="s">
        <v>3900</v>
      </c>
      <c r="G3830" s="409">
        <v>308512240102</v>
      </c>
      <c r="H3830" s="327" t="s">
        <v>7410</v>
      </c>
      <c r="I3830" s="327" t="s">
        <v>5411</v>
      </c>
      <c r="K3830" s="421">
        <v>1.4732000000000001</v>
      </c>
      <c r="L3830" s="421">
        <v>1.4732000000000001</v>
      </c>
      <c r="M3830" s="421">
        <v>1.3692530000000001</v>
      </c>
      <c r="N3830" s="411">
        <v>7.0558647841433615</v>
      </c>
    </row>
    <row r="3831" spans="1:14" s="327" customFormat="1">
      <c r="A3831" s="103">
        <v>3828</v>
      </c>
      <c r="C3831" s="327" t="s">
        <v>1041</v>
      </c>
      <c r="D3831" s="327" t="s">
        <v>1039</v>
      </c>
      <c r="E3831" s="327" t="s">
        <v>3293</v>
      </c>
      <c r="F3831" s="327" t="s">
        <v>2977</v>
      </c>
      <c r="G3831" s="409">
        <v>306221340401</v>
      </c>
      <c r="H3831" s="327" t="s">
        <v>7411</v>
      </c>
      <c r="I3831" s="327" t="s">
        <v>5411</v>
      </c>
      <c r="K3831" s="421">
        <v>0.24429999999999999</v>
      </c>
      <c r="L3831" s="421">
        <v>0.24429999999999999</v>
      </c>
      <c r="M3831" s="421">
        <v>0.22706100000000001</v>
      </c>
      <c r="N3831" s="411">
        <v>7.0564879246827585</v>
      </c>
    </row>
    <row r="3832" spans="1:14" s="327" customFormat="1">
      <c r="A3832" s="103">
        <v>3829</v>
      </c>
      <c r="C3832" s="327" t="s">
        <v>5408</v>
      </c>
      <c r="D3832" s="327" t="s">
        <v>1017</v>
      </c>
      <c r="E3832" s="327" t="s">
        <v>3946</v>
      </c>
      <c r="F3832" s="327" t="s">
        <v>3803</v>
      </c>
      <c r="G3832" s="409">
        <v>304521140203</v>
      </c>
      <c r="H3832" s="327" t="s">
        <v>7412</v>
      </c>
      <c r="I3832" s="327" t="s">
        <v>5411</v>
      </c>
      <c r="K3832" s="421">
        <v>0.430593</v>
      </c>
      <c r="L3832" s="421">
        <v>0.430593</v>
      </c>
      <c r="M3832" s="421">
        <v>0.40020699999999998</v>
      </c>
      <c r="N3832" s="411">
        <v>7.0567798361794134</v>
      </c>
    </row>
    <row r="3833" spans="1:14" s="327" customFormat="1">
      <c r="A3833" s="103">
        <v>3830</v>
      </c>
      <c r="C3833" s="327" t="s">
        <v>1381</v>
      </c>
      <c r="D3833" s="327" t="s">
        <v>1032</v>
      </c>
      <c r="E3833" s="327" t="s">
        <v>3933</v>
      </c>
      <c r="F3833" s="327" t="s">
        <v>4861</v>
      </c>
      <c r="G3833" s="409">
        <v>305611140502</v>
      </c>
      <c r="H3833" s="327" t="s">
        <v>3382</v>
      </c>
      <c r="I3833" s="327" t="s">
        <v>5411</v>
      </c>
      <c r="K3833" s="421">
        <v>0.19064999999999999</v>
      </c>
      <c r="L3833" s="421">
        <v>0.19064999999999999</v>
      </c>
      <c r="M3833" s="421">
        <v>0.17719399999999999</v>
      </c>
      <c r="N3833" s="411">
        <v>7.057959611854181</v>
      </c>
    </row>
    <row r="3834" spans="1:14" s="327" customFormat="1">
      <c r="A3834" s="103">
        <v>3831</v>
      </c>
      <c r="C3834" s="327" t="s">
        <v>5408</v>
      </c>
      <c r="D3834" s="327" t="s">
        <v>1020</v>
      </c>
      <c r="E3834" s="327" t="s">
        <v>1020</v>
      </c>
      <c r="F3834" s="327" t="s">
        <v>5179</v>
      </c>
      <c r="G3834" s="409">
        <v>304111340401</v>
      </c>
      <c r="H3834" s="327" t="s">
        <v>7413</v>
      </c>
      <c r="I3834" s="327" t="s">
        <v>5411</v>
      </c>
      <c r="K3834" s="421">
        <v>0.35220000000000001</v>
      </c>
      <c r="L3834" s="421">
        <v>0.35220000000000001</v>
      </c>
      <c r="M3834" s="421">
        <v>0.32733800000000002</v>
      </c>
      <c r="N3834" s="411">
        <v>7.0590573537762618</v>
      </c>
    </row>
    <row r="3835" spans="1:14" s="327" customFormat="1">
      <c r="A3835" s="103">
        <v>3832</v>
      </c>
      <c r="C3835" s="327" t="s">
        <v>1041</v>
      </c>
      <c r="D3835" s="327" t="s">
        <v>1040</v>
      </c>
      <c r="E3835" s="327" t="s">
        <v>1040</v>
      </c>
      <c r="F3835" s="327" t="s">
        <v>3176</v>
      </c>
      <c r="G3835" s="409">
        <v>306112140102</v>
      </c>
      <c r="H3835" s="327" t="s">
        <v>7414</v>
      </c>
      <c r="I3835" s="327" t="s">
        <v>5411</v>
      </c>
      <c r="K3835" s="421">
        <v>0.88239999999999996</v>
      </c>
      <c r="L3835" s="421">
        <v>0.88239999999999996</v>
      </c>
      <c r="M3835" s="421">
        <v>0.82010899999999998</v>
      </c>
      <c r="N3835" s="411">
        <v>7.0592701722574782</v>
      </c>
    </row>
    <row r="3836" spans="1:14" s="327" customFormat="1">
      <c r="A3836" s="103">
        <v>3833</v>
      </c>
      <c r="C3836" s="327" t="s">
        <v>1041</v>
      </c>
      <c r="D3836" s="327" t="s">
        <v>1038</v>
      </c>
      <c r="E3836" s="327" t="s">
        <v>3029</v>
      </c>
      <c r="F3836" s="327" t="s">
        <v>5376</v>
      </c>
      <c r="G3836" s="409">
        <v>306512140101</v>
      </c>
      <c r="H3836" s="327" t="s">
        <v>7415</v>
      </c>
      <c r="I3836" s="327" t="s">
        <v>5444</v>
      </c>
      <c r="K3836" s="421">
        <v>0.25259999999999999</v>
      </c>
      <c r="L3836" s="421">
        <v>0.25259999999999999</v>
      </c>
      <c r="M3836" s="421">
        <v>0.234762</v>
      </c>
      <c r="N3836" s="411">
        <v>7.0617577197149615</v>
      </c>
    </row>
    <row r="3837" spans="1:14" s="327" customFormat="1">
      <c r="A3837" s="103">
        <v>3834</v>
      </c>
      <c r="C3837" s="327" t="s">
        <v>3869</v>
      </c>
      <c r="D3837" s="327" t="s">
        <v>1055</v>
      </c>
      <c r="E3837" s="327" t="s">
        <v>1055</v>
      </c>
      <c r="F3837" s="327" t="s">
        <v>7416</v>
      </c>
      <c r="G3837" s="409">
        <v>308511640603</v>
      </c>
      <c r="H3837" s="327" t="s">
        <v>6635</v>
      </c>
      <c r="I3837" s="327" t="s">
        <v>5444</v>
      </c>
      <c r="K3837" s="421">
        <v>0.436085</v>
      </c>
      <c r="L3837" s="421">
        <v>0.436085</v>
      </c>
      <c r="M3837" s="421">
        <v>0.40528799999999998</v>
      </c>
      <c r="N3837" s="411">
        <v>7.0621553137576427</v>
      </c>
    </row>
    <row r="3838" spans="1:14" s="327" customFormat="1">
      <c r="A3838" s="103">
        <v>3835</v>
      </c>
      <c r="C3838" s="327" t="s">
        <v>5408</v>
      </c>
      <c r="D3838" s="327" t="s">
        <v>1017</v>
      </c>
      <c r="E3838" s="327" t="s">
        <v>4030</v>
      </c>
      <c r="F3838" s="327" t="s">
        <v>4334</v>
      </c>
      <c r="G3838" s="409">
        <v>304531240101</v>
      </c>
      <c r="H3838" s="327" t="s">
        <v>7417</v>
      </c>
      <c r="I3838" s="327" t="s">
        <v>5411</v>
      </c>
      <c r="K3838" s="421">
        <v>0.58253999999999995</v>
      </c>
      <c r="L3838" s="421">
        <v>0.58253999999999995</v>
      </c>
      <c r="M3838" s="421">
        <v>0.54138600000000003</v>
      </c>
      <c r="N3838" s="411">
        <v>7.064579256360064</v>
      </c>
    </row>
    <row r="3839" spans="1:14" s="327" customFormat="1">
      <c r="A3839" s="103">
        <v>3836</v>
      </c>
      <c r="C3839" s="327" t="s">
        <v>1041</v>
      </c>
      <c r="D3839" s="327" t="s">
        <v>1038</v>
      </c>
      <c r="E3839" s="327" t="s">
        <v>5205</v>
      </c>
      <c r="F3839" s="327" t="s">
        <v>3080</v>
      </c>
      <c r="G3839" s="409">
        <v>306521140101</v>
      </c>
      <c r="H3839" s="327" t="s">
        <v>6079</v>
      </c>
      <c r="I3839" s="327" t="s">
        <v>5411</v>
      </c>
      <c r="K3839" s="421">
        <v>1.0666</v>
      </c>
      <c r="L3839" s="421">
        <v>1.0666</v>
      </c>
      <c r="M3839" s="421">
        <v>0.99124299999999999</v>
      </c>
      <c r="N3839" s="411">
        <v>7.0651603225201587</v>
      </c>
    </row>
    <row r="3840" spans="1:14" s="327" customFormat="1">
      <c r="A3840" s="103">
        <v>3837</v>
      </c>
      <c r="C3840" s="327" t="s">
        <v>1049</v>
      </c>
      <c r="D3840" s="327" t="s">
        <v>1046</v>
      </c>
      <c r="E3840" s="327" t="s">
        <v>4866</v>
      </c>
      <c r="F3840" s="327" t="s">
        <v>4951</v>
      </c>
      <c r="G3840" s="409">
        <v>307433440303</v>
      </c>
      <c r="H3840" s="327" t="s">
        <v>7418</v>
      </c>
      <c r="I3840" s="327" t="s">
        <v>5411</v>
      </c>
      <c r="K3840" s="421">
        <v>1.2726</v>
      </c>
      <c r="L3840" s="421">
        <v>1.2726</v>
      </c>
      <c r="M3840" s="421">
        <v>1.1826730000000001</v>
      </c>
      <c r="N3840" s="411">
        <v>7.0663994970925552</v>
      </c>
    </row>
    <row r="3841" spans="1:14" s="327" customFormat="1">
      <c r="A3841" s="103">
        <v>3838</v>
      </c>
      <c r="C3841" s="327" t="s">
        <v>3869</v>
      </c>
      <c r="D3841" s="327" t="s">
        <v>3869</v>
      </c>
      <c r="E3841" s="327" t="s">
        <v>4576</v>
      </c>
      <c r="F3841" s="327" t="s">
        <v>2914</v>
      </c>
      <c r="G3841" s="409">
        <v>308122540204</v>
      </c>
      <c r="H3841" s="327" t="s">
        <v>7419</v>
      </c>
      <c r="I3841" s="327" t="s">
        <v>5411</v>
      </c>
      <c r="K3841" s="421">
        <v>0.68910000000000005</v>
      </c>
      <c r="L3841" s="421">
        <v>0.68910000000000005</v>
      </c>
      <c r="M3841" s="421">
        <v>0.64039299999999999</v>
      </c>
      <c r="N3841" s="411">
        <v>7.068204904948491</v>
      </c>
    </row>
    <row r="3842" spans="1:14" s="327" customFormat="1">
      <c r="A3842" s="103">
        <v>3839</v>
      </c>
      <c r="C3842" s="327" t="s">
        <v>3869</v>
      </c>
      <c r="D3842" s="327" t="s">
        <v>4122</v>
      </c>
      <c r="E3842" s="327" t="s">
        <v>3773</v>
      </c>
      <c r="F3842" s="327" t="s">
        <v>4404</v>
      </c>
      <c r="G3842" s="409">
        <v>308634340203</v>
      </c>
      <c r="H3842" s="327" t="s">
        <v>7420</v>
      </c>
      <c r="I3842" s="327" t="s">
        <v>5411</v>
      </c>
      <c r="K3842" s="421">
        <v>0.95709999999999995</v>
      </c>
      <c r="L3842" s="421">
        <v>0.95709999999999995</v>
      </c>
      <c r="M3842" s="421">
        <v>0.88941199999999998</v>
      </c>
      <c r="N3842" s="411">
        <v>7.0721972625639919</v>
      </c>
    </row>
    <row r="3843" spans="1:14" s="327" customFormat="1">
      <c r="A3843" s="103">
        <v>3840</v>
      </c>
      <c r="C3843" s="327" t="s">
        <v>1049</v>
      </c>
      <c r="D3843" s="327" t="s">
        <v>4470</v>
      </c>
      <c r="E3843" s="327" t="s">
        <v>4471</v>
      </c>
      <c r="F3843" s="327" t="s">
        <v>4179</v>
      </c>
      <c r="G3843" s="409">
        <v>307511340301</v>
      </c>
      <c r="H3843" s="327" t="s">
        <v>7421</v>
      </c>
      <c r="I3843" s="327" t="s">
        <v>5411</v>
      </c>
      <c r="K3843" s="421">
        <v>0.62439999999999996</v>
      </c>
      <c r="L3843" s="421">
        <v>0.62439999999999996</v>
      </c>
      <c r="M3843" s="421">
        <v>0.58023100000000005</v>
      </c>
      <c r="N3843" s="411">
        <v>7.0738308776425214</v>
      </c>
    </row>
    <row r="3844" spans="1:14" s="327" customFormat="1">
      <c r="A3844" s="103">
        <v>3841</v>
      </c>
      <c r="C3844" s="327" t="s">
        <v>5408</v>
      </c>
      <c r="D3844" s="327" t="s">
        <v>1018</v>
      </c>
      <c r="E3844" s="327" t="s">
        <v>1018</v>
      </c>
      <c r="F3844" s="327" t="s">
        <v>6679</v>
      </c>
      <c r="G3844" s="409">
        <v>304611140501</v>
      </c>
      <c r="H3844" s="327" t="s">
        <v>7422</v>
      </c>
      <c r="I3844" s="327" t="s">
        <v>5411</v>
      </c>
      <c r="K3844" s="421">
        <v>0.33739999999999998</v>
      </c>
      <c r="L3844" s="421">
        <v>0.33739999999999998</v>
      </c>
      <c r="M3844" s="421">
        <v>0.31352799999999997</v>
      </c>
      <c r="N3844" s="411">
        <v>7.0752815649081233</v>
      </c>
    </row>
    <row r="3845" spans="1:14" s="327" customFormat="1">
      <c r="A3845" s="103">
        <v>3842</v>
      </c>
      <c r="C3845" s="327" t="s">
        <v>1049</v>
      </c>
      <c r="D3845" s="327" t="s">
        <v>4470</v>
      </c>
      <c r="E3845" s="327" t="s">
        <v>4471</v>
      </c>
      <c r="F3845" s="327" t="s">
        <v>7248</v>
      </c>
      <c r="G3845" s="409">
        <v>307511540501</v>
      </c>
      <c r="H3845" s="327" t="s">
        <v>6888</v>
      </c>
      <c r="I3845" s="327" t="s">
        <v>5411</v>
      </c>
      <c r="K3845" s="421">
        <v>1.5042</v>
      </c>
      <c r="L3845" s="421">
        <v>1.5042</v>
      </c>
      <c r="M3845" s="421">
        <v>1.397767</v>
      </c>
      <c r="N3845" s="411">
        <v>7.0757213136550989</v>
      </c>
    </row>
    <row r="3846" spans="1:14" s="327" customFormat="1">
      <c r="A3846" s="103">
        <v>3843</v>
      </c>
      <c r="C3846" s="327" t="s">
        <v>1381</v>
      </c>
      <c r="D3846" s="327" t="s">
        <v>1027</v>
      </c>
      <c r="E3846" s="327" t="s">
        <v>3644</v>
      </c>
      <c r="F3846" s="327" t="s">
        <v>4330</v>
      </c>
      <c r="G3846" s="409">
        <v>305411340301</v>
      </c>
      <c r="H3846" s="327" t="s">
        <v>7423</v>
      </c>
      <c r="I3846" s="327" t="s">
        <v>5411</v>
      </c>
      <c r="K3846" s="421">
        <v>1.0118879999999999</v>
      </c>
      <c r="L3846" s="421">
        <v>1.0118879999999999</v>
      </c>
      <c r="M3846" s="421">
        <v>0.94026500000000002</v>
      </c>
      <c r="N3846" s="411">
        <v>7.0781548946128314</v>
      </c>
    </row>
    <row r="3847" spans="1:14" s="327" customFormat="1">
      <c r="A3847" s="103">
        <v>3844</v>
      </c>
      <c r="C3847" s="327" t="s">
        <v>5408</v>
      </c>
      <c r="D3847" s="327" t="s">
        <v>1017</v>
      </c>
      <c r="E3847" s="327" t="s">
        <v>3946</v>
      </c>
      <c r="F3847" s="327" t="s">
        <v>3409</v>
      </c>
      <c r="G3847" s="409">
        <v>304521340201</v>
      </c>
      <c r="H3847" s="327" t="s">
        <v>7424</v>
      </c>
      <c r="I3847" s="327" t="s">
        <v>5411</v>
      </c>
      <c r="K3847" s="421">
        <v>0.65224000000000004</v>
      </c>
      <c r="L3847" s="421">
        <v>0.65224000000000004</v>
      </c>
      <c r="M3847" s="421">
        <v>0.60607100000000003</v>
      </c>
      <c r="N3847" s="411">
        <v>7.0785293756899321</v>
      </c>
    </row>
    <row r="3848" spans="1:14" s="327" customFormat="1">
      <c r="A3848" s="103">
        <v>3845</v>
      </c>
      <c r="C3848" s="327" t="s">
        <v>1381</v>
      </c>
      <c r="D3848" s="327" t="s">
        <v>1029</v>
      </c>
      <c r="E3848" s="327" t="s">
        <v>4176</v>
      </c>
      <c r="F3848" s="327" t="s">
        <v>7140</v>
      </c>
      <c r="G3848" s="409">
        <v>305712440301</v>
      </c>
      <c r="H3848" s="327" t="s">
        <v>7425</v>
      </c>
      <c r="I3848" s="327" t="s">
        <v>5411</v>
      </c>
      <c r="K3848" s="421">
        <v>1.0062</v>
      </c>
      <c r="L3848" s="421">
        <v>1.0062</v>
      </c>
      <c r="M3848" s="421">
        <v>0.93492299999999995</v>
      </c>
      <c r="N3848" s="411">
        <v>7.0837805605247492</v>
      </c>
    </row>
    <row r="3849" spans="1:14" s="327" customFormat="1">
      <c r="A3849" s="103">
        <v>3846</v>
      </c>
      <c r="C3849" s="327" t="s">
        <v>1041</v>
      </c>
      <c r="D3849" s="327" t="s">
        <v>1040</v>
      </c>
      <c r="E3849" s="327" t="s">
        <v>4766</v>
      </c>
      <c r="F3849" s="327" t="s">
        <v>6579</v>
      </c>
      <c r="G3849" s="409">
        <v>306631140203</v>
      </c>
      <c r="H3849" s="327" t="s">
        <v>7426</v>
      </c>
      <c r="I3849" s="327" t="s">
        <v>5411</v>
      </c>
      <c r="K3849" s="421">
        <v>0.85524</v>
      </c>
      <c r="L3849" s="421">
        <v>0.85524</v>
      </c>
      <c r="M3849" s="421">
        <v>0.79463499999999998</v>
      </c>
      <c r="N3849" s="411">
        <v>7.086314952527947</v>
      </c>
    </row>
    <row r="3850" spans="1:14" s="327" customFormat="1">
      <c r="A3850" s="103">
        <v>3847</v>
      </c>
      <c r="C3850" s="327" t="s">
        <v>1381</v>
      </c>
      <c r="D3850" s="327" t="s">
        <v>1030</v>
      </c>
      <c r="E3850" s="327" t="s">
        <v>3808</v>
      </c>
      <c r="F3850" s="327" t="s">
        <v>3909</v>
      </c>
      <c r="G3850" s="409">
        <v>305213440302</v>
      </c>
      <c r="H3850" s="327" t="s">
        <v>7427</v>
      </c>
      <c r="I3850" s="327" t="s">
        <v>5411</v>
      </c>
      <c r="K3850" s="421">
        <v>0.66359999999999997</v>
      </c>
      <c r="L3850" s="421">
        <v>0.66359999999999997</v>
      </c>
      <c r="M3850" s="421">
        <v>0.61657499999999998</v>
      </c>
      <c r="N3850" s="411">
        <v>7.0863471971066891</v>
      </c>
    </row>
    <row r="3851" spans="1:14" s="327" customFormat="1">
      <c r="A3851" s="103">
        <v>3848</v>
      </c>
      <c r="C3851" s="327" t="s">
        <v>1049</v>
      </c>
      <c r="D3851" s="327" t="s">
        <v>4470</v>
      </c>
      <c r="E3851" s="327" t="s">
        <v>4666</v>
      </c>
      <c r="F3851" s="327" t="s">
        <v>4704</v>
      </c>
      <c r="G3851" s="409">
        <v>307522340204</v>
      </c>
      <c r="H3851" s="327" t="s">
        <v>7428</v>
      </c>
      <c r="I3851" s="327" t="s">
        <v>5411</v>
      </c>
      <c r="K3851" s="421">
        <v>0.76104000000000005</v>
      </c>
      <c r="L3851" s="421">
        <v>0.76104000000000005</v>
      </c>
      <c r="M3851" s="421">
        <v>0.70709299999999997</v>
      </c>
      <c r="N3851" s="411">
        <v>7.0885892988542087</v>
      </c>
    </row>
    <row r="3852" spans="1:14" s="327" customFormat="1">
      <c r="A3852" s="103">
        <v>3849</v>
      </c>
      <c r="C3852" s="327" t="s">
        <v>5408</v>
      </c>
      <c r="D3852" s="327" t="s">
        <v>1019</v>
      </c>
      <c r="E3852" s="327" t="s">
        <v>3696</v>
      </c>
      <c r="F3852" s="327" t="s">
        <v>7278</v>
      </c>
      <c r="G3852" s="409">
        <v>304251440301</v>
      </c>
      <c r="H3852" s="327" t="s">
        <v>7429</v>
      </c>
      <c r="I3852" s="327" t="s">
        <v>5411</v>
      </c>
      <c r="K3852" s="421">
        <v>0.41860000000000003</v>
      </c>
      <c r="L3852" s="421">
        <v>0.41860000000000003</v>
      </c>
      <c r="M3852" s="421">
        <v>0.38892199999999999</v>
      </c>
      <c r="N3852" s="411">
        <v>7.0898232202580109</v>
      </c>
    </row>
    <row r="3853" spans="1:14" s="327" customFormat="1">
      <c r="A3853" s="103">
        <v>3850</v>
      </c>
      <c r="C3853" s="327" t="s">
        <v>1381</v>
      </c>
      <c r="D3853" s="327" t="s">
        <v>1026</v>
      </c>
      <c r="E3853" s="327" t="s">
        <v>4159</v>
      </c>
      <c r="F3853" s="327" t="s">
        <v>3616</v>
      </c>
      <c r="G3853" s="409">
        <v>305511240205</v>
      </c>
      <c r="H3853" s="327" t="s">
        <v>7430</v>
      </c>
      <c r="I3853" s="327" t="s">
        <v>5411</v>
      </c>
      <c r="K3853" s="421">
        <v>0.78280000000000005</v>
      </c>
      <c r="L3853" s="421">
        <v>0.78280000000000005</v>
      </c>
      <c r="M3853" s="421">
        <v>0.72729500000000002</v>
      </c>
      <c r="N3853" s="411">
        <v>7.0905723045477806</v>
      </c>
    </row>
    <row r="3854" spans="1:14" s="327" customFormat="1">
      <c r="A3854" s="103">
        <v>3851</v>
      </c>
      <c r="C3854" s="327" t="s">
        <v>1041</v>
      </c>
      <c r="D3854" s="327" t="s">
        <v>1040</v>
      </c>
      <c r="E3854" s="327" t="s">
        <v>4426</v>
      </c>
      <c r="F3854" s="327" t="s">
        <v>3599</v>
      </c>
      <c r="G3854" s="409">
        <v>306621140301</v>
      </c>
      <c r="H3854" s="327" t="s">
        <v>7431</v>
      </c>
      <c r="I3854" s="327" t="s">
        <v>5411</v>
      </c>
      <c r="K3854" s="421">
        <v>0.54239999999999999</v>
      </c>
      <c r="L3854" s="421">
        <v>0.54239999999999999</v>
      </c>
      <c r="M3854" s="421">
        <v>0.50391399999999997</v>
      </c>
      <c r="N3854" s="411">
        <v>7.0955014749262579</v>
      </c>
    </row>
    <row r="3855" spans="1:14" s="327" customFormat="1">
      <c r="A3855" s="103">
        <v>3852</v>
      </c>
      <c r="C3855" s="327" t="s">
        <v>1049</v>
      </c>
      <c r="D3855" s="327" t="s">
        <v>1046</v>
      </c>
      <c r="E3855" s="327" t="s">
        <v>4817</v>
      </c>
      <c r="F3855" s="327" t="s">
        <v>6084</v>
      </c>
      <c r="G3855" s="409">
        <v>307422340203</v>
      </c>
      <c r="H3855" s="327" t="s">
        <v>7432</v>
      </c>
      <c r="I3855" s="327" t="s">
        <v>5411</v>
      </c>
      <c r="K3855" s="421">
        <v>0.32750000000000001</v>
      </c>
      <c r="L3855" s="421">
        <v>0.32750000000000001</v>
      </c>
      <c r="M3855" s="421">
        <v>0.304253</v>
      </c>
      <c r="N3855" s="411">
        <v>7.0983206106870282</v>
      </c>
    </row>
    <row r="3856" spans="1:14" s="327" customFormat="1">
      <c r="A3856" s="103">
        <v>3853</v>
      </c>
      <c r="C3856" s="327" t="s">
        <v>1041</v>
      </c>
      <c r="D3856" s="327" t="s">
        <v>1040</v>
      </c>
      <c r="E3856" s="327" t="s">
        <v>1040</v>
      </c>
      <c r="F3856" s="327" t="s">
        <v>6809</v>
      </c>
      <c r="G3856" s="409">
        <v>306611240101</v>
      </c>
      <c r="H3856" s="327" t="s">
        <v>5989</v>
      </c>
      <c r="I3856" s="327" t="s">
        <v>5411</v>
      </c>
      <c r="K3856" s="421">
        <v>0.29380000000000001</v>
      </c>
      <c r="L3856" s="421">
        <v>0.29380000000000001</v>
      </c>
      <c r="M3856" s="421">
        <v>0.27294499999999999</v>
      </c>
      <c r="N3856" s="411">
        <v>7.0983662355343817</v>
      </c>
    </row>
    <row r="3857" spans="1:14" s="327" customFormat="1">
      <c r="A3857" s="103">
        <v>3854</v>
      </c>
      <c r="C3857" s="327" t="s">
        <v>1049</v>
      </c>
      <c r="D3857" s="327" t="s">
        <v>1045</v>
      </c>
      <c r="E3857" s="327" t="s">
        <v>5187</v>
      </c>
      <c r="F3857" s="327" t="s">
        <v>6977</v>
      </c>
      <c r="G3857" s="409">
        <v>307611640306</v>
      </c>
      <c r="H3857" s="327" t="s">
        <v>7433</v>
      </c>
      <c r="I3857" s="327" t="s">
        <v>5411</v>
      </c>
      <c r="K3857" s="421">
        <v>0.29099999999999998</v>
      </c>
      <c r="L3857" s="421">
        <v>0.29099999999999998</v>
      </c>
      <c r="M3857" s="421">
        <v>0.270339</v>
      </c>
      <c r="N3857" s="411">
        <v>7.0999999999999952</v>
      </c>
    </row>
    <row r="3858" spans="1:14" s="327" customFormat="1">
      <c r="A3858" s="103">
        <v>3855</v>
      </c>
      <c r="C3858" s="327" t="s">
        <v>3869</v>
      </c>
      <c r="D3858" s="327" t="s">
        <v>1056</v>
      </c>
      <c r="E3858" s="327" t="s">
        <v>4691</v>
      </c>
      <c r="F3858" s="327" t="s">
        <v>7434</v>
      </c>
      <c r="G3858" s="409">
        <v>308312240502</v>
      </c>
      <c r="H3858" s="327" t="s">
        <v>7092</v>
      </c>
      <c r="I3858" s="327" t="s">
        <v>5411</v>
      </c>
      <c r="K3858" s="421">
        <v>0.93659999999999999</v>
      </c>
      <c r="L3858" s="421">
        <v>0.93659999999999999</v>
      </c>
      <c r="M3858" s="421">
        <v>0.87009800000000004</v>
      </c>
      <c r="N3858" s="411">
        <v>7.1003630151612169</v>
      </c>
    </row>
    <row r="3859" spans="1:14" s="327" customFormat="1">
      <c r="A3859" s="103">
        <v>3856</v>
      </c>
      <c r="C3859" s="327" t="s">
        <v>3869</v>
      </c>
      <c r="D3859" s="327" t="s">
        <v>1054</v>
      </c>
      <c r="E3859" s="327" t="s">
        <v>3438</v>
      </c>
      <c r="F3859" s="327" t="s">
        <v>3439</v>
      </c>
      <c r="G3859" s="409">
        <v>308212440105</v>
      </c>
      <c r="H3859" s="327" t="s">
        <v>7435</v>
      </c>
      <c r="I3859" s="327" t="s">
        <v>5411</v>
      </c>
      <c r="K3859" s="421">
        <v>1.4423999999999999</v>
      </c>
      <c r="L3859" s="421">
        <v>1.4423999999999999</v>
      </c>
      <c r="M3859" s="421">
        <v>1.3399829999999999</v>
      </c>
      <c r="N3859" s="411">
        <v>7.1004575707154736</v>
      </c>
    </row>
    <row r="3860" spans="1:14" s="327" customFormat="1">
      <c r="A3860" s="103">
        <v>3857</v>
      </c>
      <c r="C3860" s="327" t="s">
        <v>3869</v>
      </c>
      <c r="D3860" s="327" t="s">
        <v>1055</v>
      </c>
      <c r="E3860" s="327" t="s">
        <v>4206</v>
      </c>
      <c r="F3860" s="327" t="s">
        <v>4053</v>
      </c>
      <c r="G3860" s="409">
        <v>308521240304</v>
      </c>
      <c r="H3860" s="327" t="s">
        <v>7436</v>
      </c>
      <c r="I3860" s="327" t="s">
        <v>5411</v>
      </c>
      <c r="K3860" s="421">
        <v>0.46760000000000002</v>
      </c>
      <c r="L3860" s="421">
        <v>0.46760000000000002</v>
      </c>
      <c r="M3860" s="421">
        <v>0.43439299999999997</v>
      </c>
      <c r="N3860" s="411">
        <v>7.1015825491873477</v>
      </c>
    </row>
    <row r="3861" spans="1:14" s="327" customFormat="1">
      <c r="A3861" s="103">
        <v>3858</v>
      </c>
      <c r="C3861" s="327" t="s">
        <v>1381</v>
      </c>
      <c r="D3861" s="327" t="s">
        <v>1028</v>
      </c>
      <c r="E3861" s="327" t="s">
        <v>4163</v>
      </c>
      <c r="F3861" s="327" t="s">
        <v>7437</v>
      </c>
      <c r="G3861" s="409">
        <v>305321140504</v>
      </c>
      <c r="H3861" s="327" t="s">
        <v>7438</v>
      </c>
      <c r="I3861" s="327" t="s">
        <v>5411</v>
      </c>
      <c r="K3861" s="421">
        <v>0.17580000000000001</v>
      </c>
      <c r="L3861" s="421">
        <v>0.17580000000000001</v>
      </c>
      <c r="M3861" s="421">
        <v>0.16330700000000001</v>
      </c>
      <c r="N3861" s="411">
        <v>7.1063708759954523</v>
      </c>
    </row>
    <row r="3862" spans="1:14" s="327" customFormat="1">
      <c r="A3862" s="103">
        <v>3859</v>
      </c>
      <c r="C3862" s="327" t="s">
        <v>1041</v>
      </c>
      <c r="D3862" s="327" t="s">
        <v>1037</v>
      </c>
      <c r="E3862" s="327" t="s">
        <v>3843</v>
      </c>
      <c r="F3862" s="327" t="s">
        <v>2912</v>
      </c>
      <c r="G3862" s="409">
        <v>306331340103</v>
      </c>
      <c r="H3862" s="327" t="s">
        <v>7439</v>
      </c>
      <c r="I3862" s="327" t="s">
        <v>5411</v>
      </c>
      <c r="K3862" s="421">
        <v>0.37019999999999997</v>
      </c>
      <c r="L3862" s="421">
        <v>0.37019999999999997</v>
      </c>
      <c r="M3862" s="421">
        <v>0.343891</v>
      </c>
      <c r="N3862" s="411">
        <v>7.106699081577518</v>
      </c>
    </row>
    <row r="3863" spans="1:14" s="327" customFormat="1">
      <c r="A3863" s="103">
        <v>3860</v>
      </c>
      <c r="C3863" s="327" t="s">
        <v>1049</v>
      </c>
      <c r="D3863" s="327" t="s">
        <v>1047</v>
      </c>
      <c r="E3863" s="327" t="s">
        <v>4140</v>
      </c>
      <c r="F3863" s="327" t="s">
        <v>5294</v>
      </c>
      <c r="G3863" s="409">
        <v>307322140402</v>
      </c>
      <c r="H3863" s="327" t="s">
        <v>7440</v>
      </c>
      <c r="I3863" s="327" t="s">
        <v>5411</v>
      </c>
      <c r="K3863" s="421">
        <v>1.8488</v>
      </c>
      <c r="L3863" s="421">
        <v>1.8488</v>
      </c>
      <c r="M3863" s="421">
        <v>1.7173959999999999</v>
      </c>
      <c r="N3863" s="411">
        <v>7.107529208135011</v>
      </c>
    </row>
    <row r="3864" spans="1:14" s="327" customFormat="1">
      <c r="A3864" s="103">
        <v>3861</v>
      </c>
      <c r="C3864" s="327" t="s">
        <v>1381</v>
      </c>
      <c r="D3864" s="327" t="s">
        <v>1029</v>
      </c>
      <c r="E3864" s="327" t="s">
        <v>4968</v>
      </c>
      <c r="F3864" s="327" t="s">
        <v>5985</v>
      </c>
      <c r="G3864" s="409">
        <v>305711340202</v>
      </c>
      <c r="H3864" s="327" t="s">
        <v>7441</v>
      </c>
      <c r="I3864" s="327" t="s">
        <v>5411</v>
      </c>
      <c r="K3864" s="421">
        <v>0.36359999999999998</v>
      </c>
      <c r="L3864" s="421">
        <v>0.36359999999999998</v>
      </c>
      <c r="M3864" s="421">
        <v>0.33774500000000002</v>
      </c>
      <c r="N3864" s="411">
        <v>7.1108360836083504</v>
      </c>
    </row>
    <row r="3865" spans="1:14" s="327" customFormat="1">
      <c r="A3865" s="103">
        <v>3862</v>
      </c>
      <c r="C3865" s="327" t="s">
        <v>1381</v>
      </c>
      <c r="D3865" s="327" t="s">
        <v>1028</v>
      </c>
      <c r="E3865" s="327" t="s">
        <v>4163</v>
      </c>
      <c r="F3865" s="327" t="s">
        <v>4135</v>
      </c>
      <c r="G3865" s="409">
        <v>305321140101</v>
      </c>
      <c r="H3865" s="327" t="s">
        <v>7442</v>
      </c>
      <c r="I3865" s="327" t="s">
        <v>5411</v>
      </c>
      <c r="K3865" s="421">
        <v>0.6512</v>
      </c>
      <c r="L3865" s="421">
        <v>0.6512</v>
      </c>
      <c r="M3865" s="421">
        <v>0.60489400000000004</v>
      </c>
      <c r="N3865" s="411">
        <v>7.1108722358722298</v>
      </c>
    </row>
    <row r="3866" spans="1:14" s="327" customFormat="1">
      <c r="A3866" s="103">
        <v>3863</v>
      </c>
      <c r="C3866" s="327" t="s">
        <v>5408</v>
      </c>
      <c r="D3866" s="327" t="s">
        <v>1018</v>
      </c>
      <c r="E3866" s="327" t="s">
        <v>4480</v>
      </c>
      <c r="F3866" s="327" t="s">
        <v>2925</v>
      </c>
      <c r="G3866" s="409">
        <v>304621440201</v>
      </c>
      <c r="H3866" s="327" t="s">
        <v>7443</v>
      </c>
      <c r="I3866" s="327" t="s">
        <v>5411</v>
      </c>
      <c r="K3866" s="421">
        <v>0.23236899999999999</v>
      </c>
      <c r="L3866" s="421">
        <v>0.23236899999999999</v>
      </c>
      <c r="M3866" s="421">
        <v>0.21584500000000001</v>
      </c>
      <c r="N3866" s="411">
        <v>7.1111034604443724</v>
      </c>
    </row>
    <row r="3867" spans="1:14" s="327" customFormat="1">
      <c r="A3867" s="103">
        <v>3864</v>
      </c>
      <c r="C3867" s="327" t="s">
        <v>1049</v>
      </c>
      <c r="D3867" s="327" t="s">
        <v>1047</v>
      </c>
      <c r="E3867" s="327" t="s">
        <v>4140</v>
      </c>
      <c r="F3867" s="327" t="s">
        <v>7444</v>
      </c>
      <c r="G3867" s="409">
        <v>307322540101</v>
      </c>
      <c r="H3867" s="327" t="s">
        <v>7445</v>
      </c>
      <c r="I3867" s="327" t="s">
        <v>5411</v>
      </c>
      <c r="K3867" s="421">
        <v>1.1359999999999999</v>
      </c>
      <c r="L3867" s="421">
        <v>1.1359999999999999</v>
      </c>
      <c r="M3867" s="421">
        <v>1.055185</v>
      </c>
      <c r="N3867" s="411">
        <v>7.1139964788732275</v>
      </c>
    </row>
    <row r="3868" spans="1:14" s="327" customFormat="1">
      <c r="A3868" s="103">
        <v>3865</v>
      </c>
      <c r="C3868" s="327" t="s">
        <v>3869</v>
      </c>
      <c r="D3868" s="327" t="s">
        <v>1055</v>
      </c>
      <c r="E3868" s="327" t="s">
        <v>1055</v>
      </c>
      <c r="F3868" s="327" t="s">
        <v>7416</v>
      </c>
      <c r="G3868" s="409">
        <v>308511640601</v>
      </c>
      <c r="H3868" s="327" t="s">
        <v>7446</v>
      </c>
      <c r="I3868" s="327" t="s">
        <v>5411</v>
      </c>
      <c r="K3868" s="421">
        <v>0.65316200000000002</v>
      </c>
      <c r="L3868" s="421">
        <v>0.65316200000000002</v>
      </c>
      <c r="M3868" s="421">
        <v>0.60668299999999997</v>
      </c>
      <c r="N3868" s="411">
        <v>7.1159987874371211</v>
      </c>
    </row>
    <row r="3869" spans="1:14" s="327" customFormat="1">
      <c r="A3869" s="103">
        <v>3866</v>
      </c>
      <c r="C3869" s="327" t="s">
        <v>5408</v>
      </c>
      <c r="D3869" s="327" t="s">
        <v>1017</v>
      </c>
      <c r="E3869" s="327" t="s">
        <v>4030</v>
      </c>
      <c r="F3869" s="327" t="s">
        <v>4180</v>
      </c>
      <c r="G3869" s="409">
        <v>304531140202</v>
      </c>
      <c r="H3869" s="327" t="s">
        <v>5706</v>
      </c>
      <c r="I3869" s="327" t="s">
        <v>5411</v>
      </c>
      <c r="K3869" s="421">
        <v>1.8828</v>
      </c>
      <c r="L3869" s="421">
        <v>1.8828</v>
      </c>
      <c r="M3869" s="421">
        <v>1.7487760000000001</v>
      </c>
      <c r="N3869" s="411">
        <v>7.1183343955810452</v>
      </c>
    </row>
    <row r="3870" spans="1:14" s="327" customFormat="1">
      <c r="A3870" s="103">
        <v>3867</v>
      </c>
      <c r="C3870" s="327" t="s">
        <v>5408</v>
      </c>
      <c r="D3870" s="327" t="s">
        <v>1018</v>
      </c>
      <c r="E3870" s="327" t="s">
        <v>1018</v>
      </c>
      <c r="F3870" s="327" t="s">
        <v>4728</v>
      </c>
      <c r="G3870" s="409">
        <v>304611140404</v>
      </c>
      <c r="H3870" s="327" t="s">
        <v>7447</v>
      </c>
      <c r="I3870" s="327" t="s">
        <v>5411</v>
      </c>
      <c r="K3870" s="421">
        <v>0.29339999999999999</v>
      </c>
      <c r="L3870" s="421">
        <v>0.29339999999999999</v>
      </c>
      <c r="M3870" s="421">
        <v>0.27251399999999998</v>
      </c>
      <c r="N3870" s="411">
        <v>7.1186094069529711</v>
      </c>
    </row>
    <row r="3871" spans="1:14" s="327" customFormat="1">
      <c r="A3871" s="103">
        <v>3868</v>
      </c>
      <c r="C3871" s="327" t="s">
        <v>1049</v>
      </c>
      <c r="D3871" s="327" t="s">
        <v>1046</v>
      </c>
      <c r="E3871" s="327" t="s">
        <v>4866</v>
      </c>
      <c r="F3871" s="327" t="s">
        <v>7448</v>
      </c>
      <c r="G3871" s="409">
        <v>307433240201</v>
      </c>
      <c r="H3871" s="327" t="s">
        <v>7449</v>
      </c>
      <c r="I3871" s="327" t="s">
        <v>5411</v>
      </c>
      <c r="K3871" s="421">
        <v>0.78200000000000003</v>
      </c>
      <c r="L3871" s="421">
        <v>0.78200000000000003</v>
      </c>
      <c r="M3871" s="421">
        <v>0.72631800000000002</v>
      </c>
      <c r="N3871" s="411">
        <v>7.1204603580562669</v>
      </c>
    </row>
    <row r="3872" spans="1:14" s="327" customFormat="1">
      <c r="A3872" s="103">
        <v>3869</v>
      </c>
      <c r="C3872" s="327" t="s">
        <v>1041</v>
      </c>
      <c r="D3872" s="327" t="s">
        <v>1040</v>
      </c>
      <c r="E3872" s="327" t="s">
        <v>4426</v>
      </c>
      <c r="F3872" s="327" t="s">
        <v>7450</v>
      </c>
      <c r="G3872" s="409">
        <v>306621440201</v>
      </c>
      <c r="H3872" s="327" t="s">
        <v>7451</v>
      </c>
      <c r="I3872" s="327" t="s">
        <v>5411</v>
      </c>
      <c r="K3872" s="421">
        <v>0.53400000000000003</v>
      </c>
      <c r="L3872" s="421">
        <v>0.53400000000000003</v>
      </c>
      <c r="M3872" s="421">
        <v>0.49595600000000001</v>
      </c>
      <c r="N3872" s="411">
        <v>7.1243445692883931</v>
      </c>
    </row>
    <row r="3873" spans="1:14" s="327" customFormat="1">
      <c r="A3873" s="103">
        <v>3870</v>
      </c>
      <c r="C3873" s="327" t="s">
        <v>1381</v>
      </c>
      <c r="D3873" s="327" t="s">
        <v>1030</v>
      </c>
      <c r="E3873" s="327" t="s">
        <v>4544</v>
      </c>
      <c r="F3873" s="327" t="s">
        <v>3077</v>
      </c>
      <c r="G3873" s="409">
        <v>305211440201</v>
      </c>
      <c r="H3873" s="327" t="s">
        <v>7452</v>
      </c>
      <c r="I3873" s="327" t="s">
        <v>5411</v>
      </c>
      <c r="K3873" s="421">
        <v>0.78059999999999996</v>
      </c>
      <c r="L3873" s="421">
        <v>0.78059999999999996</v>
      </c>
      <c r="M3873" s="421">
        <v>0.72495399999999999</v>
      </c>
      <c r="N3873" s="411">
        <v>7.1286190110171637</v>
      </c>
    </row>
    <row r="3874" spans="1:14" s="327" customFormat="1">
      <c r="A3874" s="103">
        <v>3871</v>
      </c>
      <c r="C3874" s="327" t="s">
        <v>3869</v>
      </c>
      <c r="D3874" s="327" t="s">
        <v>4122</v>
      </c>
      <c r="E3874" s="327" t="s">
        <v>3773</v>
      </c>
      <c r="F3874" s="327" t="s">
        <v>3568</v>
      </c>
      <c r="G3874" s="409">
        <v>308634240403</v>
      </c>
      <c r="H3874" s="327" t="s">
        <v>7453</v>
      </c>
      <c r="I3874" s="327" t="s">
        <v>5411</v>
      </c>
      <c r="K3874" s="421">
        <v>1.7954000000000001</v>
      </c>
      <c r="L3874" s="421">
        <v>1.7954000000000001</v>
      </c>
      <c r="M3874" s="421">
        <v>1.667386</v>
      </c>
      <c r="N3874" s="411">
        <v>7.1301102818313504</v>
      </c>
    </row>
    <row r="3875" spans="1:14" s="327" customFormat="1">
      <c r="A3875" s="103">
        <v>3872</v>
      </c>
      <c r="C3875" s="327" t="s">
        <v>5408</v>
      </c>
      <c r="D3875" s="327" t="s">
        <v>1017</v>
      </c>
      <c r="E3875" s="327" t="s">
        <v>1017</v>
      </c>
      <c r="F3875" s="327" t="s">
        <v>3770</v>
      </c>
      <c r="G3875" s="409">
        <v>304511240202</v>
      </c>
      <c r="H3875" s="327" t="s">
        <v>7454</v>
      </c>
      <c r="I3875" s="327" t="s">
        <v>5411</v>
      </c>
      <c r="K3875" s="421">
        <v>0.57499999999999996</v>
      </c>
      <c r="L3875" s="421">
        <v>0.57499999999999996</v>
      </c>
      <c r="M3875" s="421">
        <v>0.533999</v>
      </c>
      <c r="N3875" s="411">
        <v>7.1306086956521657</v>
      </c>
    </row>
    <row r="3876" spans="1:14" s="327" customFormat="1">
      <c r="A3876" s="103">
        <v>3873</v>
      </c>
      <c r="C3876" s="327" t="s">
        <v>1041</v>
      </c>
      <c r="D3876" s="327" t="s">
        <v>1039</v>
      </c>
      <c r="E3876" s="327" t="s">
        <v>3293</v>
      </c>
      <c r="F3876" s="327" t="s">
        <v>3322</v>
      </c>
      <c r="G3876" s="409">
        <v>306221640104</v>
      </c>
      <c r="H3876" s="327" t="s">
        <v>7455</v>
      </c>
      <c r="I3876" s="327" t="s">
        <v>5411</v>
      </c>
      <c r="K3876" s="421">
        <v>0.62</v>
      </c>
      <c r="L3876" s="421">
        <v>0.62</v>
      </c>
      <c r="M3876" s="421">
        <v>0.57578799999999997</v>
      </c>
      <c r="N3876" s="411">
        <v>7.1309677419354882</v>
      </c>
    </row>
    <row r="3877" spans="1:14" s="327" customFormat="1">
      <c r="A3877" s="103">
        <v>3874</v>
      </c>
      <c r="C3877" s="327" t="s">
        <v>1041</v>
      </c>
      <c r="D3877" s="327" t="s">
        <v>1040</v>
      </c>
      <c r="E3877" s="327" t="s">
        <v>4426</v>
      </c>
      <c r="F3877" s="327" t="s">
        <v>5471</v>
      </c>
      <c r="G3877" s="409">
        <v>306621340404</v>
      </c>
      <c r="H3877" s="327" t="s">
        <v>6953</v>
      </c>
      <c r="I3877" s="327" t="s">
        <v>5411</v>
      </c>
      <c r="K3877" s="421">
        <v>1.504</v>
      </c>
      <c r="L3877" s="421">
        <v>1.504</v>
      </c>
      <c r="M3877" s="421">
        <v>1.3967099999999999</v>
      </c>
      <c r="N3877" s="411">
        <v>7.1336436170212831</v>
      </c>
    </row>
    <row r="3878" spans="1:14" s="327" customFormat="1">
      <c r="A3878" s="103">
        <v>3875</v>
      </c>
      <c r="C3878" s="327" t="s">
        <v>5408</v>
      </c>
      <c r="D3878" s="327" t="s">
        <v>1020</v>
      </c>
      <c r="E3878" s="327" t="s">
        <v>3416</v>
      </c>
      <c r="F3878" s="327" t="s">
        <v>3358</v>
      </c>
      <c r="G3878" s="409">
        <v>304112240102</v>
      </c>
      <c r="H3878" s="327" t="s">
        <v>7302</v>
      </c>
      <c r="I3878" s="327" t="s">
        <v>5411</v>
      </c>
      <c r="K3878" s="421">
        <v>0.71886000000000005</v>
      </c>
      <c r="L3878" s="421">
        <v>0.71886000000000005</v>
      </c>
      <c r="M3878" s="421">
        <v>0.66757299999999997</v>
      </c>
      <c r="N3878" s="411">
        <v>7.1344907214200362</v>
      </c>
    </row>
    <row r="3879" spans="1:14" s="327" customFormat="1">
      <c r="A3879" s="103">
        <v>3876</v>
      </c>
      <c r="C3879" s="327" t="s">
        <v>1049</v>
      </c>
      <c r="D3879" s="327" t="s">
        <v>1045</v>
      </c>
      <c r="E3879" s="327" t="s">
        <v>5067</v>
      </c>
      <c r="F3879" s="327" t="s">
        <v>4643</v>
      </c>
      <c r="G3879" s="409">
        <v>307613240105</v>
      </c>
      <c r="H3879" s="327" t="s">
        <v>7456</v>
      </c>
      <c r="I3879" s="327" t="s">
        <v>5411</v>
      </c>
      <c r="K3879" s="421">
        <v>1.4656</v>
      </c>
      <c r="L3879" s="421">
        <v>1.4656</v>
      </c>
      <c r="M3879" s="421">
        <v>1.3610009999999999</v>
      </c>
      <c r="N3879" s="411">
        <v>7.1369405021834131</v>
      </c>
    </row>
    <row r="3880" spans="1:14" s="327" customFormat="1">
      <c r="A3880" s="103">
        <v>3877</v>
      </c>
      <c r="C3880" s="327" t="s">
        <v>1041</v>
      </c>
      <c r="D3880" s="327" t="s">
        <v>1041</v>
      </c>
      <c r="E3880" s="327" t="s">
        <v>3175</v>
      </c>
      <c r="F3880" s="327" t="s">
        <v>3048</v>
      </c>
      <c r="G3880" s="409">
        <v>306231240205</v>
      </c>
      <c r="H3880" s="327" t="s">
        <v>7457</v>
      </c>
      <c r="I3880" s="327" t="s">
        <v>5411</v>
      </c>
      <c r="K3880" s="421">
        <v>0.253</v>
      </c>
      <c r="L3880" s="421">
        <v>0.253</v>
      </c>
      <c r="M3880" s="421">
        <v>0.23494300000000001</v>
      </c>
      <c r="N3880" s="411">
        <v>7.1371541501976248</v>
      </c>
    </row>
    <row r="3881" spans="1:14" s="327" customFormat="1">
      <c r="A3881" s="103">
        <v>3878</v>
      </c>
      <c r="C3881" s="327" t="s">
        <v>3869</v>
      </c>
      <c r="D3881" s="327" t="s">
        <v>1056</v>
      </c>
      <c r="E3881" s="327" t="s">
        <v>3957</v>
      </c>
      <c r="F3881" s="327" t="s">
        <v>6660</v>
      </c>
      <c r="G3881" s="409">
        <v>308323540201</v>
      </c>
      <c r="H3881" s="327" t="s">
        <v>7458</v>
      </c>
      <c r="I3881" s="327" t="s">
        <v>5411</v>
      </c>
      <c r="K3881" s="421">
        <v>1.2188000000000001</v>
      </c>
      <c r="L3881" s="421">
        <v>1.2188000000000001</v>
      </c>
      <c r="M3881" s="421">
        <v>1.13174</v>
      </c>
      <c r="N3881" s="411">
        <v>7.143091565474248</v>
      </c>
    </row>
    <row r="3882" spans="1:14" s="327" customFormat="1">
      <c r="A3882" s="103">
        <v>3879</v>
      </c>
      <c r="C3882" s="327" t="s">
        <v>1041</v>
      </c>
      <c r="D3882" s="327" t="s">
        <v>1038</v>
      </c>
      <c r="E3882" s="327" t="s">
        <v>5205</v>
      </c>
      <c r="F3882" s="327" t="s">
        <v>2979</v>
      </c>
      <c r="G3882" s="409">
        <v>306521240401</v>
      </c>
      <c r="H3882" s="327" t="s">
        <v>7459</v>
      </c>
      <c r="I3882" s="327" t="s">
        <v>5411</v>
      </c>
      <c r="K3882" s="421">
        <v>0.30780000000000002</v>
      </c>
      <c r="L3882" s="421">
        <v>0.30780000000000002</v>
      </c>
      <c r="M3882" s="421">
        <v>0.28580100000000003</v>
      </c>
      <c r="N3882" s="411">
        <v>7.1471734892787495</v>
      </c>
    </row>
    <row r="3883" spans="1:14" s="327" customFormat="1">
      <c r="A3883" s="103">
        <v>3880</v>
      </c>
      <c r="C3883" s="327" t="s">
        <v>1381</v>
      </c>
      <c r="D3883" s="327" t="s">
        <v>1028</v>
      </c>
      <c r="E3883" s="327" t="s">
        <v>5246</v>
      </c>
      <c r="F3883" s="327" t="s">
        <v>5126</v>
      </c>
      <c r="G3883" s="409">
        <v>305311440103</v>
      </c>
      <c r="H3883" s="327" t="s">
        <v>7460</v>
      </c>
      <c r="I3883" s="327" t="s">
        <v>5411</v>
      </c>
      <c r="K3883" s="421">
        <v>0.687724</v>
      </c>
      <c r="L3883" s="421">
        <v>0.687724</v>
      </c>
      <c r="M3883" s="421">
        <v>0.63856599999999997</v>
      </c>
      <c r="N3883" s="411">
        <v>7.1479256213248386</v>
      </c>
    </row>
    <row r="3884" spans="1:14" s="327" customFormat="1">
      <c r="A3884" s="103">
        <v>3881</v>
      </c>
      <c r="C3884" s="327" t="s">
        <v>5408</v>
      </c>
      <c r="D3884" s="327" t="s">
        <v>1018</v>
      </c>
      <c r="E3884" s="327" t="s">
        <v>4480</v>
      </c>
      <c r="F3884" s="327" t="s">
        <v>4203</v>
      </c>
      <c r="G3884" s="409">
        <v>304621340102</v>
      </c>
      <c r="H3884" s="327" t="s">
        <v>7461</v>
      </c>
      <c r="I3884" s="327" t="s">
        <v>5411</v>
      </c>
      <c r="K3884" s="421">
        <v>0.54600000000000004</v>
      </c>
      <c r="L3884" s="421">
        <v>0.54600000000000004</v>
      </c>
      <c r="M3884" s="421">
        <v>0.50696799999999997</v>
      </c>
      <c r="N3884" s="411">
        <v>7.1487179487179597</v>
      </c>
    </row>
    <row r="3885" spans="1:14" s="327" customFormat="1">
      <c r="A3885" s="103">
        <v>3882</v>
      </c>
      <c r="C3885" s="327" t="s">
        <v>1381</v>
      </c>
      <c r="D3885" s="327" t="s">
        <v>1029</v>
      </c>
      <c r="E3885" s="327" t="s">
        <v>4176</v>
      </c>
      <c r="F3885" s="327" t="s">
        <v>5071</v>
      </c>
      <c r="G3885" s="409">
        <v>305712440101</v>
      </c>
      <c r="H3885" s="327" t="s">
        <v>7462</v>
      </c>
      <c r="I3885" s="327" t="s">
        <v>5411</v>
      </c>
      <c r="K3885" s="421">
        <v>0.94889999999999997</v>
      </c>
      <c r="L3885" s="421">
        <v>0.94889999999999997</v>
      </c>
      <c r="M3885" s="421">
        <v>0.88105500000000003</v>
      </c>
      <c r="N3885" s="411">
        <v>7.1498577300031547</v>
      </c>
    </row>
    <row r="3886" spans="1:14" s="327" customFormat="1">
      <c r="A3886" s="103">
        <v>3883</v>
      </c>
      <c r="C3886" s="327" t="s">
        <v>1049</v>
      </c>
      <c r="D3886" s="327" t="s">
        <v>1046</v>
      </c>
      <c r="E3886" s="327" t="s">
        <v>4866</v>
      </c>
      <c r="F3886" s="327" t="s">
        <v>4277</v>
      </c>
      <c r="G3886" s="409">
        <v>307433140105</v>
      </c>
      <c r="H3886" s="327" t="s">
        <v>7463</v>
      </c>
      <c r="I3886" s="327" t="s">
        <v>5411</v>
      </c>
      <c r="K3886" s="421">
        <v>0.15140000000000001</v>
      </c>
      <c r="L3886" s="421">
        <v>0.15140000000000001</v>
      </c>
      <c r="M3886" s="421">
        <v>0.140571</v>
      </c>
      <c r="N3886" s="411">
        <v>7.1525759577278762</v>
      </c>
    </row>
    <row r="3887" spans="1:14" s="327" customFormat="1">
      <c r="A3887" s="103">
        <v>3884</v>
      </c>
      <c r="C3887" s="327" t="s">
        <v>1381</v>
      </c>
      <c r="D3887" s="327" t="s">
        <v>1029</v>
      </c>
      <c r="E3887" s="327" t="s">
        <v>4464</v>
      </c>
      <c r="F3887" s="327" t="s">
        <v>4285</v>
      </c>
      <c r="G3887" s="409">
        <v>305731440305</v>
      </c>
      <c r="H3887" s="327" t="s">
        <v>7464</v>
      </c>
      <c r="I3887" s="327" t="s">
        <v>5411</v>
      </c>
      <c r="K3887" s="421">
        <v>0.51780000000000004</v>
      </c>
      <c r="L3887" s="421">
        <v>0.51780000000000004</v>
      </c>
      <c r="M3887" s="421">
        <v>0.48075600000000002</v>
      </c>
      <c r="N3887" s="411">
        <v>7.1541135573580563</v>
      </c>
    </row>
    <row r="3888" spans="1:14" s="327" customFormat="1">
      <c r="A3888" s="103">
        <v>3885</v>
      </c>
      <c r="C3888" s="327" t="s">
        <v>3869</v>
      </c>
      <c r="D3888" s="327" t="s">
        <v>1055</v>
      </c>
      <c r="E3888" s="327" t="s">
        <v>4206</v>
      </c>
      <c r="F3888" s="327" t="s">
        <v>4207</v>
      </c>
      <c r="G3888" s="409">
        <v>308521140303</v>
      </c>
      <c r="H3888" s="327" t="s">
        <v>7465</v>
      </c>
      <c r="I3888" s="327" t="s">
        <v>5411</v>
      </c>
      <c r="K3888" s="421">
        <v>1.3233999999999999</v>
      </c>
      <c r="L3888" s="421">
        <v>1.3233999999999999</v>
      </c>
      <c r="M3888" s="421">
        <v>1.2286809999999999</v>
      </c>
      <c r="N3888" s="411">
        <v>7.1572464863231069</v>
      </c>
    </row>
    <row r="3889" spans="1:14" s="327" customFormat="1">
      <c r="A3889" s="103">
        <v>3886</v>
      </c>
      <c r="C3889" s="327" t="s">
        <v>1041</v>
      </c>
      <c r="D3889" s="327" t="s">
        <v>1040</v>
      </c>
      <c r="E3889" s="327" t="s">
        <v>1040</v>
      </c>
      <c r="F3889" s="327" t="s">
        <v>6818</v>
      </c>
      <c r="G3889" s="409">
        <v>306611340501</v>
      </c>
      <c r="H3889" s="327" t="s">
        <v>7466</v>
      </c>
      <c r="I3889" s="327" t="s">
        <v>5411</v>
      </c>
      <c r="K3889" s="421">
        <v>0.54479999999999995</v>
      </c>
      <c r="L3889" s="421">
        <v>0.54479999999999995</v>
      </c>
      <c r="M3889" s="421">
        <v>0.50576699999999997</v>
      </c>
      <c r="N3889" s="411">
        <v>7.1646475770925093</v>
      </c>
    </row>
    <row r="3890" spans="1:14" s="327" customFormat="1">
      <c r="A3890" s="103">
        <v>3887</v>
      </c>
      <c r="C3890" s="327" t="s">
        <v>3869</v>
      </c>
      <c r="D3890" s="327" t="s">
        <v>1056</v>
      </c>
      <c r="E3890" s="327" t="s">
        <v>5038</v>
      </c>
      <c r="F3890" s="327" t="s">
        <v>4946</v>
      </c>
      <c r="G3890" s="409">
        <v>308334140207</v>
      </c>
      <c r="H3890" s="327" t="s">
        <v>7467</v>
      </c>
      <c r="I3890" s="327" t="s">
        <v>5411</v>
      </c>
      <c r="K3890" s="421">
        <v>1.01312</v>
      </c>
      <c r="L3890" s="421">
        <v>1.01312</v>
      </c>
      <c r="M3890" s="421">
        <v>0.940523</v>
      </c>
      <c r="N3890" s="411">
        <v>7.1656861970941277</v>
      </c>
    </row>
    <row r="3891" spans="1:14" s="327" customFormat="1">
      <c r="A3891" s="103">
        <v>3888</v>
      </c>
      <c r="C3891" s="327" t="s">
        <v>1049</v>
      </c>
      <c r="D3891" s="327" t="s">
        <v>1046</v>
      </c>
      <c r="E3891" s="327" t="s">
        <v>4670</v>
      </c>
      <c r="F3891" s="327" t="s">
        <v>6077</v>
      </c>
      <c r="G3891" s="409">
        <v>307444540102</v>
      </c>
      <c r="H3891" s="327" t="s">
        <v>7468</v>
      </c>
      <c r="I3891" s="327" t="s">
        <v>5411</v>
      </c>
      <c r="K3891" s="421">
        <v>0.77290000000000003</v>
      </c>
      <c r="L3891" s="421">
        <v>0.77290000000000003</v>
      </c>
      <c r="M3891" s="421">
        <v>0.71749499999999999</v>
      </c>
      <c r="N3891" s="411">
        <v>7.1684564626730536</v>
      </c>
    </row>
    <row r="3892" spans="1:14" s="327" customFormat="1">
      <c r="A3892" s="103">
        <v>3889</v>
      </c>
      <c r="C3892" s="327" t="s">
        <v>1049</v>
      </c>
      <c r="D3892" s="327" t="s">
        <v>4470</v>
      </c>
      <c r="E3892" s="327" t="s">
        <v>4471</v>
      </c>
      <c r="F3892" s="327" t="s">
        <v>4899</v>
      </c>
      <c r="G3892" s="409">
        <v>307511340103</v>
      </c>
      <c r="H3892" s="327" t="s">
        <v>7469</v>
      </c>
      <c r="I3892" s="327" t="s">
        <v>5411</v>
      </c>
      <c r="K3892" s="421">
        <v>0.76790000000000003</v>
      </c>
      <c r="L3892" s="421">
        <v>0.76790000000000003</v>
      </c>
      <c r="M3892" s="421">
        <v>0.71282900000000005</v>
      </c>
      <c r="N3892" s="411">
        <v>7.1716369318921709</v>
      </c>
    </row>
    <row r="3893" spans="1:14" s="327" customFormat="1">
      <c r="A3893" s="103">
        <v>3890</v>
      </c>
      <c r="C3893" s="327" t="s">
        <v>5408</v>
      </c>
      <c r="D3893" s="327" t="s">
        <v>1018</v>
      </c>
      <c r="E3893" s="327" t="s">
        <v>3232</v>
      </c>
      <c r="F3893" s="327" t="s">
        <v>7470</v>
      </c>
      <c r="G3893" s="409">
        <v>304631340401</v>
      </c>
      <c r="H3893" s="327" t="s">
        <v>7471</v>
      </c>
      <c r="I3893" s="327" t="s">
        <v>5411</v>
      </c>
      <c r="K3893" s="421">
        <v>0.27079999999999999</v>
      </c>
      <c r="L3893" s="421">
        <v>0.27079999999999999</v>
      </c>
      <c r="M3893" s="421">
        <v>0.25136999999999998</v>
      </c>
      <c r="N3893" s="411">
        <v>7.1750369276218624</v>
      </c>
    </row>
    <row r="3894" spans="1:14" s="327" customFormat="1">
      <c r="A3894" s="103">
        <v>3891</v>
      </c>
      <c r="C3894" s="327" t="s">
        <v>5408</v>
      </c>
      <c r="D3894" s="327" t="s">
        <v>1020</v>
      </c>
      <c r="E3894" s="327" t="s">
        <v>3970</v>
      </c>
      <c r="F3894" s="327" t="s">
        <v>3819</v>
      </c>
      <c r="G3894" s="409">
        <v>304121140103</v>
      </c>
      <c r="H3894" s="327" t="s">
        <v>7472</v>
      </c>
      <c r="I3894" s="327" t="s">
        <v>5411</v>
      </c>
      <c r="K3894" s="421">
        <v>0.43240000000000001</v>
      </c>
      <c r="L3894" s="421">
        <v>0.43240000000000001</v>
      </c>
      <c r="M3894" s="421">
        <v>0.40137</v>
      </c>
      <c r="N3894" s="411">
        <v>7.1762257169287702</v>
      </c>
    </row>
    <row r="3895" spans="1:14" s="327" customFormat="1">
      <c r="A3895" s="103">
        <v>3892</v>
      </c>
      <c r="C3895" s="327" t="s">
        <v>3869</v>
      </c>
      <c r="D3895" s="327" t="s">
        <v>1054</v>
      </c>
      <c r="E3895" s="327" t="s">
        <v>4344</v>
      </c>
      <c r="F3895" s="327" t="s">
        <v>7177</v>
      </c>
      <c r="G3895" s="409">
        <v>308223440402</v>
      </c>
      <c r="H3895" s="327" t="s">
        <v>7473</v>
      </c>
      <c r="I3895" s="327" t="s">
        <v>5411</v>
      </c>
      <c r="K3895" s="421">
        <v>0.59860000000000002</v>
      </c>
      <c r="L3895" s="421">
        <v>0.59860000000000002</v>
      </c>
      <c r="M3895" s="421">
        <v>0.55563099999999999</v>
      </c>
      <c r="N3895" s="411">
        <v>7.1782492482459128</v>
      </c>
    </row>
    <row r="3896" spans="1:14" s="327" customFormat="1">
      <c r="A3896" s="103">
        <v>3893</v>
      </c>
      <c r="C3896" s="327" t="s">
        <v>1049</v>
      </c>
      <c r="D3896" s="327" t="s">
        <v>1046</v>
      </c>
      <c r="E3896" s="327" t="s">
        <v>4817</v>
      </c>
      <c r="F3896" s="327" t="s">
        <v>4385</v>
      </c>
      <c r="G3896" s="409">
        <v>307422340103</v>
      </c>
      <c r="H3896" s="327" t="s">
        <v>7474</v>
      </c>
      <c r="I3896" s="327" t="s">
        <v>5411</v>
      </c>
      <c r="K3896" s="421">
        <v>1.3566720000000001</v>
      </c>
      <c r="L3896" s="421">
        <v>1.3566720000000001</v>
      </c>
      <c r="M3896" s="421">
        <v>1.259285</v>
      </c>
      <c r="N3896" s="411">
        <v>7.1783747287480031</v>
      </c>
    </row>
    <row r="3897" spans="1:14" s="327" customFormat="1">
      <c r="A3897" s="103">
        <v>3894</v>
      </c>
      <c r="C3897" s="327" t="s">
        <v>1049</v>
      </c>
      <c r="D3897" s="327" t="s">
        <v>4470</v>
      </c>
      <c r="E3897" s="327" t="s">
        <v>4666</v>
      </c>
      <c r="F3897" s="327" t="s">
        <v>4718</v>
      </c>
      <c r="G3897" s="409">
        <v>307522140302</v>
      </c>
      <c r="H3897" s="327" t="s">
        <v>7475</v>
      </c>
      <c r="I3897" s="327" t="s">
        <v>5411</v>
      </c>
      <c r="K3897" s="421">
        <v>1.7432000000000001</v>
      </c>
      <c r="L3897" s="421">
        <v>1.7432000000000001</v>
      </c>
      <c r="M3897" s="421">
        <v>1.618052</v>
      </c>
      <c r="N3897" s="411">
        <v>7.1792106470858208</v>
      </c>
    </row>
    <row r="3898" spans="1:14" s="327" customFormat="1">
      <c r="A3898" s="103">
        <v>3895</v>
      </c>
      <c r="C3898" s="327" t="s">
        <v>1381</v>
      </c>
      <c r="D3898" s="327" t="s">
        <v>1027</v>
      </c>
      <c r="E3898" s="327" t="s">
        <v>5327</v>
      </c>
      <c r="F3898" s="327" t="s">
        <v>3894</v>
      </c>
      <c r="G3898" s="409">
        <v>305422240301</v>
      </c>
      <c r="H3898" s="327" t="s">
        <v>5817</v>
      </c>
      <c r="I3898" s="327" t="s">
        <v>5411</v>
      </c>
      <c r="K3898" s="421">
        <v>0.70628999999999997</v>
      </c>
      <c r="L3898" s="421">
        <v>0.70628999999999997</v>
      </c>
      <c r="M3898" s="421">
        <v>0.65554599999999996</v>
      </c>
      <c r="N3898" s="411">
        <v>7.1845842359370815</v>
      </c>
    </row>
    <row r="3899" spans="1:14" s="327" customFormat="1">
      <c r="A3899" s="103">
        <v>3896</v>
      </c>
      <c r="C3899" s="327" t="s">
        <v>1041</v>
      </c>
      <c r="D3899" s="327" t="s">
        <v>1040</v>
      </c>
      <c r="E3899" s="327" t="s">
        <v>4766</v>
      </c>
      <c r="F3899" s="327" t="s">
        <v>6579</v>
      </c>
      <c r="G3899" s="409">
        <v>306631140202</v>
      </c>
      <c r="H3899" s="327" t="s">
        <v>7476</v>
      </c>
      <c r="I3899" s="327" t="s">
        <v>5411</v>
      </c>
      <c r="K3899" s="421">
        <v>0.45519999999999999</v>
      </c>
      <c r="L3899" s="421">
        <v>0.45519999999999999</v>
      </c>
      <c r="M3899" s="421">
        <v>0.42249500000000001</v>
      </c>
      <c r="N3899" s="411">
        <v>7.1847539543057959</v>
      </c>
    </row>
    <row r="3900" spans="1:14" s="327" customFormat="1">
      <c r="A3900" s="103">
        <v>3897</v>
      </c>
      <c r="C3900" s="327" t="s">
        <v>3869</v>
      </c>
      <c r="D3900" s="327" t="s">
        <v>4122</v>
      </c>
      <c r="E3900" s="327" t="s">
        <v>3773</v>
      </c>
      <c r="F3900" s="327" t="s">
        <v>6285</v>
      </c>
      <c r="G3900" s="409">
        <v>308634140301</v>
      </c>
      <c r="H3900" s="327" t="s">
        <v>7477</v>
      </c>
      <c r="I3900" s="327" t="s">
        <v>5411</v>
      </c>
      <c r="K3900" s="421">
        <v>0.90880000000000005</v>
      </c>
      <c r="L3900" s="421">
        <v>0.90880000000000005</v>
      </c>
      <c r="M3900" s="421">
        <v>0.84350400000000003</v>
      </c>
      <c r="N3900" s="411">
        <v>7.1848591549295797</v>
      </c>
    </row>
    <row r="3901" spans="1:14" s="327" customFormat="1">
      <c r="A3901" s="103">
        <v>3898</v>
      </c>
      <c r="C3901" s="327" t="s">
        <v>1041</v>
      </c>
      <c r="D3901" s="327" t="s">
        <v>1039</v>
      </c>
      <c r="E3901" s="327" t="s">
        <v>4118</v>
      </c>
      <c r="F3901" s="327" t="s">
        <v>5380</v>
      </c>
      <c r="G3901" s="409">
        <v>306231340201</v>
      </c>
      <c r="H3901" s="327" t="s">
        <v>7478</v>
      </c>
      <c r="I3901" s="327" t="s">
        <v>5444</v>
      </c>
      <c r="K3901" s="421">
        <v>1.0342199999999999</v>
      </c>
      <c r="L3901" s="421">
        <v>1.0342199999999999</v>
      </c>
      <c r="M3901" s="421">
        <v>0.95987699999999998</v>
      </c>
      <c r="N3901" s="411">
        <v>7.1883158322213783</v>
      </c>
    </row>
    <row r="3902" spans="1:14" s="327" customFormat="1">
      <c r="A3902" s="103">
        <v>3899</v>
      </c>
      <c r="C3902" s="327" t="s">
        <v>5408</v>
      </c>
      <c r="D3902" s="327" t="s">
        <v>1017</v>
      </c>
      <c r="E3902" s="327" t="s">
        <v>3946</v>
      </c>
      <c r="F3902" s="327" t="s">
        <v>3280</v>
      </c>
      <c r="G3902" s="409">
        <v>304521340401</v>
      </c>
      <c r="H3902" s="327" t="s">
        <v>7479</v>
      </c>
      <c r="I3902" s="327" t="s">
        <v>5411</v>
      </c>
      <c r="K3902" s="421">
        <v>0.67300000000000004</v>
      </c>
      <c r="L3902" s="421">
        <v>0.67300000000000004</v>
      </c>
      <c r="M3902" s="421">
        <v>0.62461900000000004</v>
      </c>
      <c r="N3902" s="411">
        <v>7.1888558692422002</v>
      </c>
    </row>
    <row r="3903" spans="1:14" s="327" customFormat="1">
      <c r="A3903" s="103">
        <v>3900</v>
      </c>
      <c r="C3903" s="327" t="s">
        <v>1041</v>
      </c>
      <c r="D3903" s="327" t="s">
        <v>1037</v>
      </c>
      <c r="E3903" s="327" t="s">
        <v>1037</v>
      </c>
      <c r="F3903" s="327" t="s">
        <v>7264</v>
      </c>
      <c r="G3903" s="409">
        <v>306311440305</v>
      </c>
      <c r="H3903" s="327" t="s">
        <v>7480</v>
      </c>
      <c r="I3903" s="327" t="s">
        <v>5411</v>
      </c>
      <c r="K3903" s="421">
        <v>1.0775999999999999</v>
      </c>
      <c r="L3903" s="421">
        <v>1.0775999999999999</v>
      </c>
      <c r="M3903" s="421">
        <v>1.000132</v>
      </c>
      <c r="N3903" s="411">
        <v>7.188938381588704</v>
      </c>
    </row>
    <row r="3904" spans="1:14" s="327" customFormat="1">
      <c r="A3904" s="103">
        <v>3901</v>
      </c>
      <c r="C3904" s="327" t="s">
        <v>1049</v>
      </c>
      <c r="D3904" s="327" t="s">
        <v>1047</v>
      </c>
      <c r="E3904" s="327" t="s">
        <v>4140</v>
      </c>
      <c r="F3904" s="327" t="s">
        <v>7075</v>
      </c>
      <c r="G3904" s="409">
        <v>307322240501</v>
      </c>
      <c r="H3904" s="327" t="s">
        <v>7481</v>
      </c>
      <c r="I3904" s="327" t="s">
        <v>5411</v>
      </c>
      <c r="K3904" s="421">
        <v>1.3740000000000001</v>
      </c>
      <c r="L3904" s="421">
        <v>1.3740000000000001</v>
      </c>
      <c r="M3904" s="421">
        <v>1.2752129999999999</v>
      </c>
      <c r="N3904" s="411">
        <v>7.189737991266389</v>
      </c>
    </row>
    <row r="3905" spans="1:14" s="327" customFormat="1">
      <c r="A3905" s="103">
        <v>3902</v>
      </c>
      <c r="C3905" s="327" t="s">
        <v>5408</v>
      </c>
      <c r="D3905" s="327" t="s">
        <v>1018</v>
      </c>
      <c r="E3905" s="327" t="s">
        <v>3232</v>
      </c>
      <c r="F3905" s="327" t="s">
        <v>2315</v>
      </c>
      <c r="G3905" s="409">
        <v>304631140107</v>
      </c>
      <c r="H3905" s="327" t="s">
        <v>7482</v>
      </c>
      <c r="I3905" s="327" t="s">
        <v>5411</v>
      </c>
      <c r="K3905" s="421">
        <v>0.24121999999999999</v>
      </c>
      <c r="L3905" s="421">
        <v>0.24121999999999999</v>
      </c>
      <c r="M3905" s="421">
        <v>0.22387499999999999</v>
      </c>
      <c r="N3905" s="411">
        <v>7.1905314650526488</v>
      </c>
    </row>
    <row r="3906" spans="1:14" s="327" customFormat="1">
      <c r="A3906" s="103">
        <v>3903</v>
      </c>
      <c r="C3906" s="327" t="s">
        <v>1381</v>
      </c>
      <c r="D3906" s="327" t="s">
        <v>1028</v>
      </c>
      <c r="E3906" s="327" t="s">
        <v>4163</v>
      </c>
      <c r="F3906" s="327" t="s">
        <v>7437</v>
      </c>
      <c r="G3906" s="409">
        <v>305321140501</v>
      </c>
      <c r="H3906" s="327" t="s">
        <v>7483</v>
      </c>
      <c r="I3906" s="327" t="s">
        <v>5411</v>
      </c>
      <c r="K3906" s="421">
        <v>0.73480000000000001</v>
      </c>
      <c r="L3906" s="421">
        <v>0.73480000000000001</v>
      </c>
      <c r="M3906" s="421">
        <v>0.68195099999999997</v>
      </c>
      <c r="N3906" s="411">
        <v>7.1922972237343537</v>
      </c>
    </row>
    <row r="3907" spans="1:14" s="327" customFormat="1">
      <c r="A3907" s="103">
        <v>3904</v>
      </c>
      <c r="C3907" s="327" t="s">
        <v>1041</v>
      </c>
      <c r="D3907" s="327" t="s">
        <v>1036</v>
      </c>
      <c r="E3907" s="327" t="s">
        <v>3216</v>
      </c>
      <c r="F3907" s="327" t="s">
        <v>7484</v>
      </c>
      <c r="G3907" s="409">
        <v>306412140501</v>
      </c>
      <c r="H3907" s="327" t="s">
        <v>7485</v>
      </c>
      <c r="I3907" s="327" t="s">
        <v>5411</v>
      </c>
      <c r="K3907" s="421">
        <v>1.1226</v>
      </c>
      <c r="L3907" s="421">
        <v>1.1226</v>
      </c>
      <c r="M3907" s="421">
        <v>1.041836</v>
      </c>
      <c r="N3907" s="411">
        <v>7.1943702120078434</v>
      </c>
    </row>
    <row r="3908" spans="1:14" s="327" customFormat="1">
      <c r="A3908" s="103">
        <v>3905</v>
      </c>
      <c r="C3908" s="327" t="s">
        <v>1381</v>
      </c>
      <c r="D3908" s="327" t="s">
        <v>3526</v>
      </c>
      <c r="E3908" s="327" t="s">
        <v>4760</v>
      </c>
      <c r="F3908" s="327" t="s">
        <v>4082</v>
      </c>
      <c r="G3908" s="409" t="s">
        <v>7486</v>
      </c>
      <c r="H3908" s="327" t="s">
        <v>7487</v>
      </c>
      <c r="I3908" s="327" t="s">
        <v>5411</v>
      </c>
      <c r="K3908" s="421">
        <v>0.51480000000000004</v>
      </c>
      <c r="L3908" s="421">
        <v>0.51480000000000004</v>
      </c>
      <c r="M3908" s="421">
        <v>0.47775600000000001</v>
      </c>
      <c r="N3908" s="411">
        <v>7.1958041958041994</v>
      </c>
    </row>
    <row r="3909" spans="1:14" s="327" customFormat="1">
      <c r="A3909" s="103">
        <v>3906</v>
      </c>
      <c r="C3909" s="327" t="s">
        <v>1041</v>
      </c>
      <c r="D3909" s="327" t="s">
        <v>1040</v>
      </c>
      <c r="E3909" s="327" t="s">
        <v>4426</v>
      </c>
      <c r="F3909" s="327" t="s">
        <v>5471</v>
      </c>
      <c r="G3909" s="409">
        <v>306621340402</v>
      </c>
      <c r="H3909" s="327" t="s">
        <v>7488</v>
      </c>
      <c r="I3909" s="327" t="s">
        <v>5411</v>
      </c>
      <c r="K3909" s="421">
        <v>0.65039999999999998</v>
      </c>
      <c r="L3909" s="421">
        <v>0.65039999999999998</v>
      </c>
      <c r="M3909" s="421">
        <v>0.60359099999999999</v>
      </c>
      <c r="N3909" s="411">
        <v>7.1969557195571934</v>
      </c>
    </row>
    <row r="3910" spans="1:14" s="327" customFormat="1">
      <c r="A3910" s="103">
        <v>3907</v>
      </c>
      <c r="C3910" s="327" t="s">
        <v>1381</v>
      </c>
      <c r="D3910" s="327" t="s">
        <v>1028</v>
      </c>
      <c r="E3910" s="327" t="s">
        <v>4765</v>
      </c>
      <c r="F3910" s="327" t="s">
        <v>4633</v>
      </c>
      <c r="G3910" s="409">
        <v>305341340103</v>
      </c>
      <c r="H3910" s="327" t="s">
        <v>7489</v>
      </c>
      <c r="I3910" s="327" t="s">
        <v>5411</v>
      </c>
      <c r="K3910" s="421">
        <v>1.1517999999999999</v>
      </c>
      <c r="L3910" s="421">
        <v>1.1517999999999999</v>
      </c>
      <c r="M3910" s="421">
        <v>1.0689029999999999</v>
      </c>
      <c r="N3910" s="411">
        <v>7.1971696475082485</v>
      </c>
    </row>
    <row r="3911" spans="1:14" s="327" customFormat="1">
      <c r="A3911" s="103">
        <v>3908</v>
      </c>
      <c r="C3911" s="327" t="s">
        <v>1049</v>
      </c>
      <c r="D3911" s="327" t="s">
        <v>1045</v>
      </c>
      <c r="E3911" s="327" t="s">
        <v>5113</v>
      </c>
      <c r="F3911" s="327" t="s">
        <v>7490</v>
      </c>
      <c r="G3911" s="409">
        <v>307621140501</v>
      </c>
      <c r="H3911" s="327" t="s">
        <v>7491</v>
      </c>
      <c r="I3911" s="327" t="s">
        <v>5411</v>
      </c>
      <c r="K3911" s="421">
        <v>2.2564000000000002</v>
      </c>
      <c r="L3911" s="421">
        <v>2.2564000000000002</v>
      </c>
      <c r="M3911" s="421">
        <v>2.0939160000000001</v>
      </c>
      <c r="N3911" s="411">
        <v>7.2010281864917589</v>
      </c>
    </row>
    <row r="3912" spans="1:14" s="327" customFormat="1">
      <c r="A3912" s="103">
        <v>3909</v>
      </c>
      <c r="C3912" s="327" t="s">
        <v>3869</v>
      </c>
      <c r="D3912" s="327" t="s">
        <v>1054</v>
      </c>
      <c r="E3912" s="327" t="s">
        <v>4857</v>
      </c>
      <c r="F3912" s="327" t="s">
        <v>6354</v>
      </c>
      <c r="G3912" s="409">
        <v>308235340401</v>
      </c>
      <c r="H3912" s="327" t="s">
        <v>7492</v>
      </c>
      <c r="I3912" s="327" t="s">
        <v>5411</v>
      </c>
      <c r="K3912" s="421">
        <v>0.90200000000000002</v>
      </c>
      <c r="L3912" s="421">
        <v>0.90200000000000002</v>
      </c>
      <c r="M3912" s="421">
        <v>0.83703899999999998</v>
      </c>
      <c r="N3912" s="411">
        <v>7.201884700665194</v>
      </c>
    </row>
    <row r="3913" spans="1:14" s="327" customFormat="1">
      <c r="A3913" s="103">
        <v>3910</v>
      </c>
      <c r="C3913" s="327" t="s">
        <v>3869</v>
      </c>
      <c r="D3913" s="327" t="s">
        <v>1055</v>
      </c>
      <c r="E3913" s="327" t="s">
        <v>4206</v>
      </c>
      <c r="F3913" s="327" t="s">
        <v>4474</v>
      </c>
      <c r="G3913" s="409">
        <v>308521140203</v>
      </c>
      <c r="H3913" s="327" t="s">
        <v>7493</v>
      </c>
      <c r="I3913" s="327" t="s">
        <v>5411</v>
      </c>
      <c r="K3913" s="421">
        <v>0.64790000000000003</v>
      </c>
      <c r="L3913" s="421">
        <v>0.64790000000000003</v>
      </c>
      <c r="M3913" s="421">
        <v>0.60123099999999996</v>
      </c>
      <c r="N3913" s="411">
        <v>7.2031177650872147</v>
      </c>
    </row>
    <row r="3914" spans="1:14" s="327" customFormat="1">
      <c r="A3914" s="103">
        <v>3911</v>
      </c>
      <c r="C3914" s="327" t="s">
        <v>1041</v>
      </c>
      <c r="D3914" s="327" t="s">
        <v>1037</v>
      </c>
      <c r="E3914" s="327" t="s">
        <v>3312</v>
      </c>
      <c r="F3914" s="327" t="s">
        <v>6490</v>
      </c>
      <c r="G3914" s="409">
        <v>306321440403</v>
      </c>
      <c r="H3914" s="327" t="s">
        <v>7494</v>
      </c>
      <c r="I3914" s="327" t="s">
        <v>5411</v>
      </c>
      <c r="K3914" s="421">
        <v>0.64280000000000004</v>
      </c>
      <c r="L3914" s="421">
        <v>0.64280000000000004</v>
      </c>
      <c r="M3914" s="421">
        <v>0.59648900000000005</v>
      </c>
      <c r="N3914" s="411">
        <v>7.204573739887989</v>
      </c>
    </row>
    <row r="3915" spans="1:14" s="327" customFormat="1">
      <c r="A3915" s="103">
        <v>3912</v>
      </c>
      <c r="C3915" s="327" t="s">
        <v>1049</v>
      </c>
      <c r="D3915" s="327" t="s">
        <v>1045</v>
      </c>
      <c r="E3915" s="327" t="s">
        <v>4680</v>
      </c>
      <c r="F3915" s="327" t="s">
        <v>3656</v>
      </c>
      <c r="G3915" s="409">
        <v>307612140101</v>
      </c>
      <c r="H3915" s="327" t="s">
        <v>7495</v>
      </c>
      <c r="I3915" s="327" t="s">
        <v>5411</v>
      </c>
      <c r="K3915" s="421">
        <v>0.81399999999999995</v>
      </c>
      <c r="L3915" s="421">
        <v>0.81399999999999995</v>
      </c>
      <c r="M3915" s="421">
        <v>0.75532299999999997</v>
      </c>
      <c r="N3915" s="411">
        <v>7.2084766584766564</v>
      </c>
    </row>
    <row r="3916" spans="1:14" s="327" customFormat="1">
      <c r="A3916" s="103">
        <v>3913</v>
      </c>
      <c r="C3916" s="327" t="s">
        <v>1381</v>
      </c>
      <c r="D3916" s="327" t="s">
        <v>1029</v>
      </c>
      <c r="E3916" s="327" t="s">
        <v>4176</v>
      </c>
      <c r="F3916" s="327" t="s">
        <v>7200</v>
      </c>
      <c r="G3916" s="409">
        <v>305712440401</v>
      </c>
      <c r="H3916" s="327" t="s">
        <v>7496</v>
      </c>
      <c r="I3916" s="327" t="s">
        <v>5411</v>
      </c>
      <c r="K3916" s="421">
        <v>1.1368</v>
      </c>
      <c r="L3916" s="421">
        <v>1.1368</v>
      </c>
      <c r="M3916" s="421">
        <v>1.054853</v>
      </c>
      <c r="N3916" s="411">
        <v>7.2085679099225892</v>
      </c>
    </row>
    <row r="3917" spans="1:14" s="327" customFormat="1">
      <c r="A3917" s="103">
        <v>3914</v>
      </c>
      <c r="C3917" s="327" t="s">
        <v>1049</v>
      </c>
      <c r="D3917" s="327" t="s">
        <v>4470</v>
      </c>
      <c r="E3917" s="327" t="s">
        <v>4471</v>
      </c>
      <c r="F3917" s="327" t="s">
        <v>4429</v>
      </c>
      <c r="G3917" s="409">
        <v>307511240502</v>
      </c>
      <c r="H3917" s="327" t="s">
        <v>7497</v>
      </c>
      <c r="I3917" s="327" t="s">
        <v>5411</v>
      </c>
      <c r="K3917" s="421">
        <v>0.96760000000000002</v>
      </c>
      <c r="L3917" s="421">
        <v>0.96760000000000002</v>
      </c>
      <c r="M3917" s="421">
        <v>0.89784900000000001</v>
      </c>
      <c r="N3917" s="411">
        <v>7.208660603555189</v>
      </c>
    </row>
    <row r="3918" spans="1:14" s="327" customFormat="1">
      <c r="A3918" s="103">
        <v>3915</v>
      </c>
      <c r="C3918" s="327" t="s">
        <v>1041</v>
      </c>
      <c r="D3918" s="327" t="s">
        <v>1037</v>
      </c>
      <c r="E3918" s="327" t="s">
        <v>1037</v>
      </c>
      <c r="F3918" s="327" t="s">
        <v>3123</v>
      </c>
      <c r="G3918" s="409">
        <v>306311540103</v>
      </c>
      <c r="H3918" s="327" t="s">
        <v>7498</v>
      </c>
      <c r="I3918" s="327" t="s">
        <v>5411</v>
      </c>
      <c r="K3918" s="421">
        <v>0.47299999999999998</v>
      </c>
      <c r="L3918" s="421">
        <v>0.47299999999999998</v>
      </c>
      <c r="M3918" s="421">
        <v>0.43889499999999998</v>
      </c>
      <c r="N3918" s="411">
        <v>7.2103594080338258</v>
      </c>
    </row>
    <row r="3919" spans="1:14" s="327" customFormat="1">
      <c r="A3919" s="103">
        <v>3916</v>
      </c>
      <c r="C3919" s="327" t="s">
        <v>3869</v>
      </c>
      <c r="D3919" s="327" t="s">
        <v>1054</v>
      </c>
      <c r="E3919" s="327" t="s">
        <v>4344</v>
      </c>
      <c r="F3919" s="327" t="s">
        <v>7338</v>
      </c>
      <c r="G3919" s="409">
        <v>308223240405</v>
      </c>
      <c r="H3919" s="327" t="s">
        <v>7499</v>
      </c>
      <c r="I3919" s="327" t="s">
        <v>5411</v>
      </c>
      <c r="K3919" s="421">
        <v>0.88719999999999999</v>
      </c>
      <c r="L3919" s="421">
        <v>0.88719999999999999</v>
      </c>
      <c r="M3919" s="421">
        <v>0.82322499999999998</v>
      </c>
      <c r="N3919" s="411">
        <v>7.2108881875563577</v>
      </c>
    </row>
    <row r="3920" spans="1:14" s="327" customFormat="1">
      <c r="A3920" s="103">
        <v>3917</v>
      </c>
      <c r="C3920" s="327" t="s">
        <v>3869</v>
      </c>
      <c r="D3920" s="327" t="s">
        <v>1054</v>
      </c>
      <c r="E3920" s="327" t="s">
        <v>3438</v>
      </c>
      <c r="F3920" s="327" t="s">
        <v>2278</v>
      </c>
      <c r="G3920" s="409">
        <v>308211340307</v>
      </c>
      <c r="H3920" s="327" t="s">
        <v>7500</v>
      </c>
      <c r="I3920" s="327" t="s">
        <v>5411</v>
      </c>
      <c r="K3920" s="421">
        <v>1.3964000000000001</v>
      </c>
      <c r="L3920" s="421">
        <v>1.3964000000000001</v>
      </c>
      <c r="M3920" s="421">
        <v>1.295634</v>
      </c>
      <c r="N3920" s="411">
        <v>7.2161271841879202</v>
      </c>
    </row>
    <row r="3921" spans="1:14" s="327" customFormat="1">
      <c r="A3921" s="103">
        <v>3918</v>
      </c>
      <c r="C3921" s="327" t="s">
        <v>5408</v>
      </c>
      <c r="D3921" s="327" t="s">
        <v>1019</v>
      </c>
      <c r="E3921" s="327" t="s">
        <v>1019</v>
      </c>
      <c r="F3921" s="327" t="s">
        <v>2286</v>
      </c>
      <c r="G3921" s="409">
        <v>304231140104</v>
      </c>
      <c r="H3921" s="327" t="s">
        <v>7501</v>
      </c>
      <c r="I3921" s="327" t="s">
        <v>5411</v>
      </c>
      <c r="K3921" s="421">
        <v>1.3106</v>
      </c>
      <c r="L3921" s="421">
        <v>1.3106</v>
      </c>
      <c r="M3921" s="421">
        <v>1.2160040000000001</v>
      </c>
      <c r="N3921" s="411">
        <v>7.2177628567068446</v>
      </c>
    </row>
    <row r="3922" spans="1:14" s="327" customFormat="1">
      <c r="A3922" s="103">
        <v>3919</v>
      </c>
      <c r="C3922" s="327" t="s">
        <v>1041</v>
      </c>
      <c r="D3922" s="327" t="s">
        <v>1037</v>
      </c>
      <c r="E3922" s="327" t="s">
        <v>3843</v>
      </c>
      <c r="F3922" s="327" t="s">
        <v>2912</v>
      </c>
      <c r="G3922" s="409">
        <v>306331340102</v>
      </c>
      <c r="H3922" s="327" t="s">
        <v>7502</v>
      </c>
      <c r="I3922" s="327" t="s">
        <v>5411</v>
      </c>
      <c r="K3922" s="421">
        <v>0.51700000000000002</v>
      </c>
      <c r="L3922" s="421">
        <v>0.51700000000000002</v>
      </c>
      <c r="M3922" s="421">
        <v>0.47967399999999999</v>
      </c>
      <c r="N3922" s="411">
        <v>7.2197292069632546</v>
      </c>
    </row>
    <row r="3923" spans="1:14" s="327" customFormat="1">
      <c r="A3923" s="103">
        <v>3920</v>
      </c>
      <c r="C3923" s="327" t="s">
        <v>1041</v>
      </c>
      <c r="D3923" s="327" t="s">
        <v>1040</v>
      </c>
      <c r="E3923" s="327" t="s">
        <v>4766</v>
      </c>
      <c r="F3923" s="327" t="s">
        <v>6830</v>
      </c>
      <c r="G3923" s="409">
        <v>306631440102</v>
      </c>
      <c r="H3923" s="327" t="s">
        <v>7503</v>
      </c>
      <c r="I3923" s="327" t="s">
        <v>5411</v>
      </c>
      <c r="K3923" s="421">
        <v>0.6552</v>
      </c>
      <c r="L3923" s="421">
        <v>0.6552</v>
      </c>
      <c r="M3923" s="421">
        <v>0.60789499999999996</v>
      </c>
      <c r="N3923" s="411">
        <v>7.2199328449328508</v>
      </c>
    </row>
    <row r="3924" spans="1:14" s="327" customFormat="1">
      <c r="A3924" s="103">
        <v>3921</v>
      </c>
      <c r="C3924" s="327" t="s">
        <v>1381</v>
      </c>
      <c r="D3924" s="327" t="s">
        <v>3526</v>
      </c>
      <c r="E3924" s="327" t="s">
        <v>4760</v>
      </c>
      <c r="F3924" s="327" t="s">
        <v>6937</v>
      </c>
      <c r="G3924" s="409" t="s">
        <v>7504</v>
      </c>
      <c r="H3924" s="327" t="s">
        <v>7505</v>
      </c>
      <c r="I3924" s="327" t="s">
        <v>5411</v>
      </c>
      <c r="K3924" s="421">
        <v>0.73060000000000003</v>
      </c>
      <c r="L3924" s="421">
        <v>0.73060000000000003</v>
      </c>
      <c r="M3924" s="421">
        <v>0.67784500000000003</v>
      </c>
      <c r="N3924" s="411">
        <v>7.2207774431973712</v>
      </c>
    </row>
    <row r="3925" spans="1:14" s="327" customFormat="1">
      <c r="A3925" s="103">
        <v>3922</v>
      </c>
      <c r="C3925" s="327" t="s">
        <v>3869</v>
      </c>
      <c r="D3925" s="327" t="s">
        <v>1054</v>
      </c>
      <c r="E3925" s="327" t="s">
        <v>3438</v>
      </c>
      <c r="F3925" s="327" t="s">
        <v>4589</v>
      </c>
      <c r="G3925" s="409">
        <v>308212540402</v>
      </c>
      <c r="H3925" s="327" t="s">
        <v>7506</v>
      </c>
      <c r="I3925" s="327" t="s">
        <v>5411</v>
      </c>
      <c r="K3925" s="421">
        <v>1.2878000000000001</v>
      </c>
      <c r="L3925" s="421">
        <v>1.2878000000000001</v>
      </c>
      <c r="M3925" s="421">
        <v>1.1947950000000001</v>
      </c>
      <c r="N3925" s="411">
        <v>7.2220065227519799</v>
      </c>
    </row>
    <row r="3926" spans="1:14" s="327" customFormat="1">
      <c r="A3926" s="103">
        <v>3923</v>
      </c>
      <c r="C3926" s="327" t="s">
        <v>1381</v>
      </c>
      <c r="D3926" s="327" t="s">
        <v>1027</v>
      </c>
      <c r="E3926" s="327" t="s">
        <v>5190</v>
      </c>
      <c r="F3926" s="327" t="s">
        <v>5889</v>
      </c>
      <c r="G3926" s="409">
        <v>305421140203</v>
      </c>
      <c r="H3926" s="327" t="s">
        <v>7507</v>
      </c>
      <c r="I3926" s="327" t="s">
        <v>5411</v>
      </c>
      <c r="K3926" s="421">
        <v>0.94479999999999997</v>
      </c>
      <c r="L3926" s="421">
        <v>0.94479999999999997</v>
      </c>
      <c r="M3926" s="421">
        <v>0.87655300000000003</v>
      </c>
      <c r="N3926" s="411">
        <v>7.2234335309060063</v>
      </c>
    </row>
    <row r="3927" spans="1:14" s="327" customFormat="1">
      <c r="A3927" s="103">
        <v>3924</v>
      </c>
      <c r="C3927" s="327" t="s">
        <v>3869</v>
      </c>
      <c r="D3927" s="327" t="s">
        <v>1056</v>
      </c>
      <c r="E3927" s="327" t="s">
        <v>4691</v>
      </c>
      <c r="F3927" s="327" t="s">
        <v>7508</v>
      </c>
      <c r="G3927" s="409">
        <v>308312340303</v>
      </c>
      <c r="H3927" s="327" t="s">
        <v>7509</v>
      </c>
      <c r="I3927" s="327" t="s">
        <v>5411</v>
      </c>
      <c r="K3927" s="421">
        <v>0.26288</v>
      </c>
      <c r="L3927" s="421">
        <v>0.26288</v>
      </c>
      <c r="M3927" s="421">
        <v>0.24388699999999999</v>
      </c>
      <c r="N3927" s="411">
        <v>7.2249695678636678</v>
      </c>
    </row>
    <row r="3928" spans="1:14" s="327" customFormat="1">
      <c r="A3928" s="103">
        <v>3925</v>
      </c>
      <c r="C3928" s="327" t="s">
        <v>1041</v>
      </c>
      <c r="D3928" s="327" t="s">
        <v>1038</v>
      </c>
      <c r="E3928" s="327" t="s">
        <v>3029</v>
      </c>
      <c r="F3928" s="327" t="s">
        <v>7376</v>
      </c>
      <c r="G3928" s="409">
        <v>306512240203</v>
      </c>
      <c r="H3928" s="327" t="s">
        <v>7510</v>
      </c>
      <c r="I3928" s="327" t="s">
        <v>5411</v>
      </c>
      <c r="K3928" s="421">
        <v>0.28160000000000002</v>
      </c>
      <c r="L3928" s="421">
        <v>0.28160000000000002</v>
      </c>
      <c r="M3928" s="421">
        <v>0.26125300000000001</v>
      </c>
      <c r="N3928" s="411">
        <v>7.2254971590909101</v>
      </c>
    </row>
    <row r="3929" spans="1:14" s="327" customFormat="1">
      <c r="A3929" s="103">
        <v>3926</v>
      </c>
      <c r="C3929" s="327" t="s">
        <v>1049</v>
      </c>
      <c r="D3929" s="327" t="s">
        <v>4470</v>
      </c>
      <c r="E3929" s="327" t="s">
        <v>4471</v>
      </c>
      <c r="F3929" s="327" t="s">
        <v>7511</v>
      </c>
      <c r="G3929" s="409">
        <v>307511140203</v>
      </c>
      <c r="H3929" s="327" t="s">
        <v>7512</v>
      </c>
      <c r="I3929" s="327" t="s">
        <v>5411</v>
      </c>
      <c r="K3929" s="421">
        <v>1.972</v>
      </c>
      <c r="L3929" s="421">
        <v>1.972</v>
      </c>
      <c r="M3929" s="421">
        <v>1.829499</v>
      </c>
      <c r="N3929" s="411">
        <v>7.2262170385395539</v>
      </c>
    </row>
    <row r="3930" spans="1:14" s="327" customFormat="1">
      <c r="A3930" s="103">
        <v>3927</v>
      </c>
      <c r="C3930" s="327" t="s">
        <v>1041</v>
      </c>
      <c r="D3930" s="327" t="s">
        <v>1037</v>
      </c>
      <c r="E3930" s="327" t="s">
        <v>1037</v>
      </c>
      <c r="F3930" s="327" t="s">
        <v>5495</v>
      </c>
      <c r="G3930" s="409">
        <v>306311440101</v>
      </c>
      <c r="H3930" s="327" t="s">
        <v>7513</v>
      </c>
      <c r="I3930" s="327" t="s">
        <v>5411</v>
      </c>
      <c r="K3930" s="421">
        <v>0.89780000000000004</v>
      </c>
      <c r="L3930" s="421">
        <v>0.89780000000000004</v>
      </c>
      <c r="M3930" s="421">
        <v>0.83290699999999995</v>
      </c>
      <c r="N3930" s="411">
        <v>7.2280017821341147</v>
      </c>
    </row>
    <row r="3931" spans="1:14" s="327" customFormat="1">
      <c r="A3931" s="103">
        <v>3928</v>
      </c>
      <c r="C3931" s="327" t="s">
        <v>1041</v>
      </c>
      <c r="D3931" s="327" t="s">
        <v>1039</v>
      </c>
      <c r="E3931" s="327" t="s">
        <v>3245</v>
      </c>
      <c r="F3931" s="327" t="s">
        <v>3246</v>
      </c>
      <c r="G3931" s="409">
        <v>306212140304</v>
      </c>
      <c r="H3931" s="327" t="s">
        <v>7514</v>
      </c>
      <c r="I3931" s="327" t="s">
        <v>5411</v>
      </c>
      <c r="K3931" s="421">
        <v>0.9214</v>
      </c>
      <c r="L3931" s="421">
        <v>0.9214</v>
      </c>
      <c r="M3931" s="421">
        <v>0.85475400000000001</v>
      </c>
      <c r="N3931" s="411">
        <v>7.2331235077056633</v>
      </c>
    </row>
    <row r="3932" spans="1:14" s="327" customFormat="1">
      <c r="A3932" s="103">
        <v>3929</v>
      </c>
      <c r="C3932" s="327" t="s">
        <v>3869</v>
      </c>
      <c r="D3932" s="327" t="s">
        <v>1056</v>
      </c>
      <c r="E3932" s="327" t="s">
        <v>3930</v>
      </c>
      <c r="F3932" s="327" t="s">
        <v>6731</v>
      </c>
      <c r="G3932" s="409">
        <v>308313240503</v>
      </c>
      <c r="H3932" s="327" t="s">
        <v>7515</v>
      </c>
      <c r="I3932" s="327" t="s">
        <v>5411</v>
      </c>
      <c r="K3932" s="421">
        <v>0.89139999999999997</v>
      </c>
      <c r="L3932" s="421">
        <v>0.89139999999999997</v>
      </c>
      <c r="M3932" s="421">
        <v>0.82688099999999998</v>
      </c>
      <c r="N3932" s="411">
        <v>7.2379403185999545</v>
      </c>
    </row>
    <row r="3933" spans="1:14" s="327" customFormat="1">
      <c r="A3933" s="103">
        <v>3930</v>
      </c>
      <c r="C3933" s="327" t="s">
        <v>5408</v>
      </c>
      <c r="D3933" s="327" t="s">
        <v>1021</v>
      </c>
      <c r="E3933" s="327" t="s">
        <v>1021</v>
      </c>
      <c r="F3933" s="327" t="s">
        <v>3940</v>
      </c>
      <c r="G3933" s="409">
        <v>304411540402</v>
      </c>
      <c r="H3933" s="327" t="s">
        <v>7516</v>
      </c>
      <c r="I3933" s="327" t="s">
        <v>5411</v>
      </c>
      <c r="K3933" s="421">
        <v>0.78686599999999995</v>
      </c>
      <c r="L3933" s="421">
        <v>0.78686599999999995</v>
      </c>
      <c r="M3933" s="421">
        <v>0.72989000000000004</v>
      </c>
      <c r="N3933" s="411">
        <v>7.2408770997857221</v>
      </c>
    </row>
    <row r="3934" spans="1:14" s="327" customFormat="1">
      <c r="A3934" s="103">
        <v>3931</v>
      </c>
      <c r="C3934" s="327" t="s">
        <v>3869</v>
      </c>
      <c r="D3934" s="327" t="s">
        <v>1054</v>
      </c>
      <c r="E3934" s="327" t="s">
        <v>4344</v>
      </c>
      <c r="F3934" s="327" t="s">
        <v>7338</v>
      </c>
      <c r="G3934" s="409">
        <v>308223240402</v>
      </c>
      <c r="H3934" s="327" t="s">
        <v>7517</v>
      </c>
      <c r="I3934" s="327" t="s">
        <v>5411</v>
      </c>
      <c r="K3934" s="421">
        <v>0.68469999999999998</v>
      </c>
      <c r="L3934" s="421">
        <v>0.68469999999999998</v>
      </c>
      <c r="M3934" s="421">
        <v>0.63511300000000004</v>
      </c>
      <c r="N3934" s="411">
        <v>7.2421498466481573</v>
      </c>
    </row>
    <row r="3935" spans="1:14" s="327" customFormat="1">
      <c r="A3935" s="103">
        <v>3932</v>
      </c>
      <c r="C3935" s="327" t="s">
        <v>3869</v>
      </c>
      <c r="D3935" s="327" t="s">
        <v>1056</v>
      </c>
      <c r="E3935" s="327" t="s">
        <v>3930</v>
      </c>
      <c r="F3935" s="327" t="s">
        <v>5048</v>
      </c>
      <c r="G3935" s="409">
        <v>308313240201</v>
      </c>
      <c r="H3935" s="327" t="s">
        <v>7518</v>
      </c>
      <c r="I3935" s="327" t="s">
        <v>5411</v>
      </c>
      <c r="K3935" s="421">
        <v>1.802</v>
      </c>
      <c r="L3935" s="421">
        <v>1.802</v>
      </c>
      <c r="M3935" s="421">
        <v>1.6714070000000001</v>
      </c>
      <c r="N3935" s="411">
        <v>7.2471143174250807</v>
      </c>
    </row>
    <row r="3936" spans="1:14" s="327" customFormat="1">
      <c r="A3936" s="103">
        <v>3933</v>
      </c>
      <c r="C3936" s="327" t="s">
        <v>1381</v>
      </c>
      <c r="D3936" s="327" t="s">
        <v>1032</v>
      </c>
      <c r="E3936" s="327" t="s">
        <v>4888</v>
      </c>
      <c r="F3936" s="327" t="s">
        <v>5469</v>
      </c>
      <c r="G3936" s="409">
        <v>305621440103</v>
      </c>
      <c r="H3936" s="327" t="s">
        <v>7519</v>
      </c>
      <c r="I3936" s="327" t="s">
        <v>5411</v>
      </c>
      <c r="K3936" s="421">
        <v>0.93520000000000003</v>
      </c>
      <c r="L3936" s="421">
        <v>0.93520000000000003</v>
      </c>
      <c r="M3936" s="421">
        <v>0.86741599999999996</v>
      </c>
      <c r="N3936" s="411">
        <v>7.2480752780154045</v>
      </c>
    </row>
    <row r="3937" spans="1:14" s="327" customFormat="1">
      <c r="A3937" s="103">
        <v>3934</v>
      </c>
      <c r="C3937" s="327" t="s">
        <v>1041</v>
      </c>
      <c r="D3937" s="327" t="s">
        <v>1041</v>
      </c>
      <c r="E3937" s="327" t="s">
        <v>3175</v>
      </c>
      <c r="F3937" s="327" t="s">
        <v>7520</v>
      </c>
      <c r="G3937" s="409">
        <v>306112340105</v>
      </c>
      <c r="H3937" s="327" t="s">
        <v>7521</v>
      </c>
      <c r="I3937" s="327" t="s">
        <v>5411</v>
      </c>
      <c r="K3937" s="421">
        <v>0.26119999999999999</v>
      </c>
      <c r="L3937" s="421">
        <v>0.26119999999999999</v>
      </c>
      <c r="M3937" s="421">
        <v>0.242259</v>
      </c>
      <c r="N3937" s="411">
        <v>7.2515313935681416</v>
      </c>
    </row>
    <row r="3938" spans="1:14" s="327" customFormat="1">
      <c r="A3938" s="103">
        <v>3935</v>
      </c>
      <c r="C3938" s="327" t="s">
        <v>3869</v>
      </c>
      <c r="D3938" s="327" t="s">
        <v>3869</v>
      </c>
      <c r="E3938" s="327" t="s">
        <v>4576</v>
      </c>
      <c r="F3938" s="327" t="s">
        <v>3277</v>
      </c>
      <c r="G3938" s="409">
        <v>308122340205</v>
      </c>
      <c r="H3938" s="327" t="s">
        <v>7522</v>
      </c>
      <c r="I3938" s="327" t="s">
        <v>5444</v>
      </c>
      <c r="K3938" s="421">
        <v>1.1739999999999999</v>
      </c>
      <c r="L3938" s="421">
        <v>1.1739999999999999</v>
      </c>
      <c r="M3938" s="421">
        <v>1.088857</v>
      </c>
      <c r="N3938" s="411">
        <v>7.2523850085178854</v>
      </c>
    </row>
    <row r="3939" spans="1:14" s="327" customFormat="1">
      <c r="A3939" s="103">
        <v>3936</v>
      </c>
      <c r="C3939" s="327" t="s">
        <v>1041</v>
      </c>
      <c r="D3939" s="327" t="s">
        <v>1037</v>
      </c>
      <c r="E3939" s="327" t="s">
        <v>3312</v>
      </c>
      <c r="F3939" s="327" t="s">
        <v>7357</v>
      </c>
      <c r="G3939" s="409">
        <v>306321440102</v>
      </c>
      <c r="H3939" s="327" t="s">
        <v>7523</v>
      </c>
      <c r="I3939" s="327" t="s">
        <v>5411</v>
      </c>
      <c r="K3939" s="421">
        <v>0.45440000000000003</v>
      </c>
      <c r="L3939" s="421">
        <v>0.45440000000000003</v>
      </c>
      <c r="M3939" s="421">
        <v>0.42144199999999998</v>
      </c>
      <c r="N3939" s="411">
        <v>7.2530809859155028</v>
      </c>
    </row>
    <row r="3940" spans="1:14" s="327" customFormat="1">
      <c r="A3940" s="103">
        <v>3937</v>
      </c>
      <c r="C3940" s="327" t="s">
        <v>1041</v>
      </c>
      <c r="D3940" s="327" t="s">
        <v>1037</v>
      </c>
      <c r="E3940" s="327" t="s">
        <v>3312</v>
      </c>
      <c r="F3940" s="327" t="s">
        <v>3313</v>
      </c>
      <c r="G3940" s="409">
        <v>306321440204</v>
      </c>
      <c r="H3940" s="327" t="s">
        <v>7524</v>
      </c>
      <c r="I3940" s="327" t="s">
        <v>5411</v>
      </c>
      <c r="K3940" s="421">
        <v>0.53300000000000003</v>
      </c>
      <c r="L3940" s="421">
        <v>0.53300000000000003</v>
      </c>
      <c r="M3940" s="421">
        <v>0.49432399999999999</v>
      </c>
      <c r="N3940" s="411">
        <v>7.2562851782364062</v>
      </c>
    </row>
    <row r="3941" spans="1:14" s="327" customFormat="1">
      <c r="A3941" s="103">
        <v>3938</v>
      </c>
      <c r="C3941" s="327" t="s">
        <v>3869</v>
      </c>
      <c r="D3941" s="327" t="s">
        <v>1056</v>
      </c>
      <c r="E3941" s="327" t="s">
        <v>1056</v>
      </c>
      <c r="F3941" s="327" t="s">
        <v>3722</v>
      </c>
      <c r="G3941" s="409">
        <v>308311640104</v>
      </c>
      <c r="H3941" s="327" t="s">
        <v>7525</v>
      </c>
      <c r="I3941" s="327" t="s">
        <v>5411</v>
      </c>
      <c r="K3941" s="421">
        <v>1.2866</v>
      </c>
      <c r="L3941" s="421">
        <v>1.2866</v>
      </c>
      <c r="M3941" s="421">
        <v>1.1932100000000001</v>
      </c>
      <c r="N3941" s="411">
        <v>7.2586662521374068</v>
      </c>
    </row>
    <row r="3942" spans="1:14" s="327" customFormat="1">
      <c r="A3942" s="103">
        <v>3939</v>
      </c>
      <c r="C3942" s="327" t="s">
        <v>5408</v>
      </c>
      <c r="D3942" s="327" t="s">
        <v>1018</v>
      </c>
      <c r="E3942" s="327" t="s">
        <v>1018</v>
      </c>
      <c r="F3942" s="327" t="s">
        <v>5098</v>
      </c>
      <c r="G3942" s="409">
        <v>304611140303</v>
      </c>
      <c r="H3942" s="327" t="s">
        <v>7526</v>
      </c>
      <c r="I3942" s="327" t="s">
        <v>5411</v>
      </c>
      <c r="K3942" s="421">
        <v>0.32079999999999997</v>
      </c>
      <c r="L3942" s="421">
        <v>0.32079999999999997</v>
      </c>
      <c r="M3942" s="421">
        <v>0.29748999999999998</v>
      </c>
      <c r="N3942" s="411">
        <v>7.2662094763092266</v>
      </c>
    </row>
    <row r="3943" spans="1:14" s="327" customFormat="1">
      <c r="A3943" s="103">
        <v>3940</v>
      </c>
      <c r="C3943" s="327" t="s">
        <v>1381</v>
      </c>
      <c r="D3943" s="327" t="s">
        <v>1028</v>
      </c>
      <c r="E3943" s="327" t="s">
        <v>4163</v>
      </c>
      <c r="F3943" s="327" t="s">
        <v>2331</v>
      </c>
      <c r="G3943" s="409">
        <v>305321240102</v>
      </c>
      <c r="H3943" s="327" t="s">
        <v>2723</v>
      </c>
      <c r="I3943" s="327" t="s">
        <v>5444</v>
      </c>
      <c r="K3943" s="421">
        <v>1.976E-2</v>
      </c>
      <c r="L3943" s="421">
        <v>1.976E-2</v>
      </c>
      <c r="M3943" s="421">
        <v>1.8324E-2</v>
      </c>
      <c r="N3943" s="411">
        <v>7.2672064777327918</v>
      </c>
    </row>
    <row r="3944" spans="1:14" s="327" customFormat="1">
      <c r="A3944" s="103">
        <v>3941</v>
      </c>
      <c r="C3944" s="327" t="s">
        <v>1041</v>
      </c>
      <c r="D3944" s="327" t="s">
        <v>1040</v>
      </c>
      <c r="E3944" s="327" t="s">
        <v>1040</v>
      </c>
      <c r="F3944" s="327" t="s">
        <v>3114</v>
      </c>
      <c r="G3944" s="409">
        <v>306112240308</v>
      </c>
      <c r="H3944" s="327" t="s">
        <v>7527</v>
      </c>
      <c r="I3944" s="327" t="s">
        <v>5411</v>
      </c>
      <c r="K3944" s="421">
        <v>0.33461999999999997</v>
      </c>
      <c r="L3944" s="421">
        <v>0.33461999999999997</v>
      </c>
      <c r="M3944" s="421">
        <v>0.31029899999999999</v>
      </c>
      <c r="N3944" s="411">
        <v>7.2682445759368788</v>
      </c>
    </row>
    <row r="3945" spans="1:14" s="327" customFormat="1">
      <c r="A3945" s="103">
        <v>3942</v>
      </c>
      <c r="C3945" s="327" t="s">
        <v>1381</v>
      </c>
      <c r="D3945" s="327" t="s">
        <v>1029</v>
      </c>
      <c r="E3945" s="327" t="s">
        <v>4464</v>
      </c>
      <c r="F3945" s="327" t="s">
        <v>3149</v>
      </c>
      <c r="G3945" s="409">
        <v>305721240501</v>
      </c>
      <c r="H3945" s="327" t="s">
        <v>7528</v>
      </c>
      <c r="I3945" s="327" t="s">
        <v>5411</v>
      </c>
      <c r="K3945" s="421">
        <v>0.81389999999999996</v>
      </c>
      <c r="L3945" s="421">
        <v>0.81389999999999996</v>
      </c>
      <c r="M3945" s="421">
        <v>0.75472099999999998</v>
      </c>
      <c r="N3945" s="411">
        <v>7.2710406683867772</v>
      </c>
    </row>
    <row r="3946" spans="1:14" s="327" customFormat="1">
      <c r="A3946" s="103">
        <v>3943</v>
      </c>
      <c r="C3946" s="327" t="s">
        <v>1381</v>
      </c>
      <c r="D3946" s="327" t="s">
        <v>1028</v>
      </c>
      <c r="E3946" s="327" t="s">
        <v>5246</v>
      </c>
      <c r="F3946" s="327" t="s">
        <v>3614</v>
      </c>
      <c r="G3946" s="409">
        <v>305311340303</v>
      </c>
      <c r="H3946" s="327" t="s">
        <v>7460</v>
      </c>
      <c r="I3946" s="327" t="s">
        <v>5411</v>
      </c>
      <c r="K3946" s="421">
        <v>0.52310000000000001</v>
      </c>
      <c r="L3946" s="421">
        <v>0.52310000000000001</v>
      </c>
      <c r="M3946" s="421">
        <v>0.485064</v>
      </c>
      <c r="N3946" s="411">
        <v>7.2712674440833514</v>
      </c>
    </row>
    <row r="3947" spans="1:14" s="327" customFormat="1">
      <c r="A3947" s="103">
        <v>3944</v>
      </c>
      <c r="C3947" s="327" t="s">
        <v>3869</v>
      </c>
      <c r="D3947" s="327" t="s">
        <v>1054</v>
      </c>
      <c r="E3947" s="327" t="s">
        <v>4344</v>
      </c>
      <c r="F3947" s="327" t="s">
        <v>3388</v>
      </c>
      <c r="G3947" s="409">
        <v>308223640103</v>
      </c>
      <c r="H3947" s="327" t="s">
        <v>7529</v>
      </c>
      <c r="I3947" s="327" t="s">
        <v>5411</v>
      </c>
      <c r="K3947" s="421">
        <v>0.58509999999999995</v>
      </c>
      <c r="L3947" s="421">
        <v>0.58509999999999995</v>
      </c>
      <c r="M3947" s="421">
        <v>0.54252800000000001</v>
      </c>
      <c r="N3947" s="411">
        <v>7.2760211929584599</v>
      </c>
    </row>
    <row r="3948" spans="1:14" s="327" customFormat="1">
      <c r="A3948" s="103">
        <v>3945</v>
      </c>
      <c r="C3948" s="327" t="s">
        <v>1381</v>
      </c>
      <c r="D3948" s="327" t="s">
        <v>1028</v>
      </c>
      <c r="E3948" s="327" t="s">
        <v>5370</v>
      </c>
      <c r="F3948" s="327" t="s">
        <v>5339</v>
      </c>
      <c r="G3948" s="409">
        <v>305331140403</v>
      </c>
      <c r="H3948" s="327" t="s">
        <v>7530</v>
      </c>
      <c r="I3948" s="327" t="s">
        <v>5411</v>
      </c>
      <c r="K3948" s="421">
        <v>0.69720000000000004</v>
      </c>
      <c r="L3948" s="421">
        <v>0.69720000000000004</v>
      </c>
      <c r="M3948" s="421">
        <v>0.64646599999999999</v>
      </c>
      <c r="N3948" s="411">
        <v>7.2768215720023024</v>
      </c>
    </row>
    <row r="3949" spans="1:14" s="327" customFormat="1">
      <c r="A3949" s="103">
        <v>3946</v>
      </c>
      <c r="C3949" s="327" t="s">
        <v>1381</v>
      </c>
      <c r="D3949" s="327" t="s">
        <v>1030</v>
      </c>
      <c r="E3949" s="327" t="s">
        <v>5282</v>
      </c>
      <c r="F3949" s="327" t="s">
        <v>4991</v>
      </c>
      <c r="G3949" s="409">
        <v>305213140108</v>
      </c>
      <c r="H3949" s="327" t="s">
        <v>7531</v>
      </c>
      <c r="I3949" s="327" t="s">
        <v>5411</v>
      </c>
      <c r="K3949" s="421">
        <v>0.39340000000000003</v>
      </c>
      <c r="L3949" s="421">
        <v>0.39340000000000003</v>
      </c>
      <c r="M3949" s="421">
        <v>0.36476999999999998</v>
      </c>
      <c r="N3949" s="411">
        <v>7.2775800711743877</v>
      </c>
    </row>
    <row r="3950" spans="1:14" s="327" customFormat="1">
      <c r="A3950" s="103">
        <v>3947</v>
      </c>
      <c r="C3950" s="327" t="s">
        <v>1049</v>
      </c>
      <c r="D3950" s="327" t="s">
        <v>1045</v>
      </c>
      <c r="E3950" s="327" t="s">
        <v>5113</v>
      </c>
      <c r="F3950" s="327" t="s">
        <v>4749</v>
      </c>
      <c r="G3950" s="409">
        <v>307621140403</v>
      </c>
      <c r="H3950" s="327" t="s">
        <v>7532</v>
      </c>
      <c r="I3950" s="327" t="s">
        <v>5411</v>
      </c>
      <c r="K3950" s="421">
        <v>4.3200000000000002E-2</v>
      </c>
      <c r="L3950" s="421">
        <v>4.3200000000000002E-2</v>
      </c>
      <c r="M3950" s="421">
        <v>4.0056000000000001E-2</v>
      </c>
      <c r="N3950" s="411">
        <v>7.2777777777777803</v>
      </c>
    </row>
    <row r="3951" spans="1:14" s="327" customFormat="1">
      <c r="A3951" s="103">
        <v>3948</v>
      </c>
      <c r="C3951" s="327" t="s">
        <v>3869</v>
      </c>
      <c r="D3951" s="327" t="s">
        <v>4122</v>
      </c>
      <c r="E3951" s="327" t="s">
        <v>3773</v>
      </c>
      <c r="F3951" s="327" t="s">
        <v>7533</v>
      </c>
      <c r="G3951" s="409">
        <v>308634340403</v>
      </c>
      <c r="H3951" s="327" t="s">
        <v>7534</v>
      </c>
      <c r="I3951" s="327" t="s">
        <v>5411</v>
      </c>
      <c r="K3951" s="421">
        <v>1.0489999999999999</v>
      </c>
      <c r="L3951" s="421">
        <v>1.0489999999999999</v>
      </c>
      <c r="M3951" s="421">
        <v>0.97265000000000001</v>
      </c>
      <c r="N3951" s="411">
        <v>7.2783603431839774</v>
      </c>
    </row>
    <row r="3952" spans="1:14" s="327" customFormat="1">
      <c r="A3952" s="103">
        <v>3949</v>
      </c>
      <c r="C3952" s="327" t="s">
        <v>1381</v>
      </c>
      <c r="D3952" s="327" t="s">
        <v>3526</v>
      </c>
      <c r="E3952" s="327" t="s">
        <v>3527</v>
      </c>
      <c r="F3952" s="327" t="s">
        <v>5395</v>
      </c>
      <c r="G3952" s="409" t="s">
        <v>7535</v>
      </c>
      <c r="H3952" s="327" t="s">
        <v>5905</v>
      </c>
      <c r="I3952" s="327" t="s">
        <v>5411</v>
      </c>
      <c r="K3952" s="421">
        <v>0.81442999999999999</v>
      </c>
      <c r="L3952" s="421">
        <v>0.81442999999999999</v>
      </c>
      <c r="M3952" s="421">
        <v>0.75514499999999996</v>
      </c>
      <c r="N3952" s="411">
        <v>7.2793241899242451</v>
      </c>
    </row>
    <row r="3953" spans="1:14" s="327" customFormat="1">
      <c r="A3953" s="103">
        <v>3950</v>
      </c>
      <c r="C3953" s="327" t="s">
        <v>1049</v>
      </c>
      <c r="D3953" s="327" t="s">
        <v>1049</v>
      </c>
      <c r="E3953" s="327" t="s">
        <v>3482</v>
      </c>
      <c r="F3953" s="327" t="s">
        <v>4561</v>
      </c>
      <c r="G3953" s="409">
        <v>307133140203</v>
      </c>
      <c r="H3953" s="327" t="s">
        <v>7536</v>
      </c>
      <c r="I3953" s="327" t="s">
        <v>5411</v>
      </c>
      <c r="K3953" s="421">
        <v>0.9718</v>
      </c>
      <c r="L3953" s="421">
        <v>0.9718</v>
      </c>
      <c r="M3953" s="421">
        <v>0.90105800000000003</v>
      </c>
      <c r="N3953" s="411">
        <v>7.2794813747684675</v>
      </c>
    </row>
    <row r="3954" spans="1:14" s="327" customFormat="1">
      <c r="A3954" s="103">
        <v>3951</v>
      </c>
      <c r="C3954" s="327" t="s">
        <v>5408</v>
      </c>
      <c r="D3954" s="327" t="s">
        <v>1018</v>
      </c>
      <c r="E3954" s="327" t="s">
        <v>3232</v>
      </c>
      <c r="F3954" s="327" t="s">
        <v>7537</v>
      </c>
      <c r="G3954" s="409">
        <v>304631340202</v>
      </c>
      <c r="H3954" s="327" t="s">
        <v>7538</v>
      </c>
      <c r="I3954" s="327" t="s">
        <v>5411</v>
      </c>
      <c r="K3954" s="421">
        <v>1.4742</v>
      </c>
      <c r="L3954" s="421">
        <v>1.4742</v>
      </c>
      <c r="M3954" s="421">
        <v>1.366849</v>
      </c>
      <c r="N3954" s="411">
        <v>7.2819834486501129</v>
      </c>
    </row>
    <row r="3955" spans="1:14" s="327" customFormat="1">
      <c r="A3955" s="103">
        <v>3952</v>
      </c>
      <c r="C3955" s="327" t="s">
        <v>1381</v>
      </c>
      <c r="D3955" s="327" t="s">
        <v>3526</v>
      </c>
      <c r="E3955" s="327" t="s">
        <v>4408</v>
      </c>
      <c r="F3955" s="327" t="s">
        <v>3052</v>
      </c>
      <c r="G3955" s="409" t="s">
        <v>7539</v>
      </c>
      <c r="H3955" s="327" t="s">
        <v>7540</v>
      </c>
      <c r="I3955" s="327" t="s">
        <v>5411</v>
      </c>
      <c r="K3955" s="421">
        <v>1.0298</v>
      </c>
      <c r="L3955" s="421">
        <v>1.0298</v>
      </c>
      <c r="M3955" s="421">
        <v>0.95477299999999998</v>
      </c>
      <c r="N3955" s="411">
        <v>7.2855894348417234</v>
      </c>
    </row>
    <row r="3956" spans="1:14" s="327" customFormat="1">
      <c r="A3956" s="103">
        <v>3953</v>
      </c>
      <c r="C3956" s="327" t="s">
        <v>3869</v>
      </c>
      <c r="D3956" s="327" t="s">
        <v>1054</v>
      </c>
      <c r="E3956" s="327" t="s">
        <v>3438</v>
      </c>
      <c r="F3956" s="327" t="s">
        <v>2273</v>
      </c>
      <c r="G3956" s="409">
        <v>308211240206</v>
      </c>
      <c r="H3956" s="327" t="s">
        <v>7541</v>
      </c>
      <c r="I3956" s="327" t="s">
        <v>5411</v>
      </c>
      <c r="K3956" s="421">
        <v>1.3464</v>
      </c>
      <c r="L3956" s="421">
        <v>1.3464</v>
      </c>
      <c r="M3956" s="421">
        <v>1.2483040000000001</v>
      </c>
      <c r="N3956" s="411">
        <v>7.2857991681521055</v>
      </c>
    </row>
    <row r="3957" spans="1:14" s="327" customFormat="1">
      <c r="A3957" s="103">
        <v>3954</v>
      </c>
      <c r="C3957" s="327" t="s">
        <v>1041</v>
      </c>
      <c r="D3957" s="327" t="s">
        <v>1038</v>
      </c>
      <c r="E3957" s="327" t="s">
        <v>3029</v>
      </c>
      <c r="F3957" s="327" t="s">
        <v>3129</v>
      </c>
      <c r="G3957" s="409">
        <v>306512240303</v>
      </c>
      <c r="H3957" s="327" t="s">
        <v>7542</v>
      </c>
      <c r="I3957" s="327" t="s">
        <v>5411</v>
      </c>
      <c r="K3957" s="421">
        <v>0.52180000000000004</v>
      </c>
      <c r="L3957" s="421">
        <v>0.52180000000000004</v>
      </c>
      <c r="M3957" s="421">
        <v>0.48377999999999999</v>
      </c>
      <c r="N3957" s="411">
        <v>7.2863165963970964</v>
      </c>
    </row>
    <row r="3958" spans="1:14" s="327" customFormat="1">
      <c r="A3958" s="103">
        <v>3955</v>
      </c>
      <c r="C3958" s="327" t="s">
        <v>1381</v>
      </c>
      <c r="D3958" s="327" t="s">
        <v>1030</v>
      </c>
      <c r="E3958" s="327" t="s">
        <v>5282</v>
      </c>
      <c r="F3958" s="327" t="s">
        <v>4991</v>
      </c>
      <c r="G3958" s="409">
        <v>305213140104</v>
      </c>
      <c r="H3958" s="327" t="s">
        <v>7543</v>
      </c>
      <c r="I3958" s="327" t="s">
        <v>5411</v>
      </c>
      <c r="K3958" s="421">
        <v>1.2974000000000001</v>
      </c>
      <c r="L3958" s="421">
        <v>1.2974000000000001</v>
      </c>
      <c r="M3958" s="421">
        <v>1.202841</v>
      </c>
      <c r="N3958" s="411">
        <v>7.2883459226144645</v>
      </c>
    </row>
    <row r="3959" spans="1:14" s="327" customFormat="1">
      <c r="A3959" s="103">
        <v>3956</v>
      </c>
      <c r="C3959" s="327" t="s">
        <v>3869</v>
      </c>
      <c r="D3959" s="327" t="s">
        <v>1054</v>
      </c>
      <c r="E3959" s="327" t="s">
        <v>3438</v>
      </c>
      <c r="F3959" s="327" t="s">
        <v>3987</v>
      </c>
      <c r="G3959" s="409">
        <v>308212540203</v>
      </c>
      <c r="H3959" s="327" t="s">
        <v>5706</v>
      </c>
      <c r="I3959" s="327" t="s">
        <v>5411</v>
      </c>
      <c r="K3959" s="421">
        <v>1.4505999999999999</v>
      </c>
      <c r="L3959" s="421">
        <v>1.4505999999999999</v>
      </c>
      <c r="M3959" s="421">
        <v>1.344868</v>
      </c>
      <c r="N3959" s="411">
        <v>7.2888459947607842</v>
      </c>
    </row>
    <row r="3960" spans="1:14" s="327" customFormat="1">
      <c r="A3960" s="103">
        <v>3957</v>
      </c>
      <c r="C3960" s="327" t="s">
        <v>5408</v>
      </c>
      <c r="D3960" s="327" t="s">
        <v>1018</v>
      </c>
      <c r="E3960" s="327" t="s">
        <v>3232</v>
      </c>
      <c r="F3960" s="327" t="s">
        <v>4706</v>
      </c>
      <c r="G3960" s="409">
        <v>304631440102</v>
      </c>
      <c r="H3960" s="327" t="s">
        <v>7544</v>
      </c>
      <c r="I3960" s="327" t="s">
        <v>5411</v>
      </c>
      <c r="K3960" s="421">
        <v>1.39215</v>
      </c>
      <c r="L3960" s="421">
        <v>1.39215</v>
      </c>
      <c r="M3960" s="421">
        <v>1.2906709999999999</v>
      </c>
      <c r="N3960" s="411">
        <v>7.2893725532449878</v>
      </c>
    </row>
    <row r="3961" spans="1:14" s="327" customFormat="1">
      <c r="A3961" s="103">
        <v>3958</v>
      </c>
      <c r="C3961" s="327" t="s">
        <v>1381</v>
      </c>
      <c r="D3961" s="327" t="s">
        <v>1028</v>
      </c>
      <c r="E3961" s="327" t="s">
        <v>4765</v>
      </c>
      <c r="F3961" s="327" t="s">
        <v>4633</v>
      </c>
      <c r="G3961" s="409">
        <v>305341340101</v>
      </c>
      <c r="H3961" s="327" t="s">
        <v>7545</v>
      </c>
      <c r="I3961" s="327" t="s">
        <v>5411</v>
      </c>
      <c r="K3961" s="421">
        <v>0.54059999999999997</v>
      </c>
      <c r="L3961" s="421">
        <v>0.54059999999999997</v>
      </c>
      <c r="M3961" s="421">
        <v>0.501162</v>
      </c>
      <c r="N3961" s="411">
        <v>7.2952275249722494</v>
      </c>
    </row>
    <row r="3962" spans="1:14" s="327" customFormat="1">
      <c r="A3962" s="103">
        <v>3959</v>
      </c>
      <c r="C3962" s="327" t="s">
        <v>1381</v>
      </c>
      <c r="D3962" s="327" t="s">
        <v>1030</v>
      </c>
      <c r="E3962" s="327" t="s">
        <v>3808</v>
      </c>
      <c r="F3962" s="327" t="s">
        <v>2325</v>
      </c>
      <c r="G3962" s="409">
        <v>305211140104</v>
      </c>
      <c r="H3962" s="327" t="s">
        <v>7546</v>
      </c>
      <c r="I3962" s="327" t="s">
        <v>5411</v>
      </c>
      <c r="K3962" s="421">
        <v>1.014</v>
      </c>
      <c r="L3962" s="421">
        <v>1.014</v>
      </c>
      <c r="M3962" s="421">
        <v>0.94000600000000001</v>
      </c>
      <c r="N3962" s="411">
        <v>7.297238658777121</v>
      </c>
    </row>
    <row r="3963" spans="1:14" s="327" customFormat="1">
      <c r="A3963" s="103">
        <v>3960</v>
      </c>
      <c r="C3963" s="327" t="s">
        <v>3869</v>
      </c>
      <c r="D3963" s="327" t="s">
        <v>4122</v>
      </c>
      <c r="E3963" s="327" t="s">
        <v>1021</v>
      </c>
      <c r="F3963" s="327" t="s">
        <v>4462</v>
      </c>
      <c r="G3963" s="409">
        <v>308653240104</v>
      </c>
      <c r="H3963" s="327" t="s">
        <v>7547</v>
      </c>
      <c r="I3963" s="327" t="s">
        <v>5411</v>
      </c>
      <c r="K3963" s="421">
        <v>0.997</v>
      </c>
      <c r="L3963" s="421">
        <v>0.997</v>
      </c>
      <c r="M3963" s="421">
        <v>0.92423999999999995</v>
      </c>
      <c r="N3963" s="411">
        <v>7.2978936810431341</v>
      </c>
    </row>
    <row r="3964" spans="1:14" s="327" customFormat="1">
      <c r="A3964" s="103">
        <v>3961</v>
      </c>
      <c r="C3964" s="327" t="s">
        <v>1049</v>
      </c>
      <c r="D3964" s="327" t="s">
        <v>4470</v>
      </c>
      <c r="E3964" s="327" t="s">
        <v>4471</v>
      </c>
      <c r="F3964" s="327" t="s">
        <v>4899</v>
      </c>
      <c r="G3964" s="409">
        <v>307511340106</v>
      </c>
      <c r="H3964" s="327" t="s">
        <v>7548</v>
      </c>
      <c r="I3964" s="327" t="s">
        <v>5411</v>
      </c>
      <c r="K3964" s="421">
        <v>1.1166</v>
      </c>
      <c r="L3964" s="421">
        <v>1.1166</v>
      </c>
      <c r="M3964" s="421">
        <v>1.035099</v>
      </c>
      <c r="N3964" s="411">
        <v>7.2990327780763069</v>
      </c>
    </row>
    <row r="3965" spans="1:14" s="327" customFormat="1">
      <c r="A3965" s="103">
        <v>3962</v>
      </c>
      <c r="C3965" s="327" t="s">
        <v>3869</v>
      </c>
      <c r="D3965" s="327" t="s">
        <v>1056</v>
      </c>
      <c r="E3965" s="327" t="s">
        <v>3930</v>
      </c>
      <c r="F3965" s="327" t="s">
        <v>4013</v>
      </c>
      <c r="G3965" s="409">
        <v>308313240103</v>
      </c>
      <c r="H3965" s="327" t="s">
        <v>7549</v>
      </c>
      <c r="I3965" s="327" t="s">
        <v>5411</v>
      </c>
      <c r="K3965" s="421">
        <v>1.4925999999999999</v>
      </c>
      <c r="L3965" s="421">
        <v>1.4925999999999999</v>
      </c>
      <c r="M3965" s="421">
        <v>1.383653</v>
      </c>
      <c r="N3965" s="411">
        <v>7.2991424360176822</v>
      </c>
    </row>
    <row r="3966" spans="1:14" s="327" customFormat="1">
      <c r="A3966" s="103">
        <v>3963</v>
      </c>
      <c r="C3966" s="327" t="s">
        <v>1381</v>
      </c>
      <c r="D3966" s="327" t="s">
        <v>1028</v>
      </c>
      <c r="E3966" s="327" t="s">
        <v>4765</v>
      </c>
      <c r="F3966" s="327" t="s">
        <v>4055</v>
      </c>
      <c r="G3966" s="409">
        <v>305341140103</v>
      </c>
      <c r="H3966" s="327" t="s">
        <v>7550</v>
      </c>
      <c r="I3966" s="327" t="s">
        <v>5411</v>
      </c>
      <c r="K3966" s="421">
        <v>0.47610000000000002</v>
      </c>
      <c r="L3966" s="421">
        <v>0.47610000000000002</v>
      </c>
      <c r="M3966" s="421">
        <v>0.44131999999999999</v>
      </c>
      <c r="N3966" s="411">
        <v>7.3051879857172928</v>
      </c>
    </row>
    <row r="3967" spans="1:14" s="327" customFormat="1">
      <c r="A3967" s="103">
        <v>3964</v>
      </c>
      <c r="C3967" s="327" t="s">
        <v>3869</v>
      </c>
      <c r="D3967" s="327" t="s">
        <v>1055</v>
      </c>
      <c r="E3967" s="327" t="s">
        <v>1055</v>
      </c>
      <c r="F3967" s="327" t="s">
        <v>5749</v>
      </c>
      <c r="G3967" s="409">
        <v>308511340204</v>
      </c>
      <c r="H3967" s="327" t="s">
        <v>7551</v>
      </c>
      <c r="I3967" s="327" t="s">
        <v>5411</v>
      </c>
      <c r="K3967" s="421">
        <v>1.3943000000000001</v>
      </c>
      <c r="L3967" s="421">
        <v>1.3943000000000001</v>
      </c>
      <c r="M3967" s="421">
        <v>1.2924329999999999</v>
      </c>
      <c r="N3967" s="411">
        <v>7.3059599799182484</v>
      </c>
    </row>
    <row r="3968" spans="1:14" s="327" customFormat="1">
      <c r="A3968" s="103">
        <v>3965</v>
      </c>
      <c r="C3968" s="327" t="s">
        <v>1041</v>
      </c>
      <c r="D3968" s="327" t="s">
        <v>1040</v>
      </c>
      <c r="E3968" s="327" t="s">
        <v>1040</v>
      </c>
      <c r="F3968" s="327" t="s">
        <v>2890</v>
      </c>
      <c r="G3968" s="409">
        <v>306611240302</v>
      </c>
      <c r="H3968" s="327" t="s">
        <v>7552</v>
      </c>
      <c r="I3968" s="327" t="s">
        <v>5411</v>
      </c>
      <c r="K3968" s="421">
        <v>0.49919999999999998</v>
      </c>
      <c r="L3968" s="421">
        <v>0.49919999999999998</v>
      </c>
      <c r="M3968" s="421">
        <v>0.46270899999999998</v>
      </c>
      <c r="N3968" s="411">
        <v>7.3098958333333321</v>
      </c>
    </row>
    <row r="3969" spans="1:14" s="327" customFormat="1">
      <c r="A3969" s="103">
        <v>3966</v>
      </c>
      <c r="C3969" s="327" t="s">
        <v>1381</v>
      </c>
      <c r="D3969" s="327" t="s">
        <v>1029</v>
      </c>
      <c r="E3969" s="327" t="s">
        <v>4464</v>
      </c>
      <c r="F3969" s="327" t="s">
        <v>4465</v>
      </c>
      <c r="G3969" s="409">
        <v>305721140304</v>
      </c>
      <c r="H3969" s="327" t="s">
        <v>7553</v>
      </c>
      <c r="I3969" s="327" t="s">
        <v>5411</v>
      </c>
      <c r="K3969" s="421">
        <v>0.62219999999999998</v>
      </c>
      <c r="L3969" s="421">
        <v>0.62219999999999998</v>
      </c>
      <c r="M3969" s="421">
        <v>0.57669999999999999</v>
      </c>
      <c r="N3969" s="411">
        <v>7.3127611700417843</v>
      </c>
    </row>
    <row r="3970" spans="1:14" s="327" customFormat="1">
      <c r="A3970" s="103">
        <v>3967</v>
      </c>
      <c r="C3970" s="327" t="s">
        <v>3869</v>
      </c>
      <c r="D3970" s="327" t="s">
        <v>1055</v>
      </c>
      <c r="E3970" s="327" t="s">
        <v>1055</v>
      </c>
      <c r="F3970" s="327" t="s">
        <v>5749</v>
      </c>
      <c r="G3970" s="409">
        <v>308511340203</v>
      </c>
      <c r="H3970" s="327" t="s">
        <v>7554</v>
      </c>
      <c r="I3970" s="327" t="s">
        <v>5411</v>
      </c>
      <c r="K3970" s="421">
        <v>0.82267999999999997</v>
      </c>
      <c r="L3970" s="421">
        <v>0.82267999999999997</v>
      </c>
      <c r="M3970" s="421">
        <v>0.76251100000000005</v>
      </c>
      <c r="N3970" s="411">
        <v>7.3137793552778625</v>
      </c>
    </row>
    <row r="3971" spans="1:14" s="327" customFormat="1">
      <c r="A3971" s="103">
        <v>3968</v>
      </c>
      <c r="C3971" s="327" t="s">
        <v>3869</v>
      </c>
      <c r="D3971" s="327" t="s">
        <v>3869</v>
      </c>
      <c r="E3971" s="327" t="s">
        <v>4576</v>
      </c>
      <c r="F3971" s="327" t="s">
        <v>3372</v>
      </c>
      <c r="G3971" s="409">
        <v>308122640103</v>
      </c>
      <c r="H3971" s="327" t="s">
        <v>7555</v>
      </c>
      <c r="I3971" s="327" t="s">
        <v>5411</v>
      </c>
      <c r="K3971" s="421">
        <v>1.2132000000000001</v>
      </c>
      <c r="L3971" s="421">
        <v>1.2132000000000001</v>
      </c>
      <c r="M3971" s="421">
        <v>1.1244299999999998</v>
      </c>
      <c r="N3971" s="411">
        <v>7.3170128585559047</v>
      </c>
    </row>
    <row r="3972" spans="1:14" s="327" customFormat="1">
      <c r="A3972" s="103">
        <v>3969</v>
      </c>
      <c r="C3972" s="327" t="s">
        <v>3869</v>
      </c>
      <c r="D3972" s="327" t="s">
        <v>1056</v>
      </c>
      <c r="E3972" s="327" t="s">
        <v>3957</v>
      </c>
      <c r="F3972" s="327" t="s">
        <v>6012</v>
      </c>
      <c r="G3972" s="409">
        <v>308323540404</v>
      </c>
      <c r="H3972" s="327" t="s">
        <v>7556</v>
      </c>
      <c r="I3972" s="327" t="s">
        <v>5444</v>
      </c>
      <c r="K3972" s="421">
        <v>0.83899999999999997</v>
      </c>
      <c r="L3972" s="421">
        <v>0.83899999999999997</v>
      </c>
      <c r="M3972" s="421">
        <v>0.77759699999999998</v>
      </c>
      <c r="N3972" s="411">
        <v>7.3185935637663873</v>
      </c>
    </row>
    <row r="3973" spans="1:14" s="327" customFormat="1">
      <c r="A3973" s="103">
        <v>3970</v>
      </c>
      <c r="C3973" s="327" t="s">
        <v>1041</v>
      </c>
      <c r="D3973" s="327" t="s">
        <v>1040</v>
      </c>
      <c r="E3973" s="327" t="s">
        <v>1040</v>
      </c>
      <c r="F3973" s="327" t="s">
        <v>5879</v>
      </c>
      <c r="G3973" s="409">
        <v>306611440402</v>
      </c>
      <c r="H3973" s="327" t="s">
        <v>7557</v>
      </c>
      <c r="I3973" s="327" t="s">
        <v>5411</v>
      </c>
      <c r="K3973" s="421">
        <v>0.48580000000000001</v>
      </c>
      <c r="L3973" s="421">
        <v>0.48580000000000001</v>
      </c>
      <c r="M3973" s="421">
        <v>0.45023800000000003</v>
      </c>
      <c r="N3973" s="411">
        <v>7.3202964182791233</v>
      </c>
    </row>
    <row r="3974" spans="1:14" s="327" customFormat="1">
      <c r="A3974" s="103">
        <v>3971</v>
      </c>
      <c r="C3974" s="327" t="s">
        <v>3869</v>
      </c>
      <c r="D3974" s="327" t="s">
        <v>1054</v>
      </c>
      <c r="E3974" s="327" t="s">
        <v>4344</v>
      </c>
      <c r="F3974" s="327" t="s">
        <v>4598</v>
      </c>
      <c r="G3974" s="409">
        <v>308223540104</v>
      </c>
      <c r="H3974" s="327" t="s">
        <v>7558</v>
      </c>
      <c r="I3974" s="327" t="s">
        <v>5411</v>
      </c>
      <c r="K3974" s="421">
        <v>1.097675</v>
      </c>
      <c r="L3974" s="421">
        <v>1.097675</v>
      </c>
      <c r="M3974" s="421">
        <v>1.017277</v>
      </c>
      <c r="N3974" s="411">
        <v>7.3243901883526519</v>
      </c>
    </row>
    <row r="3975" spans="1:14" s="327" customFormat="1">
      <c r="A3975" s="103">
        <v>3972</v>
      </c>
      <c r="C3975" s="327" t="s">
        <v>3869</v>
      </c>
      <c r="D3975" s="327" t="s">
        <v>1054</v>
      </c>
      <c r="E3975" s="327" t="s">
        <v>3438</v>
      </c>
      <c r="F3975" s="327" t="s">
        <v>4825</v>
      </c>
      <c r="G3975" s="409">
        <v>308212640105</v>
      </c>
      <c r="H3975" s="327" t="s">
        <v>7559</v>
      </c>
      <c r="I3975" s="327" t="s">
        <v>5411</v>
      </c>
      <c r="K3975" s="421">
        <v>1.0206999999999999</v>
      </c>
      <c r="L3975" s="421">
        <v>1.0206999999999999</v>
      </c>
      <c r="M3975" s="421">
        <v>0.94593099999999997</v>
      </c>
      <c r="N3975" s="411">
        <v>7.3252669736455349</v>
      </c>
    </row>
    <row r="3976" spans="1:14" s="327" customFormat="1">
      <c r="A3976" s="103">
        <v>3973</v>
      </c>
      <c r="C3976" s="327" t="s">
        <v>1381</v>
      </c>
      <c r="D3976" s="327" t="s">
        <v>1029</v>
      </c>
      <c r="E3976" s="327" t="s">
        <v>4176</v>
      </c>
      <c r="F3976" s="327" t="s">
        <v>5175</v>
      </c>
      <c r="G3976" s="409">
        <v>305712440201</v>
      </c>
      <c r="H3976" s="327" t="s">
        <v>7560</v>
      </c>
      <c r="I3976" s="327" t="s">
        <v>5411</v>
      </c>
      <c r="K3976" s="421">
        <v>0.77100000000000002</v>
      </c>
      <c r="L3976" s="421">
        <v>0.77100000000000002</v>
      </c>
      <c r="M3976" s="421">
        <v>0.71452199999999999</v>
      </c>
      <c r="N3976" s="411">
        <v>7.3252918287937767</v>
      </c>
    </row>
    <row r="3977" spans="1:14" s="327" customFormat="1">
      <c r="A3977" s="103">
        <v>3974</v>
      </c>
      <c r="C3977" s="327" t="s">
        <v>3869</v>
      </c>
      <c r="D3977" s="327" t="s">
        <v>1054</v>
      </c>
      <c r="E3977" s="327" t="s">
        <v>4344</v>
      </c>
      <c r="F3977" s="327" t="s">
        <v>4513</v>
      </c>
      <c r="G3977" s="409">
        <v>308223140108</v>
      </c>
      <c r="H3977" s="327" t="s">
        <v>7561</v>
      </c>
      <c r="I3977" s="327" t="s">
        <v>5411</v>
      </c>
      <c r="K3977" s="421">
        <v>0.8266</v>
      </c>
      <c r="L3977" s="421">
        <v>0.8266</v>
      </c>
      <c r="M3977" s="421">
        <v>0.76602099999999995</v>
      </c>
      <c r="N3977" s="411">
        <v>7.3286958625695675</v>
      </c>
    </row>
    <row r="3978" spans="1:14" s="327" customFormat="1">
      <c r="A3978" s="103">
        <v>3975</v>
      </c>
      <c r="C3978" s="327" t="s">
        <v>3869</v>
      </c>
      <c r="D3978" s="327" t="s">
        <v>1056</v>
      </c>
      <c r="E3978" s="327" t="s">
        <v>3930</v>
      </c>
      <c r="F3978" s="327" t="s">
        <v>5048</v>
      </c>
      <c r="G3978" s="409">
        <v>308313240205</v>
      </c>
      <c r="H3978" s="327" t="s">
        <v>7562</v>
      </c>
      <c r="I3978" s="327" t="s">
        <v>5411</v>
      </c>
      <c r="K3978" s="421">
        <v>0.69279999999999997</v>
      </c>
      <c r="L3978" s="421">
        <v>0.69279999999999997</v>
      </c>
      <c r="M3978" s="421">
        <v>0.64202599999999999</v>
      </c>
      <c r="N3978" s="411">
        <v>7.3288106235565813</v>
      </c>
    </row>
    <row r="3979" spans="1:14" s="327" customFormat="1">
      <c r="A3979" s="103">
        <v>3976</v>
      </c>
      <c r="C3979" s="327" t="s">
        <v>1049</v>
      </c>
      <c r="D3979" s="327" t="s">
        <v>1047</v>
      </c>
      <c r="E3979" s="327" t="s">
        <v>4140</v>
      </c>
      <c r="F3979" s="327" t="s">
        <v>5506</v>
      </c>
      <c r="G3979" s="409">
        <v>307322440303</v>
      </c>
      <c r="H3979" s="327" t="s">
        <v>7563</v>
      </c>
      <c r="I3979" s="327" t="s">
        <v>5411</v>
      </c>
      <c r="K3979" s="421">
        <v>1.3486</v>
      </c>
      <c r="L3979" s="421">
        <v>1.3486</v>
      </c>
      <c r="M3979" s="421">
        <v>1.2497199999999999</v>
      </c>
      <c r="N3979" s="411">
        <v>7.3320480498294582</v>
      </c>
    </row>
    <row r="3980" spans="1:14" s="327" customFormat="1">
      <c r="A3980" s="103">
        <v>3977</v>
      </c>
      <c r="C3980" s="327" t="s">
        <v>1049</v>
      </c>
      <c r="D3980" s="327" t="s">
        <v>1047</v>
      </c>
      <c r="E3980" s="327" t="s">
        <v>4219</v>
      </c>
      <c r="F3980" s="327" t="s">
        <v>5063</v>
      </c>
      <c r="G3980" s="409">
        <v>307312340301</v>
      </c>
      <c r="H3980" s="327" t="s">
        <v>7564</v>
      </c>
      <c r="I3980" s="327" t="s">
        <v>5411</v>
      </c>
      <c r="K3980" s="421">
        <v>0.62039999999999995</v>
      </c>
      <c r="L3980" s="421">
        <v>0.62039999999999995</v>
      </c>
      <c r="M3980" s="421">
        <v>0.57489199999999996</v>
      </c>
      <c r="N3980" s="411">
        <v>7.3352675693101226</v>
      </c>
    </row>
    <row r="3981" spans="1:14" s="327" customFormat="1">
      <c r="A3981" s="103">
        <v>3978</v>
      </c>
      <c r="C3981" s="327" t="s">
        <v>3869</v>
      </c>
      <c r="D3981" s="327" t="s">
        <v>1056</v>
      </c>
      <c r="E3981" s="327" t="s">
        <v>4691</v>
      </c>
      <c r="F3981" s="327" t="s">
        <v>7508</v>
      </c>
      <c r="G3981" s="409">
        <v>308312340302</v>
      </c>
      <c r="H3981" s="327" t="s">
        <v>7565</v>
      </c>
      <c r="I3981" s="327" t="s">
        <v>5411</v>
      </c>
      <c r="K3981" s="421">
        <v>0.77349999999999997</v>
      </c>
      <c r="L3981" s="421">
        <v>0.77349999999999997</v>
      </c>
      <c r="M3981" s="421">
        <v>0.71676099999999998</v>
      </c>
      <c r="N3981" s="411">
        <v>7.3353587588881695</v>
      </c>
    </row>
    <row r="3982" spans="1:14" s="327" customFormat="1">
      <c r="A3982" s="103">
        <v>3979</v>
      </c>
      <c r="C3982" s="327" t="s">
        <v>1049</v>
      </c>
      <c r="D3982" s="327" t="s">
        <v>1047</v>
      </c>
      <c r="E3982" s="327" t="s">
        <v>4541</v>
      </c>
      <c r="F3982" s="327" t="s">
        <v>5301</v>
      </c>
      <c r="G3982" s="409">
        <v>307333140202</v>
      </c>
      <c r="H3982" s="327" t="s">
        <v>7566</v>
      </c>
      <c r="I3982" s="327" t="s">
        <v>5411</v>
      </c>
      <c r="K3982" s="421">
        <v>1.3786</v>
      </c>
      <c r="L3982" s="421">
        <v>1.3786</v>
      </c>
      <c r="M3982" s="421">
        <v>1.277466</v>
      </c>
      <c r="N3982" s="411">
        <v>7.3359930364137576</v>
      </c>
    </row>
    <row r="3983" spans="1:14" s="327" customFormat="1">
      <c r="A3983" s="103">
        <v>3980</v>
      </c>
      <c r="C3983" s="327" t="s">
        <v>1041</v>
      </c>
      <c r="D3983" s="327" t="s">
        <v>1040</v>
      </c>
      <c r="E3983" s="327" t="s">
        <v>4426</v>
      </c>
      <c r="F3983" s="327" t="s">
        <v>3140</v>
      </c>
      <c r="G3983" s="409">
        <v>306621340107</v>
      </c>
      <c r="H3983" s="327" t="s">
        <v>7567</v>
      </c>
      <c r="I3983" s="327" t="s">
        <v>5411</v>
      </c>
      <c r="K3983" s="421">
        <v>0.78590000000000004</v>
      </c>
      <c r="L3983" s="421">
        <v>0.78590000000000004</v>
      </c>
      <c r="M3983" s="421">
        <v>0.728244</v>
      </c>
      <c r="N3983" s="411">
        <v>7.3363023285405307</v>
      </c>
    </row>
    <row r="3984" spans="1:14" s="327" customFormat="1">
      <c r="A3984" s="103">
        <v>3981</v>
      </c>
      <c r="C3984" s="327" t="s">
        <v>1049</v>
      </c>
      <c r="D3984" s="327" t="s">
        <v>1047</v>
      </c>
      <c r="E3984" s="327" t="s">
        <v>4140</v>
      </c>
      <c r="F3984" s="327" t="s">
        <v>4379</v>
      </c>
      <c r="G3984" s="409">
        <v>307322140103</v>
      </c>
      <c r="H3984" s="327" t="s">
        <v>7568</v>
      </c>
      <c r="I3984" s="327" t="s">
        <v>5411</v>
      </c>
      <c r="K3984" s="421">
        <v>1.79216</v>
      </c>
      <c r="L3984" s="421">
        <v>1.79216</v>
      </c>
      <c r="M3984" s="421">
        <v>1.6606300000000001</v>
      </c>
      <c r="N3984" s="411">
        <v>7.3391884653155923</v>
      </c>
    </row>
    <row r="3985" spans="1:14" s="327" customFormat="1">
      <c r="A3985" s="103">
        <v>3982</v>
      </c>
      <c r="C3985" s="327" t="s">
        <v>5408</v>
      </c>
      <c r="D3985" s="327" t="s">
        <v>1018</v>
      </c>
      <c r="E3985" s="327" t="s">
        <v>1018</v>
      </c>
      <c r="F3985" s="327" t="s">
        <v>5177</v>
      </c>
      <c r="G3985" s="409">
        <v>304611140201</v>
      </c>
      <c r="H3985" s="327" t="s">
        <v>7569</v>
      </c>
      <c r="I3985" s="327" t="s">
        <v>5411</v>
      </c>
      <c r="K3985" s="421">
        <v>0.36659999999999998</v>
      </c>
      <c r="L3985" s="421">
        <v>0.36659999999999998</v>
      </c>
      <c r="M3985" s="421">
        <v>0.33967700000000001</v>
      </c>
      <c r="N3985" s="411">
        <v>7.3439716312056671</v>
      </c>
    </row>
    <row r="3986" spans="1:14" s="327" customFormat="1">
      <c r="A3986" s="103">
        <v>3983</v>
      </c>
      <c r="C3986" s="327" t="s">
        <v>1381</v>
      </c>
      <c r="D3986" s="327" t="s">
        <v>1032</v>
      </c>
      <c r="E3986" s="327" t="s">
        <v>3933</v>
      </c>
      <c r="F3986" s="327" t="s">
        <v>3720</v>
      </c>
      <c r="G3986" s="409">
        <v>305611340303</v>
      </c>
      <c r="H3986" s="327" t="s">
        <v>7570</v>
      </c>
      <c r="I3986" s="327" t="s">
        <v>5411</v>
      </c>
      <c r="K3986" s="421">
        <v>1.13402</v>
      </c>
      <c r="L3986" s="421">
        <v>1.13402</v>
      </c>
      <c r="M3986" s="421">
        <v>1.0507340000000001</v>
      </c>
      <c r="N3986" s="411">
        <v>7.3443149150808598</v>
      </c>
    </row>
    <row r="3987" spans="1:14" s="327" customFormat="1">
      <c r="A3987" s="103">
        <v>3984</v>
      </c>
      <c r="C3987" s="327" t="s">
        <v>1049</v>
      </c>
      <c r="D3987" s="327" t="s">
        <v>1047</v>
      </c>
      <c r="E3987" s="327" t="s">
        <v>4541</v>
      </c>
      <c r="F3987" s="327" t="s">
        <v>4895</v>
      </c>
      <c r="G3987" s="409">
        <v>307333340206</v>
      </c>
      <c r="H3987" s="327" t="s">
        <v>7571</v>
      </c>
      <c r="I3987" s="327" t="s">
        <v>5411</v>
      </c>
      <c r="K3987" s="421">
        <v>1.1287149999999999</v>
      </c>
      <c r="L3987" s="421">
        <v>1.1287149999999999</v>
      </c>
      <c r="M3987" s="421">
        <v>1.0458179999999999</v>
      </c>
      <c r="N3987" s="411">
        <v>7.3443694821101868</v>
      </c>
    </row>
    <row r="3988" spans="1:14" s="327" customFormat="1">
      <c r="A3988" s="103">
        <v>3985</v>
      </c>
      <c r="C3988" s="327" t="s">
        <v>3869</v>
      </c>
      <c r="D3988" s="327" t="s">
        <v>1055</v>
      </c>
      <c r="E3988" s="327" t="s">
        <v>4206</v>
      </c>
      <c r="F3988" s="327" t="s">
        <v>4086</v>
      </c>
      <c r="G3988" s="409">
        <v>308212240202</v>
      </c>
      <c r="H3988" s="327" t="s">
        <v>7572</v>
      </c>
      <c r="I3988" s="327" t="s">
        <v>5411</v>
      </c>
      <c r="K3988" s="421">
        <v>0.30020000000000002</v>
      </c>
      <c r="L3988" s="421">
        <v>0.30020000000000002</v>
      </c>
      <c r="M3988" s="421">
        <v>0.27814299999999997</v>
      </c>
      <c r="N3988" s="411">
        <v>7.3474350433044791</v>
      </c>
    </row>
    <row r="3989" spans="1:14" s="327" customFormat="1">
      <c r="A3989" s="103">
        <v>3986</v>
      </c>
      <c r="C3989" s="327" t="s">
        <v>1041</v>
      </c>
      <c r="D3989" s="327" t="s">
        <v>1040</v>
      </c>
      <c r="E3989" s="327" t="s">
        <v>1040</v>
      </c>
      <c r="F3989" s="327" t="s">
        <v>6311</v>
      </c>
      <c r="G3989" s="409">
        <v>306112240503</v>
      </c>
      <c r="H3989" s="327" t="s">
        <v>7573</v>
      </c>
      <c r="I3989" s="327" t="s">
        <v>5411</v>
      </c>
      <c r="K3989" s="421">
        <v>0.4466</v>
      </c>
      <c r="L3989" s="421">
        <v>0.4466</v>
      </c>
      <c r="M3989" s="421">
        <v>0.41378100000000001</v>
      </c>
      <c r="N3989" s="411">
        <v>7.3486341244961908</v>
      </c>
    </row>
    <row r="3990" spans="1:14" s="327" customFormat="1">
      <c r="A3990" s="103">
        <v>3987</v>
      </c>
      <c r="C3990" s="327" t="s">
        <v>5408</v>
      </c>
      <c r="D3990" s="327" t="s">
        <v>1020</v>
      </c>
      <c r="E3990" s="327" t="s">
        <v>3416</v>
      </c>
      <c r="F3990" s="327" t="s">
        <v>3960</v>
      </c>
      <c r="G3990" s="409">
        <v>304112240302</v>
      </c>
      <c r="H3990" s="327" t="s">
        <v>7574</v>
      </c>
      <c r="I3990" s="327" t="s">
        <v>5411</v>
      </c>
      <c r="K3990" s="421">
        <v>0.48509999999999998</v>
      </c>
      <c r="L3990" s="421">
        <v>0.48509999999999998</v>
      </c>
      <c r="M3990" s="421">
        <v>0.44942799999999999</v>
      </c>
      <c r="N3990" s="411">
        <v>7.3535353535353494</v>
      </c>
    </row>
    <row r="3991" spans="1:14" s="327" customFormat="1">
      <c r="A3991" s="103">
        <v>3988</v>
      </c>
      <c r="C3991" s="327" t="s">
        <v>3869</v>
      </c>
      <c r="D3991" s="327" t="s">
        <v>4122</v>
      </c>
      <c r="E3991" s="327" t="s">
        <v>1021</v>
      </c>
      <c r="F3991" s="327" t="s">
        <v>4925</v>
      </c>
      <c r="G3991" s="409">
        <v>308653240403</v>
      </c>
      <c r="H3991" s="327" t="s">
        <v>6546</v>
      </c>
      <c r="I3991" s="327" t="s">
        <v>5411</v>
      </c>
      <c r="K3991" s="421">
        <v>1.3096000000000001</v>
      </c>
      <c r="L3991" s="421">
        <v>1.3096000000000001</v>
      </c>
      <c r="M3991" s="421">
        <v>1.213298</v>
      </c>
      <c r="N3991" s="411">
        <v>7.3535430665852246</v>
      </c>
    </row>
    <row r="3992" spans="1:14" s="327" customFormat="1">
      <c r="A3992" s="103">
        <v>3989</v>
      </c>
      <c r="C3992" s="327" t="s">
        <v>1381</v>
      </c>
      <c r="D3992" s="327" t="s">
        <v>1032</v>
      </c>
      <c r="E3992" s="327" t="s">
        <v>3933</v>
      </c>
      <c r="F3992" s="327" t="s">
        <v>3757</v>
      </c>
      <c r="G3992" s="409">
        <v>305611240204</v>
      </c>
      <c r="H3992" s="327" t="s">
        <v>7575</v>
      </c>
      <c r="I3992" s="327" t="s">
        <v>5411</v>
      </c>
      <c r="K3992" s="421">
        <v>0.38756000000000002</v>
      </c>
      <c r="L3992" s="421">
        <v>0.38756000000000002</v>
      </c>
      <c r="M3992" s="421">
        <v>0.35905599999999999</v>
      </c>
      <c r="N3992" s="411">
        <v>7.3547321705026398</v>
      </c>
    </row>
    <row r="3993" spans="1:14" s="327" customFormat="1">
      <c r="A3993" s="103">
        <v>3990</v>
      </c>
      <c r="C3993" s="327" t="s">
        <v>3869</v>
      </c>
      <c r="D3993" s="327" t="s">
        <v>1056</v>
      </c>
      <c r="E3993" s="327" t="s">
        <v>3930</v>
      </c>
      <c r="F3993" s="327" t="s">
        <v>6520</v>
      </c>
      <c r="G3993" s="409">
        <v>308313340402</v>
      </c>
      <c r="H3993" s="327" t="s">
        <v>7576</v>
      </c>
      <c r="I3993" s="327" t="s">
        <v>5411</v>
      </c>
      <c r="K3993" s="421">
        <v>1.3431999999999999</v>
      </c>
      <c r="L3993" s="421">
        <v>1.3431999999999999</v>
      </c>
      <c r="M3993" s="421">
        <v>1.244399</v>
      </c>
      <c r="N3993" s="411">
        <v>7.3556432400238183</v>
      </c>
    </row>
    <row r="3994" spans="1:14" s="327" customFormat="1">
      <c r="A3994" s="103">
        <v>3991</v>
      </c>
      <c r="C3994" s="327" t="s">
        <v>3869</v>
      </c>
      <c r="D3994" s="327" t="s">
        <v>3869</v>
      </c>
      <c r="E3994" s="327" t="s">
        <v>4576</v>
      </c>
      <c r="F3994" s="327" t="s">
        <v>3460</v>
      </c>
      <c r="G3994" s="409">
        <v>308122340303</v>
      </c>
      <c r="H3994" s="327" t="s">
        <v>7577</v>
      </c>
      <c r="I3994" s="327" t="s">
        <v>5444</v>
      </c>
      <c r="K3994" s="421">
        <v>0.15859999999999999</v>
      </c>
      <c r="L3994" s="421">
        <v>0.15859999999999999</v>
      </c>
      <c r="M3994" s="421">
        <v>0.14693100000000001</v>
      </c>
      <c r="N3994" s="411">
        <v>7.3575031525851111</v>
      </c>
    </row>
    <row r="3995" spans="1:14" s="327" customFormat="1">
      <c r="A3995" s="103">
        <v>3992</v>
      </c>
      <c r="C3995" s="327" t="s">
        <v>1041</v>
      </c>
      <c r="D3995" s="327" t="s">
        <v>1040</v>
      </c>
      <c r="E3995" s="327" t="s">
        <v>1040</v>
      </c>
      <c r="F3995" s="327" t="s">
        <v>3114</v>
      </c>
      <c r="G3995" s="409">
        <v>306112240305</v>
      </c>
      <c r="H3995" s="327" t="s">
        <v>7578</v>
      </c>
      <c r="I3995" s="327" t="s">
        <v>5411</v>
      </c>
      <c r="K3995" s="421">
        <v>0.32479999999999998</v>
      </c>
      <c r="L3995" s="421">
        <v>0.32479999999999998</v>
      </c>
      <c r="M3995" s="421">
        <v>0.300898</v>
      </c>
      <c r="N3995" s="411">
        <v>7.3589901477832456</v>
      </c>
    </row>
    <row r="3996" spans="1:14" s="327" customFormat="1">
      <c r="A3996" s="103">
        <v>3993</v>
      </c>
      <c r="C3996" s="327" t="s">
        <v>1041</v>
      </c>
      <c r="D3996" s="327" t="s">
        <v>1039</v>
      </c>
      <c r="E3996" s="327" t="s">
        <v>3293</v>
      </c>
      <c r="F3996" s="327" t="s">
        <v>3214</v>
      </c>
      <c r="G3996" s="409">
        <v>306221440502</v>
      </c>
      <c r="H3996" s="327" t="s">
        <v>7579</v>
      </c>
      <c r="I3996" s="327" t="s">
        <v>5411</v>
      </c>
      <c r="K3996" s="421">
        <v>0.43459999999999999</v>
      </c>
      <c r="L3996" s="421">
        <v>0.43459999999999999</v>
      </c>
      <c r="M3996" s="421">
        <v>0.40261200000000003</v>
      </c>
      <c r="N3996" s="411">
        <v>7.360331339162439</v>
      </c>
    </row>
    <row r="3997" spans="1:14" s="327" customFormat="1">
      <c r="A3997" s="103">
        <v>3994</v>
      </c>
      <c r="C3997" s="327" t="s">
        <v>1041</v>
      </c>
      <c r="D3997" s="327" t="s">
        <v>1038</v>
      </c>
      <c r="E3997" s="327" t="s">
        <v>1038</v>
      </c>
      <c r="F3997" s="327" t="s">
        <v>3333</v>
      </c>
      <c r="G3997" s="409">
        <v>306511240302</v>
      </c>
      <c r="H3997" s="327" t="s">
        <v>7580</v>
      </c>
      <c r="I3997" s="327" t="s">
        <v>5411</v>
      </c>
      <c r="K3997" s="421">
        <v>0.78139999999999998</v>
      </c>
      <c r="L3997" s="421">
        <v>0.78139999999999998</v>
      </c>
      <c r="M3997" s="421">
        <v>0.72388600000000003</v>
      </c>
      <c r="N3997" s="411">
        <v>7.3603788072689982</v>
      </c>
    </row>
    <row r="3998" spans="1:14" s="327" customFormat="1">
      <c r="A3998" s="103">
        <v>3995</v>
      </c>
      <c r="C3998" s="327" t="s">
        <v>1381</v>
      </c>
      <c r="D3998" s="327" t="s">
        <v>1028</v>
      </c>
      <c r="E3998" s="327" t="s">
        <v>5370</v>
      </c>
      <c r="F3998" s="327" t="s">
        <v>7051</v>
      </c>
      <c r="G3998" s="409">
        <v>305331140502</v>
      </c>
      <c r="H3998" s="327" t="s">
        <v>7581</v>
      </c>
      <c r="I3998" s="327" t="s">
        <v>5411</v>
      </c>
      <c r="K3998" s="421">
        <v>1.2038</v>
      </c>
      <c r="L3998" s="421">
        <v>1.2038</v>
      </c>
      <c r="M3998" s="421">
        <v>1.1151770000000001</v>
      </c>
      <c r="N3998" s="411">
        <v>7.361937198870236</v>
      </c>
    </row>
    <row r="3999" spans="1:14" s="327" customFormat="1">
      <c r="A3999" s="103">
        <v>3996</v>
      </c>
      <c r="C3999" s="327" t="s">
        <v>1381</v>
      </c>
      <c r="D3999" s="327" t="s">
        <v>3526</v>
      </c>
      <c r="E3999" s="327" t="s">
        <v>4760</v>
      </c>
      <c r="F3999" s="327" t="s">
        <v>4720</v>
      </c>
      <c r="G3999" s="409" t="s">
        <v>7582</v>
      </c>
      <c r="H3999" s="327" t="s">
        <v>7583</v>
      </c>
      <c r="I3999" s="327" t="s">
        <v>5411</v>
      </c>
      <c r="K3999" s="421">
        <v>0.57340000000000002</v>
      </c>
      <c r="L3999" s="421">
        <v>0.57340000000000002</v>
      </c>
      <c r="M3999" s="421">
        <v>0.53117199999999998</v>
      </c>
      <c r="N3999" s="411">
        <v>7.3644925008719984</v>
      </c>
    </row>
    <row r="4000" spans="1:14" s="327" customFormat="1">
      <c r="A4000" s="103">
        <v>3997</v>
      </c>
      <c r="C4000" s="327" t="s">
        <v>3869</v>
      </c>
      <c r="D4000" s="327" t="s">
        <v>1054</v>
      </c>
      <c r="E4000" s="327" t="s">
        <v>3438</v>
      </c>
      <c r="F4000" s="327" t="s">
        <v>3963</v>
      </c>
      <c r="G4000" s="409">
        <v>308212440203</v>
      </c>
      <c r="H4000" s="327" t="s">
        <v>7584</v>
      </c>
      <c r="I4000" s="327" t="s">
        <v>5411</v>
      </c>
      <c r="K4000" s="421">
        <v>0.70420000000000005</v>
      </c>
      <c r="L4000" s="421">
        <v>0.70420000000000005</v>
      </c>
      <c r="M4000" s="421">
        <v>0.65232800000000002</v>
      </c>
      <c r="N4000" s="411">
        <v>7.366089179210455</v>
      </c>
    </row>
    <row r="4001" spans="1:14" s="327" customFormat="1">
      <c r="A4001" s="103">
        <v>3998</v>
      </c>
      <c r="C4001" s="327" t="s">
        <v>3869</v>
      </c>
      <c r="D4001" s="327" t="s">
        <v>1056</v>
      </c>
      <c r="E4001" s="327" t="s">
        <v>5038</v>
      </c>
      <c r="F4001" s="327" t="s">
        <v>5222</v>
      </c>
      <c r="G4001" s="409">
        <v>308334140302</v>
      </c>
      <c r="H4001" s="327" t="s">
        <v>7585</v>
      </c>
      <c r="I4001" s="327" t="s">
        <v>5411</v>
      </c>
      <c r="K4001" s="421">
        <v>1.4253</v>
      </c>
      <c r="L4001" s="421">
        <v>1.4253</v>
      </c>
      <c r="M4001" s="421">
        <v>1.3202830000000001</v>
      </c>
      <c r="N4001" s="411">
        <v>7.3680628639584596</v>
      </c>
    </row>
    <row r="4002" spans="1:14" s="327" customFormat="1">
      <c r="A4002" s="103">
        <v>3999</v>
      </c>
      <c r="C4002" s="327" t="s">
        <v>3869</v>
      </c>
      <c r="D4002" s="327" t="s">
        <v>4122</v>
      </c>
      <c r="E4002" s="327" t="s">
        <v>3773</v>
      </c>
      <c r="F4002" s="327" t="s">
        <v>3774</v>
      </c>
      <c r="G4002" s="409">
        <v>308634140103</v>
      </c>
      <c r="H4002" s="327" t="s">
        <v>7586</v>
      </c>
      <c r="I4002" s="327" t="s">
        <v>5411</v>
      </c>
      <c r="K4002" s="421">
        <v>1.3871</v>
      </c>
      <c r="L4002" s="421">
        <v>1.3871</v>
      </c>
      <c r="M4002" s="421">
        <v>1.2848329999999999</v>
      </c>
      <c r="N4002" s="411">
        <v>7.3727200634417205</v>
      </c>
    </row>
    <row r="4003" spans="1:14" s="327" customFormat="1">
      <c r="A4003" s="103">
        <v>4000</v>
      </c>
      <c r="C4003" s="327" t="s">
        <v>1041</v>
      </c>
      <c r="D4003" s="327" t="s">
        <v>1036</v>
      </c>
      <c r="E4003" s="327" t="s">
        <v>5343</v>
      </c>
      <c r="F4003" s="327" t="s">
        <v>3780</v>
      </c>
      <c r="G4003" s="409">
        <v>306421240202</v>
      </c>
      <c r="H4003" s="327" t="s">
        <v>7587</v>
      </c>
      <c r="I4003" s="327" t="s">
        <v>5411</v>
      </c>
      <c r="K4003" s="421">
        <v>0.7056</v>
      </c>
      <c r="L4003" s="421">
        <v>0.7056</v>
      </c>
      <c r="M4003" s="421">
        <v>0.65356800000000004</v>
      </c>
      <c r="N4003" s="411">
        <v>7.3741496598639404</v>
      </c>
    </row>
    <row r="4004" spans="1:14" s="327" customFormat="1">
      <c r="A4004" s="103">
        <v>4001</v>
      </c>
      <c r="C4004" s="327" t="s">
        <v>1381</v>
      </c>
      <c r="D4004" s="327" t="s">
        <v>3526</v>
      </c>
      <c r="E4004" s="327" t="s">
        <v>3527</v>
      </c>
      <c r="F4004" s="327" t="s">
        <v>3528</v>
      </c>
      <c r="G4004" s="409" t="s">
        <v>7588</v>
      </c>
      <c r="H4004" s="327" t="s">
        <v>7589</v>
      </c>
      <c r="I4004" s="327" t="s">
        <v>5411</v>
      </c>
      <c r="K4004" s="421">
        <v>0.89500000000000002</v>
      </c>
      <c r="L4004" s="421">
        <v>0.89500000000000002</v>
      </c>
      <c r="M4004" s="421">
        <v>0.828959</v>
      </c>
      <c r="N4004" s="411">
        <v>7.3788826815642476</v>
      </c>
    </row>
    <row r="4005" spans="1:14" s="327" customFormat="1">
      <c r="A4005" s="103">
        <v>4002</v>
      </c>
      <c r="C4005" s="327" t="s">
        <v>1381</v>
      </c>
      <c r="D4005" s="327" t="s">
        <v>3526</v>
      </c>
      <c r="E4005" s="327" t="s">
        <v>4760</v>
      </c>
      <c r="F4005" s="327" t="s">
        <v>4467</v>
      </c>
      <c r="G4005" s="409" t="s">
        <v>7590</v>
      </c>
      <c r="H4005" s="327" t="s">
        <v>7591</v>
      </c>
      <c r="I4005" s="327" t="s">
        <v>5411</v>
      </c>
      <c r="K4005" s="421">
        <v>0.62104000000000004</v>
      </c>
      <c r="L4005" s="421">
        <v>0.62104000000000004</v>
      </c>
      <c r="M4005" s="421">
        <v>0.57521100000000003</v>
      </c>
      <c r="N4005" s="411">
        <v>7.3793958521190266</v>
      </c>
    </row>
    <row r="4006" spans="1:14" s="327" customFormat="1">
      <c r="A4006" s="103">
        <v>4003</v>
      </c>
      <c r="C4006" s="327" t="s">
        <v>1041</v>
      </c>
      <c r="D4006" s="327" t="s">
        <v>1036</v>
      </c>
      <c r="E4006" s="327" t="s">
        <v>1036</v>
      </c>
      <c r="F4006" s="327" t="s">
        <v>3386</v>
      </c>
      <c r="G4006" s="409">
        <v>306411340503</v>
      </c>
      <c r="H4006" s="327" t="s">
        <v>7592</v>
      </c>
      <c r="I4006" s="327" t="s">
        <v>5411</v>
      </c>
      <c r="K4006" s="421">
        <v>0.68120000000000003</v>
      </c>
      <c r="L4006" s="421">
        <v>0.68120000000000003</v>
      </c>
      <c r="M4006" s="421">
        <v>0.63093100000000002</v>
      </c>
      <c r="N4006" s="411">
        <v>7.379477392836173</v>
      </c>
    </row>
    <row r="4007" spans="1:14" s="327" customFormat="1">
      <c r="A4007" s="103">
        <v>4004</v>
      </c>
      <c r="C4007" s="327" t="s">
        <v>1049</v>
      </c>
      <c r="D4007" s="327" t="s">
        <v>1046</v>
      </c>
      <c r="E4007" s="327" t="s">
        <v>4663</v>
      </c>
      <c r="F4007" s="327" t="s">
        <v>2206</v>
      </c>
      <c r="G4007" s="409">
        <v>307411240102</v>
      </c>
      <c r="H4007" s="327" t="s">
        <v>7593</v>
      </c>
      <c r="I4007" s="327" t="s">
        <v>5411</v>
      </c>
      <c r="K4007" s="421">
        <v>1.2736000000000001</v>
      </c>
      <c r="L4007" s="421">
        <v>1.2736000000000001</v>
      </c>
      <c r="M4007" s="421">
        <v>1.1795720000000001</v>
      </c>
      <c r="N4007" s="411">
        <v>7.3828517587939695</v>
      </c>
    </row>
    <row r="4008" spans="1:14" s="327" customFormat="1">
      <c r="A4008" s="103">
        <v>4005</v>
      </c>
      <c r="C4008" s="327" t="s">
        <v>1041</v>
      </c>
      <c r="D4008" s="327" t="s">
        <v>1040</v>
      </c>
      <c r="E4008" s="327" t="s">
        <v>1040</v>
      </c>
      <c r="F4008" s="327" t="s">
        <v>2892</v>
      </c>
      <c r="G4008" s="409">
        <v>306112240203</v>
      </c>
      <c r="H4008" s="327" t="s">
        <v>7594</v>
      </c>
      <c r="I4008" s="327" t="s">
        <v>5411</v>
      </c>
      <c r="K4008" s="421">
        <v>0.76559999999999995</v>
      </c>
      <c r="L4008" s="421">
        <v>0.76559999999999995</v>
      </c>
      <c r="M4008" s="421">
        <v>0.70906199999999997</v>
      </c>
      <c r="N4008" s="411">
        <v>7.3847962382445118</v>
      </c>
    </row>
    <row r="4009" spans="1:14" s="327" customFormat="1">
      <c r="A4009" s="103">
        <v>4006</v>
      </c>
      <c r="C4009" s="327" t="s">
        <v>1049</v>
      </c>
      <c r="D4009" s="327" t="s">
        <v>1047</v>
      </c>
      <c r="E4009" s="327" t="s">
        <v>4541</v>
      </c>
      <c r="F4009" s="327" t="s">
        <v>7327</v>
      </c>
      <c r="G4009" s="409">
        <v>307333340302</v>
      </c>
      <c r="H4009" s="327" t="s">
        <v>7595</v>
      </c>
      <c r="I4009" s="327" t="s">
        <v>5411</v>
      </c>
      <c r="K4009" s="421">
        <v>1.179</v>
      </c>
      <c r="L4009" s="421">
        <v>1.179</v>
      </c>
      <c r="M4009" s="421">
        <v>1.091928</v>
      </c>
      <c r="N4009" s="411">
        <v>7.3852417302799012</v>
      </c>
    </row>
    <row r="4010" spans="1:14" s="327" customFormat="1">
      <c r="A4010" s="103">
        <v>4007</v>
      </c>
      <c r="C4010" s="327" t="s">
        <v>5408</v>
      </c>
      <c r="D4010" s="327" t="s">
        <v>1019</v>
      </c>
      <c r="E4010" s="327" t="s">
        <v>3696</v>
      </c>
      <c r="F4010" s="327" t="s">
        <v>3488</v>
      </c>
      <c r="G4010" s="409">
        <v>304251540103</v>
      </c>
      <c r="H4010" s="327" t="s">
        <v>7596</v>
      </c>
      <c r="I4010" s="327" t="s">
        <v>5411</v>
      </c>
      <c r="K4010" s="421">
        <v>0.63719999999999999</v>
      </c>
      <c r="L4010" s="421">
        <v>0.63719999999999999</v>
      </c>
      <c r="M4010" s="421">
        <v>0.59012500000000001</v>
      </c>
      <c r="N4010" s="411">
        <v>7.3877903327055838</v>
      </c>
    </row>
    <row r="4011" spans="1:14" s="327" customFormat="1">
      <c r="A4011" s="103">
        <v>4008</v>
      </c>
      <c r="C4011" s="327" t="s">
        <v>3869</v>
      </c>
      <c r="D4011" s="327" t="s">
        <v>1056</v>
      </c>
      <c r="E4011" s="327" t="s">
        <v>4691</v>
      </c>
      <c r="F4011" s="327" t="s">
        <v>4108</v>
      </c>
      <c r="G4011" s="409">
        <v>308312440107</v>
      </c>
      <c r="H4011" s="327" t="s">
        <v>7597</v>
      </c>
      <c r="I4011" s="327" t="s">
        <v>5411</v>
      </c>
      <c r="K4011" s="421">
        <v>1.77112</v>
      </c>
      <c r="L4011" s="421">
        <v>1.77112</v>
      </c>
      <c r="M4011" s="421">
        <v>1.6402600000000001</v>
      </c>
      <c r="N4011" s="411">
        <v>7.388545101404759</v>
      </c>
    </row>
    <row r="4012" spans="1:14" s="327" customFormat="1">
      <c r="A4012" s="103">
        <v>4009</v>
      </c>
      <c r="C4012" s="327" t="s">
        <v>3869</v>
      </c>
      <c r="D4012" s="327" t="s">
        <v>1056</v>
      </c>
      <c r="E4012" s="327" t="s">
        <v>1056</v>
      </c>
      <c r="F4012" s="327" t="s">
        <v>4994</v>
      </c>
      <c r="G4012" s="409">
        <v>308311640202</v>
      </c>
      <c r="H4012" s="327" t="s">
        <v>7598</v>
      </c>
      <c r="I4012" s="327" t="s">
        <v>5411</v>
      </c>
      <c r="K4012" s="421">
        <v>0.70399999999999996</v>
      </c>
      <c r="L4012" s="421">
        <v>0.70399999999999996</v>
      </c>
      <c r="M4012" s="421">
        <v>0.651976</v>
      </c>
      <c r="N4012" s="411">
        <v>7.3897727272727209</v>
      </c>
    </row>
    <row r="4013" spans="1:14" s="327" customFormat="1">
      <c r="A4013" s="103">
        <v>4010</v>
      </c>
      <c r="C4013" s="327" t="s">
        <v>1041</v>
      </c>
      <c r="D4013" s="327" t="s">
        <v>1040</v>
      </c>
      <c r="E4013" s="327" t="s">
        <v>4766</v>
      </c>
      <c r="F4013" s="327" t="s">
        <v>6235</v>
      </c>
      <c r="G4013" s="409">
        <v>306631340203</v>
      </c>
      <c r="H4013" s="327" t="s">
        <v>7599</v>
      </c>
      <c r="I4013" s="327" t="s">
        <v>5411</v>
      </c>
      <c r="K4013" s="421">
        <v>0.44</v>
      </c>
      <c r="L4013" s="421">
        <v>0.44</v>
      </c>
      <c r="M4013" s="421">
        <v>0.40748400000000001</v>
      </c>
      <c r="N4013" s="411">
        <v>7.3899999999999979</v>
      </c>
    </row>
    <row r="4014" spans="1:14" s="327" customFormat="1">
      <c r="A4014" s="103">
        <v>4011</v>
      </c>
      <c r="C4014" s="327" t="s">
        <v>3869</v>
      </c>
      <c r="D4014" s="327" t="s">
        <v>4122</v>
      </c>
      <c r="E4014" s="327" t="s">
        <v>3773</v>
      </c>
      <c r="F4014" s="327" t="s">
        <v>7600</v>
      </c>
      <c r="G4014" s="409">
        <v>308634340302</v>
      </c>
      <c r="H4014" s="327" t="s">
        <v>7601</v>
      </c>
      <c r="I4014" s="327" t="s">
        <v>5411</v>
      </c>
      <c r="K4014" s="421">
        <v>1.0062</v>
      </c>
      <c r="L4014" s="421">
        <v>1.0062</v>
      </c>
      <c r="M4014" s="421">
        <v>0.93177900000000002</v>
      </c>
      <c r="N4014" s="411">
        <v>7.3962432915921248</v>
      </c>
    </row>
    <row r="4015" spans="1:14" s="327" customFormat="1">
      <c r="A4015" s="103">
        <v>4012</v>
      </c>
      <c r="C4015" s="327" t="s">
        <v>1381</v>
      </c>
      <c r="D4015" s="327" t="s">
        <v>1029</v>
      </c>
      <c r="E4015" s="327" t="s">
        <v>4464</v>
      </c>
      <c r="F4015" s="327" t="s">
        <v>5157</v>
      </c>
      <c r="G4015" s="409">
        <v>305731440503</v>
      </c>
      <c r="H4015" s="327" t="s">
        <v>7602</v>
      </c>
      <c r="I4015" s="327" t="s">
        <v>5411</v>
      </c>
      <c r="K4015" s="421">
        <v>0.40860000000000002</v>
      </c>
      <c r="L4015" s="421">
        <v>0.40860000000000002</v>
      </c>
      <c r="M4015" s="421">
        <v>0.37837399999999999</v>
      </c>
      <c r="N4015" s="411">
        <v>7.3974547234459207</v>
      </c>
    </row>
    <row r="4016" spans="1:14" s="327" customFormat="1">
      <c r="A4016" s="103">
        <v>4013</v>
      </c>
      <c r="C4016" s="327" t="s">
        <v>1381</v>
      </c>
      <c r="D4016" s="327" t="s">
        <v>1030</v>
      </c>
      <c r="E4016" s="327" t="s">
        <v>3808</v>
      </c>
      <c r="F4016" s="327" t="s">
        <v>2328</v>
      </c>
      <c r="G4016" s="409">
        <v>305211240104</v>
      </c>
      <c r="H4016" s="327" t="s">
        <v>7603</v>
      </c>
      <c r="I4016" s="327" t="s">
        <v>5444</v>
      </c>
      <c r="K4016" s="421">
        <v>0.14399999999999999</v>
      </c>
      <c r="L4016" s="421">
        <v>0.14399999999999999</v>
      </c>
      <c r="M4016" s="421">
        <v>0.13333999999999999</v>
      </c>
      <c r="N4016" s="411">
        <v>7.4027777777777803</v>
      </c>
    </row>
    <row r="4017" spans="1:14" s="327" customFormat="1">
      <c r="A4017" s="103">
        <v>4014</v>
      </c>
      <c r="C4017" s="327" t="s">
        <v>1049</v>
      </c>
      <c r="D4017" s="327" t="s">
        <v>1049</v>
      </c>
      <c r="E4017" s="327" t="s">
        <v>3482</v>
      </c>
      <c r="F4017" s="327" t="s">
        <v>5060</v>
      </c>
      <c r="G4017" s="409">
        <v>307133340402</v>
      </c>
      <c r="H4017" s="327" t="s">
        <v>7604</v>
      </c>
      <c r="I4017" s="327" t="s">
        <v>5411</v>
      </c>
      <c r="K4017" s="421">
        <v>1.0142</v>
      </c>
      <c r="L4017" s="421">
        <v>1.0142</v>
      </c>
      <c r="M4017" s="421">
        <v>0.93910700000000003</v>
      </c>
      <c r="N4017" s="411">
        <v>7.4041609150068997</v>
      </c>
    </row>
    <row r="4018" spans="1:14" s="327" customFormat="1">
      <c r="A4018" s="103">
        <v>4015</v>
      </c>
      <c r="C4018" s="327" t="s">
        <v>3869</v>
      </c>
      <c r="D4018" s="327" t="s">
        <v>3869</v>
      </c>
      <c r="E4018" s="327" t="s">
        <v>4576</v>
      </c>
      <c r="F4018" s="327" t="s">
        <v>3579</v>
      </c>
      <c r="G4018" s="409">
        <v>308122540304</v>
      </c>
      <c r="H4018" s="327" t="s">
        <v>7605</v>
      </c>
      <c r="I4018" s="327" t="s">
        <v>5411</v>
      </c>
      <c r="K4018" s="421">
        <v>1.611</v>
      </c>
      <c r="L4018" s="421">
        <v>1.611</v>
      </c>
      <c r="M4018" s="421">
        <v>1.491654</v>
      </c>
      <c r="N4018" s="411">
        <v>7.4081936685288605</v>
      </c>
    </row>
    <row r="4019" spans="1:14" s="327" customFormat="1">
      <c r="A4019" s="103">
        <v>4016</v>
      </c>
      <c r="C4019" s="327" t="s">
        <v>3869</v>
      </c>
      <c r="D4019" s="327" t="s">
        <v>1055</v>
      </c>
      <c r="E4019" s="327" t="s">
        <v>4979</v>
      </c>
      <c r="F4019" s="327" t="s">
        <v>3900</v>
      </c>
      <c r="G4019" s="409">
        <v>308512240104</v>
      </c>
      <c r="H4019" s="327" t="s">
        <v>7606</v>
      </c>
      <c r="I4019" s="327" t="s">
        <v>5411</v>
      </c>
      <c r="K4019" s="421">
        <v>0.59997999999999996</v>
      </c>
      <c r="L4019" s="421">
        <v>0.59997999999999996</v>
      </c>
      <c r="M4019" s="421">
        <v>0.55551499999999998</v>
      </c>
      <c r="N4019" s="411">
        <v>7.4110803693456422</v>
      </c>
    </row>
    <row r="4020" spans="1:14" s="327" customFormat="1">
      <c r="A4020" s="103">
        <v>4017</v>
      </c>
      <c r="C4020" s="327" t="s">
        <v>3869</v>
      </c>
      <c r="D4020" s="327" t="s">
        <v>4122</v>
      </c>
      <c r="E4020" s="327" t="s">
        <v>3773</v>
      </c>
      <c r="F4020" s="327" t="s">
        <v>7600</v>
      </c>
      <c r="G4020" s="409">
        <v>308634340301</v>
      </c>
      <c r="H4020" s="327" t="s">
        <v>7607</v>
      </c>
      <c r="I4020" s="327" t="s">
        <v>5444</v>
      </c>
      <c r="K4020" s="421">
        <v>0.32669999999999999</v>
      </c>
      <c r="L4020" s="421">
        <v>0.32669999999999999</v>
      </c>
      <c r="M4020" s="421">
        <v>0.30248599999999998</v>
      </c>
      <c r="N4020" s="411">
        <v>7.4116926844199611</v>
      </c>
    </row>
    <row r="4021" spans="1:14" s="327" customFormat="1">
      <c r="A4021" s="103">
        <v>4018</v>
      </c>
      <c r="C4021" s="327" t="s">
        <v>1049</v>
      </c>
      <c r="D4021" s="327" t="s">
        <v>1049</v>
      </c>
      <c r="E4021" s="327" t="s">
        <v>3482</v>
      </c>
      <c r="F4021" s="327" t="s">
        <v>4581</v>
      </c>
      <c r="G4021" s="409">
        <v>307133340106</v>
      </c>
      <c r="H4021" s="327" t="s">
        <v>7608</v>
      </c>
      <c r="I4021" s="327" t="s">
        <v>5444</v>
      </c>
      <c r="K4021" s="421">
        <v>0.12280000000000001</v>
      </c>
      <c r="L4021" s="421">
        <v>0.12280000000000001</v>
      </c>
      <c r="M4021" s="421">
        <v>0.11369799999999999</v>
      </c>
      <c r="N4021" s="411">
        <v>7.4120521172638538</v>
      </c>
    </row>
    <row r="4022" spans="1:14" s="327" customFormat="1">
      <c r="A4022" s="103">
        <v>4019</v>
      </c>
      <c r="C4022" s="327" t="s">
        <v>1041</v>
      </c>
      <c r="D4022" s="327" t="s">
        <v>1036</v>
      </c>
      <c r="E4022" s="327" t="s">
        <v>3216</v>
      </c>
      <c r="F4022" s="327" t="s">
        <v>3197</v>
      </c>
      <c r="G4022" s="409">
        <v>306412240101</v>
      </c>
      <c r="H4022" s="327" t="s">
        <v>6737</v>
      </c>
      <c r="I4022" s="327" t="s">
        <v>5411</v>
      </c>
      <c r="K4022" s="421">
        <v>1.7052</v>
      </c>
      <c r="L4022" s="421">
        <v>1.7052</v>
      </c>
      <c r="M4022" s="421">
        <v>1.578762</v>
      </c>
      <c r="N4022" s="411">
        <v>7.4148486980999326</v>
      </c>
    </row>
    <row r="4023" spans="1:14" s="327" customFormat="1">
      <c r="A4023" s="103">
        <v>4020</v>
      </c>
      <c r="C4023" s="327" t="s">
        <v>1049</v>
      </c>
      <c r="D4023" s="327" t="s">
        <v>4470</v>
      </c>
      <c r="E4023" s="327" t="s">
        <v>4471</v>
      </c>
      <c r="F4023" s="327" t="s">
        <v>5229</v>
      </c>
      <c r="G4023" s="409">
        <v>307511340203</v>
      </c>
      <c r="H4023" s="327" t="s">
        <v>7609</v>
      </c>
      <c r="I4023" s="327" t="s">
        <v>5411</v>
      </c>
      <c r="K4023" s="421">
        <v>2.0272000000000001</v>
      </c>
      <c r="L4023" s="421">
        <v>2.0272000000000001</v>
      </c>
      <c r="M4023" s="421">
        <v>1.8768279999999999</v>
      </c>
      <c r="N4023" s="411">
        <v>7.41771902131019</v>
      </c>
    </row>
    <row r="4024" spans="1:14" s="327" customFormat="1">
      <c r="A4024" s="103">
        <v>4021</v>
      </c>
      <c r="C4024" s="327" t="s">
        <v>1381</v>
      </c>
      <c r="D4024" s="327" t="s">
        <v>1029</v>
      </c>
      <c r="E4024" s="327" t="s">
        <v>4464</v>
      </c>
      <c r="F4024" s="327" t="s">
        <v>6324</v>
      </c>
      <c r="G4024" s="409">
        <v>305721140702</v>
      </c>
      <c r="H4024" s="327" t="s">
        <v>7610</v>
      </c>
      <c r="I4024" s="327" t="s">
        <v>5411</v>
      </c>
      <c r="K4024" s="421">
        <v>0.86719999999999997</v>
      </c>
      <c r="L4024" s="421">
        <v>0.86719999999999997</v>
      </c>
      <c r="M4024" s="421">
        <v>0.80285099999999998</v>
      </c>
      <c r="N4024" s="411">
        <v>7.4203182656826554</v>
      </c>
    </row>
    <row r="4025" spans="1:14" s="327" customFormat="1">
      <c r="A4025" s="103">
        <v>4022</v>
      </c>
      <c r="C4025" s="327" t="s">
        <v>1381</v>
      </c>
      <c r="D4025" s="327" t="s">
        <v>1030</v>
      </c>
      <c r="E4025" s="327" t="s">
        <v>3808</v>
      </c>
      <c r="F4025" s="327" t="s">
        <v>6997</v>
      </c>
      <c r="G4025" s="409">
        <v>305213440503</v>
      </c>
      <c r="H4025" s="327" t="s">
        <v>7611</v>
      </c>
      <c r="I4025" s="327" t="s">
        <v>5411</v>
      </c>
      <c r="K4025" s="421">
        <v>1.2163999999999999</v>
      </c>
      <c r="L4025" s="421">
        <v>1.2163999999999999</v>
      </c>
      <c r="M4025" s="421">
        <v>1.1261369999999999</v>
      </c>
      <c r="N4025" s="411">
        <v>7.4205031239723755</v>
      </c>
    </row>
    <row r="4026" spans="1:14" s="327" customFormat="1">
      <c r="A4026" s="103">
        <v>4023</v>
      </c>
      <c r="C4026" s="327" t="s">
        <v>1381</v>
      </c>
      <c r="D4026" s="327" t="s">
        <v>3526</v>
      </c>
      <c r="E4026" s="327" t="s">
        <v>4760</v>
      </c>
      <c r="F4026" s="327" t="s">
        <v>4720</v>
      </c>
      <c r="G4026" s="409" t="s">
        <v>7612</v>
      </c>
      <c r="H4026" s="327" t="s">
        <v>7613</v>
      </c>
      <c r="I4026" s="327" t="s">
        <v>5411</v>
      </c>
      <c r="K4026" s="421">
        <v>0.55479999999999996</v>
      </c>
      <c r="L4026" s="421">
        <v>0.55479999999999996</v>
      </c>
      <c r="M4026" s="421">
        <v>0.51362600000000003</v>
      </c>
      <c r="N4026" s="411">
        <v>7.4214131218456991</v>
      </c>
    </row>
    <row r="4027" spans="1:14" s="327" customFormat="1">
      <c r="A4027" s="103">
        <v>4024</v>
      </c>
      <c r="C4027" s="327" t="s">
        <v>1041</v>
      </c>
      <c r="D4027" s="327" t="s">
        <v>1038</v>
      </c>
      <c r="E4027" s="327" t="s">
        <v>5205</v>
      </c>
      <c r="F4027" s="327" t="s">
        <v>3038</v>
      </c>
      <c r="G4027" s="409">
        <v>306521241002</v>
      </c>
      <c r="H4027" s="327" t="s">
        <v>7614</v>
      </c>
      <c r="I4027" s="327" t="s">
        <v>5444</v>
      </c>
      <c r="K4027" s="421">
        <v>7.6799999999999993E-2</v>
      </c>
      <c r="L4027" s="421">
        <v>7.6799999999999993E-2</v>
      </c>
      <c r="M4027" s="421">
        <v>7.1099999999999997E-2</v>
      </c>
      <c r="N4027" s="411">
        <v>7.4218749999999956</v>
      </c>
    </row>
    <row r="4028" spans="1:14" s="327" customFormat="1">
      <c r="A4028" s="103">
        <v>4025</v>
      </c>
      <c r="C4028" s="327" t="s">
        <v>3869</v>
      </c>
      <c r="D4028" s="327" t="s">
        <v>4122</v>
      </c>
      <c r="E4028" s="327" t="s">
        <v>1020</v>
      </c>
      <c r="F4028" s="327" t="s">
        <v>3397</v>
      </c>
      <c r="G4028" s="409">
        <v>308647240401</v>
      </c>
      <c r="H4028" s="327" t="s">
        <v>7615</v>
      </c>
      <c r="I4028" s="327" t="s">
        <v>5411</v>
      </c>
      <c r="K4028" s="421">
        <v>0.45950000000000002</v>
      </c>
      <c r="L4028" s="421">
        <v>0.45950000000000002</v>
      </c>
      <c r="M4028" s="421">
        <v>0.425396</v>
      </c>
      <c r="N4028" s="411">
        <v>7.4219804134929319</v>
      </c>
    </row>
    <row r="4029" spans="1:14" s="327" customFormat="1">
      <c r="A4029" s="103">
        <v>4026</v>
      </c>
      <c r="C4029" s="327" t="s">
        <v>1041</v>
      </c>
      <c r="D4029" s="327" t="s">
        <v>1037</v>
      </c>
      <c r="E4029" s="327" t="s">
        <v>3312</v>
      </c>
      <c r="F4029" s="327" t="s">
        <v>7616</v>
      </c>
      <c r="G4029" s="409">
        <v>306321440502</v>
      </c>
      <c r="H4029" s="327" t="s">
        <v>7617</v>
      </c>
      <c r="I4029" s="327" t="s">
        <v>5411</v>
      </c>
      <c r="K4029" s="421">
        <v>0.33339999999999997</v>
      </c>
      <c r="L4029" s="421">
        <v>0.33339999999999997</v>
      </c>
      <c r="M4029" s="421">
        <v>0.30865399999999998</v>
      </c>
      <c r="N4029" s="411">
        <v>7.4223155368926195</v>
      </c>
    </row>
    <row r="4030" spans="1:14" s="327" customFormat="1">
      <c r="A4030" s="103">
        <v>4027</v>
      </c>
      <c r="C4030" s="327" t="s">
        <v>5408</v>
      </c>
      <c r="D4030" s="327" t="s">
        <v>1019</v>
      </c>
      <c r="E4030" s="327" t="s">
        <v>3696</v>
      </c>
      <c r="F4030" s="327" t="s">
        <v>5545</v>
      </c>
      <c r="G4030" s="409">
        <v>304251240302</v>
      </c>
      <c r="H4030" s="327" t="s">
        <v>7618</v>
      </c>
      <c r="I4030" s="327" t="s">
        <v>5411</v>
      </c>
      <c r="K4030" s="421">
        <v>0.58860000000000001</v>
      </c>
      <c r="L4030" s="421">
        <v>0.58860000000000001</v>
      </c>
      <c r="M4030" s="421">
        <v>0.54489600000000005</v>
      </c>
      <c r="N4030" s="411">
        <v>7.4250764525993826</v>
      </c>
    </row>
    <row r="4031" spans="1:14" s="327" customFormat="1">
      <c r="A4031" s="103">
        <v>4028</v>
      </c>
      <c r="C4031" s="327" t="s">
        <v>1381</v>
      </c>
      <c r="D4031" s="327" t="s">
        <v>1027</v>
      </c>
      <c r="E4031" s="327" t="s">
        <v>5327</v>
      </c>
      <c r="F4031" s="327" t="s">
        <v>3894</v>
      </c>
      <c r="G4031" s="409">
        <v>305422240307</v>
      </c>
      <c r="H4031" s="327" t="s">
        <v>7619</v>
      </c>
      <c r="I4031" s="327" t="s">
        <v>5411</v>
      </c>
      <c r="K4031" s="421">
        <v>0.89200000000000002</v>
      </c>
      <c r="L4031" s="421">
        <v>0.89200000000000002</v>
      </c>
      <c r="M4031" s="421">
        <v>0.82575100000000001</v>
      </c>
      <c r="N4031" s="411">
        <v>7.4270179372197305</v>
      </c>
    </row>
    <row r="4032" spans="1:14" s="327" customFormat="1">
      <c r="A4032" s="103">
        <v>4029</v>
      </c>
      <c r="C4032" s="327" t="s">
        <v>3869</v>
      </c>
      <c r="D4032" s="327" t="s">
        <v>1056</v>
      </c>
      <c r="E4032" s="327" t="s">
        <v>4691</v>
      </c>
      <c r="F4032" s="327" t="s">
        <v>3920</v>
      </c>
      <c r="G4032" s="409">
        <v>308312240602</v>
      </c>
      <c r="H4032" s="327" t="s">
        <v>7620</v>
      </c>
      <c r="I4032" s="327" t="s">
        <v>5411</v>
      </c>
      <c r="K4032" s="421">
        <v>0.43356</v>
      </c>
      <c r="L4032" s="421">
        <v>0.43356</v>
      </c>
      <c r="M4032" s="421">
        <v>0.401341</v>
      </c>
      <c r="N4032" s="411">
        <v>7.4312667220223272</v>
      </c>
    </row>
    <row r="4033" spans="1:14" s="327" customFormat="1">
      <c r="A4033" s="103">
        <v>4030</v>
      </c>
      <c r="C4033" s="327" t="s">
        <v>1381</v>
      </c>
      <c r="D4033" s="327" t="s">
        <v>1030</v>
      </c>
      <c r="E4033" s="327" t="s">
        <v>3808</v>
      </c>
      <c r="F4033" s="327" t="s">
        <v>3735</v>
      </c>
      <c r="G4033" s="409">
        <v>305212340204</v>
      </c>
      <c r="H4033" s="327" t="s">
        <v>7621</v>
      </c>
      <c r="I4033" s="327" t="s">
        <v>5411</v>
      </c>
      <c r="K4033" s="421">
        <v>0.96299999999999997</v>
      </c>
      <c r="L4033" s="421">
        <v>0.96299999999999997</v>
      </c>
      <c r="M4033" s="421">
        <v>0.891432</v>
      </c>
      <c r="N4033" s="411">
        <v>7.4317757009345762</v>
      </c>
    </row>
    <row r="4034" spans="1:14" s="327" customFormat="1">
      <c r="A4034" s="103">
        <v>4031</v>
      </c>
      <c r="C4034" s="327" t="s">
        <v>3869</v>
      </c>
      <c r="D4034" s="327" t="s">
        <v>1054</v>
      </c>
      <c r="E4034" s="327" t="s">
        <v>3438</v>
      </c>
      <c r="F4034" s="327" t="s">
        <v>4090</v>
      </c>
      <c r="G4034" s="409">
        <v>308212340103</v>
      </c>
      <c r="H4034" s="327" t="s">
        <v>7622</v>
      </c>
      <c r="I4034" s="327" t="s">
        <v>5411</v>
      </c>
      <c r="K4034" s="421">
        <v>1.5105999999999999</v>
      </c>
      <c r="L4034" s="421">
        <v>1.5105999999999999</v>
      </c>
      <c r="M4034" s="421">
        <v>1.3983300000000001</v>
      </c>
      <c r="N4034" s="411">
        <v>7.4321461670859179</v>
      </c>
    </row>
    <row r="4035" spans="1:14" s="327" customFormat="1">
      <c r="A4035" s="103">
        <v>4032</v>
      </c>
      <c r="C4035" s="327" t="s">
        <v>5408</v>
      </c>
      <c r="D4035" s="327" t="s">
        <v>1020</v>
      </c>
      <c r="E4035" s="327" t="s">
        <v>3416</v>
      </c>
      <c r="F4035" s="327" t="s">
        <v>3650</v>
      </c>
      <c r="G4035" s="409">
        <v>304112340103</v>
      </c>
      <c r="H4035" s="327" t="s">
        <v>7623</v>
      </c>
      <c r="I4035" s="327" t="s">
        <v>5411</v>
      </c>
      <c r="K4035" s="421">
        <v>0.29799999999999999</v>
      </c>
      <c r="L4035" s="421">
        <v>0.29799999999999999</v>
      </c>
      <c r="M4035" s="421">
        <v>0.275839</v>
      </c>
      <c r="N4035" s="411">
        <v>7.4365771812080501</v>
      </c>
    </row>
    <row r="4036" spans="1:14" s="327" customFormat="1">
      <c r="A4036" s="103">
        <v>4033</v>
      </c>
      <c r="C4036" s="327" t="s">
        <v>1049</v>
      </c>
      <c r="D4036" s="327" t="s">
        <v>1046</v>
      </c>
      <c r="E4036" s="327" t="s">
        <v>4817</v>
      </c>
      <c r="F4036" s="327" t="s">
        <v>4818</v>
      </c>
      <c r="G4036" s="409">
        <v>307422240204</v>
      </c>
      <c r="H4036" s="327" t="s">
        <v>7624</v>
      </c>
      <c r="I4036" s="327" t="s">
        <v>5411</v>
      </c>
      <c r="K4036" s="421">
        <v>1.06094</v>
      </c>
      <c r="L4036" s="421">
        <v>1.06094</v>
      </c>
      <c r="M4036" s="421">
        <v>0.98199000000000003</v>
      </c>
      <c r="N4036" s="411">
        <v>7.441514128979958</v>
      </c>
    </row>
    <row r="4037" spans="1:14" s="327" customFormat="1">
      <c r="A4037" s="103">
        <v>4034</v>
      </c>
      <c r="C4037" s="327" t="s">
        <v>5408</v>
      </c>
      <c r="D4037" s="327" t="s">
        <v>1021</v>
      </c>
      <c r="E4037" s="327" t="s">
        <v>4351</v>
      </c>
      <c r="F4037" s="327" t="s">
        <v>7625</v>
      </c>
      <c r="G4037" s="409">
        <v>304411340401</v>
      </c>
      <c r="H4037" s="327" t="s">
        <v>7626</v>
      </c>
      <c r="I4037" s="327" t="s">
        <v>5411</v>
      </c>
      <c r="K4037" s="421">
        <v>0.37834000000000001</v>
      </c>
      <c r="L4037" s="421">
        <v>0.37834000000000001</v>
      </c>
      <c r="M4037" s="421">
        <v>0.35017599999999999</v>
      </c>
      <c r="N4037" s="411">
        <v>7.444097901358572</v>
      </c>
    </row>
    <row r="4038" spans="1:14" s="327" customFormat="1">
      <c r="A4038" s="103">
        <v>4035</v>
      </c>
      <c r="C4038" s="327" t="s">
        <v>3869</v>
      </c>
      <c r="D4038" s="327" t="s">
        <v>1054</v>
      </c>
      <c r="E4038" s="327" t="s">
        <v>4344</v>
      </c>
      <c r="F4038" s="327" t="s">
        <v>4598</v>
      </c>
      <c r="G4038" s="409">
        <v>308223540107</v>
      </c>
      <c r="H4038" s="327" t="s">
        <v>7627</v>
      </c>
      <c r="I4038" s="327" t="s">
        <v>5411</v>
      </c>
      <c r="K4038" s="421">
        <v>0.50799000000000005</v>
      </c>
      <c r="L4038" s="421">
        <v>0.50799000000000005</v>
      </c>
      <c r="M4038" s="421">
        <v>0.47016999999999998</v>
      </c>
      <c r="N4038" s="411">
        <v>7.4450284454418538</v>
      </c>
    </row>
    <row r="4039" spans="1:14" s="327" customFormat="1">
      <c r="A4039" s="103">
        <v>4036</v>
      </c>
      <c r="C4039" s="327" t="s">
        <v>3869</v>
      </c>
      <c r="D4039" s="327" t="s">
        <v>4122</v>
      </c>
      <c r="E4039" s="327" t="s">
        <v>1021</v>
      </c>
      <c r="F4039" s="327" t="s">
        <v>5197</v>
      </c>
      <c r="G4039" s="409">
        <v>308653240305</v>
      </c>
      <c r="H4039" s="327" t="s">
        <v>7628</v>
      </c>
      <c r="I4039" s="327" t="s">
        <v>5411</v>
      </c>
      <c r="K4039" s="421">
        <v>1.3953</v>
      </c>
      <c r="L4039" s="421">
        <v>1.3953</v>
      </c>
      <c r="M4039" s="421">
        <v>1.2912520000000001</v>
      </c>
      <c r="N4039" s="411">
        <v>7.4570343295348618</v>
      </c>
    </row>
    <row r="4040" spans="1:14" s="327" customFormat="1">
      <c r="A4040" s="103">
        <v>4037</v>
      </c>
      <c r="C4040" s="327" t="s">
        <v>1381</v>
      </c>
      <c r="D4040" s="327" t="s">
        <v>1027</v>
      </c>
      <c r="E4040" s="327" t="s">
        <v>3644</v>
      </c>
      <c r="F4040" s="327" t="s">
        <v>4067</v>
      </c>
      <c r="G4040" s="409">
        <v>305411240204</v>
      </c>
      <c r="H4040" s="327" t="s">
        <v>7629</v>
      </c>
      <c r="I4040" s="327" t="s">
        <v>5411</v>
      </c>
      <c r="K4040" s="421">
        <v>0.40489999999999998</v>
      </c>
      <c r="L4040" s="421">
        <v>0.40489999999999998</v>
      </c>
      <c r="M4040" s="421">
        <v>0.37470599999999998</v>
      </c>
      <c r="N4040" s="411">
        <v>7.4571499135589043</v>
      </c>
    </row>
    <row r="4041" spans="1:14" s="327" customFormat="1">
      <c r="A4041" s="103">
        <v>4038</v>
      </c>
      <c r="C4041" s="327" t="s">
        <v>1381</v>
      </c>
      <c r="D4041" s="327" t="s">
        <v>1028</v>
      </c>
      <c r="E4041" s="327" t="s">
        <v>5370</v>
      </c>
      <c r="F4041" s="327" t="s">
        <v>7373</v>
      </c>
      <c r="G4041" s="409">
        <v>305331140203</v>
      </c>
      <c r="H4041" s="327" t="s">
        <v>7630</v>
      </c>
      <c r="I4041" s="327" t="s">
        <v>5411</v>
      </c>
      <c r="K4041" s="421">
        <v>0.58740000000000003</v>
      </c>
      <c r="L4041" s="421">
        <v>0.58740000000000003</v>
      </c>
      <c r="M4041" s="421">
        <v>0.54359400000000002</v>
      </c>
      <c r="N4041" s="411">
        <v>7.4576098059244149</v>
      </c>
    </row>
    <row r="4042" spans="1:14" s="327" customFormat="1">
      <c r="A4042" s="103">
        <v>4039</v>
      </c>
      <c r="C4042" s="327" t="s">
        <v>5408</v>
      </c>
      <c r="D4042" s="327" t="s">
        <v>1018</v>
      </c>
      <c r="E4042" s="327" t="s">
        <v>1018</v>
      </c>
      <c r="F4042" s="327" t="s">
        <v>7631</v>
      </c>
      <c r="G4042" s="409">
        <v>304611340503</v>
      </c>
      <c r="H4042" s="327" t="s">
        <v>7632</v>
      </c>
      <c r="I4042" s="327" t="s">
        <v>5411</v>
      </c>
      <c r="K4042" s="421">
        <v>0.42859999999999998</v>
      </c>
      <c r="L4042" s="421">
        <v>0.42859999999999998</v>
      </c>
      <c r="M4042" s="421">
        <v>0.39662199999999997</v>
      </c>
      <c r="N4042" s="411">
        <v>7.4610359309379399</v>
      </c>
    </row>
    <row r="4043" spans="1:14" s="327" customFormat="1">
      <c r="A4043" s="103">
        <v>4040</v>
      </c>
      <c r="C4043" s="327" t="s">
        <v>3869</v>
      </c>
      <c r="D4043" s="327" t="s">
        <v>1054</v>
      </c>
      <c r="E4043" s="327" t="s">
        <v>4857</v>
      </c>
      <c r="F4043" s="327" t="s">
        <v>3751</v>
      </c>
      <c r="G4043" s="409">
        <v>308235140103</v>
      </c>
      <c r="H4043" s="327" t="s">
        <v>7633</v>
      </c>
      <c r="I4043" s="327" t="s">
        <v>5411</v>
      </c>
      <c r="K4043" s="421">
        <v>1.03901</v>
      </c>
      <c r="L4043" s="421">
        <v>1.03901</v>
      </c>
      <c r="M4043" s="421">
        <v>0.96148400000000001</v>
      </c>
      <c r="N4043" s="411">
        <v>7.4615258755931109</v>
      </c>
    </row>
    <row r="4044" spans="1:14" s="327" customFormat="1">
      <c r="A4044" s="103">
        <v>4041</v>
      </c>
      <c r="C4044" s="327" t="s">
        <v>1041</v>
      </c>
      <c r="D4044" s="327" t="s">
        <v>1040</v>
      </c>
      <c r="E4044" s="327" t="s">
        <v>4766</v>
      </c>
      <c r="F4044" s="327" t="s">
        <v>6235</v>
      </c>
      <c r="G4044" s="409">
        <v>306631340204</v>
      </c>
      <c r="H4044" s="327" t="s">
        <v>7634</v>
      </c>
      <c r="I4044" s="327" t="s">
        <v>5411</v>
      </c>
      <c r="K4044" s="421">
        <v>1.0092000000000001</v>
      </c>
      <c r="L4044" s="421">
        <v>1.0092000000000001</v>
      </c>
      <c r="M4044" s="421">
        <v>0.93389100000000003</v>
      </c>
      <c r="N4044" s="411">
        <v>7.4622473246135623</v>
      </c>
    </row>
    <row r="4045" spans="1:14" s="327" customFormat="1">
      <c r="A4045" s="103">
        <v>4042</v>
      </c>
      <c r="C4045" s="327" t="s">
        <v>1049</v>
      </c>
      <c r="D4045" s="327" t="s">
        <v>1046</v>
      </c>
      <c r="E4045" s="327" t="s">
        <v>4866</v>
      </c>
      <c r="F4045" s="327" t="s">
        <v>6063</v>
      </c>
      <c r="G4045" s="409">
        <v>307433440203</v>
      </c>
      <c r="H4045" s="327" t="s">
        <v>7635</v>
      </c>
      <c r="I4045" s="327" t="s">
        <v>5411</v>
      </c>
      <c r="K4045" s="421">
        <v>0.56520000000000004</v>
      </c>
      <c r="L4045" s="421">
        <v>0.56520000000000004</v>
      </c>
      <c r="M4045" s="421">
        <v>0.52297700000000003</v>
      </c>
      <c r="N4045" s="411">
        <v>7.470452937013448</v>
      </c>
    </row>
    <row r="4046" spans="1:14" s="327" customFormat="1">
      <c r="A4046" s="103">
        <v>4043</v>
      </c>
      <c r="C4046" s="327" t="s">
        <v>1381</v>
      </c>
      <c r="D4046" s="327" t="s">
        <v>1029</v>
      </c>
      <c r="E4046" s="327" t="s">
        <v>4464</v>
      </c>
      <c r="F4046" s="327" t="s">
        <v>4302</v>
      </c>
      <c r="G4046" s="409">
        <v>305213440101</v>
      </c>
      <c r="H4046" s="327" t="s">
        <v>7636</v>
      </c>
      <c r="I4046" s="327" t="s">
        <v>5411</v>
      </c>
      <c r="K4046" s="421">
        <v>0.9456</v>
      </c>
      <c r="L4046" s="421">
        <v>0.9456</v>
      </c>
      <c r="M4046" s="421">
        <v>0.87493500000000002</v>
      </c>
      <c r="N4046" s="411">
        <v>7.4730329949238561</v>
      </c>
    </row>
    <row r="4047" spans="1:14" s="327" customFormat="1">
      <c r="A4047" s="103">
        <v>4044</v>
      </c>
      <c r="C4047" s="327" t="s">
        <v>3869</v>
      </c>
      <c r="D4047" s="327" t="s">
        <v>4122</v>
      </c>
      <c r="E4047" s="327" t="s">
        <v>1020</v>
      </c>
      <c r="F4047" s="327" t="s">
        <v>4161</v>
      </c>
      <c r="G4047" s="409">
        <v>308647140104</v>
      </c>
      <c r="H4047" s="327" t="s">
        <v>7637</v>
      </c>
      <c r="I4047" s="327" t="s">
        <v>5444</v>
      </c>
      <c r="K4047" s="421">
        <v>1.1892</v>
      </c>
      <c r="L4047" s="421">
        <v>1.1892</v>
      </c>
      <c r="M4047" s="421">
        <v>1.1002769999999999</v>
      </c>
      <c r="N4047" s="411">
        <v>7.4775479313824489</v>
      </c>
    </row>
    <row r="4048" spans="1:14" s="327" customFormat="1">
      <c r="A4048" s="103">
        <v>4045</v>
      </c>
      <c r="C4048" s="327" t="s">
        <v>1049</v>
      </c>
      <c r="D4048" s="327" t="s">
        <v>1049</v>
      </c>
      <c r="E4048" s="327" t="s">
        <v>3482</v>
      </c>
      <c r="F4048" s="327" t="s">
        <v>7317</v>
      </c>
      <c r="G4048" s="409">
        <v>307133540403</v>
      </c>
      <c r="H4048" s="327" t="s">
        <v>7638</v>
      </c>
      <c r="I4048" s="327" t="s">
        <v>5411</v>
      </c>
      <c r="K4048" s="421">
        <v>0.93859999999999999</v>
      </c>
      <c r="L4048" s="421">
        <v>0.93859999999999999</v>
      </c>
      <c r="M4048" s="421">
        <v>0.868398</v>
      </c>
      <c r="N4048" s="411">
        <v>7.4794374600468769</v>
      </c>
    </row>
    <row r="4049" spans="1:14" s="327" customFormat="1">
      <c r="A4049" s="103">
        <v>4046</v>
      </c>
      <c r="C4049" s="327" t="s">
        <v>5408</v>
      </c>
      <c r="D4049" s="327" t="s">
        <v>1018</v>
      </c>
      <c r="E4049" s="327" t="s">
        <v>3232</v>
      </c>
      <c r="F4049" s="327" t="s">
        <v>3354</v>
      </c>
      <c r="G4049" s="409">
        <v>304631340302</v>
      </c>
      <c r="H4049" s="327" t="s">
        <v>7639</v>
      </c>
      <c r="I4049" s="327" t="s">
        <v>5411</v>
      </c>
      <c r="K4049" s="421">
        <v>0.36652000000000001</v>
      </c>
      <c r="L4049" s="421">
        <v>0.36652000000000001</v>
      </c>
      <c r="M4049" s="421">
        <v>0.33909899999999998</v>
      </c>
      <c r="N4049" s="411">
        <v>7.4814471243042746</v>
      </c>
    </row>
    <row r="4050" spans="1:14" s="327" customFormat="1">
      <c r="A4050" s="103">
        <v>4047</v>
      </c>
      <c r="C4050" s="327" t="s">
        <v>3869</v>
      </c>
      <c r="D4050" s="327" t="s">
        <v>1056</v>
      </c>
      <c r="E4050" s="327" t="s">
        <v>1056</v>
      </c>
      <c r="F4050" s="327" t="s">
        <v>3722</v>
      </c>
      <c r="G4050" s="409">
        <v>308311640102</v>
      </c>
      <c r="H4050" s="327" t="s">
        <v>7640</v>
      </c>
      <c r="I4050" s="327" t="s">
        <v>5411</v>
      </c>
      <c r="K4050" s="421">
        <v>0.68920000000000003</v>
      </c>
      <c r="L4050" s="421">
        <v>0.68920000000000003</v>
      </c>
      <c r="M4050" s="421">
        <v>0.63763700000000001</v>
      </c>
      <c r="N4050" s="411">
        <v>7.4815728380731317</v>
      </c>
    </row>
    <row r="4051" spans="1:14" s="327" customFormat="1">
      <c r="A4051" s="103">
        <v>4048</v>
      </c>
      <c r="C4051" s="327" t="s">
        <v>1049</v>
      </c>
      <c r="D4051" s="327" t="s">
        <v>1047</v>
      </c>
      <c r="E4051" s="327" t="s">
        <v>4140</v>
      </c>
      <c r="F4051" s="327" t="s">
        <v>5506</v>
      </c>
      <c r="G4051" s="409">
        <v>307322440302</v>
      </c>
      <c r="H4051" s="327" t="s">
        <v>7641</v>
      </c>
      <c r="I4051" s="327" t="s">
        <v>5411</v>
      </c>
      <c r="K4051" s="421">
        <v>1.0853999999999999</v>
      </c>
      <c r="L4051" s="421">
        <v>1.0853999999999999</v>
      </c>
      <c r="M4051" s="421">
        <v>1.0041800000000001</v>
      </c>
      <c r="N4051" s="411">
        <v>7.4829555924083149</v>
      </c>
    </row>
    <row r="4052" spans="1:14" s="327" customFormat="1">
      <c r="A4052" s="103">
        <v>4049</v>
      </c>
      <c r="C4052" s="327" t="s">
        <v>3869</v>
      </c>
      <c r="D4052" s="327" t="s">
        <v>1056</v>
      </c>
      <c r="E4052" s="327" t="s">
        <v>4691</v>
      </c>
      <c r="F4052" s="327" t="s">
        <v>4387</v>
      </c>
      <c r="G4052" s="409">
        <v>308312240204</v>
      </c>
      <c r="H4052" s="327" t="s">
        <v>7642</v>
      </c>
      <c r="I4052" s="327" t="s">
        <v>5411</v>
      </c>
      <c r="K4052" s="421">
        <v>0.1893</v>
      </c>
      <c r="L4052" s="421">
        <v>0.1893</v>
      </c>
      <c r="M4052" s="421">
        <v>0.175123</v>
      </c>
      <c r="N4052" s="411">
        <v>7.4891706286317987</v>
      </c>
    </row>
    <row r="4053" spans="1:14" s="327" customFormat="1">
      <c r="A4053" s="103">
        <v>4050</v>
      </c>
      <c r="C4053" s="327" t="s">
        <v>1041</v>
      </c>
      <c r="D4053" s="327" t="s">
        <v>1040</v>
      </c>
      <c r="E4053" s="327" t="s">
        <v>1040</v>
      </c>
      <c r="F4053" s="327" t="s">
        <v>6431</v>
      </c>
      <c r="G4053" s="409">
        <v>306112240402</v>
      </c>
      <c r="H4053" s="327" t="s">
        <v>7643</v>
      </c>
      <c r="I4053" s="327" t="s">
        <v>5411</v>
      </c>
      <c r="K4053" s="421">
        <v>0.80389999999999995</v>
      </c>
      <c r="L4053" s="421">
        <v>0.80389999999999995</v>
      </c>
      <c r="M4053" s="421">
        <v>0.743672</v>
      </c>
      <c r="N4053" s="411">
        <v>7.4919766140067106</v>
      </c>
    </row>
    <row r="4054" spans="1:14" s="327" customFormat="1">
      <c r="A4054" s="103">
        <v>4051</v>
      </c>
      <c r="C4054" s="327" t="s">
        <v>1041</v>
      </c>
      <c r="D4054" s="327" t="s">
        <v>1040</v>
      </c>
      <c r="E4054" s="327" t="s">
        <v>4766</v>
      </c>
      <c r="F4054" s="327" t="s">
        <v>6830</v>
      </c>
      <c r="G4054" s="409">
        <v>306631440103</v>
      </c>
      <c r="H4054" s="327" t="s">
        <v>7644</v>
      </c>
      <c r="I4054" s="327" t="s">
        <v>5411</v>
      </c>
      <c r="K4054" s="421">
        <v>0.14499999999999999</v>
      </c>
      <c r="L4054" s="421">
        <v>0.14499999999999999</v>
      </c>
      <c r="M4054" s="421">
        <v>0.134135</v>
      </c>
      <c r="N4054" s="411">
        <v>7.4931034482758525</v>
      </c>
    </row>
    <row r="4055" spans="1:14" s="327" customFormat="1">
      <c r="A4055" s="103">
        <v>4052</v>
      </c>
      <c r="C4055" s="327" t="s">
        <v>1049</v>
      </c>
      <c r="D4055" s="327" t="s">
        <v>1046</v>
      </c>
      <c r="E4055" s="327" t="s">
        <v>4670</v>
      </c>
      <c r="F4055" s="327" t="s">
        <v>4878</v>
      </c>
      <c r="G4055" s="409">
        <v>307444340103</v>
      </c>
      <c r="H4055" s="327" t="s">
        <v>7645</v>
      </c>
      <c r="I4055" s="327" t="s">
        <v>5411</v>
      </c>
      <c r="K4055" s="421">
        <v>0.18260000000000001</v>
      </c>
      <c r="L4055" s="421">
        <v>0.18260000000000001</v>
      </c>
      <c r="M4055" s="421">
        <v>0.16891600000000001</v>
      </c>
      <c r="N4055" s="411">
        <v>7.4939759036144586</v>
      </c>
    </row>
    <row r="4056" spans="1:14" s="327" customFormat="1">
      <c r="A4056" s="103">
        <v>4053</v>
      </c>
      <c r="C4056" s="327" t="s">
        <v>3869</v>
      </c>
      <c r="D4056" s="327" t="s">
        <v>1056</v>
      </c>
      <c r="E4056" s="327" t="s">
        <v>4691</v>
      </c>
      <c r="F4056" s="327" t="s">
        <v>3573</v>
      </c>
      <c r="G4056" s="409">
        <v>308312140104</v>
      </c>
      <c r="H4056" s="327" t="s">
        <v>7646</v>
      </c>
      <c r="I4056" s="327" t="s">
        <v>5411</v>
      </c>
      <c r="K4056" s="421">
        <v>1.925252</v>
      </c>
      <c r="L4056" s="421">
        <v>1.925252</v>
      </c>
      <c r="M4056" s="421">
        <v>1.7808569999999999</v>
      </c>
      <c r="N4056" s="411">
        <v>7.5000571353776051</v>
      </c>
    </row>
    <row r="4057" spans="1:14" s="327" customFormat="1">
      <c r="A4057" s="103">
        <v>4054</v>
      </c>
      <c r="C4057" s="327" t="s">
        <v>3869</v>
      </c>
      <c r="D4057" s="327" t="s">
        <v>1056</v>
      </c>
      <c r="E4057" s="327" t="s">
        <v>1056</v>
      </c>
      <c r="F4057" s="327" t="s">
        <v>6207</v>
      </c>
      <c r="G4057" s="409">
        <v>308311540503</v>
      </c>
      <c r="H4057" s="327" t="s">
        <v>7647</v>
      </c>
      <c r="I4057" s="327" t="s">
        <v>5411</v>
      </c>
      <c r="K4057" s="421">
        <v>1.0257000000000001</v>
      </c>
      <c r="L4057" s="421">
        <v>1.0257000000000001</v>
      </c>
      <c r="M4057" s="421">
        <v>0.94874899999999995</v>
      </c>
      <c r="N4057" s="411">
        <v>7.5022911182607093</v>
      </c>
    </row>
    <row r="4058" spans="1:14" s="327" customFormat="1">
      <c r="A4058" s="103">
        <v>4055</v>
      </c>
      <c r="C4058" s="327" t="s">
        <v>1381</v>
      </c>
      <c r="D4058" s="327" t="s">
        <v>1029</v>
      </c>
      <c r="E4058" s="327" t="s">
        <v>4464</v>
      </c>
      <c r="F4058" s="327" t="s">
        <v>7648</v>
      </c>
      <c r="G4058" s="409">
        <v>305721240402</v>
      </c>
      <c r="H4058" s="327" t="s">
        <v>7649</v>
      </c>
      <c r="I4058" s="327" t="s">
        <v>5411</v>
      </c>
      <c r="K4058" s="421">
        <v>0.84719999999999995</v>
      </c>
      <c r="L4058" s="421">
        <v>0.84719999999999995</v>
      </c>
      <c r="M4058" s="421">
        <v>0.78364</v>
      </c>
      <c r="N4058" s="411">
        <v>7.5023607176581635</v>
      </c>
    </row>
    <row r="4059" spans="1:14" s="327" customFormat="1">
      <c r="A4059" s="103">
        <v>4056</v>
      </c>
      <c r="C4059" s="327" t="s">
        <v>1041</v>
      </c>
      <c r="D4059" s="327" t="s">
        <v>1038</v>
      </c>
      <c r="E4059" s="327" t="s">
        <v>3029</v>
      </c>
      <c r="F4059" s="327" t="s">
        <v>3034</v>
      </c>
      <c r="G4059" s="409">
        <v>306512240602</v>
      </c>
      <c r="H4059" s="327" t="s">
        <v>7650</v>
      </c>
      <c r="I4059" s="327" t="s">
        <v>5444</v>
      </c>
      <c r="K4059" s="421">
        <v>0.52300000000000002</v>
      </c>
      <c r="L4059" s="421">
        <v>0.52300000000000002</v>
      </c>
      <c r="M4059" s="421">
        <v>0.48375000000000001</v>
      </c>
      <c r="N4059" s="411">
        <v>7.5047801147227551</v>
      </c>
    </row>
    <row r="4060" spans="1:14" s="327" customFormat="1">
      <c r="A4060" s="103">
        <v>4057</v>
      </c>
      <c r="C4060" s="327" t="s">
        <v>1381</v>
      </c>
      <c r="D4060" s="327" t="s">
        <v>1028</v>
      </c>
      <c r="E4060" s="327" t="s">
        <v>4163</v>
      </c>
      <c r="F4060" s="327" t="s">
        <v>3896</v>
      </c>
      <c r="G4060" s="409">
        <v>305321340305</v>
      </c>
      <c r="H4060" s="327" t="s">
        <v>7651</v>
      </c>
      <c r="I4060" s="327" t="s">
        <v>5411</v>
      </c>
      <c r="K4060" s="421">
        <v>0.30819999999999997</v>
      </c>
      <c r="L4060" s="421">
        <v>0.30819999999999997</v>
      </c>
      <c r="M4060" s="421">
        <v>0.28506599999999999</v>
      </c>
      <c r="N4060" s="411">
        <v>7.5061648280337412</v>
      </c>
    </row>
    <row r="4061" spans="1:14" s="327" customFormat="1">
      <c r="A4061" s="103">
        <v>4058</v>
      </c>
      <c r="C4061" s="327" t="s">
        <v>3869</v>
      </c>
      <c r="D4061" s="327" t="s">
        <v>3869</v>
      </c>
      <c r="E4061" s="327" t="s">
        <v>4576</v>
      </c>
      <c r="F4061" s="327" t="s">
        <v>3372</v>
      </c>
      <c r="G4061" s="409">
        <v>308122640104</v>
      </c>
      <c r="H4061" s="327" t="s">
        <v>7652</v>
      </c>
      <c r="I4061" s="327" t="s">
        <v>5411</v>
      </c>
      <c r="K4061" s="421">
        <v>0.59299999999999997</v>
      </c>
      <c r="L4061" s="421">
        <v>0.59299999999999997</v>
      </c>
      <c r="M4061" s="421">
        <v>0.54848799999999998</v>
      </c>
      <c r="N4061" s="411">
        <v>7.5062394603709945</v>
      </c>
    </row>
    <row r="4062" spans="1:14" s="327" customFormat="1">
      <c r="A4062" s="103">
        <v>4059</v>
      </c>
      <c r="C4062" s="327" t="s">
        <v>3869</v>
      </c>
      <c r="D4062" s="327" t="s">
        <v>1056</v>
      </c>
      <c r="E4062" s="327" t="s">
        <v>3957</v>
      </c>
      <c r="F4062" s="327" t="s">
        <v>5208</v>
      </c>
      <c r="G4062" s="409">
        <v>308323540104</v>
      </c>
      <c r="H4062" s="327" t="s">
        <v>7653</v>
      </c>
      <c r="I4062" s="327" t="s">
        <v>5444</v>
      </c>
      <c r="K4062" s="421">
        <v>0.73919999999999997</v>
      </c>
      <c r="L4062" s="421">
        <v>0.73919999999999997</v>
      </c>
      <c r="M4062" s="421">
        <v>0.68371000000000004</v>
      </c>
      <c r="N4062" s="411">
        <v>7.5067640692640598</v>
      </c>
    </row>
    <row r="4063" spans="1:14" s="327" customFormat="1">
      <c r="A4063" s="103">
        <v>4060</v>
      </c>
      <c r="C4063" s="327" t="s">
        <v>1041</v>
      </c>
      <c r="D4063" s="327" t="s">
        <v>1040</v>
      </c>
      <c r="E4063" s="327" t="s">
        <v>1040</v>
      </c>
      <c r="F4063" s="327" t="s">
        <v>6818</v>
      </c>
      <c r="G4063" s="409">
        <v>306611340503</v>
      </c>
      <c r="H4063" s="327" t="s">
        <v>7654</v>
      </c>
      <c r="I4063" s="327" t="s">
        <v>5411</v>
      </c>
      <c r="K4063" s="421">
        <v>0.47339999999999999</v>
      </c>
      <c r="L4063" s="421">
        <v>0.47339999999999999</v>
      </c>
      <c r="M4063" s="421">
        <v>0.43786199999999997</v>
      </c>
      <c r="N4063" s="411">
        <v>7.5069708491761755</v>
      </c>
    </row>
    <row r="4064" spans="1:14" s="327" customFormat="1">
      <c r="A4064" s="103">
        <v>4061</v>
      </c>
      <c r="C4064" s="327" t="s">
        <v>1381</v>
      </c>
      <c r="D4064" s="327" t="s">
        <v>1029</v>
      </c>
      <c r="E4064" s="327" t="s">
        <v>4176</v>
      </c>
      <c r="F4064" s="327" t="s">
        <v>5216</v>
      </c>
      <c r="G4064" s="409">
        <v>305213440401</v>
      </c>
      <c r="H4064" s="327" t="s">
        <v>7655</v>
      </c>
      <c r="I4064" s="327" t="s">
        <v>5411</v>
      </c>
      <c r="K4064" s="421">
        <v>0.86240000000000006</v>
      </c>
      <c r="L4064" s="421">
        <v>0.86240000000000006</v>
      </c>
      <c r="M4064" s="421">
        <v>0.79764400000000002</v>
      </c>
      <c r="N4064" s="411">
        <v>7.5088126159554767</v>
      </c>
    </row>
    <row r="4065" spans="1:14" s="327" customFormat="1">
      <c r="A4065" s="103">
        <v>4062</v>
      </c>
      <c r="C4065" s="327" t="s">
        <v>1041</v>
      </c>
      <c r="D4065" s="327" t="s">
        <v>1040</v>
      </c>
      <c r="E4065" s="327" t="s">
        <v>1040</v>
      </c>
      <c r="F4065" s="327" t="s">
        <v>3834</v>
      </c>
      <c r="G4065" s="409">
        <v>306611140107</v>
      </c>
      <c r="H4065" s="327" t="s">
        <v>5514</v>
      </c>
      <c r="I4065" s="327" t="s">
        <v>5411</v>
      </c>
      <c r="K4065" s="421">
        <v>0.61780000000000002</v>
      </c>
      <c r="L4065" s="421">
        <v>0.61780000000000002</v>
      </c>
      <c r="M4065" s="421">
        <v>0.57140800000000003</v>
      </c>
      <c r="N4065" s="411">
        <v>7.5092262868242123</v>
      </c>
    </row>
    <row r="4066" spans="1:14" s="327" customFormat="1">
      <c r="A4066" s="103">
        <v>4063</v>
      </c>
      <c r="C4066" s="327" t="s">
        <v>1381</v>
      </c>
      <c r="D4066" s="327" t="s">
        <v>1028</v>
      </c>
      <c r="E4066" s="327" t="s">
        <v>5370</v>
      </c>
      <c r="F4066" s="327" t="s">
        <v>5194</v>
      </c>
      <c r="G4066" s="409">
        <v>305331140303</v>
      </c>
      <c r="H4066" s="327" t="s">
        <v>7656</v>
      </c>
      <c r="I4066" s="327" t="s">
        <v>5411</v>
      </c>
      <c r="K4066" s="421">
        <v>0.6522</v>
      </c>
      <c r="L4066" s="421">
        <v>0.6522</v>
      </c>
      <c r="M4066" s="421">
        <v>0.60321800000000003</v>
      </c>
      <c r="N4066" s="411">
        <v>7.5102729224164317</v>
      </c>
    </row>
    <row r="4067" spans="1:14" s="327" customFormat="1">
      <c r="A4067" s="103">
        <v>4064</v>
      </c>
      <c r="C4067" s="327" t="s">
        <v>3869</v>
      </c>
      <c r="D4067" s="327" t="s">
        <v>1055</v>
      </c>
      <c r="E4067" s="327" t="s">
        <v>1055</v>
      </c>
      <c r="F4067" s="327" t="s">
        <v>4737</v>
      </c>
      <c r="G4067" s="409">
        <v>308511440203</v>
      </c>
      <c r="H4067" s="327" t="s">
        <v>6838</v>
      </c>
      <c r="I4067" s="327" t="s">
        <v>5411</v>
      </c>
      <c r="K4067" s="421">
        <v>0.60845800000000005</v>
      </c>
      <c r="L4067" s="421">
        <v>0.60845800000000005</v>
      </c>
      <c r="M4067" s="421">
        <v>0.56273799999999996</v>
      </c>
      <c r="N4067" s="411">
        <v>7.5140765673226566</v>
      </c>
    </row>
    <row r="4068" spans="1:14" s="327" customFormat="1">
      <c r="A4068" s="103">
        <v>4065</v>
      </c>
      <c r="C4068" s="327" t="s">
        <v>1049</v>
      </c>
      <c r="D4068" s="327" t="s">
        <v>4470</v>
      </c>
      <c r="E4068" s="327" t="s">
        <v>4471</v>
      </c>
      <c r="F4068" s="327" t="s">
        <v>5852</v>
      </c>
      <c r="G4068" s="409">
        <v>307511240402</v>
      </c>
      <c r="H4068" s="327" t="s">
        <v>7657</v>
      </c>
      <c r="I4068" s="327" t="s">
        <v>5411</v>
      </c>
      <c r="K4068" s="421">
        <v>1.458</v>
      </c>
      <c r="L4068" s="421">
        <v>1.458</v>
      </c>
      <c r="M4068" s="421">
        <v>1.3483959999999999</v>
      </c>
      <c r="N4068" s="411">
        <v>7.5174211248285339</v>
      </c>
    </row>
    <row r="4069" spans="1:14" s="327" customFormat="1">
      <c r="A4069" s="103">
        <v>4066</v>
      </c>
      <c r="C4069" s="327" t="s">
        <v>1041</v>
      </c>
      <c r="D4069" s="327" t="s">
        <v>1038</v>
      </c>
      <c r="E4069" s="327" t="s">
        <v>3029</v>
      </c>
      <c r="F4069" s="327" t="s">
        <v>3043</v>
      </c>
      <c r="G4069" s="409">
        <v>306512140204</v>
      </c>
      <c r="H4069" s="327" t="s">
        <v>7658</v>
      </c>
      <c r="I4069" s="327" t="s">
        <v>5444</v>
      </c>
      <c r="K4069" s="421">
        <v>0.26840000000000003</v>
      </c>
      <c r="L4069" s="421">
        <v>0.26840000000000003</v>
      </c>
      <c r="M4069" s="421">
        <v>0.24822</v>
      </c>
      <c r="N4069" s="411">
        <v>7.518628912071545</v>
      </c>
    </row>
    <row r="4070" spans="1:14" s="327" customFormat="1">
      <c r="A4070" s="103">
        <v>4067</v>
      </c>
      <c r="C4070" s="327" t="s">
        <v>3869</v>
      </c>
      <c r="D4070" s="327" t="s">
        <v>1054</v>
      </c>
      <c r="E4070" s="327" t="s">
        <v>4344</v>
      </c>
      <c r="F4070" s="327" t="s">
        <v>5924</v>
      </c>
      <c r="G4070" s="409">
        <v>308223240205</v>
      </c>
      <c r="H4070" s="327" t="s">
        <v>7659</v>
      </c>
      <c r="I4070" s="327" t="s">
        <v>5411</v>
      </c>
      <c r="K4070" s="421">
        <v>0.91739999999999999</v>
      </c>
      <c r="L4070" s="421">
        <v>0.91739999999999999</v>
      </c>
      <c r="M4070" s="421">
        <v>0.84841299999999997</v>
      </c>
      <c r="N4070" s="411">
        <v>7.5198386745149364</v>
      </c>
    </row>
    <row r="4071" spans="1:14" s="327" customFormat="1">
      <c r="A4071" s="103">
        <v>4068</v>
      </c>
      <c r="C4071" s="327" t="s">
        <v>1041</v>
      </c>
      <c r="D4071" s="327" t="s">
        <v>1037</v>
      </c>
      <c r="E4071" s="327" t="s">
        <v>1037</v>
      </c>
      <c r="F4071" s="327" t="s">
        <v>7264</v>
      </c>
      <c r="G4071" s="409">
        <v>306311440301</v>
      </c>
      <c r="H4071" s="327" t="s">
        <v>7660</v>
      </c>
      <c r="I4071" s="327" t="s">
        <v>5411</v>
      </c>
      <c r="K4071" s="421">
        <v>0.71719999999999995</v>
      </c>
      <c r="L4071" s="421">
        <v>0.71719999999999995</v>
      </c>
      <c r="M4071" s="421">
        <v>0.66325199999999995</v>
      </c>
      <c r="N4071" s="411">
        <v>7.5220301171221413</v>
      </c>
    </row>
    <row r="4072" spans="1:14" s="327" customFormat="1">
      <c r="A4072" s="103">
        <v>4069</v>
      </c>
      <c r="C4072" s="327" t="s">
        <v>1049</v>
      </c>
      <c r="D4072" s="327" t="s">
        <v>1047</v>
      </c>
      <c r="E4072" s="327" t="s">
        <v>4140</v>
      </c>
      <c r="F4072" s="327" t="s">
        <v>4417</v>
      </c>
      <c r="G4072" s="409">
        <v>307322340204</v>
      </c>
      <c r="H4072" s="327" t="s">
        <v>7661</v>
      </c>
      <c r="I4072" s="327" t="s">
        <v>5411</v>
      </c>
      <c r="K4072" s="421">
        <v>1.24</v>
      </c>
      <c r="L4072" s="421">
        <v>1.24</v>
      </c>
      <c r="M4072" s="421">
        <v>1.1467149999999999</v>
      </c>
      <c r="N4072" s="411">
        <v>7.5229838709677477</v>
      </c>
    </row>
    <row r="4073" spans="1:14" s="327" customFormat="1">
      <c r="A4073" s="103">
        <v>4070</v>
      </c>
      <c r="C4073" s="327" t="s">
        <v>5408</v>
      </c>
      <c r="D4073" s="327" t="s">
        <v>1020</v>
      </c>
      <c r="E4073" s="327" t="s">
        <v>3970</v>
      </c>
      <c r="F4073" s="327" t="s">
        <v>4874</v>
      </c>
      <c r="G4073" s="409">
        <v>304121140401</v>
      </c>
      <c r="H4073" s="327" t="s">
        <v>7662</v>
      </c>
      <c r="I4073" s="327" t="s">
        <v>5411</v>
      </c>
      <c r="K4073" s="421">
        <v>1.0762</v>
      </c>
      <c r="L4073" s="421">
        <v>1.0762</v>
      </c>
      <c r="M4073" s="421">
        <v>0.99523600000000001</v>
      </c>
      <c r="N4073" s="411">
        <v>7.5231369633897076</v>
      </c>
    </row>
    <row r="4074" spans="1:14" s="327" customFormat="1">
      <c r="A4074" s="103">
        <v>4071</v>
      </c>
      <c r="C4074" s="327" t="s">
        <v>1049</v>
      </c>
      <c r="D4074" s="327" t="s">
        <v>1047</v>
      </c>
      <c r="E4074" s="327" t="s">
        <v>1047</v>
      </c>
      <c r="F4074" s="327" t="s">
        <v>4415</v>
      </c>
      <c r="G4074" s="409">
        <v>307311440302</v>
      </c>
      <c r="H4074" s="327" t="s">
        <v>6089</v>
      </c>
      <c r="I4074" s="327" t="s">
        <v>5444</v>
      </c>
      <c r="K4074" s="421">
        <v>0.48699999999999999</v>
      </c>
      <c r="L4074" s="421">
        <v>0.48699999999999999</v>
      </c>
      <c r="M4074" s="421">
        <v>0.45035700000000001</v>
      </c>
      <c r="N4074" s="411">
        <v>7.5242299794661154</v>
      </c>
    </row>
    <row r="4075" spans="1:14" s="327" customFormat="1">
      <c r="A4075" s="103">
        <v>4072</v>
      </c>
      <c r="C4075" s="327" t="s">
        <v>1041</v>
      </c>
      <c r="D4075" s="327" t="s">
        <v>1037</v>
      </c>
      <c r="E4075" s="327" t="s">
        <v>3312</v>
      </c>
      <c r="F4075" s="327" t="s">
        <v>7663</v>
      </c>
      <c r="G4075" s="409">
        <v>306321440301</v>
      </c>
      <c r="H4075" s="327" t="s">
        <v>7664</v>
      </c>
      <c r="I4075" s="327" t="s">
        <v>5411</v>
      </c>
      <c r="K4075" s="421">
        <v>0.35560000000000003</v>
      </c>
      <c r="L4075" s="421">
        <v>0.35560000000000003</v>
      </c>
      <c r="M4075" s="421">
        <v>0.32883499999999999</v>
      </c>
      <c r="N4075" s="411">
        <v>7.5267154105736882</v>
      </c>
    </row>
    <row r="4076" spans="1:14" s="327" customFormat="1">
      <c r="A4076" s="103">
        <v>4073</v>
      </c>
      <c r="C4076" s="327" t="s">
        <v>1381</v>
      </c>
      <c r="D4076" s="327" t="s">
        <v>1028</v>
      </c>
      <c r="E4076" s="327" t="s">
        <v>5370</v>
      </c>
      <c r="F4076" s="327" t="s">
        <v>2948</v>
      </c>
      <c r="G4076" s="409">
        <v>305331140102</v>
      </c>
      <c r="H4076" s="327" t="s">
        <v>7665</v>
      </c>
      <c r="I4076" s="327" t="s">
        <v>5411</v>
      </c>
      <c r="K4076" s="421">
        <v>0.72751999999999994</v>
      </c>
      <c r="L4076" s="421">
        <v>0.72751999999999994</v>
      </c>
      <c r="M4076" s="421">
        <v>0.67274999999999996</v>
      </c>
      <c r="N4076" s="411">
        <v>7.5283153727732559</v>
      </c>
    </row>
    <row r="4077" spans="1:14" s="327" customFormat="1">
      <c r="A4077" s="103">
        <v>4074</v>
      </c>
      <c r="C4077" s="327" t="s">
        <v>1381</v>
      </c>
      <c r="D4077" s="327" t="s">
        <v>1031</v>
      </c>
      <c r="E4077" s="327" t="s">
        <v>5239</v>
      </c>
      <c r="F4077" s="327" t="s">
        <v>4534</v>
      </c>
      <c r="G4077" s="409">
        <v>305112140101</v>
      </c>
      <c r="H4077" s="327" t="s">
        <v>5368</v>
      </c>
      <c r="I4077" s="327" t="s">
        <v>5411</v>
      </c>
      <c r="K4077" s="421">
        <v>0.58389999999999997</v>
      </c>
      <c r="L4077" s="421">
        <v>0.58389999999999997</v>
      </c>
      <c r="M4077" s="421">
        <v>0.53992499999999999</v>
      </c>
      <c r="N4077" s="411">
        <v>7.531255351943825</v>
      </c>
    </row>
    <row r="4078" spans="1:14" s="327" customFormat="1">
      <c r="A4078" s="103">
        <v>4075</v>
      </c>
      <c r="C4078" s="327" t="s">
        <v>3869</v>
      </c>
      <c r="D4078" s="327" t="s">
        <v>4122</v>
      </c>
      <c r="E4078" s="327" t="s">
        <v>1021</v>
      </c>
      <c r="F4078" s="327" t="s">
        <v>3658</v>
      </c>
      <c r="G4078" s="409">
        <v>308653240203</v>
      </c>
      <c r="H4078" s="327" t="s">
        <v>7666</v>
      </c>
      <c r="I4078" s="327" t="s">
        <v>5411</v>
      </c>
      <c r="K4078" s="421">
        <v>0.4466</v>
      </c>
      <c r="L4078" s="421">
        <v>0.4466</v>
      </c>
      <c r="M4078" s="421">
        <v>0.41295599999999999</v>
      </c>
      <c r="N4078" s="411">
        <v>7.5333631885356036</v>
      </c>
    </row>
    <row r="4079" spans="1:14" s="327" customFormat="1">
      <c r="A4079" s="103">
        <v>4076</v>
      </c>
      <c r="C4079" s="327" t="s">
        <v>1049</v>
      </c>
      <c r="D4079" s="327" t="s">
        <v>1045</v>
      </c>
      <c r="E4079" s="327" t="s">
        <v>5187</v>
      </c>
      <c r="F4079" s="327" t="s">
        <v>7184</v>
      </c>
      <c r="G4079" s="409">
        <v>307611640403</v>
      </c>
      <c r="H4079" s="327" t="s">
        <v>7667</v>
      </c>
      <c r="I4079" s="327" t="s">
        <v>5411</v>
      </c>
      <c r="K4079" s="421">
        <v>0.32019999999999998</v>
      </c>
      <c r="L4079" s="421">
        <v>0.32019999999999998</v>
      </c>
      <c r="M4079" s="421">
        <v>0.29607299999999998</v>
      </c>
      <c r="N4079" s="411">
        <v>7.5349781386633383</v>
      </c>
    </row>
    <row r="4080" spans="1:14" s="327" customFormat="1">
      <c r="A4080" s="103">
        <v>4077</v>
      </c>
      <c r="C4080" s="327" t="s">
        <v>5408</v>
      </c>
      <c r="D4080" s="327" t="s">
        <v>1020</v>
      </c>
      <c r="E4080" s="327" t="s">
        <v>3416</v>
      </c>
      <c r="F4080" s="327" t="s">
        <v>3358</v>
      </c>
      <c r="G4080" s="409">
        <v>304112240103</v>
      </c>
      <c r="H4080" s="327" t="s">
        <v>6683</v>
      </c>
      <c r="I4080" s="327" t="s">
        <v>5411</v>
      </c>
      <c r="K4080" s="421">
        <v>1.1807000000000001</v>
      </c>
      <c r="L4080" s="421">
        <v>1.1807000000000001</v>
      </c>
      <c r="M4080" s="421">
        <v>1.0917289999999999</v>
      </c>
      <c r="N4080" s="411">
        <v>7.5354450749555459</v>
      </c>
    </row>
    <row r="4081" spans="1:14" s="327" customFormat="1">
      <c r="A4081" s="103">
        <v>4078</v>
      </c>
      <c r="C4081" s="327" t="s">
        <v>3869</v>
      </c>
      <c r="D4081" s="327" t="s">
        <v>4122</v>
      </c>
      <c r="E4081" s="327" t="s">
        <v>1020</v>
      </c>
      <c r="F4081" s="327" t="s">
        <v>6421</v>
      </c>
      <c r="G4081" s="409">
        <v>308647240501</v>
      </c>
      <c r="H4081" s="327" t="s">
        <v>7668</v>
      </c>
      <c r="I4081" s="327" t="s">
        <v>5444</v>
      </c>
      <c r="K4081" s="421">
        <v>0.5766</v>
      </c>
      <c r="L4081" s="421">
        <v>0.5766</v>
      </c>
      <c r="M4081" s="421">
        <v>0.53314899999999998</v>
      </c>
      <c r="N4081" s="411">
        <v>7.5357266736038877</v>
      </c>
    </row>
    <row r="4082" spans="1:14" s="327" customFormat="1">
      <c r="A4082" s="103">
        <v>4079</v>
      </c>
      <c r="C4082" s="327" t="s">
        <v>3869</v>
      </c>
      <c r="D4082" s="327" t="s">
        <v>1055</v>
      </c>
      <c r="E4082" s="327" t="s">
        <v>1055</v>
      </c>
      <c r="F4082" s="327" t="s">
        <v>2254</v>
      </c>
      <c r="G4082" s="409">
        <v>308511140103</v>
      </c>
      <c r="H4082" s="327" t="s">
        <v>6314</v>
      </c>
      <c r="I4082" s="327" t="s">
        <v>5411</v>
      </c>
      <c r="K4082" s="421">
        <v>0.47569400000000001</v>
      </c>
      <c r="L4082" s="421">
        <v>0.47569400000000001</v>
      </c>
      <c r="M4082" s="421">
        <v>0.43984299999999998</v>
      </c>
      <c r="N4082" s="411">
        <v>7.5365676254062528</v>
      </c>
    </row>
    <row r="4083" spans="1:14" s="327" customFormat="1">
      <c r="A4083" s="103">
        <v>4080</v>
      </c>
      <c r="C4083" s="327" t="s">
        <v>1381</v>
      </c>
      <c r="D4083" s="327" t="s">
        <v>1028</v>
      </c>
      <c r="E4083" s="327" t="s">
        <v>5370</v>
      </c>
      <c r="F4083" s="327" t="s">
        <v>5194</v>
      </c>
      <c r="G4083" s="409">
        <v>305331140302</v>
      </c>
      <c r="H4083" s="327" t="s">
        <v>7669</v>
      </c>
      <c r="I4083" s="327" t="s">
        <v>5411</v>
      </c>
      <c r="K4083" s="421">
        <v>1.274</v>
      </c>
      <c r="L4083" s="421">
        <v>1.274</v>
      </c>
      <c r="M4083" s="421">
        <v>1.177951</v>
      </c>
      <c r="N4083" s="411">
        <v>7.5391679748822646</v>
      </c>
    </row>
    <row r="4084" spans="1:14" s="327" customFormat="1">
      <c r="A4084" s="103">
        <v>4081</v>
      </c>
      <c r="C4084" s="327" t="s">
        <v>1381</v>
      </c>
      <c r="D4084" s="327" t="s">
        <v>1029</v>
      </c>
      <c r="E4084" s="327" t="s">
        <v>4464</v>
      </c>
      <c r="F4084" s="327" t="s">
        <v>4601</v>
      </c>
      <c r="G4084" s="409">
        <v>305721340202</v>
      </c>
      <c r="H4084" s="327" t="s">
        <v>7670</v>
      </c>
      <c r="I4084" s="327" t="s">
        <v>5411</v>
      </c>
      <c r="K4084" s="421">
        <v>1.20045</v>
      </c>
      <c r="L4084" s="421">
        <v>1.20045</v>
      </c>
      <c r="M4084" s="421">
        <v>1.109864</v>
      </c>
      <c r="N4084" s="411">
        <v>7.5460035819900924</v>
      </c>
    </row>
    <row r="4085" spans="1:14" s="327" customFormat="1">
      <c r="A4085" s="103">
        <v>4082</v>
      </c>
      <c r="C4085" s="327" t="s">
        <v>1041</v>
      </c>
      <c r="D4085" s="327" t="s">
        <v>1040</v>
      </c>
      <c r="E4085" s="327" t="s">
        <v>1040</v>
      </c>
      <c r="F4085" s="327" t="s">
        <v>6469</v>
      </c>
      <c r="G4085" s="409">
        <v>306611340302</v>
      </c>
      <c r="H4085" s="327" t="s">
        <v>7671</v>
      </c>
      <c r="I4085" s="327" t="s">
        <v>5411</v>
      </c>
      <c r="K4085" s="421">
        <v>0.34133999999999998</v>
      </c>
      <c r="L4085" s="421">
        <v>0.34133999999999998</v>
      </c>
      <c r="M4085" s="421">
        <v>0.31556200000000001</v>
      </c>
      <c r="N4085" s="411">
        <v>7.5520009374816803</v>
      </c>
    </row>
    <row r="4086" spans="1:14" s="327" customFormat="1">
      <c r="A4086" s="103">
        <v>4083</v>
      </c>
      <c r="C4086" s="327" t="s">
        <v>3869</v>
      </c>
      <c r="D4086" s="327" t="s">
        <v>4122</v>
      </c>
      <c r="E4086" s="327" t="s">
        <v>3773</v>
      </c>
      <c r="F4086" s="327" t="s">
        <v>3500</v>
      </c>
      <c r="G4086" s="409">
        <v>308634240105</v>
      </c>
      <c r="H4086" s="327" t="s">
        <v>7672</v>
      </c>
      <c r="I4086" s="327" t="s">
        <v>5411</v>
      </c>
      <c r="K4086" s="421">
        <v>1.1472</v>
      </c>
      <c r="L4086" s="421">
        <v>1.1472</v>
      </c>
      <c r="M4086" s="421">
        <v>1.060481</v>
      </c>
      <c r="N4086" s="411">
        <v>7.5591875871687568</v>
      </c>
    </row>
    <row r="4087" spans="1:14" s="327" customFormat="1">
      <c r="A4087" s="103">
        <v>4084</v>
      </c>
      <c r="C4087" s="327" t="s">
        <v>3869</v>
      </c>
      <c r="D4087" s="327" t="s">
        <v>1055</v>
      </c>
      <c r="E4087" s="327" t="s">
        <v>1055</v>
      </c>
      <c r="F4087" s="327" t="s">
        <v>4324</v>
      </c>
      <c r="G4087" s="409">
        <v>308511340102</v>
      </c>
      <c r="H4087" s="327" t="s">
        <v>7673</v>
      </c>
      <c r="I4087" s="327" t="s">
        <v>5411</v>
      </c>
      <c r="K4087" s="421">
        <v>0.77049699999999999</v>
      </c>
      <c r="L4087" s="421">
        <v>0.77049699999999999</v>
      </c>
      <c r="M4087" s="421">
        <v>0.71225099999999997</v>
      </c>
      <c r="N4087" s="411">
        <v>7.5595362473831846</v>
      </c>
    </row>
    <row r="4088" spans="1:14" s="327" customFormat="1">
      <c r="A4088" s="103">
        <v>4085</v>
      </c>
      <c r="C4088" s="327" t="s">
        <v>5408</v>
      </c>
      <c r="D4088" s="327" t="s">
        <v>1018</v>
      </c>
      <c r="E4088" s="327" t="s">
        <v>3232</v>
      </c>
      <c r="F4088" s="327" t="s">
        <v>7470</v>
      </c>
      <c r="G4088" s="409">
        <v>304631340402</v>
      </c>
      <c r="H4088" s="327" t="s">
        <v>7674</v>
      </c>
      <c r="I4088" s="327" t="s">
        <v>5411</v>
      </c>
      <c r="K4088" s="421">
        <v>0.58040000000000003</v>
      </c>
      <c r="L4088" s="421">
        <v>0.58040000000000003</v>
      </c>
      <c r="M4088" s="421">
        <v>0.53652200000000005</v>
      </c>
      <c r="N4088" s="411">
        <v>7.559958649207438</v>
      </c>
    </row>
    <row r="4089" spans="1:14" s="327" customFormat="1">
      <c r="A4089" s="103">
        <v>4086</v>
      </c>
      <c r="C4089" s="327" t="s">
        <v>1041</v>
      </c>
      <c r="D4089" s="327" t="s">
        <v>1039</v>
      </c>
      <c r="E4089" s="327" t="s">
        <v>3293</v>
      </c>
      <c r="F4089" s="327" t="s">
        <v>7675</v>
      </c>
      <c r="G4089" s="409">
        <v>306221340102</v>
      </c>
      <c r="H4089" s="327" t="s">
        <v>7676</v>
      </c>
      <c r="I4089" s="327" t="s">
        <v>5411</v>
      </c>
      <c r="K4089" s="421">
        <v>0.52939999999999998</v>
      </c>
      <c r="L4089" s="421">
        <v>0.52939999999999998</v>
      </c>
      <c r="M4089" s="421">
        <v>0.48937599999999998</v>
      </c>
      <c r="N4089" s="411">
        <v>7.560256894597658</v>
      </c>
    </row>
    <row r="4090" spans="1:14" s="327" customFormat="1">
      <c r="A4090" s="103">
        <v>4087</v>
      </c>
      <c r="C4090" s="327" t="s">
        <v>1041</v>
      </c>
      <c r="D4090" s="327" t="s">
        <v>1039</v>
      </c>
      <c r="E4090" s="327" t="s">
        <v>3293</v>
      </c>
      <c r="F4090" s="327" t="s">
        <v>7677</v>
      </c>
      <c r="G4090" s="409">
        <v>306221440701</v>
      </c>
      <c r="H4090" s="327" t="s">
        <v>7678</v>
      </c>
      <c r="I4090" s="327" t="s">
        <v>5411</v>
      </c>
      <c r="K4090" s="421">
        <v>0.56779999999999997</v>
      </c>
      <c r="L4090" s="421">
        <v>0.56779999999999997</v>
      </c>
      <c r="M4090" s="421">
        <v>0.52486900000000003</v>
      </c>
      <c r="N4090" s="411">
        <v>7.5609369496301415</v>
      </c>
    </row>
    <row r="4091" spans="1:14" s="327" customFormat="1">
      <c r="A4091" s="103">
        <v>4088</v>
      </c>
      <c r="C4091" s="327" t="s">
        <v>1381</v>
      </c>
      <c r="D4091" s="327" t="s">
        <v>1029</v>
      </c>
      <c r="E4091" s="327" t="s">
        <v>4176</v>
      </c>
      <c r="F4091" s="327" t="s">
        <v>5216</v>
      </c>
      <c r="G4091" s="409">
        <v>305213440402</v>
      </c>
      <c r="H4091" s="327" t="s">
        <v>7679</v>
      </c>
      <c r="I4091" s="327" t="s">
        <v>5411</v>
      </c>
      <c r="K4091" s="421">
        <v>1.4410000000000001</v>
      </c>
      <c r="L4091" s="421">
        <v>1.4410000000000001</v>
      </c>
      <c r="M4091" s="421">
        <v>1.3320449999999999</v>
      </c>
      <c r="N4091" s="411">
        <v>7.5610687022900862</v>
      </c>
    </row>
    <row r="4092" spans="1:14" s="327" customFormat="1">
      <c r="A4092" s="103">
        <v>4089</v>
      </c>
      <c r="C4092" s="327" t="s">
        <v>1041</v>
      </c>
      <c r="D4092" s="327" t="s">
        <v>1040</v>
      </c>
      <c r="E4092" s="327" t="s">
        <v>4766</v>
      </c>
      <c r="F4092" s="327" t="s">
        <v>3348</v>
      </c>
      <c r="G4092" s="409">
        <v>306631240104</v>
      </c>
      <c r="H4092" s="327" t="s">
        <v>7680</v>
      </c>
      <c r="I4092" s="327" t="s">
        <v>5411</v>
      </c>
      <c r="K4092" s="421">
        <v>1.0604</v>
      </c>
      <c r="L4092" s="421">
        <v>1.0604</v>
      </c>
      <c r="M4092" s="421">
        <v>0.980182</v>
      </c>
      <c r="N4092" s="411">
        <v>7.5648811769143727</v>
      </c>
    </row>
    <row r="4093" spans="1:14" s="327" customFormat="1">
      <c r="A4093" s="103">
        <v>4090</v>
      </c>
      <c r="C4093" s="327" t="s">
        <v>5408</v>
      </c>
      <c r="D4093" s="327" t="s">
        <v>1018</v>
      </c>
      <c r="E4093" s="327" t="s">
        <v>3232</v>
      </c>
      <c r="F4093" s="327" t="s">
        <v>5361</v>
      </c>
      <c r="G4093" s="409">
        <v>304631240301</v>
      </c>
      <c r="H4093" s="327" t="s">
        <v>7681</v>
      </c>
      <c r="I4093" s="327" t="s">
        <v>5411</v>
      </c>
      <c r="K4093" s="421">
        <v>0.58740000000000003</v>
      </c>
      <c r="L4093" s="421">
        <v>0.58740000000000003</v>
      </c>
      <c r="M4093" s="421">
        <v>0.54294500000000001</v>
      </c>
      <c r="N4093" s="411">
        <v>7.5680966973101835</v>
      </c>
    </row>
    <row r="4094" spans="1:14" s="327" customFormat="1">
      <c r="A4094" s="103">
        <v>4091</v>
      </c>
      <c r="C4094" s="327" t="s">
        <v>3869</v>
      </c>
      <c r="D4094" s="327" t="s">
        <v>1054</v>
      </c>
      <c r="E4094" s="327" t="s">
        <v>3438</v>
      </c>
      <c r="F4094" s="327" t="s">
        <v>3468</v>
      </c>
      <c r="G4094" s="409">
        <v>308212140102</v>
      </c>
      <c r="H4094" s="327" t="s">
        <v>7682</v>
      </c>
      <c r="I4094" s="327" t="s">
        <v>5411</v>
      </c>
      <c r="K4094" s="421">
        <v>0.92720000000000002</v>
      </c>
      <c r="L4094" s="421">
        <v>0.92720000000000002</v>
      </c>
      <c r="M4094" s="421">
        <v>0.85702699999999998</v>
      </c>
      <c r="N4094" s="411">
        <v>7.5682700603968982</v>
      </c>
    </row>
    <row r="4095" spans="1:14" s="327" customFormat="1">
      <c r="A4095" s="103">
        <v>4092</v>
      </c>
      <c r="C4095" s="327" t="s">
        <v>3869</v>
      </c>
      <c r="D4095" s="327" t="s">
        <v>1056</v>
      </c>
      <c r="E4095" s="327" t="s">
        <v>5038</v>
      </c>
      <c r="F4095" s="327" t="s">
        <v>5037</v>
      </c>
      <c r="G4095" s="409">
        <v>308334140402</v>
      </c>
      <c r="H4095" s="327" t="s">
        <v>7683</v>
      </c>
      <c r="I4095" s="327" t="s">
        <v>5411</v>
      </c>
      <c r="K4095" s="421">
        <v>0.91479999999999995</v>
      </c>
      <c r="L4095" s="421">
        <v>0.91479999999999995</v>
      </c>
      <c r="M4095" s="421">
        <v>0.84556399999999998</v>
      </c>
      <c r="N4095" s="411">
        <v>7.568430257979883</v>
      </c>
    </row>
    <row r="4096" spans="1:14" s="327" customFormat="1">
      <c r="A4096" s="103">
        <v>4093</v>
      </c>
      <c r="C4096" s="327" t="s">
        <v>3869</v>
      </c>
      <c r="D4096" s="327" t="s">
        <v>1056</v>
      </c>
      <c r="E4096" s="327" t="s">
        <v>5038</v>
      </c>
      <c r="F4096" s="327" t="s">
        <v>5039</v>
      </c>
      <c r="G4096" s="409">
        <v>308334140105</v>
      </c>
      <c r="H4096" s="327" t="s">
        <v>7684</v>
      </c>
      <c r="I4096" s="327" t="s">
        <v>5411</v>
      </c>
      <c r="K4096" s="421">
        <v>0.82140000000000002</v>
      </c>
      <c r="L4096" s="421">
        <v>0.82140000000000002</v>
      </c>
      <c r="M4096" s="421">
        <v>0.75922999999999996</v>
      </c>
      <c r="N4096" s="411">
        <v>7.5687850012174405</v>
      </c>
    </row>
    <row r="4097" spans="1:14" s="327" customFormat="1">
      <c r="A4097" s="103">
        <v>4094</v>
      </c>
      <c r="C4097" s="327" t="s">
        <v>1381</v>
      </c>
      <c r="D4097" s="327" t="s">
        <v>1030</v>
      </c>
      <c r="E4097" s="327" t="s">
        <v>3808</v>
      </c>
      <c r="F4097" s="327" t="s">
        <v>3334</v>
      </c>
      <c r="G4097" s="409">
        <v>305212340304</v>
      </c>
      <c r="H4097" s="327" t="s">
        <v>7685</v>
      </c>
      <c r="I4097" s="327" t="s">
        <v>5411</v>
      </c>
      <c r="K4097" s="421">
        <v>0.72719999999999996</v>
      </c>
      <c r="L4097" s="421">
        <v>0.72719999999999996</v>
      </c>
      <c r="M4097" s="421">
        <v>0.67215000000000003</v>
      </c>
      <c r="N4097" s="411">
        <v>7.5701320132013112</v>
      </c>
    </row>
    <row r="4098" spans="1:14" s="327" customFormat="1">
      <c r="A4098" s="103">
        <v>4095</v>
      </c>
      <c r="C4098" s="327" t="s">
        <v>1049</v>
      </c>
      <c r="D4098" s="327" t="s">
        <v>1048</v>
      </c>
      <c r="E4098" s="327" t="s">
        <v>5138</v>
      </c>
      <c r="F4098" s="327" t="s">
        <v>2875</v>
      </c>
      <c r="G4098" s="409">
        <v>307211440402</v>
      </c>
      <c r="H4098" s="327" t="s">
        <v>7686</v>
      </c>
      <c r="I4098" s="327" t="s">
        <v>5411</v>
      </c>
      <c r="K4098" s="421">
        <v>1.97052</v>
      </c>
      <c r="L4098" s="421">
        <v>1.97052</v>
      </c>
      <c r="M4098" s="421">
        <v>1.821339</v>
      </c>
      <c r="N4098" s="411">
        <v>7.570641252055295</v>
      </c>
    </row>
    <row r="4099" spans="1:14" s="327" customFormat="1">
      <c r="A4099" s="103">
        <v>4096</v>
      </c>
      <c r="C4099" s="327" t="s">
        <v>1381</v>
      </c>
      <c r="D4099" s="327" t="s">
        <v>1027</v>
      </c>
      <c r="E4099" s="327" t="s">
        <v>5327</v>
      </c>
      <c r="F4099" s="327" t="s">
        <v>5255</v>
      </c>
      <c r="G4099" s="409">
        <v>305422340303</v>
      </c>
      <c r="H4099" s="327" t="s">
        <v>5817</v>
      </c>
      <c r="I4099" s="327" t="s">
        <v>5411</v>
      </c>
      <c r="K4099" s="421">
        <v>0.59884000000000004</v>
      </c>
      <c r="L4099" s="421">
        <v>0.59884000000000004</v>
      </c>
      <c r="M4099" s="421">
        <v>0.55350299999999997</v>
      </c>
      <c r="N4099" s="411">
        <v>7.570803553536849</v>
      </c>
    </row>
    <row r="4100" spans="1:14" s="327" customFormat="1">
      <c r="A4100" s="103">
        <v>4097</v>
      </c>
      <c r="C4100" s="327" t="s">
        <v>3869</v>
      </c>
      <c r="D4100" s="327" t="s">
        <v>1054</v>
      </c>
      <c r="E4100" s="327" t="s">
        <v>4344</v>
      </c>
      <c r="F4100" s="327" t="s">
        <v>7687</v>
      </c>
      <c r="G4100" s="409">
        <v>308223340503</v>
      </c>
      <c r="H4100" s="327" t="s">
        <v>7688</v>
      </c>
      <c r="I4100" s="327" t="s">
        <v>5411</v>
      </c>
      <c r="K4100" s="421">
        <v>0.52249500000000004</v>
      </c>
      <c r="L4100" s="421">
        <v>0.52249500000000004</v>
      </c>
      <c r="M4100" s="421">
        <v>0.48293599999999998</v>
      </c>
      <c r="N4100" s="411">
        <v>7.5711729298845079</v>
      </c>
    </row>
    <row r="4101" spans="1:14" s="327" customFormat="1">
      <c r="A4101" s="103">
        <v>4098</v>
      </c>
      <c r="C4101" s="327" t="s">
        <v>1381</v>
      </c>
      <c r="D4101" s="327" t="s">
        <v>1031</v>
      </c>
      <c r="E4101" s="327" t="s">
        <v>4187</v>
      </c>
      <c r="F4101" s="327" t="s">
        <v>7689</v>
      </c>
      <c r="G4101" s="409">
        <v>305121440201</v>
      </c>
      <c r="H4101" s="327" t="s">
        <v>7690</v>
      </c>
      <c r="I4101" s="327" t="s">
        <v>5411</v>
      </c>
      <c r="K4101" s="421">
        <v>0.75119999999999998</v>
      </c>
      <c r="L4101" s="421">
        <v>0.75119999999999998</v>
      </c>
      <c r="M4101" s="421">
        <v>0.69431799999999999</v>
      </c>
      <c r="N4101" s="411">
        <v>7.5721512247071336</v>
      </c>
    </row>
    <row r="4102" spans="1:14" s="327" customFormat="1">
      <c r="A4102" s="103">
        <v>4099</v>
      </c>
      <c r="C4102" s="327" t="s">
        <v>1041</v>
      </c>
      <c r="D4102" s="327" t="s">
        <v>1040</v>
      </c>
      <c r="E4102" s="327" t="s">
        <v>4766</v>
      </c>
      <c r="F4102" s="327" t="s">
        <v>5942</v>
      </c>
      <c r="G4102" s="409">
        <v>306631140103</v>
      </c>
      <c r="H4102" s="327" t="s">
        <v>7691</v>
      </c>
      <c r="I4102" s="327" t="s">
        <v>5411</v>
      </c>
      <c r="K4102" s="421">
        <v>0.37419999999999998</v>
      </c>
      <c r="L4102" s="421">
        <v>0.37419999999999998</v>
      </c>
      <c r="M4102" s="421">
        <v>0.34585900000000003</v>
      </c>
      <c r="N4102" s="411">
        <v>7.5737573490112107</v>
      </c>
    </row>
    <row r="4103" spans="1:14" s="327" customFormat="1">
      <c r="A4103" s="103">
        <v>4100</v>
      </c>
      <c r="C4103" s="327" t="s">
        <v>1381</v>
      </c>
      <c r="D4103" s="327" t="s">
        <v>3526</v>
      </c>
      <c r="E4103" s="327" t="s">
        <v>3527</v>
      </c>
      <c r="F4103" s="327" t="s">
        <v>2335</v>
      </c>
      <c r="G4103" s="409" t="s">
        <v>7692</v>
      </c>
      <c r="H4103" s="327" t="s">
        <v>2734</v>
      </c>
      <c r="I4103" s="327" t="s">
        <v>5411</v>
      </c>
      <c r="K4103" s="421">
        <v>0.18403</v>
      </c>
      <c r="L4103" s="421">
        <v>0.18403</v>
      </c>
      <c r="M4103" s="421">
        <v>0.17008899999999999</v>
      </c>
      <c r="N4103" s="411">
        <v>7.5753953159810958</v>
      </c>
    </row>
    <row r="4104" spans="1:14" s="327" customFormat="1">
      <c r="A4104" s="103">
        <v>4101</v>
      </c>
      <c r="C4104" s="327" t="s">
        <v>1381</v>
      </c>
      <c r="D4104" s="327" t="s">
        <v>1029</v>
      </c>
      <c r="E4104" s="327" t="s">
        <v>4464</v>
      </c>
      <c r="F4104" s="327" t="s">
        <v>5157</v>
      </c>
      <c r="G4104" s="409">
        <v>305731440504</v>
      </c>
      <c r="H4104" s="327" t="s">
        <v>7693</v>
      </c>
      <c r="I4104" s="327" t="s">
        <v>5411</v>
      </c>
      <c r="K4104" s="421">
        <v>0.81906999999999996</v>
      </c>
      <c r="L4104" s="421">
        <v>0.81906999999999996</v>
      </c>
      <c r="M4104" s="421">
        <v>0.75701099999999999</v>
      </c>
      <c r="N4104" s="411">
        <v>7.5767638907541457</v>
      </c>
    </row>
    <row r="4105" spans="1:14" s="327" customFormat="1">
      <c r="A4105" s="103">
        <v>4102</v>
      </c>
      <c r="C4105" s="327" t="s">
        <v>1049</v>
      </c>
      <c r="D4105" s="327" t="s">
        <v>1046</v>
      </c>
      <c r="E4105" s="327" t="s">
        <v>4663</v>
      </c>
      <c r="F4105" s="327" t="s">
        <v>4678</v>
      </c>
      <c r="G4105" s="409">
        <v>307411440103</v>
      </c>
      <c r="H4105" s="327" t="s">
        <v>7694</v>
      </c>
      <c r="I4105" s="327" t="s">
        <v>5411</v>
      </c>
      <c r="K4105" s="421">
        <v>1.8466</v>
      </c>
      <c r="L4105" s="421">
        <v>1.8466</v>
      </c>
      <c r="M4105" s="421">
        <v>1.7066760000000001</v>
      </c>
      <c r="N4105" s="411">
        <v>7.5773854651792458</v>
      </c>
    </row>
    <row r="4106" spans="1:14" s="327" customFormat="1">
      <c r="A4106" s="103">
        <v>4103</v>
      </c>
      <c r="C4106" s="327" t="s">
        <v>3869</v>
      </c>
      <c r="D4106" s="327" t="s">
        <v>1054</v>
      </c>
      <c r="E4106" s="327" t="s">
        <v>4344</v>
      </c>
      <c r="F4106" s="327" t="s">
        <v>7687</v>
      </c>
      <c r="G4106" s="409">
        <v>308223340504</v>
      </c>
      <c r="H4106" s="327" t="s">
        <v>7695</v>
      </c>
      <c r="I4106" s="327" t="s">
        <v>5411</v>
      </c>
      <c r="K4106" s="421">
        <v>0.63983400000000001</v>
      </c>
      <c r="L4106" s="421">
        <v>0.63983400000000001</v>
      </c>
      <c r="M4106" s="421">
        <v>0.59133599999999997</v>
      </c>
      <c r="N4106" s="411">
        <v>7.5797785050497533</v>
      </c>
    </row>
    <row r="4107" spans="1:14" s="327" customFormat="1">
      <c r="A4107" s="103">
        <v>4104</v>
      </c>
      <c r="C4107" s="327" t="s">
        <v>3869</v>
      </c>
      <c r="D4107" s="327" t="s">
        <v>1056</v>
      </c>
      <c r="E4107" s="327" t="s">
        <v>4691</v>
      </c>
      <c r="F4107" s="327" t="s">
        <v>7240</v>
      </c>
      <c r="G4107" s="409">
        <v>308312440202</v>
      </c>
      <c r="H4107" s="327" t="s">
        <v>7696</v>
      </c>
      <c r="I4107" s="327" t="s">
        <v>5444</v>
      </c>
      <c r="K4107" s="421">
        <v>0.2485</v>
      </c>
      <c r="L4107" s="421">
        <v>0.2485</v>
      </c>
      <c r="M4107" s="421">
        <v>0.22966200000000001</v>
      </c>
      <c r="N4107" s="411">
        <v>7.5806841046277631</v>
      </c>
    </row>
    <row r="4108" spans="1:14" s="327" customFormat="1">
      <c r="A4108" s="103">
        <v>4105</v>
      </c>
      <c r="C4108" s="327" t="s">
        <v>1041</v>
      </c>
      <c r="D4108" s="327" t="s">
        <v>1038</v>
      </c>
      <c r="E4108" s="327" t="s">
        <v>3029</v>
      </c>
      <c r="F4108" s="327" t="s">
        <v>4008</v>
      </c>
      <c r="G4108" s="409">
        <v>306512140501</v>
      </c>
      <c r="H4108" s="327" t="s">
        <v>7697</v>
      </c>
      <c r="I4108" s="327" t="s">
        <v>5411</v>
      </c>
      <c r="K4108" s="421">
        <v>0.84619999999999995</v>
      </c>
      <c r="L4108" s="421">
        <v>0.84619999999999995</v>
      </c>
      <c r="M4108" s="421">
        <v>0.78204200000000001</v>
      </c>
      <c r="N4108" s="411">
        <v>7.5818955329709228</v>
      </c>
    </row>
    <row r="4109" spans="1:14" s="327" customFormat="1">
      <c r="A4109" s="103">
        <v>4106</v>
      </c>
      <c r="C4109" s="327" t="s">
        <v>1049</v>
      </c>
      <c r="D4109" s="327" t="s">
        <v>1046</v>
      </c>
      <c r="E4109" s="327" t="s">
        <v>4817</v>
      </c>
      <c r="F4109" s="327" t="s">
        <v>4385</v>
      </c>
      <c r="G4109" s="409">
        <v>307422340102</v>
      </c>
      <c r="H4109" s="327" t="s">
        <v>7698</v>
      </c>
      <c r="I4109" s="327" t="s">
        <v>5411</v>
      </c>
      <c r="K4109" s="421">
        <v>1.1175999999999999</v>
      </c>
      <c r="L4109" s="421">
        <v>1.1175999999999999</v>
      </c>
      <c r="M4109" s="421">
        <v>1.032851</v>
      </c>
      <c r="N4109" s="411">
        <v>7.5831245526127384</v>
      </c>
    </row>
    <row r="4110" spans="1:14" s="327" customFormat="1">
      <c r="A4110" s="103">
        <v>4107</v>
      </c>
      <c r="C4110" s="327" t="s">
        <v>1049</v>
      </c>
      <c r="D4110" s="327" t="s">
        <v>1049</v>
      </c>
      <c r="E4110" s="327" t="s">
        <v>3482</v>
      </c>
      <c r="F4110" s="327" t="s">
        <v>3881</v>
      </c>
      <c r="G4110" s="409">
        <v>307133540202</v>
      </c>
      <c r="H4110" s="327" t="s">
        <v>7699</v>
      </c>
      <c r="I4110" s="327" t="s">
        <v>5411</v>
      </c>
      <c r="K4110" s="421">
        <v>1.6926000000000001</v>
      </c>
      <c r="L4110" s="421">
        <v>1.6926000000000001</v>
      </c>
      <c r="M4110" s="421">
        <v>1.5642180000000001</v>
      </c>
      <c r="N4110" s="411">
        <v>7.584898971995746</v>
      </c>
    </row>
    <row r="4111" spans="1:14" s="327" customFormat="1">
      <c r="A4111" s="103">
        <v>4108</v>
      </c>
      <c r="C4111" s="327" t="s">
        <v>1049</v>
      </c>
      <c r="D4111" s="327" t="s">
        <v>1046</v>
      </c>
      <c r="E4111" s="327" t="s">
        <v>4670</v>
      </c>
      <c r="F4111" s="327" t="s">
        <v>4336</v>
      </c>
      <c r="G4111" s="409">
        <v>307444140107</v>
      </c>
      <c r="H4111" s="327" t="s">
        <v>7700</v>
      </c>
      <c r="I4111" s="327" t="s">
        <v>5411</v>
      </c>
      <c r="K4111" s="421">
        <v>1.0056</v>
      </c>
      <c r="L4111" s="421">
        <v>1.0056</v>
      </c>
      <c r="M4111" s="421">
        <v>0.92928500000000003</v>
      </c>
      <c r="N4111" s="411">
        <v>7.5890015910898985</v>
      </c>
    </row>
    <row r="4112" spans="1:14" s="327" customFormat="1">
      <c r="A4112" s="103">
        <v>4109</v>
      </c>
      <c r="C4112" s="327" t="s">
        <v>5408</v>
      </c>
      <c r="D4112" s="327" t="s">
        <v>1020</v>
      </c>
      <c r="E4112" s="327" t="s">
        <v>3970</v>
      </c>
      <c r="F4112" s="327" t="s">
        <v>3074</v>
      </c>
      <c r="G4112" s="409">
        <v>304121340104</v>
      </c>
      <c r="H4112" s="327" t="s">
        <v>6805</v>
      </c>
      <c r="I4112" s="327" t="s">
        <v>5411</v>
      </c>
      <c r="K4112" s="421">
        <v>0.39300000000000002</v>
      </c>
      <c r="L4112" s="421">
        <v>0.39300000000000002</v>
      </c>
      <c r="M4112" s="421">
        <v>0.36316399999999999</v>
      </c>
      <c r="N4112" s="411">
        <v>7.5918575063613298</v>
      </c>
    </row>
    <row r="4113" spans="1:14" s="327" customFormat="1">
      <c r="A4113" s="103">
        <v>4110</v>
      </c>
      <c r="C4113" s="327" t="s">
        <v>1381</v>
      </c>
      <c r="D4113" s="327" t="s">
        <v>1029</v>
      </c>
      <c r="E4113" s="327" t="s">
        <v>4464</v>
      </c>
      <c r="F4113" s="327" t="s">
        <v>7701</v>
      </c>
      <c r="G4113" s="409">
        <v>305731440203</v>
      </c>
      <c r="H4113" s="327" t="s">
        <v>7180</v>
      </c>
      <c r="I4113" s="327" t="s">
        <v>5411</v>
      </c>
      <c r="K4113" s="421">
        <v>0.57640000000000002</v>
      </c>
      <c r="L4113" s="421">
        <v>0.57640000000000002</v>
      </c>
      <c r="M4113" s="421">
        <v>0.53262399999999999</v>
      </c>
      <c r="N4113" s="411">
        <v>7.5947258848022265</v>
      </c>
    </row>
    <row r="4114" spans="1:14" s="327" customFormat="1">
      <c r="A4114" s="103">
        <v>4111</v>
      </c>
      <c r="C4114" s="327" t="s">
        <v>1381</v>
      </c>
      <c r="D4114" s="327" t="s">
        <v>3526</v>
      </c>
      <c r="E4114" s="327" t="s">
        <v>4408</v>
      </c>
      <c r="F4114" s="327" t="s">
        <v>2940</v>
      </c>
      <c r="G4114" s="409" t="s">
        <v>7702</v>
      </c>
      <c r="H4114" s="327" t="s">
        <v>7703</v>
      </c>
      <c r="I4114" s="327" t="s">
        <v>5411</v>
      </c>
      <c r="K4114" s="421">
        <v>0.27988000000000002</v>
      </c>
      <c r="L4114" s="421">
        <v>0.27988000000000002</v>
      </c>
      <c r="M4114" s="421">
        <v>0.25862099999999999</v>
      </c>
      <c r="N4114" s="411">
        <v>7.5957553237101711</v>
      </c>
    </row>
    <row r="4115" spans="1:14" s="327" customFormat="1">
      <c r="A4115" s="103">
        <v>4112</v>
      </c>
      <c r="C4115" s="327" t="s">
        <v>1381</v>
      </c>
      <c r="D4115" s="327" t="s">
        <v>1029</v>
      </c>
      <c r="E4115" s="327" t="s">
        <v>4464</v>
      </c>
      <c r="F4115" s="327" t="s">
        <v>5157</v>
      </c>
      <c r="G4115" s="409">
        <v>305731440502</v>
      </c>
      <c r="H4115" s="327" t="s">
        <v>7704</v>
      </c>
      <c r="I4115" s="327" t="s">
        <v>5411</v>
      </c>
      <c r="K4115" s="421">
        <v>0.80420000000000003</v>
      </c>
      <c r="L4115" s="421">
        <v>0.80420000000000003</v>
      </c>
      <c r="M4115" s="421">
        <v>0.74310100000000001</v>
      </c>
      <c r="N4115" s="411">
        <v>7.5974881870181559</v>
      </c>
    </row>
    <row r="4116" spans="1:14" s="327" customFormat="1">
      <c r="A4116" s="103">
        <v>4113</v>
      </c>
      <c r="C4116" s="327" t="s">
        <v>5408</v>
      </c>
      <c r="D4116" s="327" t="s">
        <v>1021</v>
      </c>
      <c r="E4116" s="327" t="s">
        <v>4351</v>
      </c>
      <c r="F4116" s="327" t="s">
        <v>5664</v>
      </c>
      <c r="G4116" s="409">
        <v>304411240402</v>
      </c>
      <c r="H4116" s="327" t="s">
        <v>7705</v>
      </c>
      <c r="I4116" s="327" t="s">
        <v>5411</v>
      </c>
      <c r="K4116" s="421">
        <v>0.1056</v>
      </c>
      <c r="L4116" s="421">
        <v>0.1056</v>
      </c>
      <c r="M4116" s="421">
        <v>9.7575999999999996E-2</v>
      </c>
      <c r="N4116" s="411">
        <v>7.5984848484848513</v>
      </c>
    </row>
    <row r="4117" spans="1:14" s="327" customFormat="1">
      <c r="A4117" s="103">
        <v>4114</v>
      </c>
      <c r="C4117" s="327" t="s">
        <v>1381</v>
      </c>
      <c r="D4117" s="327" t="s">
        <v>1030</v>
      </c>
      <c r="E4117" s="327" t="s">
        <v>3808</v>
      </c>
      <c r="F4117" s="327" t="s">
        <v>3735</v>
      </c>
      <c r="G4117" s="409">
        <v>305212340203</v>
      </c>
      <c r="H4117" s="327" t="s">
        <v>7706</v>
      </c>
      <c r="I4117" s="327" t="s">
        <v>5411</v>
      </c>
      <c r="K4117" s="421">
        <v>0.71740000000000004</v>
      </c>
      <c r="L4117" s="421">
        <v>0.71740000000000004</v>
      </c>
      <c r="M4117" s="421">
        <v>0.66286999999999996</v>
      </c>
      <c r="N4117" s="411">
        <v>7.6010593810984215</v>
      </c>
    </row>
    <row r="4118" spans="1:14" s="327" customFormat="1">
      <c r="A4118" s="103">
        <v>4115</v>
      </c>
      <c r="C4118" s="327" t="s">
        <v>1049</v>
      </c>
      <c r="D4118" s="327" t="s">
        <v>1045</v>
      </c>
      <c r="E4118" s="327" t="s">
        <v>4680</v>
      </c>
      <c r="F4118" s="327" t="s">
        <v>2211</v>
      </c>
      <c r="G4118" s="409">
        <v>307612140204</v>
      </c>
      <c r="H4118" s="327" t="s">
        <v>7707</v>
      </c>
      <c r="I4118" s="327" t="s">
        <v>5411</v>
      </c>
      <c r="K4118" s="421">
        <v>2.2075999999999998</v>
      </c>
      <c r="L4118" s="421">
        <v>2.2075999999999998</v>
      </c>
      <c r="M4118" s="421">
        <v>2.039752</v>
      </c>
      <c r="N4118" s="411">
        <v>7.6031889835114965</v>
      </c>
    </row>
    <row r="4119" spans="1:14" s="327" customFormat="1">
      <c r="A4119" s="103">
        <v>4116</v>
      </c>
      <c r="C4119" s="327" t="s">
        <v>3869</v>
      </c>
      <c r="D4119" s="327" t="s">
        <v>1054</v>
      </c>
      <c r="E4119" s="327" t="s">
        <v>3438</v>
      </c>
      <c r="F4119" s="327" t="s">
        <v>4090</v>
      </c>
      <c r="G4119" s="409">
        <v>308212340104</v>
      </c>
      <c r="H4119" s="327" t="s">
        <v>7708</v>
      </c>
      <c r="I4119" s="327" t="s">
        <v>5411</v>
      </c>
      <c r="K4119" s="421">
        <v>0.65200000000000002</v>
      </c>
      <c r="L4119" s="421">
        <v>0.65200000000000002</v>
      </c>
      <c r="M4119" s="421">
        <v>0.60242300000000004</v>
      </c>
      <c r="N4119" s="411">
        <v>7.6038343558282175</v>
      </c>
    </row>
    <row r="4120" spans="1:14" s="327" customFormat="1">
      <c r="A4120" s="103">
        <v>4117</v>
      </c>
      <c r="C4120" s="327" t="s">
        <v>1041</v>
      </c>
      <c r="D4120" s="327" t="s">
        <v>1041</v>
      </c>
      <c r="E4120" s="327" t="s">
        <v>4103</v>
      </c>
      <c r="F4120" s="327" t="s">
        <v>3926</v>
      </c>
      <c r="G4120" s="409">
        <v>306111240103</v>
      </c>
      <c r="H4120" s="327" t="s">
        <v>4668</v>
      </c>
      <c r="I4120" s="327" t="s">
        <v>5411</v>
      </c>
      <c r="K4120" s="421">
        <v>0.66659999999999997</v>
      </c>
      <c r="L4120" s="421">
        <v>0.66659999999999997</v>
      </c>
      <c r="M4120" s="421">
        <v>0.61590800000000001</v>
      </c>
      <c r="N4120" s="411">
        <v>7.6045604560455988</v>
      </c>
    </row>
    <row r="4121" spans="1:14" s="327" customFormat="1">
      <c r="A4121" s="103">
        <v>4118</v>
      </c>
      <c r="C4121" s="327" t="s">
        <v>5408</v>
      </c>
      <c r="D4121" s="327" t="s">
        <v>1021</v>
      </c>
      <c r="E4121" s="327" t="s">
        <v>1021</v>
      </c>
      <c r="F4121" s="327" t="s">
        <v>4288</v>
      </c>
      <c r="G4121" s="409">
        <v>304421340402</v>
      </c>
      <c r="H4121" s="327" t="s">
        <v>7709</v>
      </c>
      <c r="I4121" s="327" t="s">
        <v>5411</v>
      </c>
      <c r="K4121" s="421">
        <v>0.34630499999999997</v>
      </c>
      <c r="L4121" s="421">
        <v>0.34630499999999997</v>
      </c>
      <c r="M4121" s="421">
        <v>0.319969</v>
      </c>
      <c r="N4121" s="411">
        <v>7.6048569902253709</v>
      </c>
    </row>
    <row r="4122" spans="1:14" s="327" customFormat="1">
      <c r="A4122" s="103">
        <v>4119</v>
      </c>
      <c r="C4122" s="327" t="s">
        <v>1381</v>
      </c>
      <c r="D4122" s="327" t="s">
        <v>1028</v>
      </c>
      <c r="E4122" s="327" t="s">
        <v>5370</v>
      </c>
      <c r="F4122" s="327" t="s">
        <v>7373</v>
      </c>
      <c r="G4122" s="409">
        <v>305331140201</v>
      </c>
      <c r="H4122" s="327" t="s">
        <v>7710</v>
      </c>
      <c r="I4122" s="327" t="s">
        <v>5411</v>
      </c>
      <c r="K4122" s="421">
        <v>0.23</v>
      </c>
      <c r="L4122" s="421">
        <v>0.23</v>
      </c>
      <c r="M4122" s="421">
        <v>0.212504</v>
      </c>
      <c r="N4122" s="411">
        <v>7.6069565217391348</v>
      </c>
    </row>
    <row r="4123" spans="1:14" s="327" customFormat="1">
      <c r="A4123" s="103">
        <v>4120</v>
      </c>
      <c r="C4123" s="327" t="s">
        <v>1381</v>
      </c>
      <c r="D4123" s="327" t="s">
        <v>3526</v>
      </c>
      <c r="E4123" s="327" t="s">
        <v>3527</v>
      </c>
      <c r="F4123" s="327" t="s">
        <v>6815</v>
      </c>
      <c r="G4123" s="409" t="s">
        <v>7711</v>
      </c>
      <c r="H4123" s="327" t="s">
        <v>7712</v>
      </c>
      <c r="I4123" s="327" t="s">
        <v>5411</v>
      </c>
      <c r="K4123" s="421">
        <v>1.6584000000000001</v>
      </c>
      <c r="L4123" s="421">
        <v>1.6584000000000001</v>
      </c>
      <c r="M4123" s="421">
        <v>1.53223</v>
      </c>
      <c r="N4123" s="411">
        <v>7.6079353593825436</v>
      </c>
    </row>
    <row r="4124" spans="1:14" s="327" customFormat="1">
      <c r="A4124" s="103">
        <v>4121</v>
      </c>
      <c r="C4124" s="327" t="s">
        <v>1381</v>
      </c>
      <c r="D4124" s="327" t="s">
        <v>1028</v>
      </c>
      <c r="E4124" s="327" t="s">
        <v>4765</v>
      </c>
      <c r="F4124" s="327" t="s">
        <v>5083</v>
      </c>
      <c r="G4124" s="409">
        <v>305341140401</v>
      </c>
      <c r="H4124" s="327" t="s">
        <v>7713</v>
      </c>
      <c r="I4124" s="327" t="s">
        <v>5411</v>
      </c>
      <c r="K4124" s="421">
        <v>0.60360000000000003</v>
      </c>
      <c r="L4124" s="421">
        <v>0.60360000000000003</v>
      </c>
      <c r="M4124" s="421">
        <v>0.55766199999999999</v>
      </c>
      <c r="N4124" s="411">
        <v>7.6106693174287656</v>
      </c>
    </row>
    <row r="4125" spans="1:14" s="327" customFormat="1">
      <c r="A4125" s="103">
        <v>4122</v>
      </c>
      <c r="C4125" s="327" t="s">
        <v>3869</v>
      </c>
      <c r="D4125" s="327" t="s">
        <v>1055</v>
      </c>
      <c r="E4125" s="327" t="s">
        <v>1055</v>
      </c>
      <c r="F4125" s="327" t="s">
        <v>4744</v>
      </c>
      <c r="G4125" s="409">
        <v>308511640503</v>
      </c>
      <c r="H4125" s="327" t="s">
        <v>7714</v>
      </c>
      <c r="I4125" s="327" t="s">
        <v>5411</v>
      </c>
      <c r="K4125" s="421">
        <v>1.075447</v>
      </c>
      <c r="L4125" s="421">
        <v>1.075447</v>
      </c>
      <c r="M4125" s="421">
        <v>0.99356</v>
      </c>
      <c r="N4125" s="411">
        <v>7.6142292460716368</v>
      </c>
    </row>
    <row r="4126" spans="1:14" s="327" customFormat="1">
      <c r="A4126" s="103">
        <v>4123</v>
      </c>
      <c r="C4126" s="327" t="s">
        <v>3869</v>
      </c>
      <c r="D4126" s="327" t="s">
        <v>1055</v>
      </c>
      <c r="E4126" s="327" t="s">
        <v>4206</v>
      </c>
      <c r="F4126" s="327" t="s">
        <v>4076</v>
      </c>
      <c r="G4126" s="409">
        <v>308521140404</v>
      </c>
      <c r="H4126" s="327" t="s">
        <v>5638</v>
      </c>
      <c r="I4126" s="327" t="s">
        <v>5411</v>
      </c>
      <c r="K4126" s="421">
        <v>0.49959999999999999</v>
      </c>
      <c r="L4126" s="421">
        <v>0.49959999999999999</v>
      </c>
      <c r="M4126" s="421">
        <v>0.461557</v>
      </c>
      <c r="N4126" s="411">
        <v>7.6146917534027203</v>
      </c>
    </row>
    <row r="4127" spans="1:14" s="327" customFormat="1">
      <c r="A4127" s="103">
        <v>4124</v>
      </c>
      <c r="C4127" s="327" t="s">
        <v>1049</v>
      </c>
      <c r="D4127" s="327" t="s">
        <v>1048</v>
      </c>
      <c r="E4127" s="327" t="s">
        <v>4222</v>
      </c>
      <c r="F4127" s="327" t="s">
        <v>6699</v>
      </c>
      <c r="G4127" s="409">
        <v>307244340204</v>
      </c>
      <c r="H4127" s="327" t="s">
        <v>7715</v>
      </c>
      <c r="I4127" s="327" t="s">
        <v>5411</v>
      </c>
      <c r="K4127" s="421">
        <v>2.0257999999999998</v>
      </c>
      <c r="L4127" s="421">
        <v>2.0257999999999998</v>
      </c>
      <c r="M4127" s="421">
        <v>1.871521</v>
      </c>
      <c r="N4127" s="411">
        <v>7.6157073748642432</v>
      </c>
    </row>
    <row r="4128" spans="1:14" s="327" customFormat="1">
      <c r="A4128" s="103">
        <v>4125</v>
      </c>
      <c r="C4128" s="327" t="s">
        <v>1049</v>
      </c>
      <c r="D4128" s="327" t="s">
        <v>1049</v>
      </c>
      <c r="E4128" s="327" t="s">
        <v>3482</v>
      </c>
      <c r="F4128" s="327" t="s">
        <v>5276</v>
      </c>
      <c r="G4128" s="409">
        <v>307133440401</v>
      </c>
      <c r="H4128" s="327" t="s">
        <v>7716</v>
      </c>
      <c r="I4128" s="327" t="s">
        <v>5411</v>
      </c>
      <c r="K4128" s="421">
        <v>0.87519999999999998</v>
      </c>
      <c r="L4128" s="421">
        <v>0.87519999999999998</v>
      </c>
      <c r="M4128" s="421">
        <v>0.80854700000000002</v>
      </c>
      <c r="N4128" s="411">
        <v>7.6157449725776925</v>
      </c>
    </row>
    <row r="4129" spans="1:14" s="327" customFormat="1">
      <c r="A4129" s="103">
        <v>4126</v>
      </c>
      <c r="C4129" s="327" t="s">
        <v>1041</v>
      </c>
      <c r="D4129" s="327" t="s">
        <v>1036</v>
      </c>
      <c r="E4129" s="327" t="s">
        <v>3216</v>
      </c>
      <c r="F4129" s="327" t="s">
        <v>4626</v>
      </c>
      <c r="G4129" s="409">
        <v>306412140201</v>
      </c>
      <c r="H4129" s="327" t="s">
        <v>7717</v>
      </c>
      <c r="I4129" s="327" t="s">
        <v>5411</v>
      </c>
      <c r="K4129" s="421">
        <v>1.498</v>
      </c>
      <c r="L4129" s="421">
        <v>1.498</v>
      </c>
      <c r="M4129" s="421">
        <v>1.3839159999999999</v>
      </c>
      <c r="N4129" s="411">
        <v>7.6157543391188298</v>
      </c>
    </row>
    <row r="4130" spans="1:14" s="327" customFormat="1">
      <c r="A4130" s="103">
        <v>4127</v>
      </c>
      <c r="C4130" s="327" t="s">
        <v>5408</v>
      </c>
      <c r="D4130" s="327" t="s">
        <v>1018</v>
      </c>
      <c r="E4130" s="327" t="s">
        <v>3232</v>
      </c>
      <c r="F4130" s="327" t="s">
        <v>6362</v>
      </c>
      <c r="G4130" s="409">
        <v>304631240202</v>
      </c>
      <c r="H4130" s="327" t="s">
        <v>7718</v>
      </c>
      <c r="I4130" s="327" t="s">
        <v>5411</v>
      </c>
      <c r="K4130" s="421">
        <v>0.82979999999999998</v>
      </c>
      <c r="L4130" s="421">
        <v>0.82979999999999998</v>
      </c>
      <c r="M4130" s="421">
        <v>0.76659699999999997</v>
      </c>
      <c r="N4130" s="411">
        <v>7.6166546155700177</v>
      </c>
    </row>
    <row r="4131" spans="1:14" s="327" customFormat="1">
      <c r="A4131" s="103">
        <v>4128</v>
      </c>
      <c r="C4131" s="327" t="s">
        <v>1381</v>
      </c>
      <c r="D4131" s="327" t="s">
        <v>1028</v>
      </c>
      <c r="E4131" s="327" t="s">
        <v>4765</v>
      </c>
      <c r="F4131" s="327" t="s">
        <v>3674</v>
      </c>
      <c r="G4131" s="409">
        <v>305341240102</v>
      </c>
      <c r="H4131" s="327" t="s">
        <v>7719</v>
      </c>
      <c r="I4131" s="327" t="s">
        <v>5411</v>
      </c>
      <c r="K4131" s="421">
        <v>0.2364</v>
      </c>
      <c r="L4131" s="421">
        <v>0.2364</v>
      </c>
      <c r="M4131" s="421">
        <v>0.218391</v>
      </c>
      <c r="N4131" s="411">
        <v>7.6180203045685264</v>
      </c>
    </row>
    <row r="4132" spans="1:14" s="327" customFormat="1">
      <c r="A4132" s="103">
        <v>4129</v>
      </c>
      <c r="C4132" s="327" t="s">
        <v>1049</v>
      </c>
      <c r="D4132" s="327" t="s">
        <v>1047</v>
      </c>
      <c r="E4132" s="327" t="s">
        <v>4140</v>
      </c>
      <c r="F4132" s="327" t="s">
        <v>7720</v>
      </c>
      <c r="G4132" s="409">
        <v>307322240101</v>
      </c>
      <c r="H4132" s="327" t="s">
        <v>7313</v>
      </c>
      <c r="I4132" s="327" t="s">
        <v>5411</v>
      </c>
      <c r="K4132" s="421">
        <v>2.0728</v>
      </c>
      <c r="L4132" s="421">
        <v>2.0728</v>
      </c>
      <c r="M4132" s="421">
        <v>1.914863</v>
      </c>
      <c r="N4132" s="411">
        <v>7.6195001929756856</v>
      </c>
    </row>
    <row r="4133" spans="1:14" s="327" customFormat="1">
      <c r="A4133" s="103">
        <v>4130</v>
      </c>
      <c r="C4133" s="327" t="s">
        <v>1381</v>
      </c>
      <c r="D4133" s="327" t="s">
        <v>1027</v>
      </c>
      <c r="E4133" s="327" t="s">
        <v>5327</v>
      </c>
      <c r="F4133" s="327" t="s">
        <v>7721</v>
      </c>
      <c r="G4133" s="409">
        <v>305422140503</v>
      </c>
      <c r="H4133" s="327" t="s">
        <v>7722</v>
      </c>
      <c r="I4133" s="327" t="s">
        <v>5411</v>
      </c>
      <c r="K4133" s="421">
        <v>0.35799999999999998</v>
      </c>
      <c r="L4133" s="421">
        <v>0.35799999999999998</v>
      </c>
      <c r="M4133" s="421">
        <v>0.330706</v>
      </c>
      <c r="N4133" s="411">
        <v>7.6240223463687116</v>
      </c>
    </row>
    <row r="4134" spans="1:14" s="327" customFormat="1">
      <c r="A4134" s="103">
        <v>4131</v>
      </c>
      <c r="C4134" s="327" t="s">
        <v>3869</v>
      </c>
      <c r="D4134" s="327" t="s">
        <v>1055</v>
      </c>
      <c r="E4134" s="327" t="s">
        <v>1055</v>
      </c>
      <c r="F4134" s="327" t="s">
        <v>7723</v>
      </c>
      <c r="G4134" s="409">
        <v>308511440504</v>
      </c>
      <c r="H4134" s="327" t="s">
        <v>7724</v>
      </c>
      <c r="I4134" s="327" t="s">
        <v>5411</v>
      </c>
      <c r="K4134" s="421">
        <v>0.65859999999999996</v>
      </c>
      <c r="L4134" s="421">
        <v>0.65859999999999996</v>
      </c>
      <c r="M4134" s="421">
        <v>0.608371</v>
      </c>
      <c r="N4134" s="411">
        <v>7.6266322502277513</v>
      </c>
    </row>
    <row r="4135" spans="1:14" s="327" customFormat="1">
      <c r="A4135" s="103">
        <v>4132</v>
      </c>
      <c r="C4135" s="327" t="s">
        <v>1049</v>
      </c>
      <c r="D4135" s="327" t="s">
        <v>1048</v>
      </c>
      <c r="E4135" s="327" t="s">
        <v>5138</v>
      </c>
      <c r="F4135" s="327" t="s">
        <v>3601</v>
      </c>
      <c r="G4135" s="409">
        <v>307211340204</v>
      </c>
      <c r="H4135" s="327" t="s">
        <v>7725</v>
      </c>
      <c r="I4135" s="327" t="s">
        <v>5411</v>
      </c>
      <c r="K4135" s="421">
        <v>0.5988</v>
      </c>
      <c r="L4135" s="421">
        <v>0.5988</v>
      </c>
      <c r="M4135" s="421">
        <v>0.55312499999999998</v>
      </c>
      <c r="N4135" s="411">
        <v>7.6277555110220483</v>
      </c>
    </row>
    <row r="4136" spans="1:14" s="327" customFormat="1">
      <c r="A4136" s="103">
        <v>4133</v>
      </c>
      <c r="C4136" s="327" t="s">
        <v>3869</v>
      </c>
      <c r="D4136" s="327" t="s">
        <v>1056</v>
      </c>
      <c r="E4136" s="327" t="s">
        <v>4691</v>
      </c>
      <c r="F4136" s="327" t="s">
        <v>3920</v>
      </c>
      <c r="G4136" s="409">
        <v>308312240601</v>
      </c>
      <c r="H4136" s="327" t="s">
        <v>6688</v>
      </c>
      <c r="I4136" s="327" t="s">
        <v>5411</v>
      </c>
      <c r="K4136" s="421">
        <v>0.62712000000000001</v>
      </c>
      <c r="L4136" s="421">
        <v>0.62712000000000001</v>
      </c>
      <c r="M4136" s="421">
        <v>0.57927700000000004</v>
      </c>
      <c r="N4136" s="411">
        <v>7.6290024237785383</v>
      </c>
    </row>
    <row r="4137" spans="1:14" s="327" customFormat="1">
      <c r="A4137" s="103">
        <v>4134</v>
      </c>
      <c r="C4137" s="327" t="s">
        <v>3869</v>
      </c>
      <c r="D4137" s="327" t="s">
        <v>1056</v>
      </c>
      <c r="E4137" s="327" t="s">
        <v>4691</v>
      </c>
      <c r="F4137" s="327" t="s">
        <v>4108</v>
      </c>
      <c r="G4137" s="409">
        <v>308312440108</v>
      </c>
      <c r="H4137" s="327" t="s">
        <v>7726</v>
      </c>
      <c r="I4137" s="327" t="s">
        <v>5411</v>
      </c>
      <c r="K4137" s="421">
        <v>1.02366</v>
      </c>
      <c r="L4137" s="421">
        <v>1.02366</v>
      </c>
      <c r="M4137" s="421">
        <v>0.94552599999999998</v>
      </c>
      <c r="N4137" s="411">
        <v>7.6328077682042901</v>
      </c>
    </row>
    <row r="4138" spans="1:14" s="327" customFormat="1">
      <c r="A4138" s="103">
        <v>4135</v>
      </c>
      <c r="C4138" s="327" t="s">
        <v>1041</v>
      </c>
      <c r="D4138" s="327" t="s">
        <v>1039</v>
      </c>
      <c r="E4138" s="327" t="s">
        <v>3245</v>
      </c>
      <c r="F4138" s="327" t="s">
        <v>3229</v>
      </c>
      <c r="G4138" s="409">
        <v>306212240102</v>
      </c>
      <c r="H4138" s="327" t="s">
        <v>2493</v>
      </c>
      <c r="I4138" s="327" t="s">
        <v>5411</v>
      </c>
      <c r="K4138" s="421">
        <v>0.14280000000000001</v>
      </c>
      <c r="L4138" s="421">
        <v>0.14280000000000001</v>
      </c>
      <c r="M4138" s="421">
        <v>0.13189500000000001</v>
      </c>
      <c r="N4138" s="411">
        <v>7.6365546218487372</v>
      </c>
    </row>
    <row r="4139" spans="1:14" s="327" customFormat="1">
      <c r="A4139" s="103">
        <v>4136</v>
      </c>
      <c r="C4139" s="327" t="s">
        <v>1041</v>
      </c>
      <c r="D4139" s="327" t="s">
        <v>1036</v>
      </c>
      <c r="E4139" s="327" t="s">
        <v>3216</v>
      </c>
      <c r="F4139" s="327" t="s">
        <v>7727</v>
      </c>
      <c r="G4139" s="409">
        <v>306412140402</v>
      </c>
      <c r="H4139" s="327" t="s">
        <v>7728</v>
      </c>
      <c r="I4139" s="327" t="s">
        <v>5411</v>
      </c>
      <c r="K4139" s="421">
        <v>0.89119999999999999</v>
      </c>
      <c r="L4139" s="421">
        <v>0.89119999999999999</v>
      </c>
      <c r="M4139" s="421">
        <v>0.82313899999999995</v>
      </c>
      <c r="N4139" s="411">
        <v>7.6370062836624815</v>
      </c>
    </row>
    <row r="4140" spans="1:14" s="327" customFormat="1">
      <c r="A4140" s="103">
        <v>4137</v>
      </c>
      <c r="C4140" s="327" t="s">
        <v>1041</v>
      </c>
      <c r="D4140" s="327" t="s">
        <v>1040</v>
      </c>
      <c r="E4140" s="327" t="s">
        <v>4766</v>
      </c>
      <c r="F4140" s="327" t="s">
        <v>4767</v>
      </c>
      <c r="G4140" s="409">
        <v>306631340102</v>
      </c>
      <c r="H4140" s="327" t="s">
        <v>7729</v>
      </c>
      <c r="I4140" s="327" t="s">
        <v>5411</v>
      </c>
      <c r="K4140" s="421">
        <v>0.86619999999999997</v>
      </c>
      <c r="L4140" s="421">
        <v>0.86619999999999997</v>
      </c>
      <c r="M4140" s="421">
        <v>0.80004200000000003</v>
      </c>
      <c r="N4140" s="411">
        <v>7.6377280073885876</v>
      </c>
    </row>
    <row r="4141" spans="1:14" s="327" customFormat="1">
      <c r="A4141" s="103">
        <v>4138</v>
      </c>
      <c r="C4141" s="327" t="s">
        <v>1049</v>
      </c>
      <c r="D4141" s="327" t="s">
        <v>1048</v>
      </c>
      <c r="E4141" s="327" t="s">
        <v>5138</v>
      </c>
      <c r="F4141" s="327" t="s">
        <v>2875</v>
      </c>
      <c r="G4141" s="409">
        <v>307211440401</v>
      </c>
      <c r="H4141" s="327" t="s">
        <v>7730</v>
      </c>
      <c r="I4141" s="327" t="s">
        <v>5411</v>
      </c>
      <c r="K4141" s="421">
        <v>1.3386800000000001</v>
      </c>
      <c r="L4141" s="421">
        <v>1.3386800000000001</v>
      </c>
      <c r="M4141" s="421">
        <v>1.236434</v>
      </c>
      <c r="N4141" s="411">
        <v>7.6378223324468921</v>
      </c>
    </row>
    <row r="4142" spans="1:14" s="327" customFormat="1">
      <c r="A4142" s="103">
        <v>4139</v>
      </c>
      <c r="C4142" s="327" t="s">
        <v>1381</v>
      </c>
      <c r="D4142" s="327" t="s">
        <v>1031</v>
      </c>
      <c r="E4142" s="327" t="s">
        <v>4187</v>
      </c>
      <c r="F4142" s="327" t="s">
        <v>7731</v>
      </c>
      <c r="G4142" s="409">
        <v>305121240402</v>
      </c>
      <c r="H4142" s="327" t="s">
        <v>7732</v>
      </c>
      <c r="I4142" s="327" t="s">
        <v>5411</v>
      </c>
      <c r="K4142" s="421">
        <v>0.81440000000000001</v>
      </c>
      <c r="L4142" s="421">
        <v>0.81440000000000001</v>
      </c>
      <c r="M4142" s="421">
        <v>0.75219000000000003</v>
      </c>
      <c r="N4142" s="411">
        <v>7.6387524557956761</v>
      </c>
    </row>
    <row r="4143" spans="1:14" s="327" customFormat="1">
      <c r="A4143" s="103">
        <v>4140</v>
      </c>
      <c r="C4143" s="327" t="s">
        <v>5408</v>
      </c>
      <c r="D4143" s="327" t="s">
        <v>1019</v>
      </c>
      <c r="E4143" s="327" t="s">
        <v>1019</v>
      </c>
      <c r="F4143" s="327" t="s">
        <v>2289</v>
      </c>
      <c r="G4143" s="409">
        <v>304231340106</v>
      </c>
      <c r="H4143" s="327" t="s">
        <v>7733</v>
      </c>
      <c r="I4143" s="327" t="s">
        <v>5411</v>
      </c>
      <c r="K4143" s="421">
        <v>1.2822</v>
      </c>
      <c r="L4143" s="421">
        <v>1.2822</v>
      </c>
      <c r="M4143" s="421">
        <v>1.18425</v>
      </c>
      <c r="N4143" s="411">
        <v>7.6392138511932606</v>
      </c>
    </row>
    <row r="4144" spans="1:14" s="327" customFormat="1">
      <c r="A4144" s="103">
        <v>4141</v>
      </c>
      <c r="C4144" s="327" t="s">
        <v>5408</v>
      </c>
      <c r="D4144" s="327" t="s">
        <v>1018</v>
      </c>
      <c r="E4144" s="327" t="s">
        <v>1018</v>
      </c>
      <c r="F4144" s="327" t="s">
        <v>4771</v>
      </c>
      <c r="G4144" s="409">
        <v>304611140102</v>
      </c>
      <c r="H4144" s="327" t="s">
        <v>7500</v>
      </c>
      <c r="I4144" s="327" t="s">
        <v>5411</v>
      </c>
      <c r="K4144" s="421">
        <v>0.42499999999999999</v>
      </c>
      <c r="L4144" s="421">
        <v>0.42499999999999999</v>
      </c>
      <c r="M4144" s="421">
        <v>0.392511</v>
      </c>
      <c r="N4144" s="411">
        <v>7.6444705882352917</v>
      </c>
    </row>
    <row r="4145" spans="1:14" s="327" customFormat="1">
      <c r="A4145" s="103">
        <v>4142</v>
      </c>
      <c r="C4145" s="327" t="s">
        <v>5408</v>
      </c>
      <c r="D4145" s="327" t="s">
        <v>1021</v>
      </c>
      <c r="E4145" s="327" t="s">
        <v>1021</v>
      </c>
      <c r="F4145" s="327" t="s">
        <v>5014</v>
      </c>
      <c r="G4145" s="409">
        <v>304421440103</v>
      </c>
      <c r="H4145" s="327" t="s">
        <v>7734</v>
      </c>
      <c r="I4145" s="327" t="s">
        <v>5411</v>
      </c>
      <c r="K4145" s="421">
        <v>0.64539999999999997</v>
      </c>
      <c r="L4145" s="421">
        <v>0.64539999999999997</v>
      </c>
      <c r="M4145" s="421">
        <v>0.59606199999999998</v>
      </c>
      <c r="N4145" s="411">
        <v>7.6445615122404709</v>
      </c>
    </row>
    <row r="4146" spans="1:14" s="327" customFormat="1">
      <c r="A4146" s="103">
        <v>4143</v>
      </c>
      <c r="C4146" s="327" t="s">
        <v>1041</v>
      </c>
      <c r="D4146" s="327" t="s">
        <v>1038</v>
      </c>
      <c r="E4146" s="327" t="s">
        <v>3029</v>
      </c>
      <c r="F4146" s="327" t="s">
        <v>3094</v>
      </c>
      <c r="G4146" s="409">
        <v>306512240402</v>
      </c>
      <c r="H4146" s="327" t="s">
        <v>7735</v>
      </c>
      <c r="I4146" s="327" t="s">
        <v>5411</v>
      </c>
      <c r="K4146" s="421">
        <v>0.86360000000000003</v>
      </c>
      <c r="L4146" s="421">
        <v>0.86360000000000003</v>
      </c>
      <c r="M4146" s="421">
        <v>0.79757999999999996</v>
      </c>
      <c r="N4146" s="411">
        <v>7.6447429365447057</v>
      </c>
    </row>
    <row r="4147" spans="1:14" s="327" customFormat="1">
      <c r="A4147" s="103">
        <v>4144</v>
      </c>
      <c r="C4147" s="327" t="s">
        <v>1049</v>
      </c>
      <c r="D4147" s="327" t="s">
        <v>1048</v>
      </c>
      <c r="E4147" s="327" t="s">
        <v>1048</v>
      </c>
      <c r="F4147" s="327" t="s">
        <v>5933</v>
      </c>
      <c r="G4147" s="409">
        <v>307233340303</v>
      </c>
      <c r="H4147" s="327" t="s">
        <v>7736</v>
      </c>
      <c r="I4147" s="327" t="s">
        <v>5411</v>
      </c>
      <c r="K4147" s="421">
        <v>1.3780000000000001E-2</v>
      </c>
      <c r="L4147" s="421">
        <v>1.3780000000000001E-2</v>
      </c>
      <c r="M4147" s="421">
        <v>1.2725999999999999E-2</v>
      </c>
      <c r="N4147" s="411">
        <v>7.6487663280116189</v>
      </c>
    </row>
    <row r="4148" spans="1:14" s="327" customFormat="1">
      <c r="A4148" s="103">
        <v>4145</v>
      </c>
      <c r="C4148" s="327" t="s">
        <v>1381</v>
      </c>
      <c r="D4148" s="327" t="s">
        <v>3526</v>
      </c>
      <c r="E4148" s="327" t="s">
        <v>4760</v>
      </c>
      <c r="F4148" s="327" t="s">
        <v>6456</v>
      </c>
      <c r="G4148" s="409" t="s">
        <v>7737</v>
      </c>
      <c r="H4148" s="327" t="s">
        <v>7738</v>
      </c>
      <c r="I4148" s="327" t="s">
        <v>5411</v>
      </c>
      <c r="K4148" s="421">
        <v>1.2152000000000001</v>
      </c>
      <c r="L4148" s="421">
        <v>1.2152000000000001</v>
      </c>
      <c r="M4148" s="421">
        <v>1.1222220000000001</v>
      </c>
      <c r="N4148" s="411">
        <v>7.6512508229098097</v>
      </c>
    </row>
    <row r="4149" spans="1:14" s="327" customFormat="1">
      <c r="A4149" s="103">
        <v>4146</v>
      </c>
      <c r="C4149" s="327" t="s">
        <v>1381</v>
      </c>
      <c r="D4149" s="327" t="s">
        <v>3526</v>
      </c>
      <c r="E4149" s="327" t="s">
        <v>4760</v>
      </c>
      <c r="F4149" s="327" t="s">
        <v>7083</v>
      </c>
      <c r="G4149" s="409" t="s">
        <v>7739</v>
      </c>
      <c r="H4149" s="327" t="s">
        <v>7740</v>
      </c>
      <c r="I4149" s="327" t="s">
        <v>5411</v>
      </c>
      <c r="K4149" s="421">
        <v>0.155693</v>
      </c>
      <c r="L4149" s="421">
        <v>0.155693</v>
      </c>
      <c r="M4149" s="421">
        <v>0.14377899999999999</v>
      </c>
      <c r="N4149" s="411">
        <v>7.6522387005196171</v>
      </c>
    </row>
    <row r="4150" spans="1:14" s="327" customFormat="1">
      <c r="A4150" s="103">
        <v>4147</v>
      </c>
      <c r="C4150" s="327" t="s">
        <v>1381</v>
      </c>
      <c r="D4150" s="327" t="s">
        <v>1028</v>
      </c>
      <c r="E4150" s="327" t="s">
        <v>5246</v>
      </c>
      <c r="F4150" s="327" t="s">
        <v>5258</v>
      </c>
      <c r="G4150" s="409">
        <v>305311240403</v>
      </c>
      <c r="H4150" s="327" t="s">
        <v>7741</v>
      </c>
      <c r="I4150" s="327" t="s">
        <v>5411</v>
      </c>
      <c r="K4150" s="421">
        <v>0.39510200000000001</v>
      </c>
      <c r="L4150" s="421">
        <v>0.39510200000000001</v>
      </c>
      <c r="M4150" s="421">
        <v>0.36485400000000001</v>
      </c>
      <c r="N4150" s="411">
        <v>7.6557445925355978</v>
      </c>
    </row>
    <row r="4151" spans="1:14" s="327" customFormat="1">
      <c r="A4151" s="103">
        <v>4148</v>
      </c>
      <c r="C4151" s="327" t="s">
        <v>3869</v>
      </c>
      <c r="D4151" s="327" t="s">
        <v>4122</v>
      </c>
      <c r="E4151" s="327" t="s">
        <v>3773</v>
      </c>
      <c r="F4151" s="327" t="s">
        <v>3774</v>
      </c>
      <c r="G4151" s="409">
        <v>308634140104</v>
      </c>
      <c r="H4151" s="327" t="s">
        <v>7742</v>
      </c>
      <c r="I4151" s="327" t="s">
        <v>5444</v>
      </c>
      <c r="K4151" s="421">
        <v>0.54559999999999997</v>
      </c>
      <c r="L4151" s="421">
        <v>0.54559999999999997</v>
      </c>
      <c r="M4151" s="421">
        <v>0.50382000000000005</v>
      </c>
      <c r="N4151" s="411">
        <v>7.6576246334310722</v>
      </c>
    </row>
    <row r="4152" spans="1:14" s="327" customFormat="1">
      <c r="A4152" s="103">
        <v>4149</v>
      </c>
      <c r="C4152" s="327" t="s">
        <v>3869</v>
      </c>
      <c r="D4152" s="327" t="s">
        <v>4122</v>
      </c>
      <c r="E4152" s="327" t="s">
        <v>1020</v>
      </c>
      <c r="F4152" s="327" t="s">
        <v>4891</v>
      </c>
      <c r="G4152" s="409">
        <v>308647340401</v>
      </c>
      <c r="H4152" s="327" t="s">
        <v>7743</v>
      </c>
      <c r="I4152" s="327" t="s">
        <v>5444</v>
      </c>
      <c r="K4152" s="421">
        <v>0.79959999999999998</v>
      </c>
      <c r="L4152" s="421">
        <v>0.79959999999999998</v>
      </c>
      <c r="M4152" s="421">
        <v>0.73836000000000002</v>
      </c>
      <c r="N4152" s="411">
        <v>7.6588294147073492</v>
      </c>
    </row>
    <row r="4153" spans="1:14" s="327" customFormat="1">
      <c r="A4153" s="103">
        <v>4150</v>
      </c>
      <c r="C4153" s="327" t="s">
        <v>1041</v>
      </c>
      <c r="D4153" s="327" t="s">
        <v>1036</v>
      </c>
      <c r="E4153" s="327" t="s">
        <v>3216</v>
      </c>
      <c r="F4153" s="327" t="s">
        <v>3802</v>
      </c>
      <c r="G4153" s="409">
        <v>306412240301</v>
      </c>
      <c r="H4153" s="327" t="s">
        <v>7744</v>
      </c>
      <c r="I4153" s="327" t="s">
        <v>5411</v>
      </c>
      <c r="K4153" s="421">
        <v>1.268</v>
      </c>
      <c r="L4153" s="421">
        <v>1.268</v>
      </c>
      <c r="M4153" s="421">
        <v>1.170847</v>
      </c>
      <c r="N4153" s="411">
        <v>7.6619085173501604</v>
      </c>
    </row>
    <row r="4154" spans="1:14" s="327" customFormat="1">
      <c r="A4154" s="103">
        <v>4151</v>
      </c>
      <c r="C4154" s="327" t="s">
        <v>1381</v>
      </c>
      <c r="D4154" s="327" t="s">
        <v>1027</v>
      </c>
      <c r="E4154" s="327" t="s">
        <v>5327</v>
      </c>
      <c r="F4154" s="327" t="s">
        <v>3894</v>
      </c>
      <c r="G4154" s="409">
        <v>305422240306</v>
      </c>
      <c r="H4154" s="327" t="s">
        <v>7745</v>
      </c>
      <c r="I4154" s="327" t="s">
        <v>5411</v>
      </c>
      <c r="K4154" s="421">
        <v>0.43559999999999999</v>
      </c>
      <c r="L4154" s="421">
        <v>0.43559999999999999</v>
      </c>
      <c r="M4154" s="421">
        <v>0.40221200000000001</v>
      </c>
      <c r="N4154" s="411">
        <v>7.6648301193755684</v>
      </c>
    </row>
    <row r="4155" spans="1:14" s="327" customFormat="1">
      <c r="A4155" s="103">
        <v>4152</v>
      </c>
      <c r="C4155" s="327" t="s">
        <v>1049</v>
      </c>
      <c r="D4155" s="327" t="s">
        <v>1045</v>
      </c>
      <c r="E4155" s="327" t="s">
        <v>5067</v>
      </c>
      <c r="F4155" s="327" t="s">
        <v>5068</v>
      </c>
      <c r="G4155" s="409">
        <v>307613440102</v>
      </c>
      <c r="H4155" s="327" t="s">
        <v>7746</v>
      </c>
      <c r="I4155" s="327" t="s">
        <v>5411</v>
      </c>
      <c r="K4155" s="421">
        <v>0.98440000000000005</v>
      </c>
      <c r="L4155" s="421">
        <v>0.98440000000000005</v>
      </c>
      <c r="M4155" s="421">
        <v>0.90894600000000003</v>
      </c>
      <c r="N4155" s="411">
        <v>7.664973587972371</v>
      </c>
    </row>
    <row r="4156" spans="1:14" s="327" customFormat="1">
      <c r="A4156" s="103">
        <v>4153</v>
      </c>
      <c r="C4156" s="327" t="s">
        <v>1041</v>
      </c>
      <c r="D4156" s="327" t="s">
        <v>1038</v>
      </c>
      <c r="E4156" s="327" t="s">
        <v>3029</v>
      </c>
      <c r="F4156" s="327" t="s">
        <v>3017</v>
      </c>
      <c r="G4156" s="409">
        <v>306512240502</v>
      </c>
      <c r="H4156" s="327" t="s">
        <v>7747</v>
      </c>
      <c r="I4156" s="327" t="s">
        <v>5444</v>
      </c>
      <c r="K4156" s="421">
        <v>0.2576</v>
      </c>
      <c r="L4156" s="421">
        <v>0.2576</v>
      </c>
      <c r="M4156" s="421">
        <v>0.23785500000000001</v>
      </c>
      <c r="N4156" s="411">
        <v>7.6649844720496834</v>
      </c>
    </row>
    <row r="4157" spans="1:14" s="327" customFormat="1">
      <c r="A4157" s="103">
        <v>4154</v>
      </c>
      <c r="C4157" s="327" t="s">
        <v>5408</v>
      </c>
      <c r="D4157" s="327" t="s">
        <v>1019</v>
      </c>
      <c r="E4157" s="327" t="s">
        <v>4628</v>
      </c>
      <c r="F4157" s="327" t="s">
        <v>4629</v>
      </c>
      <c r="G4157" s="409">
        <v>304211340104</v>
      </c>
      <c r="H4157" s="327" t="s">
        <v>7748</v>
      </c>
      <c r="I4157" s="327" t="s">
        <v>5411</v>
      </c>
      <c r="K4157" s="421">
        <v>0.86160000000000003</v>
      </c>
      <c r="L4157" s="421">
        <v>0.86160000000000003</v>
      </c>
      <c r="M4157" s="421">
        <v>0.79554599999999998</v>
      </c>
      <c r="N4157" s="411">
        <v>7.6664345403899787</v>
      </c>
    </row>
    <row r="4158" spans="1:14" s="327" customFormat="1">
      <c r="A4158" s="103">
        <v>4155</v>
      </c>
      <c r="C4158" s="327" t="s">
        <v>3869</v>
      </c>
      <c r="D4158" s="327" t="s">
        <v>4122</v>
      </c>
      <c r="E4158" s="327" t="s">
        <v>3773</v>
      </c>
      <c r="F4158" s="327" t="s">
        <v>6710</v>
      </c>
      <c r="G4158" s="409">
        <v>308634340501</v>
      </c>
      <c r="H4158" s="327" t="s">
        <v>7749</v>
      </c>
      <c r="I4158" s="327" t="s">
        <v>5411</v>
      </c>
      <c r="K4158" s="421">
        <v>0.49769999999999998</v>
      </c>
      <c r="L4158" s="421">
        <v>0.49769999999999998</v>
      </c>
      <c r="M4158" s="421">
        <v>0.45953100000000002</v>
      </c>
      <c r="N4158" s="411">
        <v>7.6690777576853444</v>
      </c>
    </row>
    <row r="4159" spans="1:14" s="327" customFormat="1">
      <c r="A4159" s="103">
        <v>4156</v>
      </c>
      <c r="C4159" s="327" t="s">
        <v>5408</v>
      </c>
      <c r="D4159" s="327" t="s">
        <v>1021</v>
      </c>
      <c r="E4159" s="327" t="s">
        <v>1021</v>
      </c>
      <c r="F4159" s="327" t="s">
        <v>6040</v>
      </c>
      <c r="G4159" s="409">
        <v>304421440204</v>
      </c>
      <c r="H4159" s="327" t="s">
        <v>7750</v>
      </c>
      <c r="I4159" s="327" t="s">
        <v>5411</v>
      </c>
      <c r="K4159" s="421">
        <v>0.40579999999999999</v>
      </c>
      <c r="L4159" s="421">
        <v>0.40579999999999999</v>
      </c>
      <c r="M4159" s="421">
        <v>0.37466699999999997</v>
      </c>
      <c r="N4159" s="411">
        <v>7.6720059142434751</v>
      </c>
    </row>
    <row r="4160" spans="1:14" s="327" customFormat="1">
      <c r="A4160" s="103">
        <v>4157</v>
      </c>
      <c r="C4160" s="327" t="s">
        <v>3869</v>
      </c>
      <c r="D4160" s="327" t="s">
        <v>1055</v>
      </c>
      <c r="E4160" s="327" t="s">
        <v>4206</v>
      </c>
      <c r="F4160" s="327" t="s">
        <v>7751</v>
      </c>
      <c r="G4160" s="409">
        <v>308521240201</v>
      </c>
      <c r="H4160" s="327" t="s">
        <v>7752</v>
      </c>
      <c r="I4160" s="327" t="s">
        <v>5411</v>
      </c>
      <c r="K4160" s="421">
        <v>1.3817999999999999</v>
      </c>
      <c r="L4160" s="421">
        <v>1.3817999999999999</v>
      </c>
      <c r="M4160" s="421">
        <v>1.2757160000000001</v>
      </c>
      <c r="N4160" s="411">
        <v>7.6772325951657141</v>
      </c>
    </row>
    <row r="4161" spans="1:14" s="327" customFormat="1">
      <c r="A4161" s="103">
        <v>4158</v>
      </c>
      <c r="C4161" s="327" t="s">
        <v>3869</v>
      </c>
      <c r="D4161" s="327" t="s">
        <v>4122</v>
      </c>
      <c r="E4161" s="327" t="s">
        <v>1021</v>
      </c>
      <c r="F4161" s="327" t="s">
        <v>3699</v>
      </c>
      <c r="G4161" s="409">
        <v>308653140203</v>
      </c>
      <c r="H4161" s="327" t="s">
        <v>7753</v>
      </c>
      <c r="I4161" s="327" t="s">
        <v>5411</v>
      </c>
      <c r="K4161" s="421">
        <v>0.25669999999999998</v>
      </c>
      <c r="L4161" s="421">
        <v>0.25669999999999998</v>
      </c>
      <c r="M4161" s="421">
        <v>0.23699200000000001</v>
      </c>
      <c r="N4161" s="411">
        <v>7.6774444877288577</v>
      </c>
    </row>
    <row r="4162" spans="1:14" s="327" customFormat="1">
      <c r="A4162" s="103">
        <v>4159</v>
      </c>
      <c r="C4162" s="327" t="s">
        <v>1049</v>
      </c>
      <c r="D4162" s="327" t="s">
        <v>1046</v>
      </c>
      <c r="E4162" s="327" t="s">
        <v>4866</v>
      </c>
      <c r="F4162" s="327" t="s">
        <v>7448</v>
      </c>
      <c r="G4162" s="409">
        <v>307433240202</v>
      </c>
      <c r="H4162" s="327" t="s">
        <v>7754</v>
      </c>
      <c r="I4162" s="327" t="s">
        <v>5411</v>
      </c>
      <c r="K4162" s="421">
        <v>0.39900000000000002</v>
      </c>
      <c r="L4162" s="421">
        <v>0.39900000000000002</v>
      </c>
      <c r="M4162" s="421">
        <v>0.368365</v>
      </c>
      <c r="N4162" s="411">
        <v>7.6779448621553934</v>
      </c>
    </row>
    <row r="4163" spans="1:14" s="327" customFormat="1">
      <c r="A4163" s="103">
        <v>4160</v>
      </c>
      <c r="C4163" s="327" t="s">
        <v>1049</v>
      </c>
      <c r="D4163" s="327" t="s">
        <v>4470</v>
      </c>
      <c r="E4163" s="327" t="s">
        <v>4471</v>
      </c>
      <c r="F4163" s="327" t="s">
        <v>6266</v>
      </c>
      <c r="G4163" s="409">
        <v>307511540302</v>
      </c>
      <c r="H4163" s="327" t="s">
        <v>7755</v>
      </c>
      <c r="I4163" s="327" t="s">
        <v>5411</v>
      </c>
      <c r="K4163" s="421">
        <v>1.5751999999999999</v>
      </c>
      <c r="L4163" s="421">
        <v>1.5751999999999999</v>
      </c>
      <c r="M4163" s="421">
        <v>1.4542269999999999</v>
      </c>
      <c r="N4163" s="411">
        <v>7.6798501777552053</v>
      </c>
    </row>
    <row r="4164" spans="1:14" s="327" customFormat="1">
      <c r="A4164" s="103">
        <v>4161</v>
      </c>
      <c r="C4164" s="327" t="s">
        <v>3869</v>
      </c>
      <c r="D4164" s="327" t="s">
        <v>1054</v>
      </c>
      <c r="E4164" s="327" t="s">
        <v>4857</v>
      </c>
      <c r="F4164" s="327" t="s">
        <v>3799</v>
      </c>
      <c r="G4164" s="409">
        <v>308235340202</v>
      </c>
      <c r="H4164" s="327" t="s">
        <v>6089</v>
      </c>
      <c r="I4164" s="327" t="s">
        <v>5411</v>
      </c>
      <c r="K4164" s="421">
        <v>0.86699999999999999</v>
      </c>
      <c r="L4164" s="421">
        <v>0.86699999999999999</v>
      </c>
      <c r="M4164" s="421">
        <v>0.80038299999999996</v>
      </c>
      <c r="N4164" s="411">
        <v>7.6836216839677087</v>
      </c>
    </row>
    <row r="4165" spans="1:14" s="327" customFormat="1">
      <c r="A4165" s="103">
        <v>4162</v>
      </c>
      <c r="C4165" s="327" t="s">
        <v>1041</v>
      </c>
      <c r="D4165" s="327" t="s">
        <v>1039</v>
      </c>
      <c r="E4165" s="327" t="s">
        <v>3293</v>
      </c>
      <c r="F4165" s="327" t="s">
        <v>2977</v>
      </c>
      <c r="G4165" s="409">
        <v>306221340403</v>
      </c>
      <c r="H4165" s="327" t="s">
        <v>7756</v>
      </c>
      <c r="I4165" s="327" t="s">
        <v>5411</v>
      </c>
      <c r="K4165" s="421">
        <v>0.13900000000000001</v>
      </c>
      <c r="L4165" s="421">
        <v>0.13900000000000001</v>
      </c>
      <c r="M4165" s="421">
        <v>0.12831600000000001</v>
      </c>
      <c r="N4165" s="411">
        <v>7.6863309352517977</v>
      </c>
    </row>
    <row r="4166" spans="1:14" s="327" customFormat="1">
      <c r="A4166" s="103">
        <v>4163</v>
      </c>
      <c r="C4166" s="327" t="s">
        <v>1381</v>
      </c>
      <c r="D4166" s="327" t="s">
        <v>1028</v>
      </c>
      <c r="E4166" s="327" t="s">
        <v>5246</v>
      </c>
      <c r="F4166" s="327" t="s">
        <v>5102</v>
      </c>
      <c r="G4166" s="409">
        <v>305311440303</v>
      </c>
      <c r="H4166" s="327" t="s">
        <v>7757</v>
      </c>
      <c r="I4166" s="327" t="s">
        <v>5411</v>
      </c>
      <c r="K4166" s="421">
        <v>0.48037099999999999</v>
      </c>
      <c r="L4166" s="421">
        <v>0.48037099999999999</v>
      </c>
      <c r="M4166" s="421">
        <v>0.44344</v>
      </c>
      <c r="N4166" s="411">
        <v>7.6880161375270344</v>
      </c>
    </row>
    <row r="4167" spans="1:14" s="327" customFormat="1">
      <c r="A4167" s="103">
        <v>4164</v>
      </c>
      <c r="C4167" s="327" t="s">
        <v>5408</v>
      </c>
      <c r="D4167" s="327" t="s">
        <v>1018</v>
      </c>
      <c r="E4167" s="327" t="s">
        <v>1018</v>
      </c>
      <c r="F4167" s="327" t="s">
        <v>6196</v>
      </c>
      <c r="G4167" s="409">
        <v>304611340201</v>
      </c>
      <c r="H4167" s="327" t="s">
        <v>7758</v>
      </c>
      <c r="I4167" s="327" t="s">
        <v>5411</v>
      </c>
      <c r="K4167" s="421">
        <v>0.15479999999999999</v>
      </c>
      <c r="L4167" s="421">
        <v>0.15479999999999999</v>
      </c>
      <c r="M4167" s="421">
        <v>0.142897</v>
      </c>
      <c r="N4167" s="411">
        <v>7.6892764857881115</v>
      </c>
    </row>
    <row r="4168" spans="1:14" s="327" customFormat="1">
      <c r="A4168" s="103">
        <v>4165</v>
      </c>
      <c r="C4168" s="327" t="s">
        <v>1381</v>
      </c>
      <c r="D4168" s="327" t="s">
        <v>3526</v>
      </c>
      <c r="E4168" s="327" t="s">
        <v>4760</v>
      </c>
      <c r="F4168" s="327" t="s">
        <v>5822</v>
      </c>
      <c r="G4168" s="409" t="s">
        <v>7759</v>
      </c>
      <c r="H4168" s="327" t="s">
        <v>7760</v>
      </c>
      <c r="I4168" s="327" t="s">
        <v>5411</v>
      </c>
      <c r="K4168" s="421">
        <v>0.67196400000000001</v>
      </c>
      <c r="L4168" s="421">
        <v>0.67196400000000001</v>
      </c>
      <c r="M4168" s="421">
        <v>0.62029299999999998</v>
      </c>
      <c r="N4168" s="411">
        <v>7.6895488448785976</v>
      </c>
    </row>
    <row r="4169" spans="1:14" s="327" customFormat="1">
      <c r="A4169" s="103">
        <v>4166</v>
      </c>
      <c r="C4169" s="327" t="s">
        <v>3869</v>
      </c>
      <c r="D4169" s="327" t="s">
        <v>1056</v>
      </c>
      <c r="E4169" s="327" t="s">
        <v>5038</v>
      </c>
      <c r="F4169" s="327" t="s">
        <v>4639</v>
      </c>
      <c r="G4169" s="409">
        <v>308334340104</v>
      </c>
      <c r="H4169" s="327" t="s">
        <v>7761</v>
      </c>
      <c r="I4169" s="327" t="s">
        <v>5411</v>
      </c>
      <c r="K4169" s="421">
        <v>1.1339999999999999</v>
      </c>
      <c r="L4169" s="421">
        <v>1.1339999999999999</v>
      </c>
      <c r="M4169" s="421">
        <v>1.0467850000000001</v>
      </c>
      <c r="N4169" s="411">
        <v>7.6909171075837586</v>
      </c>
    </row>
    <row r="4170" spans="1:14" s="327" customFormat="1">
      <c r="A4170" s="103">
        <v>4167</v>
      </c>
      <c r="C4170" s="327" t="s">
        <v>3869</v>
      </c>
      <c r="D4170" s="327" t="s">
        <v>1056</v>
      </c>
      <c r="E4170" s="327" t="s">
        <v>4691</v>
      </c>
      <c r="F4170" s="327" t="s">
        <v>4108</v>
      </c>
      <c r="G4170" s="409">
        <v>308312440105</v>
      </c>
      <c r="H4170" s="327" t="s">
        <v>7762</v>
      </c>
      <c r="I4170" s="327" t="s">
        <v>5411</v>
      </c>
      <c r="K4170" s="421">
        <v>1.3270999999999999</v>
      </c>
      <c r="L4170" s="421">
        <v>1.3270999999999999</v>
      </c>
      <c r="M4170" s="421">
        <v>1.2250289999999999</v>
      </c>
      <c r="N4170" s="411">
        <v>7.6912817421445272</v>
      </c>
    </row>
    <row r="4171" spans="1:14" s="327" customFormat="1">
      <c r="A4171" s="103">
        <v>4168</v>
      </c>
      <c r="C4171" s="327" t="s">
        <v>3869</v>
      </c>
      <c r="D4171" s="327" t="s">
        <v>1054</v>
      </c>
      <c r="E4171" s="327" t="s">
        <v>4857</v>
      </c>
      <c r="F4171" s="327" t="s">
        <v>4264</v>
      </c>
      <c r="G4171" s="409">
        <v>308235140403</v>
      </c>
      <c r="H4171" s="327" t="s">
        <v>7763</v>
      </c>
      <c r="I4171" s="327" t="s">
        <v>5411</v>
      </c>
      <c r="K4171" s="421">
        <v>0.73360000000000003</v>
      </c>
      <c r="L4171" s="421">
        <v>0.73360000000000003</v>
      </c>
      <c r="M4171" s="421">
        <v>0.67717099999999997</v>
      </c>
      <c r="N4171" s="411">
        <v>7.6920665212650023</v>
      </c>
    </row>
    <row r="4172" spans="1:14" s="327" customFormat="1">
      <c r="A4172" s="103">
        <v>4169</v>
      </c>
      <c r="C4172" s="327" t="s">
        <v>3869</v>
      </c>
      <c r="D4172" s="327" t="s">
        <v>1054</v>
      </c>
      <c r="E4172" s="327" t="s">
        <v>3438</v>
      </c>
      <c r="F4172" s="327" t="s">
        <v>4080</v>
      </c>
      <c r="G4172" s="409">
        <v>308212640304</v>
      </c>
      <c r="H4172" s="327" t="s">
        <v>7764</v>
      </c>
      <c r="I4172" s="327" t="s">
        <v>5411</v>
      </c>
      <c r="K4172" s="421">
        <v>0.31765199999999999</v>
      </c>
      <c r="L4172" s="421">
        <v>0.31765199999999999</v>
      </c>
      <c r="M4172" s="421">
        <v>0.29318899999999998</v>
      </c>
      <c r="N4172" s="411">
        <v>7.7011950184478648</v>
      </c>
    </row>
    <row r="4173" spans="1:14" s="327" customFormat="1">
      <c r="A4173" s="103">
        <v>4170</v>
      </c>
      <c r="C4173" s="327" t="s">
        <v>1381</v>
      </c>
      <c r="D4173" s="327" t="s">
        <v>1032</v>
      </c>
      <c r="E4173" s="327" t="s">
        <v>3933</v>
      </c>
      <c r="F4173" s="327" t="s">
        <v>4612</v>
      </c>
      <c r="G4173" s="409">
        <v>305611340201</v>
      </c>
      <c r="H4173" s="327" t="s">
        <v>7765</v>
      </c>
      <c r="I4173" s="327" t="s">
        <v>5411</v>
      </c>
      <c r="K4173" s="421">
        <v>0.68879999999999997</v>
      </c>
      <c r="L4173" s="421">
        <v>0.68879999999999997</v>
      </c>
      <c r="M4173" s="421">
        <v>0.63574200000000003</v>
      </c>
      <c r="N4173" s="411">
        <v>7.7029616724738581</v>
      </c>
    </row>
    <row r="4174" spans="1:14" s="327" customFormat="1">
      <c r="A4174" s="103">
        <v>4171</v>
      </c>
      <c r="C4174" s="327" t="s">
        <v>1381</v>
      </c>
      <c r="D4174" s="327" t="s">
        <v>1030</v>
      </c>
      <c r="E4174" s="327" t="s">
        <v>4544</v>
      </c>
      <c r="F4174" s="327" t="s">
        <v>3077</v>
      </c>
      <c r="G4174" s="409">
        <v>305211440203</v>
      </c>
      <c r="H4174" s="327" t="s">
        <v>7766</v>
      </c>
      <c r="I4174" s="327" t="s">
        <v>5411</v>
      </c>
      <c r="K4174" s="421">
        <v>0.60360000000000003</v>
      </c>
      <c r="L4174" s="421">
        <v>0.60360000000000003</v>
      </c>
      <c r="M4174" s="421">
        <v>0.55710099999999996</v>
      </c>
      <c r="N4174" s="411">
        <v>7.7036116633532252</v>
      </c>
    </row>
    <row r="4175" spans="1:14" s="327" customFormat="1">
      <c r="A4175" s="103">
        <v>4172</v>
      </c>
      <c r="C4175" s="327" t="s">
        <v>1041</v>
      </c>
      <c r="D4175" s="327" t="s">
        <v>1040</v>
      </c>
      <c r="E4175" s="327" t="s">
        <v>4426</v>
      </c>
      <c r="F4175" s="327" t="s">
        <v>6920</v>
      </c>
      <c r="G4175" s="409">
        <v>306621240101</v>
      </c>
      <c r="H4175" s="327" t="s">
        <v>7767</v>
      </c>
      <c r="I4175" s="327" t="s">
        <v>5411</v>
      </c>
      <c r="K4175" s="421">
        <v>0.48080000000000001</v>
      </c>
      <c r="L4175" s="421">
        <v>0.48080000000000001</v>
      </c>
      <c r="M4175" s="421">
        <v>0.44375100000000001</v>
      </c>
      <c r="N4175" s="411">
        <v>7.7056988352745419</v>
      </c>
    </row>
    <row r="4176" spans="1:14" s="327" customFormat="1">
      <c r="A4176" s="103">
        <v>4173</v>
      </c>
      <c r="C4176" s="327" t="s">
        <v>1049</v>
      </c>
      <c r="D4176" s="327" t="s">
        <v>1049</v>
      </c>
      <c r="E4176" s="327" t="s">
        <v>3482</v>
      </c>
      <c r="F4176" s="327" t="s">
        <v>4940</v>
      </c>
      <c r="G4176" s="409">
        <v>307133340203</v>
      </c>
      <c r="H4176" s="327" t="s">
        <v>7099</v>
      </c>
      <c r="I4176" s="327" t="s">
        <v>5411</v>
      </c>
      <c r="K4176" s="421">
        <v>1.6541600000000001</v>
      </c>
      <c r="L4176" s="421">
        <v>1.6541600000000001</v>
      </c>
      <c r="M4176" s="421">
        <v>1.526681</v>
      </c>
      <c r="N4176" s="411">
        <v>7.7065701020457578</v>
      </c>
    </row>
    <row r="4177" spans="1:14" s="327" customFormat="1">
      <c r="A4177" s="103">
        <v>4174</v>
      </c>
      <c r="C4177" s="327" t="s">
        <v>1381</v>
      </c>
      <c r="D4177" s="327" t="s">
        <v>1028</v>
      </c>
      <c r="E4177" s="327" t="s">
        <v>4163</v>
      </c>
      <c r="F4177" s="327" t="s">
        <v>2334</v>
      </c>
      <c r="G4177" s="409">
        <v>305321440104</v>
      </c>
      <c r="H4177" s="327" t="s">
        <v>7768</v>
      </c>
      <c r="I4177" s="327" t="s">
        <v>5411</v>
      </c>
      <c r="K4177" s="421">
        <v>0.89890000000000003</v>
      </c>
      <c r="L4177" s="421">
        <v>0.89890000000000003</v>
      </c>
      <c r="M4177" s="421">
        <v>0.82959499999999997</v>
      </c>
      <c r="N4177" s="411">
        <v>7.709978863054852</v>
      </c>
    </row>
    <row r="4178" spans="1:14" s="327" customFormat="1">
      <c r="A4178" s="103">
        <v>4175</v>
      </c>
      <c r="C4178" s="327" t="s">
        <v>1381</v>
      </c>
      <c r="D4178" s="327" t="s">
        <v>1027</v>
      </c>
      <c r="E4178" s="327" t="s">
        <v>5327</v>
      </c>
      <c r="F4178" s="327" t="s">
        <v>6788</v>
      </c>
      <c r="G4178" s="409">
        <v>305422240203</v>
      </c>
      <c r="H4178" s="327" t="s">
        <v>7769</v>
      </c>
      <c r="I4178" s="327" t="s">
        <v>5411</v>
      </c>
      <c r="K4178" s="421">
        <v>0.45300000000000001</v>
      </c>
      <c r="L4178" s="421">
        <v>0.45300000000000001</v>
      </c>
      <c r="M4178" s="421">
        <v>0.41806900000000002</v>
      </c>
      <c r="N4178" s="411">
        <v>7.7110375275938168</v>
      </c>
    </row>
    <row r="4179" spans="1:14" s="327" customFormat="1">
      <c r="A4179" s="103">
        <v>4176</v>
      </c>
      <c r="C4179" s="327" t="s">
        <v>1049</v>
      </c>
      <c r="D4179" s="327" t="s">
        <v>1047</v>
      </c>
      <c r="E4179" s="327" t="s">
        <v>4140</v>
      </c>
      <c r="F4179" s="327" t="s">
        <v>7770</v>
      </c>
      <c r="G4179" s="409">
        <v>307322440204</v>
      </c>
      <c r="H4179" s="327" t="s">
        <v>7771</v>
      </c>
      <c r="I4179" s="327" t="s">
        <v>5411</v>
      </c>
      <c r="K4179" s="421">
        <v>0.85148000000000001</v>
      </c>
      <c r="L4179" s="421">
        <v>0.85148000000000001</v>
      </c>
      <c r="M4179" s="421">
        <v>0.78581900000000005</v>
      </c>
      <c r="N4179" s="411">
        <v>7.7113966270493686</v>
      </c>
    </row>
    <row r="4180" spans="1:14" s="327" customFormat="1">
      <c r="A4180" s="103">
        <v>4177</v>
      </c>
      <c r="C4180" s="327" t="s">
        <v>1381</v>
      </c>
      <c r="D4180" s="327" t="s">
        <v>1029</v>
      </c>
      <c r="E4180" s="327" t="s">
        <v>4464</v>
      </c>
      <c r="F4180" s="327" t="s">
        <v>5311</v>
      </c>
      <c r="G4180" s="409">
        <v>305721340502</v>
      </c>
      <c r="H4180" s="327" t="s">
        <v>7772</v>
      </c>
      <c r="I4180" s="327" t="s">
        <v>5411</v>
      </c>
      <c r="K4180" s="421">
        <v>0.71079999999999999</v>
      </c>
      <c r="L4180" s="421">
        <v>0.71079999999999999</v>
      </c>
      <c r="M4180" s="421">
        <v>0.65595400000000004</v>
      </c>
      <c r="N4180" s="411">
        <v>7.716094541361838</v>
      </c>
    </row>
    <row r="4181" spans="1:14" s="327" customFormat="1">
      <c r="A4181" s="103">
        <v>4178</v>
      </c>
      <c r="C4181" s="327" t="s">
        <v>3869</v>
      </c>
      <c r="D4181" s="327" t="s">
        <v>1054</v>
      </c>
      <c r="E4181" s="327" t="s">
        <v>4344</v>
      </c>
      <c r="F4181" s="327" t="s">
        <v>5704</v>
      </c>
      <c r="G4181" s="409">
        <v>308223340207</v>
      </c>
      <c r="H4181" s="327" t="s">
        <v>7773</v>
      </c>
      <c r="I4181" s="327" t="s">
        <v>5411</v>
      </c>
      <c r="K4181" s="421">
        <v>0.3856</v>
      </c>
      <c r="L4181" s="421">
        <v>0.3856</v>
      </c>
      <c r="M4181" s="421">
        <v>0.35583599999999999</v>
      </c>
      <c r="N4181" s="411">
        <v>7.7188796680497953</v>
      </c>
    </row>
    <row r="4182" spans="1:14" s="327" customFormat="1">
      <c r="A4182" s="103">
        <v>4179</v>
      </c>
      <c r="C4182" s="327" t="s">
        <v>1381</v>
      </c>
      <c r="D4182" s="327" t="s">
        <v>1027</v>
      </c>
      <c r="E4182" s="327" t="s">
        <v>3644</v>
      </c>
      <c r="F4182" s="327" t="s">
        <v>4330</v>
      </c>
      <c r="G4182" s="409">
        <v>305411340302</v>
      </c>
      <c r="H4182" s="327" t="s">
        <v>7774</v>
      </c>
      <c r="I4182" s="327" t="s">
        <v>5411</v>
      </c>
      <c r="K4182" s="421">
        <v>0.77437800000000001</v>
      </c>
      <c r="L4182" s="421">
        <v>0.77437800000000001</v>
      </c>
      <c r="M4182" s="421">
        <v>0.714592</v>
      </c>
      <c r="N4182" s="411">
        <v>7.7205189197007158</v>
      </c>
    </row>
    <row r="4183" spans="1:14" s="327" customFormat="1">
      <c r="A4183" s="103">
        <v>4180</v>
      </c>
      <c r="C4183" s="327" t="s">
        <v>1049</v>
      </c>
      <c r="D4183" s="327" t="s">
        <v>1047</v>
      </c>
      <c r="E4183" s="327" t="s">
        <v>4219</v>
      </c>
      <c r="F4183" s="327" t="s">
        <v>4850</v>
      </c>
      <c r="G4183" s="409">
        <v>307312240106</v>
      </c>
      <c r="H4183" s="327" t="s">
        <v>7775</v>
      </c>
      <c r="I4183" s="327" t="s">
        <v>5411</v>
      </c>
      <c r="K4183" s="421">
        <v>0.50260000000000005</v>
      </c>
      <c r="L4183" s="421">
        <v>0.50260000000000005</v>
      </c>
      <c r="M4183" s="421">
        <v>0.46379399999999998</v>
      </c>
      <c r="N4183" s="411">
        <v>7.7210505372065379</v>
      </c>
    </row>
    <row r="4184" spans="1:14" s="327" customFormat="1">
      <c r="A4184" s="103">
        <v>4181</v>
      </c>
      <c r="C4184" s="327" t="s">
        <v>1049</v>
      </c>
      <c r="D4184" s="327" t="s">
        <v>1048</v>
      </c>
      <c r="E4184" s="327" t="s">
        <v>5138</v>
      </c>
      <c r="F4184" s="327" t="s">
        <v>3741</v>
      </c>
      <c r="G4184" s="409">
        <v>307211340302</v>
      </c>
      <c r="H4184" s="327" t="s">
        <v>7776</v>
      </c>
      <c r="I4184" s="327" t="s">
        <v>5411</v>
      </c>
      <c r="K4184" s="421">
        <v>0.88339999999999996</v>
      </c>
      <c r="L4184" s="421">
        <v>0.88339999999999996</v>
      </c>
      <c r="M4184" s="421">
        <v>0.81514600000000004</v>
      </c>
      <c r="N4184" s="411">
        <v>7.7262848086936762</v>
      </c>
    </row>
    <row r="4185" spans="1:14" s="327" customFormat="1">
      <c r="A4185" s="103">
        <v>4182</v>
      </c>
      <c r="C4185" s="327" t="s">
        <v>1381</v>
      </c>
      <c r="D4185" s="327" t="s">
        <v>3526</v>
      </c>
      <c r="E4185" s="327" t="s">
        <v>4408</v>
      </c>
      <c r="F4185" s="327" t="s">
        <v>3052</v>
      </c>
      <c r="G4185" s="409" t="s">
        <v>7777</v>
      </c>
      <c r="H4185" s="327" t="s">
        <v>7778</v>
      </c>
      <c r="I4185" s="327" t="s">
        <v>5411</v>
      </c>
      <c r="K4185" s="421">
        <v>0.98814999999999997</v>
      </c>
      <c r="L4185" s="421">
        <v>0.98814999999999997</v>
      </c>
      <c r="M4185" s="421">
        <v>0.91179500000000002</v>
      </c>
      <c r="N4185" s="411">
        <v>7.7270657288873101</v>
      </c>
    </row>
    <row r="4186" spans="1:14" s="327" customFormat="1">
      <c r="A4186" s="103">
        <v>4183</v>
      </c>
      <c r="C4186" s="327" t="s">
        <v>3869</v>
      </c>
      <c r="D4186" s="327" t="s">
        <v>4122</v>
      </c>
      <c r="E4186" s="327" t="s">
        <v>1021</v>
      </c>
      <c r="F4186" s="327" t="s">
        <v>5197</v>
      </c>
      <c r="G4186" s="409">
        <v>308653240302</v>
      </c>
      <c r="H4186" s="327" t="s">
        <v>7779</v>
      </c>
      <c r="I4186" s="327" t="s">
        <v>5411</v>
      </c>
      <c r="K4186" s="421">
        <v>1.1048</v>
      </c>
      <c r="L4186" s="421">
        <v>1.1048</v>
      </c>
      <c r="M4186" s="421">
        <v>1.0194270000000001</v>
      </c>
      <c r="N4186" s="411">
        <v>7.7274619840695076</v>
      </c>
    </row>
    <row r="4187" spans="1:14" s="327" customFormat="1">
      <c r="A4187" s="103">
        <v>4184</v>
      </c>
      <c r="C4187" s="327" t="s">
        <v>1049</v>
      </c>
      <c r="D4187" s="327" t="s">
        <v>1045</v>
      </c>
      <c r="E4187" s="327" t="s">
        <v>5113</v>
      </c>
      <c r="F4187" s="327" t="s">
        <v>5452</v>
      </c>
      <c r="G4187" s="409">
        <v>307621340402</v>
      </c>
      <c r="H4187" s="327" t="s">
        <v>7780</v>
      </c>
      <c r="I4187" s="327" t="s">
        <v>5411</v>
      </c>
      <c r="K4187" s="421">
        <v>0.51139999999999997</v>
      </c>
      <c r="L4187" s="421">
        <v>0.51139999999999997</v>
      </c>
      <c r="M4187" s="421">
        <v>0.47186600000000001</v>
      </c>
      <c r="N4187" s="411">
        <v>7.730543605788025</v>
      </c>
    </row>
    <row r="4188" spans="1:14" s="327" customFormat="1">
      <c r="A4188" s="103">
        <v>4185</v>
      </c>
      <c r="C4188" s="327" t="s">
        <v>1041</v>
      </c>
      <c r="D4188" s="327" t="s">
        <v>1036</v>
      </c>
      <c r="E4188" s="327" t="s">
        <v>1036</v>
      </c>
      <c r="F4188" s="327" t="s">
        <v>2243</v>
      </c>
      <c r="G4188" s="409">
        <v>306411440203</v>
      </c>
      <c r="H4188" s="327" t="s">
        <v>7781</v>
      </c>
      <c r="I4188" s="327" t="s">
        <v>5411</v>
      </c>
      <c r="K4188" s="421">
        <v>0.79900000000000004</v>
      </c>
      <c r="L4188" s="421">
        <v>0.79900000000000004</v>
      </c>
      <c r="M4188" s="421">
        <v>0.73722799999999999</v>
      </c>
      <c r="N4188" s="411">
        <v>7.7311639549436855</v>
      </c>
    </row>
    <row r="4189" spans="1:14" s="327" customFormat="1">
      <c r="A4189" s="103">
        <v>4186</v>
      </c>
      <c r="C4189" s="327" t="s">
        <v>1381</v>
      </c>
      <c r="D4189" s="327" t="s">
        <v>1031</v>
      </c>
      <c r="E4189" s="327" t="s">
        <v>5239</v>
      </c>
      <c r="F4189" s="327" t="s">
        <v>4050</v>
      </c>
      <c r="G4189" s="409">
        <v>305121240303</v>
      </c>
      <c r="H4189" s="327" t="s">
        <v>7782</v>
      </c>
      <c r="I4189" s="327" t="s">
        <v>5411</v>
      </c>
      <c r="K4189" s="421">
        <v>0.72299999999999998</v>
      </c>
      <c r="L4189" s="421">
        <v>0.72299999999999998</v>
      </c>
      <c r="M4189" s="421">
        <v>0.66709300000000005</v>
      </c>
      <c r="N4189" s="411">
        <v>7.7326417704010968</v>
      </c>
    </row>
    <row r="4190" spans="1:14" s="327" customFormat="1">
      <c r="A4190" s="103">
        <v>4187</v>
      </c>
      <c r="C4190" s="327" t="s">
        <v>1049</v>
      </c>
      <c r="D4190" s="327" t="s">
        <v>1046</v>
      </c>
      <c r="E4190" s="327" t="s">
        <v>4663</v>
      </c>
      <c r="F4190" s="327" t="s">
        <v>5058</v>
      </c>
      <c r="G4190" s="409">
        <v>307411440201</v>
      </c>
      <c r="H4190" s="327" t="s">
        <v>7783</v>
      </c>
      <c r="I4190" s="327" t="s">
        <v>5411</v>
      </c>
      <c r="K4190" s="421">
        <v>0.502</v>
      </c>
      <c r="L4190" s="421">
        <v>0.502</v>
      </c>
      <c r="M4190" s="421">
        <v>0.46318199999999998</v>
      </c>
      <c r="N4190" s="411">
        <v>7.7326693227091665</v>
      </c>
    </row>
    <row r="4191" spans="1:14" s="327" customFormat="1">
      <c r="A4191" s="103">
        <v>4188</v>
      </c>
      <c r="C4191" s="327" t="s">
        <v>1049</v>
      </c>
      <c r="D4191" s="327" t="s">
        <v>4470</v>
      </c>
      <c r="E4191" s="327" t="s">
        <v>4666</v>
      </c>
      <c r="F4191" s="327" t="s">
        <v>4667</v>
      </c>
      <c r="G4191" s="409">
        <v>307522140102</v>
      </c>
      <c r="H4191" s="327" t="s">
        <v>7784</v>
      </c>
      <c r="I4191" s="327" t="s">
        <v>5411</v>
      </c>
      <c r="K4191" s="421">
        <v>1.1834</v>
      </c>
      <c r="L4191" s="421">
        <v>1.1834</v>
      </c>
      <c r="M4191" s="421">
        <v>1.0918779999999999</v>
      </c>
      <c r="N4191" s="411">
        <v>7.7338178130809618</v>
      </c>
    </row>
    <row r="4192" spans="1:14" s="327" customFormat="1">
      <c r="A4192" s="103">
        <v>4189</v>
      </c>
      <c r="C4192" s="327" t="s">
        <v>1381</v>
      </c>
      <c r="D4192" s="327" t="s">
        <v>1030</v>
      </c>
      <c r="E4192" s="327" t="s">
        <v>4544</v>
      </c>
      <c r="F4192" s="327" t="s">
        <v>6344</v>
      </c>
      <c r="G4192" s="409">
        <v>305211540401</v>
      </c>
      <c r="H4192" s="327" t="s">
        <v>7785</v>
      </c>
      <c r="I4192" s="327" t="s">
        <v>5411</v>
      </c>
      <c r="K4192" s="421">
        <v>1.2836000000000001</v>
      </c>
      <c r="L4192" s="421">
        <v>1.2836000000000001</v>
      </c>
      <c r="M4192" s="421">
        <v>1.1842839999999999</v>
      </c>
      <c r="N4192" s="411">
        <v>7.7373013399813155</v>
      </c>
    </row>
    <row r="4193" spans="1:14" s="327" customFormat="1">
      <c r="A4193" s="103">
        <v>4190</v>
      </c>
      <c r="C4193" s="327" t="s">
        <v>3869</v>
      </c>
      <c r="D4193" s="327" t="s">
        <v>4122</v>
      </c>
      <c r="E4193" s="327" t="s">
        <v>3773</v>
      </c>
      <c r="F4193" s="327" t="s">
        <v>4404</v>
      </c>
      <c r="G4193" s="409">
        <v>308634340202</v>
      </c>
      <c r="H4193" s="327" t="s">
        <v>7786</v>
      </c>
      <c r="I4193" s="327" t="s">
        <v>5411</v>
      </c>
      <c r="K4193" s="421">
        <v>1.4239999999999999</v>
      </c>
      <c r="L4193" s="421">
        <v>1.4239999999999999</v>
      </c>
      <c r="M4193" s="421">
        <v>1.3138190000000001</v>
      </c>
      <c r="N4193" s="411">
        <v>7.7374297752808889</v>
      </c>
    </row>
    <row r="4194" spans="1:14" s="327" customFormat="1">
      <c r="A4194" s="103">
        <v>4191</v>
      </c>
      <c r="C4194" s="327" t="s">
        <v>3869</v>
      </c>
      <c r="D4194" s="327" t="s">
        <v>1054</v>
      </c>
      <c r="E4194" s="327" t="s">
        <v>3438</v>
      </c>
      <c r="F4194" s="327" t="s">
        <v>3987</v>
      </c>
      <c r="G4194" s="409">
        <v>308212540204</v>
      </c>
      <c r="H4194" s="327" t="s">
        <v>7787</v>
      </c>
      <c r="I4194" s="327" t="s">
        <v>5411</v>
      </c>
      <c r="K4194" s="421">
        <v>0.80200000000000005</v>
      </c>
      <c r="L4194" s="421">
        <v>0.80200000000000005</v>
      </c>
      <c r="M4194" s="421">
        <v>0.73984700000000003</v>
      </c>
      <c r="N4194" s="411">
        <v>7.7497506234413986</v>
      </c>
    </row>
    <row r="4195" spans="1:14" s="327" customFormat="1">
      <c r="A4195" s="103">
        <v>4192</v>
      </c>
      <c r="C4195" s="327" t="s">
        <v>1041</v>
      </c>
      <c r="D4195" s="327" t="s">
        <v>1036</v>
      </c>
      <c r="E4195" s="327" t="s">
        <v>1036</v>
      </c>
      <c r="F4195" s="327" t="s">
        <v>3050</v>
      </c>
      <c r="G4195" s="409">
        <v>306411340404</v>
      </c>
      <c r="H4195" s="327" t="s">
        <v>7788</v>
      </c>
      <c r="I4195" s="327" t="s">
        <v>5411</v>
      </c>
      <c r="K4195" s="421">
        <v>0.81579999999999997</v>
      </c>
      <c r="L4195" s="421">
        <v>0.81579999999999997</v>
      </c>
      <c r="M4195" s="421">
        <v>0.75255399999999995</v>
      </c>
      <c r="N4195" s="411">
        <v>7.7526354498651671</v>
      </c>
    </row>
    <row r="4196" spans="1:14" s="327" customFormat="1">
      <c r="A4196" s="103">
        <v>4193</v>
      </c>
      <c r="C4196" s="327" t="s">
        <v>3869</v>
      </c>
      <c r="D4196" s="327" t="s">
        <v>1055</v>
      </c>
      <c r="E4196" s="327" t="s">
        <v>1055</v>
      </c>
      <c r="F4196" s="327" t="s">
        <v>7789</v>
      </c>
      <c r="G4196" s="409">
        <v>308511440101</v>
      </c>
      <c r="H4196" s="327" t="s">
        <v>7790</v>
      </c>
      <c r="I4196" s="327" t="s">
        <v>5411</v>
      </c>
      <c r="K4196" s="421">
        <v>0.74819999999999998</v>
      </c>
      <c r="L4196" s="421">
        <v>0.74819999999999998</v>
      </c>
      <c r="M4196" s="421">
        <v>0.69018999999999997</v>
      </c>
      <c r="N4196" s="411">
        <v>7.7532745255279352</v>
      </c>
    </row>
    <row r="4197" spans="1:14" s="327" customFormat="1">
      <c r="A4197" s="103">
        <v>4194</v>
      </c>
      <c r="C4197" s="327" t="s">
        <v>5408</v>
      </c>
      <c r="D4197" s="327" t="s">
        <v>1019</v>
      </c>
      <c r="E4197" s="327" t="s">
        <v>1019</v>
      </c>
      <c r="F4197" s="327" t="s">
        <v>3612</v>
      </c>
      <c r="G4197" s="409">
        <v>304231340403</v>
      </c>
      <c r="H4197" s="327" t="s">
        <v>7791</v>
      </c>
      <c r="I4197" s="327" t="s">
        <v>5411</v>
      </c>
      <c r="K4197" s="421">
        <v>2.3081999999999998</v>
      </c>
      <c r="L4197" s="421">
        <v>2.3081999999999998</v>
      </c>
      <c r="M4197" s="421">
        <v>2.129184</v>
      </c>
      <c r="N4197" s="411">
        <v>7.7556537561736363</v>
      </c>
    </row>
    <row r="4198" spans="1:14" s="327" customFormat="1">
      <c r="A4198" s="103">
        <v>4195</v>
      </c>
      <c r="C4198" s="327" t="s">
        <v>1049</v>
      </c>
      <c r="D4198" s="327" t="s">
        <v>1045</v>
      </c>
      <c r="E4198" s="327" t="s">
        <v>5067</v>
      </c>
      <c r="F4198" s="327" t="s">
        <v>5134</v>
      </c>
      <c r="G4198" s="409">
        <v>307613140207</v>
      </c>
      <c r="H4198" s="327" t="s">
        <v>7792</v>
      </c>
      <c r="I4198" s="327" t="s">
        <v>5411</v>
      </c>
      <c r="K4198" s="421">
        <v>0.67220000000000002</v>
      </c>
      <c r="L4198" s="421">
        <v>0.67220000000000002</v>
      </c>
      <c r="M4198" s="421">
        <v>0.62006600000000001</v>
      </c>
      <c r="N4198" s="411">
        <v>7.755727462064864</v>
      </c>
    </row>
    <row r="4199" spans="1:14" s="327" customFormat="1">
      <c r="A4199" s="103">
        <v>4196</v>
      </c>
      <c r="C4199" s="327" t="s">
        <v>5408</v>
      </c>
      <c r="D4199" s="327" t="s">
        <v>1021</v>
      </c>
      <c r="E4199" s="327" t="s">
        <v>4351</v>
      </c>
      <c r="F4199" s="327" t="s">
        <v>3937</v>
      </c>
      <c r="G4199" s="409">
        <v>304411240303</v>
      </c>
      <c r="H4199" s="327" t="s">
        <v>7793</v>
      </c>
      <c r="I4199" s="327" t="s">
        <v>5411</v>
      </c>
      <c r="K4199" s="421">
        <v>4.3476000000000001E-2</v>
      </c>
      <c r="L4199" s="421">
        <v>4.3476000000000001E-2</v>
      </c>
      <c r="M4199" s="421">
        <v>4.0103E-2</v>
      </c>
      <c r="N4199" s="411">
        <v>7.7583034317784545</v>
      </c>
    </row>
    <row r="4200" spans="1:14" s="327" customFormat="1">
      <c r="A4200" s="103">
        <v>4197</v>
      </c>
      <c r="C4200" s="327" t="s">
        <v>1041</v>
      </c>
      <c r="D4200" s="327" t="s">
        <v>1037</v>
      </c>
      <c r="E4200" s="327" t="s">
        <v>3312</v>
      </c>
      <c r="F4200" s="327" t="s">
        <v>7357</v>
      </c>
      <c r="G4200" s="409">
        <v>306321440103</v>
      </c>
      <c r="H4200" s="327" t="s">
        <v>6089</v>
      </c>
      <c r="I4200" s="327" t="s">
        <v>5411</v>
      </c>
      <c r="K4200" s="421">
        <v>0.75600000000000001</v>
      </c>
      <c r="L4200" s="421">
        <v>0.75600000000000001</v>
      </c>
      <c r="M4200" s="421">
        <v>0.69731399999999999</v>
      </c>
      <c r="N4200" s="411">
        <v>7.7626984126984144</v>
      </c>
    </row>
    <row r="4201" spans="1:14" s="327" customFormat="1">
      <c r="A4201" s="103">
        <v>4198</v>
      </c>
      <c r="C4201" s="327" t="s">
        <v>1049</v>
      </c>
      <c r="D4201" s="327" t="s">
        <v>1045</v>
      </c>
      <c r="E4201" s="327" t="s">
        <v>5187</v>
      </c>
      <c r="F4201" s="327" t="s">
        <v>7184</v>
      </c>
      <c r="G4201" s="409">
        <v>307611640401</v>
      </c>
      <c r="H4201" s="327" t="s">
        <v>7794</v>
      </c>
      <c r="I4201" s="327" t="s">
        <v>5411</v>
      </c>
      <c r="K4201" s="421">
        <v>0.95940000000000003</v>
      </c>
      <c r="L4201" s="421">
        <v>0.95940000000000003</v>
      </c>
      <c r="M4201" s="421">
        <v>0.88491299999999995</v>
      </c>
      <c r="N4201" s="411">
        <v>7.7639149468417834</v>
      </c>
    </row>
    <row r="4202" spans="1:14" s="327" customFormat="1">
      <c r="A4202" s="103">
        <v>4199</v>
      </c>
      <c r="C4202" s="327" t="s">
        <v>1041</v>
      </c>
      <c r="D4202" s="327" t="s">
        <v>1040</v>
      </c>
      <c r="E4202" s="327" t="s">
        <v>4766</v>
      </c>
      <c r="F4202" s="327" t="s">
        <v>6682</v>
      </c>
      <c r="G4202" s="409">
        <v>306631140404</v>
      </c>
      <c r="H4202" s="327" t="s">
        <v>7795</v>
      </c>
      <c r="I4202" s="327" t="s">
        <v>5411</v>
      </c>
      <c r="K4202" s="421">
        <v>0.36940000000000001</v>
      </c>
      <c r="L4202" s="421">
        <v>0.36940000000000001</v>
      </c>
      <c r="M4202" s="421">
        <v>0.34071499999999999</v>
      </c>
      <c r="N4202" s="411">
        <v>7.7652950730915036</v>
      </c>
    </row>
    <row r="4203" spans="1:14" s="327" customFormat="1">
      <c r="A4203" s="103">
        <v>4200</v>
      </c>
      <c r="C4203" s="327" t="s">
        <v>1381</v>
      </c>
      <c r="D4203" s="327" t="s">
        <v>3526</v>
      </c>
      <c r="E4203" s="327" t="s">
        <v>4760</v>
      </c>
      <c r="F4203" s="327" t="s">
        <v>2943</v>
      </c>
      <c r="G4203" s="409" t="s">
        <v>7796</v>
      </c>
      <c r="H4203" s="327" t="s">
        <v>7797</v>
      </c>
      <c r="I4203" s="327" t="s">
        <v>5411</v>
      </c>
      <c r="K4203" s="421">
        <v>0.55720000000000003</v>
      </c>
      <c r="L4203" s="421">
        <v>0.55720000000000003</v>
      </c>
      <c r="M4203" s="421">
        <v>0.51389899999999999</v>
      </c>
      <c r="N4203" s="411">
        <v>7.7711773151471695</v>
      </c>
    </row>
    <row r="4204" spans="1:14" s="327" customFormat="1">
      <c r="A4204" s="103">
        <v>4201</v>
      </c>
      <c r="C4204" s="327" t="s">
        <v>3869</v>
      </c>
      <c r="D4204" s="327" t="s">
        <v>3869</v>
      </c>
      <c r="E4204" s="327" t="s">
        <v>4576</v>
      </c>
      <c r="F4204" s="327" t="s">
        <v>4020</v>
      </c>
      <c r="G4204" s="409">
        <v>308122640302</v>
      </c>
      <c r="H4204" s="327" t="s">
        <v>7798</v>
      </c>
      <c r="I4204" s="327" t="s">
        <v>5411</v>
      </c>
      <c r="K4204" s="421">
        <v>0.60580000000000001</v>
      </c>
      <c r="L4204" s="421">
        <v>0.60580000000000001</v>
      </c>
      <c r="M4204" s="421">
        <v>0.55871800000000005</v>
      </c>
      <c r="N4204" s="411">
        <v>7.7718719049191085</v>
      </c>
    </row>
    <row r="4205" spans="1:14" s="327" customFormat="1">
      <c r="A4205" s="103">
        <v>4202</v>
      </c>
      <c r="C4205" s="327" t="s">
        <v>1381</v>
      </c>
      <c r="D4205" s="327" t="s">
        <v>1028</v>
      </c>
      <c r="E4205" s="327" t="s">
        <v>5370</v>
      </c>
      <c r="F4205" s="327" t="s">
        <v>5324</v>
      </c>
      <c r="G4205" s="409">
        <v>305331240301</v>
      </c>
      <c r="H4205" s="327" t="s">
        <v>7799</v>
      </c>
      <c r="I4205" s="327" t="s">
        <v>5411</v>
      </c>
      <c r="K4205" s="421">
        <v>0.62239999999999995</v>
      </c>
      <c r="L4205" s="421">
        <v>0.62239999999999995</v>
      </c>
      <c r="M4205" s="421">
        <v>0.57399199999999995</v>
      </c>
      <c r="N4205" s="411">
        <v>7.7776349614395901</v>
      </c>
    </row>
    <row r="4206" spans="1:14" s="327" customFormat="1">
      <c r="A4206" s="103">
        <v>4203</v>
      </c>
      <c r="C4206" s="327" t="s">
        <v>1049</v>
      </c>
      <c r="D4206" s="327" t="s">
        <v>1045</v>
      </c>
      <c r="E4206" s="327" t="s">
        <v>5067</v>
      </c>
      <c r="F4206" s="327" t="s">
        <v>5068</v>
      </c>
      <c r="G4206" s="409">
        <v>307613440105</v>
      </c>
      <c r="H4206" s="327" t="s">
        <v>7800</v>
      </c>
      <c r="I4206" s="327" t="s">
        <v>5411</v>
      </c>
      <c r="K4206" s="421">
        <v>0.57699999999999996</v>
      </c>
      <c r="L4206" s="421">
        <v>0.57699999999999996</v>
      </c>
      <c r="M4206" s="421">
        <v>0.53211799999999998</v>
      </c>
      <c r="N4206" s="411">
        <v>7.7785095320623885</v>
      </c>
    </row>
    <row r="4207" spans="1:14" s="327" customFormat="1">
      <c r="A4207" s="103">
        <v>4204</v>
      </c>
      <c r="C4207" s="327" t="s">
        <v>1381</v>
      </c>
      <c r="D4207" s="327" t="s">
        <v>3526</v>
      </c>
      <c r="E4207" s="327" t="s">
        <v>3527</v>
      </c>
      <c r="F4207" s="327" t="s">
        <v>3261</v>
      </c>
      <c r="G4207" s="409" t="s">
        <v>7801</v>
      </c>
      <c r="H4207" s="327" t="s">
        <v>7802</v>
      </c>
      <c r="I4207" s="327" t="s">
        <v>5411</v>
      </c>
      <c r="K4207" s="421">
        <v>0.64380000000000004</v>
      </c>
      <c r="L4207" s="421">
        <v>0.64380000000000004</v>
      </c>
      <c r="M4207" s="421">
        <v>0.59372000000000003</v>
      </c>
      <c r="N4207" s="411">
        <v>7.7788132960546763</v>
      </c>
    </row>
    <row r="4208" spans="1:14" s="327" customFormat="1">
      <c r="A4208" s="103">
        <v>4205</v>
      </c>
      <c r="C4208" s="327" t="s">
        <v>1041</v>
      </c>
      <c r="D4208" s="327" t="s">
        <v>1036</v>
      </c>
      <c r="E4208" s="327" t="s">
        <v>3216</v>
      </c>
      <c r="F4208" s="327" t="s">
        <v>3217</v>
      </c>
      <c r="G4208" s="409">
        <v>306412140102</v>
      </c>
      <c r="H4208" s="327" t="s">
        <v>7803</v>
      </c>
      <c r="I4208" s="327" t="s">
        <v>5411</v>
      </c>
      <c r="K4208" s="421">
        <v>0.66859999999999997</v>
      </c>
      <c r="L4208" s="421">
        <v>0.66859999999999997</v>
      </c>
      <c r="M4208" s="421">
        <v>0.61658999999999997</v>
      </c>
      <c r="N4208" s="411">
        <v>7.7789410708944073</v>
      </c>
    </row>
    <row r="4209" spans="1:14" s="327" customFormat="1">
      <c r="A4209" s="103">
        <v>4206</v>
      </c>
      <c r="C4209" s="327" t="s">
        <v>3869</v>
      </c>
      <c r="D4209" s="327" t="s">
        <v>1056</v>
      </c>
      <c r="E4209" s="327" t="s">
        <v>4691</v>
      </c>
      <c r="F4209" s="327" t="s">
        <v>6360</v>
      </c>
      <c r="G4209" s="409">
        <v>308312140303</v>
      </c>
      <c r="H4209" s="327" t="s">
        <v>7804</v>
      </c>
      <c r="I4209" s="327" t="s">
        <v>5411</v>
      </c>
      <c r="K4209" s="421">
        <v>0.203593</v>
      </c>
      <c r="L4209" s="421">
        <v>0.203593</v>
      </c>
      <c r="M4209" s="421">
        <v>0.187753</v>
      </c>
      <c r="N4209" s="411">
        <v>7.7802282003801668</v>
      </c>
    </row>
    <row r="4210" spans="1:14" s="327" customFormat="1">
      <c r="A4210" s="103">
        <v>4207</v>
      </c>
      <c r="C4210" s="327" t="s">
        <v>1049</v>
      </c>
      <c r="D4210" s="327" t="s">
        <v>1046</v>
      </c>
      <c r="E4210" s="327" t="s">
        <v>4866</v>
      </c>
      <c r="F4210" s="327" t="s">
        <v>6676</v>
      </c>
      <c r="G4210" s="409">
        <v>307433340302</v>
      </c>
      <c r="H4210" s="327" t="s">
        <v>7805</v>
      </c>
      <c r="I4210" s="327" t="s">
        <v>5411</v>
      </c>
      <c r="K4210" s="421">
        <v>1.4810000000000001</v>
      </c>
      <c r="L4210" s="421">
        <v>1.4810000000000001</v>
      </c>
      <c r="M4210" s="421">
        <v>1.3657429999999999</v>
      </c>
      <c r="N4210" s="411">
        <v>7.782376772451058</v>
      </c>
    </row>
    <row r="4211" spans="1:14" s="327" customFormat="1">
      <c r="A4211" s="103">
        <v>4208</v>
      </c>
      <c r="C4211" s="327" t="s">
        <v>1381</v>
      </c>
      <c r="D4211" s="327" t="s">
        <v>1030</v>
      </c>
      <c r="E4211" s="327" t="s">
        <v>5282</v>
      </c>
      <c r="F4211" s="327" t="s">
        <v>7806</v>
      </c>
      <c r="G4211" s="409">
        <v>305212240401</v>
      </c>
      <c r="H4211" s="327" t="s">
        <v>7807</v>
      </c>
      <c r="I4211" s="327" t="s">
        <v>5411</v>
      </c>
      <c r="K4211" s="421">
        <v>0.89959999999999996</v>
      </c>
      <c r="L4211" s="421">
        <v>0.89959999999999996</v>
      </c>
      <c r="M4211" s="421">
        <v>0.82956200000000002</v>
      </c>
      <c r="N4211" s="411">
        <v>7.785460204535342</v>
      </c>
    </row>
    <row r="4212" spans="1:14" s="327" customFormat="1">
      <c r="A4212" s="103">
        <v>4209</v>
      </c>
      <c r="C4212" s="327" t="s">
        <v>1381</v>
      </c>
      <c r="D4212" s="327" t="s">
        <v>1029</v>
      </c>
      <c r="E4212" s="327" t="s">
        <v>4464</v>
      </c>
      <c r="F4212" s="327" t="s">
        <v>6509</v>
      </c>
      <c r="G4212" s="409">
        <v>305721140602</v>
      </c>
      <c r="H4212" s="327" t="s">
        <v>7808</v>
      </c>
      <c r="I4212" s="327" t="s">
        <v>5411</v>
      </c>
      <c r="K4212" s="421">
        <v>0.25919999999999999</v>
      </c>
      <c r="L4212" s="421">
        <v>0.25919999999999999</v>
      </c>
      <c r="M4212" s="421">
        <v>0.239014</v>
      </c>
      <c r="N4212" s="411">
        <v>7.7878086419753023</v>
      </c>
    </row>
    <row r="4213" spans="1:14" s="327" customFormat="1">
      <c r="A4213" s="103">
        <v>4210</v>
      </c>
      <c r="C4213" s="327" t="s">
        <v>1041</v>
      </c>
      <c r="D4213" s="327" t="s">
        <v>1040</v>
      </c>
      <c r="E4213" s="327" t="s">
        <v>4766</v>
      </c>
      <c r="F4213" s="327" t="s">
        <v>6235</v>
      </c>
      <c r="G4213" s="409">
        <v>306631340201</v>
      </c>
      <c r="H4213" s="327" t="s">
        <v>7809</v>
      </c>
      <c r="I4213" s="327" t="s">
        <v>5411</v>
      </c>
      <c r="K4213" s="421">
        <v>0.70020000000000004</v>
      </c>
      <c r="L4213" s="421">
        <v>0.70020000000000004</v>
      </c>
      <c r="M4213" s="421">
        <v>0.64565499999999998</v>
      </c>
      <c r="N4213" s="411">
        <v>7.7899171665238587</v>
      </c>
    </row>
    <row r="4214" spans="1:14" s="327" customFormat="1">
      <c r="A4214" s="103">
        <v>4211</v>
      </c>
      <c r="C4214" s="327" t="s">
        <v>1381</v>
      </c>
      <c r="D4214" s="327" t="s">
        <v>1027</v>
      </c>
      <c r="E4214" s="327" t="s">
        <v>5327</v>
      </c>
      <c r="F4214" s="327" t="s">
        <v>4348</v>
      </c>
      <c r="G4214" s="409">
        <v>305422340103</v>
      </c>
      <c r="H4214" s="327" t="s">
        <v>7810</v>
      </c>
      <c r="I4214" s="327" t="s">
        <v>5411</v>
      </c>
      <c r="K4214" s="421">
        <v>1.0863</v>
      </c>
      <c r="L4214" s="421">
        <v>1.0863</v>
      </c>
      <c r="M4214" s="421">
        <v>1.0016430000000001</v>
      </c>
      <c r="N4214" s="411">
        <v>7.7931510632421954</v>
      </c>
    </row>
    <row r="4215" spans="1:14" s="327" customFormat="1">
      <c r="A4215" s="103">
        <v>4212</v>
      </c>
      <c r="C4215" s="327" t="s">
        <v>1049</v>
      </c>
      <c r="D4215" s="327" t="s">
        <v>4470</v>
      </c>
      <c r="E4215" s="327" t="s">
        <v>4471</v>
      </c>
      <c r="F4215" s="327" t="s">
        <v>3503</v>
      </c>
      <c r="G4215" s="409">
        <v>307511540202</v>
      </c>
      <c r="H4215" s="327" t="s">
        <v>7811</v>
      </c>
      <c r="I4215" s="327" t="s">
        <v>5411</v>
      </c>
      <c r="K4215" s="421">
        <v>1.3808</v>
      </c>
      <c r="L4215" s="421">
        <v>1.3808</v>
      </c>
      <c r="M4215" s="421">
        <v>1.2731859999999999</v>
      </c>
      <c r="N4215" s="411">
        <v>7.7935979142526151</v>
      </c>
    </row>
    <row r="4216" spans="1:14" s="327" customFormat="1">
      <c r="A4216" s="103">
        <v>4213</v>
      </c>
      <c r="C4216" s="327" t="s">
        <v>1041</v>
      </c>
      <c r="D4216" s="327" t="s">
        <v>1038</v>
      </c>
      <c r="E4216" s="327" t="s">
        <v>5205</v>
      </c>
      <c r="F4216" s="327" t="s">
        <v>3159</v>
      </c>
      <c r="G4216" s="409">
        <v>306521240202</v>
      </c>
      <c r="H4216" s="327" t="s">
        <v>7812</v>
      </c>
      <c r="I4216" s="327" t="s">
        <v>5444</v>
      </c>
      <c r="K4216" s="421">
        <v>8.1600000000000006E-2</v>
      </c>
      <c r="L4216" s="421">
        <v>8.1600000000000006E-2</v>
      </c>
      <c r="M4216" s="421">
        <v>7.5240000000000001E-2</v>
      </c>
      <c r="N4216" s="411">
        <v>7.7941176470588296</v>
      </c>
    </row>
    <row r="4217" spans="1:14" s="327" customFormat="1">
      <c r="A4217" s="103">
        <v>4214</v>
      </c>
      <c r="C4217" s="327" t="s">
        <v>3869</v>
      </c>
      <c r="D4217" s="327" t="s">
        <v>1055</v>
      </c>
      <c r="E4217" s="327" t="s">
        <v>4206</v>
      </c>
      <c r="F4217" s="327" t="s">
        <v>4076</v>
      </c>
      <c r="G4217" s="409">
        <v>308521140402</v>
      </c>
      <c r="H4217" s="327" t="s">
        <v>7813</v>
      </c>
      <c r="I4217" s="327" t="s">
        <v>5411</v>
      </c>
      <c r="K4217" s="421">
        <v>0.65959999999999996</v>
      </c>
      <c r="L4217" s="421">
        <v>0.65959999999999996</v>
      </c>
      <c r="M4217" s="421">
        <v>0.608186</v>
      </c>
      <c r="N4217" s="411">
        <v>7.7947240751970837</v>
      </c>
    </row>
    <row r="4218" spans="1:14" s="327" customFormat="1">
      <c r="A4218" s="103">
        <v>4215</v>
      </c>
      <c r="C4218" s="327" t="s">
        <v>1381</v>
      </c>
      <c r="D4218" s="327" t="s">
        <v>1028</v>
      </c>
      <c r="E4218" s="327" t="s">
        <v>5246</v>
      </c>
      <c r="F4218" s="327" t="s">
        <v>5808</v>
      </c>
      <c r="G4218" s="409">
        <v>305221540203</v>
      </c>
      <c r="H4218" s="327" t="s">
        <v>7814</v>
      </c>
      <c r="I4218" s="327" t="s">
        <v>5411</v>
      </c>
      <c r="K4218" s="421">
        <v>0.58140000000000003</v>
      </c>
      <c r="L4218" s="421">
        <v>0.58140000000000003</v>
      </c>
      <c r="M4218" s="421">
        <v>0.53607400000000005</v>
      </c>
      <c r="N4218" s="411">
        <v>7.7960096319229404</v>
      </c>
    </row>
    <row r="4219" spans="1:14" s="327" customFormat="1">
      <c r="A4219" s="103">
        <v>4216</v>
      </c>
      <c r="C4219" s="327" t="s">
        <v>1381</v>
      </c>
      <c r="D4219" s="327" t="s">
        <v>1030</v>
      </c>
      <c r="E4219" s="327" t="s">
        <v>3808</v>
      </c>
      <c r="F4219" s="327" t="s">
        <v>3909</v>
      </c>
      <c r="G4219" s="409">
        <v>305213440306</v>
      </c>
      <c r="H4219" s="327" t="s">
        <v>7815</v>
      </c>
      <c r="I4219" s="327" t="s">
        <v>5411</v>
      </c>
      <c r="K4219" s="421">
        <v>0.54379999999999995</v>
      </c>
      <c r="L4219" s="421">
        <v>0.54379999999999995</v>
      </c>
      <c r="M4219" s="421">
        <v>0.50140399999999996</v>
      </c>
      <c r="N4219" s="411">
        <v>7.7962486208164758</v>
      </c>
    </row>
    <row r="4220" spans="1:14" s="327" customFormat="1">
      <c r="A4220" s="103">
        <v>4217</v>
      </c>
      <c r="C4220" s="327" t="s">
        <v>3869</v>
      </c>
      <c r="D4220" s="327" t="s">
        <v>1056</v>
      </c>
      <c r="E4220" s="327" t="s">
        <v>4691</v>
      </c>
      <c r="F4220" s="327" t="s">
        <v>4254</v>
      </c>
      <c r="G4220" s="409">
        <v>308312340106</v>
      </c>
      <c r="H4220" s="327" t="s">
        <v>7816</v>
      </c>
      <c r="I4220" s="327" t="s">
        <v>5411</v>
      </c>
      <c r="K4220" s="421">
        <v>1.1368</v>
      </c>
      <c r="L4220" s="421">
        <v>1.1368</v>
      </c>
      <c r="M4220" s="421">
        <v>1.0481609999999999</v>
      </c>
      <c r="N4220" s="411">
        <v>7.7972378606615171</v>
      </c>
    </row>
    <row r="4221" spans="1:14" s="327" customFormat="1">
      <c r="A4221" s="103">
        <v>4218</v>
      </c>
      <c r="C4221" s="327" t="s">
        <v>1041</v>
      </c>
      <c r="D4221" s="327" t="s">
        <v>1038</v>
      </c>
      <c r="E4221" s="327" t="s">
        <v>3029</v>
      </c>
      <c r="F4221" s="327" t="s">
        <v>5392</v>
      </c>
      <c r="G4221" s="409">
        <v>306512140402</v>
      </c>
      <c r="H4221" s="327" t="s">
        <v>7817</v>
      </c>
      <c r="I4221" s="327" t="s">
        <v>5411</v>
      </c>
      <c r="K4221" s="421">
        <v>0.60340000000000005</v>
      </c>
      <c r="L4221" s="421">
        <v>0.60340000000000005</v>
      </c>
      <c r="M4221" s="421">
        <v>0.556315</v>
      </c>
      <c r="N4221" s="411">
        <v>7.8032814053695789</v>
      </c>
    </row>
    <row r="4222" spans="1:14" s="327" customFormat="1">
      <c r="A4222" s="103">
        <v>4219</v>
      </c>
      <c r="C4222" s="327" t="s">
        <v>3869</v>
      </c>
      <c r="D4222" s="327" t="s">
        <v>1056</v>
      </c>
      <c r="E4222" s="327" t="s">
        <v>4691</v>
      </c>
      <c r="F4222" s="327" t="s">
        <v>7508</v>
      </c>
      <c r="G4222" s="409">
        <v>308312340301</v>
      </c>
      <c r="H4222" s="327" t="s">
        <v>7818</v>
      </c>
      <c r="I4222" s="327" t="s">
        <v>5411</v>
      </c>
      <c r="K4222" s="421">
        <v>0.32213999999999998</v>
      </c>
      <c r="L4222" s="421">
        <v>0.32213999999999998</v>
      </c>
      <c r="M4222" s="421">
        <v>0.29699900000000001</v>
      </c>
      <c r="N4222" s="411">
        <v>7.8043707704724561</v>
      </c>
    </row>
    <row r="4223" spans="1:14" s="327" customFormat="1">
      <c r="A4223" s="103">
        <v>4220</v>
      </c>
      <c r="C4223" s="327" t="s">
        <v>1049</v>
      </c>
      <c r="D4223" s="327" t="s">
        <v>1049</v>
      </c>
      <c r="E4223" s="327" t="s">
        <v>3482</v>
      </c>
      <c r="F4223" s="327" t="s">
        <v>2987</v>
      </c>
      <c r="G4223" s="409">
        <v>307133440301</v>
      </c>
      <c r="H4223" s="327" t="s">
        <v>6738</v>
      </c>
      <c r="I4223" s="327" t="s">
        <v>5411</v>
      </c>
      <c r="K4223" s="421">
        <v>0.74180000000000001</v>
      </c>
      <c r="L4223" s="421">
        <v>0.74180000000000001</v>
      </c>
      <c r="M4223" s="421">
        <v>0.68390499999999999</v>
      </c>
      <c r="N4223" s="411">
        <v>7.8046643300080918</v>
      </c>
    </row>
    <row r="4224" spans="1:14" s="327" customFormat="1">
      <c r="A4224" s="103">
        <v>4221</v>
      </c>
      <c r="C4224" s="327" t="s">
        <v>1049</v>
      </c>
      <c r="D4224" s="327" t="s">
        <v>1048</v>
      </c>
      <c r="E4224" s="327" t="s">
        <v>5140</v>
      </c>
      <c r="F4224" s="327" t="s">
        <v>4682</v>
      </c>
      <c r="G4224" s="409">
        <v>307222340602</v>
      </c>
      <c r="H4224" s="327" t="s">
        <v>7819</v>
      </c>
      <c r="I4224" s="327" t="s">
        <v>5411</v>
      </c>
      <c r="K4224" s="421">
        <v>0.24679999999999999</v>
      </c>
      <c r="L4224" s="421">
        <v>0.24679999999999999</v>
      </c>
      <c r="M4224" s="421">
        <v>0.22753799999999999</v>
      </c>
      <c r="N4224" s="411">
        <v>7.804700162074556</v>
      </c>
    </row>
    <row r="4225" spans="1:14" s="327" customFormat="1">
      <c r="A4225" s="103">
        <v>4222</v>
      </c>
      <c r="C4225" s="327" t="s">
        <v>3869</v>
      </c>
      <c r="D4225" s="327" t="s">
        <v>1056</v>
      </c>
      <c r="E4225" s="327" t="s">
        <v>3957</v>
      </c>
      <c r="F4225" s="327" t="s">
        <v>6074</v>
      </c>
      <c r="G4225" s="409">
        <v>308323240201</v>
      </c>
      <c r="H4225" s="327" t="s">
        <v>7820</v>
      </c>
      <c r="I4225" s="327" t="s">
        <v>5411</v>
      </c>
      <c r="K4225" s="421">
        <v>1.1624000000000001</v>
      </c>
      <c r="L4225" s="421">
        <v>1.1624000000000001</v>
      </c>
      <c r="M4225" s="421">
        <v>1.0716749999999999</v>
      </c>
      <c r="N4225" s="411">
        <v>7.8049724707501866</v>
      </c>
    </row>
    <row r="4226" spans="1:14" s="327" customFormat="1">
      <c r="A4226" s="103">
        <v>4223</v>
      </c>
      <c r="C4226" s="327" t="s">
        <v>1041</v>
      </c>
      <c r="D4226" s="327" t="s">
        <v>1038</v>
      </c>
      <c r="E4226" s="327" t="s">
        <v>5205</v>
      </c>
      <c r="F4226" s="327" t="s">
        <v>2998</v>
      </c>
      <c r="G4226" s="409">
        <v>306521140303</v>
      </c>
      <c r="H4226" s="327" t="s">
        <v>7821</v>
      </c>
      <c r="I4226" s="327" t="s">
        <v>5411</v>
      </c>
      <c r="K4226" s="421">
        <v>0.37959999999999999</v>
      </c>
      <c r="L4226" s="421">
        <v>0.37959999999999999</v>
      </c>
      <c r="M4226" s="421">
        <v>0.34995900000000002</v>
      </c>
      <c r="N4226" s="411">
        <v>7.8084826132771266</v>
      </c>
    </row>
    <row r="4227" spans="1:14" s="327" customFormat="1">
      <c r="A4227" s="103">
        <v>4224</v>
      </c>
      <c r="C4227" s="327" t="s">
        <v>1041</v>
      </c>
      <c r="D4227" s="327" t="s">
        <v>1040</v>
      </c>
      <c r="E4227" s="327" t="s">
        <v>4426</v>
      </c>
      <c r="F4227" s="327" t="s">
        <v>6920</v>
      </c>
      <c r="G4227" s="409">
        <v>306621240103</v>
      </c>
      <c r="H4227" s="327" t="s">
        <v>7822</v>
      </c>
      <c r="I4227" s="327" t="s">
        <v>5411</v>
      </c>
      <c r="K4227" s="421">
        <v>0.40939999999999999</v>
      </c>
      <c r="L4227" s="421">
        <v>0.40939999999999999</v>
      </c>
      <c r="M4227" s="421">
        <v>0.37742999999999999</v>
      </c>
      <c r="N4227" s="411">
        <v>7.808988764044944</v>
      </c>
    </row>
    <row r="4228" spans="1:14" s="327" customFormat="1">
      <c r="A4228" s="103">
        <v>4225</v>
      </c>
      <c r="C4228" s="327" t="s">
        <v>3869</v>
      </c>
      <c r="D4228" s="327" t="s">
        <v>1056</v>
      </c>
      <c r="E4228" s="327" t="s">
        <v>4691</v>
      </c>
      <c r="F4228" s="327" t="s">
        <v>6980</v>
      </c>
      <c r="G4228" s="409">
        <v>308312340202</v>
      </c>
      <c r="H4228" s="327" t="s">
        <v>7823</v>
      </c>
      <c r="I4228" s="327" t="s">
        <v>5411</v>
      </c>
      <c r="K4228" s="421">
        <v>1.4204000000000001</v>
      </c>
      <c r="L4228" s="421">
        <v>1.4204000000000001</v>
      </c>
      <c r="M4228" s="421">
        <v>1.309415</v>
      </c>
      <c r="N4228" s="411">
        <v>7.8136440439312951</v>
      </c>
    </row>
    <row r="4229" spans="1:14" s="327" customFormat="1">
      <c r="A4229" s="103">
        <v>4226</v>
      </c>
      <c r="C4229" s="327" t="s">
        <v>1049</v>
      </c>
      <c r="D4229" s="327" t="s">
        <v>1047</v>
      </c>
      <c r="E4229" s="327" t="s">
        <v>4140</v>
      </c>
      <c r="F4229" s="327" t="s">
        <v>7444</v>
      </c>
      <c r="G4229" s="409">
        <v>307322540102</v>
      </c>
      <c r="H4229" s="327" t="s">
        <v>7641</v>
      </c>
      <c r="I4229" s="327" t="s">
        <v>5411</v>
      </c>
      <c r="K4229" s="421">
        <v>1.1006</v>
      </c>
      <c r="L4229" s="421">
        <v>1.1006</v>
      </c>
      <c r="M4229" s="421">
        <v>1.014599</v>
      </c>
      <c r="N4229" s="411">
        <v>7.8140105397056141</v>
      </c>
    </row>
    <row r="4230" spans="1:14" s="327" customFormat="1">
      <c r="A4230" s="103">
        <v>4227</v>
      </c>
      <c r="C4230" s="327" t="s">
        <v>1049</v>
      </c>
      <c r="D4230" s="327" t="s">
        <v>4470</v>
      </c>
      <c r="E4230" s="327" t="s">
        <v>4471</v>
      </c>
      <c r="F4230" s="327" t="s">
        <v>6266</v>
      </c>
      <c r="G4230" s="409">
        <v>307511540303</v>
      </c>
      <c r="H4230" s="327" t="s">
        <v>7824</v>
      </c>
      <c r="I4230" s="327" t="s">
        <v>5411</v>
      </c>
      <c r="K4230" s="421">
        <v>1.0509999999999999</v>
      </c>
      <c r="L4230" s="421">
        <v>1.0509999999999999</v>
      </c>
      <c r="M4230" s="421">
        <v>0.968858</v>
      </c>
      <c r="N4230" s="411">
        <v>7.8156041864890531</v>
      </c>
    </row>
    <row r="4231" spans="1:14" s="327" customFormat="1">
      <c r="A4231" s="103">
        <v>4228</v>
      </c>
      <c r="C4231" s="327" t="s">
        <v>1049</v>
      </c>
      <c r="D4231" s="327" t="s">
        <v>4470</v>
      </c>
      <c r="E4231" s="327" t="s">
        <v>4666</v>
      </c>
      <c r="F4231" s="327" t="s">
        <v>4667</v>
      </c>
      <c r="G4231" s="409">
        <v>307522140103</v>
      </c>
      <c r="H4231" s="327" t="s">
        <v>7825</v>
      </c>
      <c r="I4231" s="327" t="s">
        <v>5411</v>
      </c>
      <c r="K4231" s="421">
        <v>1.3484</v>
      </c>
      <c r="L4231" s="421">
        <v>1.3484</v>
      </c>
      <c r="M4231" s="421">
        <v>1.243009</v>
      </c>
      <c r="N4231" s="411">
        <v>7.8160041530703062</v>
      </c>
    </row>
    <row r="4232" spans="1:14" s="327" customFormat="1">
      <c r="A4232" s="103">
        <v>4229</v>
      </c>
      <c r="C4232" s="327" t="s">
        <v>5408</v>
      </c>
      <c r="D4232" s="327" t="s">
        <v>1017</v>
      </c>
      <c r="E4232" s="327" t="s">
        <v>3946</v>
      </c>
      <c r="F4232" s="327" t="s">
        <v>3445</v>
      </c>
      <c r="G4232" s="409">
        <v>304521440303</v>
      </c>
      <c r="H4232" s="327" t="s">
        <v>7826</v>
      </c>
      <c r="I4232" s="327" t="s">
        <v>5411</v>
      </c>
      <c r="K4232" s="421">
        <v>0.34820000000000001</v>
      </c>
      <c r="L4232" s="421">
        <v>0.34820000000000001</v>
      </c>
      <c r="M4232" s="421">
        <v>0.32096599999999997</v>
      </c>
      <c r="N4232" s="411">
        <v>7.8213670304422847</v>
      </c>
    </row>
    <row r="4233" spans="1:14" s="327" customFormat="1">
      <c r="A4233" s="103">
        <v>4230</v>
      </c>
      <c r="C4233" s="327" t="s">
        <v>1049</v>
      </c>
      <c r="D4233" s="327" t="s">
        <v>1048</v>
      </c>
      <c r="E4233" s="327" t="s">
        <v>5140</v>
      </c>
      <c r="F4233" s="327" t="s">
        <v>5478</v>
      </c>
      <c r="G4233" s="409">
        <v>307222140101</v>
      </c>
      <c r="H4233" s="327" t="s">
        <v>7827</v>
      </c>
      <c r="I4233" s="327" t="s">
        <v>5411</v>
      </c>
      <c r="K4233" s="421">
        <v>1.1576</v>
      </c>
      <c r="L4233" s="421">
        <v>1.1576</v>
      </c>
      <c r="M4233" s="421">
        <v>1.067035</v>
      </c>
      <c r="N4233" s="411">
        <v>7.8235141672425721</v>
      </c>
    </row>
    <row r="4234" spans="1:14" s="327" customFormat="1">
      <c r="A4234" s="103">
        <v>4231</v>
      </c>
      <c r="C4234" s="327" t="s">
        <v>1049</v>
      </c>
      <c r="D4234" s="327" t="s">
        <v>1047</v>
      </c>
      <c r="E4234" s="327" t="s">
        <v>4140</v>
      </c>
      <c r="F4234" s="327" t="s">
        <v>5683</v>
      </c>
      <c r="G4234" s="409">
        <v>307322140303</v>
      </c>
      <c r="H4234" s="327" t="s">
        <v>7828</v>
      </c>
      <c r="I4234" s="327" t="s">
        <v>5411</v>
      </c>
      <c r="K4234" s="421">
        <v>0.58299999999999996</v>
      </c>
      <c r="L4234" s="421">
        <v>0.58299999999999996</v>
      </c>
      <c r="M4234" s="421">
        <v>0.53734999999999999</v>
      </c>
      <c r="N4234" s="411">
        <v>7.8301886792452784</v>
      </c>
    </row>
    <row r="4235" spans="1:14" s="327" customFormat="1">
      <c r="A4235" s="103">
        <v>4232</v>
      </c>
      <c r="C4235" s="327" t="s">
        <v>1049</v>
      </c>
      <c r="D4235" s="327" t="s">
        <v>1048</v>
      </c>
      <c r="E4235" s="327" t="s">
        <v>5140</v>
      </c>
      <c r="F4235" s="327" t="s">
        <v>5826</v>
      </c>
      <c r="G4235" s="409">
        <v>307222240201</v>
      </c>
      <c r="H4235" s="327" t="s">
        <v>6948</v>
      </c>
      <c r="I4235" s="327" t="s">
        <v>5444</v>
      </c>
      <c r="K4235" s="421">
        <v>0.26279999999999998</v>
      </c>
      <c r="L4235" s="421">
        <v>0.26279999999999998</v>
      </c>
      <c r="M4235" s="421">
        <v>0.24222099999999999</v>
      </c>
      <c r="N4235" s="411">
        <v>7.8306697108066921</v>
      </c>
    </row>
    <row r="4236" spans="1:14" s="327" customFormat="1">
      <c r="A4236" s="103">
        <v>4233</v>
      </c>
      <c r="C4236" s="327" t="s">
        <v>3869</v>
      </c>
      <c r="D4236" s="327" t="s">
        <v>4122</v>
      </c>
      <c r="E4236" s="327" t="s">
        <v>3773</v>
      </c>
      <c r="F4236" s="327" t="s">
        <v>7533</v>
      </c>
      <c r="G4236" s="409">
        <v>308634340402</v>
      </c>
      <c r="H4236" s="327" t="s">
        <v>7829</v>
      </c>
      <c r="I4236" s="327" t="s">
        <v>5411</v>
      </c>
      <c r="K4236" s="421">
        <v>0.78779999999999994</v>
      </c>
      <c r="L4236" s="421">
        <v>0.78779999999999994</v>
      </c>
      <c r="M4236" s="421">
        <v>0.72610799999999998</v>
      </c>
      <c r="N4236" s="411">
        <v>7.8309215536938277</v>
      </c>
    </row>
    <row r="4237" spans="1:14" s="327" customFormat="1">
      <c r="A4237" s="103">
        <v>4234</v>
      </c>
      <c r="C4237" s="327" t="s">
        <v>1049</v>
      </c>
      <c r="D4237" s="327" t="s">
        <v>1045</v>
      </c>
      <c r="E4237" s="327" t="s">
        <v>5067</v>
      </c>
      <c r="F4237" s="327" t="s">
        <v>4643</v>
      </c>
      <c r="G4237" s="409">
        <v>307613240107</v>
      </c>
      <c r="H4237" s="327" t="s">
        <v>7830</v>
      </c>
      <c r="I4237" s="327" t="s">
        <v>5411</v>
      </c>
      <c r="K4237" s="421">
        <v>0.3256</v>
      </c>
      <c r="L4237" s="421">
        <v>0.3256</v>
      </c>
      <c r="M4237" s="421">
        <v>0.30007800000000001</v>
      </c>
      <c r="N4237" s="411">
        <v>7.8384520884520841</v>
      </c>
    </row>
    <row r="4238" spans="1:14" s="327" customFormat="1">
      <c r="A4238" s="103">
        <v>4235</v>
      </c>
      <c r="C4238" s="327" t="s">
        <v>1049</v>
      </c>
      <c r="D4238" s="327" t="s">
        <v>1045</v>
      </c>
      <c r="E4238" s="327" t="s">
        <v>5113</v>
      </c>
      <c r="F4238" s="327" t="s">
        <v>4749</v>
      </c>
      <c r="G4238" s="409">
        <v>307621140401</v>
      </c>
      <c r="H4238" s="327" t="s">
        <v>7831</v>
      </c>
      <c r="I4238" s="327" t="s">
        <v>5411</v>
      </c>
      <c r="K4238" s="421">
        <v>0.27400000000000002</v>
      </c>
      <c r="L4238" s="421">
        <v>0.27400000000000002</v>
      </c>
      <c r="M4238" s="421">
        <v>0.25250600000000001</v>
      </c>
      <c r="N4238" s="411">
        <v>7.8445255474452598</v>
      </c>
    </row>
    <row r="4239" spans="1:14" s="327" customFormat="1">
      <c r="A4239" s="103">
        <v>4236</v>
      </c>
      <c r="C4239" s="327" t="s">
        <v>1049</v>
      </c>
      <c r="D4239" s="327" t="s">
        <v>4470</v>
      </c>
      <c r="E4239" s="327" t="s">
        <v>4471</v>
      </c>
      <c r="F4239" s="327" t="s">
        <v>6135</v>
      </c>
      <c r="G4239" s="409">
        <v>307511240304</v>
      </c>
      <c r="H4239" s="327" t="s">
        <v>7832</v>
      </c>
      <c r="I4239" s="327" t="s">
        <v>5411</v>
      </c>
      <c r="K4239" s="421">
        <v>0.99719999999999998</v>
      </c>
      <c r="L4239" s="421">
        <v>0.99719999999999998</v>
      </c>
      <c r="M4239" s="421">
        <v>0.91895000000000004</v>
      </c>
      <c r="N4239" s="411">
        <v>7.8469715202567123</v>
      </c>
    </row>
    <row r="4240" spans="1:14" s="327" customFormat="1">
      <c r="A4240" s="103">
        <v>4237</v>
      </c>
      <c r="C4240" s="327" t="s">
        <v>1041</v>
      </c>
      <c r="D4240" s="327" t="s">
        <v>1040</v>
      </c>
      <c r="E4240" s="327" t="s">
        <v>4426</v>
      </c>
      <c r="F4240" s="327" t="s">
        <v>2214</v>
      </c>
      <c r="G4240" s="409">
        <v>306621240301</v>
      </c>
      <c r="H4240" s="327" t="s">
        <v>7833</v>
      </c>
      <c r="I4240" s="327" t="s">
        <v>5411</v>
      </c>
      <c r="K4240" s="421">
        <v>0.64059999999999995</v>
      </c>
      <c r="L4240" s="421">
        <v>0.64059999999999995</v>
      </c>
      <c r="M4240" s="421">
        <v>0.59033199999999997</v>
      </c>
      <c r="N4240" s="411">
        <v>7.8470184202310307</v>
      </c>
    </row>
    <row r="4241" spans="1:14" s="327" customFormat="1">
      <c r="A4241" s="103">
        <v>4238</v>
      </c>
      <c r="C4241" s="327" t="s">
        <v>5408</v>
      </c>
      <c r="D4241" s="327" t="s">
        <v>1017</v>
      </c>
      <c r="E4241" s="327" t="s">
        <v>3946</v>
      </c>
      <c r="F4241" s="327" t="s">
        <v>3947</v>
      </c>
      <c r="G4241" s="409">
        <v>304521140402</v>
      </c>
      <c r="H4241" s="327" t="s">
        <v>7834</v>
      </c>
      <c r="I4241" s="327" t="s">
        <v>5444</v>
      </c>
      <c r="K4241" s="421">
        <v>0.211286</v>
      </c>
      <c r="L4241" s="421">
        <v>0.211286</v>
      </c>
      <c r="M4241" s="421">
        <v>0.19470499999999999</v>
      </c>
      <c r="N4241" s="411">
        <v>7.8476567306873202</v>
      </c>
    </row>
    <row r="4242" spans="1:14" s="327" customFormat="1">
      <c r="A4242" s="103">
        <v>4239</v>
      </c>
      <c r="C4242" s="327" t="s">
        <v>3869</v>
      </c>
      <c r="D4242" s="327" t="s">
        <v>4122</v>
      </c>
      <c r="E4242" s="327" t="s">
        <v>3773</v>
      </c>
      <c r="F4242" s="327" t="s">
        <v>6710</v>
      </c>
      <c r="G4242" s="409">
        <v>308634340502</v>
      </c>
      <c r="H4242" s="327" t="s">
        <v>7835</v>
      </c>
      <c r="I4242" s="327" t="s">
        <v>5411</v>
      </c>
      <c r="K4242" s="421">
        <v>1.0454000000000001</v>
      </c>
      <c r="L4242" s="421">
        <v>1.0454000000000001</v>
      </c>
      <c r="M4242" s="421">
        <v>0.96335899999999997</v>
      </c>
      <c r="N4242" s="411">
        <v>7.8478094509278868</v>
      </c>
    </row>
    <row r="4243" spans="1:14" s="327" customFormat="1">
      <c r="A4243" s="103">
        <v>4240</v>
      </c>
      <c r="C4243" s="327" t="s">
        <v>1381</v>
      </c>
      <c r="D4243" s="327" t="s">
        <v>1028</v>
      </c>
      <c r="E4243" s="327" t="s">
        <v>4163</v>
      </c>
      <c r="F4243" s="327" t="s">
        <v>5050</v>
      </c>
      <c r="G4243" s="409">
        <v>305321140301</v>
      </c>
      <c r="H4243" s="327" t="s">
        <v>7836</v>
      </c>
      <c r="I4243" s="327" t="s">
        <v>5411</v>
      </c>
      <c r="K4243" s="421">
        <v>1.1666000000000001</v>
      </c>
      <c r="L4243" s="421">
        <v>1.1666000000000001</v>
      </c>
      <c r="M4243" s="421">
        <v>1.0750299999999999</v>
      </c>
      <c r="N4243" s="411">
        <v>7.8493056746099894</v>
      </c>
    </row>
    <row r="4244" spans="1:14" s="327" customFormat="1">
      <c r="A4244" s="103">
        <v>4241</v>
      </c>
      <c r="C4244" s="327" t="s">
        <v>1381</v>
      </c>
      <c r="D4244" s="327" t="s">
        <v>1032</v>
      </c>
      <c r="E4244" s="327" t="s">
        <v>3933</v>
      </c>
      <c r="F4244" s="327" t="s">
        <v>3720</v>
      </c>
      <c r="G4244" s="409">
        <v>305611340304</v>
      </c>
      <c r="H4244" s="327" t="s">
        <v>7837</v>
      </c>
      <c r="I4244" s="327" t="s">
        <v>5411</v>
      </c>
      <c r="K4244" s="421">
        <v>0.80071999999999999</v>
      </c>
      <c r="L4244" s="421">
        <v>0.80071999999999999</v>
      </c>
      <c r="M4244" s="421">
        <v>0.73786399999999996</v>
      </c>
      <c r="N4244" s="411">
        <v>7.849935058447401</v>
      </c>
    </row>
    <row r="4245" spans="1:14" s="327" customFormat="1">
      <c r="A4245" s="103">
        <v>4242</v>
      </c>
      <c r="C4245" s="327" t="s">
        <v>3869</v>
      </c>
      <c r="D4245" s="327" t="s">
        <v>1056</v>
      </c>
      <c r="E4245" s="327" t="s">
        <v>4691</v>
      </c>
      <c r="F4245" s="327" t="s">
        <v>4387</v>
      </c>
      <c r="G4245" s="409">
        <v>308312240203</v>
      </c>
      <c r="H4245" s="327" t="s">
        <v>7838</v>
      </c>
      <c r="I4245" s="327" t="s">
        <v>5411</v>
      </c>
      <c r="K4245" s="421">
        <v>0.57410000000000005</v>
      </c>
      <c r="L4245" s="421">
        <v>0.57410000000000005</v>
      </c>
      <c r="M4245" s="421">
        <v>0.52902800000000005</v>
      </c>
      <c r="N4245" s="411">
        <v>7.8508970562619753</v>
      </c>
    </row>
    <row r="4246" spans="1:14" s="327" customFormat="1">
      <c r="A4246" s="103">
        <v>4243</v>
      </c>
      <c r="C4246" s="327" t="s">
        <v>1041</v>
      </c>
      <c r="D4246" s="327" t="s">
        <v>1041</v>
      </c>
      <c r="E4246" s="327" t="s">
        <v>4103</v>
      </c>
      <c r="F4246" s="327" t="s">
        <v>7839</v>
      </c>
      <c r="G4246" s="409">
        <v>306111240602</v>
      </c>
      <c r="H4246" s="327" t="s">
        <v>5211</v>
      </c>
      <c r="I4246" s="327" t="s">
        <v>5411</v>
      </c>
      <c r="K4246" s="421">
        <v>1.0948</v>
      </c>
      <c r="L4246" s="421">
        <v>1.0948</v>
      </c>
      <c r="M4246" s="421">
        <v>1.008832</v>
      </c>
      <c r="N4246" s="411">
        <v>7.8523931311655133</v>
      </c>
    </row>
    <row r="4247" spans="1:14" s="327" customFormat="1">
      <c r="A4247" s="103">
        <v>4244</v>
      </c>
      <c r="C4247" s="327" t="s">
        <v>5408</v>
      </c>
      <c r="D4247" s="327" t="s">
        <v>1020</v>
      </c>
      <c r="E4247" s="327" t="s">
        <v>3416</v>
      </c>
      <c r="F4247" s="327" t="s">
        <v>7072</v>
      </c>
      <c r="G4247" s="409">
        <v>304112240401</v>
      </c>
      <c r="H4247" s="327" t="s">
        <v>7840</v>
      </c>
      <c r="I4247" s="327" t="s">
        <v>5411</v>
      </c>
      <c r="K4247" s="421">
        <v>0.71730000000000005</v>
      </c>
      <c r="L4247" s="421">
        <v>0.71730000000000005</v>
      </c>
      <c r="M4247" s="421">
        <v>0.66097399999999995</v>
      </c>
      <c r="N4247" s="411">
        <v>7.8525024397044607</v>
      </c>
    </row>
    <row r="4248" spans="1:14" s="327" customFormat="1">
      <c r="A4248" s="103">
        <v>4245</v>
      </c>
      <c r="C4248" s="327" t="s">
        <v>5408</v>
      </c>
      <c r="D4248" s="327" t="s">
        <v>1021</v>
      </c>
      <c r="E4248" s="327" t="s">
        <v>4351</v>
      </c>
      <c r="F4248" s="327" t="s">
        <v>7841</v>
      </c>
      <c r="G4248" s="409">
        <v>304411540502</v>
      </c>
      <c r="H4248" s="327" t="s">
        <v>7842</v>
      </c>
      <c r="I4248" s="327" t="s">
        <v>5411</v>
      </c>
      <c r="K4248" s="421">
        <v>0.43719999999999998</v>
      </c>
      <c r="L4248" s="421">
        <v>0.43719999999999998</v>
      </c>
      <c r="M4248" s="421">
        <v>0.402866</v>
      </c>
      <c r="N4248" s="411">
        <v>7.8531564501372317</v>
      </c>
    </row>
    <row r="4249" spans="1:14" s="327" customFormat="1">
      <c r="A4249" s="103">
        <v>4246</v>
      </c>
      <c r="C4249" s="327" t="s">
        <v>1381</v>
      </c>
      <c r="D4249" s="327" t="s">
        <v>1029</v>
      </c>
      <c r="E4249" s="327" t="s">
        <v>4464</v>
      </c>
      <c r="F4249" s="327" t="s">
        <v>5602</v>
      </c>
      <c r="G4249" s="409">
        <v>305721140202</v>
      </c>
      <c r="H4249" s="327" t="s">
        <v>7843</v>
      </c>
      <c r="I4249" s="327" t="s">
        <v>5411</v>
      </c>
      <c r="K4249" s="421">
        <v>1.6097999999999999</v>
      </c>
      <c r="L4249" s="421">
        <v>1.6097999999999999</v>
      </c>
      <c r="M4249" s="421">
        <v>1.483352</v>
      </c>
      <c r="N4249" s="411">
        <v>7.8548888060628581</v>
      </c>
    </row>
    <row r="4250" spans="1:14" s="327" customFormat="1">
      <c r="A4250" s="103">
        <v>4247</v>
      </c>
      <c r="C4250" s="327" t="s">
        <v>3869</v>
      </c>
      <c r="D4250" s="327" t="s">
        <v>1056</v>
      </c>
      <c r="E4250" s="327" t="s">
        <v>3930</v>
      </c>
      <c r="F4250" s="327" t="s">
        <v>5048</v>
      </c>
      <c r="G4250" s="409">
        <v>308313240204</v>
      </c>
      <c r="H4250" s="327" t="s">
        <v>7844</v>
      </c>
      <c r="I4250" s="327" t="s">
        <v>5411</v>
      </c>
      <c r="K4250" s="421">
        <v>1.1447799999999999</v>
      </c>
      <c r="L4250" s="421">
        <v>1.1447799999999999</v>
      </c>
      <c r="M4250" s="421">
        <v>1.0548580000000001</v>
      </c>
      <c r="N4250" s="411">
        <v>7.8549590314296065</v>
      </c>
    </row>
    <row r="4251" spans="1:14" s="327" customFormat="1">
      <c r="A4251" s="103">
        <v>4248</v>
      </c>
      <c r="C4251" s="327" t="s">
        <v>1381</v>
      </c>
      <c r="D4251" s="327" t="s">
        <v>1030</v>
      </c>
      <c r="E4251" s="327" t="s">
        <v>4544</v>
      </c>
      <c r="F4251" s="327" t="s">
        <v>2330</v>
      </c>
      <c r="G4251" s="409">
        <v>305211440404</v>
      </c>
      <c r="H4251" s="327" t="s">
        <v>7845</v>
      </c>
      <c r="I4251" s="327" t="s">
        <v>5411</v>
      </c>
      <c r="K4251" s="421">
        <v>1.0044</v>
      </c>
      <c r="L4251" s="421">
        <v>1.0044</v>
      </c>
      <c r="M4251" s="421">
        <v>0.92547199999999996</v>
      </c>
      <c r="N4251" s="411">
        <v>7.858223815213063</v>
      </c>
    </row>
    <row r="4252" spans="1:14" s="327" customFormat="1">
      <c r="A4252" s="103">
        <v>4249</v>
      </c>
      <c r="C4252" s="327" t="s">
        <v>1041</v>
      </c>
      <c r="D4252" s="327" t="s">
        <v>1039</v>
      </c>
      <c r="E4252" s="327" t="s">
        <v>3293</v>
      </c>
      <c r="F4252" s="327" t="s">
        <v>7846</v>
      </c>
      <c r="G4252" s="409">
        <v>306221240101</v>
      </c>
      <c r="H4252" s="327" t="s">
        <v>7847</v>
      </c>
      <c r="I4252" s="327" t="s">
        <v>5411</v>
      </c>
      <c r="K4252" s="421">
        <v>0.32719999999999999</v>
      </c>
      <c r="L4252" s="421">
        <v>0.32719999999999999</v>
      </c>
      <c r="M4252" s="421">
        <v>0.30148599999999998</v>
      </c>
      <c r="N4252" s="411">
        <v>7.8588019559902245</v>
      </c>
    </row>
    <row r="4253" spans="1:14" s="327" customFormat="1">
      <c r="A4253" s="103">
        <v>4250</v>
      </c>
      <c r="C4253" s="327" t="s">
        <v>1049</v>
      </c>
      <c r="D4253" s="327" t="s">
        <v>1047</v>
      </c>
      <c r="E4253" s="327" t="s">
        <v>4140</v>
      </c>
      <c r="F4253" s="327" t="s">
        <v>7770</v>
      </c>
      <c r="G4253" s="409">
        <v>307322440202</v>
      </c>
      <c r="H4253" s="327" t="s">
        <v>7848</v>
      </c>
      <c r="I4253" s="327" t="s">
        <v>5411</v>
      </c>
      <c r="K4253" s="421">
        <v>1.0145999999999999</v>
      </c>
      <c r="L4253" s="421">
        <v>1.0145999999999999</v>
      </c>
      <c r="M4253" s="421">
        <v>0.93482500000000002</v>
      </c>
      <c r="N4253" s="411">
        <v>7.8627045140942178</v>
      </c>
    </row>
    <row r="4254" spans="1:14" s="327" customFormat="1">
      <c r="A4254" s="103">
        <v>4251</v>
      </c>
      <c r="C4254" s="327" t="s">
        <v>1041</v>
      </c>
      <c r="D4254" s="327" t="s">
        <v>1038</v>
      </c>
      <c r="E4254" s="327" t="s">
        <v>5205</v>
      </c>
      <c r="F4254" s="327" t="s">
        <v>5206</v>
      </c>
      <c r="G4254" s="409">
        <v>306521340103</v>
      </c>
      <c r="H4254" s="327" t="s">
        <v>7849</v>
      </c>
      <c r="I4254" s="327" t="s">
        <v>5411</v>
      </c>
      <c r="K4254" s="421">
        <v>1.1812</v>
      </c>
      <c r="L4254" s="421">
        <v>1.1812</v>
      </c>
      <c r="M4254" s="421">
        <v>1.0882799999999999</v>
      </c>
      <c r="N4254" s="411">
        <v>7.8665763630206662</v>
      </c>
    </row>
    <row r="4255" spans="1:14" s="327" customFormat="1">
      <c r="A4255" s="103">
        <v>4252</v>
      </c>
      <c r="C4255" s="327" t="s">
        <v>3869</v>
      </c>
      <c r="D4255" s="327" t="s">
        <v>1056</v>
      </c>
      <c r="E4255" s="327" t="s">
        <v>1056</v>
      </c>
      <c r="F4255" s="327" t="s">
        <v>2248</v>
      </c>
      <c r="G4255" s="409">
        <v>308311240203</v>
      </c>
      <c r="H4255" s="327" t="s">
        <v>7850</v>
      </c>
      <c r="I4255" s="327" t="s">
        <v>5411</v>
      </c>
      <c r="K4255" s="421">
        <v>0.36259999999999998</v>
      </c>
      <c r="L4255" s="421">
        <v>0.36259999999999998</v>
      </c>
      <c r="M4255" s="421">
        <v>0.33405400000000002</v>
      </c>
      <c r="N4255" s="411">
        <v>7.8725868725868615</v>
      </c>
    </row>
    <row r="4256" spans="1:14" s="327" customFormat="1">
      <c r="A4256" s="103">
        <v>4253</v>
      </c>
      <c r="C4256" s="327" t="s">
        <v>5408</v>
      </c>
      <c r="D4256" s="327" t="s">
        <v>1017</v>
      </c>
      <c r="E4256" s="327" t="s">
        <v>3946</v>
      </c>
      <c r="F4256" s="327" t="s">
        <v>7851</v>
      </c>
      <c r="G4256" s="409">
        <v>304521340301</v>
      </c>
      <c r="H4256" s="327" t="s">
        <v>7852</v>
      </c>
      <c r="I4256" s="327" t="s">
        <v>5411</v>
      </c>
      <c r="K4256" s="421">
        <v>0.48089999999999999</v>
      </c>
      <c r="L4256" s="421">
        <v>0.48089999999999999</v>
      </c>
      <c r="M4256" s="421">
        <v>0.44303199999999998</v>
      </c>
      <c r="N4256" s="411">
        <v>7.8744021626117728</v>
      </c>
    </row>
    <row r="4257" spans="1:14" s="327" customFormat="1">
      <c r="A4257" s="103">
        <v>4254</v>
      </c>
      <c r="C4257" s="327" t="s">
        <v>3869</v>
      </c>
      <c r="D4257" s="327" t="s">
        <v>1056</v>
      </c>
      <c r="E4257" s="327" t="s">
        <v>4691</v>
      </c>
      <c r="F4257" s="327" t="s">
        <v>3573</v>
      </c>
      <c r="G4257" s="409">
        <v>308312140105</v>
      </c>
      <c r="H4257" s="327" t="s">
        <v>7853</v>
      </c>
      <c r="I4257" s="327" t="s">
        <v>5411</v>
      </c>
      <c r="K4257" s="421">
        <v>0.75231999999999999</v>
      </c>
      <c r="L4257" s="421">
        <v>0.75231999999999999</v>
      </c>
      <c r="M4257" s="421">
        <v>0.693025</v>
      </c>
      <c r="N4257" s="411">
        <v>7.8816195236069735</v>
      </c>
    </row>
    <row r="4258" spans="1:14" s="327" customFormat="1">
      <c r="A4258" s="103">
        <v>4255</v>
      </c>
      <c r="C4258" s="327" t="s">
        <v>5408</v>
      </c>
      <c r="D4258" s="327" t="s">
        <v>1017</v>
      </c>
      <c r="E4258" s="327" t="s">
        <v>3946</v>
      </c>
      <c r="F4258" s="327" t="s">
        <v>7851</v>
      </c>
      <c r="G4258" s="409">
        <v>304521340302</v>
      </c>
      <c r="H4258" s="327" t="s">
        <v>7854</v>
      </c>
      <c r="I4258" s="327" t="s">
        <v>5411</v>
      </c>
      <c r="K4258" s="421">
        <v>0.90980000000000005</v>
      </c>
      <c r="L4258" s="421">
        <v>0.90980000000000005</v>
      </c>
      <c r="M4258" s="421">
        <v>0.83806999999999998</v>
      </c>
      <c r="N4258" s="411">
        <v>7.8841503627170875</v>
      </c>
    </row>
    <row r="4259" spans="1:14" s="327" customFormat="1">
      <c r="A4259" s="103">
        <v>4256</v>
      </c>
      <c r="C4259" s="327" t="s">
        <v>1381</v>
      </c>
      <c r="D4259" s="327" t="s">
        <v>3526</v>
      </c>
      <c r="E4259" s="327" t="s">
        <v>3527</v>
      </c>
      <c r="F4259" s="327" t="s">
        <v>7855</v>
      </c>
      <c r="G4259" s="409" t="s">
        <v>7856</v>
      </c>
      <c r="H4259" s="327" t="s">
        <v>7857</v>
      </c>
      <c r="I4259" s="327" t="s">
        <v>5411</v>
      </c>
      <c r="K4259" s="421">
        <v>1.853</v>
      </c>
      <c r="L4259" s="421">
        <v>1.853</v>
      </c>
      <c r="M4259" s="421">
        <v>1.706885</v>
      </c>
      <c r="N4259" s="411">
        <v>7.8853211009174302</v>
      </c>
    </row>
    <row r="4260" spans="1:14" s="327" customFormat="1">
      <c r="A4260" s="103">
        <v>4257</v>
      </c>
      <c r="C4260" s="327" t="s">
        <v>5408</v>
      </c>
      <c r="D4260" s="327" t="s">
        <v>1018</v>
      </c>
      <c r="E4260" s="327" t="s">
        <v>3232</v>
      </c>
      <c r="F4260" s="327" t="s">
        <v>2316</v>
      </c>
      <c r="G4260" s="409">
        <v>304631240105</v>
      </c>
      <c r="H4260" s="327" t="s">
        <v>7858</v>
      </c>
      <c r="I4260" s="327" t="s">
        <v>5411</v>
      </c>
      <c r="K4260" s="421">
        <v>1.4892399999999999</v>
      </c>
      <c r="L4260" s="421">
        <v>1.4892399999999999</v>
      </c>
      <c r="M4260" s="421">
        <v>1.3717859999999999</v>
      </c>
      <c r="N4260" s="411">
        <v>7.8868416104858827</v>
      </c>
    </row>
    <row r="4261" spans="1:14" s="327" customFormat="1">
      <c r="A4261" s="103">
        <v>4258</v>
      </c>
      <c r="C4261" s="327" t="s">
        <v>1049</v>
      </c>
      <c r="D4261" s="327" t="s">
        <v>1045</v>
      </c>
      <c r="E4261" s="327" t="s">
        <v>5113</v>
      </c>
      <c r="F4261" s="327" t="s">
        <v>4914</v>
      </c>
      <c r="G4261" s="409">
        <v>307621340301</v>
      </c>
      <c r="H4261" s="327" t="s">
        <v>7859</v>
      </c>
      <c r="I4261" s="327" t="s">
        <v>5411</v>
      </c>
      <c r="K4261" s="421">
        <v>1.1173999999999999</v>
      </c>
      <c r="L4261" s="421">
        <v>1.1173999999999999</v>
      </c>
      <c r="M4261" s="421">
        <v>1.0292589999999999</v>
      </c>
      <c r="N4261" s="411">
        <v>7.8880436728118868</v>
      </c>
    </row>
    <row r="4262" spans="1:14" s="327" customFormat="1">
      <c r="A4262" s="103">
        <v>4259</v>
      </c>
      <c r="C4262" s="327" t="s">
        <v>3869</v>
      </c>
      <c r="D4262" s="327" t="s">
        <v>4122</v>
      </c>
      <c r="E4262" s="327" t="s">
        <v>1021</v>
      </c>
      <c r="F4262" s="327" t="s">
        <v>3658</v>
      </c>
      <c r="G4262" s="409">
        <v>308653240202</v>
      </c>
      <c r="H4262" s="327" t="s">
        <v>7860</v>
      </c>
      <c r="I4262" s="327" t="s">
        <v>5411</v>
      </c>
      <c r="K4262" s="421">
        <v>0.40039999999999998</v>
      </c>
      <c r="L4262" s="421">
        <v>0.40039999999999998</v>
      </c>
      <c r="M4262" s="421">
        <v>0.36879699999999999</v>
      </c>
      <c r="N4262" s="411">
        <v>7.8928571428571415</v>
      </c>
    </row>
    <row r="4263" spans="1:14" s="327" customFormat="1">
      <c r="A4263" s="103">
        <v>4260</v>
      </c>
      <c r="C4263" s="327" t="s">
        <v>1041</v>
      </c>
      <c r="D4263" s="327" t="s">
        <v>1040</v>
      </c>
      <c r="E4263" s="327" t="s">
        <v>4766</v>
      </c>
      <c r="F4263" s="327" t="s">
        <v>6757</v>
      </c>
      <c r="G4263" s="409">
        <v>306631240304</v>
      </c>
      <c r="H4263" s="327" t="s">
        <v>7861</v>
      </c>
      <c r="I4263" s="327" t="s">
        <v>5411</v>
      </c>
      <c r="K4263" s="421">
        <v>0.7016</v>
      </c>
      <c r="L4263" s="421">
        <v>0.7016</v>
      </c>
      <c r="M4263" s="421">
        <v>0.64621799999999996</v>
      </c>
      <c r="N4263" s="411">
        <v>7.8936716077537117</v>
      </c>
    </row>
    <row r="4264" spans="1:14" s="327" customFormat="1">
      <c r="A4264" s="103">
        <v>4261</v>
      </c>
      <c r="C4264" s="327" t="s">
        <v>1049</v>
      </c>
      <c r="D4264" s="327" t="s">
        <v>1048</v>
      </c>
      <c r="E4264" s="327" t="s">
        <v>4222</v>
      </c>
      <c r="F4264" s="327" t="s">
        <v>4223</v>
      </c>
      <c r="G4264" s="409">
        <v>307244540103</v>
      </c>
      <c r="H4264" s="327" t="s">
        <v>7862</v>
      </c>
      <c r="I4264" s="327" t="s">
        <v>5411</v>
      </c>
      <c r="K4264" s="421">
        <v>0.2848</v>
      </c>
      <c r="L4264" s="421">
        <v>0.2848</v>
      </c>
      <c r="M4264" s="421">
        <v>0.26230700000000001</v>
      </c>
      <c r="N4264" s="411">
        <v>7.8978230337078594</v>
      </c>
    </row>
    <row r="4265" spans="1:14" s="327" customFormat="1">
      <c r="A4265" s="103">
        <v>4262</v>
      </c>
      <c r="C4265" s="327" t="s">
        <v>3869</v>
      </c>
      <c r="D4265" s="327" t="s">
        <v>1056</v>
      </c>
      <c r="E4265" s="327" t="s">
        <v>1056</v>
      </c>
      <c r="F4265" s="327" t="s">
        <v>6866</v>
      </c>
      <c r="G4265" s="409">
        <v>308311640402</v>
      </c>
      <c r="H4265" s="327" t="s">
        <v>7863</v>
      </c>
      <c r="I4265" s="327" t="s">
        <v>5411</v>
      </c>
      <c r="K4265" s="421">
        <v>0.30919999999999997</v>
      </c>
      <c r="L4265" s="421">
        <v>0.30919999999999997</v>
      </c>
      <c r="M4265" s="421">
        <v>0.28477200000000003</v>
      </c>
      <c r="N4265" s="411">
        <v>7.900388098318226</v>
      </c>
    </row>
    <row r="4266" spans="1:14" s="327" customFormat="1">
      <c r="A4266" s="103">
        <v>4263</v>
      </c>
      <c r="C4266" s="327" t="s">
        <v>1049</v>
      </c>
      <c r="D4266" s="327" t="s">
        <v>1047</v>
      </c>
      <c r="E4266" s="327" t="s">
        <v>4140</v>
      </c>
      <c r="F4266" s="327" t="s">
        <v>7720</v>
      </c>
      <c r="G4266" s="409">
        <v>307322240102</v>
      </c>
      <c r="H4266" s="327" t="s">
        <v>7864</v>
      </c>
      <c r="I4266" s="327" t="s">
        <v>5411</v>
      </c>
      <c r="K4266" s="421">
        <v>2.2511999999999999</v>
      </c>
      <c r="L4266" s="421">
        <v>2.2511999999999999</v>
      </c>
      <c r="M4266" s="421">
        <v>2.0732539999999999</v>
      </c>
      <c r="N4266" s="411">
        <v>7.9044953802416469</v>
      </c>
    </row>
    <row r="4267" spans="1:14" s="327" customFormat="1">
      <c r="A4267" s="103">
        <v>4264</v>
      </c>
      <c r="C4267" s="327" t="s">
        <v>3869</v>
      </c>
      <c r="D4267" s="327" t="s">
        <v>1056</v>
      </c>
      <c r="E4267" s="327" t="s">
        <v>4691</v>
      </c>
      <c r="F4267" s="327" t="s">
        <v>4251</v>
      </c>
      <c r="G4267" s="409">
        <v>308312240304</v>
      </c>
      <c r="H4267" s="327" t="s">
        <v>7865</v>
      </c>
      <c r="I4267" s="327" t="s">
        <v>5411</v>
      </c>
      <c r="K4267" s="421">
        <v>0.40664</v>
      </c>
      <c r="L4267" s="421">
        <v>0.40664</v>
      </c>
      <c r="M4267" s="421">
        <v>0.374496</v>
      </c>
      <c r="N4267" s="411">
        <v>7.9047806413535326</v>
      </c>
    </row>
    <row r="4268" spans="1:14" s="327" customFormat="1">
      <c r="A4268" s="103">
        <v>4265</v>
      </c>
      <c r="C4268" s="327" t="s">
        <v>1041</v>
      </c>
      <c r="D4268" s="327" t="s">
        <v>1040</v>
      </c>
      <c r="E4268" s="327" t="s">
        <v>4426</v>
      </c>
      <c r="F4268" s="327" t="s">
        <v>6944</v>
      </c>
      <c r="G4268" s="409">
        <v>306621440302</v>
      </c>
      <c r="H4268" s="327" t="s">
        <v>7866</v>
      </c>
      <c r="I4268" s="327" t="s">
        <v>5411</v>
      </c>
      <c r="K4268" s="421">
        <v>0.94420000000000004</v>
      </c>
      <c r="L4268" s="421">
        <v>0.94420000000000004</v>
      </c>
      <c r="M4268" s="421">
        <v>0.86954799999999999</v>
      </c>
      <c r="N4268" s="411">
        <v>7.9063757678458009</v>
      </c>
    </row>
    <row r="4269" spans="1:14" s="327" customFormat="1">
      <c r="A4269" s="103">
        <v>4266</v>
      </c>
      <c r="C4269" s="327" t="s">
        <v>1041</v>
      </c>
      <c r="D4269" s="327" t="s">
        <v>1038</v>
      </c>
      <c r="E4269" s="327" t="s">
        <v>3029</v>
      </c>
      <c r="F4269" s="327" t="s">
        <v>5392</v>
      </c>
      <c r="G4269" s="409">
        <v>306512140404</v>
      </c>
      <c r="H4269" s="327" t="s">
        <v>7867</v>
      </c>
      <c r="I4269" s="327" t="s">
        <v>5411</v>
      </c>
      <c r="K4269" s="421">
        <v>0.79779999999999995</v>
      </c>
      <c r="L4269" s="421">
        <v>0.79779999999999995</v>
      </c>
      <c r="M4269" s="421">
        <v>0.73470199999999997</v>
      </c>
      <c r="N4269" s="411">
        <v>7.9089997493106035</v>
      </c>
    </row>
    <row r="4270" spans="1:14" s="327" customFormat="1">
      <c r="A4270" s="103">
        <v>4267</v>
      </c>
      <c r="C4270" s="327" t="s">
        <v>1041</v>
      </c>
      <c r="D4270" s="327" t="s">
        <v>1036</v>
      </c>
      <c r="E4270" s="327" t="s">
        <v>5343</v>
      </c>
      <c r="F4270" s="327" t="s">
        <v>3200</v>
      </c>
      <c r="G4270" s="409">
        <v>306421140202</v>
      </c>
      <c r="H4270" s="327" t="s">
        <v>7868</v>
      </c>
      <c r="I4270" s="327" t="s">
        <v>5411</v>
      </c>
      <c r="K4270" s="421">
        <v>0.53900000000000003</v>
      </c>
      <c r="L4270" s="421">
        <v>0.53900000000000003</v>
      </c>
      <c r="M4270" s="421">
        <v>0.49636799999999998</v>
      </c>
      <c r="N4270" s="411">
        <v>7.9094619666048347</v>
      </c>
    </row>
    <row r="4271" spans="1:14" s="327" customFormat="1">
      <c r="A4271" s="103">
        <v>4268</v>
      </c>
      <c r="C4271" s="327" t="s">
        <v>1049</v>
      </c>
      <c r="D4271" s="327" t="s">
        <v>4470</v>
      </c>
      <c r="E4271" s="327" t="s">
        <v>4471</v>
      </c>
      <c r="F4271" s="327" t="s">
        <v>4899</v>
      </c>
      <c r="G4271" s="409">
        <v>307511340102</v>
      </c>
      <c r="H4271" s="327" t="s">
        <v>7015</v>
      </c>
      <c r="I4271" s="327" t="s">
        <v>5411</v>
      </c>
      <c r="K4271" s="421">
        <v>0.19400000000000001</v>
      </c>
      <c r="L4271" s="421">
        <v>0.19400000000000001</v>
      </c>
      <c r="M4271" s="421">
        <v>0.178651</v>
      </c>
      <c r="N4271" s="411">
        <v>7.9118556701030931</v>
      </c>
    </row>
    <row r="4272" spans="1:14" s="327" customFormat="1">
      <c r="A4272" s="103">
        <v>4269</v>
      </c>
      <c r="C4272" s="327" t="s">
        <v>3869</v>
      </c>
      <c r="D4272" s="327" t="s">
        <v>1055</v>
      </c>
      <c r="E4272" s="327" t="s">
        <v>1055</v>
      </c>
      <c r="F4272" s="327" t="s">
        <v>7144</v>
      </c>
      <c r="G4272" s="409">
        <v>308511540302</v>
      </c>
      <c r="H4272" s="327" t="s">
        <v>7869</v>
      </c>
      <c r="I4272" s="327" t="s">
        <v>5411</v>
      </c>
      <c r="K4272" s="421">
        <v>0.5302</v>
      </c>
      <c r="L4272" s="421">
        <v>0.5302</v>
      </c>
      <c r="M4272" s="421">
        <v>0.48824899999999999</v>
      </c>
      <c r="N4272" s="411">
        <v>7.9122972463221464</v>
      </c>
    </row>
    <row r="4273" spans="1:14" s="327" customFormat="1">
      <c r="A4273" s="103">
        <v>4270</v>
      </c>
      <c r="C4273" s="327" t="s">
        <v>1041</v>
      </c>
      <c r="D4273" s="327" t="s">
        <v>1037</v>
      </c>
      <c r="E4273" s="327" t="s">
        <v>3312</v>
      </c>
      <c r="F4273" s="327" t="s">
        <v>3952</v>
      </c>
      <c r="G4273" s="409">
        <v>306321240801</v>
      </c>
      <c r="H4273" s="327" t="s">
        <v>7870</v>
      </c>
      <c r="I4273" s="327" t="s">
        <v>5411</v>
      </c>
      <c r="K4273" s="421">
        <v>0.55300000000000005</v>
      </c>
      <c r="L4273" s="421">
        <v>0.55300000000000005</v>
      </c>
      <c r="M4273" s="421">
        <v>0.50924400000000003</v>
      </c>
      <c r="N4273" s="411">
        <v>7.9124773960217025</v>
      </c>
    </row>
    <row r="4274" spans="1:14" s="327" customFormat="1">
      <c r="A4274" s="103">
        <v>4271</v>
      </c>
      <c r="C4274" s="327" t="s">
        <v>1049</v>
      </c>
      <c r="D4274" s="327" t="s">
        <v>1045</v>
      </c>
      <c r="E4274" s="327" t="s">
        <v>5113</v>
      </c>
      <c r="F4274" s="327" t="s">
        <v>4842</v>
      </c>
      <c r="G4274" s="409">
        <v>307621140303</v>
      </c>
      <c r="H4274" s="327" t="s">
        <v>7871</v>
      </c>
      <c r="I4274" s="327" t="s">
        <v>5411</v>
      </c>
      <c r="K4274" s="421">
        <v>1.4738</v>
      </c>
      <c r="L4274" s="421">
        <v>1.4738</v>
      </c>
      <c r="M4274" s="421">
        <v>1.3571709999999999</v>
      </c>
      <c r="N4274" s="411">
        <v>7.9134889401547088</v>
      </c>
    </row>
    <row r="4275" spans="1:14" s="327" customFormat="1">
      <c r="A4275" s="103">
        <v>4272</v>
      </c>
      <c r="C4275" s="327" t="s">
        <v>3869</v>
      </c>
      <c r="D4275" s="327" t="s">
        <v>1054</v>
      </c>
      <c r="E4275" s="327" t="s">
        <v>4857</v>
      </c>
      <c r="F4275" s="327" t="s">
        <v>3859</v>
      </c>
      <c r="G4275" s="409">
        <v>308235240405</v>
      </c>
      <c r="H4275" s="327" t="s">
        <v>7872</v>
      </c>
      <c r="I4275" s="327" t="s">
        <v>5411</v>
      </c>
      <c r="K4275" s="421">
        <v>1.4967999999999999</v>
      </c>
      <c r="L4275" s="421">
        <v>1.4967999999999999</v>
      </c>
      <c r="M4275" s="421">
        <v>1.3782989999999999</v>
      </c>
      <c r="N4275" s="411">
        <v>7.9169561731694262</v>
      </c>
    </row>
    <row r="4276" spans="1:14" s="327" customFormat="1">
      <c r="A4276" s="103">
        <v>4273</v>
      </c>
      <c r="C4276" s="327" t="s">
        <v>1381</v>
      </c>
      <c r="D4276" s="327" t="s">
        <v>1030</v>
      </c>
      <c r="E4276" s="327" t="s">
        <v>5282</v>
      </c>
      <c r="F4276" s="327" t="s">
        <v>7806</v>
      </c>
      <c r="G4276" s="409">
        <v>305212240403</v>
      </c>
      <c r="H4276" s="327" t="s">
        <v>7873</v>
      </c>
      <c r="I4276" s="327" t="s">
        <v>5411</v>
      </c>
      <c r="K4276" s="421">
        <v>0.78720000000000001</v>
      </c>
      <c r="L4276" s="421">
        <v>0.78720000000000001</v>
      </c>
      <c r="M4276" s="421">
        <v>0.72486499999999998</v>
      </c>
      <c r="N4276" s="411">
        <v>7.9185721544715477</v>
      </c>
    </row>
    <row r="4277" spans="1:14" s="327" customFormat="1">
      <c r="A4277" s="103">
        <v>4274</v>
      </c>
      <c r="C4277" s="327" t="s">
        <v>1049</v>
      </c>
      <c r="D4277" s="327" t="s">
        <v>1046</v>
      </c>
      <c r="E4277" s="327" t="s">
        <v>4670</v>
      </c>
      <c r="F4277" s="327" t="s">
        <v>4336</v>
      </c>
      <c r="G4277" s="409">
        <v>307444140105</v>
      </c>
      <c r="H4277" s="327" t="s">
        <v>7874</v>
      </c>
      <c r="I4277" s="327" t="s">
        <v>5411</v>
      </c>
      <c r="K4277" s="421">
        <v>1.1128</v>
      </c>
      <c r="L4277" s="421">
        <v>1.1128</v>
      </c>
      <c r="M4277" s="421">
        <v>1.0246550000000001</v>
      </c>
      <c r="N4277" s="411">
        <v>7.9210100647016457</v>
      </c>
    </row>
    <row r="4278" spans="1:14" s="327" customFormat="1">
      <c r="A4278" s="103">
        <v>4275</v>
      </c>
      <c r="C4278" s="327" t="s">
        <v>1381</v>
      </c>
      <c r="D4278" s="327" t="s">
        <v>1027</v>
      </c>
      <c r="E4278" s="327" t="s">
        <v>5327</v>
      </c>
      <c r="F4278" s="327" t="s">
        <v>5328</v>
      </c>
      <c r="G4278" s="409">
        <v>305422240104</v>
      </c>
      <c r="H4278" s="327" t="s">
        <v>7875</v>
      </c>
      <c r="I4278" s="327" t="s">
        <v>5411</v>
      </c>
      <c r="K4278" s="421">
        <v>0.92393999999999998</v>
      </c>
      <c r="L4278" s="421">
        <v>0.92393999999999998</v>
      </c>
      <c r="M4278" s="421">
        <v>0.85073299999999996</v>
      </c>
      <c r="N4278" s="411">
        <v>7.9233500010823246</v>
      </c>
    </row>
    <row r="4279" spans="1:14" s="327" customFormat="1">
      <c r="A4279" s="103">
        <v>4276</v>
      </c>
      <c r="C4279" s="327" t="s">
        <v>3869</v>
      </c>
      <c r="D4279" s="327" t="s">
        <v>1056</v>
      </c>
      <c r="E4279" s="327" t="s">
        <v>1056</v>
      </c>
      <c r="F4279" s="327" t="s">
        <v>6866</v>
      </c>
      <c r="G4279" s="409">
        <v>308311640403</v>
      </c>
      <c r="H4279" s="327" t="s">
        <v>7876</v>
      </c>
      <c r="I4279" s="327" t="s">
        <v>5444</v>
      </c>
      <c r="K4279" s="421">
        <v>8.8200000000000001E-2</v>
      </c>
      <c r="L4279" s="421">
        <v>8.8200000000000001E-2</v>
      </c>
      <c r="M4279" s="421">
        <v>8.1210000000000004E-2</v>
      </c>
      <c r="N4279" s="411">
        <v>7.9251700680272066</v>
      </c>
    </row>
    <row r="4280" spans="1:14" s="327" customFormat="1">
      <c r="A4280" s="103">
        <v>4277</v>
      </c>
      <c r="C4280" s="327" t="s">
        <v>5408</v>
      </c>
      <c r="D4280" s="327" t="s">
        <v>1018</v>
      </c>
      <c r="E4280" s="327" t="s">
        <v>4480</v>
      </c>
      <c r="F4280" s="327" t="s">
        <v>4266</v>
      </c>
      <c r="G4280" s="409">
        <v>304621340302</v>
      </c>
      <c r="H4280" s="327" t="s">
        <v>7877</v>
      </c>
      <c r="I4280" s="327" t="s">
        <v>5411</v>
      </c>
      <c r="K4280" s="421">
        <v>0.2606</v>
      </c>
      <c r="L4280" s="421">
        <v>0.2606</v>
      </c>
      <c r="M4280" s="421">
        <v>0.23994499999999999</v>
      </c>
      <c r="N4280" s="411">
        <v>7.9259401381427512</v>
      </c>
    </row>
    <row r="4281" spans="1:14" s="327" customFormat="1">
      <c r="A4281" s="103">
        <v>4278</v>
      </c>
      <c r="C4281" s="327" t="s">
        <v>1381</v>
      </c>
      <c r="D4281" s="327" t="s">
        <v>1027</v>
      </c>
      <c r="E4281" s="327" t="s">
        <v>5327</v>
      </c>
      <c r="F4281" s="327" t="s">
        <v>6788</v>
      </c>
      <c r="G4281" s="409">
        <v>305422240202</v>
      </c>
      <c r="H4281" s="327" t="s">
        <v>7878</v>
      </c>
      <c r="I4281" s="327" t="s">
        <v>5411</v>
      </c>
      <c r="K4281" s="421">
        <v>1.40866</v>
      </c>
      <c r="L4281" s="421">
        <v>1.40866</v>
      </c>
      <c r="M4281" s="421">
        <v>1.29701</v>
      </c>
      <c r="N4281" s="411">
        <v>7.9259722005310032</v>
      </c>
    </row>
    <row r="4282" spans="1:14" s="327" customFormat="1">
      <c r="A4282" s="103">
        <v>4279</v>
      </c>
      <c r="C4282" s="327" t="s">
        <v>3869</v>
      </c>
      <c r="D4282" s="327" t="s">
        <v>1056</v>
      </c>
      <c r="E4282" s="327" t="s">
        <v>1056</v>
      </c>
      <c r="F4282" s="327" t="s">
        <v>4673</v>
      </c>
      <c r="G4282" s="409">
        <v>308311440303</v>
      </c>
      <c r="H4282" s="327" t="s">
        <v>7879</v>
      </c>
      <c r="I4282" s="327" t="s">
        <v>5411</v>
      </c>
      <c r="K4282" s="421">
        <v>0.89229999999999998</v>
      </c>
      <c r="L4282" s="421">
        <v>0.89229999999999998</v>
      </c>
      <c r="M4282" s="421">
        <v>0.82155299999999998</v>
      </c>
      <c r="N4282" s="411">
        <v>7.9286114535470142</v>
      </c>
    </row>
    <row r="4283" spans="1:14" s="327" customFormat="1">
      <c r="A4283" s="103">
        <v>4280</v>
      </c>
      <c r="C4283" s="327" t="s">
        <v>1381</v>
      </c>
      <c r="D4283" s="327" t="s">
        <v>1032</v>
      </c>
      <c r="E4283" s="327" t="s">
        <v>4888</v>
      </c>
      <c r="F4283" s="327" t="s">
        <v>4713</v>
      </c>
      <c r="G4283" s="409">
        <v>305621240105</v>
      </c>
      <c r="H4283" s="327" t="s">
        <v>7880</v>
      </c>
      <c r="I4283" s="327" t="s">
        <v>5411</v>
      </c>
      <c r="K4283" s="421">
        <v>0.5867</v>
      </c>
      <c r="L4283" s="421">
        <v>0.5867</v>
      </c>
      <c r="M4283" s="421">
        <v>0.54017999999999999</v>
      </c>
      <c r="N4283" s="411">
        <v>7.9290949377876272</v>
      </c>
    </row>
    <row r="4284" spans="1:14" s="327" customFormat="1">
      <c r="A4284" s="103">
        <v>4281</v>
      </c>
      <c r="C4284" s="327" t="s">
        <v>1381</v>
      </c>
      <c r="D4284" s="327" t="s">
        <v>1030</v>
      </c>
      <c r="E4284" s="327" t="s">
        <v>3808</v>
      </c>
      <c r="F4284" s="327" t="s">
        <v>3090</v>
      </c>
      <c r="G4284" s="409">
        <v>305213540102</v>
      </c>
      <c r="H4284" s="327" t="s">
        <v>7881</v>
      </c>
      <c r="I4284" s="327" t="s">
        <v>5411</v>
      </c>
      <c r="K4284" s="421">
        <v>0.52188000000000001</v>
      </c>
      <c r="L4284" s="421">
        <v>0.52188000000000001</v>
      </c>
      <c r="M4284" s="421">
        <v>0.48049700000000001</v>
      </c>
      <c r="N4284" s="411">
        <v>7.929600674484556</v>
      </c>
    </row>
    <row r="4285" spans="1:14" s="327" customFormat="1">
      <c r="A4285" s="103">
        <v>4282</v>
      </c>
      <c r="C4285" s="327" t="s">
        <v>5408</v>
      </c>
      <c r="D4285" s="327" t="s">
        <v>1021</v>
      </c>
      <c r="E4285" s="327" t="s">
        <v>1021</v>
      </c>
      <c r="F4285" s="327" t="s">
        <v>5014</v>
      </c>
      <c r="G4285" s="409">
        <v>304421440101</v>
      </c>
      <c r="H4285" s="327" t="s">
        <v>6313</v>
      </c>
      <c r="I4285" s="327" t="s">
        <v>5411</v>
      </c>
      <c r="K4285" s="421">
        <v>0.84660000000000002</v>
      </c>
      <c r="L4285" s="421">
        <v>0.84660000000000002</v>
      </c>
      <c r="M4285" s="421">
        <v>0.77944599999999997</v>
      </c>
      <c r="N4285" s="411">
        <v>7.9321993857784125</v>
      </c>
    </row>
    <row r="4286" spans="1:14" s="327" customFormat="1">
      <c r="A4286" s="103">
        <v>4283</v>
      </c>
      <c r="C4286" s="327" t="s">
        <v>1049</v>
      </c>
      <c r="D4286" s="327" t="s">
        <v>1047</v>
      </c>
      <c r="E4286" s="327" t="s">
        <v>4140</v>
      </c>
      <c r="F4286" s="327" t="s">
        <v>4893</v>
      </c>
      <c r="G4286" s="409">
        <v>307322440103</v>
      </c>
      <c r="H4286" s="327" t="s">
        <v>7882</v>
      </c>
      <c r="I4286" s="327" t="s">
        <v>5411</v>
      </c>
      <c r="K4286" s="421">
        <v>1.51023</v>
      </c>
      <c r="L4286" s="421">
        <v>1.51023</v>
      </c>
      <c r="M4286" s="421">
        <v>1.3904000000000001</v>
      </c>
      <c r="N4286" s="411">
        <v>7.934553015103651</v>
      </c>
    </row>
    <row r="4287" spans="1:14" s="327" customFormat="1">
      <c r="A4287" s="103">
        <v>4284</v>
      </c>
      <c r="C4287" s="327" t="s">
        <v>1041</v>
      </c>
      <c r="D4287" s="327" t="s">
        <v>1040</v>
      </c>
      <c r="E4287" s="327" t="s">
        <v>4426</v>
      </c>
      <c r="F4287" s="327" t="s">
        <v>3599</v>
      </c>
      <c r="G4287" s="409">
        <v>306621140303</v>
      </c>
      <c r="H4287" s="327" t="s">
        <v>7883</v>
      </c>
      <c r="I4287" s="327" t="s">
        <v>5411</v>
      </c>
      <c r="K4287" s="421">
        <v>0.27860000000000001</v>
      </c>
      <c r="L4287" s="421">
        <v>0.27860000000000001</v>
      </c>
      <c r="M4287" s="421">
        <v>0.256492</v>
      </c>
      <c r="N4287" s="411">
        <v>7.9353912419239112</v>
      </c>
    </row>
    <row r="4288" spans="1:14" s="327" customFormat="1">
      <c r="A4288" s="103">
        <v>4285</v>
      </c>
      <c r="C4288" s="327" t="s">
        <v>3869</v>
      </c>
      <c r="D4288" s="327" t="s">
        <v>1056</v>
      </c>
      <c r="E4288" s="327" t="s">
        <v>3930</v>
      </c>
      <c r="F4288" s="327" t="s">
        <v>3749</v>
      </c>
      <c r="G4288" s="409">
        <v>308313140202</v>
      </c>
      <c r="H4288" s="327" t="s">
        <v>7884</v>
      </c>
      <c r="I4288" s="327" t="s">
        <v>5411</v>
      </c>
      <c r="K4288" s="421">
        <v>0.72260000000000002</v>
      </c>
      <c r="L4288" s="421">
        <v>0.72260000000000002</v>
      </c>
      <c r="M4288" s="421">
        <v>0.66525400000000001</v>
      </c>
      <c r="N4288" s="411">
        <v>7.9360642125657357</v>
      </c>
    </row>
    <row r="4289" spans="1:14" s="327" customFormat="1">
      <c r="A4289" s="103">
        <v>4286</v>
      </c>
      <c r="C4289" s="327" t="s">
        <v>1381</v>
      </c>
      <c r="D4289" s="327" t="s">
        <v>1028</v>
      </c>
      <c r="E4289" s="327" t="s">
        <v>5246</v>
      </c>
      <c r="F4289" s="327" t="s">
        <v>5102</v>
      </c>
      <c r="G4289" s="409">
        <v>305311440301</v>
      </c>
      <c r="H4289" s="327" t="s">
        <v>7769</v>
      </c>
      <c r="I4289" s="327" t="s">
        <v>5411</v>
      </c>
      <c r="K4289" s="421">
        <v>0.37750400000000001</v>
      </c>
      <c r="L4289" s="421">
        <v>0.37750400000000001</v>
      </c>
      <c r="M4289" s="421">
        <v>0.34753899999999999</v>
      </c>
      <c r="N4289" s="411">
        <v>7.9376642366703445</v>
      </c>
    </row>
    <row r="4290" spans="1:14" s="327" customFormat="1">
      <c r="A4290" s="103">
        <v>4287</v>
      </c>
      <c r="C4290" s="327" t="s">
        <v>1049</v>
      </c>
      <c r="D4290" s="327" t="s">
        <v>4470</v>
      </c>
      <c r="E4290" s="327" t="s">
        <v>4471</v>
      </c>
      <c r="F4290" s="327" t="s">
        <v>7885</v>
      </c>
      <c r="G4290" s="409">
        <v>307511440202</v>
      </c>
      <c r="H4290" s="327" t="s">
        <v>7886</v>
      </c>
      <c r="I4290" s="327" t="s">
        <v>5411</v>
      </c>
      <c r="K4290" s="421">
        <v>1.5598000000000001</v>
      </c>
      <c r="L4290" s="421">
        <v>1.5598000000000001</v>
      </c>
      <c r="M4290" s="421">
        <v>1.435967</v>
      </c>
      <c r="N4290" s="411">
        <v>7.939030644954487</v>
      </c>
    </row>
    <row r="4291" spans="1:14" s="327" customFormat="1">
      <c r="A4291" s="103">
        <v>4288</v>
      </c>
      <c r="C4291" s="327" t="s">
        <v>1381</v>
      </c>
      <c r="D4291" s="327" t="s">
        <v>1029</v>
      </c>
      <c r="E4291" s="327" t="s">
        <v>4464</v>
      </c>
      <c r="F4291" s="327" t="s">
        <v>3149</v>
      </c>
      <c r="G4291" s="409">
        <v>305721240502</v>
      </c>
      <c r="H4291" s="327" t="s">
        <v>7887</v>
      </c>
      <c r="I4291" s="327" t="s">
        <v>5411</v>
      </c>
      <c r="K4291" s="421">
        <v>0.50358000000000003</v>
      </c>
      <c r="L4291" s="421">
        <v>0.50358000000000003</v>
      </c>
      <c r="M4291" s="421">
        <v>0.463586</v>
      </c>
      <c r="N4291" s="411">
        <v>7.9419357401008837</v>
      </c>
    </row>
    <row r="4292" spans="1:14" s="327" customFormat="1">
      <c r="A4292" s="103">
        <v>4289</v>
      </c>
      <c r="C4292" s="327" t="s">
        <v>1381</v>
      </c>
      <c r="D4292" s="327" t="s">
        <v>1027</v>
      </c>
      <c r="E4292" s="327" t="s">
        <v>5190</v>
      </c>
      <c r="F4292" s="327" t="s">
        <v>3817</v>
      </c>
      <c r="G4292" s="409">
        <v>305421140402</v>
      </c>
      <c r="H4292" s="327" t="s">
        <v>7888</v>
      </c>
      <c r="I4292" s="327" t="s">
        <v>5411</v>
      </c>
      <c r="K4292" s="421">
        <v>0.3448</v>
      </c>
      <c r="L4292" s="421">
        <v>0.3448</v>
      </c>
      <c r="M4292" s="421">
        <v>0.31740099999999999</v>
      </c>
      <c r="N4292" s="411">
        <v>7.9463457076566142</v>
      </c>
    </row>
    <row r="4293" spans="1:14" s="327" customFormat="1">
      <c r="A4293" s="103">
        <v>4290</v>
      </c>
      <c r="C4293" s="327" t="s">
        <v>5408</v>
      </c>
      <c r="D4293" s="327" t="s">
        <v>1019</v>
      </c>
      <c r="E4293" s="327" t="s">
        <v>5280</v>
      </c>
      <c r="F4293" s="327" t="s">
        <v>4004</v>
      </c>
      <c r="G4293" s="409">
        <v>304221340301</v>
      </c>
      <c r="H4293" s="327" t="s">
        <v>7889</v>
      </c>
      <c r="I4293" s="327" t="s">
        <v>5411</v>
      </c>
      <c r="K4293" s="421">
        <v>0.68064000000000002</v>
      </c>
      <c r="L4293" s="421">
        <v>0.68064000000000002</v>
      </c>
      <c r="M4293" s="421">
        <v>0.62653999999999999</v>
      </c>
      <c r="N4293" s="411">
        <v>7.94840150446639</v>
      </c>
    </row>
    <row r="4294" spans="1:14" s="327" customFormat="1">
      <c r="A4294" s="103">
        <v>4291</v>
      </c>
      <c r="C4294" s="327" t="s">
        <v>1381</v>
      </c>
      <c r="D4294" s="327" t="s">
        <v>3526</v>
      </c>
      <c r="E4294" s="327" t="s">
        <v>4760</v>
      </c>
      <c r="F4294" s="327" t="s">
        <v>7890</v>
      </c>
      <c r="G4294" s="409" t="s">
        <v>7891</v>
      </c>
      <c r="H4294" s="327" t="s">
        <v>7892</v>
      </c>
      <c r="I4294" s="327" t="s">
        <v>5411</v>
      </c>
      <c r="K4294" s="421">
        <v>0.88380000000000003</v>
      </c>
      <c r="L4294" s="421">
        <v>0.88380000000000003</v>
      </c>
      <c r="M4294" s="421">
        <v>0.81355100000000002</v>
      </c>
      <c r="N4294" s="411">
        <v>7.9485177642000453</v>
      </c>
    </row>
    <row r="4295" spans="1:14" s="327" customFormat="1">
      <c r="A4295" s="103">
        <v>4292</v>
      </c>
      <c r="C4295" s="327" t="s">
        <v>3869</v>
      </c>
      <c r="D4295" s="327" t="s">
        <v>4122</v>
      </c>
      <c r="E4295" s="327" t="s">
        <v>1020</v>
      </c>
      <c r="F4295" s="327" t="s">
        <v>4441</v>
      </c>
      <c r="G4295" s="409">
        <v>308647340202</v>
      </c>
      <c r="H4295" s="327" t="s">
        <v>7893</v>
      </c>
      <c r="I4295" s="327" t="s">
        <v>5411</v>
      </c>
      <c r="K4295" s="421">
        <v>1.2296</v>
      </c>
      <c r="L4295" s="421">
        <v>1.2296</v>
      </c>
      <c r="M4295" s="421">
        <v>1.1318600000000001</v>
      </c>
      <c r="N4295" s="411">
        <v>7.9489264801561434</v>
      </c>
    </row>
    <row r="4296" spans="1:14" s="327" customFormat="1">
      <c r="A4296" s="103">
        <v>4293</v>
      </c>
      <c r="C4296" s="327" t="s">
        <v>1381</v>
      </c>
      <c r="D4296" s="327" t="s">
        <v>1028</v>
      </c>
      <c r="E4296" s="327" t="s">
        <v>5370</v>
      </c>
      <c r="F4296" s="327" t="s">
        <v>5324</v>
      </c>
      <c r="G4296" s="409">
        <v>305331240302</v>
      </c>
      <c r="H4296" s="327" t="s">
        <v>7894</v>
      </c>
      <c r="I4296" s="327" t="s">
        <v>5411</v>
      </c>
      <c r="K4296" s="421">
        <v>0.4476</v>
      </c>
      <c r="L4296" s="421">
        <v>0.4476</v>
      </c>
      <c r="M4296" s="421">
        <v>0.41200300000000001</v>
      </c>
      <c r="N4296" s="411">
        <v>7.9528596961572813</v>
      </c>
    </row>
    <row r="4297" spans="1:14" s="327" customFormat="1">
      <c r="A4297" s="103">
        <v>4294</v>
      </c>
      <c r="C4297" s="327" t="s">
        <v>5408</v>
      </c>
      <c r="D4297" s="327" t="s">
        <v>1020</v>
      </c>
      <c r="E4297" s="327" t="s">
        <v>3416</v>
      </c>
      <c r="F4297" s="327" t="s">
        <v>3851</v>
      </c>
      <c r="G4297" s="409">
        <v>304112140402</v>
      </c>
      <c r="H4297" s="327" t="s">
        <v>7895</v>
      </c>
      <c r="I4297" s="327" t="s">
        <v>5411</v>
      </c>
      <c r="K4297" s="421">
        <v>0.64980000000000004</v>
      </c>
      <c r="L4297" s="421">
        <v>0.64980000000000004</v>
      </c>
      <c r="M4297" s="421">
        <v>0.59808600000000001</v>
      </c>
      <c r="N4297" s="411">
        <v>7.9584487534626085</v>
      </c>
    </row>
    <row r="4298" spans="1:14" s="327" customFormat="1">
      <c r="A4298" s="103">
        <v>4295</v>
      </c>
      <c r="C4298" s="327" t="s">
        <v>1381</v>
      </c>
      <c r="D4298" s="327" t="s">
        <v>1028</v>
      </c>
      <c r="E4298" s="327" t="s">
        <v>5246</v>
      </c>
      <c r="F4298" s="327" t="s">
        <v>5126</v>
      </c>
      <c r="G4298" s="409">
        <v>305311440102</v>
      </c>
      <c r="H4298" s="327" t="s">
        <v>7896</v>
      </c>
      <c r="I4298" s="327" t="s">
        <v>5411</v>
      </c>
      <c r="K4298" s="421">
        <v>0.70113199999999998</v>
      </c>
      <c r="L4298" s="421">
        <v>0.70113199999999998</v>
      </c>
      <c r="M4298" s="421">
        <v>0.64529599999999998</v>
      </c>
      <c r="N4298" s="411">
        <v>7.9636929993210979</v>
      </c>
    </row>
    <row r="4299" spans="1:14" s="327" customFormat="1">
      <c r="A4299" s="103">
        <v>4296</v>
      </c>
      <c r="C4299" s="327" t="s">
        <v>1381</v>
      </c>
      <c r="D4299" s="327" t="s">
        <v>1031</v>
      </c>
      <c r="E4299" s="327" t="s">
        <v>5239</v>
      </c>
      <c r="F4299" s="327" t="s">
        <v>2324</v>
      </c>
      <c r="G4299" s="409">
        <v>305112340102</v>
      </c>
      <c r="H4299" s="327" t="s">
        <v>7897</v>
      </c>
      <c r="I4299" s="327" t="s">
        <v>5411</v>
      </c>
      <c r="K4299" s="421">
        <v>0.54752000000000001</v>
      </c>
      <c r="L4299" s="421">
        <v>0.54752000000000001</v>
      </c>
      <c r="M4299" s="421">
        <v>0.503915</v>
      </c>
      <c r="N4299" s="411">
        <v>7.9640926358854474</v>
      </c>
    </row>
    <row r="4300" spans="1:14" s="327" customFormat="1">
      <c r="A4300" s="103">
        <v>4297</v>
      </c>
      <c r="C4300" s="327" t="s">
        <v>3869</v>
      </c>
      <c r="D4300" s="327" t="s">
        <v>1054</v>
      </c>
      <c r="E4300" s="327" t="s">
        <v>4857</v>
      </c>
      <c r="F4300" s="327" t="s">
        <v>4106</v>
      </c>
      <c r="G4300" s="409">
        <v>308235240703</v>
      </c>
      <c r="H4300" s="327" t="s">
        <v>7898</v>
      </c>
      <c r="I4300" s="327" t="s">
        <v>5411</v>
      </c>
      <c r="K4300" s="421">
        <v>1.0092000000000001</v>
      </c>
      <c r="L4300" s="421">
        <v>1.0092000000000001</v>
      </c>
      <c r="M4300" s="421">
        <v>0.92882100000000001</v>
      </c>
      <c r="N4300" s="411">
        <v>7.9646254458977497</v>
      </c>
    </row>
    <row r="4301" spans="1:14" s="327" customFormat="1">
      <c r="A4301" s="103">
        <v>4298</v>
      </c>
      <c r="C4301" s="327" t="s">
        <v>1041</v>
      </c>
      <c r="D4301" s="327" t="s">
        <v>1039</v>
      </c>
      <c r="E4301" s="327" t="s">
        <v>4118</v>
      </c>
      <c r="F4301" s="327" t="s">
        <v>2903</v>
      </c>
      <c r="G4301" s="409">
        <v>306231340503</v>
      </c>
      <c r="H4301" s="327" t="s">
        <v>7899</v>
      </c>
      <c r="I4301" s="327" t="s">
        <v>5444</v>
      </c>
      <c r="K4301" s="421">
        <v>0.89390000000000003</v>
      </c>
      <c r="L4301" s="421">
        <v>0.89390000000000003</v>
      </c>
      <c r="M4301" s="421">
        <v>0.82268799999999997</v>
      </c>
      <c r="N4301" s="411">
        <v>7.9664391990155554</v>
      </c>
    </row>
    <row r="4302" spans="1:14" s="327" customFormat="1">
      <c r="A4302" s="103">
        <v>4299</v>
      </c>
      <c r="C4302" s="327" t="s">
        <v>1041</v>
      </c>
      <c r="D4302" s="327" t="s">
        <v>1038</v>
      </c>
      <c r="E4302" s="327" t="s">
        <v>5205</v>
      </c>
      <c r="F4302" s="327" t="s">
        <v>4977</v>
      </c>
      <c r="G4302" s="409">
        <v>306521340302</v>
      </c>
      <c r="H4302" s="327" t="s">
        <v>7900</v>
      </c>
      <c r="I4302" s="327" t="s">
        <v>5411</v>
      </c>
      <c r="K4302" s="421">
        <v>0.54434000000000005</v>
      </c>
      <c r="L4302" s="421">
        <v>0.54434000000000005</v>
      </c>
      <c r="M4302" s="421">
        <v>0.50097400000000003</v>
      </c>
      <c r="N4302" s="411">
        <v>7.9667119814821632</v>
      </c>
    </row>
    <row r="4303" spans="1:14" s="327" customFormat="1">
      <c r="A4303" s="103">
        <v>4300</v>
      </c>
      <c r="C4303" s="327" t="s">
        <v>1381</v>
      </c>
      <c r="D4303" s="327" t="s">
        <v>1030</v>
      </c>
      <c r="E4303" s="327" t="s">
        <v>5282</v>
      </c>
      <c r="F4303" s="327" t="s">
        <v>7806</v>
      </c>
      <c r="G4303" s="409">
        <v>305212240402</v>
      </c>
      <c r="H4303" s="327" t="s">
        <v>7901</v>
      </c>
      <c r="I4303" s="327" t="s">
        <v>5411</v>
      </c>
      <c r="K4303" s="421">
        <v>1.2824</v>
      </c>
      <c r="L4303" s="421">
        <v>1.2824</v>
      </c>
      <c r="M4303" s="421">
        <v>1.180226</v>
      </c>
      <c r="N4303" s="411">
        <v>7.96740486587648</v>
      </c>
    </row>
    <row r="4304" spans="1:14" s="327" customFormat="1">
      <c r="A4304" s="103">
        <v>4301</v>
      </c>
      <c r="C4304" s="327" t="s">
        <v>5408</v>
      </c>
      <c r="D4304" s="327" t="s">
        <v>1021</v>
      </c>
      <c r="E4304" s="327" t="s">
        <v>4351</v>
      </c>
      <c r="F4304" s="327" t="s">
        <v>7625</v>
      </c>
      <c r="G4304" s="409">
        <v>304411340402</v>
      </c>
      <c r="H4304" s="327" t="s">
        <v>4627</v>
      </c>
      <c r="I4304" s="327" t="s">
        <v>5411</v>
      </c>
      <c r="K4304" s="421">
        <v>0.33284000000000002</v>
      </c>
      <c r="L4304" s="421">
        <v>0.33284000000000002</v>
      </c>
      <c r="M4304" s="421">
        <v>0.30631599999999998</v>
      </c>
      <c r="N4304" s="411">
        <v>7.9689941112847151</v>
      </c>
    </row>
    <row r="4305" spans="1:14" s="327" customFormat="1">
      <c r="A4305" s="103">
        <v>4302</v>
      </c>
      <c r="C4305" s="327" t="s">
        <v>3869</v>
      </c>
      <c r="D4305" s="327" t="s">
        <v>1054</v>
      </c>
      <c r="E4305" s="327" t="s">
        <v>4344</v>
      </c>
      <c r="F4305" s="327" t="s">
        <v>5236</v>
      </c>
      <c r="G4305" s="409">
        <v>308223340102</v>
      </c>
      <c r="H4305" s="327" t="s">
        <v>6432</v>
      </c>
      <c r="I4305" s="327" t="s">
        <v>5411</v>
      </c>
      <c r="K4305" s="421">
        <v>0.85819999999999996</v>
      </c>
      <c r="L4305" s="421">
        <v>0.85819999999999996</v>
      </c>
      <c r="M4305" s="421">
        <v>0.78979999999999995</v>
      </c>
      <c r="N4305" s="411">
        <v>7.9701701235143352</v>
      </c>
    </row>
    <row r="4306" spans="1:14" s="327" customFormat="1">
      <c r="A4306" s="103">
        <v>4303</v>
      </c>
      <c r="C4306" s="327" t="s">
        <v>3869</v>
      </c>
      <c r="D4306" s="327" t="s">
        <v>4122</v>
      </c>
      <c r="E4306" s="327" t="s">
        <v>1021</v>
      </c>
      <c r="F4306" s="327" t="s">
        <v>5197</v>
      </c>
      <c r="G4306" s="409">
        <v>308653240303</v>
      </c>
      <c r="H4306" s="327" t="s">
        <v>7902</v>
      </c>
      <c r="I4306" s="327" t="s">
        <v>5411</v>
      </c>
      <c r="K4306" s="421">
        <v>0.61519999999999997</v>
      </c>
      <c r="L4306" s="421">
        <v>0.61519999999999997</v>
      </c>
      <c r="M4306" s="421">
        <v>0.56615300000000002</v>
      </c>
      <c r="N4306" s="411">
        <v>7.9725292587776257</v>
      </c>
    </row>
    <row r="4307" spans="1:14" s="327" customFormat="1">
      <c r="A4307" s="103">
        <v>4304</v>
      </c>
      <c r="C4307" s="327" t="s">
        <v>5408</v>
      </c>
      <c r="D4307" s="327" t="s">
        <v>1020</v>
      </c>
      <c r="E4307" s="327" t="s">
        <v>3970</v>
      </c>
      <c r="F4307" s="327" t="s">
        <v>6500</v>
      </c>
      <c r="G4307" s="409">
        <v>304121140501</v>
      </c>
      <c r="H4307" s="327" t="s">
        <v>7903</v>
      </c>
      <c r="I4307" s="327" t="s">
        <v>5411</v>
      </c>
      <c r="K4307" s="421">
        <v>6.1199999999999997E-2</v>
      </c>
      <c r="L4307" s="421">
        <v>6.1199999999999997E-2</v>
      </c>
      <c r="M4307" s="421">
        <v>5.6319000000000001E-2</v>
      </c>
      <c r="N4307" s="411">
        <v>7.9754901960784261</v>
      </c>
    </row>
    <row r="4308" spans="1:14" s="327" customFormat="1">
      <c r="A4308" s="103">
        <v>4305</v>
      </c>
      <c r="C4308" s="327" t="s">
        <v>1049</v>
      </c>
      <c r="D4308" s="327" t="s">
        <v>4470</v>
      </c>
      <c r="E4308" s="327" t="s">
        <v>4471</v>
      </c>
      <c r="F4308" s="327" t="s">
        <v>7885</v>
      </c>
      <c r="G4308" s="409">
        <v>307511440203</v>
      </c>
      <c r="H4308" s="327" t="s">
        <v>7108</v>
      </c>
      <c r="I4308" s="327" t="s">
        <v>5411</v>
      </c>
      <c r="K4308" s="421">
        <v>1.4538</v>
      </c>
      <c r="L4308" s="421">
        <v>1.4538</v>
      </c>
      <c r="M4308" s="421">
        <v>1.3378190000000001</v>
      </c>
      <c r="N4308" s="411">
        <v>7.9777823634612668</v>
      </c>
    </row>
    <row r="4309" spans="1:14" s="327" customFormat="1">
      <c r="A4309" s="103">
        <v>4306</v>
      </c>
      <c r="C4309" s="327" t="s">
        <v>1381</v>
      </c>
      <c r="D4309" s="327" t="s">
        <v>1027</v>
      </c>
      <c r="E4309" s="327" t="s">
        <v>5327</v>
      </c>
      <c r="F4309" s="327" t="s">
        <v>5328</v>
      </c>
      <c r="G4309" s="409">
        <v>305422240101</v>
      </c>
      <c r="H4309" s="327" t="s">
        <v>7904</v>
      </c>
      <c r="I4309" s="327" t="s">
        <v>5411</v>
      </c>
      <c r="K4309" s="421">
        <v>0.5796</v>
      </c>
      <c r="L4309" s="421">
        <v>0.5796</v>
      </c>
      <c r="M4309" s="421">
        <v>0.53333799999999998</v>
      </c>
      <c r="N4309" s="411">
        <v>7.9817115251897901</v>
      </c>
    </row>
    <row r="4310" spans="1:14" s="327" customFormat="1">
      <c r="A4310" s="103">
        <v>4307</v>
      </c>
      <c r="C4310" s="327" t="s">
        <v>1041</v>
      </c>
      <c r="D4310" s="327" t="s">
        <v>1038</v>
      </c>
      <c r="E4310" s="327" t="s">
        <v>3029</v>
      </c>
      <c r="F4310" s="327" t="s">
        <v>7376</v>
      </c>
      <c r="G4310" s="409">
        <v>306512240202</v>
      </c>
      <c r="H4310" s="327" t="s">
        <v>7905</v>
      </c>
      <c r="I4310" s="327" t="s">
        <v>5411</v>
      </c>
      <c r="K4310" s="421">
        <v>0.20399999999999999</v>
      </c>
      <c r="L4310" s="421">
        <v>0.20399999999999999</v>
      </c>
      <c r="M4310" s="421">
        <v>0.18771299999999999</v>
      </c>
      <c r="N4310" s="411">
        <v>7.9838235294117625</v>
      </c>
    </row>
    <row r="4311" spans="1:14" s="327" customFormat="1">
      <c r="A4311" s="103">
        <v>4308</v>
      </c>
      <c r="C4311" s="327" t="s">
        <v>5408</v>
      </c>
      <c r="D4311" s="327" t="s">
        <v>1018</v>
      </c>
      <c r="E4311" s="327" t="s">
        <v>3232</v>
      </c>
      <c r="F4311" s="327" t="s">
        <v>3233</v>
      </c>
      <c r="G4311" s="409">
        <v>304631340104</v>
      </c>
      <c r="H4311" s="327" t="s">
        <v>7906</v>
      </c>
      <c r="I4311" s="327" t="s">
        <v>5411</v>
      </c>
      <c r="K4311" s="421">
        <v>1.1422000000000001</v>
      </c>
      <c r="L4311" s="421">
        <v>1.1422000000000001</v>
      </c>
      <c r="M4311" s="421">
        <v>1.050953</v>
      </c>
      <c r="N4311" s="411">
        <v>7.9887060059534294</v>
      </c>
    </row>
    <row r="4312" spans="1:14" s="327" customFormat="1">
      <c r="A4312" s="103">
        <v>4309</v>
      </c>
      <c r="C4312" s="327" t="s">
        <v>3869</v>
      </c>
      <c r="D4312" s="327" t="s">
        <v>1056</v>
      </c>
      <c r="E4312" s="327" t="s">
        <v>5038</v>
      </c>
      <c r="F4312" s="327" t="s">
        <v>4350</v>
      </c>
      <c r="G4312" s="409">
        <v>308334340303</v>
      </c>
      <c r="H4312" s="327" t="s">
        <v>7907</v>
      </c>
      <c r="I4312" s="327" t="s">
        <v>5411</v>
      </c>
      <c r="K4312" s="421">
        <v>1.6224000000000001</v>
      </c>
      <c r="L4312" s="421">
        <v>1.6224000000000001</v>
      </c>
      <c r="M4312" s="421">
        <v>1.4927710000000001</v>
      </c>
      <c r="N4312" s="411">
        <v>7.9899531558185393</v>
      </c>
    </row>
    <row r="4313" spans="1:14" s="327" customFormat="1">
      <c r="A4313" s="103">
        <v>4310</v>
      </c>
      <c r="C4313" s="327" t="s">
        <v>3869</v>
      </c>
      <c r="D4313" s="327" t="s">
        <v>1054</v>
      </c>
      <c r="E4313" s="327" t="s">
        <v>3438</v>
      </c>
      <c r="F4313" s="327" t="s">
        <v>3789</v>
      </c>
      <c r="G4313" s="409">
        <v>308212140402</v>
      </c>
      <c r="H4313" s="327" t="s">
        <v>7908</v>
      </c>
      <c r="I4313" s="327" t="s">
        <v>5411</v>
      </c>
      <c r="K4313" s="421">
        <v>0.80979999999999996</v>
      </c>
      <c r="L4313" s="421">
        <v>0.80979999999999996</v>
      </c>
      <c r="M4313" s="421">
        <v>0.74508300000000005</v>
      </c>
      <c r="N4313" s="411">
        <v>7.9917263521857143</v>
      </c>
    </row>
    <row r="4314" spans="1:14" s="327" customFormat="1">
      <c r="A4314" s="103">
        <v>4311</v>
      </c>
      <c r="C4314" s="327" t="s">
        <v>5408</v>
      </c>
      <c r="D4314" s="327" t="s">
        <v>1020</v>
      </c>
      <c r="E4314" s="327" t="s">
        <v>3970</v>
      </c>
      <c r="F4314" s="327" t="s">
        <v>3971</v>
      </c>
      <c r="G4314" s="409">
        <v>304121440105</v>
      </c>
      <c r="H4314" s="327" t="s">
        <v>7909</v>
      </c>
      <c r="I4314" s="327" t="s">
        <v>5411</v>
      </c>
      <c r="K4314" s="421">
        <v>0.41639999999999999</v>
      </c>
      <c r="L4314" s="421">
        <v>0.41639999999999999</v>
      </c>
      <c r="M4314" s="421">
        <v>0.383108</v>
      </c>
      <c r="N4314" s="411">
        <v>7.9951969260326576</v>
      </c>
    </row>
    <row r="4315" spans="1:14" s="327" customFormat="1">
      <c r="A4315" s="103">
        <v>4312</v>
      </c>
      <c r="C4315" s="327" t="s">
        <v>1381</v>
      </c>
      <c r="D4315" s="327" t="s">
        <v>1028</v>
      </c>
      <c r="E4315" s="327" t="s">
        <v>4765</v>
      </c>
      <c r="F4315" s="327" t="s">
        <v>3464</v>
      </c>
      <c r="G4315" s="409">
        <v>305341140202</v>
      </c>
      <c r="H4315" s="327" t="s">
        <v>7910</v>
      </c>
      <c r="I4315" s="327" t="s">
        <v>5411</v>
      </c>
      <c r="K4315" s="421">
        <v>0.79830000000000001</v>
      </c>
      <c r="L4315" s="421">
        <v>0.79830000000000001</v>
      </c>
      <c r="M4315" s="421">
        <v>0.73447300000000004</v>
      </c>
      <c r="N4315" s="411">
        <v>7.9953651509457559</v>
      </c>
    </row>
    <row r="4316" spans="1:14" s="327" customFormat="1">
      <c r="A4316" s="103">
        <v>4313</v>
      </c>
      <c r="C4316" s="327" t="s">
        <v>1381</v>
      </c>
      <c r="D4316" s="327" t="s">
        <v>1029</v>
      </c>
      <c r="E4316" s="327" t="s">
        <v>4464</v>
      </c>
      <c r="F4316" s="327" t="s">
        <v>4465</v>
      </c>
      <c r="G4316" s="409">
        <v>305721140302</v>
      </c>
      <c r="H4316" s="327" t="s">
        <v>7911</v>
      </c>
      <c r="I4316" s="327" t="s">
        <v>5411</v>
      </c>
      <c r="K4316" s="421">
        <v>1.3149999999999999</v>
      </c>
      <c r="L4316" s="421">
        <v>1.3149999999999999</v>
      </c>
      <c r="M4316" s="421">
        <v>1.2097599999999999</v>
      </c>
      <c r="N4316" s="411">
        <v>8.0030418250950568</v>
      </c>
    </row>
    <row r="4317" spans="1:14" s="327" customFormat="1">
      <c r="A4317" s="103">
        <v>4314</v>
      </c>
      <c r="C4317" s="327" t="s">
        <v>3869</v>
      </c>
      <c r="D4317" s="327" t="s">
        <v>1056</v>
      </c>
      <c r="E4317" s="327" t="s">
        <v>3930</v>
      </c>
      <c r="F4317" s="327" t="s">
        <v>5571</v>
      </c>
      <c r="G4317" s="409">
        <v>308313340302</v>
      </c>
      <c r="H4317" s="327" t="s">
        <v>7912</v>
      </c>
      <c r="I4317" s="327" t="s">
        <v>5411</v>
      </c>
      <c r="K4317" s="421">
        <v>1.4263999999999999</v>
      </c>
      <c r="L4317" s="421">
        <v>1.4263999999999999</v>
      </c>
      <c r="M4317" s="421">
        <v>1.3122400000000001</v>
      </c>
      <c r="N4317" s="411">
        <v>8.0033651149747485</v>
      </c>
    </row>
    <row r="4318" spans="1:14" s="327" customFormat="1">
      <c r="A4318" s="103">
        <v>4315</v>
      </c>
      <c r="C4318" s="327" t="s">
        <v>1381</v>
      </c>
      <c r="D4318" s="327" t="s">
        <v>1029</v>
      </c>
      <c r="E4318" s="327" t="s">
        <v>4464</v>
      </c>
      <c r="F4318" s="327" t="s">
        <v>7913</v>
      </c>
      <c r="G4318" s="409">
        <v>305731440602</v>
      </c>
      <c r="H4318" s="327" t="s">
        <v>7914</v>
      </c>
      <c r="I4318" s="327" t="s">
        <v>5411</v>
      </c>
      <c r="K4318" s="421">
        <v>0.48959999999999998</v>
      </c>
      <c r="L4318" s="421">
        <v>0.48959999999999998</v>
      </c>
      <c r="M4318" s="421">
        <v>0.45041500000000001</v>
      </c>
      <c r="N4318" s="411">
        <v>8.0034722222222161</v>
      </c>
    </row>
    <row r="4319" spans="1:14" s="327" customFormat="1">
      <c r="A4319" s="103">
        <v>4316</v>
      </c>
      <c r="C4319" s="327" t="s">
        <v>1381</v>
      </c>
      <c r="D4319" s="327" t="s">
        <v>3526</v>
      </c>
      <c r="E4319" s="327" t="s">
        <v>4760</v>
      </c>
      <c r="F4319" s="327" t="s">
        <v>5266</v>
      </c>
      <c r="G4319" s="409" t="s">
        <v>7915</v>
      </c>
      <c r="H4319" s="327" t="s">
        <v>7916</v>
      </c>
      <c r="I4319" s="327" t="s">
        <v>5411</v>
      </c>
      <c r="K4319" s="421">
        <v>0.68879999999999997</v>
      </c>
      <c r="L4319" s="421">
        <v>0.68879999999999997</v>
      </c>
      <c r="M4319" s="421">
        <v>0.63362300000000005</v>
      </c>
      <c r="N4319" s="411">
        <v>8.0105981416956915</v>
      </c>
    </row>
    <row r="4320" spans="1:14" s="327" customFormat="1">
      <c r="A4320" s="103">
        <v>4317</v>
      </c>
      <c r="C4320" s="327" t="s">
        <v>3869</v>
      </c>
      <c r="D4320" s="327" t="s">
        <v>4122</v>
      </c>
      <c r="E4320" s="327" t="s">
        <v>1020</v>
      </c>
      <c r="F4320" s="327" t="s">
        <v>4441</v>
      </c>
      <c r="G4320" s="409">
        <v>308647340203</v>
      </c>
      <c r="H4320" s="327" t="s">
        <v>7917</v>
      </c>
      <c r="I4320" s="327" t="s">
        <v>5411</v>
      </c>
      <c r="K4320" s="421">
        <v>0.80869999999999997</v>
      </c>
      <c r="L4320" s="421">
        <v>0.80869999999999997</v>
      </c>
      <c r="M4320" s="421">
        <v>0.74389400000000006</v>
      </c>
      <c r="N4320" s="411">
        <v>8.0136020774081764</v>
      </c>
    </row>
    <row r="4321" spans="1:14" s="327" customFormat="1">
      <c r="A4321" s="103">
        <v>4318</v>
      </c>
      <c r="C4321" s="327" t="s">
        <v>1381</v>
      </c>
      <c r="D4321" s="327" t="s">
        <v>1031</v>
      </c>
      <c r="E4321" s="327" t="s">
        <v>5239</v>
      </c>
      <c r="F4321" s="327" t="s">
        <v>5210</v>
      </c>
      <c r="G4321" s="409">
        <v>305112340303</v>
      </c>
      <c r="H4321" s="327" t="s">
        <v>6167</v>
      </c>
      <c r="I4321" s="327" t="s">
        <v>5411</v>
      </c>
      <c r="K4321" s="421">
        <v>0.8407</v>
      </c>
      <c r="L4321" s="421">
        <v>0.8407</v>
      </c>
      <c r="M4321" s="421">
        <v>0.77332900000000004</v>
      </c>
      <c r="N4321" s="411">
        <v>8.0136790769596722</v>
      </c>
    </row>
    <row r="4322" spans="1:14" s="327" customFormat="1">
      <c r="A4322" s="103">
        <v>4319</v>
      </c>
      <c r="C4322" s="327" t="s">
        <v>1381</v>
      </c>
      <c r="D4322" s="327" t="s">
        <v>1028</v>
      </c>
      <c r="E4322" s="327" t="s">
        <v>4163</v>
      </c>
      <c r="F4322" s="327" t="s">
        <v>4518</v>
      </c>
      <c r="G4322" s="409">
        <v>305321340202</v>
      </c>
      <c r="H4322" s="327" t="s">
        <v>7918</v>
      </c>
      <c r="I4322" s="327" t="s">
        <v>5411</v>
      </c>
      <c r="K4322" s="421">
        <v>0.31909999999999999</v>
      </c>
      <c r="L4322" s="421">
        <v>0.31909999999999999</v>
      </c>
      <c r="M4322" s="421">
        <v>0.293516</v>
      </c>
      <c r="N4322" s="411">
        <v>8.0175493575681589</v>
      </c>
    </row>
    <row r="4323" spans="1:14" s="327" customFormat="1">
      <c r="A4323" s="103">
        <v>4320</v>
      </c>
      <c r="C4323" s="327" t="s">
        <v>1381</v>
      </c>
      <c r="D4323" s="327" t="s">
        <v>1027</v>
      </c>
      <c r="E4323" s="327" t="s">
        <v>5190</v>
      </c>
      <c r="F4323" s="327" t="s">
        <v>5119</v>
      </c>
      <c r="G4323" s="409">
        <v>305421440106</v>
      </c>
      <c r="H4323" s="327" t="s">
        <v>7919</v>
      </c>
      <c r="I4323" s="327" t="s">
        <v>5411</v>
      </c>
      <c r="K4323" s="421">
        <v>0.64680000000000004</v>
      </c>
      <c r="L4323" s="421">
        <v>0.64680000000000004</v>
      </c>
      <c r="M4323" s="421">
        <v>0.59494000000000002</v>
      </c>
      <c r="N4323" s="411">
        <v>8.0179344465058762</v>
      </c>
    </row>
    <row r="4324" spans="1:14" s="327" customFormat="1">
      <c r="A4324" s="103">
        <v>4321</v>
      </c>
      <c r="C4324" s="327" t="s">
        <v>1041</v>
      </c>
      <c r="D4324" s="327" t="s">
        <v>1038</v>
      </c>
      <c r="E4324" s="327" t="s">
        <v>5205</v>
      </c>
      <c r="F4324" s="327" t="s">
        <v>2993</v>
      </c>
      <c r="G4324" s="409">
        <v>306521340403</v>
      </c>
      <c r="H4324" s="327" t="s">
        <v>7920</v>
      </c>
      <c r="I4324" s="327" t="s">
        <v>5411</v>
      </c>
      <c r="K4324" s="421">
        <v>0.45019999999999999</v>
      </c>
      <c r="L4324" s="421">
        <v>0.45019999999999999</v>
      </c>
      <c r="M4324" s="421">
        <v>0.41409600000000002</v>
      </c>
      <c r="N4324" s="411">
        <v>8.0195468680586348</v>
      </c>
    </row>
    <row r="4325" spans="1:14" s="327" customFormat="1">
      <c r="A4325" s="103">
        <v>4322</v>
      </c>
      <c r="C4325" s="327" t="s">
        <v>1381</v>
      </c>
      <c r="D4325" s="327" t="s">
        <v>1027</v>
      </c>
      <c r="E4325" s="327" t="s">
        <v>5327</v>
      </c>
      <c r="F4325" s="327" t="s">
        <v>5707</v>
      </c>
      <c r="G4325" s="409">
        <v>305422140304</v>
      </c>
      <c r="H4325" s="327" t="s">
        <v>7921</v>
      </c>
      <c r="I4325" s="327" t="s">
        <v>5411</v>
      </c>
      <c r="K4325" s="421">
        <v>0.84130000000000005</v>
      </c>
      <c r="L4325" s="421">
        <v>0.84130000000000005</v>
      </c>
      <c r="M4325" s="421">
        <v>0.77381</v>
      </c>
      <c r="N4325" s="411">
        <v>8.022108641388332</v>
      </c>
    </row>
    <row r="4326" spans="1:14" s="327" customFormat="1">
      <c r="A4326" s="103">
        <v>4323</v>
      </c>
      <c r="C4326" s="327" t="s">
        <v>3869</v>
      </c>
      <c r="D4326" s="327" t="s">
        <v>4122</v>
      </c>
      <c r="E4326" s="327" t="s">
        <v>1021</v>
      </c>
      <c r="F4326" s="327" t="s">
        <v>4925</v>
      </c>
      <c r="G4326" s="409">
        <v>308653240401</v>
      </c>
      <c r="H4326" s="327" t="s">
        <v>7922</v>
      </c>
      <c r="I4326" s="327" t="s">
        <v>5411</v>
      </c>
      <c r="K4326" s="421">
        <v>0.54020000000000001</v>
      </c>
      <c r="L4326" s="421">
        <v>0.54020000000000001</v>
      </c>
      <c r="M4326" s="421">
        <v>0.49685699999999999</v>
      </c>
      <c r="N4326" s="411">
        <v>8.0235098111810483</v>
      </c>
    </row>
    <row r="4327" spans="1:14" s="327" customFormat="1">
      <c r="A4327" s="103">
        <v>4324</v>
      </c>
      <c r="C4327" s="327" t="s">
        <v>1041</v>
      </c>
      <c r="D4327" s="327" t="s">
        <v>1040</v>
      </c>
      <c r="E4327" s="327" t="s">
        <v>1040</v>
      </c>
      <c r="F4327" s="327" t="s">
        <v>3147</v>
      </c>
      <c r="G4327" s="409">
        <v>306212140201</v>
      </c>
      <c r="H4327" s="327" t="s">
        <v>6560</v>
      </c>
      <c r="I4327" s="327" t="s">
        <v>5411</v>
      </c>
      <c r="K4327" s="421">
        <v>0.30840000000000001</v>
      </c>
      <c r="L4327" s="421">
        <v>0.30840000000000001</v>
      </c>
      <c r="M4327" s="421">
        <v>0.28365400000000002</v>
      </c>
      <c r="N4327" s="411">
        <v>8.0239948119325515</v>
      </c>
    </row>
    <row r="4328" spans="1:14" s="327" customFormat="1">
      <c r="A4328" s="103">
        <v>4325</v>
      </c>
      <c r="C4328" s="327" t="s">
        <v>5408</v>
      </c>
      <c r="D4328" s="327" t="s">
        <v>1021</v>
      </c>
      <c r="E4328" s="327" t="s">
        <v>4351</v>
      </c>
      <c r="F4328" s="327" t="s">
        <v>3937</v>
      </c>
      <c r="G4328" s="409">
        <v>304411240304</v>
      </c>
      <c r="H4328" s="327" t="s">
        <v>7923</v>
      </c>
      <c r="I4328" s="327" t="s">
        <v>5411</v>
      </c>
      <c r="K4328" s="421">
        <v>0.48259999999999997</v>
      </c>
      <c r="L4328" s="421">
        <v>0.48259999999999997</v>
      </c>
      <c r="M4328" s="421">
        <v>0.44386900000000001</v>
      </c>
      <c r="N4328" s="411">
        <v>8.0254869457107265</v>
      </c>
    </row>
    <row r="4329" spans="1:14" s="327" customFormat="1">
      <c r="A4329" s="103">
        <v>4326</v>
      </c>
      <c r="C4329" s="327" t="s">
        <v>3869</v>
      </c>
      <c r="D4329" s="327" t="s">
        <v>1054</v>
      </c>
      <c r="E4329" s="327" t="s">
        <v>4857</v>
      </c>
      <c r="F4329" s="327" t="s">
        <v>4106</v>
      </c>
      <c r="G4329" s="409">
        <v>308235240702</v>
      </c>
      <c r="H4329" s="327" t="s">
        <v>7924</v>
      </c>
      <c r="I4329" s="327" t="s">
        <v>5411</v>
      </c>
      <c r="K4329" s="421">
        <v>0.95820000000000005</v>
      </c>
      <c r="L4329" s="421">
        <v>0.95820000000000005</v>
      </c>
      <c r="M4329" s="421">
        <v>0.88128700000000004</v>
      </c>
      <c r="N4329" s="411">
        <v>8.0268211229388449</v>
      </c>
    </row>
    <row r="4330" spans="1:14" s="327" customFormat="1">
      <c r="A4330" s="103">
        <v>4327</v>
      </c>
      <c r="C4330" s="327" t="s">
        <v>1049</v>
      </c>
      <c r="D4330" s="327" t="s">
        <v>1047</v>
      </c>
      <c r="E4330" s="327" t="s">
        <v>4541</v>
      </c>
      <c r="F4330" s="327" t="s">
        <v>5023</v>
      </c>
      <c r="G4330" s="409">
        <v>307333240101</v>
      </c>
      <c r="H4330" s="327" t="s">
        <v>7925</v>
      </c>
      <c r="I4330" s="327" t="s">
        <v>5411</v>
      </c>
      <c r="K4330" s="421">
        <v>1.0176000000000001</v>
      </c>
      <c r="L4330" s="421">
        <v>1.0176000000000001</v>
      </c>
      <c r="M4330" s="421">
        <v>0.93590899999999999</v>
      </c>
      <c r="N4330" s="411">
        <v>8.0278105345912003</v>
      </c>
    </row>
    <row r="4331" spans="1:14" s="327" customFormat="1">
      <c r="A4331" s="103">
        <v>4328</v>
      </c>
      <c r="C4331" s="327" t="s">
        <v>3869</v>
      </c>
      <c r="D4331" s="327" t="s">
        <v>1056</v>
      </c>
      <c r="E4331" s="327" t="s">
        <v>3930</v>
      </c>
      <c r="F4331" s="327" t="s">
        <v>4025</v>
      </c>
      <c r="G4331" s="409">
        <v>308313140107</v>
      </c>
      <c r="H4331" s="327" t="s">
        <v>7926</v>
      </c>
      <c r="I4331" s="327" t="s">
        <v>5411</v>
      </c>
      <c r="K4331" s="421">
        <v>1.76332</v>
      </c>
      <c r="L4331" s="421">
        <v>1.76332</v>
      </c>
      <c r="M4331" s="421">
        <v>1.621756</v>
      </c>
      <c r="N4331" s="411">
        <v>8.0282648640065339</v>
      </c>
    </row>
    <row r="4332" spans="1:14" s="327" customFormat="1">
      <c r="A4332" s="103">
        <v>4329</v>
      </c>
      <c r="C4332" s="327" t="s">
        <v>5408</v>
      </c>
      <c r="D4332" s="327" t="s">
        <v>1017</v>
      </c>
      <c r="E4332" s="327" t="s">
        <v>3946</v>
      </c>
      <c r="F4332" s="327" t="s">
        <v>3253</v>
      </c>
      <c r="G4332" s="409">
        <v>304521340101</v>
      </c>
      <c r="H4332" s="327" t="s">
        <v>5427</v>
      </c>
      <c r="I4332" s="327" t="s">
        <v>5411</v>
      </c>
      <c r="K4332" s="421">
        <v>0.37840000000000001</v>
      </c>
      <c r="L4332" s="421">
        <v>0.37840000000000001</v>
      </c>
      <c r="M4332" s="421">
        <v>0.34801399999999999</v>
      </c>
      <c r="N4332" s="411">
        <v>8.0301268498942981</v>
      </c>
    </row>
    <row r="4333" spans="1:14" s="327" customFormat="1">
      <c r="A4333" s="103">
        <v>4330</v>
      </c>
      <c r="C4333" s="327" t="s">
        <v>1381</v>
      </c>
      <c r="D4333" s="327" t="s">
        <v>1027</v>
      </c>
      <c r="E4333" s="327" t="s">
        <v>5327</v>
      </c>
      <c r="F4333" s="327" t="s">
        <v>3894</v>
      </c>
      <c r="G4333" s="409">
        <v>305422240304</v>
      </c>
      <c r="H4333" s="327" t="s">
        <v>7927</v>
      </c>
      <c r="I4333" s="327" t="s">
        <v>5411</v>
      </c>
      <c r="K4333" s="421">
        <v>0.73250000000000004</v>
      </c>
      <c r="L4333" s="421">
        <v>0.73250000000000004</v>
      </c>
      <c r="M4333" s="421">
        <v>0.67365799999999998</v>
      </c>
      <c r="N4333" s="411">
        <v>8.0330375426621234</v>
      </c>
    </row>
    <row r="4334" spans="1:14" s="327" customFormat="1">
      <c r="A4334" s="103">
        <v>4331</v>
      </c>
      <c r="C4334" s="327" t="s">
        <v>1041</v>
      </c>
      <c r="D4334" s="327" t="s">
        <v>1036</v>
      </c>
      <c r="E4334" s="327" t="s">
        <v>3216</v>
      </c>
      <c r="F4334" s="327" t="s">
        <v>3264</v>
      </c>
      <c r="G4334" s="409">
        <v>306412340105</v>
      </c>
      <c r="H4334" s="327" t="s">
        <v>7928</v>
      </c>
      <c r="I4334" s="327" t="s">
        <v>5411</v>
      </c>
      <c r="K4334" s="421">
        <v>1.1677999999999999</v>
      </c>
      <c r="L4334" s="421">
        <v>1.1677999999999999</v>
      </c>
      <c r="M4334" s="421">
        <v>1.073979</v>
      </c>
      <c r="N4334" s="411">
        <v>8.033995547182732</v>
      </c>
    </row>
    <row r="4335" spans="1:14" s="327" customFormat="1">
      <c r="A4335" s="103">
        <v>4332</v>
      </c>
      <c r="C4335" s="327" t="s">
        <v>1041</v>
      </c>
      <c r="D4335" s="327" t="s">
        <v>1039</v>
      </c>
      <c r="E4335" s="327" t="s">
        <v>3293</v>
      </c>
      <c r="F4335" s="327" t="s">
        <v>7675</v>
      </c>
      <c r="G4335" s="409">
        <v>306221340101</v>
      </c>
      <c r="H4335" s="327" t="s">
        <v>7929</v>
      </c>
      <c r="I4335" s="327" t="s">
        <v>5411</v>
      </c>
      <c r="K4335" s="421">
        <v>0.4128</v>
      </c>
      <c r="L4335" s="421">
        <v>0.4128</v>
      </c>
      <c r="M4335" s="421">
        <v>0.37963400000000003</v>
      </c>
      <c r="N4335" s="411">
        <v>8.0343992248061955</v>
      </c>
    </row>
    <row r="4336" spans="1:14" s="327" customFormat="1">
      <c r="A4336" s="103">
        <v>4333</v>
      </c>
      <c r="C4336" s="327" t="s">
        <v>3869</v>
      </c>
      <c r="D4336" s="327" t="s">
        <v>1056</v>
      </c>
      <c r="E4336" s="327" t="s">
        <v>3930</v>
      </c>
      <c r="F4336" s="327" t="s">
        <v>4025</v>
      </c>
      <c r="G4336" s="409">
        <v>308313140104</v>
      </c>
      <c r="H4336" s="327" t="s">
        <v>7930</v>
      </c>
      <c r="I4336" s="327" t="s">
        <v>5411</v>
      </c>
      <c r="K4336" s="421">
        <v>1.4636</v>
      </c>
      <c r="L4336" s="421">
        <v>1.4636</v>
      </c>
      <c r="M4336" s="421">
        <v>1.3459159999999999</v>
      </c>
      <c r="N4336" s="411">
        <v>8.0407215086089181</v>
      </c>
    </row>
    <row r="4337" spans="1:14" s="327" customFormat="1">
      <c r="A4337" s="103">
        <v>4334</v>
      </c>
      <c r="C4337" s="327" t="s">
        <v>1381</v>
      </c>
      <c r="D4337" s="327" t="s">
        <v>1031</v>
      </c>
      <c r="E4337" s="327" t="s">
        <v>4187</v>
      </c>
      <c r="F4337" s="327" t="s">
        <v>7931</v>
      </c>
      <c r="G4337" s="409">
        <v>305121240201</v>
      </c>
      <c r="H4337" s="327" t="s">
        <v>5458</v>
      </c>
      <c r="I4337" s="327" t="s">
        <v>5411</v>
      </c>
      <c r="K4337" s="421">
        <v>1.1466000000000001</v>
      </c>
      <c r="L4337" s="421">
        <v>1.1466000000000001</v>
      </c>
      <c r="M4337" s="421">
        <v>1.054403</v>
      </c>
      <c r="N4337" s="411">
        <v>8.0409035409035479</v>
      </c>
    </row>
    <row r="4338" spans="1:14" s="327" customFormat="1">
      <c r="A4338" s="103">
        <v>4335</v>
      </c>
      <c r="C4338" s="327" t="s">
        <v>3869</v>
      </c>
      <c r="D4338" s="327" t="s">
        <v>1055</v>
      </c>
      <c r="E4338" s="327" t="s">
        <v>1055</v>
      </c>
      <c r="F4338" s="327" t="s">
        <v>4503</v>
      </c>
      <c r="G4338" s="409">
        <v>308511140302</v>
      </c>
      <c r="H4338" s="327" t="s">
        <v>7932</v>
      </c>
      <c r="I4338" s="327" t="s">
        <v>5411</v>
      </c>
      <c r="K4338" s="421">
        <v>1.0579350000000001</v>
      </c>
      <c r="L4338" s="421">
        <v>1.0579350000000001</v>
      </c>
      <c r="M4338" s="421">
        <v>0.97281899999999999</v>
      </c>
      <c r="N4338" s="411">
        <v>8.0454848360249045</v>
      </c>
    </row>
    <row r="4339" spans="1:14" s="327" customFormat="1">
      <c r="A4339" s="103">
        <v>4336</v>
      </c>
      <c r="C4339" s="327" t="s">
        <v>3869</v>
      </c>
      <c r="D4339" s="327" t="s">
        <v>1054</v>
      </c>
      <c r="E4339" s="327" t="s">
        <v>3438</v>
      </c>
      <c r="F4339" s="327" t="s">
        <v>3987</v>
      </c>
      <c r="G4339" s="409">
        <v>308212540205</v>
      </c>
      <c r="H4339" s="327" t="s">
        <v>7933</v>
      </c>
      <c r="I4339" s="327" t="s">
        <v>5411</v>
      </c>
      <c r="K4339" s="421">
        <v>1.0294000000000001</v>
      </c>
      <c r="L4339" s="421">
        <v>1.0294000000000001</v>
      </c>
      <c r="M4339" s="421">
        <v>0.94654199999999999</v>
      </c>
      <c r="N4339" s="411">
        <v>8.0491548474839796</v>
      </c>
    </row>
    <row r="4340" spans="1:14" s="327" customFormat="1">
      <c r="A4340" s="103">
        <v>4337</v>
      </c>
      <c r="C4340" s="327" t="s">
        <v>1041</v>
      </c>
      <c r="D4340" s="327" t="s">
        <v>1036</v>
      </c>
      <c r="E4340" s="327" t="s">
        <v>1036</v>
      </c>
      <c r="F4340" s="327" t="s">
        <v>2242</v>
      </c>
      <c r="G4340" s="409">
        <v>306411240101</v>
      </c>
      <c r="H4340" s="327" t="s">
        <v>7934</v>
      </c>
      <c r="I4340" s="327" t="s">
        <v>5411</v>
      </c>
      <c r="K4340" s="421">
        <v>0.95120000000000005</v>
      </c>
      <c r="L4340" s="421">
        <v>0.95120000000000005</v>
      </c>
      <c r="M4340" s="421">
        <v>0.87462700000000004</v>
      </c>
      <c r="N4340" s="411">
        <v>8.0501471825063078</v>
      </c>
    </row>
    <row r="4341" spans="1:14" s="327" customFormat="1">
      <c r="A4341" s="103">
        <v>4338</v>
      </c>
      <c r="C4341" s="327" t="s">
        <v>3869</v>
      </c>
      <c r="D4341" s="327" t="s">
        <v>1055</v>
      </c>
      <c r="E4341" s="327" t="s">
        <v>1055</v>
      </c>
      <c r="F4341" s="327" t="s">
        <v>5749</v>
      </c>
      <c r="G4341" s="409">
        <v>308511340202</v>
      </c>
      <c r="H4341" s="327" t="s">
        <v>6313</v>
      </c>
      <c r="I4341" s="327" t="s">
        <v>5411</v>
      </c>
      <c r="K4341" s="421">
        <v>1.573</v>
      </c>
      <c r="L4341" s="421">
        <v>1.573</v>
      </c>
      <c r="M4341" s="421">
        <v>1.446359</v>
      </c>
      <c r="N4341" s="411">
        <v>8.0509218054672615</v>
      </c>
    </row>
    <row r="4342" spans="1:14" s="327" customFormat="1">
      <c r="A4342" s="103">
        <v>4339</v>
      </c>
      <c r="C4342" s="327" t="s">
        <v>3869</v>
      </c>
      <c r="D4342" s="327" t="s">
        <v>1055</v>
      </c>
      <c r="E4342" s="327" t="s">
        <v>1055</v>
      </c>
      <c r="F4342" s="327" t="s">
        <v>4793</v>
      </c>
      <c r="G4342" s="409">
        <v>308511440302</v>
      </c>
      <c r="H4342" s="327" t="s">
        <v>7935</v>
      </c>
      <c r="I4342" s="327" t="s">
        <v>5411</v>
      </c>
      <c r="K4342" s="421">
        <v>1.589896</v>
      </c>
      <c r="L4342" s="421">
        <v>1.589896</v>
      </c>
      <c r="M4342" s="421">
        <v>1.46187</v>
      </c>
      <c r="N4342" s="411">
        <v>8.052476388392698</v>
      </c>
    </row>
    <row r="4343" spans="1:14" s="327" customFormat="1">
      <c r="A4343" s="103">
        <v>4340</v>
      </c>
      <c r="C4343" s="327" t="s">
        <v>3869</v>
      </c>
      <c r="D4343" s="327" t="s">
        <v>1055</v>
      </c>
      <c r="E4343" s="327" t="s">
        <v>4206</v>
      </c>
      <c r="F4343" s="327" t="s">
        <v>3994</v>
      </c>
      <c r="G4343" s="409">
        <v>308521140501</v>
      </c>
      <c r="H4343" s="327" t="s">
        <v>7936</v>
      </c>
      <c r="I4343" s="327" t="s">
        <v>5411</v>
      </c>
      <c r="K4343" s="421">
        <v>0.43120000000000003</v>
      </c>
      <c r="L4343" s="421">
        <v>0.43120000000000003</v>
      </c>
      <c r="M4343" s="421">
        <v>0.39646999999999999</v>
      </c>
      <c r="N4343" s="411">
        <v>8.0542671614100261</v>
      </c>
    </row>
    <row r="4344" spans="1:14" s="327" customFormat="1">
      <c r="A4344" s="103">
        <v>4341</v>
      </c>
      <c r="C4344" s="327" t="s">
        <v>5408</v>
      </c>
      <c r="D4344" s="327" t="s">
        <v>1020</v>
      </c>
      <c r="E4344" s="327" t="s">
        <v>3416</v>
      </c>
      <c r="F4344" s="327" t="s">
        <v>3891</v>
      </c>
      <c r="G4344" s="409">
        <v>304112140303</v>
      </c>
      <c r="H4344" s="327" t="s">
        <v>7937</v>
      </c>
      <c r="I4344" s="327" t="s">
        <v>5411</v>
      </c>
      <c r="K4344" s="421">
        <v>0.56799999999999995</v>
      </c>
      <c r="L4344" s="421">
        <v>0.56799999999999995</v>
      </c>
      <c r="M4344" s="421">
        <v>0.52224099999999996</v>
      </c>
      <c r="N4344" s="411">
        <v>8.0561619718309849</v>
      </c>
    </row>
    <row r="4345" spans="1:14" s="327" customFormat="1">
      <c r="A4345" s="103">
        <v>4342</v>
      </c>
      <c r="C4345" s="327" t="s">
        <v>1381</v>
      </c>
      <c r="D4345" s="327" t="s">
        <v>3526</v>
      </c>
      <c r="E4345" s="327" t="s">
        <v>4760</v>
      </c>
      <c r="F4345" s="327" t="s">
        <v>4082</v>
      </c>
      <c r="G4345" s="409" t="s">
        <v>7938</v>
      </c>
      <c r="H4345" s="327" t="s">
        <v>7939</v>
      </c>
      <c r="I4345" s="327" t="s">
        <v>5411</v>
      </c>
      <c r="K4345" s="421">
        <v>0.959816</v>
      </c>
      <c r="L4345" s="421">
        <v>0.959816</v>
      </c>
      <c r="M4345" s="421">
        <v>0.88248499999999996</v>
      </c>
      <c r="N4345" s="411">
        <v>8.056856730873422</v>
      </c>
    </row>
    <row r="4346" spans="1:14" s="327" customFormat="1">
      <c r="A4346" s="103">
        <v>4343</v>
      </c>
      <c r="C4346" s="327" t="s">
        <v>1381</v>
      </c>
      <c r="D4346" s="327" t="s">
        <v>1031</v>
      </c>
      <c r="E4346" s="327" t="s">
        <v>4187</v>
      </c>
      <c r="F4346" s="327" t="s">
        <v>4133</v>
      </c>
      <c r="G4346" s="409">
        <v>305121340102</v>
      </c>
      <c r="H4346" s="327" t="s">
        <v>7940</v>
      </c>
      <c r="I4346" s="327" t="s">
        <v>5411</v>
      </c>
      <c r="K4346" s="421">
        <v>0.48120000000000002</v>
      </c>
      <c r="L4346" s="421">
        <v>0.48120000000000002</v>
      </c>
      <c r="M4346" s="421">
        <v>0.44239899999999999</v>
      </c>
      <c r="N4346" s="411">
        <v>8.0633832086450603</v>
      </c>
    </row>
    <row r="4347" spans="1:14" s="327" customFormat="1">
      <c r="A4347" s="103">
        <v>4344</v>
      </c>
      <c r="C4347" s="327" t="s">
        <v>3869</v>
      </c>
      <c r="D4347" s="327" t="s">
        <v>1055</v>
      </c>
      <c r="E4347" s="327" t="s">
        <v>1055</v>
      </c>
      <c r="F4347" s="327" t="s">
        <v>5928</v>
      </c>
      <c r="G4347" s="409">
        <v>308511640301</v>
      </c>
      <c r="H4347" s="327" t="s">
        <v>7941</v>
      </c>
      <c r="I4347" s="327" t="s">
        <v>5411</v>
      </c>
      <c r="K4347" s="421">
        <v>1.3013999999999999</v>
      </c>
      <c r="L4347" s="421">
        <v>1.3013999999999999</v>
      </c>
      <c r="M4347" s="421">
        <v>1.1964090000000001</v>
      </c>
      <c r="N4347" s="411">
        <v>8.067542646380808</v>
      </c>
    </row>
    <row r="4348" spans="1:14" s="327" customFormat="1">
      <c r="A4348" s="103">
        <v>4345</v>
      </c>
      <c r="C4348" s="327" t="s">
        <v>1041</v>
      </c>
      <c r="D4348" s="327" t="s">
        <v>1039</v>
      </c>
      <c r="E4348" s="327" t="s">
        <v>3293</v>
      </c>
      <c r="F4348" s="327" t="s">
        <v>2977</v>
      </c>
      <c r="G4348" s="409">
        <v>306221340402</v>
      </c>
      <c r="H4348" s="327" t="s">
        <v>7942</v>
      </c>
      <c r="I4348" s="327" t="s">
        <v>5411</v>
      </c>
      <c r="K4348" s="421">
        <v>0.77900000000000003</v>
      </c>
      <c r="L4348" s="421">
        <v>0.77900000000000003</v>
      </c>
      <c r="M4348" s="421">
        <v>0.71614999999999995</v>
      </c>
      <c r="N4348" s="411">
        <v>8.068035943517339</v>
      </c>
    </row>
    <row r="4349" spans="1:14" s="327" customFormat="1">
      <c r="A4349" s="103">
        <v>4346</v>
      </c>
      <c r="C4349" s="327" t="s">
        <v>1381</v>
      </c>
      <c r="D4349" s="327" t="s">
        <v>1027</v>
      </c>
      <c r="E4349" s="327" t="s">
        <v>3853</v>
      </c>
      <c r="F4349" s="327" t="s">
        <v>3679</v>
      </c>
      <c r="G4349" s="409">
        <v>305431240402</v>
      </c>
      <c r="H4349" s="327" t="s">
        <v>7943</v>
      </c>
      <c r="I4349" s="327" t="s">
        <v>5411</v>
      </c>
      <c r="K4349" s="421">
        <v>0.86280000000000001</v>
      </c>
      <c r="L4349" s="421">
        <v>0.86280000000000001</v>
      </c>
      <c r="M4349" s="421">
        <v>0.79317499999999996</v>
      </c>
      <c r="N4349" s="411">
        <v>8.0696569309225836</v>
      </c>
    </row>
    <row r="4350" spans="1:14" s="327" customFormat="1">
      <c r="A4350" s="103">
        <v>4347</v>
      </c>
      <c r="C4350" s="327" t="s">
        <v>3869</v>
      </c>
      <c r="D4350" s="327" t="s">
        <v>1056</v>
      </c>
      <c r="E4350" s="327" t="s">
        <v>4691</v>
      </c>
      <c r="F4350" s="327" t="s">
        <v>4692</v>
      </c>
      <c r="G4350" s="409">
        <v>308312140201</v>
      </c>
      <c r="H4350" s="327" t="s">
        <v>7944</v>
      </c>
      <c r="I4350" s="327" t="s">
        <v>5411</v>
      </c>
      <c r="K4350" s="421">
        <v>1.2297</v>
      </c>
      <c r="L4350" s="421">
        <v>1.2297</v>
      </c>
      <c r="M4350" s="421">
        <v>1.130449</v>
      </c>
      <c r="N4350" s="411">
        <v>8.071155566398307</v>
      </c>
    </row>
    <row r="4351" spans="1:14" s="327" customFormat="1">
      <c r="A4351" s="103">
        <v>4348</v>
      </c>
      <c r="C4351" s="327" t="s">
        <v>5408</v>
      </c>
      <c r="D4351" s="327" t="s">
        <v>1018</v>
      </c>
      <c r="E4351" s="327" t="s">
        <v>3232</v>
      </c>
      <c r="F4351" s="327" t="s">
        <v>2316</v>
      </c>
      <c r="G4351" s="409">
        <v>304631240103</v>
      </c>
      <c r="H4351" s="327" t="s">
        <v>7945</v>
      </c>
      <c r="I4351" s="327" t="s">
        <v>5411</v>
      </c>
      <c r="K4351" s="421">
        <v>1.4034</v>
      </c>
      <c r="L4351" s="421">
        <v>1.4034</v>
      </c>
      <c r="M4351" s="421">
        <v>1.2901229999999999</v>
      </c>
      <c r="N4351" s="411">
        <v>8.0716117999144998</v>
      </c>
    </row>
    <row r="4352" spans="1:14" s="327" customFormat="1">
      <c r="A4352" s="103">
        <v>4349</v>
      </c>
      <c r="C4352" s="327" t="s">
        <v>3869</v>
      </c>
      <c r="D4352" s="327" t="s">
        <v>1055</v>
      </c>
      <c r="E4352" s="327" t="s">
        <v>1055</v>
      </c>
      <c r="F4352" s="327" t="s">
        <v>4226</v>
      </c>
      <c r="G4352" s="409">
        <v>308511540102</v>
      </c>
      <c r="H4352" s="327" t="s">
        <v>7946</v>
      </c>
      <c r="I4352" s="327" t="s">
        <v>5411</v>
      </c>
      <c r="K4352" s="421">
        <v>0.50410600000000005</v>
      </c>
      <c r="L4352" s="421">
        <v>0.50410600000000005</v>
      </c>
      <c r="M4352" s="421">
        <v>0.46339000000000002</v>
      </c>
      <c r="N4352" s="411">
        <v>8.0768727212133999</v>
      </c>
    </row>
    <row r="4353" spans="1:14" s="327" customFormat="1">
      <c r="A4353" s="103">
        <v>4350</v>
      </c>
      <c r="C4353" s="327" t="s">
        <v>1381</v>
      </c>
      <c r="D4353" s="327" t="s">
        <v>1030</v>
      </c>
      <c r="E4353" s="327" t="s">
        <v>3808</v>
      </c>
      <c r="F4353" s="327" t="s">
        <v>4693</v>
      </c>
      <c r="G4353" s="409">
        <v>305213240101</v>
      </c>
      <c r="H4353" s="327" t="s">
        <v>7947</v>
      </c>
      <c r="I4353" s="327" t="s">
        <v>5411</v>
      </c>
      <c r="K4353" s="421">
        <v>1.1268</v>
      </c>
      <c r="L4353" s="421">
        <v>1.1268</v>
      </c>
      <c r="M4353" s="421">
        <v>1.035771</v>
      </c>
      <c r="N4353" s="411">
        <v>8.0785410010649645</v>
      </c>
    </row>
    <row r="4354" spans="1:14" s="327" customFormat="1">
      <c r="A4354" s="103">
        <v>4351</v>
      </c>
      <c r="C4354" s="327" t="s">
        <v>1381</v>
      </c>
      <c r="D4354" s="327" t="s">
        <v>1029</v>
      </c>
      <c r="E4354" s="327" t="s">
        <v>4464</v>
      </c>
      <c r="F4354" s="327" t="s">
        <v>3019</v>
      </c>
      <c r="G4354" s="409">
        <v>305721240104</v>
      </c>
      <c r="H4354" s="327" t="s">
        <v>7948</v>
      </c>
      <c r="I4354" s="327" t="s">
        <v>5411</v>
      </c>
      <c r="K4354" s="421">
        <v>0.76060000000000005</v>
      </c>
      <c r="L4354" s="421">
        <v>0.76060000000000005</v>
      </c>
      <c r="M4354" s="421">
        <v>0.69914200000000004</v>
      </c>
      <c r="N4354" s="411">
        <v>8.0801998422298205</v>
      </c>
    </row>
    <row r="4355" spans="1:14" s="327" customFormat="1">
      <c r="A4355" s="103">
        <v>4352</v>
      </c>
      <c r="C4355" s="327" t="s">
        <v>5408</v>
      </c>
      <c r="D4355" s="327" t="s">
        <v>1021</v>
      </c>
      <c r="E4355" s="327" t="s">
        <v>1021</v>
      </c>
      <c r="F4355" s="327" t="s">
        <v>6040</v>
      </c>
      <c r="G4355" s="409">
        <v>304421440202</v>
      </c>
      <c r="H4355" s="327" t="s">
        <v>7949</v>
      </c>
      <c r="I4355" s="327" t="s">
        <v>5444</v>
      </c>
      <c r="K4355" s="421">
        <v>0.17299999999999999</v>
      </c>
      <c r="L4355" s="421">
        <v>0.17299999999999999</v>
      </c>
      <c r="M4355" s="421">
        <v>0.159021</v>
      </c>
      <c r="N4355" s="411">
        <v>8.0803468208092433</v>
      </c>
    </row>
    <row r="4356" spans="1:14" s="327" customFormat="1">
      <c r="A4356" s="103">
        <v>4353</v>
      </c>
      <c r="C4356" s="327" t="s">
        <v>1041</v>
      </c>
      <c r="D4356" s="327" t="s">
        <v>1036</v>
      </c>
      <c r="E4356" s="327" t="s">
        <v>1036</v>
      </c>
      <c r="F4356" s="327" t="s">
        <v>2243</v>
      </c>
      <c r="G4356" s="409">
        <v>306411440202</v>
      </c>
      <c r="H4356" s="327" t="s">
        <v>7950</v>
      </c>
      <c r="I4356" s="327" t="s">
        <v>5411</v>
      </c>
      <c r="K4356" s="421">
        <v>1.1586000000000001</v>
      </c>
      <c r="L4356" s="421">
        <v>1.1586000000000001</v>
      </c>
      <c r="M4356" s="421">
        <v>1.064964</v>
      </c>
      <c r="N4356" s="411">
        <v>8.0818228896944628</v>
      </c>
    </row>
    <row r="4357" spans="1:14" s="327" customFormat="1">
      <c r="A4357" s="103">
        <v>4354</v>
      </c>
      <c r="C4357" s="327" t="s">
        <v>3869</v>
      </c>
      <c r="D4357" s="327" t="s">
        <v>1056</v>
      </c>
      <c r="E4357" s="327" t="s">
        <v>4691</v>
      </c>
      <c r="F4357" s="327" t="s">
        <v>4108</v>
      </c>
      <c r="G4357" s="409">
        <v>308312440106</v>
      </c>
      <c r="H4357" s="327" t="s">
        <v>7951</v>
      </c>
      <c r="I4357" s="327" t="s">
        <v>5411</v>
      </c>
      <c r="K4357" s="421">
        <v>1.2625999999999999</v>
      </c>
      <c r="L4357" s="421">
        <v>1.2625999999999999</v>
      </c>
      <c r="M4357" s="421">
        <v>1.160552</v>
      </c>
      <c r="N4357" s="411">
        <v>8.0823697132900296</v>
      </c>
    </row>
    <row r="4358" spans="1:14" s="327" customFormat="1">
      <c r="A4358" s="103">
        <v>4355</v>
      </c>
      <c r="C4358" s="327" t="s">
        <v>1041</v>
      </c>
      <c r="D4358" s="327" t="s">
        <v>1040</v>
      </c>
      <c r="E4358" s="327" t="s">
        <v>1040</v>
      </c>
      <c r="F4358" s="327" t="s">
        <v>5542</v>
      </c>
      <c r="G4358" s="409">
        <v>306611340103</v>
      </c>
      <c r="H4358" s="327" t="s">
        <v>7952</v>
      </c>
      <c r="I4358" s="327" t="s">
        <v>5411</v>
      </c>
      <c r="K4358" s="421">
        <v>0.49071999999999999</v>
      </c>
      <c r="L4358" s="421">
        <v>0.49071999999999999</v>
      </c>
      <c r="M4358" s="421">
        <v>0.45105699999999999</v>
      </c>
      <c r="N4358" s="411">
        <v>8.0826133029018585</v>
      </c>
    </row>
    <row r="4359" spans="1:14" s="327" customFormat="1">
      <c r="A4359" s="103">
        <v>4356</v>
      </c>
      <c r="C4359" s="327" t="s">
        <v>5408</v>
      </c>
      <c r="D4359" s="327" t="s">
        <v>1017</v>
      </c>
      <c r="E4359" s="327" t="s">
        <v>3946</v>
      </c>
      <c r="F4359" s="327" t="s">
        <v>3803</v>
      </c>
      <c r="G4359" s="409">
        <v>304521140201</v>
      </c>
      <c r="H4359" s="327" t="s">
        <v>7953</v>
      </c>
      <c r="I4359" s="327" t="s">
        <v>5411</v>
      </c>
      <c r="K4359" s="421">
        <v>0.54425999999999997</v>
      </c>
      <c r="L4359" s="421">
        <v>0.54425999999999997</v>
      </c>
      <c r="M4359" s="421">
        <v>0.500247</v>
      </c>
      <c r="N4359" s="411">
        <v>8.0867600044096513</v>
      </c>
    </row>
    <row r="4360" spans="1:14" s="327" customFormat="1">
      <c r="A4360" s="103">
        <v>4357</v>
      </c>
      <c r="C4360" s="327" t="s">
        <v>3869</v>
      </c>
      <c r="D4360" s="327" t="s">
        <v>1054</v>
      </c>
      <c r="E4360" s="327" t="s">
        <v>1054</v>
      </c>
      <c r="F4360" s="327" t="s">
        <v>2278</v>
      </c>
      <c r="G4360" s="409">
        <v>308211340305</v>
      </c>
      <c r="H4360" s="327" t="s">
        <v>7954</v>
      </c>
      <c r="I4360" s="327" t="s">
        <v>5444</v>
      </c>
      <c r="K4360" s="421">
        <v>0.2316</v>
      </c>
      <c r="L4360" s="421">
        <v>0.2316</v>
      </c>
      <c r="M4360" s="421">
        <v>0.21287</v>
      </c>
      <c r="N4360" s="411">
        <v>8.0872193436960274</v>
      </c>
    </row>
    <row r="4361" spans="1:14" s="327" customFormat="1">
      <c r="A4361" s="103">
        <v>4358</v>
      </c>
      <c r="C4361" s="327" t="s">
        <v>1381</v>
      </c>
      <c r="D4361" s="327" t="s">
        <v>1028</v>
      </c>
      <c r="E4361" s="327" t="s">
        <v>4765</v>
      </c>
      <c r="F4361" s="327" t="s">
        <v>3950</v>
      </c>
      <c r="G4361" s="409">
        <v>305341240401</v>
      </c>
      <c r="H4361" s="327" t="s">
        <v>7955</v>
      </c>
      <c r="I4361" s="327" t="s">
        <v>5411</v>
      </c>
      <c r="K4361" s="421">
        <v>0.43840000000000001</v>
      </c>
      <c r="L4361" s="421">
        <v>0.43840000000000001</v>
      </c>
      <c r="M4361" s="421">
        <v>0.40293299999999999</v>
      </c>
      <c r="N4361" s="411">
        <v>8.0901003649635097</v>
      </c>
    </row>
    <row r="4362" spans="1:14" s="327" customFormat="1">
      <c r="A4362" s="103">
        <v>4359</v>
      </c>
      <c r="C4362" s="327" t="s">
        <v>1049</v>
      </c>
      <c r="D4362" s="327" t="s">
        <v>1048</v>
      </c>
      <c r="E4362" s="327" t="s">
        <v>5140</v>
      </c>
      <c r="F4362" s="327" t="s">
        <v>5430</v>
      </c>
      <c r="G4362" s="409">
        <v>307222140401</v>
      </c>
      <c r="H4362" s="327" t="s">
        <v>7956</v>
      </c>
      <c r="I4362" s="327" t="s">
        <v>5411</v>
      </c>
      <c r="K4362" s="421">
        <v>1.3606</v>
      </c>
      <c r="L4362" s="421">
        <v>1.3606</v>
      </c>
      <c r="M4362" s="421">
        <v>1.250518</v>
      </c>
      <c r="N4362" s="411">
        <v>8.0906952814934598</v>
      </c>
    </row>
    <row r="4363" spans="1:14" s="327" customFormat="1">
      <c r="A4363" s="103">
        <v>4360</v>
      </c>
      <c r="C4363" s="327" t="s">
        <v>5408</v>
      </c>
      <c r="D4363" s="327" t="s">
        <v>1021</v>
      </c>
      <c r="E4363" s="327" t="s">
        <v>1021</v>
      </c>
      <c r="F4363" s="327" t="s">
        <v>4154</v>
      </c>
      <c r="G4363" s="409">
        <v>304421240101</v>
      </c>
      <c r="H4363" s="327" t="s">
        <v>7015</v>
      </c>
      <c r="I4363" s="327" t="s">
        <v>5411</v>
      </c>
      <c r="K4363" s="421">
        <v>0.37550600000000001</v>
      </c>
      <c r="L4363" s="421">
        <v>0.37550600000000001</v>
      </c>
      <c r="M4363" s="421">
        <v>0.34511700000000001</v>
      </c>
      <c r="N4363" s="411">
        <v>8.0928134304112316</v>
      </c>
    </row>
    <row r="4364" spans="1:14" s="327" customFormat="1">
      <c r="A4364" s="103">
        <v>4361</v>
      </c>
      <c r="C4364" s="327" t="s">
        <v>1381</v>
      </c>
      <c r="D4364" s="327" t="s">
        <v>1028</v>
      </c>
      <c r="E4364" s="327" t="s">
        <v>4163</v>
      </c>
      <c r="F4364" s="327" t="s">
        <v>3896</v>
      </c>
      <c r="G4364" s="409">
        <v>305321340301</v>
      </c>
      <c r="H4364" s="327" t="s">
        <v>7957</v>
      </c>
      <c r="I4364" s="327" t="s">
        <v>5411</v>
      </c>
      <c r="K4364" s="421">
        <v>0.37840000000000001</v>
      </c>
      <c r="L4364" s="421">
        <v>0.37840000000000001</v>
      </c>
      <c r="M4364" s="421">
        <v>0.34776899999999999</v>
      </c>
      <c r="N4364" s="411">
        <v>8.0948731501057143</v>
      </c>
    </row>
    <row r="4365" spans="1:14" s="327" customFormat="1">
      <c r="A4365" s="103">
        <v>4362</v>
      </c>
      <c r="C4365" s="327" t="s">
        <v>1381</v>
      </c>
      <c r="D4365" s="327" t="s">
        <v>1031</v>
      </c>
      <c r="E4365" s="327" t="s">
        <v>4187</v>
      </c>
      <c r="F4365" s="327" t="s">
        <v>4133</v>
      </c>
      <c r="G4365" s="409">
        <v>305121340101</v>
      </c>
      <c r="H4365" s="327" t="s">
        <v>7958</v>
      </c>
      <c r="I4365" s="327" t="s">
        <v>5411</v>
      </c>
      <c r="K4365" s="421">
        <v>0.43130000000000002</v>
      </c>
      <c r="L4365" s="421">
        <v>0.43130000000000002</v>
      </c>
      <c r="M4365" s="421">
        <v>0.39638400000000001</v>
      </c>
      <c r="N4365" s="411">
        <v>8.0955251565035944</v>
      </c>
    </row>
    <row r="4366" spans="1:14" s="327" customFormat="1">
      <c r="A4366" s="103">
        <v>4363</v>
      </c>
      <c r="C4366" s="327" t="s">
        <v>1049</v>
      </c>
      <c r="D4366" s="327" t="s">
        <v>1045</v>
      </c>
      <c r="E4366" s="327" t="s">
        <v>4680</v>
      </c>
      <c r="F4366" s="327" t="s">
        <v>3656</v>
      </c>
      <c r="G4366" s="409">
        <v>307612140105</v>
      </c>
      <c r="H4366" s="327" t="s">
        <v>7959</v>
      </c>
      <c r="I4366" s="327" t="s">
        <v>5411</v>
      </c>
      <c r="K4366" s="421">
        <v>1.1384000000000001</v>
      </c>
      <c r="L4366" s="421">
        <v>1.1384000000000001</v>
      </c>
      <c r="M4366" s="421">
        <v>1.0462359999999999</v>
      </c>
      <c r="N4366" s="411">
        <v>8.0959241040056327</v>
      </c>
    </row>
    <row r="4367" spans="1:14" s="327" customFormat="1">
      <c r="A4367" s="103">
        <v>4364</v>
      </c>
      <c r="C4367" s="327" t="s">
        <v>1381</v>
      </c>
      <c r="D4367" s="327" t="s">
        <v>1028</v>
      </c>
      <c r="E4367" s="327" t="s">
        <v>5246</v>
      </c>
      <c r="F4367" s="327" t="s">
        <v>3614</v>
      </c>
      <c r="G4367" s="409">
        <v>305311340301</v>
      </c>
      <c r="H4367" s="327" t="s">
        <v>7960</v>
      </c>
      <c r="I4367" s="327" t="s">
        <v>5411</v>
      </c>
      <c r="K4367" s="421">
        <v>0.34664</v>
      </c>
      <c r="L4367" s="421">
        <v>0.34664</v>
      </c>
      <c r="M4367" s="421">
        <v>0.31857099999999999</v>
      </c>
      <c r="N4367" s="411">
        <v>8.0974498038310667</v>
      </c>
    </row>
    <row r="4368" spans="1:14" s="327" customFormat="1">
      <c r="A4368" s="103">
        <v>4365</v>
      </c>
      <c r="C4368" s="327" t="s">
        <v>1041</v>
      </c>
      <c r="D4368" s="327" t="s">
        <v>1040</v>
      </c>
      <c r="E4368" s="327" t="s">
        <v>1040</v>
      </c>
      <c r="F4368" s="327" t="s">
        <v>2892</v>
      </c>
      <c r="G4368" s="409">
        <v>306112240201</v>
      </c>
      <c r="H4368" s="327" t="s">
        <v>7961</v>
      </c>
      <c r="I4368" s="327" t="s">
        <v>5411</v>
      </c>
      <c r="K4368" s="421">
        <v>0.52100000000000002</v>
      </c>
      <c r="L4368" s="421">
        <v>0.52100000000000002</v>
      </c>
      <c r="M4368" s="421">
        <v>0.478798</v>
      </c>
      <c r="N4368" s="411">
        <v>8.1001919385796572</v>
      </c>
    </row>
    <row r="4369" spans="1:14" s="327" customFormat="1">
      <c r="A4369" s="103">
        <v>4366</v>
      </c>
      <c r="C4369" s="327" t="s">
        <v>1041</v>
      </c>
      <c r="D4369" s="327" t="s">
        <v>1038</v>
      </c>
      <c r="E4369" s="327" t="s">
        <v>5205</v>
      </c>
      <c r="F4369" s="327" t="s">
        <v>3025</v>
      </c>
      <c r="G4369" s="409">
        <v>306521140203</v>
      </c>
      <c r="H4369" s="327" t="s">
        <v>7962</v>
      </c>
      <c r="I4369" s="327" t="s">
        <v>5444</v>
      </c>
      <c r="K4369" s="421">
        <v>0.76959999999999995</v>
      </c>
      <c r="L4369" s="421">
        <v>0.76959999999999995</v>
      </c>
      <c r="M4369" s="421">
        <v>0.70725700000000002</v>
      </c>
      <c r="N4369" s="411">
        <v>8.1007016632016544</v>
      </c>
    </row>
    <row r="4370" spans="1:14" s="327" customFormat="1">
      <c r="A4370" s="103">
        <v>4367</v>
      </c>
      <c r="C4370" s="327" t="s">
        <v>1041</v>
      </c>
      <c r="D4370" s="327" t="s">
        <v>1039</v>
      </c>
      <c r="E4370" s="327" t="s">
        <v>3293</v>
      </c>
      <c r="F4370" s="327" t="s">
        <v>5593</v>
      </c>
      <c r="G4370" s="409">
        <v>306221240202</v>
      </c>
      <c r="H4370" s="327" t="s">
        <v>5514</v>
      </c>
      <c r="I4370" s="327" t="s">
        <v>5411</v>
      </c>
      <c r="K4370" s="421">
        <v>0.97319999999999995</v>
      </c>
      <c r="L4370" s="421">
        <v>0.97319999999999995</v>
      </c>
      <c r="M4370" s="421">
        <v>0.89432100000000003</v>
      </c>
      <c r="N4370" s="411">
        <v>8.1051171393341477</v>
      </c>
    </row>
    <row r="4371" spans="1:14" s="327" customFormat="1">
      <c r="A4371" s="103">
        <v>4368</v>
      </c>
      <c r="C4371" s="327" t="s">
        <v>1041</v>
      </c>
      <c r="D4371" s="327" t="s">
        <v>1039</v>
      </c>
      <c r="E4371" s="327" t="s">
        <v>3293</v>
      </c>
      <c r="F4371" s="327" t="s">
        <v>4326</v>
      </c>
      <c r="G4371" s="409">
        <v>306221340201</v>
      </c>
      <c r="H4371" s="327" t="s">
        <v>7963</v>
      </c>
      <c r="I4371" s="327" t="s">
        <v>5411</v>
      </c>
      <c r="K4371" s="421">
        <v>0.155</v>
      </c>
      <c r="L4371" s="421">
        <v>0.155</v>
      </c>
      <c r="M4371" s="421">
        <v>0.142431</v>
      </c>
      <c r="N4371" s="411">
        <v>8.1090322580645129</v>
      </c>
    </row>
    <row r="4372" spans="1:14" s="327" customFormat="1">
      <c r="A4372" s="103">
        <v>4369</v>
      </c>
      <c r="C4372" s="327" t="s">
        <v>1381</v>
      </c>
      <c r="D4372" s="327" t="s">
        <v>1030</v>
      </c>
      <c r="E4372" s="327" t="s">
        <v>5282</v>
      </c>
      <c r="F4372" s="327" t="s">
        <v>4991</v>
      </c>
      <c r="G4372" s="409">
        <v>305213140107</v>
      </c>
      <c r="H4372" s="327" t="s">
        <v>7964</v>
      </c>
      <c r="I4372" s="327" t="s">
        <v>5411</v>
      </c>
      <c r="K4372" s="421">
        <v>0.37040000000000001</v>
      </c>
      <c r="L4372" s="421">
        <v>0.37040000000000001</v>
      </c>
      <c r="M4372" s="421">
        <v>0.340362</v>
      </c>
      <c r="N4372" s="411">
        <v>8.1096112311015141</v>
      </c>
    </row>
    <row r="4373" spans="1:14" s="327" customFormat="1">
      <c r="A4373" s="103">
        <v>4370</v>
      </c>
      <c r="C4373" s="327" t="s">
        <v>5408</v>
      </c>
      <c r="D4373" s="327" t="s">
        <v>1021</v>
      </c>
      <c r="E4373" s="327" t="s">
        <v>4351</v>
      </c>
      <c r="F4373" s="327" t="s">
        <v>3985</v>
      </c>
      <c r="G4373" s="409">
        <v>304411540103</v>
      </c>
      <c r="H4373" s="327" t="s">
        <v>7965</v>
      </c>
      <c r="I4373" s="327" t="s">
        <v>5411</v>
      </c>
      <c r="K4373" s="421">
        <v>0.73740000000000006</v>
      </c>
      <c r="L4373" s="421">
        <v>0.73740000000000006</v>
      </c>
      <c r="M4373" s="421">
        <v>0.67759400000000003</v>
      </c>
      <c r="N4373" s="411">
        <v>8.1103878491998938</v>
      </c>
    </row>
    <row r="4374" spans="1:14" s="327" customFormat="1">
      <c r="A4374" s="103">
        <v>4371</v>
      </c>
      <c r="C4374" s="327" t="s">
        <v>1041</v>
      </c>
      <c r="D4374" s="327" t="s">
        <v>1040</v>
      </c>
      <c r="E4374" s="327" t="s">
        <v>1040</v>
      </c>
      <c r="F4374" s="327" t="s">
        <v>3114</v>
      </c>
      <c r="G4374" s="409">
        <v>306112240307</v>
      </c>
      <c r="H4374" s="327" t="s">
        <v>7966</v>
      </c>
      <c r="I4374" s="327" t="s">
        <v>5411</v>
      </c>
      <c r="K4374" s="421">
        <v>0.77790199999999998</v>
      </c>
      <c r="L4374" s="421">
        <v>0.77790199999999998</v>
      </c>
      <c r="M4374" s="421">
        <v>0.71480900000000003</v>
      </c>
      <c r="N4374" s="411">
        <v>8.1106617543083779</v>
      </c>
    </row>
    <row r="4375" spans="1:14" s="327" customFormat="1">
      <c r="A4375" s="103">
        <v>4372</v>
      </c>
      <c r="C4375" s="327" t="s">
        <v>5408</v>
      </c>
      <c r="D4375" s="327" t="s">
        <v>1021</v>
      </c>
      <c r="E4375" s="327" t="s">
        <v>4351</v>
      </c>
      <c r="F4375" s="327" t="s">
        <v>7124</v>
      </c>
      <c r="G4375" s="409">
        <v>304411240203</v>
      </c>
      <c r="H4375" s="327" t="s">
        <v>7967</v>
      </c>
      <c r="I4375" s="327" t="s">
        <v>5411</v>
      </c>
      <c r="K4375" s="421">
        <v>0.37339499999999998</v>
      </c>
      <c r="L4375" s="421">
        <v>0.37339499999999998</v>
      </c>
      <c r="M4375" s="421">
        <v>0.34310800000000002</v>
      </c>
      <c r="N4375" s="411">
        <v>8.1112494811124822</v>
      </c>
    </row>
    <row r="4376" spans="1:14" s="327" customFormat="1">
      <c r="A4376" s="103">
        <v>4373</v>
      </c>
      <c r="C4376" s="327" t="s">
        <v>3869</v>
      </c>
      <c r="D4376" s="327" t="s">
        <v>1054</v>
      </c>
      <c r="E4376" s="327" t="s">
        <v>3438</v>
      </c>
      <c r="F4376" s="327" t="s">
        <v>4057</v>
      </c>
      <c r="G4376" s="409">
        <v>308212640205</v>
      </c>
      <c r="H4376" s="327" t="s">
        <v>7968</v>
      </c>
      <c r="I4376" s="327" t="s">
        <v>5411</v>
      </c>
      <c r="K4376" s="421">
        <v>1.334052</v>
      </c>
      <c r="L4376" s="421">
        <v>1.334052</v>
      </c>
      <c r="M4376" s="421">
        <v>1.225841</v>
      </c>
      <c r="N4376" s="411">
        <v>8.1114529268724205</v>
      </c>
    </row>
    <row r="4377" spans="1:14" s="327" customFormat="1">
      <c r="A4377" s="103">
        <v>4374</v>
      </c>
      <c r="C4377" s="327" t="s">
        <v>1041</v>
      </c>
      <c r="D4377" s="327" t="s">
        <v>1039</v>
      </c>
      <c r="E4377" s="327" t="s">
        <v>3293</v>
      </c>
      <c r="F4377" s="327" t="s">
        <v>7677</v>
      </c>
      <c r="G4377" s="409">
        <v>306221440703</v>
      </c>
      <c r="H4377" s="327" t="s">
        <v>7969</v>
      </c>
      <c r="I4377" s="327" t="s">
        <v>5411</v>
      </c>
      <c r="K4377" s="421">
        <v>0.48620000000000002</v>
      </c>
      <c r="L4377" s="421">
        <v>0.48620000000000002</v>
      </c>
      <c r="M4377" s="421">
        <v>0.44675700000000002</v>
      </c>
      <c r="N4377" s="411">
        <v>8.1125051419169072</v>
      </c>
    </row>
    <row r="4378" spans="1:14" s="327" customFormat="1">
      <c r="A4378" s="103">
        <v>4375</v>
      </c>
      <c r="C4378" s="327" t="s">
        <v>1049</v>
      </c>
      <c r="D4378" s="327" t="s">
        <v>1045</v>
      </c>
      <c r="E4378" s="327" t="s">
        <v>5187</v>
      </c>
      <c r="F4378" s="327" t="s">
        <v>7970</v>
      </c>
      <c r="G4378" s="409">
        <v>307611640202</v>
      </c>
      <c r="H4378" s="327" t="s">
        <v>7971</v>
      </c>
      <c r="I4378" s="327" t="s">
        <v>5411</v>
      </c>
      <c r="K4378" s="421">
        <v>1.7378</v>
      </c>
      <c r="L4378" s="421">
        <v>1.7378</v>
      </c>
      <c r="M4378" s="421">
        <v>1.5968070000000001</v>
      </c>
      <c r="N4378" s="411">
        <v>8.1133041776959338</v>
      </c>
    </row>
    <row r="4379" spans="1:14" s="327" customFormat="1">
      <c r="A4379" s="103">
        <v>4376</v>
      </c>
      <c r="C4379" s="327" t="s">
        <v>1381</v>
      </c>
      <c r="D4379" s="327" t="s">
        <v>1031</v>
      </c>
      <c r="E4379" s="327" t="s">
        <v>4187</v>
      </c>
      <c r="F4379" s="327" t="s">
        <v>3561</v>
      </c>
      <c r="G4379" s="409">
        <v>305121440703</v>
      </c>
      <c r="H4379" s="327" t="s">
        <v>7972</v>
      </c>
      <c r="I4379" s="327" t="s">
        <v>5411</v>
      </c>
      <c r="K4379" s="421">
        <v>0.29339999999999999</v>
      </c>
      <c r="L4379" s="421">
        <v>0.29339999999999999</v>
      </c>
      <c r="M4379" s="421">
        <v>0.26958900000000002</v>
      </c>
      <c r="N4379" s="411">
        <v>8.1155419222903777</v>
      </c>
    </row>
    <row r="4380" spans="1:14" s="327" customFormat="1">
      <c r="A4380" s="103">
        <v>4377</v>
      </c>
      <c r="C4380" s="327" t="s">
        <v>3869</v>
      </c>
      <c r="D4380" s="327" t="s">
        <v>1055</v>
      </c>
      <c r="E4380" s="327" t="s">
        <v>4206</v>
      </c>
      <c r="F4380" s="327" t="s">
        <v>4260</v>
      </c>
      <c r="G4380" s="409">
        <v>308521140104</v>
      </c>
      <c r="H4380" s="327" t="s">
        <v>7973</v>
      </c>
      <c r="I4380" s="327" t="s">
        <v>5411</v>
      </c>
      <c r="K4380" s="421">
        <v>0.86960000000000004</v>
      </c>
      <c r="L4380" s="421">
        <v>0.86960000000000004</v>
      </c>
      <c r="M4380" s="421">
        <v>0.799014</v>
      </c>
      <c r="N4380" s="411">
        <v>8.1170653173873077</v>
      </c>
    </row>
    <row r="4381" spans="1:14" s="327" customFormat="1">
      <c r="A4381" s="103">
        <v>4378</v>
      </c>
      <c r="C4381" s="327" t="s">
        <v>1381</v>
      </c>
      <c r="D4381" s="327" t="s">
        <v>3526</v>
      </c>
      <c r="E4381" s="327" t="s">
        <v>4760</v>
      </c>
      <c r="F4381" s="327" t="s">
        <v>6383</v>
      </c>
      <c r="G4381" s="409" t="s">
        <v>7974</v>
      </c>
      <c r="H4381" s="327" t="s">
        <v>7975</v>
      </c>
      <c r="I4381" s="327" t="s">
        <v>5411</v>
      </c>
      <c r="K4381" s="421">
        <v>0.24292</v>
      </c>
      <c r="L4381" s="421">
        <v>0.24292</v>
      </c>
      <c r="M4381" s="421">
        <v>0.22320000000000001</v>
      </c>
      <c r="N4381" s="411">
        <v>8.1178988967561292</v>
      </c>
    </row>
    <row r="4382" spans="1:14" s="327" customFormat="1">
      <c r="A4382" s="103">
        <v>4379</v>
      </c>
      <c r="C4382" s="327" t="s">
        <v>1041</v>
      </c>
      <c r="D4382" s="327" t="s">
        <v>1037</v>
      </c>
      <c r="E4382" s="327" t="s">
        <v>3843</v>
      </c>
      <c r="F4382" s="327" t="s">
        <v>3063</v>
      </c>
      <c r="G4382" s="409">
        <v>306331240402</v>
      </c>
      <c r="H4382" s="327" t="s">
        <v>7976</v>
      </c>
      <c r="I4382" s="327" t="s">
        <v>5411</v>
      </c>
      <c r="K4382" s="421">
        <v>0.85860000000000003</v>
      </c>
      <c r="L4382" s="421">
        <v>0.85860000000000003</v>
      </c>
      <c r="M4382" s="421">
        <v>0.78889500000000001</v>
      </c>
      <c r="N4382" s="411">
        <v>8.118448637316563</v>
      </c>
    </row>
    <row r="4383" spans="1:14" s="327" customFormat="1">
      <c r="A4383" s="103">
        <v>4380</v>
      </c>
      <c r="C4383" s="327" t="s">
        <v>1381</v>
      </c>
      <c r="D4383" s="327" t="s">
        <v>1032</v>
      </c>
      <c r="E4383" s="327" t="s">
        <v>3933</v>
      </c>
      <c r="F4383" s="327" t="s">
        <v>4861</v>
      </c>
      <c r="G4383" s="409">
        <v>305611140503</v>
      </c>
      <c r="H4383" s="327" t="s">
        <v>7977</v>
      </c>
      <c r="I4383" s="327" t="s">
        <v>5411</v>
      </c>
      <c r="K4383" s="421">
        <v>0.94220000000000004</v>
      </c>
      <c r="L4383" s="421">
        <v>0.94220000000000004</v>
      </c>
      <c r="M4383" s="421">
        <v>0.86569799999999997</v>
      </c>
      <c r="N4383" s="411">
        <v>8.1195075355550905</v>
      </c>
    </row>
    <row r="4384" spans="1:14" s="327" customFormat="1">
      <c r="A4384" s="103">
        <v>4381</v>
      </c>
      <c r="C4384" s="327" t="s">
        <v>3869</v>
      </c>
      <c r="D4384" s="327" t="s">
        <v>1056</v>
      </c>
      <c r="E4384" s="327" t="s">
        <v>5038</v>
      </c>
      <c r="F4384" s="327" t="s">
        <v>4350</v>
      </c>
      <c r="G4384" s="409">
        <v>308334340302</v>
      </c>
      <c r="H4384" s="327" t="s">
        <v>7978</v>
      </c>
      <c r="I4384" s="327" t="s">
        <v>5411</v>
      </c>
      <c r="K4384" s="421">
        <v>0.65880000000000005</v>
      </c>
      <c r="L4384" s="421">
        <v>0.65880000000000005</v>
      </c>
      <c r="M4384" s="421">
        <v>0.60530700000000004</v>
      </c>
      <c r="N4384" s="411">
        <v>8.1197632058287805</v>
      </c>
    </row>
    <row r="4385" spans="1:14" s="327" customFormat="1">
      <c r="A4385" s="103">
        <v>4382</v>
      </c>
      <c r="C4385" s="327" t="s">
        <v>3869</v>
      </c>
      <c r="D4385" s="327" t="s">
        <v>1054</v>
      </c>
      <c r="E4385" s="327" t="s">
        <v>3438</v>
      </c>
      <c r="F4385" s="327" t="s">
        <v>3987</v>
      </c>
      <c r="G4385" s="409">
        <v>308212540202</v>
      </c>
      <c r="H4385" s="327" t="s">
        <v>7979</v>
      </c>
      <c r="I4385" s="327" t="s">
        <v>5411</v>
      </c>
      <c r="K4385" s="421">
        <v>0.52800000000000002</v>
      </c>
      <c r="L4385" s="421">
        <v>0.52800000000000002</v>
      </c>
      <c r="M4385" s="421">
        <v>0.48512</v>
      </c>
      <c r="N4385" s="411">
        <v>8.1212121212121264</v>
      </c>
    </row>
    <row r="4386" spans="1:14" s="327" customFormat="1">
      <c r="A4386" s="103">
        <v>4383</v>
      </c>
      <c r="C4386" s="327" t="s">
        <v>1049</v>
      </c>
      <c r="D4386" s="327" t="s">
        <v>1048</v>
      </c>
      <c r="E4386" s="327" t="s">
        <v>5140</v>
      </c>
      <c r="F4386" s="327" t="s">
        <v>2880</v>
      </c>
      <c r="G4386" s="409">
        <v>307222240101</v>
      </c>
      <c r="H4386" s="327" t="s">
        <v>7980</v>
      </c>
      <c r="I4386" s="327" t="s">
        <v>5411</v>
      </c>
      <c r="K4386" s="421">
        <v>0.86539999999999995</v>
      </c>
      <c r="L4386" s="421">
        <v>0.86539999999999995</v>
      </c>
      <c r="M4386" s="421">
        <v>0.79506500000000002</v>
      </c>
      <c r="N4386" s="411">
        <v>8.1274555119020029</v>
      </c>
    </row>
    <row r="4387" spans="1:14" s="327" customFormat="1">
      <c r="A4387" s="103">
        <v>4384</v>
      </c>
      <c r="C4387" s="327" t="s">
        <v>3869</v>
      </c>
      <c r="D4387" s="327" t="s">
        <v>1055</v>
      </c>
      <c r="E4387" s="327" t="s">
        <v>4206</v>
      </c>
      <c r="F4387" s="327" t="s">
        <v>4474</v>
      </c>
      <c r="G4387" s="409">
        <v>308521140202</v>
      </c>
      <c r="H4387" s="327" t="s">
        <v>5689</v>
      </c>
      <c r="I4387" s="327" t="s">
        <v>5411</v>
      </c>
      <c r="K4387" s="421">
        <v>0.38044</v>
      </c>
      <c r="L4387" s="421">
        <v>0.38044</v>
      </c>
      <c r="M4387" s="421">
        <v>0.34950900000000001</v>
      </c>
      <c r="N4387" s="411">
        <v>8.1303227841446706</v>
      </c>
    </row>
    <row r="4388" spans="1:14" s="327" customFormat="1">
      <c r="A4388" s="103">
        <v>4385</v>
      </c>
      <c r="C4388" s="327" t="s">
        <v>3869</v>
      </c>
      <c r="D4388" s="327" t="s">
        <v>1056</v>
      </c>
      <c r="E4388" s="327" t="s">
        <v>3957</v>
      </c>
      <c r="F4388" s="327" t="s">
        <v>5208</v>
      </c>
      <c r="G4388" s="409">
        <v>308323540103</v>
      </c>
      <c r="H4388" s="327" t="s">
        <v>7981</v>
      </c>
      <c r="I4388" s="327" t="s">
        <v>5444</v>
      </c>
      <c r="K4388" s="421">
        <v>1.3069999999999999</v>
      </c>
      <c r="L4388" s="421">
        <v>1.3069999999999999</v>
      </c>
      <c r="M4388" s="421">
        <v>1.2007019999999999</v>
      </c>
      <c r="N4388" s="411">
        <v>8.1329762815608273</v>
      </c>
    </row>
    <row r="4389" spans="1:14" s="327" customFormat="1">
      <c r="A4389" s="103">
        <v>4386</v>
      </c>
      <c r="C4389" s="327" t="s">
        <v>1381</v>
      </c>
      <c r="D4389" s="327" t="s">
        <v>1029</v>
      </c>
      <c r="E4389" s="327" t="s">
        <v>4464</v>
      </c>
      <c r="F4389" s="327" t="s">
        <v>5602</v>
      </c>
      <c r="G4389" s="409">
        <v>305721140201</v>
      </c>
      <c r="H4389" s="327" t="s">
        <v>7982</v>
      </c>
      <c r="I4389" s="327" t="s">
        <v>5411</v>
      </c>
      <c r="K4389" s="421">
        <v>1.3335999999999999</v>
      </c>
      <c r="L4389" s="421">
        <v>1.3335999999999999</v>
      </c>
      <c r="M4389" s="421">
        <v>1.2251380000000001</v>
      </c>
      <c r="N4389" s="411">
        <v>8.1330233953209241</v>
      </c>
    </row>
    <row r="4390" spans="1:14" s="327" customFormat="1">
      <c r="A4390" s="103">
        <v>4387</v>
      </c>
      <c r="C4390" s="327" t="s">
        <v>1049</v>
      </c>
      <c r="D4390" s="327" t="s">
        <v>4470</v>
      </c>
      <c r="E4390" s="327" t="s">
        <v>4471</v>
      </c>
      <c r="F4390" s="327" t="s">
        <v>4179</v>
      </c>
      <c r="G4390" s="409">
        <v>307511340302</v>
      </c>
      <c r="H4390" s="327" t="s">
        <v>7983</v>
      </c>
      <c r="I4390" s="327" t="s">
        <v>5411</v>
      </c>
      <c r="K4390" s="421">
        <v>1.379</v>
      </c>
      <c r="L4390" s="421">
        <v>1.379</v>
      </c>
      <c r="M4390" s="421">
        <v>1.2667390000000001</v>
      </c>
      <c r="N4390" s="411">
        <v>8.1407541696881758</v>
      </c>
    </row>
    <row r="4391" spans="1:14" s="327" customFormat="1">
      <c r="A4391" s="103">
        <v>4388</v>
      </c>
      <c r="C4391" s="327" t="s">
        <v>1049</v>
      </c>
      <c r="D4391" s="327" t="s">
        <v>1045</v>
      </c>
      <c r="E4391" s="327" t="s">
        <v>5067</v>
      </c>
      <c r="F4391" s="327" t="s">
        <v>7984</v>
      </c>
      <c r="G4391" s="409">
        <v>307613240202</v>
      </c>
      <c r="H4391" s="327" t="s">
        <v>7985</v>
      </c>
      <c r="I4391" s="327" t="s">
        <v>5411</v>
      </c>
      <c r="K4391" s="421">
        <v>1.1472</v>
      </c>
      <c r="L4391" s="421">
        <v>1.1472</v>
      </c>
      <c r="M4391" s="421">
        <v>1.0537559999999999</v>
      </c>
      <c r="N4391" s="411">
        <v>8.1453974895397554</v>
      </c>
    </row>
    <row r="4392" spans="1:14" s="327" customFormat="1">
      <c r="A4392" s="103">
        <v>4389</v>
      </c>
      <c r="C4392" s="327" t="s">
        <v>1049</v>
      </c>
      <c r="D4392" s="327" t="s">
        <v>1049</v>
      </c>
      <c r="E4392" s="327" t="s">
        <v>3482</v>
      </c>
      <c r="F4392" s="327" t="s">
        <v>4561</v>
      </c>
      <c r="G4392" s="409">
        <v>307133140202</v>
      </c>
      <c r="H4392" s="327" t="s">
        <v>7986</v>
      </c>
      <c r="I4392" s="327" t="s">
        <v>5411</v>
      </c>
      <c r="K4392" s="421">
        <v>0.47799999999999998</v>
      </c>
      <c r="L4392" s="421">
        <v>0.47799999999999998</v>
      </c>
      <c r="M4392" s="421">
        <v>0.43905300000000003</v>
      </c>
      <c r="N4392" s="411">
        <v>8.1479079497907847</v>
      </c>
    </row>
    <row r="4393" spans="1:14" s="327" customFormat="1">
      <c r="A4393" s="103">
        <v>4390</v>
      </c>
      <c r="C4393" s="327" t="s">
        <v>1041</v>
      </c>
      <c r="D4393" s="327" t="s">
        <v>1038</v>
      </c>
      <c r="E4393" s="327" t="s">
        <v>5205</v>
      </c>
      <c r="F4393" s="327" t="s">
        <v>4531</v>
      </c>
      <c r="G4393" s="409">
        <v>306521240802</v>
      </c>
      <c r="H4393" s="327" t="s">
        <v>7987</v>
      </c>
      <c r="I4393" s="327" t="s">
        <v>5411</v>
      </c>
      <c r="K4393" s="421">
        <v>0.6794</v>
      </c>
      <c r="L4393" s="421">
        <v>0.6794</v>
      </c>
      <c r="M4393" s="421">
        <v>0.623996</v>
      </c>
      <c r="N4393" s="411">
        <v>8.1548425080953795</v>
      </c>
    </row>
    <row r="4394" spans="1:14" s="327" customFormat="1">
      <c r="A4394" s="103">
        <v>4391</v>
      </c>
      <c r="C4394" s="327" t="s">
        <v>3869</v>
      </c>
      <c r="D4394" s="327" t="s">
        <v>1056</v>
      </c>
      <c r="E4394" s="327" t="s">
        <v>3957</v>
      </c>
      <c r="F4394" s="327" t="s">
        <v>3593</v>
      </c>
      <c r="G4394" s="409">
        <v>308323240402</v>
      </c>
      <c r="H4394" s="327" t="s">
        <v>7988</v>
      </c>
      <c r="I4394" s="327" t="s">
        <v>5411</v>
      </c>
      <c r="K4394" s="421">
        <v>1.5204</v>
      </c>
      <c r="L4394" s="421">
        <v>1.5204</v>
      </c>
      <c r="M4394" s="421">
        <v>1.3963909999999999</v>
      </c>
      <c r="N4394" s="411">
        <v>8.1563404367271808</v>
      </c>
    </row>
    <row r="4395" spans="1:14" s="327" customFormat="1">
      <c r="A4395" s="103">
        <v>4392</v>
      </c>
      <c r="C4395" s="327" t="s">
        <v>1041</v>
      </c>
      <c r="D4395" s="327" t="s">
        <v>1039</v>
      </c>
      <c r="E4395" s="327" t="s">
        <v>3245</v>
      </c>
      <c r="F4395" s="327" t="s">
        <v>3475</v>
      </c>
      <c r="G4395" s="409">
        <v>306212240204</v>
      </c>
      <c r="H4395" s="327" t="s">
        <v>7989</v>
      </c>
      <c r="I4395" s="327" t="s">
        <v>5411</v>
      </c>
      <c r="K4395" s="421">
        <v>6.5299999999999997E-2</v>
      </c>
      <c r="L4395" s="421">
        <v>6.5299999999999997E-2</v>
      </c>
      <c r="M4395" s="421">
        <v>5.9971999999999998E-2</v>
      </c>
      <c r="N4395" s="411">
        <v>8.1592649310872893</v>
      </c>
    </row>
    <row r="4396" spans="1:14" s="327" customFormat="1">
      <c r="A4396" s="103">
        <v>4393</v>
      </c>
      <c r="C4396" s="327" t="s">
        <v>3869</v>
      </c>
      <c r="D4396" s="327" t="s">
        <v>4122</v>
      </c>
      <c r="E4396" s="327" t="s">
        <v>3773</v>
      </c>
      <c r="F4396" s="327" t="s">
        <v>3500</v>
      </c>
      <c r="G4396" s="409">
        <v>308634240104</v>
      </c>
      <c r="H4396" s="327" t="s">
        <v>7990</v>
      </c>
      <c r="I4396" s="327" t="s">
        <v>5444</v>
      </c>
      <c r="K4396" s="421">
        <v>1.49116</v>
      </c>
      <c r="L4396" s="421">
        <v>1.49116</v>
      </c>
      <c r="M4396" s="421">
        <v>1.369486</v>
      </c>
      <c r="N4396" s="411">
        <v>8.1596877598648074</v>
      </c>
    </row>
    <row r="4397" spans="1:14" s="327" customFormat="1">
      <c r="A4397" s="103">
        <v>4394</v>
      </c>
      <c r="C4397" s="327" t="s">
        <v>1381</v>
      </c>
      <c r="D4397" s="327" t="s">
        <v>1027</v>
      </c>
      <c r="E4397" s="327" t="s">
        <v>5190</v>
      </c>
      <c r="F4397" s="327" t="s">
        <v>4249</v>
      </c>
      <c r="G4397" s="409">
        <v>305421140304</v>
      </c>
      <c r="H4397" s="327" t="s">
        <v>7991</v>
      </c>
      <c r="I4397" s="327" t="s">
        <v>5411</v>
      </c>
      <c r="K4397" s="421">
        <v>0.20219999999999999</v>
      </c>
      <c r="L4397" s="421">
        <v>0.20219999999999999</v>
      </c>
      <c r="M4397" s="421">
        <v>0.1857</v>
      </c>
      <c r="N4397" s="411">
        <v>8.1602373887240294</v>
      </c>
    </row>
    <row r="4398" spans="1:14" s="327" customFormat="1">
      <c r="A4398" s="103">
        <v>4395</v>
      </c>
      <c r="C4398" s="327" t="s">
        <v>1049</v>
      </c>
      <c r="D4398" s="327" t="s">
        <v>1047</v>
      </c>
      <c r="E4398" s="327" t="s">
        <v>4219</v>
      </c>
      <c r="F4398" s="327" t="s">
        <v>4850</v>
      </c>
      <c r="G4398" s="409">
        <v>307312240102</v>
      </c>
      <c r="H4398" s="327" t="s">
        <v>7992</v>
      </c>
      <c r="I4398" s="327" t="s">
        <v>5411</v>
      </c>
      <c r="K4398" s="421">
        <v>1.4452</v>
      </c>
      <c r="L4398" s="421">
        <v>1.4452</v>
      </c>
      <c r="M4398" s="421">
        <v>1.327267</v>
      </c>
      <c r="N4398" s="411">
        <v>8.1603238306116843</v>
      </c>
    </row>
    <row r="4399" spans="1:14" s="327" customFormat="1">
      <c r="A4399" s="103">
        <v>4396</v>
      </c>
      <c r="C4399" s="327" t="s">
        <v>1041</v>
      </c>
      <c r="D4399" s="327" t="s">
        <v>1040</v>
      </c>
      <c r="E4399" s="327" t="s">
        <v>4426</v>
      </c>
      <c r="F4399" s="327" t="s">
        <v>3140</v>
      </c>
      <c r="G4399" s="409">
        <v>306621340103</v>
      </c>
      <c r="H4399" s="327" t="s">
        <v>6831</v>
      </c>
      <c r="I4399" s="327" t="s">
        <v>5411</v>
      </c>
      <c r="K4399" s="421">
        <v>0.60599999999999998</v>
      </c>
      <c r="L4399" s="421">
        <v>0.60599999999999998</v>
      </c>
      <c r="M4399" s="421">
        <v>0.55651099999999998</v>
      </c>
      <c r="N4399" s="411">
        <v>8.1665016501650172</v>
      </c>
    </row>
    <row r="4400" spans="1:14" s="327" customFormat="1">
      <c r="A4400" s="103">
        <v>4397</v>
      </c>
      <c r="C4400" s="327" t="s">
        <v>1381</v>
      </c>
      <c r="D4400" s="327" t="s">
        <v>1032</v>
      </c>
      <c r="E4400" s="327" t="s">
        <v>3933</v>
      </c>
      <c r="F4400" s="327" t="s">
        <v>3407</v>
      </c>
      <c r="G4400" s="409">
        <v>305611340103</v>
      </c>
      <c r="H4400" s="327" t="s">
        <v>7993</v>
      </c>
      <c r="I4400" s="327" t="s">
        <v>5411</v>
      </c>
      <c r="K4400" s="421">
        <v>1.1277999999999999</v>
      </c>
      <c r="L4400" s="421">
        <v>1.1277999999999999</v>
      </c>
      <c r="M4400" s="421">
        <v>1.035647</v>
      </c>
      <c r="N4400" s="411">
        <v>8.1710409647100501</v>
      </c>
    </row>
    <row r="4401" spans="1:14" s="327" customFormat="1">
      <c r="A4401" s="103">
        <v>4398</v>
      </c>
      <c r="C4401" s="327" t="s">
        <v>3869</v>
      </c>
      <c r="D4401" s="327" t="s">
        <v>1054</v>
      </c>
      <c r="E4401" s="327" t="s">
        <v>4344</v>
      </c>
      <c r="F4401" s="327" t="s">
        <v>5987</v>
      </c>
      <c r="G4401" s="409">
        <v>308223340602</v>
      </c>
      <c r="H4401" s="327" t="s">
        <v>7994</v>
      </c>
      <c r="I4401" s="327" t="s">
        <v>5411</v>
      </c>
      <c r="K4401" s="421">
        <v>0.55518000000000001</v>
      </c>
      <c r="L4401" s="421">
        <v>0.55518000000000001</v>
      </c>
      <c r="M4401" s="421">
        <v>0.50979399999999997</v>
      </c>
      <c r="N4401" s="411">
        <v>8.1750063042616876</v>
      </c>
    </row>
    <row r="4402" spans="1:14" s="327" customFormat="1">
      <c r="A4402" s="103">
        <v>4399</v>
      </c>
      <c r="C4402" s="327" t="s">
        <v>1049</v>
      </c>
      <c r="D4402" s="327" t="s">
        <v>1047</v>
      </c>
      <c r="E4402" s="327" t="s">
        <v>4541</v>
      </c>
      <c r="F4402" s="327" t="s">
        <v>7334</v>
      </c>
      <c r="G4402" s="409">
        <v>307333340101</v>
      </c>
      <c r="H4402" s="327" t="s">
        <v>7995</v>
      </c>
      <c r="I4402" s="327" t="s">
        <v>5411</v>
      </c>
      <c r="K4402" s="421">
        <v>1.2316</v>
      </c>
      <c r="L4402" s="421">
        <v>1.2316</v>
      </c>
      <c r="M4402" s="421">
        <v>1.130863</v>
      </c>
      <c r="N4402" s="411">
        <v>8.1793601818772395</v>
      </c>
    </row>
    <row r="4403" spans="1:14" s="327" customFormat="1">
      <c r="A4403" s="103">
        <v>4400</v>
      </c>
      <c r="C4403" s="327" t="s">
        <v>1381</v>
      </c>
      <c r="D4403" s="327" t="s">
        <v>3526</v>
      </c>
      <c r="E4403" s="327" t="s">
        <v>4760</v>
      </c>
      <c r="F4403" s="327" t="s">
        <v>4720</v>
      </c>
      <c r="G4403" s="409" t="s">
        <v>7996</v>
      </c>
      <c r="H4403" s="327" t="s">
        <v>7997</v>
      </c>
      <c r="I4403" s="327" t="s">
        <v>5411</v>
      </c>
      <c r="K4403" s="421">
        <v>0.51829999999999998</v>
      </c>
      <c r="L4403" s="421">
        <v>0.51829999999999998</v>
      </c>
      <c r="M4403" s="421">
        <v>0.47590100000000002</v>
      </c>
      <c r="N4403" s="411">
        <v>8.1803974532124197</v>
      </c>
    </row>
    <row r="4404" spans="1:14" s="327" customFormat="1">
      <c r="A4404" s="103">
        <v>4401</v>
      </c>
      <c r="C4404" s="327" t="s">
        <v>3869</v>
      </c>
      <c r="D4404" s="327" t="s">
        <v>4122</v>
      </c>
      <c r="E4404" s="327" t="s">
        <v>3773</v>
      </c>
      <c r="F4404" s="327" t="s">
        <v>4072</v>
      </c>
      <c r="G4404" s="409">
        <v>308634240204</v>
      </c>
      <c r="H4404" s="327" t="s">
        <v>7998</v>
      </c>
      <c r="I4404" s="327" t="s">
        <v>5411</v>
      </c>
      <c r="K4404" s="421">
        <v>1.6161000000000001</v>
      </c>
      <c r="L4404" s="421">
        <v>1.6161000000000001</v>
      </c>
      <c r="M4404" s="421">
        <v>1.483832</v>
      </c>
      <c r="N4404" s="411">
        <v>8.1843945300414607</v>
      </c>
    </row>
    <row r="4405" spans="1:14" s="327" customFormat="1">
      <c r="A4405" s="103">
        <v>4402</v>
      </c>
      <c r="C4405" s="327" t="s">
        <v>3869</v>
      </c>
      <c r="D4405" s="327" t="s">
        <v>4122</v>
      </c>
      <c r="E4405" s="327" t="s">
        <v>3773</v>
      </c>
      <c r="F4405" s="327" t="s">
        <v>3563</v>
      </c>
      <c r="G4405" s="409">
        <v>308634140202</v>
      </c>
      <c r="H4405" s="327" t="s">
        <v>7999</v>
      </c>
      <c r="I4405" s="327" t="s">
        <v>5411</v>
      </c>
      <c r="K4405" s="421">
        <v>2.04</v>
      </c>
      <c r="L4405" s="421">
        <v>2.04</v>
      </c>
      <c r="M4405" s="421">
        <v>1.872997</v>
      </c>
      <c r="N4405" s="411">
        <v>8.186421568627452</v>
      </c>
    </row>
    <row r="4406" spans="1:14" s="327" customFormat="1">
      <c r="A4406" s="103">
        <v>4403</v>
      </c>
      <c r="C4406" s="327" t="s">
        <v>1381</v>
      </c>
      <c r="D4406" s="327" t="s">
        <v>1027</v>
      </c>
      <c r="E4406" s="327" t="s">
        <v>5327</v>
      </c>
      <c r="F4406" s="327" t="s">
        <v>5328</v>
      </c>
      <c r="G4406" s="409">
        <v>305422240102</v>
      </c>
      <c r="H4406" s="327" t="s">
        <v>8000</v>
      </c>
      <c r="I4406" s="327" t="s">
        <v>5411</v>
      </c>
      <c r="K4406" s="421">
        <v>0.59960000000000002</v>
      </c>
      <c r="L4406" s="421">
        <v>0.59960000000000002</v>
      </c>
      <c r="M4406" s="421">
        <v>0.55051000000000005</v>
      </c>
      <c r="N4406" s="411">
        <v>8.1871247498332167</v>
      </c>
    </row>
    <row r="4407" spans="1:14" s="327" customFormat="1">
      <c r="A4407" s="103">
        <v>4404</v>
      </c>
      <c r="C4407" s="327" t="s">
        <v>1041</v>
      </c>
      <c r="D4407" s="327" t="s">
        <v>1037</v>
      </c>
      <c r="E4407" s="327" t="s">
        <v>3312</v>
      </c>
      <c r="F4407" s="327" t="s">
        <v>7357</v>
      </c>
      <c r="G4407" s="409">
        <v>306321440101</v>
      </c>
      <c r="H4407" s="327" t="s">
        <v>8001</v>
      </c>
      <c r="I4407" s="327" t="s">
        <v>5411</v>
      </c>
      <c r="K4407" s="421">
        <v>0.24010000000000001</v>
      </c>
      <c r="L4407" s="421">
        <v>0.24010000000000001</v>
      </c>
      <c r="M4407" s="421">
        <v>0.22042400000000001</v>
      </c>
      <c r="N4407" s="411">
        <v>8.1949187838400661</v>
      </c>
    </row>
    <row r="4408" spans="1:14" s="327" customFormat="1">
      <c r="A4408" s="103">
        <v>4405</v>
      </c>
      <c r="C4408" s="327" t="s">
        <v>1049</v>
      </c>
      <c r="D4408" s="327" t="s">
        <v>1049</v>
      </c>
      <c r="E4408" s="327" t="s">
        <v>3482</v>
      </c>
      <c r="F4408" s="327" t="s">
        <v>3225</v>
      </c>
      <c r="G4408" s="409">
        <v>307133340304</v>
      </c>
      <c r="H4408" s="327" t="s">
        <v>8002</v>
      </c>
      <c r="I4408" s="327" t="s">
        <v>5411</v>
      </c>
      <c r="K4408" s="421">
        <v>1.7886</v>
      </c>
      <c r="L4408" s="421">
        <v>1.7886</v>
      </c>
      <c r="M4408" s="421">
        <v>1.642021</v>
      </c>
      <c r="N4408" s="411">
        <v>8.195180588169519</v>
      </c>
    </row>
    <row r="4409" spans="1:14" s="327" customFormat="1">
      <c r="A4409" s="103">
        <v>4406</v>
      </c>
      <c r="C4409" s="327" t="s">
        <v>1381</v>
      </c>
      <c r="D4409" s="327" t="s">
        <v>3526</v>
      </c>
      <c r="E4409" s="327" t="s">
        <v>4760</v>
      </c>
      <c r="F4409" s="327" t="s">
        <v>4836</v>
      </c>
      <c r="G4409" s="409" t="s">
        <v>8003</v>
      </c>
      <c r="H4409" s="327" t="s">
        <v>8004</v>
      </c>
      <c r="I4409" s="327" t="s">
        <v>5411</v>
      </c>
      <c r="K4409" s="421">
        <v>0.18526799999999999</v>
      </c>
      <c r="L4409" s="421">
        <v>0.18526799999999999</v>
      </c>
      <c r="M4409" s="421">
        <v>0.170072</v>
      </c>
      <c r="N4409" s="411">
        <v>8.2021719886866524</v>
      </c>
    </row>
    <row r="4410" spans="1:14" s="327" customFormat="1">
      <c r="A4410" s="103">
        <v>4407</v>
      </c>
      <c r="C4410" s="327" t="s">
        <v>1041</v>
      </c>
      <c r="D4410" s="327" t="s">
        <v>1037</v>
      </c>
      <c r="E4410" s="327" t="s">
        <v>3312</v>
      </c>
      <c r="F4410" s="327" t="s">
        <v>3227</v>
      </c>
      <c r="G4410" s="409">
        <v>306311440206</v>
      </c>
      <c r="H4410" s="327" t="s">
        <v>8005</v>
      </c>
      <c r="I4410" s="327" t="s">
        <v>5411</v>
      </c>
      <c r="K4410" s="421">
        <v>0.59173699999999996</v>
      </c>
      <c r="L4410" s="421">
        <v>0.59173699999999996</v>
      </c>
      <c r="M4410" s="421">
        <v>0.54319700000000004</v>
      </c>
      <c r="N4410" s="411">
        <v>8.2029685485274584</v>
      </c>
    </row>
    <row r="4411" spans="1:14" s="327" customFormat="1">
      <c r="A4411" s="103">
        <v>4408</v>
      </c>
      <c r="C4411" s="327" t="s">
        <v>1049</v>
      </c>
      <c r="D4411" s="327" t="s">
        <v>4470</v>
      </c>
      <c r="E4411" s="327" t="s">
        <v>4471</v>
      </c>
      <c r="F4411" s="327" t="s">
        <v>7885</v>
      </c>
      <c r="G4411" s="409">
        <v>307511440204</v>
      </c>
      <c r="H4411" s="327" t="s">
        <v>8006</v>
      </c>
      <c r="I4411" s="327" t="s">
        <v>5411</v>
      </c>
      <c r="K4411" s="421">
        <v>1.454</v>
      </c>
      <c r="L4411" s="421">
        <v>1.454</v>
      </c>
      <c r="M4411" s="421">
        <v>1.3347089999999999</v>
      </c>
      <c r="N4411" s="411">
        <v>8.2043328748280633</v>
      </c>
    </row>
    <row r="4412" spans="1:14" s="327" customFormat="1">
      <c r="A4412" s="103">
        <v>4409</v>
      </c>
      <c r="C4412" s="327" t="s">
        <v>3869</v>
      </c>
      <c r="D4412" s="327" t="s">
        <v>1056</v>
      </c>
      <c r="E4412" s="327" t="s">
        <v>3930</v>
      </c>
      <c r="F4412" s="327" t="s">
        <v>5571</v>
      </c>
      <c r="G4412" s="409">
        <v>308313340301</v>
      </c>
      <c r="H4412" s="327" t="s">
        <v>8007</v>
      </c>
      <c r="I4412" s="327" t="s">
        <v>5411</v>
      </c>
      <c r="K4412" s="421">
        <v>1.0229999999999999</v>
      </c>
      <c r="L4412" s="421">
        <v>1.0229999999999999</v>
      </c>
      <c r="M4412" s="421">
        <v>0.93906800000000001</v>
      </c>
      <c r="N4412" s="411">
        <v>8.2044965786901187</v>
      </c>
    </row>
    <row r="4413" spans="1:14" s="327" customFormat="1">
      <c r="A4413" s="103">
        <v>4410</v>
      </c>
      <c r="C4413" s="327" t="s">
        <v>1049</v>
      </c>
      <c r="D4413" s="327" t="s">
        <v>4470</v>
      </c>
      <c r="E4413" s="327" t="s">
        <v>4666</v>
      </c>
      <c r="F4413" s="327" t="s">
        <v>4704</v>
      </c>
      <c r="G4413" s="409">
        <v>307522340205</v>
      </c>
      <c r="H4413" s="327" t="s">
        <v>8008</v>
      </c>
      <c r="I4413" s="327" t="s">
        <v>5411</v>
      </c>
      <c r="K4413" s="421">
        <v>2.98672</v>
      </c>
      <c r="L4413" s="421">
        <v>2.98672</v>
      </c>
      <c r="M4413" s="421">
        <v>2.741654</v>
      </c>
      <c r="N4413" s="411">
        <v>8.2051883002089259</v>
      </c>
    </row>
    <row r="4414" spans="1:14" s="327" customFormat="1">
      <c r="A4414" s="103">
        <v>4411</v>
      </c>
      <c r="C4414" s="327" t="s">
        <v>1049</v>
      </c>
      <c r="D4414" s="327" t="s">
        <v>1047</v>
      </c>
      <c r="E4414" s="327" t="s">
        <v>4140</v>
      </c>
      <c r="F4414" s="327" t="s">
        <v>2881</v>
      </c>
      <c r="G4414" s="409">
        <v>307322340302</v>
      </c>
      <c r="H4414" s="327" t="s">
        <v>8009</v>
      </c>
      <c r="I4414" s="327" t="s">
        <v>5411</v>
      </c>
      <c r="K4414" s="421">
        <v>1.4987999999999999</v>
      </c>
      <c r="L4414" s="421">
        <v>1.4987999999999999</v>
      </c>
      <c r="M4414" s="421">
        <v>1.3757189999999999</v>
      </c>
      <c r="N4414" s="411">
        <v>8.2119695756605289</v>
      </c>
    </row>
    <row r="4415" spans="1:14" s="327" customFormat="1">
      <c r="A4415" s="103">
        <v>4412</v>
      </c>
      <c r="C4415" s="327" t="s">
        <v>1381</v>
      </c>
      <c r="D4415" s="327" t="s">
        <v>3526</v>
      </c>
      <c r="E4415" s="327" t="s">
        <v>3527</v>
      </c>
      <c r="F4415" s="327" t="s">
        <v>7221</v>
      </c>
      <c r="G4415" s="409" t="s">
        <v>8010</v>
      </c>
      <c r="H4415" s="327" t="s">
        <v>8011</v>
      </c>
      <c r="I4415" s="327" t="s">
        <v>5411</v>
      </c>
      <c r="K4415" s="421">
        <v>0.55620000000000003</v>
      </c>
      <c r="L4415" s="421">
        <v>0.55620000000000003</v>
      </c>
      <c r="M4415" s="421">
        <v>0.51051599999999997</v>
      </c>
      <c r="N4415" s="411">
        <v>8.2135922330097184</v>
      </c>
    </row>
    <row r="4416" spans="1:14" s="327" customFormat="1">
      <c r="A4416" s="103">
        <v>4413</v>
      </c>
      <c r="C4416" s="327" t="s">
        <v>1381</v>
      </c>
      <c r="D4416" s="327" t="s">
        <v>1029</v>
      </c>
      <c r="E4416" s="327" t="s">
        <v>4464</v>
      </c>
      <c r="F4416" s="327" t="s">
        <v>7913</v>
      </c>
      <c r="G4416" s="409">
        <v>305731440601</v>
      </c>
      <c r="H4416" s="327" t="s">
        <v>8012</v>
      </c>
      <c r="I4416" s="327" t="s">
        <v>5411</v>
      </c>
      <c r="K4416" s="421">
        <v>0.77539999999999998</v>
      </c>
      <c r="L4416" s="421">
        <v>0.77539999999999998</v>
      </c>
      <c r="M4416" s="421">
        <v>0.71169800000000005</v>
      </c>
      <c r="N4416" s="411">
        <v>8.2153727108589027</v>
      </c>
    </row>
    <row r="4417" spans="1:14" s="327" customFormat="1">
      <c r="A4417" s="103">
        <v>4414</v>
      </c>
      <c r="C4417" s="327" t="s">
        <v>5408</v>
      </c>
      <c r="D4417" s="327" t="s">
        <v>1018</v>
      </c>
      <c r="E4417" s="327" t="s">
        <v>1018</v>
      </c>
      <c r="F4417" s="327" t="s">
        <v>4322</v>
      </c>
      <c r="G4417" s="409">
        <v>304611340303</v>
      </c>
      <c r="H4417" s="327" t="s">
        <v>8013</v>
      </c>
      <c r="I4417" s="327" t="s">
        <v>5444</v>
      </c>
      <c r="K4417" s="421">
        <v>0.1515</v>
      </c>
      <c r="L4417" s="421">
        <v>0.1515</v>
      </c>
      <c r="M4417" s="421">
        <v>0.13905000000000001</v>
      </c>
      <c r="N4417" s="411">
        <v>8.2178217821782109</v>
      </c>
    </row>
    <row r="4418" spans="1:14" s="327" customFormat="1">
      <c r="A4418" s="103">
        <v>4415</v>
      </c>
      <c r="C4418" s="327" t="s">
        <v>3869</v>
      </c>
      <c r="D4418" s="327" t="s">
        <v>1055</v>
      </c>
      <c r="E4418" s="327" t="s">
        <v>1055</v>
      </c>
      <c r="F4418" s="327" t="s">
        <v>7723</v>
      </c>
      <c r="G4418" s="409">
        <v>308511440503</v>
      </c>
      <c r="H4418" s="327" t="s">
        <v>8014</v>
      </c>
      <c r="I4418" s="327" t="s">
        <v>5411</v>
      </c>
      <c r="K4418" s="421">
        <v>0.65078000000000003</v>
      </c>
      <c r="L4418" s="421">
        <v>0.65078000000000003</v>
      </c>
      <c r="M4418" s="421">
        <v>0.59729399999999999</v>
      </c>
      <c r="N4418" s="411">
        <v>8.2187528811580002</v>
      </c>
    </row>
    <row r="4419" spans="1:14" s="327" customFormat="1">
      <c r="A4419" s="103">
        <v>4416</v>
      </c>
      <c r="C4419" s="327" t="s">
        <v>1049</v>
      </c>
      <c r="D4419" s="327" t="s">
        <v>1046</v>
      </c>
      <c r="E4419" s="327" t="s">
        <v>4866</v>
      </c>
      <c r="F4419" s="327" t="s">
        <v>6250</v>
      </c>
      <c r="G4419" s="409">
        <v>307433340202</v>
      </c>
      <c r="H4419" s="327" t="s">
        <v>8015</v>
      </c>
      <c r="I4419" s="327" t="s">
        <v>5411</v>
      </c>
      <c r="K4419" s="421">
        <v>1.7847999999999999</v>
      </c>
      <c r="L4419" s="421">
        <v>1.7847999999999999</v>
      </c>
      <c r="M4419" s="421">
        <v>1.638099</v>
      </c>
      <c r="N4419" s="411">
        <v>8.2194643657552646</v>
      </c>
    </row>
    <row r="4420" spans="1:14" s="327" customFormat="1">
      <c r="A4420" s="103">
        <v>4417</v>
      </c>
      <c r="C4420" s="327" t="s">
        <v>3869</v>
      </c>
      <c r="D4420" s="327" t="s">
        <v>1054</v>
      </c>
      <c r="E4420" s="327" t="s">
        <v>3438</v>
      </c>
      <c r="F4420" s="327" t="s">
        <v>3439</v>
      </c>
      <c r="G4420" s="409">
        <v>308212440103</v>
      </c>
      <c r="H4420" s="327" t="s">
        <v>3712</v>
      </c>
      <c r="I4420" s="327" t="s">
        <v>5411</v>
      </c>
      <c r="K4420" s="421">
        <v>0.9476</v>
      </c>
      <c r="L4420" s="421">
        <v>0.9476</v>
      </c>
      <c r="M4420" s="421">
        <v>0.86970800000000004</v>
      </c>
      <c r="N4420" s="411">
        <v>8.2199240185732343</v>
      </c>
    </row>
    <row r="4421" spans="1:14" s="327" customFormat="1">
      <c r="A4421" s="103">
        <v>4418</v>
      </c>
      <c r="C4421" s="327" t="s">
        <v>5408</v>
      </c>
      <c r="D4421" s="327" t="s">
        <v>1017</v>
      </c>
      <c r="E4421" s="327" t="s">
        <v>4030</v>
      </c>
      <c r="F4421" s="327" t="s">
        <v>4334</v>
      </c>
      <c r="G4421" s="409">
        <v>304531240104</v>
      </c>
      <c r="H4421" s="327" t="s">
        <v>8016</v>
      </c>
      <c r="I4421" s="327" t="s">
        <v>5411</v>
      </c>
      <c r="K4421" s="421">
        <v>0.35039999999999999</v>
      </c>
      <c r="L4421" s="421">
        <v>0.35039999999999999</v>
      </c>
      <c r="M4421" s="421">
        <v>0.32159500000000002</v>
      </c>
      <c r="N4421" s="411">
        <v>8.220605022831041</v>
      </c>
    </row>
    <row r="4422" spans="1:14" s="327" customFormat="1">
      <c r="A4422" s="103">
        <v>4419</v>
      </c>
      <c r="C4422" s="327" t="s">
        <v>1381</v>
      </c>
      <c r="D4422" s="327" t="s">
        <v>1028</v>
      </c>
      <c r="E4422" s="327" t="s">
        <v>4163</v>
      </c>
      <c r="F4422" s="327" t="s">
        <v>7437</v>
      </c>
      <c r="G4422" s="409">
        <v>305321140502</v>
      </c>
      <c r="H4422" s="327" t="s">
        <v>8017</v>
      </c>
      <c r="I4422" s="327" t="s">
        <v>5411</v>
      </c>
      <c r="K4422" s="421">
        <v>0.2636</v>
      </c>
      <c r="L4422" s="421">
        <v>0.2636</v>
      </c>
      <c r="M4422" s="421">
        <v>0.24193000000000001</v>
      </c>
      <c r="N4422" s="411">
        <v>8.2207890743550802</v>
      </c>
    </row>
    <row r="4423" spans="1:14" s="327" customFormat="1">
      <c r="A4423" s="103">
        <v>4420</v>
      </c>
      <c r="C4423" s="327" t="s">
        <v>3869</v>
      </c>
      <c r="D4423" s="327" t="s">
        <v>1055</v>
      </c>
      <c r="E4423" s="327" t="s">
        <v>1055</v>
      </c>
      <c r="F4423" s="327" t="s">
        <v>6473</v>
      </c>
      <c r="G4423" s="409">
        <v>308511340401</v>
      </c>
      <c r="H4423" s="327" t="s">
        <v>8018</v>
      </c>
      <c r="I4423" s="327" t="s">
        <v>5411</v>
      </c>
      <c r="K4423" s="421">
        <v>0.95720000000000005</v>
      </c>
      <c r="L4423" s="421">
        <v>0.95720000000000005</v>
      </c>
      <c r="M4423" s="421">
        <v>0.87849500000000003</v>
      </c>
      <c r="N4423" s="411">
        <v>8.2224195570413734</v>
      </c>
    </row>
    <row r="4424" spans="1:14" s="327" customFormat="1">
      <c r="A4424" s="103">
        <v>4421</v>
      </c>
      <c r="C4424" s="327" t="s">
        <v>3869</v>
      </c>
      <c r="D4424" s="327" t="s">
        <v>1055</v>
      </c>
      <c r="E4424" s="327" t="s">
        <v>1055</v>
      </c>
      <c r="F4424" s="327" t="s">
        <v>7144</v>
      </c>
      <c r="G4424" s="409">
        <v>308511540301</v>
      </c>
      <c r="H4424" s="327" t="s">
        <v>7465</v>
      </c>
      <c r="I4424" s="327" t="s">
        <v>5411</v>
      </c>
      <c r="K4424" s="421">
        <v>1.299061</v>
      </c>
      <c r="L4424" s="421">
        <v>1.299061</v>
      </c>
      <c r="M4424" s="421">
        <v>1.1922459999999999</v>
      </c>
      <c r="N4424" s="411">
        <v>8.2224776203734926</v>
      </c>
    </row>
    <row r="4425" spans="1:14" s="327" customFormat="1">
      <c r="A4425" s="103">
        <v>4422</v>
      </c>
      <c r="C4425" s="327" t="s">
        <v>1049</v>
      </c>
      <c r="D4425" s="327" t="s">
        <v>1045</v>
      </c>
      <c r="E4425" s="327" t="s">
        <v>5067</v>
      </c>
      <c r="F4425" s="327" t="s">
        <v>5068</v>
      </c>
      <c r="G4425" s="409">
        <v>307613440103</v>
      </c>
      <c r="H4425" s="327" t="s">
        <v>8019</v>
      </c>
      <c r="I4425" s="327" t="s">
        <v>5411</v>
      </c>
      <c r="K4425" s="421">
        <v>0.82299999999999995</v>
      </c>
      <c r="L4425" s="421">
        <v>0.82299999999999995</v>
      </c>
      <c r="M4425" s="421">
        <v>0.75532299999999997</v>
      </c>
      <c r="N4425" s="411">
        <v>8.223207776427703</v>
      </c>
    </row>
    <row r="4426" spans="1:14" s="327" customFormat="1">
      <c r="A4426" s="103">
        <v>4423</v>
      </c>
      <c r="C4426" s="327" t="s">
        <v>3869</v>
      </c>
      <c r="D4426" s="327" t="s">
        <v>1056</v>
      </c>
      <c r="E4426" s="327" t="s">
        <v>3957</v>
      </c>
      <c r="F4426" s="327" t="s">
        <v>6012</v>
      </c>
      <c r="G4426" s="409">
        <v>308323540405</v>
      </c>
      <c r="H4426" s="327" t="s">
        <v>8020</v>
      </c>
      <c r="I4426" s="327" t="s">
        <v>5411</v>
      </c>
      <c r="K4426" s="421">
        <v>0.61217999999999995</v>
      </c>
      <c r="L4426" s="421">
        <v>0.61217999999999995</v>
      </c>
      <c r="M4426" s="421">
        <v>0.561836</v>
      </c>
      <c r="N4426" s="411">
        <v>8.2237250481884328</v>
      </c>
    </row>
    <row r="4427" spans="1:14" s="327" customFormat="1">
      <c r="A4427" s="103">
        <v>4424</v>
      </c>
      <c r="C4427" s="327" t="s">
        <v>1381</v>
      </c>
      <c r="D4427" s="327" t="s">
        <v>1029</v>
      </c>
      <c r="E4427" s="327" t="s">
        <v>4464</v>
      </c>
      <c r="F4427" s="327" t="s">
        <v>3019</v>
      </c>
      <c r="G4427" s="409">
        <v>305721240101</v>
      </c>
      <c r="H4427" s="327" t="s">
        <v>8021</v>
      </c>
      <c r="I4427" s="327" t="s">
        <v>5411</v>
      </c>
      <c r="K4427" s="421">
        <v>1.3098000000000001</v>
      </c>
      <c r="L4427" s="421">
        <v>1.3098000000000001</v>
      </c>
      <c r="M4427" s="421">
        <v>1.2020850000000001</v>
      </c>
      <c r="N4427" s="411">
        <v>8.2237746220797057</v>
      </c>
    </row>
    <row r="4428" spans="1:14" s="327" customFormat="1">
      <c r="A4428" s="103">
        <v>4425</v>
      </c>
      <c r="C4428" s="327" t="s">
        <v>1381</v>
      </c>
      <c r="D4428" s="327" t="s">
        <v>1029</v>
      </c>
      <c r="E4428" s="327" t="s">
        <v>4464</v>
      </c>
      <c r="F4428" s="327" t="s">
        <v>7701</v>
      </c>
      <c r="G4428" s="409">
        <v>305731440201</v>
      </c>
      <c r="H4428" s="327" t="s">
        <v>8022</v>
      </c>
      <c r="I4428" s="327" t="s">
        <v>5411</v>
      </c>
      <c r="K4428" s="421">
        <v>0.90580000000000005</v>
      </c>
      <c r="L4428" s="421">
        <v>0.90580000000000005</v>
      </c>
      <c r="M4428" s="421">
        <v>0.83122099999999999</v>
      </c>
      <c r="N4428" s="411">
        <v>8.2334952528151977</v>
      </c>
    </row>
    <row r="4429" spans="1:14" s="327" customFormat="1">
      <c r="A4429" s="103">
        <v>4426</v>
      </c>
      <c r="C4429" s="327" t="s">
        <v>5408</v>
      </c>
      <c r="D4429" s="327" t="s">
        <v>1020</v>
      </c>
      <c r="E4429" s="327" t="s">
        <v>3416</v>
      </c>
      <c r="F4429" s="327" t="s">
        <v>3417</v>
      </c>
      <c r="G4429" s="409">
        <v>304112140104</v>
      </c>
      <c r="H4429" s="327" t="s">
        <v>8023</v>
      </c>
      <c r="I4429" s="327" t="s">
        <v>5411</v>
      </c>
      <c r="K4429" s="421">
        <v>0.42099999999999999</v>
      </c>
      <c r="L4429" s="421">
        <v>0.42099999999999999</v>
      </c>
      <c r="M4429" s="421">
        <v>0.38633499999999998</v>
      </c>
      <c r="N4429" s="411">
        <v>8.2339667458432313</v>
      </c>
    </row>
    <row r="4430" spans="1:14" s="327" customFormat="1">
      <c r="A4430" s="103">
        <v>4427</v>
      </c>
      <c r="C4430" s="327" t="s">
        <v>1041</v>
      </c>
      <c r="D4430" s="327" t="s">
        <v>1037</v>
      </c>
      <c r="E4430" s="327" t="s">
        <v>3312</v>
      </c>
      <c r="F4430" s="327" t="s">
        <v>3227</v>
      </c>
      <c r="G4430" s="409">
        <v>306311440202</v>
      </c>
      <c r="H4430" s="327" t="s">
        <v>6967</v>
      </c>
      <c r="I4430" s="327" t="s">
        <v>5411</v>
      </c>
      <c r="K4430" s="421">
        <v>0.62819999999999998</v>
      </c>
      <c r="L4430" s="421">
        <v>0.62819999999999998</v>
      </c>
      <c r="M4430" s="421">
        <v>0.57644700000000004</v>
      </c>
      <c r="N4430" s="411">
        <v>8.238299904489006</v>
      </c>
    </row>
    <row r="4431" spans="1:14" s="327" customFormat="1">
      <c r="A4431" s="103">
        <v>4428</v>
      </c>
      <c r="C4431" s="327" t="s">
        <v>5408</v>
      </c>
      <c r="D4431" s="327" t="s">
        <v>1020</v>
      </c>
      <c r="E4431" s="327" t="s">
        <v>3970</v>
      </c>
      <c r="F4431" s="327" t="s">
        <v>3625</v>
      </c>
      <c r="G4431" s="409">
        <v>304121140204</v>
      </c>
      <c r="H4431" s="327" t="s">
        <v>8024</v>
      </c>
      <c r="I4431" s="327" t="s">
        <v>5411</v>
      </c>
      <c r="K4431" s="421">
        <v>1.4037999999999999</v>
      </c>
      <c r="L4431" s="421">
        <v>1.4037999999999999</v>
      </c>
      <c r="M4431" s="421">
        <v>1.288146</v>
      </c>
      <c r="N4431" s="411">
        <v>8.2386379826186023</v>
      </c>
    </row>
    <row r="4432" spans="1:14" s="327" customFormat="1">
      <c r="A4432" s="103">
        <v>4429</v>
      </c>
      <c r="C4432" s="327" t="s">
        <v>3869</v>
      </c>
      <c r="D4432" s="327" t="s">
        <v>1055</v>
      </c>
      <c r="E4432" s="327" t="s">
        <v>1055</v>
      </c>
      <c r="F4432" s="327" t="s">
        <v>4676</v>
      </c>
      <c r="G4432" s="409">
        <v>308511640204</v>
      </c>
      <c r="H4432" s="327" t="s">
        <v>8025</v>
      </c>
      <c r="I4432" s="327" t="s">
        <v>5411</v>
      </c>
      <c r="K4432" s="421">
        <v>1.2507710000000001</v>
      </c>
      <c r="L4432" s="421">
        <v>1.2507710000000001</v>
      </c>
      <c r="M4432" s="421">
        <v>1.147716</v>
      </c>
      <c r="N4432" s="411">
        <v>8.2393179886646006</v>
      </c>
    </row>
    <row r="4433" spans="1:14" s="327" customFormat="1">
      <c r="A4433" s="103">
        <v>4430</v>
      </c>
      <c r="C4433" s="327" t="s">
        <v>1381</v>
      </c>
      <c r="D4433" s="327" t="s">
        <v>1030</v>
      </c>
      <c r="E4433" s="327" t="s">
        <v>5282</v>
      </c>
      <c r="F4433" s="327" t="s">
        <v>4991</v>
      </c>
      <c r="G4433" s="409">
        <v>305213140109</v>
      </c>
      <c r="H4433" s="327" t="s">
        <v>8026</v>
      </c>
      <c r="I4433" s="327" t="s">
        <v>5411</v>
      </c>
      <c r="K4433" s="421">
        <v>1.1996</v>
      </c>
      <c r="L4433" s="421">
        <v>1.1996</v>
      </c>
      <c r="M4433" s="421">
        <v>1.1007309999999999</v>
      </c>
      <c r="N4433" s="411">
        <v>8.241830610203408</v>
      </c>
    </row>
    <row r="4434" spans="1:14" s="327" customFormat="1">
      <c r="A4434" s="103">
        <v>4431</v>
      </c>
      <c r="C4434" s="327" t="s">
        <v>1381</v>
      </c>
      <c r="D4434" s="327" t="s">
        <v>3526</v>
      </c>
      <c r="E4434" s="327" t="s">
        <v>4760</v>
      </c>
      <c r="F4434" s="327" t="s">
        <v>3570</v>
      </c>
      <c r="G4434" s="409" t="s">
        <v>8027</v>
      </c>
      <c r="H4434" s="327" t="s">
        <v>8028</v>
      </c>
      <c r="I4434" s="327" t="s">
        <v>5411</v>
      </c>
      <c r="K4434" s="421">
        <v>1.1517999999999999</v>
      </c>
      <c r="L4434" s="421">
        <v>1.1517999999999999</v>
      </c>
      <c r="M4434" s="421">
        <v>1.0568679999999999</v>
      </c>
      <c r="N4434" s="411">
        <v>8.2420559124848083</v>
      </c>
    </row>
    <row r="4435" spans="1:14" s="327" customFormat="1">
      <c r="A4435" s="103">
        <v>4432</v>
      </c>
      <c r="C4435" s="327" t="s">
        <v>3869</v>
      </c>
      <c r="D4435" s="327" t="s">
        <v>1054</v>
      </c>
      <c r="E4435" s="327" t="s">
        <v>3438</v>
      </c>
      <c r="F4435" s="327" t="s">
        <v>8029</v>
      </c>
      <c r="G4435" s="409">
        <v>308212240304</v>
      </c>
      <c r="H4435" s="327" t="s">
        <v>8030</v>
      </c>
      <c r="I4435" s="327" t="s">
        <v>5411</v>
      </c>
      <c r="K4435" s="421">
        <v>0.58120000000000005</v>
      </c>
      <c r="L4435" s="421">
        <v>0.58120000000000005</v>
      </c>
      <c r="M4435" s="421">
        <v>0.53328200000000003</v>
      </c>
      <c r="N4435" s="411">
        <v>8.2446662078458388</v>
      </c>
    </row>
    <row r="4436" spans="1:14" s="327" customFormat="1">
      <c r="A4436" s="103">
        <v>4433</v>
      </c>
      <c r="C4436" s="327" t="s">
        <v>1381</v>
      </c>
      <c r="D4436" s="327" t="s">
        <v>1028</v>
      </c>
      <c r="E4436" s="327" t="s">
        <v>5246</v>
      </c>
      <c r="F4436" s="327" t="s">
        <v>5200</v>
      </c>
      <c r="G4436" s="409">
        <v>305311340203</v>
      </c>
      <c r="H4436" s="327" t="s">
        <v>8031</v>
      </c>
      <c r="I4436" s="327" t="s">
        <v>5411</v>
      </c>
      <c r="K4436" s="421">
        <v>0.44829999999999998</v>
      </c>
      <c r="L4436" s="421">
        <v>0.44829999999999998</v>
      </c>
      <c r="M4436" s="421">
        <v>0.41133700000000001</v>
      </c>
      <c r="N4436" s="411">
        <v>8.2451483381664001</v>
      </c>
    </row>
    <row r="4437" spans="1:14" s="327" customFormat="1">
      <c r="A4437" s="103">
        <v>4434</v>
      </c>
      <c r="C4437" s="327" t="s">
        <v>1041</v>
      </c>
      <c r="D4437" s="327" t="s">
        <v>1040</v>
      </c>
      <c r="E4437" s="327" t="s">
        <v>1040</v>
      </c>
      <c r="F4437" s="327" t="s">
        <v>4419</v>
      </c>
      <c r="G4437" s="409">
        <v>306611340401</v>
      </c>
      <c r="H4437" s="327" t="s">
        <v>8032</v>
      </c>
      <c r="I4437" s="327" t="s">
        <v>5411</v>
      </c>
      <c r="K4437" s="421">
        <v>0.26679999999999998</v>
      </c>
      <c r="L4437" s="421">
        <v>0.26679999999999998</v>
      </c>
      <c r="M4437" s="421">
        <v>0.24480099999999999</v>
      </c>
      <c r="N4437" s="411">
        <v>8.2455022488755603</v>
      </c>
    </row>
    <row r="4438" spans="1:14" s="327" customFormat="1">
      <c r="A4438" s="103">
        <v>4435</v>
      </c>
      <c r="C4438" s="327" t="s">
        <v>1049</v>
      </c>
      <c r="D4438" s="327" t="s">
        <v>1047</v>
      </c>
      <c r="E4438" s="327" t="s">
        <v>4219</v>
      </c>
      <c r="F4438" s="327" t="s">
        <v>6308</v>
      </c>
      <c r="G4438" s="409">
        <v>307312340201</v>
      </c>
      <c r="H4438" s="327" t="s">
        <v>8033</v>
      </c>
      <c r="I4438" s="327" t="s">
        <v>5411</v>
      </c>
      <c r="K4438" s="421">
        <v>1.2559</v>
      </c>
      <c r="L4438" s="421">
        <v>1.2559</v>
      </c>
      <c r="M4438" s="421">
        <v>1.1523369999999999</v>
      </c>
      <c r="N4438" s="411">
        <v>8.2461183215224185</v>
      </c>
    </row>
    <row r="4439" spans="1:14" s="327" customFormat="1">
      <c r="A4439" s="103">
        <v>4436</v>
      </c>
      <c r="C4439" s="327" t="s">
        <v>3869</v>
      </c>
      <c r="D4439" s="327" t="s">
        <v>1054</v>
      </c>
      <c r="E4439" s="327" t="s">
        <v>3438</v>
      </c>
      <c r="F4439" s="327" t="s">
        <v>3468</v>
      </c>
      <c r="G4439" s="409">
        <v>308212140103</v>
      </c>
      <c r="H4439" s="327" t="s">
        <v>8034</v>
      </c>
      <c r="I4439" s="327" t="s">
        <v>5411</v>
      </c>
      <c r="K4439" s="421">
        <v>1.0434000000000001</v>
      </c>
      <c r="L4439" s="421">
        <v>1.0434000000000001</v>
      </c>
      <c r="M4439" s="421">
        <v>0.95730599999999999</v>
      </c>
      <c r="N4439" s="411">
        <v>8.2512938470385375</v>
      </c>
    </row>
    <row r="4440" spans="1:14" s="327" customFormat="1">
      <c r="A4440" s="103">
        <v>4437</v>
      </c>
      <c r="C4440" s="327" t="s">
        <v>3869</v>
      </c>
      <c r="D4440" s="327" t="s">
        <v>1055</v>
      </c>
      <c r="E4440" s="327" t="s">
        <v>1055</v>
      </c>
      <c r="F4440" s="327" t="s">
        <v>7723</v>
      </c>
      <c r="G4440" s="409">
        <v>308511440501</v>
      </c>
      <c r="H4440" s="327" t="s">
        <v>8035</v>
      </c>
      <c r="I4440" s="327" t="s">
        <v>5411</v>
      </c>
      <c r="K4440" s="421">
        <v>0.55200000000000005</v>
      </c>
      <c r="L4440" s="421">
        <v>0.55200000000000005</v>
      </c>
      <c r="M4440" s="421">
        <v>0.506436</v>
      </c>
      <c r="N4440" s="411">
        <v>8.2543478260869652</v>
      </c>
    </row>
    <row r="4441" spans="1:14" s="327" customFormat="1">
      <c r="A4441" s="103">
        <v>4438</v>
      </c>
      <c r="C4441" s="327" t="s">
        <v>1049</v>
      </c>
      <c r="D4441" s="327" t="s">
        <v>4470</v>
      </c>
      <c r="E4441" s="327" t="s">
        <v>4666</v>
      </c>
      <c r="F4441" s="327" t="s">
        <v>6871</v>
      </c>
      <c r="G4441" s="409">
        <v>307522340302</v>
      </c>
      <c r="H4441" s="327" t="s">
        <v>8036</v>
      </c>
      <c r="I4441" s="327" t="s">
        <v>5411</v>
      </c>
      <c r="K4441" s="421">
        <v>0.56559999999999999</v>
      </c>
      <c r="L4441" s="421">
        <v>0.56559999999999999</v>
      </c>
      <c r="M4441" s="421">
        <v>0.51890000000000003</v>
      </c>
      <c r="N4441" s="411">
        <v>8.2567185289957497</v>
      </c>
    </row>
    <row r="4442" spans="1:14" s="327" customFormat="1">
      <c r="A4442" s="103">
        <v>4439</v>
      </c>
      <c r="C4442" s="327" t="s">
        <v>1381</v>
      </c>
      <c r="D4442" s="327" t="s">
        <v>1028</v>
      </c>
      <c r="E4442" s="327" t="s">
        <v>4163</v>
      </c>
      <c r="F4442" s="327" t="s">
        <v>4620</v>
      </c>
      <c r="G4442" s="409">
        <v>305321340405</v>
      </c>
      <c r="H4442" s="327" t="s">
        <v>8037</v>
      </c>
      <c r="I4442" s="327" t="s">
        <v>5411</v>
      </c>
      <c r="K4442" s="421">
        <v>0.11409999999999999</v>
      </c>
      <c r="L4442" s="421">
        <v>0.11409999999999999</v>
      </c>
      <c r="M4442" s="421">
        <v>0.10467799999999999</v>
      </c>
      <c r="N4442" s="411">
        <v>8.2576687116564429</v>
      </c>
    </row>
    <row r="4443" spans="1:14" s="327" customFormat="1">
      <c r="A4443" s="103">
        <v>4440</v>
      </c>
      <c r="C4443" s="327" t="s">
        <v>1041</v>
      </c>
      <c r="D4443" s="327" t="s">
        <v>1040</v>
      </c>
      <c r="E4443" s="327" t="s">
        <v>4426</v>
      </c>
      <c r="F4443" s="327" t="s">
        <v>5471</v>
      </c>
      <c r="G4443" s="409">
        <v>306621340403</v>
      </c>
      <c r="H4443" s="327" t="s">
        <v>8038</v>
      </c>
      <c r="I4443" s="327" t="s">
        <v>5411</v>
      </c>
      <c r="K4443" s="421">
        <v>0.2384</v>
      </c>
      <c r="L4443" s="421">
        <v>0.2384</v>
      </c>
      <c r="M4443" s="421">
        <v>0.21871299999999999</v>
      </c>
      <c r="N4443" s="411">
        <v>8.2579697986577223</v>
      </c>
    </row>
    <row r="4444" spans="1:14" s="327" customFormat="1">
      <c r="A4444" s="103">
        <v>4441</v>
      </c>
      <c r="C4444" s="327" t="s">
        <v>1049</v>
      </c>
      <c r="D4444" s="327" t="s">
        <v>1048</v>
      </c>
      <c r="E4444" s="327" t="s">
        <v>5140</v>
      </c>
      <c r="F4444" s="327" t="s">
        <v>5141</v>
      </c>
      <c r="G4444" s="409">
        <v>307222340102</v>
      </c>
      <c r="H4444" s="327" t="s">
        <v>8039</v>
      </c>
      <c r="I4444" s="327" t="s">
        <v>5411</v>
      </c>
      <c r="K4444" s="421">
        <v>2.7442000000000002</v>
      </c>
      <c r="L4444" s="421">
        <v>2.7442000000000002</v>
      </c>
      <c r="M4444" s="421">
        <v>2.5174479999999999</v>
      </c>
      <c r="N4444" s="411">
        <v>8.2629545951461374</v>
      </c>
    </row>
    <row r="4445" spans="1:14" s="327" customFormat="1">
      <c r="A4445" s="103">
        <v>4442</v>
      </c>
      <c r="C4445" s="327" t="s">
        <v>3869</v>
      </c>
      <c r="D4445" s="327" t="s">
        <v>1054</v>
      </c>
      <c r="E4445" s="327" t="s">
        <v>3438</v>
      </c>
      <c r="F4445" s="327" t="s">
        <v>8029</v>
      </c>
      <c r="G4445" s="409">
        <v>308212240302</v>
      </c>
      <c r="H4445" s="327" t="s">
        <v>8040</v>
      </c>
      <c r="I4445" s="327" t="s">
        <v>5411</v>
      </c>
      <c r="K4445" s="421">
        <v>0.39300000000000002</v>
      </c>
      <c r="L4445" s="421">
        <v>0.39300000000000002</v>
      </c>
      <c r="M4445" s="421">
        <v>0.360514</v>
      </c>
      <c r="N4445" s="411">
        <v>8.2661577608142522</v>
      </c>
    </row>
    <row r="4446" spans="1:14" s="327" customFormat="1">
      <c r="A4446" s="103">
        <v>4443</v>
      </c>
      <c r="C4446" s="327" t="s">
        <v>3869</v>
      </c>
      <c r="D4446" s="327" t="s">
        <v>1055</v>
      </c>
      <c r="E4446" s="327" t="s">
        <v>1055</v>
      </c>
      <c r="F4446" s="327" t="s">
        <v>7789</v>
      </c>
      <c r="G4446" s="409">
        <v>308511440102</v>
      </c>
      <c r="H4446" s="327" t="s">
        <v>8041</v>
      </c>
      <c r="I4446" s="327" t="s">
        <v>5411</v>
      </c>
      <c r="K4446" s="421">
        <v>1.6648000000000001</v>
      </c>
      <c r="L4446" s="421">
        <v>1.6648000000000001</v>
      </c>
      <c r="M4446" s="421">
        <v>1.5271539999999999</v>
      </c>
      <c r="N4446" s="411">
        <v>8.268020182604527</v>
      </c>
    </row>
    <row r="4447" spans="1:14" s="327" customFormat="1">
      <c r="A4447" s="103">
        <v>4444</v>
      </c>
      <c r="C4447" s="327" t="s">
        <v>3869</v>
      </c>
      <c r="D4447" s="327" t="s">
        <v>1055</v>
      </c>
      <c r="E4447" s="327" t="s">
        <v>1055</v>
      </c>
      <c r="F4447" s="327" t="s">
        <v>8042</v>
      </c>
      <c r="G4447" s="409">
        <v>308511340301</v>
      </c>
      <c r="H4447" s="327" t="s">
        <v>8043</v>
      </c>
      <c r="I4447" s="327" t="s">
        <v>5411</v>
      </c>
      <c r="K4447" s="421">
        <v>0.53720000000000001</v>
      </c>
      <c r="L4447" s="421">
        <v>0.53720000000000001</v>
      </c>
      <c r="M4447" s="421">
        <v>0.49278300000000003</v>
      </c>
      <c r="N4447" s="411">
        <v>8.2682427401340259</v>
      </c>
    </row>
    <row r="4448" spans="1:14" s="327" customFormat="1">
      <c r="A4448" s="103">
        <v>4445</v>
      </c>
      <c r="C4448" s="327" t="s">
        <v>1381</v>
      </c>
      <c r="D4448" s="327" t="s">
        <v>1028</v>
      </c>
      <c r="E4448" s="327" t="s">
        <v>5246</v>
      </c>
      <c r="F4448" s="327" t="s">
        <v>5258</v>
      </c>
      <c r="G4448" s="409">
        <v>305311240401</v>
      </c>
      <c r="H4448" s="327" t="s">
        <v>8044</v>
      </c>
      <c r="I4448" s="327" t="s">
        <v>5411</v>
      </c>
      <c r="K4448" s="421">
        <v>0.81312499999999999</v>
      </c>
      <c r="L4448" s="421">
        <v>0.81312499999999999</v>
      </c>
      <c r="M4448" s="421">
        <v>0.74583699999999997</v>
      </c>
      <c r="N4448" s="411">
        <v>8.2752344350499634</v>
      </c>
    </row>
    <row r="4449" spans="1:14" s="327" customFormat="1">
      <c r="A4449" s="103">
        <v>4446</v>
      </c>
      <c r="C4449" s="327" t="s">
        <v>1041</v>
      </c>
      <c r="D4449" s="327" t="s">
        <v>1036</v>
      </c>
      <c r="E4449" s="327" t="s">
        <v>3216</v>
      </c>
      <c r="F4449" s="327" t="s">
        <v>3264</v>
      </c>
      <c r="G4449" s="409">
        <v>306412340102</v>
      </c>
      <c r="H4449" s="327" t="s">
        <v>8045</v>
      </c>
      <c r="I4449" s="327" t="s">
        <v>5411</v>
      </c>
      <c r="K4449" s="421">
        <v>1.5158</v>
      </c>
      <c r="L4449" s="421">
        <v>1.5158</v>
      </c>
      <c r="M4449" s="421">
        <v>1.3903239999999999</v>
      </c>
      <c r="N4449" s="411">
        <v>8.27787307032591</v>
      </c>
    </row>
    <row r="4450" spans="1:14" s="327" customFormat="1">
      <c r="A4450" s="103">
        <v>4447</v>
      </c>
      <c r="C4450" s="327" t="s">
        <v>1381</v>
      </c>
      <c r="D4450" s="327" t="s">
        <v>1026</v>
      </c>
      <c r="E4450" s="327" t="s">
        <v>5226</v>
      </c>
      <c r="F4450" s="327" t="s">
        <v>3429</v>
      </c>
      <c r="G4450" s="409">
        <v>305521340201</v>
      </c>
      <c r="H4450" s="327" t="s">
        <v>8046</v>
      </c>
      <c r="I4450" s="327" t="s">
        <v>5411</v>
      </c>
      <c r="K4450" s="421">
        <v>1.5604</v>
      </c>
      <c r="L4450" s="421">
        <v>1.5604</v>
      </c>
      <c r="M4450" s="421">
        <v>1.431209</v>
      </c>
      <c r="N4450" s="411">
        <v>8.2793514483465813</v>
      </c>
    </row>
    <row r="4451" spans="1:14" s="327" customFormat="1">
      <c r="A4451" s="103">
        <v>4448</v>
      </c>
      <c r="C4451" s="327" t="s">
        <v>1381</v>
      </c>
      <c r="D4451" s="327" t="s">
        <v>1028</v>
      </c>
      <c r="E4451" s="327" t="s">
        <v>5370</v>
      </c>
      <c r="F4451" s="327" t="s">
        <v>6002</v>
      </c>
      <c r="G4451" s="409">
        <v>305331340402</v>
      </c>
      <c r="H4451" s="327" t="s">
        <v>8047</v>
      </c>
      <c r="I4451" s="327" t="s">
        <v>5411</v>
      </c>
      <c r="K4451" s="421">
        <v>0.82599999999999996</v>
      </c>
      <c r="L4451" s="421">
        <v>0.82599999999999996</v>
      </c>
      <c r="M4451" s="421">
        <v>0.75759100000000001</v>
      </c>
      <c r="N4451" s="411">
        <v>8.2819612590798961</v>
      </c>
    </row>
    <row r="4452" spans="1:14" s="327" customFormat="1">
      <c r="A4452" s="103">
        <v>4449</v>
      </c>
      <c r="C4452" s="327" t="s">
        <v>3869</v>
      </c>
      <c r="D4452" s="327" t="s">
        <v>1055</v>
      </c>
      <c r="E4452" s="327" t="s">
        <v>4979</v>
      </c>
      <c r="F4452" s="327" t="s">
        <v>4240</v>
      </c>
      <c r="G4452" s="409">
        <v>308512240302</v>
      </c>
      <c r="H4452" s="327" t="s">
        <v>8048</v>
      </c>
      <c r="I4452" s="327" t="s">
        <v>5411</v>
      </c>
      <c r="K4452" s="421">
        <v>0.31</v>
      </c>
      <c r="L4452" s="421">
        <v>0.31</v>
      </c>
      <c r="M4452" s="421">
        <v>0.28432099999999999</v>
      </c>
      <c r="N4452" s="411">
        <v>8.2835483870967774</v>
      </c>
    </row>
    <row r="4453" spans="1:14" s="327" customFormat="1">
      <c r="A4453" s="103">
        <v>4450</v>
      </c>
      <c r="C4453" s="327" t="s">
        <v>3869</v>
      </c>
      <c r="D4453" s="327" t="s">
        <v>1055</v>
      </c>
      <c r="E4453" s="327" t="s">
        <v>1055</v>
      </c>
      <c r="F4453" s="327" t="s">
        <v>4226</v>
      </c>
      <c r="G4453" s="409">
        <v>308511540103</v>
      </c>
      <c r="H4453" s="327" t="s">
        <v>6839</v>
      </c>
      <c r="I4453" s="327" t="s">
        <v>5411</v>
      </c>
      <c r="K4453" s="421">
        <v>1.34266</v>
      </c>
      <c r="L4453" s="421">
        <v>1.34266</v>
      </c>
      <c r="M4453" s="421">
        <v>1.2313909999999999</v>
      </c>
      <c r="N4453" s="411">
        <v>8.287205994071476</v>
      </c>
    </row>
    <row r="4454" spans="1:14" s="327" customFormat="1">
      <c r="A4454" s="103">
        <v>4451</v>
      </c>
      <c r="C4454" s="327" t="s">
        <v>5408</v>
      </c>
      <c r="D4454" s="327" t="s">
        <v>1020</v>
      </c>
      <c r="E4454" s="327" t="s">
        <v>1020</v>
      </c>
      <c r="F4454" s="327" t="s">
        <v>4871</v>
      </c>
      <c r="G4454" s="409">
        <v>304111440305</v>
      </c>
      <c r="H4454" s="327" t="s">
        <v>8049</v>
      </c>
      <c r="I4454" s="327" t="s">
        <v>5411</v>
      </c>
      <c r="K4454" s="421">
        <v>0.60760000000000003</v>
      </c>
      <c r="L4454" s="421">
        <v>0.60760000000000003</v>
      </c>
      <c r="M4454" s="421">
        <v>0.55724300000000004</v>
      </c>
      <c r="N4454" s="411">
        <v>8.2878538512179034</v>
      </c>
    </row>
    <row r="4455" spans="1:14" s="327" customFormat="1">
      <c r="A4455" s="103">
        <v>4452</v>
      </c>
      <c r="C4455" s="327" t="s">
        <v>1049</v>
      </c>
      <c r="D4455" s="327" t="s">
        <v>1046</v>
      </c>
      <c r="E4455" s="327" t="s">
        <v>4663</v>
      </c>
      <c r="F4455" s="327" t="s">
        <v>4678</v>
      </c>
      <c r="G4455" s="409">
        <v>307411440102</v>
      </c>
      <c r="H4455" s="327" t="s">
        <v>8050</v>
      </c>
      <c r="I4455" s="327" t="s">
        <v>5411</v>
      </c>
      <c r="K4455" s="421">
        <v>1.5536000000000001</v>
      </c>
      <c r="L4455" s="421">
        <v>1.5536000000000001</v>
      </c>
      <c r="M4455" s="421">
        <v>1.4248270000000001</v>
      </c>
      <c r="N4455" s="411">
        <v>8.2886843460350157</v>
      </c>
    </row>
    <row r="4456" spans="1:14" s="327" customFormat="1">
      <c r="A4456" s="103">
        <v>4453</v>
      </c>
      <c r="C4456" s="327" t="s">
        <v>1381</v>
      </c>
      <c r="D4456" s="327" t="s">
        <v>3526</v>
      </c>
      <c r="E4456" s="327" t="s">
        <v>4760</v>
      </c>
      <c r="F4456" s="327" t="s">
        <v>2943</v>
      </c>
      <c r="G4456" s="409" t="s">
        <v>8051</v>
      </c>
      <c r="H4456" s="327" t="s">
        <v>8052</v>
      </c>
      <c r="I4456" s="327" t="s">
        <v>5411</v>
      </c>
      <c r="K4456" s="421">
        <v>0.59919999999999995</v>
      </c>
      <c r="L4456" s="421">
        <v>0.59919999999999995</v>
      </c>
      <c r="M4456" s="421">
        <v>0.54952699999999999</v>
      </c>
      <c r="N4456" s="411">
        <v>8.2898865153537997</v>
      </c>
    </row>
    <row r="4457" spans="1:14" s="327" customFormat="1">
      <c r="A4457" s="103">
        <v>4454</v>
      </c>
      <c r="C4457" s="327" t="s">
        <v>5408</v>
      </c>
      <c r="D4457" s="327" t="s">
        <v>1021</v>
      </c>
      <c r="E4457" s="327" t="s">
        <v>4351</v>
      </c>
      <c r="F4457" s="327" t="s">
        <v>7841</v>
      </c>
      <c r="G4457" s="409">
        <v>304411540501</v>
      </c>
      <c r="H4457" s="327" t="s">
        <v>8053</v>
      </c>
      <c r="I4457" s="327" t="s">
        <v>5411</v>
      </c>
      <c r="K4457" s="421">
        <v>0.33450000000000002</v>
      </c>
      <c r="L4457" s="421">
        <v>0.33450000000000002</v>
      </c>
      <c r="M4457" s="421">
        <v>0.30676900000000001</v>
      </c>
      <c r="N4457" s="411">
        <v>8.2902840059790748</v>
      </c>
    </row>
    <row r="4458" spans="1:14" s="327" customFormat="1">
      <c r="A4458" s="103">
        <v>4455</v>
      </c>
      <c r="C4458" s="327" t="s">
        <v>3869</v>
      </c>
      <c r="D4458" s="327" t="s">
        <v>1054</v>
      </c>
      <c r="E4458" s="327" t="s">
        <v>3438</v>
      </c>
      <c r="F4458" s="327" t="s">
        <v>4057</v>
      </c>
      <c r="G4458" s="409">
        <v>308212640204</v>
      </c>
      <c r="H4458" s="327" t="s">
        <v>8054</v>
      </c>
      <c r="I4458" s="327" t="s">
        <v>5411</v>
      </c>
      <c r="K4458" s="421">
        <v>0.83760000000000001</v>
      </c>
      <c r="L4458" s="421">
        <v>0.83760000000000001</v>
      </c>
      <c r="M4458" s="421">
        <v>0.76814700000000002</v>
      </c>
      <c r="N4458" s="411">
        <v>8.2919054441260727</v>
      </c>
    </row>
    <row r="4459" spans="1:14" s="327" customFormat="1">
      <c r="A4459" s="103">
        <v>4456</v>
      </c>
      <c r="C4459" s="327" t="s">
        <v>1041</v>
      </c>
      <c r="D4459" s="327" t="s">
        <v>1040</v>
      </c>
      <c r="E4459" s="327" t="s">
        <v>4766</v>
      </c>
      <c r="F4459" s="327" t="s">
        <v>6988</v>
      </c>
      <c r="G4459" s="409">
        <v>306631440202</v>
      </c>
      <c r="H4459" s="327" t="s">
        <v>8055</v>
      </c>
      <c r="I4459" s="327" t="s">
        <v>5411</v>
      </c>
      <c r="K4459" s="421">
        <v>0.43819999999999998</v>
      </c>
      <c r="L4459" s="421">
        <v>0.43819999999999998</v>
      </c>
      <c r="M4459" s="421">
        <v>0.40185199999999999</v>
      </c>
      <c r="N4459" s="411">
        <v>8.2948425376540378</v>
      </c>
    </row>
    <row r="4460" spans="1:14" s="327" customFormat="1">
      <c r="A4460" s="103">
        <v>4457</v>
      </c>
      <c r="C4460" s="327" t="s">
        <v>1049</v>
      </c>
      <c r="D4460" s="327" t="s">
        <v>1046</v>
      </c>
      <c r="E4460" s="327" t="s">
        <v>4866</v>
      </c>
      <c r="F4460" s="327" t="s">
        <v>5616</v>
      </c>
      <c r="G4460" s="409">
        <v>307433140302</v>
      </c>
      <c r="H4460" s="327" t="s">
        <v>8056</v>
      </c>
      <c r="I4460" s="327" t="s">
        <v>5411</v>
      </c>
      <c r="K4460" s="421">
        <v>0.62060000000000004</v>
      </c>
      <c r="L4460" s="421">
        <v>0.62060000000000004</v>
      </c>
      <c r="M4460" s="421">
        <v>0.56910899999999998</v>
      </c>
      <c r="N4460" s="411">
        <v>8.2969706735417432</v>
      </c>
    </row>
    <row r="4461" spans="1:14" s="327" customFormat="1">
      <c r="A4461" s="103">
        <v>4458</v>
      </c>
      <c r="C4461" s="327" t="s">
        <v>1381</v>
      </c>
      <c r="D4461" s="327" t="s">
        <v>1028</v>
      </c>
      <c r="E4461" s="327" t="s">
        <v>4163</v>
      </c>
      <c r="F4461" s="327" t="s">
        <v>4135</v>
      </c>
      <c r="G4461" s="409">
        <v>305321140104</v>
      </c>
      <c r="H4461" s="327" t="s">
        <v>8057</v>
      </c>
      <c r="I4461" s="327" t="s">
        <v>5411</v>
      </c>
      <c r="K4461" s="421">
        <v>0.57704999999999995</v>
      </c>
      <c r="L4461" s="421">
        <v>0.57704999999999995</v>
      </c>
      <c r="M4461" s="421">
        <v>0.52916600000000003</v>
      </c>
      <c r="N4461" s="411">
        <v>8.2980677584264679</v>
      </c>
    </row>
    <row r="4462" spans="1:14" s="327" customFormat="1">
      <c r="A4462" s="103">
        <v>4459</v>
      </c>
      <c r="C4462" s="327" t="s">
        <v>3869</v>
      </c>
      <c r="D4462" s="327" t="s">
        <v>1054</v>
      </c>
      <c r="E4462" s="327" t="s">
        <v>4344</v>
      </c>
      <c r="F4462" s="327" t="s">
        <v>5722</v>
      </c>
      <c r="G4462" s="409">
        <v>308223240504</v>
      </c>
      <c r="H4462" s="327" t="s">
        <v>8058</v>
      </c>
      <c r="I4462" s="327" t="s">
        <v>5444</v>
      </c>
      <c r="K4462" s="421">
        <v>0.41105999999999998</v>
      </c>
      <c r="L4462" s="421">
        <v>0.41105999999999998</v>
      </c>
      <c r="M4462" s="421">
        <v>0.37694800000000001</v>
      </c>
      <c r="N4462" s="411">
        <v>8.2985452245414244</v>
      </c>
    </row>
    <row r="4463" spans="1:14" s="327" customFormat="1">
      <c r="A4463" s="103">
        <v>4460</v>
      </c>
      <c r="C4463" s="327" t="s">
        <v>1381</v>
      </c>
      <c r="D4463" s="327" t="s">
        <v>1030</v>
      </c>
      <c r="E4463" s="327" t="s">
        <v>3808</v>
      </c>
      <c r="F4463" s="327" t="s">
        <v>4693</v>
      </c>
      <c r="G4463" s="409">
        <v>305213240104</v>
      </c>
      <c r="H4463" s="327" t="s">
        <v>5850</v>
      </c>
      <c r="I4463" s="327" t="s">
        <v>5411</v>
      </c>
      <c r="K4463" s="421">
        <v>0.85540000000000005</v>
      </c>
      <c r="L4463" s="421">
        <v>0.85540000000000005</v>
      </c>
      <c r="M4463" s="421">
        <v>0.78440799999999999</v>
      </c>
      <c r="N4463" s="411">
        <v>8.299275192892221</v>
      </c>
    </row>
    <row r="4464" spans="1:14" s="327" customFormat="1">
      <c r="A4464" s="103">
        <v>4461</v>
      </c>
      <c r="C4464" s="327" t="s">
        <v>1381</v>
      </c>
      <c r="D4464" s="327" t="s">
        <v>1028</v>
      </c>
      <c r="E4464" s="327" t="s">
        <v>4163</v>
      </c>
      <c r="F4464" s="327" t="s">
        <v>4518</v>
      </c>
      <c r="G4464" s="409">
        <v>305321340204</v>
      </c>
      <c r="H4464" s="327" t="s">
        <v>8059</v>
      </c>
      <c r="I4464" s="327" t="s">
        <v>5411</v>
      </c>
      <c r="K4464" s="421">
        <v>0.39460000000000001</v>
      </c>
      <c r="L4464" s="421">
        <v>0.39460000000000001</v>
      </c>
      <c r="M4464" s="421">
        <v>0.36185099999999998</v>
      </c>
      <c r="N4464" s="411">
        <v>8.299290420679176</v>
      </c>
    </row>
    <row r="4465" spans="1:14" s="327" customFormat="1">
      <c r="A4465" s="103">
        <v>4462</v>
      </c>
      <c r="C4465" s="327" t="s">
        <v>5408</v>
      </c>
      <c r="D4465" s="327" t="s">
        <v>1021</v>
      </c>
      <c r="E4465" s="327" t="s">
        <v>4351</v>
      </c>
      <c r="F4465" s="327" t="s">
        <v>4228</v>
      </c>
      <c r="G4465" s="409">
        <v>304411240102</v>
      </c>
      <c r="H4465" s="327" t="s">
        <v>8060</v>
      </c>
      <c r="I4465" s="327" t="s">
        <v>5411</v>
      </c>
      <c r="K4465" s="421">
        <v>0.76823799999999998</v>
      </c>
      <c r="L4465" s="421">
        <v>0.76823799999999998</v>
      </c>
      <c r="M4465" s="421">
        <v>0.70447700000000002</v>
      </c>
      <c r="N4465" s="411">
        <v>8.2996415173422768</v>
      </c>
    </row>
    <row r="4466" spans="1:14" s="327" customFormat="1">
      <c r="A4466" s="103">
        <v>4463</v>
      </c>
      <c r="C4466" s="327" t="s">
        <v>1041</v>
      </c>
      <c r="D4466" s="327" t="s">
        <v>1037</v>
      </c>
      <c r="E4466" s="327" t="s">
        <v>3843</v>
      </c>
      <c r="F4466" s="327" t="s">
        <v>2912</v>
      </c>
      <c r="G4466" s="409">
        <v>306331340104</v>
      </c>
      <c r="H4466" s="327" t="s">
        <v>5954</v>
      </c>
      <c r="I4466" s="327" t="s">
        <v>5411</v>
      </c>
      <c r="K4466" s="421">
        <v>0.52780000000000005</v>
      </c>
      <c r="L4466" s="421">
        <v>0.52780000000000005</v>
      </c>
      <c r="M4466" s="421">
        <v>0.48398600000000003</v>
      </c>
      <c r="N4466" s="411">
        <v>8.30125047366427</v>
      </c>
    </row>
    <row r="4467" spans="1:14" s="327" customFormat="1">
      <c r="A4467" s="103">
        <v>4464</v>
      </c>
      <c r="C4467" s="327" t="s">
        <v>1381</v>
      </c>
      <c r="D4467" s="327" t="s">
        <v>1028</v>
      </c>
      <c r="E4467" s="327" t="s">
        <v>4163</v>
      </c>
      <c r="F4467" s="327" t="s">
        <v>4733</v>
      </c>
      <c r="G4467" s="409">
        <v>305321440204</v>
      </c>
      <c r="H4467" s="327" t="s">
        <v>8061</v>
      </c>
      <c r="I4467" s="327" t="s">
        <v>5411</v>
      </c>
      <c r="K4467" s="421">
        <v>0.92300000000000004</v>
      </c>
      <c r="L4467" s="421">
        <v>0.92300000000000004</v>
      </c>
      <c r="M4467" s="421">
        <v>0.84635099999999996</v>
      </c>
      <c r="N4467" s="411">
        <v>8.3043336944745469</v>
      </c>
    </row>
    <row r="4468" spans="1:14" s="327" customFormat="1">
      <c r="A4468" s="103">
        <v>4465</v>
      </c>
      <c r="C4468" s="327" t="s">
        <v>1041</v>
      </c>
      <c r="D4468" s="327" t="s">
        <v>1039</v>
      </c>
      <c r="E4468" s="327" t="s">
        <v>3245</v>
      </c>
      <c r="F4468" s="327" t="s">
        <v>3162</v>
      </c>
      <c r="G4468" s="409">
        <v>306212140103</v>
      </c>
      <c r="H4468" s="327" t="s">
        <v>8062</v>
      </c>
      <c r="I4468" s="327" t="s">
        <v>5411</v>
      </c>
      <c r="K4468" s="421">
        <v>0.86080000000000001</v>
      </c>
      <c r="L4468" s="421">
        <v>0.86080000000000001</v>
      </c>
      <c r="M4468" s="421">
        <v>0.789296</v>
      </c>
      <c r="N4468" s="411">
        <v>8.306691449814128</v>
      </c>
    </row>
    <row r="4469" spans="1:14" s="327" customFormat="1">
      <c r="A4469" s="103">
        <v>4466</v>
      </c>
      <c r="C4469" s="327" t="s">
        <v>1049</v>
      </c>
      <c r="D4469" s="327" t="s">
        <v>4470</v>
      </c>
      <c r="E4469" s="327" t="s">
        <v>4666</v>
      </c>
      <c r="F4469" s="327" t="s">
        <v>4813</v>
      </c>
      <c r="G4469" s="409">
        <v>307522340402</v>
      </c>
      <c r="H4469" s="327" t="s">
        <v>8063</v>
      </c>
      <c r="I4469" s="327" t="s">
        <v>5411</v>
      </c>
      <c r="K4469" s="421">
        <v>0.99629999999999996</v>
      </c>
      <c r="L4469" s="421">
        <v>0.99629999999999996</v>
      </c>
      <c r="M4469" s="421">
        <v>0.91352699999999998</v>
      </c>
      <c r="N4469" s="411">
        <v>8.3080397470641358</v>
      </c>
    </row>
    <row r="4470" spans="1:14" s="327" customFormat="1">
      <c r="A4470" s="103">
        <v>4467</v>
      </c>
      <c r="C4470" s="327" t="s">
        <v>1041</v>
      </c>
      <c r="D4470" s="327" t="s">
        <v>1037</v>
      </c>
      <c r="E4470" s="327" t="s">
        <v>3312</v>
      </c>
      <c r="F4470" s="327" t="s">
        <v>7616</v>
      </c>
      <c r="G4470" s="409">
        <v>306321440501</v>
      </c>
      <c r="H4470" s="327" t="s">
        <v>8064</v>
      </c>
      <c r="I4470" s="327" t="s">
        <v>5411</v>
      </c>
      <c r="K4470" s="421">
        <v>0.48859999999999998</v>
      </c>
      <c r="L4470" s="421">
        <v>0.48859999999999998</v>
      </c>
      <c r="M4470" s="421">
        <v>0.44798100000000002</v>
      </c>
      <c r="N4470" s="411">
        <v>8.3133442488743263</v>
      </c>
    </row>
    <row r="4471" spans="1:14" s="327" customFormat="1">
      <c r="A4471" s="103">
        <v>4468</v>
      </c>
      <c r="C4471" s="327" t="s">
        <v>5408</v>
      </c>
      <c r="D4471" s="327" t="s">
        <v>1017</v>
      </c>
      <c r="E4471" s="327" t="s">
        <v>4030</v>
      </c>
      <c r="F4471" s="327" t="s">
        <v>4334</v>
      </c>
      <c r="G4471" s="409">
        <v>304531240102</v>
      </c>
      <c r="H4471" s="327" t="s">
        <v>8065</v>
      </c>
      <c r="I4471" s="327" t="s">
        <v>5411</v>
      </c>
      <c r="K4471" s="421">
        <v>0.55289999999999995</v>
      </c>
      <c r="L4471" s="421">
        <v>0.55289999999999995</v>
      </c>
      <c r="M4471" s="421">
        <v>0.50692999999999999</v>
      </c>
      <c r="N4471" s="411">
        <v>8.3143425574244816</v>
      </c>
    </row>
    <row r="4472" spans="1:14" s="327" customFormat="1">
      <c r="A4472" s="103">
        <v>4469</v>
      </c>
      <c r="C4472" s="327" t="s">
        <v>3869</v>
      </c>
      <c r="D4472" s="327" t="s">
        <v>1054</v>
      </c>
      <c r="E4472" s="327" t="s">
        <v>4344</v>
      </c>
      <c r="F4472" s="327" t="s">
        <v>8066</v>
      </c>
      <c r="G4472" s="409">
        <v>308223440202</v>
      </c>
      <c r="H4472" s="327" t="s">
        <v>8067</v>
      </c>
      <c r="I4472" s="327" t="s">
        <v>5411</v>
      </c>
      <c r="K4472" s="421">
        <v>0.58199999999999996</v>
      </c>
      <c r="L4472" s="421">
        <v>0.58199999999999996</v>
      </c>
      <c r="M4472" s="421">
        <v>0.53359999999999996</v>
      </c>
      <c r="N4472" s="411">
        <v>8.3161512027491415</v>
      </c>
    </row>
    <row r="4473" spans="1:14" s="327" customFormat="1">
      <c r="A4473" s="103">
        <v>4470</v>
      </c>
      <c r="C4473" s="327" t="s">
        <v>1049</v>
      </c>
      <c r="D4473" s="327" t="s">
        <v>1045</v>
      </c>
      <c r="E4473" s="327" t="s">
        <v>4680</v>
      </c>
      <c r="F4473" s="327" t="s">
        <v>4854</v>
      </c>
      <c r="G4473" s="409">
        <v>307612240203</v>
      </c>
      <c r="H4473" s="327" t="s">
        <v>8068</v>
      </c>
      <c r="I4473" s="327" t="s">
        <v>5411</v>
      </c>
      <c r="K4473" s="421">
        <v>0.95920000000000005</v>
      </c>
      <c r="L4473" s="421">
        <v>0.95920000000000005</v>
      </c>
      <c r="M4473" s="421">
        <v>0.87943000000000005</v>
      </c>
      <c r="N4473" s="411">
        <v>8.3163052543786495</v>
      </c>
    </row>
    <row r="4474" spans="1:14" s="327" customFormat="1">
      <c r="A4474" s="103">
        <v>4471</v>
      </c>
      <c r="C4474" s="327" t="s">
        <v>1381</v>
      </c>
      <c r="D4474" s="327" t="s">
        <v>1029</v>
      </c>
      <c r="E4474" s="327" t="s">
        <v>4464</v>
      </c>
      <c r="F4474" s="327" t="s">
        <v>5590</v>
      </c>
      <c r="G4474" s="409">
        <v>305721140501</v>
      </c>
      <c r="H4474" s="327" t="s">
        <v>8069</v>
      </c>
      <c r="I4474" s="327" t="s">
        <v>5411</v>
      </c>
      <c r="K4474" s="421">
        <v>0.93540000000000001</v>
      </c>
      <c r="L4474" s="421">
        <v>0.93540000000000001</v>
      </c>
      <c r="M4474" s="421">
        <v>0.857576</v>
      </c>
      <c r="N4474" s="411">
        <v>8.3198631601453918</v>
      </c>
    </row>
    <row r="4475" spans="1:14" s="327" customFormat="1">
      <c r="A4475" s="103">
        <v>4472</v>
      </c>
      <c r="C4475" s="327" t="s">
        <v>1381</v>
      </c>
      <c r="D4475" s="327" t="s">
        <v>1030</v>
      </c>
      <c r="E4475" s="327" t="s">
        <v>3808</v>
      </c>
      <c r="F4475" s="327" t="s">
        <v>3090</v>
      </c>
      <c r="G4475" s="409">
        <v>305213540103</v>
      </c>
      <c r="H4475" s="327" t="s">
        <v>8070</v>
      </c>
      <c r="I4475" s="327" t="s">
        <v>5411</v>
      </c>
      <c r="K4475" s="421">
        <v>0.63604000000000005</v>
      </c>
      <c r="L4475" s="421">
        <v>0.63604000000000005</v>
      </c>
      <c r="M4475" s="421">
        <v>0.58311999999999997</v>
      </c>
      <c r="N4475" s="411">
        <v>8.3202314319854214</v>
      </c>
    </row>
    <row r="4476" spans="1:14" s="327" customFormat="1">
      <c r="A4476" s="103">
        <v>4473</v>
      </c>
      <c r="C4476" s="327" t="s">
        <v>3869</v>
      </c>
      <c r="D4476" s="327" t="s">
        <v>1055</v>
      </c>
      <c r="E4476" s="327" t="s">
        <v>1055</v>
      </c>
      <c r="F4476" s="327" t="s">
        <v>8071</v>
      </c>
      <c r="G4476" s="409">
        <v>308511240403</v>
      </c>
      <c r="H4476" s="327" t="s">
        <v>8072</v>
      </c>
      <c r="I4476" s="327" t="s">
        <v>5411</v>
      </c>
      <c r="K4476" s="421">
        <v>0.343165</v>
      </c>
      <c r="L4476" s="421">
        <v>0.343165</v>
      </c>
      <c r="M4476" s="421">
        <v>0.31460900000000003</v>
      </c>
      <c r="N4476" s="411">
        <v>8.321361444203216</v>
      </c>
    </row>
    <row r="4477" spans="1:14" s="327" customFormat="1">
      <c r="A4477" s="103">
        <v>4474</v>
      </c>
      <c r="C4477" s="327" t="s">
        <v>3869</v>
      </c>
      <c r="D4477" s="327" t="s">
        <v>1054</v>
      </c>
      <c r="E4477" s="327" t="s">
        <v>4344</v>
      </c>
      <c r="F4477" s="327" t="s">
        <v>5704</v>
      </c>
      <c r="G4477" s="409">
        <v>308223340202</v>
      </c>
      <c r="H4477" s="327" t="s">
        <v>8073</v>
      </c>
      <c r="I4477" s="327" t="s">
        <v>5411</v>
      </c>
      <c r="K4477" s="421">
        <v>1.0992</v>
      </c>
      <c r="L4477" s="421">
        <v>1.0992</v>
      </c>
      <c r="M4477" s="421">
        <v>1.007722</v>
      </c>
      <c r="N4477" s="411">
        <v>8.3222343522561815</v>
      </c>
    </row>
    <row r="4478" spans="1:14" s="327" customFormat="1">
      <c r="A4478" s="103">
        <v>4475</v>
      </c>
      <c r="C4478" s="327" t="s">
        <v>1049</v>
      </c>
      <c r="D4478" s="327" t="s">
        <v>1047</v>
      </c>
      <c r="E4478" s="327" t="s">
        <v>4140</v>
      </c>
      <c r="F4478" s="327" t="s">
        <v>7720</v>
      </c>
      <c r="G4478" s="409">
        <v>307322240103</v>
      </c>
      <c r="H4478" s="327" t="s">
        <v>8074</v>
      </c>
      <c r="I4478" s="327" t="s">
        <v>5411</v>
      </c>
      <c r="K4478" s="421">
        <v>1.1846000000000001</v>
      </c>
      <c r="L4478" s="421">
        <v>1.1846000000000001</v>
      </c>
      <c r="M4478" s="421">
        <v>1.0859939999999999</v>
      </c>
      <c r="N4478" s="411">
        <v>8.3239912206652189</v>
      </c>
    </row>
    <row r="4479" spans="1:14" s="327" customFormat="1">
      <c r="A4479" s="103">
        <v>4476</v>
      </c>
      <c r="C4479" s="327" t="s">
        <v>3869</v>
      </c>
      <c r="D4479" s="327" t="s">
        <v>1055</v>
      </c>
      <c r="E4479" s="327" t="s">
        <v>1055</v>
      </c>
      <c r="F4479" s="327" t="s">
        <v>4209</v>
      </c>
      <c r="G4479" s="409">
        <v>308511640102</v>
      </c>
      <c r="H4479" s="327" t="s">
        <v>5868</v>
      </c>
      <c r="I4479" s="327" t="s">
        <v>5411</v>
      </c>
      <c r="K4479" s="421">
        <v>1.507951</v>
      </c>
      <c r="L4479" s="421">
        <v>1.507951</v>
      </c>
      <c r="M4479" s="421">
        <v>1.382423</v>
      </c>
      <c r="N4479" s="411">
        <v>8.3244084191064616</v>
      </c>
    </row>
    <row r="4480" spans="1:14" s="327" customFormat="1">
      <c r="A4480" s="103">
        <v>4477</v>
      </c>
      <c r="C4480" s="327" t="s">
        <v>1049</v>
      </c>
      <c r="D4480" s="327" t="s">
        <v>1047</v>
      </c>
      <c r="E4480" s="327" t="s">
        <v>4140</v>
      </c>
      <c r="F4480" s="327" t="s">
        <v>4141</v>
      </c>
      <c r="G4480" s="409">
        <v>307322540203</v>
      </c>
      <c r="H4480" s="327" t="s">
        <v>8075</v>
      </c>
      <c r="I4480" s="327" t="s">
        <v>5411</v>
      </c>
      <c r="K4480" s="421">
        <v>1.3066</v>
      </c>
      <c r="L4480" s="421">
        <v>1.3066</v>
      </c>
      <c r="M4480" s="421">
        <v>1.1977949999999999</v>
      </c>
      <c r="N4480" s="411">
        <v>8.3273381294964057</v>
      </c>
    </row>
    <row r="4481" spans="1:14" s="327" customFormat="1">
      <c r="A4481" s="103">
        <v>4478</v>
      </c>
      <c r="C4481" s="327" t="s">
        <v>1381</v>
      </c>
      <c r="D4481" s="327" t="s">
        <v>3526</v>
      </c>
      <c r="E4481" s="327" t="s">
        <v>4760</v>
      </c>
      <c r="F4481" s="327" t="s">
        <v>4836</v>
      </c>
      <c r="G4481" s="409" t="s">
        <v>8076</v>
      </c>
      <c r="H4481" s="327" t="s">
        <v>8077</v>
      </c>
      <c r="I4481" s="327" t="s">
        <v>5411</v>
      </c>
      <c r="K4481" s="421">
        <v>0.65251999999999999</v>
      </c>
      <c r="L4481" s="421">
        <v>0.65251999999999999</v>
      </c>
      <c r="M4481" s="421">
        <v>0.59818199999999999</v>
      </c>
      <c r="N4481" s="411">
        <v>8.3274075890394172</v>
      </c>
    </row>
    <row r="4482" spans="1:14" s="327" customFormat="1">
      <c r="A4482" s="103">
        <v>4479</v>
      </c>
      <c r="C4482" s="327" t="s">
        <v>1041</v>
      </c>
      <c r="D4482" s="327" t="s">
        <v>1036</v>
      </c>
      <c r="E4482" s="327" t="s">
        <v>3216</v>
      </c>
      <c r="F4482" s="327" t="s">
        <v>3192</v>
      </c>
      <c r="G4482" s="409">
        <v>306412340201</v>
      </c>
      <c r="H4482" s="327" t="s">
        <v>8078</v>
      </c>
      <c r="I4482" s="327" t="s">
        <v>5411</v>
      </c>
      <c r="K4482" s="421">
        <v>1.3442000000000001</v>
      </c>
      <c r="L4482" s="421">
        <v>1.3442000000000001</v>
      </c>
      <c r="M4482" s="421">
        <v>1.232254</v>
      </c>
      <c r="N4482" s="411">
        <v>8.328076179140016</v>
      </c>
    </row>
    <row r="4483" spans="1:14" s="327" customFormat="1">
      <c r="A4483" s="103">
        <v>4480</v>
      </c>
      <c r="C4483" s="327" t="s">
        <v>1041</v>
      </c>
      <c r="D4483" s="327" t="s">
        <v>1037</v>
      </c>
      <c r="E4483" s="327" t="s">
        <v>3312</v>
      </c>
      <c r="F4483" s="327" t="s">
        <v>3550</v>
      </c>
      <c r="G4483" s="409">
        <v>306321340103</v>
      </c>
      <c r="H4483" s="327" t="s">
        <v>8079</v>
      </c>
      <c r="I4483" s="327" t="s">
        <v>5411</v>
      </c>
      <c r="K4483" s="421">
        <v>1.3680000000000001</v>
      </c>
      <c r="L4483" s="421">
        <v>1.3680000000000001</v>
      </c>
      <c r="M4483" s="421">
        <v>1.2539979999999999</v>
      </c>
      <c r="N4483" s="411">
        <v>8.3334795321637536</v>
      </c>
    </row>
    <row r="4484" spans="1:14" s="327" customFormat="1">
      <c r="A4484" s="103">
        <v>4481</v>
      </c>
      <c r="C4484" s="327" t="s">
        <v>3869</v>
      </c>
      <c r="D4484" s="327" t="s">
        <v>1054</v>
      </c>
      <c r="E4484" s="327" t="s">
        <v>3438</v>
      </c>
      <c r="F4484" s="327" t="s">
        <v>4589</v>
      </c>
      <c r="G4484" s="409">
        <v>308212540404</v>
      </c>
      <c r="H4484" s="327" t="s">
        <v>8080</v>
      </c>
      <c r="I4484" s="327" t="s">
        <v>5411</v>
      </c>
      <c r="K4484" s="421">
        <v>1.1684000000000001</v>
      </c>
      <c r="L4484" s="421">
        <v>1.1684000000000001</v>
      </c>
      <c r="M4484" s="421">
        <v>1.071026</v>
      </c>
      <c r="N4484" s="411">
        <v>8.3339609722697752</v>
      </c>
    </row>
    <row r="4485" spans="1:14" s="327" customFormat="1">
      <c r="A4485" s="103">
        <v>4482</v>
      </c>
      <c r="C4485" s="327" t="s">
        <v>1049</v>
      </c>
      <c r="D4485" s="327" t="s">
        <v>1048</v>
      </c>
      <c r="E4485" s="327" t="s">
        <v>4222</v>
      </c>
      <c r="F4485" s="327" t="s">
        <v>7211</v>
      </c>
      <c r="G4485" s="409">
        <v>307244540301</v>
      </c>
      <c r="H4485" s="327" t="s">
        <v>8081</v>
      </c>
      <c r="I4485" s="327" t="s">
        <v>5411</v>
      </c>
      <c r="K4485" s="421">
        <v>0.47989999999999999</v>
      </c>
      <c r="L4485" s="421">
        <v>0.47989999999999999</v>
      </c>
      <c r="M4485" s="421">
        <v>0.43989400000000001</v>
      </c>
      <c r="N4485" s="411">
        <v>8.336320066680555</v>
      </c>
    </row>
    <row r="4486" spans="1:14" s="327" customFormat="1">
      <c r="A4486" s="103">
        <v>4483</v>
      </c>
      <c r="C4486" s="327" t="s">
        <v>1381</v>
      </c>
      <c r="D4486" s="327" t="s">
        <v>1030</v>
      </c>
      <c r="E4486" s="327" t="s">
        <v>5282</v>
      </c>
      <c r="F4486" s="327" t="s">
        <v>6496</v>
      </c>
      <c r="G4486" s="409">
        <v>305213140202</v>
      </c>
      <c r="H4486" s="327" t="s">
        <v>8082</v>
      </c>
      <c r="I4486" s="327" t="s">
        <v>5411</v>
      </c>
      <c r="K4486" s="421">
        <v>1.4910000000000001</v>
      </c>
      <c r="L4486" s="421">
        <v>1.4910000000000001</v>
      </c>
      <c r="M4486" s="421">
        <v>1.3666659999999999</v>
      </c>
      <c r="N4486" s="411">
        <v>8.3389671361502451</v>
      </c>
    </row>
    <row r="4487" spans="1:14" s="327" customFormat="1">
      <c r="A4487" s="103">
        <v>4484</v>
      </c>
      <c r="C4487" s="327" t="s">
        <v>3869</v>
      </c>
      <c r="D4487" s="327" t="s">
        <v>1054</v>
      </c>
      <c r="E4487" s="327" t="s">
        <v>3438</v>
      </c>
      <c r="F4487" s="327" t="s">
        <v>4057</v>
      </c>
      <c r="G4487" s="409">
        <v>308212640203</v>
      </c>
      <c r="H4487" s="327" t="s">
        <v>8083</v>
      </c>
      <c r="I4487" s="327" t="s">
        <v>5411</v>
      </c>
      <c r="K4487" s="421">
        <v>1.589051</v>
      </c>
      <c r="L4487" s="421">
        <v>1.589051</v>
      </c>
      <c r="M4487" s="421">
        <v>1.456466</v>
      </c>
      <c r="N4487" s="411">
        <v>8.3436592028827228</v>
      </c>
    </row>
    <row r="4488" spans="1:14" s="327" customFormat="1">
      <c r="A4488" s="103">
        <v>4485</v>
      </c>
      <c r="C4488" s="327" t="s">
        <v>5408</v>
      </c>
      <c r="D4488" s="327" t="s">
        <v>1018</v>
      </c>
      <c r="E4488" s="327" t="s">
        <v>1018</v>
      </c>
      <c r="F4488" s="327" t="s">
        <v>5177</v>
      </c>
      <c r="G4488" s="409">
        <v>304611140203</v>
      </c>
      <c r="H4488" s="327" t="s">
        <v>8084</v>
      </c>
      <c r="I4488" s="327" t="s">
        <v>5411</v>
      </c>
      <c r="K4488" s="421">
        <v>0.34079999999999999</v>
      </c>
      <c r="L4488" s="421">
        <v>0.34079999999999999</v>
      </c>
      <c r="M4488" s="421">
        <v>0.31236000000000003</v>
      </c>
      <c r="N4488" s="411">
        <v>8.3450704225352013</v>
      </c>
    </row>
    <row r="4489" spans="1:14" s="327" customFormat="1">
      <c r="A4489" s="103">
        <v>4486</v>
      </c>
      <c r="C4489" s="327" t="s">
        <v>1381</v>
      </c>
      <c r="D4489" s="327" t="s">
        <v>1028</v>
      </c>
      <c r="E4489" s="327" t="s">
        <v>4163</v>
      </c>
      <c r="F4489" s="327" t="s">
        <v>4587</v>
      </c>
      <c r="G4489" s="409">
        <v>305321440304</v>
      </c>
      <c r="H4489" s="327" t="s">
        <v>5641</v>
      </c>
      <c r="I4489" s="327" t="s">
        <v>5411</v>
      </c>
      <c r="K4489" s="421">
        <v>0.74099999999999999</v>
      </c>
      <c r="L4489" s="421">
        <v>0.74099999999999999</v>
      </c>
      <c r="M4489" s="421">
        <v>0.67915999999999999</v>
      </c>
      <c r="N4489" s="411">
        <v>8.3454790823211891</v>
      </c>
    </row>
    <row r="4490" spans="1:14" s="327" customFormat="1">
      <c r="A4490" s="103">
        <v>4487</v>
      </c>
      <c r="C4490" s="327" t="s">
        <v>1041</v>
      </c>
      <c r="D4490" s="327" t="s">
        <v>1041</v>
      </c>
      <c r="E4490" s="327" t="s">
        <v>3175</v>
      </c>
      <c r="F4490" s="327" t="s">
        <v>5387</v>
      </c>
      <c r="G4490" s="409">
        <v>306112140301</v>
      </c>
      <c r="H4490" s="327" t="s">
        <v>8085</v>
      </c>
      <c r="I4490" s="327" t="s">
        <v>5411</v>
      </c>
      <c r="K4490" s="421">
        <v>0.22389999999999999</v>
      </c>
      <c r="L4490" s="421">
        <v>0.22389999999999999</v>
      </c>
      <c r="M4490" s="421">
        <v>0.20521300000000001</v>
      </c>
      <c r="N4490" s="411">
        <v>8.3461366681554185</v>
      </c>
    </row>
    <row r="4491" spans="1:14" s="327" customFormat="1">
      <c r="A4491" s="103">
        <v>4488</v>
      </c>
      <c r="C4491" s="327" t="s">
        <v>1049</v>
      </c>
      <c r="D4491" s="327" t="s">
        <v>4470</v>
      </c>
      <c r="E4491" s="327" t="s">
        <v>4471</v>
      </c>
      <c r="F4491" s="327" t="s">
        <v>7511</v>
      </c>
      <c r="G4491" s="409">
        <v>307511140201</v>
      </c>
      <c r="H4491" s="327" t="s">
        <v>8086</v>
      </c>
      <c r="I4491" s="327" t="s">
        <v>5411</v>
      </c>
      <c r="K4491" s="421">
        <v>2.8563999999999998</v>
      </c>
      <c r="L4491" s="421">
        <v>2.8563999999999998</v>
      </c>
      <c r="M4491" s="421">
        <v>2.617982</v>
      </c>
      <c r="N4491" s="411">
        <v>8.3468001680436839</v>
      </c>
    </row>
    <row r="4492" spans="1:14" s="327" customFormat="1">
      <c r="A4492" s="103">
        <v>4489</v>
      </c>
      <c r="C4492" s="327" t="s">
        <v>1381</v>
      </c>
      <c r="D4492" s="327" t="s">
        <v>1032</v>
      </c>
      <c r="E4492" s="327" t="s">
        <v>4888</v>
      </c>
      <c r="F4492" s="327" t="s">
        <v>8087</v>
      </c>
      <c r="G4492" s="409">
        <v>305621340103</v>
      </c>
      <c r="H4492" s="327" t="s">
        <v>8088</v>
      </c>
      <c r="I4492" s="327" t="s">
        <v>5411</v>
      </c>
      <c r="K4492" s="421">
        <v>0.96189999999999998</v>
      </c>
      <c r="L4492" s="421">
        <v>0.96189999999999998</v>
      </c>
      <c r="M4492" s="421">
        <v>0.88157200000000002</v>
      </c>
      <c r="N4492" s="411">
        <v>8.3509720345150189</v>
      </c>
    </row>
    <row r="4493" spans="1:14" s="327" customFormat="1">
      <c r="A4493" s="103">
        <v>4490</v>
      </c>
      <c r="C4493" s="327" t="s">
        <v>1381</v>
      </c>
      <c r="D4493" s="327" t="s">
        <v>3526</v>
      </c>
      <c r="E4493" s="327" t="s">
        <v>3527</v>
      </c>
      <c r="F4493" s="327" t="s">
        <v>4810</v>
      </c>
      <c r="G4493" s="409" t="s">
        <v>8089</v>
      </c>
      <c r="H4493" s="327" t="s">
        <v>8090</v>
      </c>
      <c r="I4493" s="327" t="s">
        <v>5411</v>
      </c>
      <c r="K4493" s="421">
        <v>1.5774999999999999</v>
      </c>
      <c r="L4493" s="421">
        <v>1.5774999999999999</v>
      </c>
      <c r="M4493" s="421">
        <v>1.445727</v>
      </c>
      <c r="N4493" s="411">
        <v>8.353280507131533</v>
      </c>
    </row>
    <row r="4494" spans="1:14" s="327" customFormat="1">
      <c r="A4494" s="103">
        <v>4491</v>
      </c>
      <c r="C4494" s="327" t="s">
        <v>3869</v>
      </c>
      <c r="D4494" s="327" t="s">
        <v>1054</v>
      </c>
      <c r="E4494" s="327" t="s">
        <v>4344</v>
      </c>
      <c r="F4494" s="327" t="s">
        <v>7185</v>
      </c>
      <c r="G4494" s="409">
        <v>308223440302</v>
      </c>
      <c r="H4494" s="327" t="s">
        <v>8091</v>
      </c>
      <c r="I4494" s="327" t="s">
        <v>5411</v>
      </c>
      <c r="K4494" s="421">
        <v>0.74520500000000001</v>
      </c>
      <c r="L4494" s="421">
        <v>0.74520500000000001</v>
      </c>
      <c r="M4494" s="421">
        <v>0.68295300000000003</v>
      </c>
      <c r="N4494" s="411">
        <v>8.3536744922538055</v>
      </c>
    </row>
    <row r="4495" spans="1:14" s="327" customFormat="1">
      <c r="A4495" s="103">
        <v>4492</v>
      </c>
      <c r="C4495" s="327" t="s">
        <v>1381</v>
      </c>
      <c r="D4495" s="327" t="s">
        <v>1028</v>
      </c>
      <c r="E4495" s="327" t="s">
        <v>4163</v>
      </c>
      <c r="F4495" s="327" t="s">
        <v>4733</v>
      </c>
      <c r="G4495" s="409">
        <v>305321440202</v>
      </c>
      <c r="H4495" s="327" t="s">
        <v>8092</v>
      </c>
      <c r="I4495" s="327" t="s">
        <v>5411</v>
      </c>
      <c r="K4495" s="421">
        <v>0.84948000000000001</v>
      </c>
      <c r="L4495" s="421">
        <v>0.84948000000000001</v>
      </c>
      <c r="M4495" s="421">
        <v>0.77850600000000003</v>
      </c>
      <c r="N4495" s="411">
        <v>8.3549936431699372</v>
      </c>
    </row>
    <row r="4496" spans="1:14" s="327" customFormat="1">
      <c r="A4496" s="103">
        <v>4493</v>
      </c>
      <c r="C4496" s="327" t="s">
        <v>1041</v>
      </c>
      <c r="D4496" s="327" t="s">
        <v>1037</v>
      </c>
      <c r="E4496" s="327" t="s">
        <v>1037</v>
      </c>
      <c r="F4496" s="327" t="s">
        <v>2239</v>
      </c>
      <c r="G4496" s="409">
        <v>306311240302</v>
      </c>
      <c r="H4496" s="327" t="s">
        <v>8093</v>
      </c>
      <c r="I4496" s="327" t="s">
        <v>5411</v>
      </c>
      <c r="K4496" s="421">
        <v>0.94</v>
      </c>
      <c r="L4496" s="421">
        <v>0.94</v>
      </c>
      <c r="M4496" s="421">
        <v>0.86145300000000002</v>
      </c>
      <c r="N4496" s="411">
        <v>8.3560638297872263</v>
      </c>
    </row>
    <row r="4497" spans="1:14" s="327" customFormat="1">
      <c r="A4497" s="103">
        <v>4494</v>
      </c>
      <c r="C4497" s="327" t="s">
        <v>1049</v>
      </c>
      <c r="D4497" s="327" t="s">
        <v>1047</v>
      </c>
      <c r="E4497" s="327" t="s">
        <v>4541</v>
      </c>
      <c r="F4497" s="327" t="s">
        <v>6010</v>
      </c>
      <c r="G4497" s="409">
        <v>307333140302</v>
      </c>
      <c r="H4497" s="327" t="s">
        <v>8094</v>
      </c>
      <c r="I4497" s="327" t="s">
        <v>5411</v>
      </c>
      <c r="K4497" s="421">
        <v>0.89580000000000004</v>
      </c>
      <c r="L4497" s="421">
        <v>0.89580000000000004</v>
      </c>
      <c r="M4497" s="421">
        <v>0.82091700000000001</v>
      </c>
      <c r="N4497" s="411">
        <v>8.3593436034829232</v>
      </c>
    </row>
    <row r="4498" spans="1:14" s="327" customFormat="1">
      <c r="A4498" s="103">
        <v>4495</v>
      </c>
      <c r="C4498" s="327" t="s">
        <v>1381</v>
      </c>
      <c r="D4498" s="327" t="s">
        <v>1029</v>
      </c>
      <c r="E4498" s="327" t="s">
        <v>4464</v>
      </c>
      <c r="F4498" s="327" t="s">
        <v>4465</v>
      </c>
      <c r="G4498" s="409">
        <v>305721140301</v>
      </c>
      <c r="H4498" s="327" t="s">
        <v>8095</v>
      </c>
      <c r="I4498" s="327" t="s">
        <v>5411</v>
      </c>
      <c r="K4498" s="421">
        <v>1.2938000000000001</v>
      </c>
      <c r="L4498" s="421">
        <v>1.2938000000000001</v>
      </c>
      <c r="M4498" s="421">
        <v>1.1856169999999999</v>
      </c>
      <c r="N4498" s="411">
        <v>8.3616478590199517</v>
      </c>
    </row>
    <row r="4499" spans="1:14" s="327" customFormat="1">
      <c r="A4499" s="103">
        <v>4496</v>
      </c>
      <c r="C4499" s="327" t="s">
        <v>1381</v>
      </c>
      <c r="D4499" s="327" t="s">
        <v>1028</v>
      </c>
      <c r="E4499" s="327" t="s">
        <v>5246</v>
      </c>
      <c r="F4499" s="327" t="s">
        <v>3462</v>
      </c>
      <c r="G4499" s="409">
        <v>305311240205</v>
      </c>
      <c r="H4499" s="327" t="s">
        <v>8096</v>
      </c>
      <c r="I4499" s="327" t="s">
        <v>5411</v>
      </c>
      <c r="K4499" s="421">
        <v>0.74260000000000004</v>
      </c>
      <c r="L4499" s="421">
        <v>0.74260000000000004</v>
      </c>
      <c r="M4499" s="421">
        <v>0.68047299999999999</v>
      </c>
      <c r="N4499" s="411">
        <v>8.3661459736062547</v>
      </c>
    </row>
    <row r="4500" spans="1:14" s="327" customFormat="1">
      <c r="A4500" s="103">
        <v>4497</v>
      </c>
      <c r="C4500" s="327" t="s">
        <v>1049</v>
      </c>
      <c r="D4500" s="327" t="s">
        <v>1048</v>
      </c>
      <c r="E4500" s="327" t="s">
        <v>5138</v>
      </c>
      <c r="F4500" s="327" t="s">
        <v>4932</v>
      </c>
      <c r="G4500" s="409">
        <v>307211440205</v>
      </c>
      <c r="H4500" s="327" t="s">
        <v>5934</v>
      </c>
      <c r="I4500" s="327" t="s">
        <v>5411</v>
      </c>
      <c r="K4500" s="421">
        <v>1.0728</v>
      </c>
      <c r="L4500" s="421">
        <v>1.0728</v>
      </c>
      <c r="M4500" s="421">
        <v>0.98304000000000002</v>
      </c>
      <c r="N4500" s="411">
        <v>8.3668903803131958</v>
      </c>
    </row>
    <row r="4501" spans="1:14" s="327" customFormat="1">
      <c r="A4501" s="103">
        <v>4498</v>
      </c>
      <c r="C4501" s="327" t="s">
        <v>1041</v>
      </c>
      <c r="D4501" s="327" t="s">
        <v>1037</v>
      </c>
      <c r="E4501" s="327" t="s">
        <v>3843</v>
      </c>
      <c r="F4501" s="327" t="s">
        <v>5811</v>
      </c>
      <c r="G4501" s="409">
        <v>306331240202</v>
      </c>
      <c r="H4501" s="327" t="s">
        <v>8097</v>
      </c>
      <c r="I4501" s="327" t="s">
        <v>5411</v>
      </c>
      <c r="K4501" s="421">
        <v>0.77388000000000001</v>
      </c>
      <c r="L4501" s="421">
        <v>0.77388000000000001</v>
      </c>
      <c r="M4501" s="421">
        <v>0.70911199999999996</v>
      </c>
      <c r="N4501" s="411">
        <v>8.3692562154339232</v>
      </c>
    </row>
    <row r="4502" spans="1:14" s="327" customFormat="1">
      <c r="A4502" s="103">
        <v>4499</v>
      </c>
      <c r="C4502" s="327" t="s">
        <v>1041</v>
      </c>
      <c r="D4502" s="327" t="s">
        <v>1037</v>
      </c>
      <c r="E4502" s="327" t="s">
        <v>3312</v>
      </c>
      <c r="F4502" s="327" t="s">
        <v>3550</v>
      </c>
      <c r="G4502" s="409">
        <v>306321340104</v>
      </c>
      <c r="H4502" s="327" t="s">
        <v>8098</v>
      </c>
      <c r="I4502" s="327" t="s">
        <v>5411</v>
      </c>
      <c r="K4502" s="421">
        <v>0.95979999999999999</v>
      </c>
      <c r="L4502" s="421">
        <v>0.95979999999999999</v>
      </c>
      <c r="M4502" s="421">
        <v>0.87946999999999997</v>
      </c>
      <c r="N4502" s="411">
        <v>8.3694519691602434</v>
      </c>
    </row>
    <row r="4503" spans="1:14" s="327" customFormat="1">
      <c r="A4503" s="103">
        <v>4500</v>
      </c>
      <c r="C4503" s="327" t="s">
        <v>3869</v>
      </c>
      <c r="D4503" s="327" t="s">
        <v>4122</v>
      </c>
      <c r="E4503" s="327" t="s">
        <v>1021</v>
      </c>
      <c r="F4503" s="327" t="s">
        <v>4123</v>
      </c>
      <c r="G4503" s="409">
        <v>308653140103</v>
      </c>
      <c r="H4503" s="327" t="s">
        <v>8099</v>
      </c>
      <c r="I4503" s="327" t="s">
        <v>5411</v>
      </c>
      <c r="K4503" s="421">
        <v>1.4374</v>
      </c>
      <c r="L4503" s="421">
        <v>1.4374</v>
      </c>
      <c r="M4503" s="421">
        <v>1.317096</v>
      </c>
      <c r="N4503" s="411">
        <v>8.3695561430360339</v>
      </c>
    </row>
    <row r="4504" spans="1:14" s="327" customFormat="1">
      <c r="A4504" s="103">
        <v>4501</v>
      </c>
      <c r="C4504" s="327" t="s">
        <v>5408</v>
      </c>
      <c r="D4504" s="327" t="s">
        <v>1018</v>
      </c>
      <c r="E4504" s="327" t="s">
        <v>4480</v>
      </c>
      <c r="F4504" s="327" t="s">
        <v>2923</v>
      </c>
      <c r="G4504" s="409">
        <v>304621140304</v>
      </c>
      <c r="H4504" s="327" t="s">
        <v>8100</v>
      </c>
      <c r="I4504" s="327" t="s">
        <v>5444</v>
      </c>
      <c r="K4504" s="421">
        <v>0.32140000000000002</v>
      </c>
      <c r="L4504" s="421">
        <v>0.32140000000000002</v>
      </c>
      <c r="M4504" s="421">
        <v>0.294485</v>
      </c>
      <c r="N4504" s="411">
        <v>8.3742999377722533</v>
      </c>
    </row>
    <row r="4505" spans="1:14" s="327" customFormat="1">
      <c r="A4505" s="103">
        <v>4502</v>
      </c>
      <c r="C4505" s="327" t="s">
        <v>1041</v>
      </c>
      <c r="D4505" s="327" t="s">
        <v>1037</v>
      </c>
      <c r="E4505" s="327" t="s">
        <v>1037</v>
      </c>
      <c r="F4505" s="327" t="s">
        <v>8101</v>
      </c>
      <c r="G4505" s="409">
        <v>306311240402</v>
      </c>
      <c r="H4505" s="327" t="s">
        <v>8102</v>
      </c>
      <c r="I4505" s="327" t="s">
        <v>5411</v>
      </c>
      <c r="K4505" s="421">
        <v>0.67879999999999996</v>
      </c>
      <c r="L4505" s="421">
        <v>0.67879999999999996</v>
      </c>
      <c r="M4505" s="421">
        <v>0.62195299999999998</v>
      </c>
      <c r="N4505" s="411">
        <v>8.374631703005301</v>
      </c>
    </row>
    <row r="4506" spans="1:14" s="327" customFormat="1">
      <c r="A4506" s="103">
        <v>4503</v>
      </c>
      <c r="C4506" s="327" t="s">
        <v>1041</v>
      </c>
      <c r="D4506" s="327" t="s">
        <v>1036</v>
      </c>
      <c r="E4506" s="327" t="s">
        <v>3216</v>
      </c>
      <c r="F4506" s="327" t="s">
        <v>8103</v>
      </c>
      <c r="G4506" s="409">
        <v>306412240501</v>
      </c>
      <c r="H4506" s="327" t="s">
        <v>8104</v>
      </c>
      <c r="I4506" s="327" t="s">
        <v>5411</v>
      </c>
      <c r="K4506" s="421">
        <v>0.81630000000000003</v>
      </c>
      <c r="L4506" s="421">
        <v>0.81630000000000003</v>
      </c>
      <c r="M4506" s="421">
        <v>0.74792700000000001</v>
      </c>
      <c r="N4506" s="411">
        <v>8.3759647188533641</v>
      </c>
    </row>
    <row r="4507" spans="1:14" s="327" customFormat="1">
      <c r="A4507" s="103">
        <v>4504</v>
      </c>
      <c r="C4507" s="327" t="s">
        <v>3869</v>
      </c>
      <c r="D4507" s="327" t="s">
        <v>1054</v>
      </c>
      <c r="E4507" s="327" t="s">
        <v>4344</v>
      </c>
      <c r="F4507" s="327" t="s">
        <v>4956</v>
      </c>
      <c r="G4507" s="409">
        <v>308223240304</v>
      </c>
      <c r="H4507" s="327" t="s">
        <v>8105</v>
      </c>
      <c r="I4507" s="327" t="s">
        <v>5411</v>
      </c>
      <c r="K4507" s="421">
        <v>0.1278</v>
      </c>
      <c r="L4507" s="421">
        <v>0.1278</v>
      </c>
      <c r="M4507" s="421">
        <v>0.117094</v>
      </c>
      <c r="N4507" s="411">
        <v>8.377151799687006</v>
      </c>
    </row>
    <row r="4508" spans="1:14" s="327" customFormat="1">
      <c r="A4508" s="103">
        <v>4505</v>
      </c>
      <c r="C4508" s="327" t="s">
        <v>5408</v>
      </c>
      <c r="D4508" s="327" t="s">
        <v>1020</v>
      </c>
      <c r="E4508" s="327" t="s">
        <v>3416</v>
      </c>
      <c r="F4508" s="327" t="s">
        <v>3417</v>
      </c>
      <c r="G4508" s="409">
        <v>304112140103</v>
      </c>
      <c r="H4508" s="327" t="s">
        <v>8106</v>
      </c>
      <c r="I4508" s="327" t="s">
        <v>5411</v>
      </c>
      <c r="K4508" s="421">
        <v>0.47320000000000001</v>
      </c>
      <c r="L4508" s="421">
        <v>0.47320000000000001</v>
      </c>
      <c r="M4508" s="421">
        <v>0.43354399999999998</v>
      </c>
      <c r="N4508" s="411">
        <v>8.3803888419273083</v>
      </c>
    </row>
    <row r="4509" spans="1:14" s="327" customFormat="1">
      <c r="A4509" s="103">
        <v>4506</v>
      </c>
      <c r="C4509" s="327" t="s">
        <v>1041</v>
      </c>
      <c r="D4509" s="327" t="s">
        <v>1037</v>
      </c>
      <c r="E4509" s="327" t="s">
        <v>3312</v>
      </c>
      <c r="F4509" s="327" t="s">
        <v>6490</v>
      </c>
      <c r="G4509" s="409">
        <v>306321440404</v>
      </c>
      <c r="H4509" s="327" t="s">
        <v>8107</v>
      </c>
      <c r="I4509" s="327" t="s">
        <v>5411</v>
      </c>
      <c r="K4509" s="421">
        <v>0.3478</v>
      </c>
      <c r="L4509" s="421">
        <v>0.3478</v>
      </c>
      <c r="M4509" s="421">
        <v>0.31864999999999999</v>
      </c>
      <c r="N4509" s="411">
        <v>8.3812535940195545</v>
      </c>
    </row>
    <row r="4510" spans="1:14" s="327" customFormat="1">
      <c r="A4510" s="103">
        <v>4507</v>
      </c>
      <c r="C4510" s="327" t="s">
        <v>1041</v>
      </c>
      <c r="D4510" s="327" t="s">
        <v>1038</v>
      </c>
      <c r="E4510" s="327" t="s">
        <v>1038</v>
      </c>
      <c r="F4510" s="327" t="s">
        <v>2233</v>
      </c>
      <c r="G4510" s="409">
        <v>306511140204</v>
      </c>
      <c r="H4510" s="327" t="s">
        <v>8108</v>
      </c>
      <c r="I4510" s="327" t="s">
        <v>5444</v>
      </c>
      <c r="K4510" s="421">
        <v>2.8000000000000001E-2</v>
      </c>
      <c r="L4510" s="421">
        <v>2.8000000000000001E-2</v>
      </c>
      <c r="M4510" s="421">
        <v>2.5652000000000001E-2</v>
      </c>
      <c r="N4510" s="411">
        <v>8.3857142857142843</v>
      </c>
    </row>
    <row r="4511" spans="1:14" s="327" customFormat="1">
      <c r="A4511" s="103">
        <v>4508</v>
      </c>
      <c r="C4511" s="327" t="s">
        <v>1049</v>
      </c>
      <c r="D4511" s="327" t="s">
        <v>1047</v>
      </c>
      <c r="E4511" s="327" t="s">
        <v>4140</v>
      </c>
      <c r="F4511" s="327" t="s">
        <v>4379</v>
      </c>
      <c r="G4511" s="409">
        <v>307322140105</v>
      </c>
      <c r="H4511" s="327" t="s">
        <v>5514</v>
      </c>
      <c r="I4511" s="327" t="s">
        <v>5411</v>
      </c>
      <c r="K4511" s="421">
        <v>0.92459999999999998</v>
      </c>
      <c r="L4511" s="421">
        <v>0.92459999999999998</v>
      </c>
      <c r="M4511" s="421">
        <v>0.84705699999999995</v>
      </c>
      <c r="N4511" s="411">
        <v>8.3866536880813349</v>
      </c>
    </row>
    <row r="4512" spans="1:14" s="327" customFormat="1">
      <c r="A4512" s="103">
        <v>4509</v>
      </c>
      <c r="C4512" s="327" t="s">
        <v>3869</v>
      </c>
      <c r="D4512" s="327" t="s">
        <v>1056</v>
      </c>
      <c r="E4512" s="327" t="s">
        <v>5038</v>
      </c>
      <c r="F4512" s="327" t="s">
        <v>5724</v>
      </c>
      <c r="G4512" s="409">
        <v>308334140503</v>
      </c>
      <c r="H4512" s="327" t="s">
        <v>5797</v>
      </c>
      <c r="I4512" s="327" t="s">
        <v>5411</v>
      </c>
      <c r="K4512" s="421">
        <v>1.4436</v>
      </c>
      <c r="L4512" s="421">
        <v>1.4436</v>
      </c>
      <c r="M4512" s="421">
        <v>1.32253</v>
      </c>
      <c r="N4512" s="411">
        <v>8.386672208367969</v>
      </c>
    </row>
    <row r="4513" spans="1:14" s="327" customFormat="1">
      <c r="A4513" s="103">
        <v>4510</v>
      </c>
      <c r="C4513" s="327" t="s">
        <v>1049</v>
      </c>
      <c r="D4513" s="327" t="s">
        <v>1045</v>
      </c>
      <c r="E4513" s="327" t="s">
        <v>5113</v>
      </c>
      <c r="F4513" s="327" t="s">
        <v>5452</v>
      </c>
      <c r="G4513" s="409">
        <v>307621340403</v>
      </c>
      <c r="H4513" s="327" t="s">
        <v>8109</v>
      </c>
      <c r="I4513" s="327" t="s">
        <v>5411</v>
      </c>
      <c r="K4513" s="421">
        <v>0.85219999999999996</v>
      </c>
      <c r="L4513" s="421">
        <v>0.85219999999999996</v>
      </c>
      <c r="M4513" s="421">
        <v>0.780725</v>
      </c>
      <c r="N4513" s="411">
        <v>8.3871157005397734</v>
      </c>
    </row>
    <row r="4514" spans="1:14" s="327" customFormat="1">
      <c r="A4514" s="103">
        <v>4511</v>
      </c>
      <c r="C4514" s="327" t="s">
        <v>1041</v>
      </c>
      <c r="D4514" s="327" t="s">
        <v>1039</v>
      </c>
      <c r="E4514" s="327" t="s">
        <v>3245</v>
      </c>
      <c r="F4514" s="327" t="s">
        <v>8110</v>
      </c>
      <c r="G4514" s="409">
        <v>306212240401</v>
      </c>
      <c r="H4514" s="327" t="s">
        <v>8111</v>
      </c>
      <c r="I4514" s="327" t="s">
        <v>5411</v>
      </c>
      <c r="K4514" s="421">
        <v>0.26819999999999999</v>
      </c>
      <c r="L4514" s="421">
        <v>0.26819999999999999</v>
      </c>
      <c r="M4514" s="421">
        <v>0.245694</v>
      </c>
      <c r="N4514" s="411">
        <v>8.391498881431767</v>
      </c>
    </row>
    <row r="4515" spans="1:14" s="327" customFormat="1">
      <c r="A4515" s="103">
        <v>4512</v>
      </c>
      <c r="C4515" s="327" t="s">
        <v>3869</v>
      </c>
      <c r="D4515" s="327" t="s">
        <v>1054</v>
      </c>
      <c r="E4515" s="327" t="s">
        <v>3438</v>
      </c>
      <c r="F4515" s="327" t="s">
        <v>4825</v>
      </c>
      <c r="G4515" s="409">
        <v>308212640103</v>
      </c>
      <c r="H4515" s="327" t="s">
        <v>8112</v>
      </c>
      <c r="I4515" s="327" t="s">
        <v>5411</v>
      </c>
      <c r="K4515" s="421">
        <v>0.52480000000000004</v>
      </c>
      <c r="L4515" s="421">
        <v>0.52480000000000004</v>
      </c>
      <c r="M4515" s="421">
        <v>0.48075800000000002</v>
      </c>
      <c r="N4515" s="411">
        <v>8.3921493902439064</v>
      </c>
    </row>
    <row r="4516" spans="1:14" s="327" customFormat="1">
      <c r="A4516" s="103">
        <v>4513</v>
      </c>
      <c r="C4516" s="327" t="s">
        <v>3869</v>
      </c>
      <c r="D4516" s="327" t="s">
        <v>1055</v>
      </c>
      <c r="E4516" s="327" t="s">
        <v>4206</v>
      </c>
      <c r="F4516" s="327" t="s">
        <v>4474</v>
      </c>
      <c r="G4516" s="409">
        <v>308521140201</v>
      </c>
      <c r="H4516" s="327" t="s">
        <v>8113</v>
      </c>
      <c r="I4516" s="327" t="s">
        <v>5411</v>
      </c>
      <c r="K4516" s="421">
        <v>0.72799999999999998</v>
      </c>
      <c r="L4516" s="421">
        <v>0.72799999999999998</v>
      </c>
      <c r="M4516" s="421">
        <v>0.66690400000000005</v>
      </c>
      <c r="N4516" s="411">
        <v>8.392307692307682</v>
      </c>
    </row>
    <row r="4517" spans="1:14" s="327" customFormat="1">
      <c r="A4517" s="103">
        <v>4514</v>
      </c>
      <c r="C4517" s="327" t="s">
        <v>3869</v>
      </c>
      <c r="D4517" s="327" t="s">
        <v>1054</v>
      </c>
      <c r="E4517" s="327" t="s">
        <v>3438</v>
      </c>
      <c r="F4517" s="327" t="s">
        <v>3963</v>
      </c>
      <c r="G4517" s="409">
        <v>308212440205</v>
      </c>
      <c r="H4517" s="327" t="s">
        <v>8114</v>
      </c>
      <c r="I4517" s="327" t="s">
        <v>5411</v>
      </c>
      <c r="K4517" s="421">
        <v>0.62478</v>
      </c>
      <c r="L4517" s="421">
        <v>0.62478</v>
      </c>
      <c r="M4517" s="421">
        <v>0.57234499999999999</v>
      </c>
      <c r="N4517" s="411">
        <v>8.3925541790710358</v>
      </c>
    </row>
    <row r="4518" spans="1:14" s="327" customFormat="1">
      <c r="A4518" s="103">
        <v>4515</v>
      </c>
      <c r="C4518" s="327" t="s">
        <v>3869</v>
      </c>
      <c r="D4518" s="327" t="s">
        <v>4122</v>
      </c>
      <c r="E4518" s="327" t="s">
        <v>1020</v>
      </c>
      <c r="F4518" s="327" t="s">
        <v>3310</v>
      </c>
      <c r="G4518" s="409">
        <v>308647340102</v>
      </c>
      <c r="H4518" s="327" t="s">
        <v>8115</v>
      </c>
      <c r="I4518" s="327" t="s">
        <v>5411</v>
      </c>
      <c r="K4518" s="421">
        <v>0.45900000000000002</v>
      </c>
      <c r="L4518" s="421">
        <v>0.45900000000000002</v>
      </c>
      <c r="M4518" s="421">
        <v>0.42046699999999998</v>
      </c>
      <c r="N4518" s="411">
        <v>8.3949891067538207</v>
      </c>
    </row>
    <row r="4519" spans="1:14" s="327" customFormat="1">
      <c r="A4519" s="103">
        <v>4516</v>
      </c>
      <c r="C4519" s="327" t="s">
        <v>1041</v>
      </c>
      <c r="D4519" s="327" t="s">
        <v>1039</v>
      </c>
      <c r="E4519" s="327" t="s">
        <v>3245</v>
      </c>
      <c r="F4519" s="327" t="s">
        <v>8110</v>
      </c>
      <c r="G4519" s="409">
        <v>306212240403</v>
      </c>
      <c r="H4519" s="327" t="s">
        <v>8116</v>
      </c>
      <c r="I4519" s="327" t="s">
        <v>5411</v>
      </c>
      <c r="K4519" s="421">
        <v>0.2</v>
      </c>
      <c r="L4519" s="421">
        <v>0.2</v>
      </c>
      <c r="M4519" s="421">
        <v>0.18320900000000001</v>
      </c>
      <c r="N4519" s="411">
        <v>8.3955000000000002</v>
      </c>
    </row>
    <row r="4520" spans="1:14" s="327" customFormat="1">
      <c r="A4520" s="103">
        <v>4517</v>
      </c>
      <c r="C4520" s="327" t="s">
        <v>1041</v>
      </c>
      <c r="D4520" s="327" t="s">
        <v>1040</v>
      </c>
      <c r="E4520" s="327" t="s">
        <v>1040</v>
      </c>
      <c r="F4520" s="327" t="s">
        <v>4015</v>
      </c>
      <c r="G4520" s="409">
        <v>306611240502</v>
      </c>
      <c r="H4520" s="327" t="s">
        <v>8117</v>
      </c>
      <c r="I4520" s="327" t="s">
        <v>5411</v>
      </c>
      <c r="K4520" s="421">
        <v>0.37559999999999999</v>
      </c>
      <c r="L4520" s="421">
        <v>0.37559999999999999</v>
      </c>
      <c r="M4520" s="421">
        <v>0.344059</v>
      </c>
      <c r="N4520" s="411">
        <v>8.3974973375931814</v>
      </c>
    </row>
    <row r="4521" spans="1:14" s="327" customFormat="1">
      <c r="A4521" s="103">
        <v>4518</v>
      </c>
      <c r="C4521" s="327" t="s">
        <v>5408</v>
      </c>
      <c r="D4521" s="327" t="s">
        <v>1021</v>
      </c>
      <c r="E4521" s="327" t="s">
        <v>1021</v>
      </c>
      <c r="F4521" s="327" t="s">
        <v>8118</v>
      </c>
      <c r="G4521" s="409">
        <v>304421340302</v>
      </c>
      <c r="H4521" s="327" t="s">
        <v>8119</v>
      </c>
      <c r="I4521" s="327" t="s">
        <v>5411</v>
      </c>
      <c r="K4521" s="421">
        <v>0.231819</v>
      </c>
      <c r="L4521" s="421">
        <v>0.231819</v>
      </c>
      <c r="M4521" s="421">
        <v>0.212342</v>
      </c>
      <c r="N4521" s="411">
        <v>8.4018134837955447</v>
      </c>
    </row>
    <row r="4522" spans="1:14" s="327" customFormat="1">
      <c r="A4522" s="103">
        <v>4519</v>
      </c>
      <c r="C4522" s="327" t="s">
        <v>1049</v>
      </c>
      <c r="D4522" s="327" t="s">
        <v>1046</v>
      </c>
      <c r="E4522" s="327" t="s">
        <v>4663</v>
      </c>
      <c r="F4522" s="327" t="s">
        <v>2206</v>
      </c>
      <c r="G4522" s="409">
        <v>307411240105</v>
      </c>
      <c r="H4522" s="327" t="s">
        <v>8120</v>
      </c>
      <c r="I4522" s="327" t="s">
        <v>5411</v>
      </c>
      <c r="K4522" s="421">
        <v>1.27356</v>
      </c>
      <c r="L4522" s="421">
        <v>1.27356</v>
      </c>
      <c r="M4522" s="421">
        <v>1.16652</v>
      </c>
      <c r="N4522" s="411">
        <v>8.4047865824931698</v>
      </c>
    </row>
    <row r="4523" spans="1:14" s="327" customFormat="1">
      <c r="A4523" s="103">
        <v>4520</v>
      </c>
      <c r="C4523" s="327" t="s">
        <v>1041</v>
      </c>
      <c r="D4523" s="327" t="s">
        <v>1036</v>
      </c>
      <c r="E4523" s="327" t="s">
        <v>3216</v>
      </c>
      <c r="F4523" s="327" t="s">
        <v>3192</v>
      </c>
      <c r="G4523" s="409">
        <v>306412340206</v>
      </c>
      <c r="H4523" s="327" t="s">
        <v>8121</v>
      </c>
      <c r="I4523" s="327" t="s">
        <v>5411</v>
      </c>
      <c r="K4523" s="421">
        <v>0.81320000000000003</v>
      </c>
      <c r="L4523" s="421">
        <v>0.81320000000000003</v>
      </c>
      <c r="M4523" s="421">
        <v>0.74485100000000004</v>
      </c>
      <c r="N4523" s="411">
        <v>8.404943433349727</v>
      </c>
    </row>
    <row r="4524" spans="1:14" s="327" customFormat="1">
      <c r="A4524" s="103">
        <v>4521</v>
      </c>
      <c r="C4524" s="327" t="s">
        <v>3869</v>
      </c>
      <c r="D4524" s="327" t="s">
        <v>1055</v>
      </c>
      <c r="E4524" s="327" t="s">
        <v>4206</v>
      </c>
      <c r="F4524" s="327" t="s">
        <v>4053</v>
      </c>
      <c r="G4524" s="409">
        <v>308521240303</v>
      </c>
      <c r="H4524" s="327" t="s">
        <v>8122</v>
      </c>
      <c r="I4524" s="327" t="s">
        <v>5411</v>
      </c>
      <c r="K4524" s="421">
        <v>0.42280000000000001</v>
      </c>
      <c r="L4524" s="421">
        <v>0.42280000000000001</v>
      </c>
      <c r="M4524" s="421">
        <v>0.38724900000000001</v>
      </c>
      <c r="N4524" s="411">
        <v>8.4084673604541145</v>
      </c>
    </row>
    <row r="4525" spans="1:14" s="327" customFormat="1">
      <c r="A4525" s="103">
        <v>4522</v>
      </c>
      <c r="C4525" s="327" t="s">
        <v>1049</v>
      </c>
      <c r="D4525" s="327" t="s">
        <v>1048</v>
      </c>
      <c r="E4525" s="327" t="s">
        <v>4222</v>
      </c>
      <c r="F4525" s="327" t="s">
        <v>6742</v>
      </c>
      <c r="G4525" s="409">
        <v>307244340101</v>
      </c>
      <c r="H4525" s="327" t="s">
        <v>5705</v>
      </c>
      <c r="I4525" s="327" t="s">
        <v>5411</v>
      </c>
      <c r="K4525" s="421">
        <v>1.1429199999999999</v>
      </c>
      <c r="L4525" s="421">
        <v>1.1429199999999999</v>
      </c>
      <c r="M4525" s="421">
        <v>1.0467630000000001</v>
      </c>
      <c r="N4525" s="411">
        <v>8.4132747698876411</v>
      </c>
    </row>
    <row r="4526" spans="1:14" s="327" customFormat="1">
      <c r="A4526" s="103">
        <v>4523</v>
      </c>
      <c r="C4526" s="327" t="s">
        <v>1049</v>
      </c>
      <c r="D4526" s="327" t="s">
        <v>1045</v>
      </c>
      <c r="E4526" s="327" t="s">
        <v>5067</v>
      </c>
      <c r="F4526" s="327" t="s">
        <v>4948</v>
      </c>
      <c r="G4526" s="409">
        <v>307613340104</v>
      </c>
      <c r="H4526" s="327" t="s">
        <v>8123</v>
      </c>
      <c r="I4526" s="327" t="s">
        <v>5411</v>
      </c>
      <c r="K4526" s="421">
        <v>0.84850000000000003</v>
      </c>
      <c r="L4526" s="421">
        <v>0.84850000000000003</v>
      </c>
      <c r="M4526" s="421">
        <v>0.77710400000000002</v>
      </c>
      <c r="N4526" s="411">
        <v>8.4143783146729536</v>
      </c>
    </row>
    <row r="4527" spans="1:14" s="327" customFormat="1">
      <c r="A4527" s="103">
        <v>4524</v>
      </c>
      <c r="C4527" s="327" t="s">
        <v>3869</v>
      </c>
      <c r="D4527" s="327" t="s">
        <v>1056</v>
      </c>
      <c r="E4527" s="327" t="s">
        <v>3930</v>
      </c>
      <c r="F4527" s="327" t="s">
        <v>5048</v>
      </c>
      <c r="G4527" s="409">
        <v>308313240202</v>
      </c>
      <c r="H4527" s="327" t="s">
        <v>8124</v>
      </c>
      <c r="I4527" s="327" t="s">
        <v>5411</v>
      </c>
      <c r="K4527" s="421">
        <v>0.54336300000000004</v>
      </c>
      <c r="L4527" s="421">
        <v>0.54336300000000004</v>
      </c>
      <c r="M4527" s="421">
        <v>0.49762099999999998</v>
      </c>
      <c r="N4527" s="411">
        <v>8.4183133558965277</v>
      </c>
    </row>
    <row r="4528" spans="1:14" s="327" customFormat="1">
      <c r="A4528" s="103">
        <v>4525</v>
      </c>
      <c r="C4528" s="327" t="s">
        <v>1041</v>
      </c>
      <c r="D4528" s="327" t="s">
        <v>1038</v>
      </c>
      <c r="E4528" s="327" t="s">
        <v>5205</v>
      </c>
      <c r="F4528" s="327" t="s">
        <v>5132</v>
      </c>
      <c r="G4528" s="409">
        <v>306521240501</v>
      </c>
      <c r="H4528" s="327" t="s">
        <v>8125</v>
      </c>
      <c r="I4528" s="327" t="s">
        <v>5411</v>
      </c>
      <c r="K4528" s="421">
        <v>0.65880000000000005</v>
      </c>
      <c r="L4528" s="421">
        <v>0.65880000000000005</v>
      </c>
      <c r="M4528" s="421">
        <v>0.60331999999999997</v>
      </c>
      <c r="N4528" s="411">
        <v>8.4213721918640072</v>
      </c>
    </row>
    <row r="4529" spans="1:14" s="327" customFormat="1">
      <c r="A4529" s="103">
        <v>4526</v>
      </c>
      <c r="C4529" s="327" t="s">
        <v>1381</v>
      </c>
      <c r="D4529" s="327" t="s">
        <v>1031</v>
      </c>
      <c r="E4529" s="327" t="s">
        <v>5239</v>
      </c>
      <c r="F4529" s="327" t="s">
        <v>6364</v>
      </c>
      <c r="G4529" s="409">
        <v>305112340201</v>
      </c>
      <c r="H4529" s="327" t="s">
        <v>8126</v>
      </c>
      <c r="I4529" s="327" t="s">
        <v>5411</v>
      </c>
      <c r="K4529" s="421">
        <v>0.86419999999999997</v>
      </c>
      <c r="L4529" s="421">
        <v>0.86419999999999997</v>
      </c>
      <c r="M4529" s="421">
        <v>0.79141099999999998</v>
      </c>
      <c r="N4529" s="411">
        <v>8.4227030779912049</v>
      </c>
    </row>
    <row r="4530" spans="1:14" s="327" customFormat="1">
      <c r="A4530" s="103">
        <v>4527</v>
      </c>
      <c r="C4530" s="327" t="s">
        <v>1041</v>
      </c>
      <c r="D4530" s="327" t="s">
        <v>1040</v>
      </c>
      <c r="E4530" s="327" t="s">
        <v>1040</v>
      </c>
      <c r="F4530" s="327" t="s">
        <v>4591</v>
      </c>
      <c r="G4530" s="409">
        <v>306112240102</v>
      </c>
      <c r="H4530" s="327" t="s">
        <v>2726</v>
      </c>
      <c r="I4530" s="327" t="s">
        <v>5411</v>
      </c>
      <c r="K4530" s="421">
        <v>0.73780000000000001</v>
      </c>
      <c r="L4530" s="421">
        <v>0.73780000000000001</v>
      </c>
      <c r="M4530" s="421">
        <v>0.67564599999999997</v>
      </c>
      <c r="N4530" s="411">
        <v>8.4242342098129619</v>
      </c>
    </row>
    <row r="4531" spans="1:14" s="327" customFormat="1">
      <c r="A4531" s="103">
        <v>4528</v>
      </c>
      <c r="C4531" s="327" t="s">
        <v>1049</v>
      </c>
      <c r="D4531" s="327" t="s">
        <v>1045</v>
      </c>
      <c r="E4531" s="327" t="s">
        <v>5187</v>
      </c>
      <c r="F4531" s="327" t="s">
        <v>5188</v>
      </c>
      <c r="G4531" s="409">
        <v>307611640104</v>
      </c>
      <c r="H4531" s="327" t="s">
        <v>8127</v>
      </c>
      <c r="I4531" s="327" t="s">
        <v>5411</v>
      </c>
      <c r="K4531" s="421">
        <v>0.9466</v>
      </c>
      <c r="L4531" s="421">
        <v>0.9466</v>
      </c>
      <c r="M4531" s="421">
        <v>0.86684899999999998</v>
      </c>
      <c r="N4531" s="411">
        <v>8.424994717937885</v>
      </c>
    </row>
    <row r="4532" spans="1:14" s="327" customFormat="1">
      <c r="A4532" s="103">
        <v>4529</v>
      </c>
      <c r="C4532" s="327" t="s">
        <v>3869</v>
      </c>
      <c r="D4532" s="327" t="s">
        <v>1055</v>
      </c>
      <c r="E4532" s="327" t="s">
        <v>1055</v>
      </c>
      <c r="F4532" s="327" t="s">
        <v>8042</v>
      </c>
      <c r="G4532" s="409">
        <v>308511340302</v>
      </c>
      <c r="H4532" s="327" t="s">
        <v>8128</v>
      </c>
      <c r="I4532" s="327" t="s">
        <v>5411</v>
      </c>
      <c r="K4532" s="421">
        <v>1.2412749999999999</v>
      </c>
      <c r="L4532" s="421">
        <v>1.2412749999999999</v>
      </c>
      <c r="M4532" s="421">
        <v>1.1366890000000001</v>
      </c>
      <c r="N4532" s="411">
        <v>8.4256913254516412</v>
      </c>
    </row>
    <row r="4533" spans="1:14" s="327" customFormat="1">
      <c r="A4533" s="103">
        <v>4530</v>
      </c>
      <c r="C4533" s="327" t="s">
        <v>1041</v>
      </c>
      <c r="D4533" s="327" t="s">
        <v>1038</v>
      </c>
      <c r="E4533" s="327" t="s">
        <v>5205</v>
      </c>
      <c r="F4533" s="327" t="s">
        <v>2979</v>
      </c>
      <c r="G4533" s="409">
        <v>306521240403</v>
      </c>
      <c r="H4533" s="327" t="s">
        <v>8129</v>
      </c>
      <c r="I4533" s="327" t="s">
        <v>5444</v>
      </c>
      <c r="K4533" s="421">
        <v>0.88300000000000001</v>
      </c>
      <c r="L4533" s="421">
        <v>0.88300000000000001</v>
      </c>
      <c r="M4533" s="421">
        <v>0.80859899999999996</v>
      </c>
      <c r="N4533" s="411">
        <v>8.4259343148357928</v>
      </c>
    </row>
    <row r="4534" spans="1:14" s="327" customFormat="1">
      <c r="A4534" s="103">
        <v>4531</v>
      </c>
      <c r="C4534" s="327" t="s">
        <v>1049</v>
      </c>
      <c r="D4534" s="327" t="s">
        <v>4470</v>
      </c>
      <c r="E4534" s="327" t="s">
        <v>4471</v>
      </c>
      <c r="F4534" s="327" t="s">
        <v>5229</v>
      </c>
      <c r="G4534" s="409">
        <v>307511340201</v>
      </c>
      <c r="H4534" s="327" t="s">
        <v>8130</v>
      </c>
      <c r="I4534" s="327" t="s">
        <v>5411</v>
      </c>
      <c r="K4534" s="421">
        <v>2.0884999999999998</v>
      </c>
      <c r="L4534" s="421">
        <v>2.0884999999999998</v>
      </c>
      <c r="M4534" s="421">
        <v>1.91248</v>
      </c>
      <c r="N4534" s="411">
        <v>8.4280584151304705</v>
      </c>
    </row>
    <row r="4535" spans="1:14" s="327" customFormat="1">
      <c r="A4535" s="103">
        <v>4532</v>
      </c>
      <c r="C4535" s="327" t="s">
        <v>1381</v>
      </c>
      <c r="D4535" s="327" t="s">
        <v>1030</v>
      </c>
      <c r="E4535" s="327" t="s">
        <v>3808</v>
      </c>
      <c r="F4535" s="327" t="s">
        <v>3809</v>
      </c>
      <c r="G4535" s="409">
        <v>305211140204</v>
      </c>
      <c r="H4535" s="327" t="s">
        <v>8131</v>
      </c>
      <c r="I4535" s="327" t="s">
        <v>5411</v>
      </c>
      <c r="K4535" s="421">
        <v>0.59279999999999999</v>
      </c>
      <c r="L4535" s="421">
        <v>0.59279999999999999</v>
      </c>
      <c r="M4535" s="421">
        <v>0.54282799999999998</v>
      </c>
      <c r="N4535" s="411">
        <v>8.4298245614035121</v>
      </c>
    </row>
    <row r="4536" spans="1:14" s="327" customFormat="1">
      <c r="A4536" s="103">
        <v>4533</v>
      </c>
      <c r="C4536" s="327" t="s">
        <v>3869</v>
      </c>
      <c r="D4536" s="327" t="s">
        <v>1056</v>
      </c>
      <c r="E4536" s="327" t="s">
        <v>1056</v>
      </c>
      <c r="F4536" s="327" t="s">
        <v>4779</v>
      </c>
      <c r="G4536" s="409">
        <v>308311540303</v>
      </c>
      <c r="H4536" s="327" t="s">
        <v>8132</v>
      </c>
      <c r="I4536" s="327" t="s">
        <v>5411</v>
      </c>
      <c r="K4536" s="421">
        <v>1.7023999999999999</v>
      </c>
      <c r="L4536" s="421">
        <v>1.7023999999999999</v>
      </c>
      <c r="M4536" s="421">
        <v>1.5587390000000001</v>
      </c>
      <c r="N4536" s="411">
        <v>8.4387335526315681</v>
      </c>
    </row>
    <row r="4537" spans="1:14" s="327" customFormat="1">
      <c r="A4537" s="103">
        <v>4534</v>
      </c>
      <c r="C4537" s="327" t="s">
        <v>1381</v>
      </c>
      <c r="D4537" s="327" t="s">
        <v>1031</v>
      </c>
      <c r="E4537" s="327" t="s">
        <v>5239</v>
      </c>
      <c r="F4537" s="327" t="s">
        <v>4534</v>
      </c>
      <c r="G4537" s="409">
        <v>305112140103</v>
      </c>
      <c r="H4537" s="327" t="s">
        <v>8133</v>
      </c>
      <c r="I4537" s="327" t="s">
        <v>5411</v>
      </c>
      <c r="K4537" s="421">
        <v>0.93740000000000001</v>
      </c>
      <c r="L4537" s="421">
        <v>0.93740000000000001</v>
      </c>
      <c r="M4537" s="421">
        <v>0.85828099999999996</v>
      </c>
      <c r="N4537" s="411">
        <v>8.4402602944314111</v>
      </c>
    </row>
    <row r="4538" spans="1:14" s="327" customFormat="1">
      <c r="A4538" s="103">
        <v>4535</v>
      </c>
      <c r="C4538" s="327" t="s">
        <v>5408</v>
      </c>
      <c r="D4538" s="327" t="s">
        <v>1017</v>
      </c>
      <c r="E4538" s="327" t="s">
        <v>3946</v>
      </c>
      <c r="F4538" s="327" t="s">
        <v>7851</v>
      </c>
      <c r="G4538" s="409">
        <v>304521340303</v>
      </c>
      <c r="H4538" s="327" t="s">
        <v>8134</v>
      </c>
      <c r="I4538" s="327" t="s">
        <v>5411</v>
      </c>
      <c r="K4538" s="421">
        <v>0.39910000000000001</v>
      </c>
      <c r="L4538" s="421">
        <v>0.39910000000000001</v>
      </c>
      <c r="M4538" s="421">
        <v>0.36541400000000002</v>
      </c>
      <c r="N4538" s="411">
        <v>8.4404911049862168</v>
      </c>
    </row>
    <row r="4539" spans="1:14" s="327" customFormat="1">
      <c r="A4539" s="103">
        <v>4536</v>
      </c>
      <c r="C4539" s="327" t="s">
        <v>3869</v>
      </c>
      <c r="D4539" s="327" t="s">
        <v>1054</v>
      </c>
      <c r="E4539" s="327" t="s">
        <v>3438</v>
      </c>
      <c r="F4539" s="327" t="s">
        <v>4138</v>
      </c>
      <c r="G4539" s="409">
        <v>308212540102</v>
      </c>
      <c r="H4539" s="327" t="s">
        <v>7813</v>
      </c>
      <c r="I4539" s="327" t="s">
        <v>5411</v>
      </c>
      <c r="K4539" s="421">
        <v>1.6589</v>
      </c>
      <c r="L4539" s="421">
        <v>1.6589</v>
      </c>
      <c r="M4539" s="421">
        <v>1.518853</v>
      </c>
      <c r="N4539" s="411">
        <v>8.442160467779857</v>
      </c>
    </row>
    <row r="4540" spans="1:14" s="327" customFormat="1">
      <c r="A4540" s="103">
        <v>4537</v>
      </c>
      <c r="C4540" s="327" t="s">
        <v>1049</v>
      </c>
      <c r="D4540" s="327" t="s">
        <v>1047</v>
      </c>
      <c r="E4540" s="327" t="s">
        <v>4140</v>
      </c>
      <c r="F4540" s="327" t="s">
        <v>5003</v>
      </c>
      <c r="G4540" s="409">
        <v>307322240204</v>
      </c>
      <c r="H4540" s="327" t="s">
        <v>8135</v>
      </c>
      <c r="I4540" s="327" t="s">
        <v>5411</v>
      </c>
      <c r="K4540" s="421">
        <v>1.13391</v>
      </c>
      <c r="L4540" s="421">
        <v>1.13391</v>
      </c>
      <c r="M4540" s="421">
        <v>1.0381480000000001</v>
      </c>
      <c r="N4540" s="411">
        <v>8.4452910724836983</v>
      </c>
    </row>
    <row r="4541" spans="1:14" s="327" customFormat="1">
      <c r="A4541" s="103">
        <v>4538</v>
      </c>
      <c r="C4541" s="327" t="s">
        <v>1041</v>
      </c>
      <c r="D4541" s="327" t="s">
        <v>1037</v>
      </c>
      <c r="E4541" s="327" t="s">
        <v>1037</v>
      </c>
      <c r="F4541" s="327" t="s">
        <v>3143</v>
      </c>
      <c r="G4541" s="409">
        <v>306311340103</v>
      </c>
      <c r="H4541" s="327" t="s">
        <v>8136</v>
      </c>
      <c r="I4541" s="327" t="s">
        <v>5411</v>
      </c>
      <c r="K4541" s="421">
        <v>0.56940000000000002</v>
      </c>
      <c r="L4541" s="421">
        <v>0.56940000000000002</v>
      </c>
      <c r="M4541" s="421">
        <v>0.52130200000000004</v>
      </c>
      <c r="N4541" s="411">
        <v>8.4471373375482912</v>
      </c>
    </row>
    <row r="4542" spans="1:14" s="327" customFormat="1">
      <c r="A4542" s="103">
        <v>4539</v>
      </c>
      <c r="C4542" s="327" t="s">
        <v>1049</v>
      </c>
      <c r="D4542" s="327" t="s">
        <v>1046</v>
      </c>
      <c r="E4542" s="327" t="s">
        <v>4866</v>
      </c>
      <c r="F4542" s="327" t="s">
        <v>8137</v>
      </c>
      <c r="G4542" s="409">
        <v>307433240301</v>
      </c>
      <c r="H4542" s="327" t="s">
        <v>8138</v>
      </c>
      <c r="I4542" s="327" t="s">
        <v>5411</v>
      </c>
      <c r="K4542" s="421">
        <v>1.1162799999999999</v>
      </c>
      <c r="L4542" s="421">
        <v>1.1162799999999999</v>
      </c>
      <c r="M4542" s="421">
        <v>1.0219609999999999</v>
      </c>
      <c r="N4542" s="411">
        <v>8.4494033754971909</v>
      </c>
    </row>
    <row r="4543" spans="1:14" s="327" customFormat="1">
      <c r="A4543" s="103">
        <v>4540</v>
      </c>
      <c r="C4543" s="327" t="s">
        <v>1381</v>
      </c>
      <c r="D4543" s="327" t="s">
        <v>1027</v>
      </c>
      <c r="E4543" s="327" t="s">
        <v>3644</v>
      </c>
      <c r="F4543" s="327" t="s">
        <v>4233</v>
      </c>
      <c r="G4543" s="409">
        <v>305411340103</v>
      </c>
      <c r="H4543" s="327" t="s">
        <v>8139</v>
      </c>
      <c r="I4543" s="327" t="s">
        <v>5411</v>
      </c>
      <c r="K4543" s="421">
        <v>0.89939999999999998</v>
      </c>
      <c r="L4543" s="421">
        <v>0.89939999999999998</v>
      </c>
      <c r="M4543" s="421">
        <v>0.823353</v>
      </c>
      <c r="N4543" s="411">
        <v>8.455303535690458</v>
      </c>
    </row>
    <row r="4544" spans="1:14" s="327" customFormat="1">
      <c r="A4544" s="103">
        <v>4541</v>
      </c>
      <c r="C4544" s="327" t="s">
        <v>1381</v>
      </c>
      <c r="D4544" s="327" t="s">
        <v>1031</v>
      </c>
      <c r="E4544" s="327" t="s">
        <v>4187</v>
      </c>
      <c r="F4544" s="327" t="s">
        <v>2994</v>
      </c>
      <c r="G4544" s="409">
        <v>305121440602</v>
      </c>
      <c r="H4544" s="327" t="s">
        <v>8140</v>
      </c>
      <c r="I4544" s="327" t="s">
        <v>5411</v>
      </c>
      <c r="K4544" s="421">
        <v>0.56140000000000001</v>
      </c>
      <c r="L4544" s="421">
        <v>0.56140000000000001</v>
      </c>
      <c r="M4544" s="421">
        <v>0.51392899999999997</v>
      </c>
      <c r="N4544" s="411">
        <v>8.4558247239045308</v>
      </c>
    </row>
    <row r="4545" spans="1:14" s="327" customFormat="1">
      <c r="A4545" s="103">
        <v>4542</v>
      </c>
      <c r="C4545" s="327" t="s">
        <v>3869</v>
      </c>
      <c r="D4545" s="327" t="s">
        <v>1055</v>
      </c>
      <c r="E4545" s="327" t="s">
        <v>1055</v>
      </c>
      <c r="F4545" s="327" t="s">
        <v>8042</v>
      </c>
      <c r="G4545" s="409">
        <v>308511340303</v>
      </c>
      <c r="H4545" s="327" t="s">
        <v>8141</v>
      </c>
      <c r="I4545" s="327" t="s">
        <v>5411</v>
      </c>
      <c r="K4545" s="421">
        <v>1.3800669999999999</v>
      </c>
      <c r="L4545" s="421">
        <v>1.3800669999999999</v>
      </c>
      <c r="M4545" s="421">
        <v>1.2633669999999999</v>
      </c>
      <c r="N4545" s="411">
        <v>8.4561111888046039</v>
      </c>
    </row>
    <row r="4546" spans="1:14" s="327" customFormat="1">
      <c r="A4546" s="103">
        <v>4543</v>
      </c>
      <c r="C4546" s="327" t="s">
        <v>1381</v>
      </c>
      <c r="D4546" s="327" t="s">
        <v>1031</v>
      </c>
      <c r="E4546" s="327" t="s">
        <v>4187</v>
      </c>
      <c r="F4546" s="327" t="s">
        <v>4807</v>
      </c>
      <c r="G4546" s="409">
        <v>305112240201</v>
      </c>
      <c r="H4546" s="327" t="s">
        <v>8142</v>
      </c>
      <c r="I4546" s="327" t="s">
        <v>5411</v>
      </c>
      <c r="K4546" s="421">
        <v>0.65980000000000005</v>
      </c>
      <c r="L4546" s="421">
        <v>0.65980000000000005</v>
      </c>
      <c r="M4546" s="421">
        <v>0.60400399999999999</v>
      </c>
      <c r="N4546" s="411">
        <v>8.4565019702940383</v>
      </c>
    </row>
    <row r="4547" spans="1:14" s="327" customFormat="1">
      <c r="A4547" s="103">
        <v>4544</v>
      </c>
      <c r="C4547" s="327" t="s">
        <v>1041</v>
      </c>
      <c r="D4547" s="327" t="s">
        <v>1040</v>
      </c>
      <c r="E4547" s="327" t="s">
        <v>4766</v>
      </c>
      <c r="F4547" s="327" t="s">
        <v>6988</v>
      </c>
      <c r="G4547" s="409">
        <v>306631440204</v>
      </c>
      <c r="H4547" s="327" t="s">
        <v>8143</v>
      </c>
      <c r="I4547" s="327" t="s">
        <v>5411</v>
      </c>
      <c r="K4547" s="421">
        <v>0.25219999999999998</v>
      </c>
      <c r="L4547" s="421">
        <v>0.25219999999999998</v>
      </c>
      <c r="M4547" s="421">
        <v>0.23086899999999999</v>
      </c>
      <c r="N4547" s="411">
        <v>8.4579698651863566</v>
      </c>
    </row>
    <row r="4548" spans="1:14" s="327" customFormat="1">
      <c r="A4548" s="103">
        <v>4545</v>
      </c>
      <c r="C4548" s="327" t="s">
        <v>3869</v>
      </c>
      <c r="D4548" s="327" t="s">
        <v>4122</v>
      </c>
      <c r="E4548" s="327" t="s">
        <v>1021</v>
      </c>
      <c r="F4548" s="327" t="s">
        <v>3699</v>
      </c>
      <c r="G4548" s="409">
        <v>308653140202</v>
      </c>
      <c r="H4548" s="327" t="s">
        <v>8144</v>
      </c>
      <c r="I4548" s="327" t="s">
        <v>5411</v>
      </c>
      <c r="K4548" s="421">
        <v>1.2150000000000001</v>
      </c>
      <c r="L4548" s="421">
        <v>1.2150000000000001</v>
      </c>
      <c r="M4548" s="421">
        <v>1.1122320000000001</v>
      </c>
      <c r="N4548" s="411">
        <v>8.4582716049382682</v>
      </c>
    </row>
    <row r="4549" spans="1:14" s="327" customFormat="1">
      <c r="A4549" s="103">
        <v>4546</v>
      </c>
      <c r="C4549" s="327" t="s">
        <v>1381</v>
      </c>
      <c r="D4549" s="327" t="s">
        <v>1028</v>
      </c>
      <c r="E4549" s="327" t="s">
        <v>4163</v>
      </c>
      <c r="F4549" s="327" t="s">
        <v>8145</v>
      </c>
      <c r="G4549" s="409">
        <v>305321140402</v>
      </c>
      <c r="H4549" s="327" t="s">
        <v>8146</v>
      </c>
      <c r="I4549" s="327" t="s">
        <v>5411</v>
      </c>
      <c r="K4549" s="421">
        <v>0.20979999999999999</v>
      </c>
      <c r="L4549" s="421">
        <v>0.20979999999999999</v>
      </c>
      <c r="M4549" s="421">
        <v>0.192049</v>
      </c>
      <c r="N4549" s="411">
        <v>8.4609151572926553</v>
      </c>
    </row>
    <row r="4550" spans="1:14" s="327" customFormat="1">
      <c r="A4550" s="103">
        <v>4547</v>
      </c>
      <c r="C4550" s="327" t="s">
        <v>3869</v>
      </c>
      <c r="D4550" s="327" t="s">
        <v>1054</v>
      </c>
      <c r="E4550" s="327" t="s">
        <v>3438</v>
      </c>
      <c r="F4550" s="327" t="s">
        <v>4138</v>
      </c>
      <c r="G4550" s="409">
        <v>308212540103</v>
      </c>
      <c r="H4550" s="327" t="s">
        <v>8147</v>
      </c>
      <c r="I4550" s="327" t="s">
        <v>5411</v>
      </c>
      <c r="K4550" s="421">
        <v>1.3365199999999999</v>
      </c>
      <c r="L4550" s="421">
        <v>1.3365199999999999</v>
      </c>
      <c r="M4550" s="421">
        <v>1.22342</v>
      </c>
      <c r="N4550" s="411">
        <v>8.462275162361955</v>
      </c>
    </row>
    <row r="4551" spans="1:14" s="327" customFormat="1">
      <c r="A4551" s="103">
        <v>4548</v>
      </c>
      <c r="C4551" s="327" t="s">
        <v>1381</v>
      </c>
      <c r="D4551" s="327" t="s">
        <v>1026</v>
      </c>
      <c r="E4551" s="327" t="s">
        <v>4159</v>
      </c>
      <c r="F4551" s="327" t="s">
        <v>3836</v>
      </c>
      <c r="G4551" s="409">
        <v>305511240102</v>
      </c>
      <c r="H4551" s="327" t="s">
        <v>8148</v>
      </c>
      <c r="I4551" s="327" t="s">
        <v>5411</v>
      </c>
      <c r="K4551" s="421">
        <v>0.58089999999999997</v>
      </c>
      <c r="L4551" s="421">
        <v>0.58089999999999997</v>
      </c>
      <c r="M4551" s="421">
        <v>0.53172799999999998</v>
      </c>
      <c r="N4551" s="411">
        <v>8.4647960061972789</v>
      </c>
    </row>
    <row r="4552" spans="1:14" s="327" customFormat="1">
      <c r="A4552" s="103">
        <v>4549</v>
      </c>
      <c r="C4552" s="327" t="s">
        <v>1381</v>
      </c>
      <c r="D4552" s="327" t="s">
        <v>1030</v>
      </c>
      <c r="E4552" s="327" t="s">
        <v>5282</v>
      </c>
      <c r="F4552" s="327" t="s">
        <v>7057</v>
      </c>
      <c r="G4552" s="409">
        <v>305213140303</v>
      </c>
      <c r="H4552" s="327" t="s">
        <v>8149</v>
      </c>
      <c r="I4552" s="327" t="s">
        <v>5411</v>
      </c>
      <c r="K4552" s="421">
        <v>0.97919999999999996</v>
      </c>
      <c r="L4552" s="421">
        <v>0.97919999999999996</v>
      </c>
      <c r="M4552" s="421">
        <v>0.89630500000000002</v>
      </c>
      <c r="N4552" s="411">
        <v>8.4655841503267926</v>
      </c>
    </row>
    <row r="4553" spans="1:14" s="327" customFormat="1">
      <c r="A4553" s="103">
        <v>4550</v>
      </c>
      <c r="C4553" s="327" t="s">
        <v>1381</v>
      </c>
      <c r="D4553" s="327" t="s">
        <v>1028</v>
      </c>
      <c r="E4553" s="327" t="s">
        <v>5370</v>
      </c>
      <c r="F4553" s="327" t="s">
        <v>2975</v>
      </c>
      <c r="G4553" s="409">
        <v>305331340103</v>
      </c>
      <c r="H4553" s="327" t="s">
        <v>8150</v>
      </c>
      <c r="I4553" s="327" t="s">
        <v>5411</v>
      </c>
      <c r="K4553" s="421">
        <v>0.69599999999999995</v>
      </c>
      <c r="L4553" s="421">
        <v>0.69599999999999995</v>
      </c>
      <c r="M4553" s="421">
        <v>0.63703500000000002</v>
      </c>
      <c r="N4553" s="411">
        <v>8.4719827586206797</v>
      </c>
    </row>
    <row r="4554" spans="1:14" s="327" customFormat="1">
      <c r="A4554" s="103">
        <v>4551</v>
      </c>
      <c r="C4554" s="327" t="s">
        <v>3869</v>
      </c>
      <c r="D4554" s="327" t="s">
        <v>3869</v>
      </c>
      <c r="E4554" s="327" t="s">
        <v>4576</v>
      </c>
      <c r="F4554" s="327" t="s">
        <v>3277</v>
      </c>
      <c r="G4554" s="409">
        <v>308122340207</v>
      </c>
      <c r="H4554" s="327" t="s">
        <v>8151</v>
      </c>
      <c r="I4554" s="327" t="s">
        <v>5444</v>
      </c>
      <c r="K4554" s="421">
        <v>0.36990000000000001</v>
      </c>
      <c r="L4554" s="421">
        <v>0.36990000000000001</v>
      </c>
      <c r="M4554" s="421">
        <v>0.33855499999999999</v>
      </c>
      <c r="N4554" s="411">
        <v>8.4739118680724541</v>
      </c>
    </row>
    <row r="4555" spans="1:14" s="327" customFormat="1">
      <c r="A4555" s="103">
        <v>4552</v>
      </c>
      <c r="C4555" s="327" t="s">
        <v>1381</v>
      </c>
      <c r="D4555" s="327" t="s">
        <v>1030</v>
      </c>
      <c r="E4555" s="327" t="s">
        <v>5282</v>
      </c>
      <c r="F4555" s="327" t="s">
        <v>4991</v>
      </c>
      <c r="G4555" s="409">
        <v>305213140101</v>
      </c>
      <c r="H4555" s="327" t="s">
        <v>8152</v>
      </c>
      <c r="I4555" s="327" t="s">
        <v>5411</v>
      </c>
      <c r="K4555" s="421">
        <v>1.2492000000000001</v>
      </c>
      <c r="L4555" s="421">
        <v>1.2492000000000001</v>
      </c>
      <c r="M4555" s="421">
        <v>1.1433089999999999</v>
      </c>
      <c r="N4555" s="411">
        <v>8.4767050912584185</v>
      </c>
    </row>
    <row r="4556" spans="1:14" s="327" customFormat="1">
      <c r="A4556" s="103">
        <v>4553</v>
      </c>
      <c r="C4556" s="327" t="s">
        <v>1041</v>
      </c>
      <c r="D4556" s="327" t="s">
        <v>1039</v>
      </c>
      <c r="E4556" s="327" t="s">
        <v>4118</v>
      </c>
      <c r="F4556" s="327" t="s">
        <v>7013</v>
      </c>
      <c r="G4556" s="409">
        <v>306231340302</v>
      </c>
      <c r="H4556" s="327" t="s">
        <v>8153</v>
      </c>
      <c r="I4556" s="327" t="s">
        <v>5444</v>
      </c>
      <c r="K4556" s="421">
        <v>0.30640000000000001</v>
      </c>
      <c r="L4556" s="421">
        <v>0.30640000000000001</v>
      </c>
      <c r="M4556" s="421">
        <v>0.28042600000000001</v>
      </c>
      <c r="N4556" s="411">
        <v>8.4771540469973878</v>
      </c>
    </row>
    <row r="4557" spans="1:14" s="327" customFormat="1">
      <c r="A4557" s="103">
        <v>4554</v>
      </c>
      <c r="C4557" s="327" t="s">
        <v>1049</v>
      </c>
      <c r="D4557" s="327" t="s">
        <v>1045</v>
      </c>
      <c r="E4557" s="327" t="s">
        <v>5113</v>
      </c>
      <c r="F4557" s="327" t="s">
        <v>4823</v>
      </c>
      <c r="G4557" s="409">
        <v>307621440104</v>
      </c>
      <c r="H4557" s="327" t="s">
        <v>8154</v>
      </c>
      <c r="I4557" s="327" t="s">
        <v>5411</v>
      </c>
      <c r="K4557" s="421">
        <v>1.3171999999999999</v>
      </c>
      <c r="L4557" s="421">
        <v>1.3171999999999999</v>
      </c>
      <c r="M4557" s="421">
        <v>1.2055199999999999</v>
      </c>
      <c r="N4557" s="411">
        <v>8.4785909505010633</v>
      </c>
    </row>
    <row r="4558" spans="1:14" s="327" customFormat="1">
      <c r="A4558" s="103">
        <v>4555</v>
      </c>
      <c r="C4558" s="327" t="s">
        <v>1381</v>
      </c>
      <c r="D4558" s="327" t="s">
        <v>1028</v>
      </c>
      <c r="E4558" s="327" t="s">
        <v>5246</v>
      </c>
      <c r="F4558" s="327" t="s">
        <v>3294</v>
      </c>
      <c r="G4558" s="409">
        <v>305311240102</v>
      </c>
      <c r="H4558" s="327" t="s">
        <v>8155</v>
      </c>
      <c r="I4558" s="327" t="s">
        <v>5411</v>
      </c>
      <c r="K4558" s="421">
        <v>0.24030000000000001</v>
      </c>
      <c r="L4558" s="421">
        <v>0.24030000000000001</v>
      </c>
      <c r="M4558" s="421">
        <v>0.21992</v>
      </c>
      <c r="N4558" s="411">
        <v>8.4810653349979219</v>
      </c>
    </row>
    <row r="4559" spans="1:14" s="327" customFormat="1">
      <c r="A4559" s="103">
        <v>4556</v>
      </c>
      <c r="C4559" s="327" t="s">
        <v>3869</v>
      </c>
      <c r="D4559" s="327" t="s">
        <v>1054</v>
      </c>
      <c r="E4559" s="327" t="s">
        <v>4857</v>
      </c>
      <c r="F4559" s="327" t="s">
        <v>3866</v>
      </c>
      <c r="G4559" s="409">
        <v>308235240903</v>
      </c>
      <c r="H4559" s="327" t="s">
        <v>8156</v>
      </c>
      <c r="I4559" s="327" t="s">
        <v>5444</v>
      </c>
      <c r="K4559" s="421">
        <v>2.3800000000000002E-2</v>
      </c>
      <c r="L4559" s="421">
        <v>2.3800000000000002E-2</v>
      </c>
      <c r="M4559" s="421">
        <v>2.1780999999999998E-2</v>
      </c>
      <c r="N4559" s="411">
        <v>8.4831932773109386</v>
      </c>
    </row>
    <row r="4560" spans="1:14" s="327" customFormat="1">
      <c r="A4560" s="103">
        <v>4557</v>
      </c>
      <c r="C4560" s="327" t="s">
        <v>3869</v>
      </c>
      <c r="D4560" s="327" t="s">
        <v>1055</v>
      </c>
      <c r="E4560" s="327" t="s">
        <v>4979</v>
      </c>
      <c r="F4560" s="327" t="s">
        <v>8157</v>
      </c>
      <c r="G4560" s="409">
        <v>308512240503</v>
      </c>
      <c r="H4560" s="327" t="s">
        <v>8158</v>
      </c>
      <c r="I4560" s="327" t="s">
        <v>5411</v>
      </c>
      <c r="K4560" s="421">
        <v>0.61899999999999999</v>
      </c>
      <c r="L4560" s="421">
        <v>0.61899999999999999</v>
      </c>
      <c r="M4560" s="421">
        <v>0.56646700000000005</v>
      </c>
      <c r="N4560" s="411">
        <v>8.4867528271405401</v>
      </c>
    </row>
    <row r="4561" spans="1:14" s="327" customFormat="1">
      <c r="A4561" s="103">
        <v>4558</v>
      </c>
      <c r="C4561" s="327" t="s">
        <v>1381</v>
      </c>
      <c r="D4561" s="327" t="s">
        <v>3526</v>
      </c>
      <c r="E4561" s="327" t="s">
        <v>3527</v>
      </c>
      <c r="F4561" s="327" t="s">
        <v>3528</v>
      </c>
      <c r="G4561" s="409" t="s">
        <v>8159</v>
      </c>
      <c r="H4561" s="327" t="s">
        <v>8160</v>
      </c>
      <c r="I4561" s="327" t="s">
        <v>5411</v>
      </c>
      <c r="K4561" s="421">
        <v>1.3613</v>
      </c>
      <c r="L4561" s="421">
        <v>1.3613</v>
      </c>
      <c r="M4561" s="421">
        <v>1.2457469999999999</v>
      </c>
      <c r="N4561" s="411">
        <v>8.4884301770366566</v>
      </c>
    </row>
    <row r="4562" spans="1:14" s="327" customFormat="1">
      <c r="A4562" s="103">
        <v>4559</v>
      </c>
      <c r="C4562" s="327" t="s">
        <v>3869</v>
      </c>
      <c r="D4562" s="327" t="s">
        <v>1055</v>
      </c>
      <c r="E4562" s="327" t="s">
        <v>4979</v>
      </c>
      <c r="F4562" s="327" t="s">
        <v>3900</v>
      </c>
      <c r="G4562" s="409">
        <v>308512240103</v>
      </c>
      <c r="H4562" s="327" t="s">
        <v>8161</v>
      </c>
      <c r="I4562" s="327" t="s">
        <v>5411</v>
      </c>
      <c r="K4562" s="421">
        <v>1.27952</v>
      </c>
      <c r="L4562" s="421">
        <v>1.27952</v>
      </c>
      <c r="M4562" s="421">
        <v>1.1708350000000001</v>
      </c>
      <c r="N4562" s="411">
        <v>8.4942009503563778</v>
      </c>
    </row>
    <row r="4563" spans="1:14" s="327" customFormat="1">
      <c r="A4563" s="103">
        <v>4560</v>
      </c>
      <c r="C4563" s="327" t="s">
        <v>1041</v>
      </c>
      <c r="D4563" s="327" t="s">
        <v>1038</v>
      </c>
      <c r="E4563" s="327" t="s">
        <v>5205</v>
      </c>
      <c r="F4563" s="327" t="s">
        <v>5206</v>
      </c>
      <c r="G4563" s="409">
        <v>306521340101</v>
      </c>
      <c r="H4563" s="327" t="s">
        <v>8162</v>
      </c>
      <c r="I4563" s="327" t="s">
        <v>5411</v>
      </c>
      <c r="K4563" s="421">
        <v>0.66857999999999995</v>
      </c>
      <c r="L4563" s="421">
        <v>0.66857999999999995</v>
      </c>
      <c r="M4563" s="421">
        <v>0.61178399999999999</v>
      </c>
      <c r="N4563" s="411">
        <v>8.4950192946244218</v>
      </c>
    </row>
    <row r="4564" spans="1:14" s="327" customFormat="1">
      <c r="A4564" s="103">
        <v>4561</v>
      </c>
      <c r="C4564" s="327" t="s">
        <v>1049</v>
      </c>
      <c r="D4564" s="327" t="s">
        <v>4470</v>
      </c>
      <c r="E4564" s="327" t="s">
        <v>4666</v>
      </c>
      <c r="F4564" s="327" t="s">
        <v>4729</v>
      </c>
      <c r="G4564" s="409">
        <v>307522340103</v>
      </c>
      <c r="H4564" s="327" t="s">
        <v>8163</v>
      </c>
      <c r="I4564" s="327" t="s">
        <v>5411</v>
      </c>
      <c r="K4564" s="421">
        <v>0.60119999999999996</v>
      </c>
      <c r="L4564" s="421">
        <v>0.60119999999999996</v>
      </c>
      <c r="M4564" s="421">
        <v>0.55009600000000003</v>
      </c>
      <c r="N4564" s="411">
        <v>8.500332667997327</v>
      </c>
    </row>
    <row r="4565" spans="1:14" s="327" customFormat="1">
      <c r="A4565" s="103">
        <v>4562</v>
      </c>
      <c r="C4565" s="327" t="s">
        <v>5408</v>
      </c>
      <c r="D4565" s="327" t="s">
        <v>1019</v>
      </c>
      <c r="E4565" s="327" t="s">
        <v>4628</v>
      </c>
      <c r="F4565" s="327" t="s">
        <v>4629</v>
      </c>
      <c r="G4565" s="409">
        <v>304211340103</v>
      </c>
      <c r="H4565" s="327" t="s">
        <v>8164</v>
      </c>
      <c r="I4565" s="327" t="s">
        <v>5411</v>
      </c>
      <c r="K4565" s="421">
        <v>0.6502</v>
      </c>
      <c r="L4565" s="421">
        <v>0.6502</v>
      </c>
      <c r="M4565" s="421">
        <v>0.594912</v>
      </c>
      <c r="N4565" s="411">
        <v>8.5032297754537058</v>
      </c>
    </row>
    <row r="4566" spans="1:14" s="327" customFormat="1">
      <c r="A4566" s="103">
        <v>4563</v>
      </c>
      <c r="C4566" s="327" t="s">
        <v>3869</v>
      </c>
      <c r="D4566" s="327" t="s">
        <v>1056</v>
      </c>
      <c r="E4566" s="327" t="s">
        <v>1056</v>
      </c>
      <c r="F4566" s="327" t="s">
        <v>4564</v>
      </c>
      <c r="G4566" s="409">
        <v>308311540103</v>
      </c>
      <c r="H4566" s="327" t="s">
        <v>8165</v>
      </c>
      <c r="I4566" s="327" t="s">
        <v>5411</v>
      </c>
      <c r="K4566" s="421">
        <v>0.7722</v>
      </c>
      <c r="L4566" s="421">
        <v>0.7722</v>
      </c>
      <c r="M4566" s="421">
        <v>0.70653600000000005</v>
      </c>
      <c r="N4566" s="411">
        <v>8.5034965034964962</v>
      </c>
    </row>
    <row r="4567" spans="1:14" s="327" customFormat="1">
      <c r="A4567" s="103">
        <v>4564</v>
      </c>
      <c r="C4567" s="327" t="s">
        <v>1041</v>
      </c>
      <c r="D4567" s="327" t="s">
        <v>1037</v>
      </c>
      <c r="E4567" s="327" t="s">
        <v>3312</v>
      </c>
      <c r="F4567" s="327" t="s">
        <v>7616</v>
      </c>
      <c r="G4567" s="409">
        <v>306321440503</v>
      </c>
      <c r="H4567" s="327" t="s">
        <v>8166</v>
      </c>
      <c r="I4567" s="327" t="s">
        <v>5411</v>
      </c>
      <c r="K4567" s="421">
        <v>0.34239999999999998</v>
      </c>
      <c r="L4567" s="421">
        <v>0.34239999999999998</v>
      </c>
      <c r="M4567" s="421">
        <v>0.31327700000000003</v>
      </c>
      <c r="N4567" s="411">
        <v>8.5055490654205474</v>
      </c>
    </row>
    <row r="4568" spans="1:14" s="327" customFormat="1">
      <c r="A4568" s="103">
        <v>4565</v>
      </c>
      <c r="C4568" s="327" t="s">
        <v>1381</v>
      </c>
      <c r="D4568" s="327" t="s">
        <v>1030</v>
      </c>
      <c r="E4568" s="327" t="s">
        <v>3808</v>
      </c>
      <c r="F4568" s="327" t="s">
        <v>4017</v>
      </c>
      <c r="G4568" s="409">
        <v>305213240401</v>
      </c>
      <c r="H4568" s="327" t="s">
        <v>8167</v>
      </c>
      <c r="I4568" s="327" t="s">
        <v>5411</v>
      </c>
      <c r="K4568" s="421">
        <v>0.40839999999999999</v>
      </c>
      <c r="L4568" s="421">
        <v>0.40839999999999999</v>
      </c>
      <c r="M4568" s="421">
        <v>0.37365999999999999</v>
      </c>
      <c r="N4568" s="411">
        <v>8.506366307541624</v>
      </c>
    </row>
    <row r="4569" spans="1:14" s="327" customFormat="1">
      <c r="A4569" s="103">
        <v>4566</v>
      </c>
      <c r="C4569" s="327" t="s">
        <v>1049</v>
      </c>
      <c r="D4569" s="327" t="s">
        <v>4470</v>
      </c>
      <c r="E4569" s="327" t="s">
        <v>4471</v>
      </c>
      <c r="F4569" s="327" t="s">
        <v>4899</v>
      </c>
      <c r="G4569" s="409">
        <v>307511340107</v>
      </c>
      <c r="H4569" s="327" t="s">
        <v>8168</v>
      </c>
      <c r="I4569" s="327" t="s">
        <v>5411</v>
      </c>
      <c r="K4569" s="421">
        <v>1.0346</v>
      </c>
      <c r="L4569" s="421">
        <v>1.0346</v>
      </c>
      <c r="M4569" s="421">
        <v>0.94655699999999998</v>
      </c>
      <c r="N4569" s="411">
        <v>8.5098588826599642</v>
      </c>
    </row>
    <row r="4570" spans="1:14" s="327" customFormat="1">
      <c r="A4570" s="103">
        <v>4567</v>
      </c>
      <c r="C4570" s="327" t="s">
        <v>1381</v>
      </c>
      <c r="D4570" s="327" t="s">
        <v>1030</v>
      </c>
      <c r="E4570" s="327" t="s">
        <v>4544</v>
      </c>
      <c r="F4570" s="327" t="s">
        <v>5322</v>
      </c>
      <c r="G4570" s="409">
        <v>305211440101</v>
      </c>
      <c r="H4570" s="327" t="s">
        <v>8169</v>
      </c>
      <c r="I4570" s="327" t="s">
        <v>5411</v>
      </c>
      <c r="K4570" s="421">
        <v>0.93222000000000005</v>
      </c>
      <c r="L4570" s="421">
        <v>0.93222000000000005</v>
      </c>
      <c r="M4570" s="421">
        <v>0.85283500000000001</v>
      </c>
      <c r="N4570" s="411">
        <v>8.5156937203664409</v>
      </c>
    </row>
    <row r="4571" spans="1:14" s="327" customFormat="1">
      <c r="A4571" s="103">
        <v>4568</v>
      </c>
      <c r="C4571" s="327" t="s">
        <v>3869</v>
      </c>
      <c r="D4571" s="327" t="s">
        <v>1055</v>
      </c>
      <c r="E4571" s="327" t="s">
        <v>1055</v>
      </c>
      <c r="F4571" s="327" t="s">
        <v>4525</v>
      </c>
      <c r="G4571" s="409">
        <v>308511340502</v>
      </c>
      <c r="H4571" s="327" t="s">
        <v>8170</v>
      </c>
      <c r="I4571" s="327" t="s">
        <v>5411</v>
      </c>
      <c r="K4571" s="421">
        <v>0.3367</v>
      </c>
      <c r="L4571" s="421">
        <v>0.3367</v>
      </c>
      <c r="M4571" s="421">
        <v>0.30802200000000002</v>
      </c>
      <c r="N4571" s="411">
        <v>8.5173745173745132</v>
      </c>
    </row>
    <row r="4572" spans="1:14" s="327" customFormat="1">
      <c r="A4572" s="103">
        <v>4569</v>
      </c>
      <c r="C4572" s="327" t="s">
        <v>1381</v>
      </c>
      <c r="D4572" s="327" t="s">
        <v>1029</v>
      </c>
      <c r="E4572" s="327" t="s">
        <v>4464</v>
      </c>
      <c r="F4572" s="327" t="s">
        <v>4332</v>
      </c>
      <c r="G4572" s="409">
        <v>305731440102</v>
      </c>
      <c r="H4572" s="327" t="s">
        <v>8171</v>
      </c>
      <c r="I4572" s="327" t="s">
        <v>5411</v>
      </c>
      <c r="K4572" s="421">
        <v>1.385</v>
      </c>
      <c r="L4572" s="421">
        <v>1.385</v>
      </c>
      <c r="M4572" s="421">
        <v>1.267012</v>
      </c>
      <c r="N4572" s="411">
        <v>8.5189891696750877</v>
      </c>
    </row>
    <row r="4573" spans="1:14" s="327" customFormat="1">
      <c r="A4573" s="103">
        <v>4570</v>
      </c>
      <c r="C4573" s="327" t="s">
        <v>5408</v>
      </c>
      <c r="D4573" s="327" t="s">
        <v>1019</v>
      </c>
      <c r="E4573" s="327" t="s">
        <v>4628</v>
      </c>
      <c r="F4573" s="327" t="s">
        <v>4629</v>
      </c>
      <c r="G4573" s="409">
        <v>304211340105</v>
      </c>
      <c r="H4573" s="327" t="s">
        <v>8172</v>
      </c>
      <c r="I4573" s="327" t="s">
        <v>5411</v>
      </c>
      <c r="K4573" s="421">
        <v>0.41360000000000002</v>
      </c>
      <c r="L4573" s="421">
        <v>0.41360000000000002</v>
      </c>
      <c r="M4573" s="421">
        <v>0.378359</v>
      </c>
      <c r="N4573" s="411">
        <v>8.5205512572533895</v>
      </c>
    </row>
    <row r="4574" spans="1:14" s="327" customFormat="1">
      <c r="A4574" s="103">
        <v>4571</v>
      </c>
      <c r="C4574" s="327" t="s">
        <v>1049</v>
      </c>
      <c r="D4574" s="327" t="s">
        <v>1045</v>
      </c>
      <c r="E4574" s="327" t="s">
        <v>5113</v>
      </c>
      <c r="F4574" s="327" t="s">
        <v>4823</v>
      </c>
      <c r="G4574" s="409">
        <v>307621440101</v>
      </c>
      <c r="H4574" s="327" t="s">
        <v>8173</v>
      </c>
      <c r="I4574" s="327" t="s">
        <v>5411</v>
      </c>
      <c r="K4574" s="421">
        <v>0.96909999999999996</v>
      </c>
      <c r="L4574" s="421">
        <v>0.96909999999999996</v>
      </c>
      <c r="M4574" s="421">
        <v>0.88652500000000001</v>
      </c>
      <c r="N4574" s="411">
        <v>8.5207924878753438</v>
      </c>
    </row>
    <row r="4575" spans="1:14" s="327" customFormat="1">
      <c r="A4575" s="103">
        <v>4572</v>
      </c>
      <c r="C4575" s="327" t="s">
        <v>1381</v>
      </c>
      <c r="D4575" s="327" t="s">
        <v>1031</v>
      </c>
      <c r="E4575" s="327" t="s">
        <v>5239</v>
      </c>
      <c r="F4575" s="327" t="s">
        <v>4534</v>
      </c>
      <c r="G4575" s="409">
        <v>305112140102</v>
      </c>
      <c r="H4575" s="327" t="s">
        <v>8174</v>
      </c>
      <c r="I4575" s="327" t="s">
        <v>5411</v>
      </c>
      <c r="K4575" s="421">
        <v>1.0891999999999999</v>
      </c>
      <c r="L4575" s="421">
        <v>1.0891999999999999</v>
      </c>
      <c r="M4575" s="421">
        <v>0.99639</v>
      </c>
      <c r="N4575" s="411">
        <v>8.5209327947117117</v>
      </c>
    </row>
    <row r="4576" spans="1:14" s="327" customFormat="1">
      <c r="A4576" s="103">
        <v>4573</v>
      </c>
      <c r="C4576" s="327" t="s">
        <v>3869</v>
      </c>
      <c r="D4576" s="327" t="s">
        <v>1054</v>
      </c>
      <c r="E4576" s="327" t="s">
        <v>3438</v>
      </c>
      <c r="F4576" s="327" t="s">
        <v>4589</v>
      </c>
      <c r="G4576" s="409">
        <v>308212540403</v>
      </c>
      <c r="H4576" s="327" t="s">
        <v>8175</v>
      </c>
      <c r="I4576" s="327" t="s">
        <v>5444</v>
      </c>
      <c r="K4576" s="421">
        <v>1.488</v>
      </c>
      <c r="L4576" s="421">
        <v>1.488</v>
      </c>
      <c r="M4576" s="421">
        <v>1.3611599999999999</v>
      </c>
      <c r="N4576" s="411">
        <v>8.5241935483871014</v>
      </c>
    </row>
    <row r="4577" spans="1:14" s="327" customFormat="1">
      <c r="A4577" s="103">
        <v>4574</v>
      </c>
      <c r="C4577" s="327" t="s">
        <v>3869</v>
      </c>
      <c r="D4577" s="327" t="s">
        <v>1054</v>
      </c>
      <c r="E4577" s="327" t="s">
        <v>4344</v>
      </c>
      <c r="F4577" s="327" t="s">
        <v>5987</v>
      </c>
      <c r="G4577" s="409">
        <v>308223340604</v>
      </c>
      <c r="H4577" s="327" t="s">
        <v>8176</v>
      </c>
      <c r="I4577" s="327" t="s">
        <v>5411</v>
      </c>
      <c r="K4577" s="421">
        <v>0.87817999999999996</v>
      </c>
      <c r="L4577" s="421">
        <v>0.87817999999999996</v>
      </c>
      <c r="M4577" s="421">
        <v>0.80331200000000003</v>
      </c>
      <c r="N4577" s="411">
        <v>8.525359265754167</v>
      </c>
    </row>
    <row r="4578" spans="1:14" s="327" customFormat="1">
      <c r="A4578" s="103">
        <v>4575</v>
      </c>
      <c r="C4578" s="327" t="s">
        <v>3869</v>
      </c>
      <c r="D4578" s="327" t="s">
        <v>1055</v>
      </c>
      <c r="E4578" s="327" t="s">
        <v>4206</v>
      </c>
      <c r="F4578" s="327" t="s">
        <v>4053</v>
      </c>
      <c r="G4578" s="409">
        <v>308521240301</v>
      </c>
      <c r="H4578" s="327" t="s">
        <v>8177</v>
      </c>
      <c r="I4578" s="327" t="s">
        <v>5411</v>
      </c>
      <c r="K4578" s="421">
        <v>1.3038000000000001</v>
      </c>
      <c r="L4578" s="421">
        <v>1.3038000000000001</v>
      </c>
      <c r="M4578" s="421">
        <v>1.192609</v>
      </c>
      <c r="N4578" s="411">
        <v>8.528225187912259</v>
      </c>
    </row>
    <row r="4579" spans="1:14" s="327" customFormat="1">
      <c r="A4579" s="103">
        <v>4576</v>
      </c>
      <c r="C4579" s="327" t="s">
        <v>1049</v>
      </c>
      <c r="D4579" s="327" t="s">
        <v>4470</v>
      </c>
      <c r="E4579" s="327" t="s">
        <v>4471</v>
      </c>
      <c r="F4579" s="327" t="s">
        <v>3503</v>
      </c>
      <c r="G4579" s="409">
        <v>307511540204</v>
      </c>
      <c r="H4579" s="327" t="s">
        <v>6925</v>
      </c>
      <c r="I4579" s="327" t="s">
        <v>5411</v>
      </c>
      <c r="K4579" s="421">
        <v>0.33395999999999998</v>
      </c>
      <c r="L4579" s="421">
        <v>0.33395999999999998</v>
      </c>
      <c r="M4579" s="421">
        <v>0.30547000000000002</v>
      </c>
      <c r="N4579" s="411">
        <v>8.530961791831345</v>
      </c>
    </row>
    <row r="4580" spans="1:14" s="327" customFormat="1">
      <c r="A4580" s="103">
        <v>4577</v>
      </c>
      <c r="C4580" s="327" t="s">
        <v>3869</v>
      </c>
      <c r="D4580" s="327" t="s">
        <v>1055</v>
      </c>
      <c r="E4580" s="327" t="s">
        <v>4206</v>
      </c>
      <c r="F4580" s="327" t="s">
        <v>3623</v>
      </c>
      <c r="G4580" s="409">
        <v>308521240105</v>
      </c>
      <c r="H4580" s="327" t="s">
        <v>6912</v>
      </c>
      <c r="I4580" s="327" t="s">
        <v>5444</v>
      </c>
      <c r="K4580" s="421">
        <v>0.48449300000000001</v>
      </c>
      <c r="L4580" s="421">
        <v>0.48449300000000001</v>
      </c>
      <c r="M4580" s="421">
        <v>0.44316</v>
      </c>
      <c r="N4580" s="411">
        <v>8.531186209088677</v>
      </c>
    </row>
    <row r="4581" spans="1:14" s="327" customFormat="1">
      <c r="A4581" s="103">
        <v>4578</v>
      </c>
      <c r="C4581" s="327" t="s">
        <v>1381</v>
      </c>
      <c r="D4581" s="327" t="s">
        <v>1028</v>
      </c>
      <c r="E4581" s="327" t="s">
        <v>4765</v>
      </c>
      <c r="F4581" s="327" t="s">
        <v>3950</v>
      </c>
      <c r="G4581" s="409">
        <v>305341240402</v>
      </c>
      <c r="H4581" s="327" t="s">
        <v>8178</v>
      </c>
      <c r="I4581" s="327" t="s">
        <v>5411</v>
      </c>
      <c r="K4581" s="421">
        <v>0.89080000000000004</v>
      </c>
      <c r="L4581" s="421">
        <v>0.89080000000000004</v>
      </c>
      <c r="M4581" s="421">
        <v>0.81479599999999996</v>
      </c>
      <c r="N4581" s="411">
        <v>8.5321059721598651</v>
      </c>
    </row>
    <row r="4582" spans="1:14" s="327" customFormat="1">
      <c r="A4582" s="103">
        <v>4579</v>
      </c>
      <c r="C4582" s="327" t="s">
        <v>5408</v>
      </c>
      <c r="D4582" s="327" t="s">
        <v>1020</v>
      </c>
      <c r="E4582" s="327" t="s">
        <v>3416</v>
      </c>
      <c r="F4582" s="327" t="s">
        <v>3739</v>
      </c>
      <c r="G4582" s="409">
        <v>304112140205</v>
      </c>
      <c r="H4582" s="327" t="s">
        <v>8179</v>
      </c>
      <c r="I4582" s="327" t="s">
        <v>5411</v>
      </c>
      <c r="K4582" s="421">
        <v>0.88139999999999996</v>
      </c>
      <c r="L4582" s="421">
        <v>0.88139999999999996</v>
      </c>
      <c r="M4582" s="421">
        <v>0.80611699999999997</v>
      </c>
      <c r="N4582" s="411">
        <v>8.5412979351032448</v>
      </c>
    </row>
    <row r="4583" spans="1:14" s="327" customFormat="1">
      <c r="A4583" s="103">
        <v>4580</v>
      </c>
      <c r="C4583" s="327" t="s">
        <v>3869</v>
      </c>
      <c r="D4583" s="327" t="s">
        <v>1054</v>
      </c>
      <c r="E4583" s="327" t="s">
        <v>3438</v>
      </c>
      <c r="F4583" s="327" t="s">
        <v>4138</v>
      </c>
      <c r="G4583" s="409">
        <v>308212540105</v>
      </c>
      <c r="H4583" s="327" t="s">
        <v>8180</v>
      </c>
      <c r="I4583" s="327" t="s">
        <v>5411</v>
      </c>
      <c r="K4583" s="421">
        <v>1.1308</v>
      </c>
      <c r="L4583" s="421">
        <v>1.1308</v>
      </c>
      <c r="M4583" s="421">
        <v>1.0341940000000001</v>
      </c>
      <c r="N4583" s="411">
        <v>8.543155288291473</v>
      </c>
    </row>
    <row r="4584" spans="1:14" s="327" customFormat="1">
      <c r="A4584" s="103">
        <v>4581</v>
      </c>
      <c r="C4584" s="327" t="s">
        <v>3869</v>
      </c>
      <c r="D4584" s="327" t="s">
        <v>1055</v>
      </c>
      <c r="E4584" s="327" t="s">
        <v>1055</v>
      </c>
      <c r="F4584" s="327" t="s">
        <v>4701</v>
      </c>
      <c r="G4584" s="409">
        <v>308511240302</v>
      </c>
      <c r="H4584" s="327" t="s">
        <v>8181</v>
      </c>
      <c r="I4584" s="327" t="s">
        <v>5411</v>
      </c>
      <c r="K4584" s="421">
        <v>1.60589</v>
      </c>
      <c r="L4584" s="421">
        <v>1.60589</v>
      </c>
      <c r="M4584" s="421">
        <v>1.468693</v>
      </c>
      <c r="N4584" s="411">
        <v>8.5433622477255611</v>
      </c>
    </row>
    <row r="4585" spans="1:14" s="327" customFormat="1">
      <c r="A4585" s="103">
        <v>4582</v>
      </c>
      <c r="C4585" s="327" t="s">
        <v>1049</v>
      </c>
      <c r="D4585" s="327" t="s">
        <v>4470</v>
      </c>
      <c r="E4585" s="327" t="s">
        <v>4666</v>
      </c>
      <c r="F4585" s="327" t="s">
        <v>8182</v>
      </c>
      <c r="G4585" s="409">
        <v>307522140401</v>
      </c>
      <c r="H4585" s="327" t="s">
        <v>8183</v>
      </c>
      <c r="I4585" s="327" t="s">
        <v>5411</v>
      </c>
      <c r="K4585" s="421">
        <v>0.82509999999999994</v>
      </c>
      <c r="L4585" s="421">
        <v>0.82509999999999994</v>
      </c>
      <c r="M4585" s="421">
        <v>0.75458700000000001</v>
      </c>
      <c r="N4585" s="411">
        <v>8.5459944249181845</v>
      </c>
    </row>
    <row r="4586" spans="1:14" s="327" customFormat="1">
      <c r="A4586" s="103">
        <v>4583</v>
      </c>
      <c r="C4586" s="327" t="s">
        <v>1049</v>
      </c>
      <c r="D4586" s="327" t="s">
        <v>4470</v>
      </c>
      <c r="E4586" s="327" t="s">
        <v>4666</v>
      </c>
      <c r="F4586" s="327" t="s">
        <v>3426</v>
      </c>
      <c r="G4586" s="409">
        <v>307522240304</v>
      </c>
      <c r="H4586" s="327" t="s">
        <v>8184</v>
      </c>
      <c r="I4586" s="327" t="s">
        <v>5411</v>
      </c>
      <c r="K4586" s="421">
        <v>1.6180000000000001</v>
      </c>
      <c r="L4586" s="421">
        <v>1.6180000000000001</v>
      </c>
      <c r="M4586" s="421">
        <v>1.479716</v>
      </c>
      <c r="N4586" s="411">
        <v>8.5466007416563698</v>
      </c>
    </row>
    <row r="4587" spans="1:14" s="327" customFormat="1">
      <c r="A4587" s="103">
        <v>4584</v>
      </c>
      <c r="C4587" s="327" t="s">
        <v>1041</v>
      </c>
      <c r="D4587" s="327" t="s">
        <v>1036</v>
      </c>
      <c r="E4587" s="327" t="s">
        <v>3216</v>
      </c>
      <c r="F4587" s="327" t="s">
        <v>3264</v>
      </c>
      <c r="G4587" s="409">
        <v>306412340106</v>
      </c>
      <c r="H4587" s="327" t="s">
        <v>8185</v>
      </c>
      <c r="I4587" s="327" t="s">
        <v>5411</v>
      </c>
      <c r="K4587" s="421">
        <v>0.71301999999999999</v>
      </c>
      <c r="L4587" s="421">
        <v>0.71301999999999999</v>
      </c>
      <c r="M4587" s="421">
        <v>0.65207899999999996</v>
      </c>
      <c r="N4587" s="411">
        <v>8.5468850803624061</v>
      </c>
    </row>
    <row r="4588" spans="1:14" s="327" customFormat="1">
      <c r="A4588" s="103">
        <v>4585</v>
      </c>
      <c r="C4588" s="327" t="s">
        <v>3869</v>
      </c>
      <c r="D4588" s="327" t="s">
        <v>1054</v>
      </c>
      <c r="E4588" s="327" t="s">
        <v>4344</v>
      </c>
      <c r="F4588" s="327" t="s">
        <v>4513</v>
      </c>
      <c r="G4588" s="409">
        <v>308223140107</v>
      </c>
      <c r="H4588" s="327" t="s">
        <v>8186</v>
      </c>
      <c r="I4588" s="327" t="s">
        <v>5444</v>
      </c>
      <c r="K4588" s="421">
        <v>0.86519999999999997</v>
      </c>
      <c r="L4588" s="421">
        <v>0.86519999999999997</v>
      </c>
      <c r="M4588" s="421">
        <v>0.79121699999999995</v>
      </c>
      <c r="N4588" s="411">
        <v>8.5509708737864099</v>
      </c>
    </row>
    <row r="4589" spans="1:14" s="327" customFormat="1">
      <c r="A4589" s="103">
        <v>4586</v>
      </c>
      <c r="C4589" s="327" t="s">
        <v>1041</v>
      </c>
      <c r="D4589" s="327" t="s">
        <v>1039</v>
      </c>
      <c r="E4589" s="327" t="s">
        <v>4118</v>
      </c>
      <c r="F4589" s="327" t="s">
        <v>7013</v>
      </c>
      <c r="G4589" s="409">
        <v>306231340303</v>
      </c>
      <c r="H4589" s="327" t="s">
        <v>8187</v>
      </c>
      <c r="I4589" s="327" t="s">
        <v>5444</v>
      </c>
      <c r="K4589" s="421">
        <v>0.4466</v>
      </c>
      <c r="L4589" s="421">
        <v>0.4466</v>
      </c>
      <c r="M4589" s="421">
        <v>0.40839500000000001</v>
      </c>
      <c r="N4589" s="411">
        <v>8.5546350201522596</v>
      </c>
    </row>
    <row r="4590" spans="1:14" s="327" customFormat="1">
      <c r="A4590" s="103">
        <v>4587</v>
      </c>
      <c r="C4590" s="327" t="s">
        <v>1041</v>
      </c>
      <c r="D4590" s="327" t="s">
        <v>1037</v>
      </c>
      <c r="E4590" s="327" t="s">
        <v>3312</v>
      </c>
      <c r="F4590" s="327" t="s">
        <v>3550</v>
      </c>
      <c r="G4590" s="409">
        <v>306321340101</v>
      </c>
      <c r="H4590" s="327" t="s">
        <v>8188</v>
      </c>
      <c r="I4590" s="327" t="s">
        <v>5411</v>
      </c>
      <c r="K4590" s="421">
        <v>0.72460000000000002</v>
      </c>
      <c r="L4590" s="421">
        <v>0.72460000000000002</v>
      </c>
      <c r="M4590" s="421">
        <v>0.662605</v>
      </c>
      <c r="N4590" s="411">
        <v>8.5557548992547634</v>
      </c>
    </row>
    <row r="4591" spans="1:14" s="327" customFormat="1">
      <c r="A4591" s="103">
        <v>4588</v>
      </c>
      <c r="C4591" s="327" t="s">
        <v>1041</v>
      </c>
      <c r="D4591" s="327" t="s">
        <v>1038</v>
      </c>
      <c r="E4591" s="327" t="s">
        <v>3029</v>
      </c>
      <c r="F4591" s="327" t="s">
        <v>7376</v>
      </c>
      <c r="G4591" s="409">
        <v>306512240201</v>
      </c>
      <c r="H4591" s="327" t="s">
        <v>8189</v>
      </c>
      <c r="I4591" s="327" t="s">
        <v>5411</v>
      </c>
      <c r="K4591" s="421">
        <v>0.15798000000000001</v>
      </c>
      <c r="L4591" s="421">
        <v>0.15798000000000001</v>
      </c>
      <c r="M4591" s="421">
        <v>0.144455</v>
      </c>
      <c r="N4591" s="411">
        <v>8.5612102797822569</v>
      </c>
    </row>
    <row r="4592" spans="1:14" s="327" customFormat="1">
      <c r="A4592" s="103">
        <v>4589</v>
      </c>
      <c r="C4592" s="327" t="s">
        <v>3869</v>
      </c>
      <c r="D4592" s="327" t="s">
        <v>4122</v>
      </c>
      <c r="E4592" s="327" t="s">
        <v>1020</v>
      </c>
      <c r="F4592" s="327" t="s">
        <v>4441</v>
      </c>
      <c r="G4592" s="409">
        <v>308647340205</v>
      </c>
      <c r="H4592" s="327" t="s">
        <v>8190</v>
      </c>
      <c r="I4592" s="327" t="s">
        <v>5411</v>
      </c>
      <c r="K4592" s="421">
        <v>0.58520000000000005</v>
      </c>
      <c r="L4592" s="421">
        <v>0.58520000000000005</v>
      </c>
      <c r="M4592" s="421">
        <v>0.53508599999999995</v>
      </c>
      <c r="N4592" s="411">
        <v>8.5635680109364483</v>
      </c>
    </row>
    <row r="4593" spans="1:14" s="327" customFormat="1">
      <c r="A4593" s="103">
        <v>4590</v>
      </c>
      <c r="C4593" s="327" t="s">
        <v>1041</v>
      </c>
      <c r="D4593" s="327" t="s">
        <v>1037</v>
      </c>
      <c r="E4593" s="327" t="s">
        <v>1037</v>
      </c>
      <c r="F4593" s="327" t="s">
        <v>3227</v>
      </c>
      <c r="G4593" s="409">
        <v>306311440201</v>
      </c>
      <c r="H4593" s="327" t="s">
        <v>8191</v>
      </c>
      <c r="I4593" s="327" t="s">
        <v>5411</v>
      </c>
      <c r="K4593" s="421">
        <v>1.6656</v>
      </c>
      <c r="L4593" s="421">
        <v>1.6656</v>
      </c>
      <c r="M4593" s="421">
        <v>1.52294</v>
      </c>
      <c r="N4593" s="411">
        <v>8.5650816522574456</v>
      </c>
    </row>
    <row r="4594" spans="1:14" s="327" customFormat="1">
      <c r="A4594" s="103">
        <v>4591</v>
      </c>
      <c r="C4594" s="327" t="s">
        <v>1381</v>
      </c>
      <c r="D4594" s="327" t="s">
        <v>1028</v>
      </c>
      <c r="E4594" s="327" t="s">
        <v>4163</v>
      </c>
      <c r="F4594" s="327" t="s">
        <v>8192</v>
      </c>
      <c r="G4594" s="409">
        <v>305321340501</v>
      </c>
      <c r="H4594" s="327" t="s">
        <v>8193</v>
      </c>
      <c r="I4594" s="327" t="s">
        <v>5411</v>
      </c>
      <c r="K4594" s="421">
        <v>0.21579999999999999</v>
      </c>
      <c r="L4594" s="421">
        <v>0.21579999999999999</v>
      </c>
      <c r="M4594" s="421">
        <v>0.19731000000000001</v>
      </c>
      <c r="N4594" s="411">
        <v>8.5681186283595814</v>
      </c>
    </row>
    <row r="4595" spans="1:14" s="327" customFormat="1">
      <c r="A4595" s="103">
        <v>4592</v>
      </c>
      <c r="C4595" s="327" t="s">
        <v>1049</v>
      </c>
      <c r="D4595" s="327" t="s">
        <v>4470</v>
      </c>
      <c r="E4595" s="327" t="s">
        <v>4471</v>
      </c>
      <c r="F4595" s="327" t="s">
        <v>7885</v>
      </c>
      <c r="G4595" s="409">
        <v>307511440201</v>
      </c>
      <c r="H4595" s="327" t="s">
        <v>8194</v>
      </c>
      <c r="I4595" s="327" t="s">
        <v>5411</v>
      </c>
      <c r="K4595" s="421">
        <v>0.7702</v>
      </c>
      <c r="L4595" s="421">
        <v>0.7702</v>
      </c>
      <c r="M4595" s="421">
        <v>0.70417700000000005</v>
      </c>
      <c r="N4595" s="411">
        <v>8.5721890418073148</v>
      </c>
    </row>
    <row r="4596" spans="1:14" s="327" customFormat="1">
      <c r="A4596" s="103">
        <v>4593</v>
      </c>
      <c r="C4596" s="327" t="s">
        <v>1049</v>
      </c>
      <c r="D4596" s="327" t="s">
        <v>4470</v>
      </c>
      <c r="E4596" s="327" t="s">
        <v>4471</v>
      </c>
      <c r="F4596" s="327" t="s">
        <v>4472</v>
      </c>
      <c r="G4596" s="409">
        <v>307511140105</v>
      </c>
      <c r="H4596" s="327" t="s">
        <v>6888</v>
      </c>
      <c r="I4596" s="327" t="s">
        <v>5411</v>
      </c>
      <c r="K4596" s="421">
        <v>1.4776</v>
      </c>
      <c r="L4596" s="421">
        <v>1.4776</v>
      </c>
      <c r="M4596" s="421">
        <v>1.3509340000000001</v>
      </c>
      <c r="N4596" s="411">
        <v>8.572414726583645</v>
      </c>
    </row>
    <row r="4597" spans="1:14" s="327" customFormat="1">
      <c r="A4597" s="103">
        <v>4594</v>
      </c>
      <c r="C4597" s="327" t="s">
        <v>3869</v>
      </c>
      <c r="D4597" s="327" t="s">
        <v>1055</v>
      </c>
      <c r="E4597" s="327" t="s">
        <v>1055</v>
      </c>
      <c r="F4597" s="327" t="s">
        <v>6473</v>
      </c>
      <c r="G4597" s="409">
        <v>308511340402</v>
      </c>
      <c r="H4597" s="327" t="s">
        <v>8195</v>
      </c>
      <c r="I4597" s="327" t="s">
        <v>5411</v>
      </c>
      <c r="K4597" s="421">
        <v>1.2108000000000001</v>
      </c>
      <c r="L4597" s="421">
        <v>1.2108000000000001</v>
      </c>
      <c r="M4597" s="421">
        <v>1.1069690000000001</v>
      </c>
      <c r="N4597" s="411">
        <v>8.575404691113313</v>
      </c>
    </row>
    <row r="4598" spans="1:14" s="327" customFormat="1">
      <c r="A4598" s="103">
        <v>4595</v>
      </c>
      <c r="C4598" s="327" t="s">
        <v>1381</v>
      </c>
      <c r="D4598" s="327" t="s">
        <v>1029</v>
      </c>
      <c r="E4598" s="327" t="s">
        <v>4464</v>
      </c>
      <c r="F4598" s="327" t="s">
        <v>5590</v>
      </c>
      <c r="G4598" s="409">
        <v>305721140502</v>
      </c>
      <c r="H4598" s="327" t="s">
        <v>8196</v>
      </c>
      <c r="I4598" s="327" t="s">
        <v>5411</v>
      </c>
      <c r="K4598" s="421">
        <v>0.23280000000000001</v>
      </c>
      <c r="L4598" s="421">
        <v>0.23280000000000001</v>
      </c>
      <c r="M4598" s="421">
        <v>0.212836</v>
      </c>
      <c r="N4598" s="411">
        <v>8.57560137457045</v>
      </c>
    </row>
    <row r="4599" spans="1:14" s="327" customFormat="1">
      <c r="A4599" s="103">
        <v>4596</v>
      </c>
      <c r="C4599" s="327" t="s">
        <v>1381</v>
      </c>
      <c r="D4599" s="327" t="s">
        <v>1030</v>
      </c>
      <c r="E4599" s="327" t="s">
        <v>4544</v>
      </c>
      <c r="F4599" s="327" t="s">
        <v>5322</v>
      </c>
      <c r="G4599" s="409">
        <v>305211440102</v>
      </c>
      <c r="H4599" s="327" t="s">
        <v>8197</v>
      </c>
      <c r="I4599" s="327" t="s">
        <v>5411</v>
      </c>
      <c r="K4599" s="421">
        <v>1.0052000000000001</v>
      </c>
      <c r="L4599" s="421">
        <v>1.0052000000000001</v>
      </c>
      <c r="M4599" s="421">
        <v>0.91898599999999997</v>
      </c>
      <c r="N4599" s="411">
        <v>8.576800636689228</v>
      </c>
    </row>
    <row r="4600" spans="1:14" s="327" customFormat="1">
      <c r="A4600" s="103">
        <v>4597</v>
      </c>
      <c r="C4600" s="327" t="s">
        <v>3869</v>
      </c>
      <c r="D4600" s="327" t="s">
        <v>1055</v>
      </c>
      <c r="E4600" s="327" t="s">
        <v>4979</v>
      </c>
      <c r="F4600" s="327" t="s">
        <v>4240</v>
      </c>
      <c r="G4600" s="409">
        <v>308512240304</v>
      </c>
      <c r="H4600" s="327" t="s">
        <v>8198</v>
      </c>
      <c r="I4600" s="327" t="s">
        <v>5411</v>
      </c>
      <c r="K4600" s="421">
        <v>0.72167999999999999</v>
      </c>
      <c r="L4600" s="421">
        <v>0.72167999999999999</v>
      </c>
      <c r="M4600" s="421">
        <v>0.65978000000000003</v>
      </c>
      <c r="N4600" s="411">
        <v>8.5772087351734783</v>
      </c>
    </row>
    <row r="4601" spans="1:14" s="327" customFormat="1">
      <c r="A4601" s="103">
        <v>4598</v>
      </c>
      <c r="C4601" s="327" t="s">
        <v>5408</v>
      </c>
      <c r="D4601" s="327" t="s">
        <v>1018</v>
      </c>
      <c r="E4601" s="327" t="s">
        <v>3232</v>
      </c>
      <c r="F4601" s="327" t="s">
        <v>4706</v>
      </c>
      <c r="G4601" s="409">
        <v>304631440105</v>
      </c>
      <c r="H4601" s="327" t="s">
        <v>8199</v>
      </c>
      <c r="I4601" s="327" t="s">
        <v>5411</v>
      </c>
      <c r="K4601" s="421">
        <v>0.10621</v>
      </c>
      <c r="L4601" s="421">
        <v>0.10621</v>
      </c>
      <c r="M4601" s="421">
        <v>9.7094E-2</v>
      </c>
      <c r="N4601" s="411">
        <v>8.5829959514170042</v>
      </c>
    </row>
    <row r="4602" spans="1:14" s="327" customFormat="1">
      <c r="A4602" s="103">
        <v>4599</v>
      </c>
      <c r="C4602" s="327" t="s">
        <v>1049</v>
      </c>
      <c r="D4602" s="327" t="s">
        <v>4470</v>
      </c>
      <c r="E4602" s="327" t="s">
        <v>4666</v>
      </c>
      <c r="F4602" s="327" t="s">
        <v>6524</v>
      </c>
      <c r="G4602" s="409">
        <v>307522140202</v>
      </c>
      <c r="H4602" s="327" t="s">
        <v>8200</v>
      </c>
      <c r="I4602" s="327" t="s">
        <v>5411</v>
      </c>
      <c r="K4602" s="421">
        <v>0.47399999999999998</v>
      </c>
      <c r="L4602" s="421">
        <v>0.47399999999999998</v>
      </c>
      <c r="M4602" s="421">
        <v>0.43328800000000001</v>
      </c>
      <c r="N4602" s="411">
        <v>8.589029535864972</v>
      </c>
    </row>
    <row r="4603" spans="1:14" s="327" customFormat="1">
      <c r="A4603" s="103">
        <v>4600</v>
      </c>
      <c r="C4603" s="327" t="s">
        <v>5408</v>
      </c>
      <c r="D4603" s="327" t="s">
        <v>1019</v>
      </c>
      <c r="E4603" s="327" t="s">
        <v>3696</v>
      </c>
      <c r="F4603" s="327" t="s">
        <v>4559</v>
      </c>
      <c r="G4603" s="409">
        <v>304251240201</v>
      </c>
      <c r="H4603" s="327" t="s">
        <v>8201</v>
      </c>
      <c r="I4603" s="327" t="s">
        <v>5411</v>
      </c>
      <c r="K4603" s="421">
        <v>0.48580000000000001</v>
      </c>
      <c r="L4603" s="421">
        <v>0.48580000000000001</v>
      </c>
      <c r="M4603" s="421">
        <v>0.44403399999999998</v>
      </c>
      <c r="N4603" s="411">
        <v>8.597365170852207</v>
      </c>
    </row>
    <row r="4604" spans="1:14" s="327" customFormat="1">
      <c r="A4604" s="103">
        <v>4601</v>
      </c>
      <c r="C4604" s="327" t="s">
        <v>3869</v>
      </c>
      <c r="D4604" s="327" t="s">
        <v>1056</v>
      </c>
      <c r="E4604" s="327" t="s">
        <v>3957</v>
      </c>
      <c r="F4604" s="327" t="s">
        <v>6074</v>
      </c>
      <c r="G4604" s="409">
        <v>308323240203</v>
      </c>
      <c r="H4604" s="327" t="s">
        <v>8202</v>
      </c>
      <c r="I4604" s="327" t="s">
        <v>5411</v>
      </c>
      <c r="K4604" s="421">
        <v>1.4496</v>
      </c>
      <c r="L4604" s="421">
        <v>1.4496</v>
      </c>
      <c r="M4604" s="421">
        <v>1.3249580000000001</v>
      </c>
      <c r="N4604" s="411">
        <v>8.5983719646799059</v>
      </c>
    </row>
    <row r="4605" spans="1:14" s="327" customFormat="1">
      <c r="A4605" s="103">
        <v>4602</v>
      </c>
      <c r="C4605" s="327" t="s">
        <v>3869</v>
      </c>
      <c r="D4605" s="327" t="s">
        <v>4122</v>
      </c>
      <c r="E4605" s="327" t="s">
        <v>1020</v>
      </c>
      <c r="F4605" s="327" t="s">
        <v>3967</v>
      </c>
      <c r="G4605" s="409">
        <v>308647240303</v>
      </c>
      <c r="H4605" s="327" t="s">
        <v>5368</v>
      </c>
      <c r="I4605" s="327" t="s">
        <v>5411</v>
      </c>
      <c r="K4605" s="421">
        <v>0.27429999999999999</v>
      </c>
      <c r="L4605" s="421">
        <v>0.27429999999999999</v>
      </c>
      <c r="M4605" s="421">
        <v>0.25071299999999996</v>
      </c>
      <c r="N4605" s="411">
        <v>8.5989792198323105</v>
      </c>
    </row>
    <row r="4606" spans="1:14" s="327" customFormat="1">
      <c r="A4606" s="103">
        <v>4603</v>
      </c>
      <c r="C4606" s="327" t="s">
        <v>3869</v>
      </c>
      <c r="D4606" s="327" t="s">
        <v>1055</v>
      </c>
      <c r="E4606" s="327" t="s">
        <v>1055</v>
      </c>
      <c r="F4606" s="327" t="s">
        <v>4793</v>
      </c>
      <c r="G4606" s="409">
        <v>308511440303</v>
      </c>
      <c r="H4606" s="327" t="s">
        <v>8203</v>
      </c>
      <c r="I4606" s="327" t="s">
        <v>5411</v>
      </c>
      <c r="K4606" s="421">
        <v>0.43340000000000001</v>
      </c>
      <c r="L4606" s="421">
        <v>0.43340000000000001</v>
      </c>
      <c r="M4606" s="421">
        <v>0.39613100000000001</v>
      </c>
      <c r="N4606" s="411">
        <v>8.5992155053068746</v>
      </c>
    </row>
    <row r="4607" spans="1:14" s="327" customFormat="1">
      <c r="A4607" s="103">
        <v>4604</v>
      </c>
      <c r="C4607" s="327" t="s">
        <v>1381</v>
      </c>
      <c r="D4607" s="327" t="s">
        <v>1029</v>
      </c>
      <c r="E4607" s="327" t="s">
        <v>4464</v>
      </c>
      <c r="F4607" s="327" t="s">
        <v>4285</v>
      </c>
      <c r="G4607" s="409">
        <v>305731440303</v>
      </c>
      <c r="H4607" s="327" t="s">
        <v>8204</v>
      </c>
      <c r="I4607" s="327" t="s">
        <v>5411</v>
      </c>
      <c r="K4607" s="421">
        <v>1.4406399999999999</v>
      </c>
      <c r="L4607" s="421">
        <v>1.4406399999999999</v>
      </c>
      <c r="M4607" s="421">
        <v>1.3167519999999999</v>
      </c>
      <c r="N4607" s="411">
        <v>8.5995113282985347</v>
      </c>
    </row>
    <row r="4608" spans="1:14" s="327" customFormat="1">
      <c r="A4608" s="103">
        <v>4605</v>
      </c>
      <c r="C4608" s="327" t="s">
        <v>1041</v>
      </c>
      <c r="D4608" s="327" t="s">
        <v>1040</v>
      </c>
      <c r="E4608" s="327" t="s">
        <v>1040</v>
      </c>
      <c r="F4608" s="327" t="s">
        <v>4402</v>
      </c>
      <c r="G4608" s="409">
        <v>306611140404</v>
      </c>
      <c r="H4608" s="327" t="s">
        <v>8205</v>
      </c>
      <c r="I4608" s="327" t="s">
        <v>5411</v>
      </c>
      <c r="K4608" s="421">
        <v>0.21060000000000001</v>
      </c>
      <c r="L4608" s="421">
        <v>0.21060000000000001</v>
      </c>
      <c r="M4608" s="421">
        <v>0.19248199999999999</v>
      </c>
      <c r="N4608" s="411">
        <v>8.6030389363722808</v>
      </c>
    </row>
    <row r="4609" spans="1:14" s="327" customFormat="1">
      <c r="A4609" s="103">
        <v>4606</v>
      </c>
      <c r="C4609" s="327" t="s">
        <v>1041</v>
      </c>
      <c r="D4609" s="327" t="s">
        <v>1039</v>
      </c>
      <c r="E4609" s="327" t="s">
        <v>4118</v>
      </c>
      <c r="F4609" s="327" t="s">
        <v>3097</v>
      </c>
      <c r="G4609" s="409">
        <v>306231440403</v>
      </c>
      <c r="H4609" s="327" t="s">
        <v>8206</v>
      </c>
      <c r="I4609" s="327" t="s">
        <v>5411</v>
      </c>
      <c r="K4609" s="421">
        <v>0.47182600000000002</v>
      </c>
      <c r="L4609" s="421">
        <v>0.47182600000000002</v>
      </c>
      <c r="M4609" s="421">
        <v>0.43120799999999998</v>
      </c>
      <c r="N4609" s="411">
        <v>8.6086820141323379</v>
      </c>
    </row>
    <row r="4610" spans="1:14" s="327" customFormat="1">
      <c r="A4610" s="103">
        <v>4607</v>
      </c>
      <c r="C4610" s="327" t="s">
        <v>1041</v>
      </c>
      <c r="D4610" s="327" t="s">
        <v>1038</v>
      </c>
      <c r="E4610" s="327" t="s">
        <v>3029</v>
      </c>
      <c r="F4610" s="327" t="s">
        <v>5376</v>
      </c>
      <c r="G4610" s="409">
        <v>306512140106</v>
      </c>
      <c r="H4610" s="327" t="s">
        <v>5455</v>
      </c>
      <c r="I4610" s="327" t="s">
        <v>5411</v>
      </c>
      <c r="K4610" s="421">
        <v>0.36680000000000001</v>
      </c>
      <c r="L4610" s="421">
        <v>0.36680000000000001</v>
      </c>
      <c r="M4610" s="421">
        <v>0.33520699999999998</v>
      </c>
      <c r="N4610" s="411">
        <v>8.6131406761177853</v>
      </c>
    </row>
    <row r="4611" spans="1:14" s="327" customFormat="1">
      <c r="A4611" s="103">
        <v>4608</v>
      </c>
      <c r="C4611" s="327" t="s">
        <v>1381</v>
      </c>
      <c r="D4611" s="327" t="s">
        <v>1030</v>
      </c>
      <c r="E4611" s="327" t="s">
        <v>3808</v>
      </c>
      <c r="F4611" s="327" t="s">
        <v>8207</v>
      </c>
      <c r="G4611" s="409">
        <v>305213240302</v>
      </c>
      <c r="H4611" s="327" t="s">
        <v>8208</v>
      </c>
      <c r="I4611" s="327" t="s">
        <v>5411</v>
      </c>
      <c r="K4611" s="421">
        <v>0.58140000000000003</v>
      </c>
      <c r="L4611" s="421">
        <v>0.58140000000000003</v>
      </c>
      <c r="M4611" s="421">
        <v>0.53129899999999997</v>
      </c>
      <c r="N4611" s="411">
        <v>8.6173030615755177</v>
      </c>
    </row>
    <row r="4612" spans="1:14" s="327" customFormat="1">
      <c r="A4612" s="103">
        <v>4609</v>
      </c>
      <c r="C4612" s="327" t="s">
        <v>5408</v>
      </c>
      <c r="D4612" s="327" t="s">
        <v>1018</v>
      </c>
      <c r="E4612" s="327" t="s">
        <v>1018</v>
      </c>
      <c r="F4612" s="327" t="s">
        <v>7631</v>
      </c>
      <c r="G4612" s="409">
        <v>304611340501</v>
      </c>
      <c r="H4612" s="327" t="s">
        <v>8209</v>
      </c>
      <c r="I4612" s="327" t="s">
        <v>5411</v>
      </c>
      <c r="K4612" s="421">
        <v>0.27557999999999999</v>
      </c>
      <c r="L4612" s="421">
        <v>0.27557999999999999</v>
      </c>
      <c r="M4612" s="421">
        <v>0.25183</v>
      </c>
      <c r="N4612" s="411">
        <v>8.6181870963059701</v>
      </c>
    </row>
    <row r="4613" spans="1:14" s="327" customFormat="1">
      <c r="A4613" s="103">
        <v>4610</v>
      </c>
      <c r="C4613" s="327" t="s">
        <v>3869</v>
      </c>
      <c r="D4613" s="327" t="s">
        <v>1055</v>
      </c>
      <c r="E4613" s="327" t="s">
        <v>4206</v>
      </c>
      <c r="F4613" s="327" t="s">
        <v>4053</v>
      </c>
      <c r="G4613" s="409">
        <v>308521240305</v>
      </c>
      <c r="H4613" s="327" t="s">
        <v>8210</v>
      </c>
      <c r="I4613" s="327" t="s">
        <v>5411</v>
      </c>
      <c r="K4613" s="421">
        <v>1.3022400000000001</v>
      </c>
      <c r="L4613" s="421">
        <v>1.3022400000000001</v>
      </c>
      <c r="M4613" s="421">
        <v>1.189954</v>
      </c>
      <c r="N4613" s="411">
        <v>8.6225273375107587</v>
      </c>
    </row>
    <row r="4614" spans="1:14" s="327" customFormat="1">
      <c r="A4614" s="103">
        <v>4611</v>
      </c>
      <c r="C4614" s="327" t="s">
        <v>3869</v>
      </c>
      <c r="D4614" s="327" t="s">
        <v>1056</v>
      </c>
      <c r="E4614" s="327" t="s">
        <v>4691</v>
      </c>
      <c r="F4614" s="327" t="s">
        <v>3610</v>
      </c>
      <c r="G4614" s="409">
        <v>308312240402</v>
      </c>
      <c r="H4614" s="327" t="s">
        <v>8211</v>
      </c>
      <c r="I4614" s="327" t="s">
        <v>5411</v>
      </c>
      <c r="K4614" s="421">
        <v>0.40279900000000002</v>
      </c>
      <c r="L4614" s="421">
        <v>0.40279900000000002</v>
      </c>
      <c r="M4614" s="421">
        <v>0.36806499999999998</v>
      </c>
      <c r="N4614" s="411">
        <v>8.6231594418059743</v>
      </c>
    </row>
    <row r="4615" spans="1:14" s="327" customFormat="1">
      <c r="A4615" s="103">
        <v>4612</v>
      </c>
      <c r="C4615" s="327" t="s">
        <v>1381</v>
      </c>
      <c r="D4615" s="327" t="s">
        <v>1029</v>
      </c>
      <c r="E4615" s="327" t="s">
        <v>4464</v>
      </c>
      <c r="F4615" s="327" t="s">
        <v>4285</v>
      </c>
      <c r="G4615" s="409">
        <v>305731440301</v>
      </c>
      <c r="H4615" s="327" t="s">
        <v>8212</v>
      </c>
      <c r="I4615" s="327" t="s">
        <v>5411</v>
      </c>
      <c r="K4615" s="421">
        <v>0.82755999999999996</v>
      </c>
      <c r="L4615" s="421">
        <v>0.82755999999999996</v>
      </c>
      <c r="M4615" s="421">
        <v>0.75619700000000001</v>
      </c>
      <c r="N4615" s="411">
        <v>8.6233022379041948</v>
      </c>
    </row>
    <row r="4616" spans="1:14" s="327" customFormat="1">
      <c r="A4616" s="103">
        <v>4613</v>
      </c>
      <c r="C4616" s="327" t="s">
        <v>3869</v>
      </c>
      <c r="D4616" s="327" t="s">
        <v>1055</v>
      </c>
      <c r="E4616" s="327" t="s">
        <v>1055</v>
      </c>
      <c r="F4616" s="327" t="s">
        <v>2255</v>
      </c>
      <c r="G4616" s="409">
        <v>308511140206</v>
      </c>
      <c r="H4616" s="327" t="s">
        <v>8213</v>
      </c>
      <c r="I4616" s="327" t="s">
        <v>5411</v>
      </c>
      <c r="K4616" s="421">
        <v>1.0428459999999999</v>
      </c>
      <c r="L4616" s="421">
        <v>1.0428459999999999</v>
      </c>
      <c r="M4616" s="421">
        <v>0.95291199999999998</v>
      </c>
      <c r="N4616" s="411">
        <v>8.6239003649628003</v>
      </c>
    </row>
    <row r="4617" spans="1:14" s="327" customFormat="1">
      <c r="A4617" s="103">
        <v>4614</v>
      </c>
      <c r="C4617" s="327" t="s">
        <v>1049</v>
      </c>
      <c r="D4617" s="327" t="s">
        <v>1048</v>
      </c>
      <c r="E4617" s="327" t="s">
        <v>5140</v>
      </c>
      <c r="F4617" s="327" t="s">
        <v>4944</v>
      </c>
      <c r="G4617" s="409">
        <v>307222240404</v>
      </c>
      <c r="H4617" s="327" t="s">
        <v>6402</v>
      </c>
      <c r="I4617" s="327" t="s">
        <v>5411</v>
      </c>
      <c r="K4617" s="421">
        <v>0.89880000000000004</v>
      </c>
      <c r="L4617" s="421">
        <v>0.89880000000000004</v>
      </c>
      <c r="M4617" s="421">
        <v>0.82128599999999996</v>
      </c>
      <c r="N4617" s="411">
        <v>8.6241655540721052</v>
      </c>
    </row>
    <row r="4618" spans="1:14" s="327" customFormat="1">
      <c r="A4618" s="103">
        <v>4615</v>
      </c>
      <c r="C4618" s="327" t="s">
        <v>1041</v>
      </c>
      <c r="D4618" s="327" t="s">
        <v>1037</v>
      </c>
      <c r="E4618" s="327" t="s">
        <v>1037</v>
      </c>
      <c r="F4618" s="327" t="s">
        <v>5355</v>
      </c>
      <c r="G4618" s="409">
        <v>306311240105</v>
      </c>
      <c r="H4618" s="327" t="s">
        <v>8214</v>
      </c>
      <c r="I4618" s="327" t="s">
        <v>5411</v>
      </c>
      <c r="K4618" s="421">
        <v>0.72202</v>
      </c>
      <c r="L4618" s="421">
        <v>0.72202</v>
      </c>
      <c r="M4618" s="421">
        <v>0.65973199999999999</v>
      </c>
      <c r="N4618" s="411">
        <v>8.6269078418880376</v>
      </c>
    </row>
    <row r="4619" spans="1:14" s="327" customFormat="1">
      <c r="A4619" s="103">
        <v>4616</v>
      </c>
      <c r="C4619" s="327" t="s">
        <v>3869</v>
      </c>
      <c r="D4619" s="327" t="s">
        <v>1054</v>
      </c>
      <c r="E4619" s="327" t="s">
        <v>3438</v>
      </c>
      <c r="F4619" s="327" t="s">
        <v>3862</v>
      </c>
      <c r="G4619" s="409">
        <v>308223640204</v>
      </c>
      <c r="H4619" s="327" t="s">
        <v>8215</v>
      </c>
      <c r="I4619" s="327" t="s">
        <v>5411</v>
      </c>
      <c r="K4619" s="421">
        <v>1.1246</v>
      </c>
      <c r="L4619" s="421">
        <v>1.1246</v>
      </c>
      <c r="M4619" s="421">
        <v>1.0275799999999999</v>
      </c>
      <c r="N4619" s="411">
        <v>8.6270674017428508</v>
      </c>
    </row>
    <row r="4620" spans="1:14" s="327" customFormat="1">
      <c r="A4620" s="103">
        <v>4617</v>
      </c>
      <c r="C4620" s="327" t="s">
        <v>1381</v>
      </c>
      <c r="D4620" s="327" t="s">
        <v>1029</v>
      </c>
      <c r="E4620" s="327" t="s">
        <v>4464</v>
      </c>
      <c r="F4620" s="327" t="s">
        <v>7701</v>
      </c>
      <c r="G4620" s="409">
        <v>305731440202</v>
      </c>
      <c r="H4620" s="327" t="s">
        <v>8216</v>
      </c>
      <c r="I4620" s="327" t="s">
        <v>5411</v>
      </c>
      <c r="K4620" s="421">
        <v>1.3964000000000001</v>
      </c>
      <c r="L4620" s="421">
        <v>1.3964000000000001</v>
      </c>
      <c r="M4620" s="421">
        <v>1.2758640000000001</v>
      </c>
      <c r="N4620" s="411">
        <v>8.6319106273274127</v>
      </c>
    </row>
    <row r="4621" spans="1:14" s="327" customFormat="1">
      <c r="A4621" s="103">
        <v>4618</v>
      </c>
      <c r="C4621" s="327" t="s">
        <v>3869</v>
      </c>
      <c r="D4621" s="327" t="s">
        <v>1054</v>
      </c>
      <c r="E4621" s="327" t="s">
        <v>4344</v>
      </c>
      <c r="F4621" s="327" t="s">
        <v>5704</v>
      </c>
      <c r="G4621" s="409">
        <v>308223340206</v>
      </c>
      <c r="H4621" s="327" t="s">
        <v>8217</v>
      </c>
      <c r="I4621" s="327" t="s">
        <v>5444</v>
      </c>
      <c r="K4621" s="421">
        <v>0.5494</v>
      </c>
      <c r="L4621" s="421">
        <v>0.5494</v>
      </c>
      <c r="M4621" s="421">
        <v>0.50195199999999995</v>
      </c>
      <c r="N4621" s="411">
        <v>8.6363305424099099</v>
      </c>
    </row>
    <row r="4622" spans="1:14" s="327" customFormat="1">
      <c r="A4622" s="103">
        <v>4619</v>
      </c>
      <c r="C4622" s="327" t="s">
        <v>1041</v>
      </c>
      <c r="D4622" s="327" t="s">
        <v>1037</v>
      </c>
      <c r="E4622" s="327" t="s">
        <v>3843</v>
      </c>
      <c r="F4622" s="327" t="s">
        <v>5811</v>
      </c>
      <c r="G4622" s="409">
        <v>306331240201</v>
      </c>
      <c r="H4622" s="327" t="s">
        <v>8218</v>
      </c>
      <c r="I4622" s="327" t="s">
        <v>5411</v>
      </c>
      <c r="K4622" s="421">
        <v>0.51007999999999998</v>
      </c>
      <c r="L4622" s="421">
        <v>0.51007999999999998</v>
      </c>
      <c r="M4622" s="421">
        <v>0.466026</v>
      </c>
      <c r="N4622" s="411">
        <v>8.6366844416562074</v>
      </c>
    </row>
    <row r="4623" spans="1:14" s="327" customFormat="1">
      <c r="A4623" s="103">
        <v>4620</v>
      </c>
      <c r="C4623" s="327" t="s">
        <v>1381</v>
      </c>
      <c r="D4623" s="327" t="s">
        <v>1032</v>
      </c>
      <c r="E4623" s="327" t="s">
        <v>3933</v>
      </c>
      <c r="F4623" s="327" t="s">
        <v>3407</v>
      </c>
      <c r="G4623" s="409">
        <v>305611340105</v>
      </c>
      <c r="H4623" s="327" t="s">
        <v>8219</v>
      </c>
      <c r="I4623" s="327" t="s">
        <v>5411</v>
      </c>
      <c r="K4623" s="421">
        <v>1.1577</v>
      </c>
      <c r="L4623" s="421">
        <v>1.1577</v>
      </c>
      <c r="M4623" s="421">
        <v>1.0576650000000001</v>
      </c>
      <c r="N4623" s="411">
        <v>8.6408395957501849</v>
      </c>
    </row>
    <row r="4624" spans="1:14" s="327" customFormat="1">
      <c r="A4624" s="103">
        <v>4621</v>
      </c>
      <c r="C4624" s="327" t="s">
        <v>3869</v>
      </c>
      <c r="D4624" s="327" t="s">
        <v>1055</v>
      </c>
      <c r="E4624" s="327" t="s">
        <v>1055</v>
      </c>
      <c r="F4624" s="327" t="s">
        <v>6734</v>
      </c>
      <c r="G4624" s="409">
        <v>308511440402</v>
      </c>
      <c r="H4624" s="327" t="s">
        <v>8220</v>
      </c>
      <c r="I4624" s="327" t="s">
        <v>5411</v>
      </c>
      <c r="K4624" s="421">
        <v>0.64839999999999998</v>
      </c>
      <c r="L4624" s="421">
        <v>0.64839999999999998</v>
      </c>
      <c r="M4624" s="421">
        <v>0.59236900000000003</v>
      </c>
      <c r="N4624" s="411">
        <v>8.6414250462677273</v>
      </c>
    </row>
    <row r="4625" spans="1:14" s="327" customFormat="1">
      <c r="A4625" s="103">
        <v>4622</v>
      </c>
      <c r="C4625" s="327" t="s">
        <v>3869</v>
      </c>
      <c r="D4625" s="327" t="s">
        <v>4122</v>
      </c>
      <c r="E4625" s="327" t="s">
        <v>1021</v>
      </c>
      <c r="F4625" s="327" t="s">
        <v>5197</v>
      </c>
      <c r="G4625" s="409">
        <v>308653240304</v>
      </c>
      <c r="H4625" s="327" t="s">
        <v>8221</v>
      </c>
      <c r="I4625" s="327" t="s">
        <v>5411</v>
      </c>
      <c r="K4625" s="421">
        <v>0.8014</v>
      </c>
      <c r="L4625" s="421">
        <v>0.8014</v>
      </c>
      <c r="M4625" s="421">
        <v>0.73213499999999998</v>
      </c>
      <c r="N4625" s="411">
        <v>8.6429997504367382</v>
      </c>
    </row>
    <row r="4626" spans="1:14" s="327" customFormat="1">
      <c r="A4626" s="103">
        <v>4623</v>
      </c>
      <c r="C4626" s="327" t="s">
        <v>1049</v>
      </c>
      <c r="D4626" s="327" t="s">
        <v>1046</v>
      </c>
      <c r="E4626" s="327" t="s">
        <v>4866</v>
      </c>
      <c r="F4626" s="327" t="s">
        <v>8137</v>
      </c>
      <c r="G4626" s="409">
        <v>307433240302</v>
      </c>
      <c r="H4626" s="327" t="s">
        <v>8222</v>
      </c>
      <c r="I4626" s="327" t="s">
        <v>5411</v>
      </c>
      <c r="K4626" s="421">
        <v>0.83738000000000001</v>
      </c>
      <c r="L4626" s="421">
        <v>0.83738000000000001</v>
      </c>
      <c r="M4626" s="421">
        <v>0.76499499999999998</v>
      </c>
      <c r="N4626" s="411">
        <v>8.6442236499558174</v>
      </c>
    </row>
    <row r="4627" spans="1:14" s="327" customFormat="1">
      <c r="A4627" s="103">
        <v>4624</v>
      </c>
      <c r="C4627" s="327" t="s">
        <v>1381</v>
      </c>
      <c r="D4627" s="327" t="s">
        <v>1028</v>
      </c>
      <c r="E4627" s="327" t="s">
        <v>4163</v>
      </c>
      <c r="F4627" s="327" t="s">
        <v>4741</v>
      </c>
      <c r="G4627" s="409">
        <v>305321140201</v>
      </c>
      <c r="H4627" s="327" t="s">
        <v>8223</v>
      </c>
      <c r="I4627" s="327" t="s">
        <v>5444</v>
      </c>
      <c r="K4627" s="421">
        <v>0.624</v>
      </c>
      <c r="L4627" s="421">
        <v>0.624</v>
      </c>
      <c r="M4627" s="421">
        <v>0.57003300000000001</v>
      </c>
      <c r="N4627" s="411">
        <v>8.6485576923076906</v>
      </c>
    </row>
    <row r="4628" spans="1:14" s="327" customFormat="1">
      <c r="A4628" s="103">
        <v>4625</v>
      </c>
      <c r="C4628" s="327" t="s">
        <v>3869</v>
      </c>
      <c r="D4628" s="327" t="s">
        <v>1055</v>
      </c>
      <c r="E4628" s="327" t="s">
        <v>4206</v>
      </c>
      <c r="F4628" s="327" t="s">
        <v>4053</v>
      </c>
      <c r="G4628" s="409">
        <v>308521240306</v>
      </c>
      <c r="H4628" s="327" t="s">
        <v>8224</v>
      </c>
      <c r="I4628" s="327" t="s">
        <v>5411</v>
      </c>
      <c r="K4628" s="421">
        <v>0.20827999999999999</v>
      </c>
      <c r="L4628" s="421">
        <v>0.20827999999999999</v>
      </c>
      <c r="M4628" s="421">
        <v>0.19026000000000001</v>
      </c>
      <c r="N4628" s="411">
        <v>8.6518148646053294</v>
      </c>
    </row>
    <row r="4629" spans="1:14" s="327" customFormat="1">
      <c r="A4629" s="103">
        <v>4626</v>
      </c>
      <c r="C4629" s="327" t="s">
        <v>1381</v>
      </c>
      <c r="D4629" s="327" t="s">
        <v>1028</v>
      </c>
      <c r="E4629" s="327" t="s">
        <v>4163</v>
      </c>
      <c r="F4629" s="327" t="s">
        <v>8192</v>
      </c>
      <c r="G4629" s="409">
        <v>305321340502</v>
      </c>
      <c r="H4629" s="327" t="s">
        <v>8225</v>
      </c>
      <c r="I4629" s="327" t="s">
        <v>5411</v>
      </c>
      <c r="K4629" s="421">
        <v>0.14699999999999999</v>
      </c>
      <c r="L4629" s="421">
        <v>0.14699999999999999</v>
      </c>
      <c r="M4629" s="421">
        <v>0.134272</v>
      </c>
      <c r="N4629" s="411">
        <v>8.6585034013605373</v>
      </c>
    </row>
    <row r="4630" spans="1:14" s="327" customFormat="1">
      <c r="A4630" s="103">
        <v>4627</v>
      </c>
      <c r="C4630" s="327" t="s">
        <v>1381</v>
      </c>
      <c r="D4630" s="327" t="s">
        <v>1031</v>
      </c>
      <c r="E4630" s="327" t="s">
        <v>4187</v>
      </c>
      <c r="F4630" s="327" t="s">
        <v>8226</v>
      </c>
      <c r="G4630" s="409">
        <v>305121340203</v>
      </c>
      <c r="H4630" s="327" t="s">
        <v>8227</v>
      </c>
      <c r="I4630" s="327" t="s">
        <v>5411</v>
      </c>
      <c r="K4630" s="421">
        <v>9.64E-2</v>
      </c>
      <c r="L4630" s="421">
        <v>9.64E-2</v>
      </c>
      <c r="M4630" s="421">
        <v>8.8053000000000006E-2</v>
      </c>
      <c r="N4630" s="411">
        <v>8.6587136929460513</v>
      </c>
    </row>
    <row r="4631" spans="1:14" s="327" customFormat="1">
      <c r="A4631" s="103">
        <v>4628</v>
      </c>
      <c r="C4631" s="327" t="s">
        <v>1041</v>
      </c>
      <c r="D4631" s="327" t="s">
        <v>1038</v>
      </c>
      <c r="E4631" s="327" t="s">
        <v>1038</v>
      </c>
      <c r="F4631" s="327" t="s">
        <v>4246</v>
      </c>
      <c r="G4631" s="409">
        <v>306511341603</v>
      </c>
      <c r="H4631" s="327" t="s">
        <v>8228</v>
      </c>
      <c r="I4631" s="327" t="s">
        <v>5444</v>
      </c>
      <c r="K4631" s="421">
        <v>0.65302000000000004</v>
      </c>
      <c r="L4631" s="421">
        <v>0.65302000000000004</v>
      </c>
      <c r="M4631" s="421">
        <v>0.59644799999999998</v>
      </c>
      <c r="N4631" s="411">
        <v>8.6631343603565067</v>
      </c>
    </row>
    <row r="4632" spans="1:14" s="327" customFormat="1">
      <c r="A4632" s="103">
        <v>4629</v>
      </c>
      <c r="C4632" s="327" t="s">
        <v>1381</v>
      </c>
      <c r="D4632" s="327" t="s">
        <v>1031</v>
      </c>
      <c r="E4632" s="327" t="s">
        <v>5116</v>
      </c>
      <c r="F4632" s="327" t="s">
        <v>2322</v>
      </c>
      <c r="G4632" s="409">
        <v>305111440106</v>
      </c>
      <c r="H4632" s="327" t="s">
        <v>8229</v>
      </c>
      <c r="I4632" s="327" t="s">
        <v>5444</v>
      </c>
      <c r="K4632" s="421">
        <v>6.8000000000000005E-2</v>
      </c>
      <c r="L4632" s="421">
        <v>6.8000000000000005E-2</v>
      </c>
      <c r="M4632" s="421">
        <v>6.2108999999999998E-2</v>
      </c>
      <c r="N4632" s="411">
        <v>8.6632352941176585</v>
      </c>
    </row>
    <row r="4633" spans="1:14" s="327" customFormat="1">
      <c r="A4633" s="103">
        <v>4630</v>
      </c>
      <c r="C4633" s="327" t="s">
        <v>1041</v>
      </c>
      <c r="D4633" s="327" t="s">
        <v>1038</v>
      </c>
      <c r="E4633" s="327" t="s">
        <v>3029</v>
      </c>
      <c r="F4633" s="327" t="s">
        <v>6996</v>
      </c>
      <c r="G4633" s="409">
        <v>306512140301</v>
      </c>
      <c r="H4633" s="327" t="s">
        <v>8230</v>
      </c>
      <c r="I4633" s="327" t="s">
        <v>5411</v>
      </c>
      <c r="K4633" s="421">
        <v>0.37719999999999998</v>
      </c>
      <c r="L4633" s="421">
        <v>0.37719999999999998</v>
      </c>
      <c r="M4633" s="421">
        <v>0.34450699999999995</v>
      </c>
      <c r="N4633" s="411">
        <v>8.6672852598091286</v>
      </c>
    </row>
    <row r="4634" spans="1:14" s="327" customFormat="1">
      <c r="A4634" s="103">
        <v>4631</v>
      </c>
      <c r="C4634" s="327" t="s">
        <v>5408</v>
      </c>
      <c r="D4634" s="327" t="s">
        <v>1018</v>
      </c>
      <c r="E4634" s="327" t="s">
        <v>1018</v>
      </c>
      <c r="F4634" s="327" t="s">
        <v>8231</v>
      </c>
      <c r="G4634" s="409">
        <v>304611340402</v>
      </c>
      <c r="H4634" s="327" t="s">
        <v>8232</v>
      </c>
      <c r="I4634" s="327" t="s">
        <v>5411</v>
      </c>
      <c r="K4634" s="421">
        <v>0.4733</v>
      </c>
      <c r="L4634" s="421">
        <v>0.4733</v>
      </c>
      <c r="M4634" s="421">
        <v>0.43226999999999999</v>
      </c>
      <c r="N4634" s="411">
        <v>8.6689203465032776</v>
      </c>
    </row>
    <row r="4635" spans="1:14" s="327" customFormat="1">
      <c r="A4635" s="103">
        <v>4632</v>
      </c>
      <c r="C4635" s="327" t="s">
        <v>1381</v>
      </c>
      <c r="D4635" s="327" t="s">
        <v>3526</v>
      </c>
      <c r="E4635" s="327" t="s">
        <v>4760</v>
      </c>
      <c r="F4635" s="327" t="s">
        <v>7890</v>
      </c>
      <c r="G4635" s="409" t="s">
        <v>8233</v>
      </c>
      <c r="H4635" s="327" t="s">
        <v>8234</v>
      </c>
      <c r="I4635" s="327" t="s">
        <v>5411</v>
      </c>
      <c r="K4635" s="421">
        <v>0.61639999999999995</v>
      </c>
      <c r="L4635" s="421">
        <v>0.61639999999999995</v>
      </c>
      <c r="M4635" s="421">
        <v>0.56296299999999999</v>
      </c>
      <c r="N4635" s="411">
        <v>8.6692083062946086</v>
      </c>
    </row>
    <row r="4636" spans="1:14" s="327" customFormat="1">
      <c r="A4636" s="103">
        <v>4633</v>
      </c>
      <c r="C4636" s="327" t="s">
        <v>1049</v>
      </c>
      <c r="D4636" s="327" t="s">
        <v>1048</v>
      </c>
      <c r="E4636" s="327" t="s">
        <v>4222</v>
      </c>
      <c r="F4636" s="327" t="s">
        <v>6854</v>
      </c>
      <c r="G4636" s="409">
        <v>307244540202</v>
      </c>
      <c r="H4636" s="327" t="s">
        <v>8235</v>
      </c>
      <c r="I4636" s="327" t="s">
        <v>5411</v>
      </c>
      <c r="K4636" s="421">
        <v>1.23</v>
      </c>
      <c r="L4636" s="421">
        <v>1.23</v>
      </c>
      <c r="M4636" s="421">
        <v>1.123327</v>
      </c>
      <c r="N4636" s="411">
        <v>8.6726016260162613</v>
      </c>
    </row>
    <row r="4637" spans="1:14" s="327" customFormat="1">
      <c r="A4637" s="103">
        <v>4634</v>
      </c>
      <c r="C4637" s="327" t="s">
        <v>3869</v>
      </c>
      <c r="D4637" s="327" t="s">
        <v>1054</v>
      </c>
      <c r="E4637" s="327" t="s">
        <v>4344</v>
      </c>
      <c r="F4637" s="327" t="s">
        <v>5722</v>
      </c>
      <c r="G4637" s="409">
        <v>308223240501</v>
      </c>
      <c r="H4637" s="327" t="s">
        <v>8236</v>
      </c>
      <c r="I4637" s="327" t="s">
        <v>5411</v>
      </c>
      <c r="K4637" s="421">
        <v>0.85773999999999995</v>
      </c>
      <c r="L4637" s="421">
        <v>0.85773999999999995</v>
      </c>
      <c r="M4637" s="421">
        <v>0.78332400000000002</v>
      </c>
      <c r="N4637" s="411">
        <v>8.6758225103178042</v>
      </c>
    </row>
    <row r="4638" spans="1:14" s="327" customFormat="1">
      <c r="A4638" s="103">
        <v>4635</v>
      </c>
      <c r="C4638" s="327" t="s">
        <v>5408</v>
      </c>
      <c r="D4638" s="327" t="s">
        <v>1017</v>
      </c>
      <c r="E4638" s="327" t="s">
        <v>3946</v>
      </c>
      <c r="F4638" s="327" t="s">
        <v>3409</v>
      </c>
      <c r="G4638" s="409">
        <v>304521340202</v>
      </c>
      <c r="H4638" s="327" t="s">
        <v>8237</v>
      </c>
      <c r="I4638" s="327" t="s">
        <v>5411</v>
      </c>
      <c r="K4638" s="421">
        <v>0.1099</v>
      </c>
      <c r="L4638" s="421">
        <v>0.1099</v>
      </c>
      <c r="M4638" s="421">
        <v>0.100353</v>
      </c>
      <c r="N4638" s="411">
        <v>8.6869881710646037</v>
      </c>
    </row>
    <row r="4639" spans="1:14" s="327" customFormat="1">
      <c r="A4639" s="103">
        <v>4636</v>
      </c>
      <c r="C4639" s="327" t="s">
        <v>3869</v>
      </c>
      <c r="D4639" s="327" t="s">
        <v>1054</v>
      </c>
      <c r="E4639" s="327" t="s">
        <v>4344</v>
      </c>
      <c r="F4639" s="327" t="s">
        <v>7177</v>
      </c>
      <c r="G4639" s="409">
        <v>308223440403</v>
      </c>
      <c r="H4639" s="327" t="s">
        <v>8238</v>
      </c>
      <c r="I4639" s="327" t="s">
        <v>5411</v>
      </c>
      <c r="K4639" s="421">
        <v>0.995</v>
      </c>
      <c r="L4639" s="421">
        <v>0.995</v>
      </c>
      <c r="M4639" s="421">
        <v>0.90850500000000001</v>
      </c>
      <c r="N4639" s="411">
        <v>8.6929648241206028</v>
      </c>
    </row>
    <row r="4640" spans="1:14" s="327" customFormat="1">
      <c r="A4640" s="103">
        <v>4637</v>
      </c>
      <c r="C4640" s="327" t="s">
        <v>1381</v>
      </c>
      <c r="D4640" s="327" t="s">
        <v>1027</v>
      </c>
      <c r="E4640" s="327" t="s">
        <v>3644</v>
      </c>
      <c r="F4640" s="327" t="s">
        <v>4067</v>
      </c>
      <c r="G4640" s="409">
        <v>305411240205</v>
      </c>
      <c r="H4640" s="327" t="s">
        <v>8239</v>
      </c>
      <c r="I4640" s="327" t="s">
        <v>5411</v>
      </c>
      <c r="K4640" s="421">
        <v>0.56289999999999996</v>
      </c>
      <c r="L4640" s="421">
        <v>0.56289999999999996</v>
      </c>
      <c r="M4640" s="421">
        <v>0.51396299999999995</v>
      </c>
      <c r="N4640" s="411">
        <v>8.6937289038905678</v>
      </c>
    </row>
    <row r="4641" spans="1:14" s="327" customFormat="1">
      <c r="A4641" s="103">
        <v>4638</v>
      </c>
      <c r="C4641" s="327" t="s">
        <v>5408</v>
      </c>
      <c r="D4641" s="327" t="s">
        <v>1021</v>
      </c>
      <c r="E4641" s="327" t="s">
        <v>4351</v>
      </c>
      <c r="F4641" s="327" t="s">
        <v>3985</v>
      </c>
      <c r="G4641" s="409">
        <v>304411540101</v>
      </c>
      <c r="H4641" s="327" t="s">
        <v>8240</v>
      </c>
      <c r="I4641" s="327" t="s">
        <v>5411</v>
      </c>
      <c r="K4641" s="421">
        <v>0.52080000000000004</v>
      </c>
      <c r="L4641" s="421">
        <v>0.52080000000000004</v>
      </c>
      <c r="M4641" s="421">
        <v>0.475522</v>
      </c>
      <c r="N4641" s="411">
        <v>8.6939324116743535</v>
      </c>
    </row>
    <row r="4642" spans="1:14" s="327" customFormat="1">
      <c r="A4642" s="103">
        <v>4639</v>
      </c>
      <c r="C4642" s="327" t="s">
        <v>5408</v>
      </c>
      <c r="D4642" s="327" t="s">
        <v>1018</v>
      </c>
      <c r="E4642" s="327" t="s">
        <v>4480</v>
      </c>
      <c r="F4642" s="327" t="s">
        <v>2971</v>
      </c>
      <c r="G4642" s="409">
        <v>304621240101</v>
      </c>
      <c r="H4642" s="327" t="s">
        <v>8241</v>
      </c>
      <c r="I4642" s="327" t="s">
        <v>5411</v>
      </c>
      <c r="K4642" s="421">
        <v>0.6542</v>
      </c>
      <c r="L4642" s="421">
        <v>0.6542</v>
      </c>
      <c r="M4642" s="421">
        <v>0.59732099999999999</v>
      </c>
      <c r="N4642" s="411">
        <v>8.6944359523081651</v>
      </c>
    </row>
    <row r="4643" spans="1:14" s="327" customFormat="1">
      <c r="A4643" s="103">
        <v>4640</v>
      </c>
      <c r="C4643" s="327" t="s">
        <v>1041</v>
      </c>
      <c r="D4643" s="327" t="s">
        <v>1037</v>
      </c>
      <c r="E4643" s="327" t="s">
        <v>3312</v>
      </c>
      <c r="F4643" s="327" t="s">
        <v>8242</v>
      </c>
      <c r="G4643" s="409">
        <v>306321340503</v>
      </c>
      <c r="H4643" s="327" t="s">
        <v>3303</v>
      </c>
      <c r="I4643" s="327" t="s">
        <v>5411</v>
      </c>
      <c r="K4643" s="421">
        <v>0.20669999999999999</v>
      </c>
      <c r="L4643" s="421">
        <v>0.20669999999999999</v>
      </c>
      <c r="M4643" s="421">
        <v>0.188721</v>
      </c>
      <c r="N4643" s="411">
        <v>8.6981132075471681</v>
      </c>
    </row>
    <row r="4644" spans="1:14" s="327" customFormat="1">
      <c r="A4644" s="103">
        <v>4641</v>
      </c>
      <c r="C4644" s="327" t="s">
        <v>1049</v>
      </c>
      <c r="D4644" s="327" t="s">
        <v>4470</v>
      </c>
      <c r="E4644" s="327" t="s">
        <v>4471</v>
      </c>
      <c r="F4644" s="327" t="s">
        <v>5229</v>
      </c>
      <c r="G4644" s="409">
        <v>307511340204</v>
      </c>
      <c r="H4644" s="327" t="s">
        <v>8243</v>
      </c>
      <c r="I4644" s="327" t="s">
        <v>5411</v>
      </c>
      <c r="K4644" s="421">
        <v>0.97689999999999999</v>
      </c>
      <c r="L4644" s="421">
        <v>0.97689999999999999</v>
      </c>
      <c r="M4644" s="421">
        <v>0.89191799999999999</v>
      </c>
      <c r="N4644" s="411">
        <v>8.6991503736308733</v>
      </c>
    </row>
    <row r="4645" spans="1:14" s="327" customFormat="1">
      <c r="A4645" s="103">
        <v>4642</v>
      </c>
      <c r="C4645" s="327" t="s">
        <v>1041</v>
      </c>
      <c r="D4645" s="327" t="s">
        <v>1038</v>
      </c>
      <c r="E4645" s="327" t="s">
        <v>1038</v>
      </c>
      <c r="F4645" s="327" t="s">
        <v>2905</v>
      </c>
      <c r="G4645" s="409">
        <v>306511340501</v>
      </c>
      <c r="H4645" s="327" t="s">
        <v>8244</v>
      </c>
      <c r="I4645" s="327" t="s">
        <v>5444</v>
      </c>
      <c r="K4645" s="421">
        <v>0.87670000000000003</v>
      </c>
      <c r="L4645" s="421">
        <v>0.87670000000000003</v>
      </c>
      <c r="M4645" s="421">
        <v>0.80043299999999995</v>
      </c>
      <c r="N4645" s="411">
        <v>8.6993270217862531</v>
      </c>
    </row>
    <row r="4646" spans="1:14" s="327" customFormat="1">
      <c r="A4646" s="103">
        <v>4643</v>
      </c>
      <c r="C4646" s="327" t="s">
        <v>1381</v>
      </c>
      <c r="D4646" s="327" t="s">
        <v>1028</v>
      </c>
      <c r="E4646" s="327" t="s">
        <v>4163</v>
      </c>
      <c r="F4646" s="327" t="s">
        <v>3896</v>
      </c>
      <c r="G4646" s="409">
        <v>305321340302</v>
      </c>
      <c r="H4646" s="327" t="s">
        <v>8245</v>
      </c>
      <c r="I4646" s="327" t="s">
        <v>5411</v>
      </c>
      <c r="K4646" s="421">
        <v>0.76219999999999999</v>
      </c>
      <c r="L4646" s="421">
        <v>0.76219999999999999</v>
      </c>
      <c r="M4646" s="421">
        <v>0.69586899999999996</v>
      </c>
      <c r="N4646" s="411">
        <v>8.7025715035423801</v>
      </c>
    </row>
    <row r="4647" spans="1:14" s="327" customFormat="1">
      <c r="A4647" s="103">
        <v>4644</v>
      </c>
      <c r="C4647" s="327" t="s">
        <v>1381</v>
      </c>
      <c r="D4647" s="327" t="s">
        <v>3526</v>
      </c>
      <c r="E4647" s="327" t="s">
        <v>4760</v>
      </c>
      <c r="F4647" s="327" t="s">
        <v>4484</v>
      </c>
      <c r="G4647" s="409" t="s">
        <v>8246</v>
      </c>
      <c r="H4647" s="327" t="s">
        <v>8247</v>
      </c>
      <c r="I4647" s="327" t="s">
        <v>5411</v>
      </c>
      <c r="K4647" s="421">
        <v>1.2345200000000001</v>
      </c>
      <c r="L4647" s="421">
        <v>1.2345200000000001</v>
      </c>
      <c r="M4647" s="421">
        <v>1.127075</v>
      </c>
      <c r="N4647" s="411">
        <v>8.7033826912484216</v>
      </c>
    </row>
    <row r="4648" spans="1:14" s="327" customFormat="1">
      <c r="A4648" s="103">
        <v>4645</v>
      </c>
      <c r="C4648" s="327" t="s">
        <v>1381</v>
      </c>
      <c r="D4648" s="327" t="s">
        <v>1030</v>
      </c>
      <c r="E4648" s="327" t="s">
        <v>3808</v>
      </c>
      <c r="F4648" s="327" t="s">
        <v>3308</v>
      </c>
      <c r="G4648" s="409">
        <v>305212340104</v>
      </c>
      <c r="H4648" s="327" t="s">
        <v>8248</v>
      </c>
      <c r="I4648" s="327" t="s">
        <v>5411</v>
      </c>
      <c r="K4648" s="421">
        <v>1.4822</v>
      </c>
      <c r="L4648" s="421">
        <v>1.4822</v>
      </c>
      <c r="M4648" s="421">
        <v>1.3531949999999999</v>
      </c>
      <c r="N4648" s="411">
        <v>8.7036162461206334</v>
      </c>
    </row>
    <row r="4649" spans="1:14" s="327" customFormat="1">
      <c r="A4649" s="103">
        <v>4646</v>
      </c>
      <c r="C4649" s="327" t="s">
        <v>1381</v>
      </c>
      <c r="D4649" s="327" t="s">
        <v>1030</v>
      </c>
      <c r="E4649" s="327" t="s">
        <v>3808</v>
      </c>
      <c r="F4649" s="327" t="s">
        <v>3735</v>
      </c>
      <c r="G4649" s="409">
        <v>305212340202</v>
      </c>
      <c r="H4649" s="327" t="s">
        <v>3091</v>
      </c>
      <c r="I4649" s="327" t="s">
        <v>5411</v>
      </c>
      <c r="K4649" s="421">
        <v>1.70156</v>
      </c>
      <c r="L4649" s="421">
        <v>1.70156</v>
      </c>
      <c r="M4649" s="421">
        <v>1.553428</v>
      </c>
      <c r="N4649" s="411">
        <v>8.7056583370554037</v>
      </c>
    </row>
    <row r="4650" spans="1:14" s="327" customFormat="1">
      <c r="A4650" s="103">
        <v>4647</v>
      </c>
      <c r="C4650" s="327" t="s">
        <v>3869</v>
      </c>
      <c r="D4650" s="327" t="s">
        <v>1054</v>
      </c>
      <c r="E4650" s="327" t="s">
        <v>3438</v>
      </c>
      <c r="F4650" s="327" t="s">
        <v>8029</v>
      </c>
      <c r="G4650" s="409">
        <v>308212240301</v>
      </c>
      <c r="H4650" s="327" t="s">
        <v>8249</v>
      </c>
      <c r="I4650" s="327" t="s">
        <v>5411</v>
      </c>
      <c r="K4650" s="421">
        <v>0.93959999999999999</v>
      </c>
      <c r="L4650" s="421">
        <v>0.93959999999999999</v>
      </c>
      <c r="M4650" s="421">
        <v>0.85772800000000005</v>
      </c>
      <c r="N4650" s="411">
        <v>8.713495104299696</v>
      </c>
    </row>
    <row r="4651" spans="1:14" s="327" customFormat="1">
      <c r="A4651" s="103">
        <v>4648</v>
      </c>
      <c r="C4651" s="327" t="s">
        <v>1041</v>
      </c>
      <c r="D4651" s="327" t="s">
        <v>1038</v>
      </c>
      <c r="E4651" s="327" t="s">
        <v>1038</v>
      </c>
      <c r="F4651" s="327" t="s">
        <v>4698</v>
      </c>
      <c r="G4651" s="409">
        <v>306511340804</v>
      </c>
      <c r="H4651" s="327" t="s">
        <v>8250</v>
      </c>
      <c r="I4651" s="327" t="s">
        <v>5411</v>
      </c>
      <c r="K4651" s="421">
        <v>0.56059999999999999</v>
      </c>
      <c r="L4651" s="421">
        <v>0.56059999999999999</v>
      </c>
      <c r="M4651" s="421">
        <v>0.51172499999999999</v>
      </c>
      <c r="N4651" s="411">
        <v>8.7183374955404922</v>
      </c>
    </row>
    <row r="4652" spans="1:14" s="327" customFormat="1">
      <c r="A4652" s="103">
        <v>4649</v>
      </c>
      <c r="C4652" s="327" t="s">
        <v>1041</v>
      </c>
      <c r="D4652" s="327" t="s">
        <v>1036</v>
      </c>
      <c r="E4652" s="327" t="s">
        <v>3216</v>
      </c>
      <c r="F4652" s="327" t="s">
        <v>7727</v>
      </c>
      <c r="G4652" s="409">
        <v>306412140401</v>
      </c>
      <c r="H4652" s="327" t="s">
        <v>8251</v>
      </c>
      <c r="I4652" s="327" t="s">
        <v>5411</v>
      </c>
      <c r="K4652" s="421">
        <v>1.3418000000000001</v>
      </c>
      <c r="L4652" s="421">
        <v>1.3418000000000001</v>
      </c>
      <c r="M4652" s="421">
        <v>1.2247939999999999</v>
      </c>
      <c r="N4652" s="411">
        <v>8.7200775078253212</v>
      </c>
    </row>
    <row r="4653" spans="1:14" s="327" customFormat="1">
      <c r="A4653" s="103">
        <v>4650</v>
      </c>
      <c r="C4653" s="327" t="s">
        <v>1041</v>
      </c>
      <c r="D4653" s="327" t="s">
        <v>1037</v>
      </c>
      <c r="E4653" s="327" t="s">
        <v>3843</v>
      </c>
      <c r="F4653" s="327" t="s">
        <v>3057</v>
      </c>
      <c r="G4653" s="409">
        <v>306331140201</v>
      </c>
      <c r="H4653" s="327" t="s">
        <v>8082</v>
      </c>
      <c r="I4653" s="327" t="s">
        <v>5411</v>
      </c>
      <c r="K4653" s="421">
        <v>0.56920000000000004</v>
      </c>
      <c r="L4653" s="421">
        <v>0.56920000000000004</v>
      </c>
      <c r="M4653" s="421">
        <v>0.51954100000000003</v>
      </c>
      <c r="N4653" s="411">
        <v>8.7243499648629665</v>
      </c>
    </row>
    <row r="4654" spans="1:14" s="327" customFormat="1">
      <c r="A4654" s="103">
        <v>4651</v>
      </c>
      <c r="C4654" s="327" t="s">
        <v>3869</v>
      </c>
      <c r="D4654" s="327" t="s">
        <v>1054</v>
      </c>
      <c r="E4654" s="327" t="s">
        <v>4857</v>
      </c>
      <c r="F4654" s="327" t="s">
        <v>6187</v>
      </c>
      <c r="G4654" s="409">
        <v>308235240205</v>
      </c>
      <c r="H4654" s="327" t="s">
        <v>8252</v>
      </c>
      <c r="I4654" s="327" t="s">
        <v>5444</v>
      </c>
      <c r="K4654" s="421">
        <v>0.44359999999999999</v>
      </c>
      <c r="L4654" s="421">
        <v>0.44359999999999999</v>
      </c>
      <c r="M4654" s="421">
        <v>0.40488600000000002</v>
      </c>
      <c r="N4654" s="411">
        <v>8.7272317403065767</v>
      </c>
    </row>
    <row r="4655" spans="1:14" s="327" customFormat="1">
      <c r="A4655" s="103">
        <v>4652</v>
      </c>
      <c r="C4655" s="327" t="s">
        <v>1381</v>
      </c>
      <c r="D4655" s="327" t="s">
        <v>1029</v>
      </c>
      <c r="E4655" s="327" t="s">
        <v>4464</v>
      </c>
      <c r="F4655" s="327" t="s">
        <v>5643</v>
      </c>
      <c r="G4655" s="409">
        <v>305721140802</v>
      </c>
      <c r="H4655" s="327" t="s">
        <v>6064</v>
      </c>
      <c r="I4655" s="327" t="s">
        <v>5411</v>
      </c>
      <c r="K4655" s="421">
        <v>1.1254</v>
      </c>
      <c r="L4655" s="421">
        <v>1.1254</v>
      </c>
      <c r="M4655" s="421">
        <v>1.027177</v>
      </c>
      <c r="N4655" s="411">
        <v>8.7278301048516038</v>
      </c>
    </row>
    <row r="4656" spans="1:14" s="327" customFormat="1">
      <c r="A4656" s="103">
        <v>4653</v>
      </c>
      <c r="C4656" s="327" t="s">
        <v>3869</v>
      </c>
      <c r="D4656" s="327" t="s">
        <v>1055</v>
      </c>
      <c r="E4656" s="327" t="s">
        <v>4979</v>
      </c>
      <c r="F4656" s="327" t="s">
        <v>4240</v>
      </c>
      <c r="G4656" s="409">
        <v>308512240303</v>
      </c>
      <c r="H4656" s="327" t="s">
        <v>8253</v>
      </c>
      <c r="I4656" s="327" t="s">
        <v>5411</v>
      </c>
      <c r="K4656" s="421">
        <v>0.76100000000000001</v>
      </c>
      <c r="L4656" s="421">
        <v>0.76100000000000001</v>
      </c>
      <c r="M4656" s="421">
        <v>0.69457999999999998</v>
      </c>
      <c r="N4656" s="411">
        <v>8.7279894875164299</v>
      </c>
    </row>
    <row r="4657" spans="1:14" s="327" customFormat="1">
      <c r="A4657" s="103">
        <v>4654</v>
      </c>
      <c r="C4657" s="327" t="s">
        <v>3869</v>
      </c>
      <c r="D4657" s="327" t="s">
        <v>1056</v>
      </c>
      <c r="E4657" s="327" t="s">
        <v>5038</v>
      </c>
      <c r="F4657" s="327" t="s">
        <v>4610</v>
      </c>
      <c r="G4657" s="409">
        <v>308334240303</v>
      </c>
      <c r="H4657" s="327" t="s">
        <v>8254</v>
      </c>
      <c r="I4657" s="327" t="s">
        <v>5411</v>
      </c>
      <c r="K4657" s="421">
        <v>1.4814000000000001</v>
      </c>
      <c r="L4657" s="421">
        <v>1.4814000000000001</v>
      </c>
      <c r="M4657" s="421">
        <v>1.352088</v>
      </c>
      <c r="N4657" s="411">
        <v>8.7290400972053526</v>
      </c>
    </row>
    <row r="4658" spans="1:14" s="327" customFormat="1">
      <c r="A4658" s="103">
        <v>4655</v>
      </c>
      <c r="C4658" s="327" t="s">
        <v>1041</v>
      </c>
      <c r="D4658" s="327" t="s">
        <v>1037</v>
      </c>
      <c r="E4658" s="327" t="s">
        <v>3312</v>
      </c>
      <c r="F4658" s="327" t="s">
        <v>7663</v>
      </c>
      <c r="G4658" s="409">
        <v>306321440303</v>
      </c>
      <c r="H4658" s="327" t="s">
        <v>8255</v>
      </c>
      <c r="I4658" s="327" t="s">
        <v>5411</v>
      </c>
      <c r="K4658" s="421">
        <v>0.71419999999999995</v>
      </c>
      <c r="L4658" s="421">
        <v>0.71419999999999995</v>
      </c>
      <c r="M4658" s="421">
        <v>0.65183500000000005</v>
      </c>
      <c r="N4658" s="411">
        <v>8.7321478577429161</v>
      </c>
    </row>
    <row r="4659" spans="1:14" s="327" customFormat="1">
      <c r="A4659" s="103">
        <v>4656</v>
      </c>
      <c r="C4659" s="327" t="s">
        <v>3869</v>
      </c>
      <c r="D4659" s="327" t="s">
        <v>3869</v>
      </c>
      <c r="E4659" s="327" t="s">
        <v>4576</v>
      </c>
      <c r="F4659" s="327" t="s">
        <v>3277</v>
      </c>
      <c r="G4659" s="409">
        <v>308122340208</v>
      </c>
      <c r="H4659" s="327" t="s">
        <v>8256</v>
      </c>
      <c r="I4659" s="327" t="s">
        <v>5444</v>
      </c>
      <c r="K4659" s="421">
        <v>0.40536</v>
      </c>
      <c r="L4659" s="421">
        <v>0.40536</v>
      </c>
      <c r="M4659" s="421">
        <v>0.36996099999999998</v>
      </c>
      <c r="N4659" s="411">
        <v>8.7327313992500528</v>
      </c>
    </row>
    <row r="4660" spans="1:14" s="327" customFormat="1">
      <c r="A4660" s="103">
        <v>4657</v>
      </c>
      <c r="C4660" s="327" t="s">
        <v>3869</v>
      </c>
      <c r="D4660" s="327" t="s">
        <v>1055</v>
      </c>
      <c r="E4660" s="327" t="s">
        <v>4979</v>
      </c>
      <c r="F4660" s="327" t="s">
        <v>8157</v>
      </c>
      <c r="G4660" s="409">
        <v>308512240501</v>
      </c>
      <c r="H4660" s="327" t="s">
        <v>7547</v>
      </c>
      <c r="I4660" s="327" t="s">
        <v>5411</v>
      </c>
      <c r="K4660" s="421">
        <v>0.54759999999999998</v>
      </c>
      <c r="L4660" s="421">
        <v>0.54759999999999998</v>
      </c>
      <c r="M4660" s="421">
        <v>0.49977300000000002</v>
      </c>
      <c r="N4660" s="411">
        <v>8.7339298758217598</v>
      </c>
    </row>
    <row r="4661" spans="1:14" s="327" customFormat="1">
      <c r="A4661" s="103">
        <v>4658</v>
      </c>
      <c r="C4661" s="327" t="s">
        <v>5408</v>
      </c>
      <c r="D4661" s="327" t="s">
        <v>1018</v>
      </c>
      <c r="E4661" s="327" t="s">
        <v>3232</v>
      </c>
      <c r="F4661" s="327" t="s">
        <v>2315</v>
      </c>
      <c r="G4661" s="409">
        <v>304631140105</v>
      </c>
      <c r="H4661" s="327" t="s">
        <v>8257</v>
      </c>
      <c r="I4661" s="327" t="s">
        <v>5411</v>
      </c>
      <c r="K4661" s="421">
        <v>0.41839999999999999</v>
      </c>
      <c r="L4661" s="421">
        <v>0.41839999999999999</v>
      </c>
      <c r="M4661" s="421">
        <v>0.38185200000000002</v>
      </c>
      <c r="N4661" s="411">
        <v>8.7351816443594572</v>
      </c>
    </row>
    <row r="4662" spans="1:14" s="327" customFormat="1">
      <c r="A4662" s="103">
        <v>4659</v>
      </c>
      <c r="C4662" s="327" t="s">
        <v>1381</v>
      </c>
      <c r="D4662" s="327" t="s">
        <v>1030</v>
      </c>
      <c r="E4662" s="327" t="s">
        <v>3808</v>
      </c>
      <c r="F4662" s="327" t="s">
        <v>3308</v>
      </c>
      <c r="G4662" s="409">
        <v>305212340102</v>
      </c>
      <c r="H4662" s="327" t="s">
        <v>8258</v>
      </c>
      <c r="I4662" s="327" t="s">
        <v>5411</v>
      </c>
      <c r="K4662" s="421">
        <v>1.3176000000000001</v>
      </c>
      <c r="L4662" s="421">
        <v>1.3176000000000001</v>
      </c>
      <c r="M4662" s="421">
        <v>1.2024699999999999</v>
      </c>
      <c r="N4662" s="411">
        <v>8.7378567091681969</v>
      </c>
    </row>
    <row r="4663" spans="1:14" s="327" customFormat="1">
      <c r="A4663" s="103">
        <v>4660</v>
      </c>
      <c r="C4663" s="327" t="s">
        <v>3869</v>
      </c>
      <c r="D4663" s="327" t="s">
        <v>1054</v>
      </c>
      <c r="E4663" s="327" t="s">
        <v>4344</v>
      </c>
      <c r="F4663" s="327" t="s">
        <v>4185</v>
      </c>
      <c r="G4663" s="409">
        <v>308223140403</v>
      </c>
      <c r="H4663" s="327" t="s">
        <v>8259</v>
      </c>
      <c r="I4663" s="327" t="s">
        <v>5411</v>
      </c>
      <c r="K4663" s="421">
        <v>0.95699999999999996</v>
      </c>
      <c r="L4663" s="421">
        <v>0.95699999999999996</v>
      </c>
      <c r="M4663" s="421">
        <v>0.87337600000000004</v>
      </c>
      <c r="N4663" s="411">
        <v>8.7381400208986335</v>
      </c>
    </row>
    <row r="4664" spans="1:14" s="327" customFormat="1">
      <c r="A4664" s="103">
        <v>4661</v>
      </c>
      <c r="C4664" s="327" t="s">
        <v>1049</v>
      </c>
      <c r="D4664" s="327" t="s">
        <v>1046</v>
      </c>
      <c r="E4664" s="327" t="s">
        <v>4866</v>
      </c>
      <c r="F4664" s="327" t="s">
        <v>4277</v>
      </c>
      <c r="G4664" s="409">
        <v>307433140103</v>
      </c>
      <c r="H4664" s="327" t="s">
        <v>8260</v>
      </c>
      <c r="I4664" s="327" t="s">
        <v>5411</v>
      </c>
      <c r="K4664" s="421">
        <v>0.1215</v>
      </c>
      <c r="L4664" s="421">
        <v>0.1215</v>
      </c>
      <c r="M4664" s="421">
        <v>0.11088099999999999</v>
      </c>
      <c r="N4664" s="411">
        <v>8.7399176954732543</v>
      </c>
    </row>
    <row r="4665" spans="1:14" s="327" customFormat="1">
      <c r="A4665" s="103">
        <v>4662</v>
      </c>
      <c r="C4665" s="327" t="s">
        <v>1041</v>
      </c>
      <c r="D4665" s="327" t="s">
        <v>1037</v>
      </c>
      <c r="E4665" s="327" t="s">
        <v>1037</v>
      </c>
      <c r="F4665" s="327" t="s">
        <v>7264</v>
      </c>
      <c r="G4665" s="409">
        <v>306311440304</v>
      </c>
      <c r="H4665" s="327" t="s">
        <v>8261</v>
      </c>
      <c r="I4665" s="327" t="s">
        <v>5411</v>
      </c>
      <c r="K4665" s="421">
        <v>1.3748</v>
      </c>
      <c r="L4665" s="421">
        <v>1.3748</v>
      </c>
      <c r="M4665" s="421">
        <v>1.254634</v>
      </c>
      <c r="N4665" s="411">
        <v>8.7406168169915617</v>
      </c>
    </row>
    <row r="4666" spans="1:14" s="327" customFormat="1">
      <c r="A4666" s="103">
        <v>4663</v>
      </c>
      <c r="C4666" s="327" t="s">
        <v>1049</v>
      </c>
      <c r="D4666" s="327" t="s">
        <v>1045</v>
      </c>
      <c r="E4666" s="327" t="s">
        <v>5113</v>
      </c>
      <c r="F4666" s="327" t="s">
        <v>4917</v>
      </c>
      <c r="G4666" s="409">
        <v>307621240203</v>
      </c>
      <c r="H4666" s="327" t="s">
        <v>8262</v>
      </c>
      <c r="I4666" s="327" t="s">
        <v>5411</v>
      </c>
      <c r="K4666" s="421">
        <v>1.395</v>
      </c>
      <c r="L4666" s="421">
        <v>1.395</v>
      </c>
      <c r="M4666" s="421">
        <v>1.2730630000000001</v>
      </c>
      <c r="N4666" s="411">
        <v>8.7410035842293876</v>
      </c>
    </row>
    <row r="4667" spans="1:14" s="327" customFormat="1">
      <c r="A4667" s="103">
        <v>4664</v>
      </c>
      <c r="C4667" s="327" t="s">
        <v>1381</v>
      </c>
      <c r="D4667" s="327" t="s">
        <v>1031</v>
      </c>
      <c r="E4667" s="327" t="s">
        <v>5239</v>
      </c>
      <c r="F4667" s="327" t="s">
        <v>8263</v>
      </c>
      <c r="G4667" s="409">
        <v>305112140501</v>
      </c>
      <c r="H4667" s="327" t="s">
        <v>8264</v>
      </c>
      <c r="I4667" s="327" t="s">
        <v>5411</v>
      </c>
      <c r="K4667" s="421">
        <v>1.0275000000000001</v>
      </c>
      <c r="L4667" s="421">
        <v>1.0275000000000001</v>
      </c>
      <c r="M4667" s="421">
        <v>0.93766799999999995</v>
      </c>
      <c r="N4667" s="411">
        <v>8.7427737226277493</v>
      </c>
    </row>
    <row r="4668" spans="1:14" s="327" customFormat="1">
      <c r="A4668" s="103">
        <v>4665</v>
      </c>
      <c r="C4668" s="327" t="s">
        <v>1049</v>
      </c>
      <c r="D4668" s="327" t="s">
        <v>1046</v>
      </c>
      <c r="E4668" s="327" t="s">
        <v>4866</v>
      </c>
      <c r="F4668" s="327" t="s">
        <v>7448</v>
      </c>
      <c r="G4668" s="409">
        <v>307433240203</v>
      </c>
      <c r="H4668" s="327" t="s">
        <v>8265</v>
      </c>
      <c r="I4668" s="327" t="s">
        <v>5411</v>
      </c>
      <c r="K4668" s="421">
        <v>0.3604</v>
      </c>
      <c r="L4668" s="421">
        <v>0.3604</v>
      </c>
      <c r="M4668" s="421">
        <v>0.32888400000000001</v>
      </c>
      <c r="N4668" s="411">
        <v>8.7447280799112068</v>
      </c>
    </row>
    <row r="4669" spans="1:14" s="327" customFormat="1">
      <c r="A4669" s="103">
        <v>4666</v>
      </c>
      <c r="C4669" s="327" t="s">
        <v>1049</v>
      </c>
      <c r="D4669" s="327" t="s">
        <v>1045</v>
      </c>
      <c r="E4669" s="327" t="s">
        <v>5113</v>
      </c>
      <c r="F4669" s="327" t="s">
        <v>4842</v>
      </c>
      <c r="G4669" s="409">
        <v>307621140304</v>
      </c>
      <c r="H4669" s="327" t="s">
        <v>8266</v>
      </c>
      <c r="I4669" s="327" t="s">
        <v>5411</v>
      </c>
      <c r="K4669" s="421">
        <v>0.67879999999999996</v>
      </c>
      <c r="L4669" s="421">
        <v>0.67879999999999996</v>
      </c>
      <c r="M4669" s="421">
        <v>0.61943400000000004</v>
      </c>
      <c r="N4669" s="411">
        <v>8.7457277548615089</v>
      </c>
    </row>
    <row r="4670" spans="1:14" s="327" customFormat="1">
      <c r="A4670" s="103">
        <v>4667</v>
      </c>
      <c r="C4670" s="327" t="s">
        <v>1049</v>
      </c>
      <c r="D4670" s="327" t="s">
        <v>4470</v>
      </c>
      <c r="E4670" s="327" t="s">
        <v>4471</v>
      </c>
      <c r="F4670" s="327" t="s">
        <v>4899</v>
      </c>
      <c r="G4670" s="409">
        <v>307511340109</v>
      </c>
      <c r="H4670" s="327" t="s">
        <v>8267</v>
      </c>
      <c r="I4670" s="327" t="s">
        <v>5411</v>
      </c>
      <c r="K4670" s="421">
        <v>0.88600000000000001</v>
      </c>
      <c r="L4670" s="421">
        <v>0.88600000000000001</v>
      </c>
      <c r="M4670" s="421">
        <v>0.80850599999999995</v>
      </c>
      <c r="N4670" s="411">
        <v>8.7465011286681786</v>
      </c>
    </row>
    <row r="4671" spans="1:14" s="327" customFormat="1">
      <c r="A4671" s="103">
        <v>4668</v>
      </c>
      <c r="C4671" s="327" t="s">
        <v>1041</v>
      </c>
      <c r="D4671" s="327" t="s">
        <v>1037</v>
      </c>
      <c r="E4671" s="327" t="s">
        <v>3312</v>
      </c>
      <c r="F4671" s="327" t="s">
        <v>8242</v>
      </c>
      <c r="G4671" s="409">
        <v>306321340501</v>
      </c>
      <c r="H4671" s="327" t="s">
        <v>6511</v>
      </c>
      <c r="I4671" s="327" t="s">
        <v>5411</v>
      </c>
      <c r="K4671" s="421">
        <v>0.49020000000000002</v>
      </c>
      <c r="L4671" s="421">
        <v>0.49020000000000002</v>
      </c>
      <c r="M4671" s="421">
        <v>0.44732300000000003</v>
      </c>
      <c r="N4671" s="411">
        <v>8.7468380252957978</v>
      </c>
    </row>
    <row r="4672" spans="1:14" s="327" customFormat="1">
      <c r="A4672" s="103">
        <v>4669</v>
      </c>
      <c r="C4672" s="327" t="s">
        <v>3869</v>
      </c>
      <c r="D4672" s="327" t="s">
        <v>1055</v>
      </c>
      <c r="E4672" s="327" t="s">
        <v>1055</v>
      </c>
      <c r="F4672" s="327" t="s">
        <v>4166</v>
      </c>
      <c r="G4672" s="409">
        <v>308511240203</v>
      </c>
      <c r="H4672" s="327" t="s">
        <v>8268</v>
      </c>
      <c r="I4672" s="327" t="s">
        <v>5411</v>
      </c>
      <c r="K4672" s="421">
        <v>0.71884599999999998</v>
      </c>
      <c r="L4672" s="421">
        <v>0.71884599999999998</v>
      </c>
      <c r="M4672" s="421">
        <v>0.65596900000000002</v>
      </c>
      <c r="N4672" s="411">
        <v>8.7469360614095315</v>
      </c>
    </row>
    <row r="4673" spans="1:14" s="327" customFormat="1">
      <c r="A4673" s="103">
        <v>4670</v>
      </c>
      <c r="C4673" s="327" t="s">
        <v>1381</v>
      </c>
      <c r="D4673" s="327" t="s">
        <v>1029</v>
      </c>
      <c r="E4673" s="327" t="s">
        <v>4464</v>
      </c>
      <c r="F4673" s="327" t="s">
        <v>8269</v>
      </c>
      <c r="G4673" s="409">
        <v>305721340103</v>
      </c>
      <c r="H4673" s="327" t="s">
        <v>8270</v>
      </c>
      <c r="I4673" s="327" t="s">
        <v>5411</v>
      </c>
      <c r="K4673" s="421">
        <v>0.53180000000000005</v>
      </c>
      <c r="L4673" s="421">
        <v>0.53180000000000005</v>
      </c>
      <c r="M4673" s="421">
        <v>0.48527500000000001</v>
      </c>
      <c r="N4673" s="411">
        <v>8.7485896953742071</v>
      </c>
    </row>
    <row r="4674" spans="1:14" s="327" customFormat="1">
      <c r="A4674" s="103">
        <v>4671</v>
      </c>
      <c r="C4674" s="327" t="s">
        <v>1049</v>
      </c>
      <c r="D4674" s="327" t="s">
        <v>1048</v>
      </c>
      <c r="E4674" s="327" t="s">
        <v>5138</v>
      </c>
      <c r="F4674" s="327" t="s">
        <v>4603</v>
      </c>
      <c r="G4674" s="409">
        <v>307211440301</v>
      </c>
      <c r="H4674" s="327" t="s">
        <v>8271</v>
      </c>
      <c r="I4674" s="327" t="s">
        <v>5411</v>
      </c>
      <c r="K4674" s="421">
        <v>2.2222</v>
      </c>
      <c r="L4674" s="421">
        <v>2.2222</v>
      </c>
      <c r="M4674" s="421">
        <v>2.0277509999999999</v>
      </c>
      <c r="N4674" s="411">
        <v>8.7502925029250331</v>
      </c>
    </row>
    <row r="4675" spans="1:14" s="327" customFormat="1">
      <c r="A4675" s="103">
        <v>4672</v>
      </c>
      <c r="C4675" s="327" t="s">
        <v>3869</v>
      </c>
      <c r="D4675" s="327" t="s">
        <v>1054</v>
      </c>
      <c r="E4675" s="327" t="s">
        <v>4344</v>
      </c>
      <c r="F4675" s="327" t="s">
        <v>5236</v>
      </c>
      <c r="G4675" s="409">
        <v>308223340108</v>
      </c>
      <c r="H4675" s="327" t="s">
        <v>8272</v>
      </c>
      <c r="I4675" s="327" t="s">
        <v>5411</v>
      </c>
      <c r="K4675" s="421">
        <v>0.43501400000000001</v>
      </c>
      <c r="L4675" s="421">
        <v>0.43501400000000001</v>
      </c>
      <c r="M4675" s="421">
        <v>0.39694400000000002</v>
      </c>
      <c r="N4675" s="411">
        <v>8.751442482310912</v>
      </c>
    </row>
    <row r="4676" spans="1:14" s="327" customFormat="1">
      <c r="A4676" s="103">
        <v>4673</v>
      </c>
      <c r="C4676" s="327" t="s">
        <v>1049</v>
      </c>
      <c r="D4676" s="327" t="s">
        <v>1045</v>
      </c>
      <c r="E4676" s="327" t="s">
        <v>4680</v>
      </c>
      <c r="F4676" s="327" t="s">
        <v>4170</v>
      </c>
      <c r="G4676" s="409">
        <v>307612140302</v>
      </c>
      <c r="H4676" s="327" t="s">
        <v>8273</v>
      </c>
      <c r="I4676" s="327" t="s">
        <v>5411</v>
      </c>
      <c r="K4676" s="421">
        <v>9.5000000000000001E-2</v>
      </c>
      <c r="L4676" s="421">
        <v>9.5000000000000001E-2</v>
      </c>
      <c r="M4676" s="421">
        <v>8.6682999999999996E-2</v>
      </c>
      <c r="N4676" s="411">
        <v>8.7547368421052685</v>
      </c>
    </row>
    <row r="4677" spans="1:14" s="327" customFormat="1">
      <c r="A4677" s="103">
        <v>4674</v>
      </c>
      <c r="C4677" s="327" t="s">
        <v>1041</v>
      </c>
      <c r="D4677" s="327" t="s">
        <v>1041</v>
      </c>
      <c r="E4677" s="327" t="s">
        <v>3175</v>
      </c>
      <c r="F4677" s="327" t="s">
        <v>5353</v>
      </c>
      <c r="G4677" s="409">
        <v>306112340202</v>
      </c>
      <c r="H4677" s="327" t="s">
        <v>8274</v>
      </c>
      <c r="I4677" s="327" t="s">
        <v>5411</v>
      </c>
      <c r="K4677" s="421">
        <v>0.53939999999999999</v>
      </c>
      <c r="L4677" s="421">
        <v>0.53939999999999999</v>
      </c>
      <c r="M4677" s="421">
        <v>0.49217</v>
      </c>
      <c r="N4677" s="411">
        <v>8.7560252131998517</v>
      </c>
    </row>
    <row r="4678" spans="1:14" s="327" customFormat="1">
      <c r="A4678" s="103">
        <v>4675</v>
      </c>
      <c r="C4678" s="327" t="s">
        <v>3869</v>
      </c>
      <c r="D4678" s="327" t="s">
        <v>4122</v>
      </c>
      <c r="E4678" s="327" t="s">
        <v>1021</v>
      </c>
      <c r="F4678" s="327" t="s">
        <v>4925</v>
      </c>
      <c r="G4678" s="409">
        <v>308653240402</v>
      </c>
      <c r="H4678" s="327" t="s">
        <v>8275</v>
      </c>
      <c r="I4678" s="327" t="s">
        <v>5411</v>
      </c>
      <c r="K4678" s="421">
        <v>1.4194</v>
      </c>
      <c r="L4678" s="421">
        <v>1.4194</v>
      </c>
      <c r="M4678" s="421">
        <v>1.2950900000000001</v>
      </c>
      <c r="N4678" s="411">
        <v>8.7579258841764069</v>
      </c>
    </row>
    <row r="4679" spans="1:14" s="327" customFormat="1">
      <c r="A4679" s="103">
        <v>4676</v>
      </c>
      <c r="C4679" s="327" t="s">
        <v>5408</v>
      </c>
      <c r="D4679" s="327" t="s">
        <v>1017</v>
      </c>
      <c r="E4679" s="327" t="s">
        <v>3946</v>
      </c>
      <c r="F4679" s="327" t="s">
        <v>4063</v>
      </c>
      <c r="G4679" s="409">
        <v>304521240104</v>
      </c>
      <c r="H4679" s="327" t="s">
        <v>8276</v>
      </c>
      <c r="I4679" s="327" t="s">
        <v>5411</v>
      </c>
      <c r="K4679" s="421">
        <v>0.17599999999999999</v>
      </c>
      <c r="L4679" s="421">
        <v>0.17599999999999999</v>
      </c>
      <c r="M4679" s="421">
        <v>0.16058</v>
      </c>
      <c r="N4679" s="411">
        <v>8.7613636363636314</v>
      </c>
    </row>
    <row r="4680" spans="1:14" s="327" customFormat="1">
      <c r="A4680" s="103">
        <v>4677</v>
      </c>
      <c r="C4680" s="327" t="s">
        <v>3869</v>
      </c>
      <c r="D4680" s="327" t="s">
        <v>1056</v>
      </c>
      <c r="E4680" s="327" t="s">
        <v>4691</v>
      </c>
      <c r="F4680" s="327" t="s">
        <v>3610</v>
      </c>
      <c r="G4680" s="409">
        <v>308312240401</v>
      </c>
      <c r="H4680" s="327" t="s">
        <v>8277</v>
      </c>
      <c r="I4680" s="327" t="s">
        <v>5411</v>
      </c>
      <c r="K4680" s="421">
        <v>0.49324499999999999</v>
      </c>
      <c r="L4680" s="421">
        <v>0.49324499999999999</v>
      </c>
      <c r="M4680" s="421">
        <v>0.45002799999999998</v>
      </c>
      <c r="N4680" s="411">
        <v>8.7617715334164572</v>
      </c>
    </row>
    <row r="4681" spans="1:14" s="327" customFormat="1">
      <c r="A4681" s="103">
        <v>4678</v>
      </c>
      <c r="C4681" s="327" t="s">
        <v>1041</v>
      </c>
      <c r="D4681" s="327" t="s">
        <v>1037</v>
      </c>
      <c r="E4681" s="327" t="s">
        <v>3312</v>
      </c>
      <c r="F4681" s="327" t="s">
        <v>3313</v>
      </c>
      <c r="G4681" s="409">
        <v>306321440205</v>
      </c>
      <c r="H4681" s="327" t="s">
        <v>7617</v>
      </c>
      <c r="I4681" s="327" t="s">
        <v>5411</v>
      </c>
      <c r="K4681" s="421">
        <v>1.2619999999999999E-2</v>
      </c>
      <c r="L4681" s="421">
        <v>1.2619999999999999E-2</v>
      </c>
      <c r="M4681" s="421">
        <v>1.1514E-2</v>
      </c>
      <c r="N4681" s="411">
        <v>8.7638668779714699</v>
      </c>
    </row>
    <row r="4682" spans="1:14" s="327" customFormat="1">
      <c r="A4682" s="103">
        <v>4679</v>
      </c>
      <c r="C4682" s="327" t="s">
        <v>1381</v>
      </c>
      <c r="D4682" s="327" t="s">
        <v>1030</v>
      </c>
      <c r="E4682" s="327" t="s">
        <v>3808</v>
      </c>
      <c r="F4682" s="327" t="s">
        <v>3090</v>
      </c>
      <c r="G4682" s="409">
        <v>305213540104</v>
      </c>
      <c r="H4682" s="327" t="s">
        <v>8278</v>
      </c>
      <c r="I4682" s="327" t="s">
        <v>5411</v>
      </c>
      <c r="K4682" s="421">
        <v>0.94596000000000002</v>
      </c>
      <c r="L4682" s="421">
        <v>0.94596000000000002</v>
      </c>
      <c r="M4682" s="421">
        <v>0.86304899999999996</v>
      </c>
      <c r="N4682" s="411">
        <v>8.7647469237599971</v>
      </c>
    </row>
    <row r="4683" spans="1:14" s="327" customFormat="1">
      <c r="A4683" s="103">
        <v>4680</v>
      </c>
      <c r="C4683" s="327" t="s">
        <v>1049</v>
      </c>
      <c r="D4683" s="327" t="s">
        <v>1045</v>
      </c>
      <c r="E4683" s="327" t="s">
        <v>5113</v>
      </c>
      <c r="F4683" s="327" t="s">
        <v>8279</v>
      </c>
      <c r="G4683" s="409">
        <v>307621140603</v>
      </c>
      <c r="H4683" s="327" t="s">
        <v>8280</v>
      </c>
      <c r="I4683" s="327" t="s">
        <v>5411</v>
      </c>
      <c r="K4683" s="421">
        <v>0.76180000000000003</v>
      </c>
      <c r="L4683" s="421">
        <v>0.76180000000000003</v>
      </c>
      <c r="M4683" s="421">
        <v>0.69501199999999996</v>
      </c>
      <c r="N4683" s="411">
        <v>8.7671304804410699</v>
      </c>
    </row>
    <row r="4684" spans="1:14" s="327" customFormat="1">
      <c r="A4684" s="103">
        <v>4681</v>
      </c>
      <c r="C4684" s="327" t="s">
        <v>3869</v>
      </c>
      <c r="D4684" s="327" t="s">
        <v>1056</v>
      </c>
      <c r="E4684" s="327" t="s">
        <v>1056</v>
      </c>
      <c r="F4684" s="327" t="s">
        <v>4779</v>
      </c>
      <c r="G4684" s="409">
        <v>308311540305</v>
      </c>
      <c r="H4684" s="327" t="s">
        <v>8281</v>
      </c>
      <c r="I4684" s="327" t="s">
        <v>5411</v>
      </c>
      <c r="K4684" s="421">
        <v>0.7046</v>
      </c>
      <c r="L4684" s="421">
        <v>0.7046</v>
      </c>
      <c r="M4684" s="421">
        <v>0.64277899999999999</v>
      </c>
      <c r="N4684" s="411">
        <v>8.773914277604316</v>
      </c>
    </row>
    <row r="4685" spans="1:14" s="327" customFormat="1">
      <c r="A4685" s="103">
        <v>4682</v>
      </c>
      <c r="C4685" s="327" t="s">
        <v>3869</v>
      </c>
      <c r="D4685" s="327" t="s">
        <v>1055</v>
      </c>
      <c r="E4685" s="327" t="s">
        <v>1055</v>
      </c>
      <c r="F4685" s="327" t="s">
        <v>2255</v>
      </c>
      <c r="G4685" s="409">
        <v>308511140205</v>
      </c>
      <c r="H4685" s="327" t="s">
        <v>8282</v>
      </c>
      <c r="I4685" s="327" t="s">
        <v>5411</v>
      </c>
      <c r="K4685" s="421">
        <v>0.58543100000000003</v>
      </c>
      <c r="L4685" s="421">
        <v>0.58543100000000003</v>
      </c>
      <c r="M4685" s="421">
        <v>0.53406200000000004</v>
      </c>
      <c r="N4685" s="411">
        <v>8.7745609644859925</v>
      </c>
    </row>
    <row r="4686" spans="1:14" s="327" customFormat="1">
      <c r="A4686" s="103">
        <v>4683</v>
      </c>
      <c r="C4686" s="327" t="s">
        <v>5408</v>
      </c>
      <c r="D4686" s="327" t="s">
        <v>1020</v>
      </c>
      <c r="E4686" s="327" t="s">
        <v>3416</v>
      </c>
      <c r="F4686" s="327" t="s">
        <v>3739</v>
      </c>
      <c r="G4686" s="409">
        <v>304112140202</v>
      </c>
      <c r="H4686" s="327" t="s">
        <v>8283</v>
      </c>
      <c r="I4686" s="327" t="s">
        <v>5411</v>
      </c>
      <c r="K4686" s="421">
        <v>0.58079999999999998</v>
      </c>
      <c r="L4686" s="421">
        <v>0.58079999999999998</v>
      </c>
      <c r="M4686" s="421">
        <v>0.52983599999999997</v>
      </c>
      <c r="N4686" s="411">
        <v>8.7747933884297531</v>
      </c>
    </row>
    <row r="4687" spans="1:14" s="327" customFormat="1">
      <c r="A4687" s="103">
        <v>4684</v>
      </c>
      <c r="C4687" s="327" t="s">
        <v>3869</v>
      </c>
      <c r="D4687" s="327" t="s">
        <v>1054</v>
      </c>
      <c r="E4687" s="327" t="s">
        <v>3438</v>
      </c>
      <c r="F4687" s="327" t="s">
        <v>8284</v>
      </c>
      <c r="G4687" s="409">
        <v>308212440303</v>
      </c>
      <c r="H4687" s="327" t="s">
        <v>8285</v>
      </c>
      <c r="I4687" s="327" t="s">
        <v>5411</v>
      </c>
      <c r="K4687" s="421">
        <v>1.9044000000000001</v>
      </c>
      <c r="L4687" s="421">
        <v>1.9044000000000001</v>
      </c>
      <c r="M4687" s="421">
        <v>1.737269</v>
      </c>
      <c r="N4687" s="411">
        <v>8.7760449485402283</v>
      </c>
    </row>
    <row r="4688" spans="1:14" s="327" customFormat="1">
      <c r="A4688" s="103">
        <v>4685</v>
      </c>
      <c r="C4688" s="327" t="s">
        <v>1041</v>
      </c>
      <c r="D4688" s="327" t="s">
        <v>1037</v>
      </c>
      <c r="E4688" s="327" t="s">
        <v>3312</v>
      </c>
      <c r="F4688" s="327" t="s">
        <v>3318</v>
      </c>
      <c r="G4688" s="409">
        <v>306321340201</v>
      </c>
      <c r="H4688" s="327" t="s">
        <v>8286</v>
      </c>
      <c r="I4688" s="327" t="s">
        <v>5411</v>
      </c>
      <c r="K4688" s="421">
        <v>0.5464</v>
      </c>
      <c r="L4688" s="421">
        <v>0.5464</v>
      </c>
      <c r="M4688" s="421">
        <v>0.498442</v>
      </c>
      <c r="N4688" s="411">
        <v>8.7770863836017572</v>
      </c>
    </row>
    <row r="4689" spans="1:14" s="327" customFormat="1">
      <c r="A4689" s="103">
        <v>4686</v>
      </c>
      <c r="C4689" s="327" t="s">
        <v>1041</v>
      </c>
      <c r="D4689" s="327" t="s">
        <v>1039</v>
      </c>
      <c r="E4689" s="327" t="s">
        <v>3245</v>
      </c>
      <c r="F4689" s="327" t="s">
        <v>3204</v>
      </c>
      <c r="G4689" s="409">
        <v>306212240302</v>
      </c>
      <c r="H4689" s="327" t="s">
        <v>8287</v>
      </c>
      <c r="I4689" s="327" t="s">
        <v>5411</v>
      </c>
      <c r="K4689" s="421">
        <v>0.46960000000000002</v>
      </c>
      <c r="L4689" s="421">
        <v>0.46960000000000002</v>
      </c>
      <c r="M4689" s="421">
        <v>0.42837999999999998</v>
      </c>
      <c r="N4689" s="411">
        <v>8.7776831345826309</v>
      </c>
    </row>
    <row r="4690" spans="1:14" s="327" customFormat="1">
      <c r="A4690" s="103">
        <v>4687</v>
      </c>
      <c r="C4690" s="327" t="s">
        <v>1381</v>
      </c>
      <c r="D4690" s="327" t="s">
        <v>1030</v>
      </c>
      <c r="E4690" s="327" t="s">
        <v>5282</v>
      </c>
      <c r="F4690" s="327" t="s">
        <v>8288</v>
      </c>
      <c r="G4690" s="409">
        <v>305712340101</v>
      </c>
      <c r="H4690" s="327" t="s">
        <v>8289</v>
      </c>
      <c r="I4690" s="327" t="s">
        <v>5411</v>
      </c>
      <c r="K4690" s="421">
        <v>0.97099999999999997</v>
      </c>
      <c r="L4690" s="421">
        <v>0.97099999999999997</v>
      </c>
      <c r="M4690" s="421">
        <v>0.88576500000000002</v>
      </c>
      <c r="N4690" s="411">
        <v>8.7780638516992742</v>
      </c>
    </row>
    <row r="4691" spans="1:14" s="327" customFormat="1">
      <c r="A4691" s="103">
        <v>4688</v>
      </c>
      <c r="C4691" s="327" t="s">
        <v>1381</v>
      </c>
      <c r="D4691" s="327" t="s">
        <v>1030</v>
      </c>
      <c r="E4691" s="327" t="s">
        <v>3808</v>
      </c>
      <c r="F4691" s="327" t="s">
        <v>3334</v>
      </c>
      <c r="G4691" s="409">
        <v>305212340303</v>
      </c>
      <c r="H4691" s="327" t="s">
        <v>8290</v>
      </c>
      <c r="I4691" s="327" t="s">
        <v>5411</v>
      </c>
      <c r="K4691" s="421">
        <v>1.3351999999999999</v>
      </c>
      <c r="L4691" s="421">
        <v>1.3351999999999999</v>
      </c>
      <c r="M4691" s="421">
        <v>1.217943</v>
      </c>
      <c r="N4691" s="411">
        <v>8.7819802276812418</v>
      </c>
    </row>
    <row r="4692" spans="1:14" s="327" customFormat="1">
      <c r="A4692" s="103">
        <v>4689</v>
      </c>
      <c r="C4692" s="327" t="s">
        <v>1041</v>
      </c>
      <c r="D4692" s="327" t="s">
        <v>1040</v>
      </c>
      <c r="E4692" s="327" t="s">
        <v>1040</v>
      </c>
      <c r="F4692" s="327" t="s">
        <v>4402</v>
      </c>
      <c r="G4692" s="409">
        <v>306611140401</v>
      </c>
      <c r="H4692" s="327" t="s">
        <v>8291</v>
      </c>
      <c r="I4692" s="327" t="s">
        <v>5411</v>
      </c>
      <c r="K4692" s="421">
        <v>0.69599999999999995</v>
      </c>
      <c r="L4692" s="421">
        <v>0.69599999999999995</v>
      </c>
      <c r="M4692" s="421">
        <v>0.63485100000000005</v>
      </c>
      <c r="N4692" s="411">
        <v>8.7857758620689506</v>
      </c>
    </row>
    <row r="4693" spans="1:14" s="327" customFormat="1">
      <c r="A4693" s="103">
        <v>4690</v>
      </c>
      <c r="C4693" s="327" t="s">
        <v>3869</v>
      </c>
      <c r="D4693" s="327" t="s">
        <v>1054</v>
      </c>
      <c r="E4693" s="327" t="s">
        <v>3438</v>
      </c>
      <c r="F4693" s="327" t="s">
        <v>4272</v>
      </c>
      <c r="G4693" s="409">
        <v>308212240104</v>
      </c>
      <c r="H4693" s="327" t="s">
        <v>8292</v>
      </c>
      <c r="I4693" s="327" t="s">
        <v>5444</v>
      </c>
      <c r="K4693" s="421">
        <v>0.34870000000000001</v>
      </c>
      <c r="L4693" s="421">
        <v>0.34870000000000001</v>
      </c>
      <c r="M4693" s="421">
        <v>0.31806000000000001</v>
      </c>
      <c r="N4693" s="411">
        <v>8.7869228563234874</v>
      </c>
    </row>
    <row r="4694" spans="1:14" s="327" customFormat="1">
      <c r="A4694" s="103">
        <v>4691</v>
      </c>
      <c r="C4694" s="327" t="s">
        <v>5408</v>
      </c>
      <c r="D4694" s="327" t="s">
        <v>1018</v>
      </c>
      <c r="E4694" s="327" t="s">
        <v>1018</v>
      </c>
      <c r="F4694" s="327" t="s">
        <v>4322</v>
      </c>
      <c r="G4694" s="409">
        <v>304611340305</v>
      </c>
      <c r="H4694" s="327" t="s">
        <v>8293</v>
      </c>
      <c r="I4694" s="327" t="s">
        <v>5411</v>
      </c>
      <c r="K4694" s="421">
        <v>0.22567999999999999</v>
      </c>
      <c r="L4694" s="421">
        <v>0.22567999999999999</v>
      </c>
      <c r="M4694" s="421">
        <v>0.205849</v>
      </c>
      <c r="N4694" s="411">
        <v>8.7872208436724506</v>
      </c>
    </row>
    <row r="4695" spans="1:14" s="327" customFormat="1">
      <c r="A4695" s="103">
        <v>4692</v>
      </c>
      <c r="C4695" s="327" t="s">
        <v>1049</v>
      </c>
      <c r="D4695" s="327" t="s">
        <v>1049</v>
      </c>
      <c r="E4695" s="327" t="s">
        <v>3482</v>
      </c>
      <c r="F4695" s="327" t="s">
        <v>4880</v>
      </c>
      <c r="G4695" s="409">
        <v>307133140102</v>
      </c>
      <c r="H4695" s="327" t="s">
        <v>8294</v>
      </c>
      <c r="I4695" s="327" t="s">
        <v>5411</v>
      </c>
      <c r="K4695" s="421">
        <v>1.1023000000000001</v>
      </c>
      <c r="L4695" s="421">
        <v>1.1023000000000001</v>
      </c>
      <c r="M4695" s="421">
        <v>1.0054179999999999</v>
      </c>
      <c r="N4695" s="411">
        <v>8.7890773836523746</v>
      </c>
    </row>
    <row r="4696" spans="1:14" s="327" customFormat="1">
      <c r="A4696" s="103">
        <v>4693</v>
      </c>
      <c r="C4696" s="327" t="s">
        <v>5408</v>
      </c>
      <c r="D4696" s="327" t="s">
        <v>1021</v>
      </c>
      <c r="E4696" s="327" t="s">
        <v>4351</v>
      </c>
      <c r="F4696" s="327" t="s">
        <v>8295</v>
      </c>
      <c r="G4696" s="409">
        <v>304411540202</v>
      </c>
      <c r="H4696" s="327" t="s">
        <v>8296</v>
      </c>
      <c r="I4696" s="327" t="s">
        <v>5411</v>
      </c>
      <c r="K4696" s="421">
        <v>0.63500000000000001</v>
      </c>
      <c r="L4696" s="421">
        <v>0.63500000000000001</v>
      </c>
      <c r="M4696" s="421">
        <v>0.57917399999999997</v>
      </c>
      <c r="N4696" s="411">
        <v>8.7914960629921328</v>
      </c>
    </row>
    <row r="4697" spans="1:14" s="327" customFormat="1">
      <c r="A4697" s="103">
        <v>4694</v>
      </c>
      <c r="C4697" s="327" t="s">
        <v>5408</v>
      </c>
      <c r="D4697" s="327" t="s">
        <v>1020</v>
      </c>
      <c r="E4697" s="327" t="s">
        <v>3970</v>
      </c>
      <c r="F4697" s="327" t="s">
        <v>4362</v>
      </c>
      <c r="G4697" s="409">
        <v>304121240206</v>
      </c>
      <c r="H4697" s="327" t="s">
        <v>8297</v>
      </c>
      <c r="I4697" s="327" t="s">
        <v>5411</v>
      </c>
      <c r="K4697" s="421">
        <v>5.2400000000000002E-2</v>
      </c>
      <c r="L4697" s="421">
        <v>5.2400000000000002E-2</v>
      </c>
      <c r="M4697" s="421">
        <v>4.7792000000000001E-2</v>
      </c>
      <c r="N4697" s="411">
        <v>8.7938931297709946</v>
      </c>
    </row>
    <row r="4698" spans="1:14" s="327" customFormat="1">
      <c r="A4698" s="103">
        <v>4695</v>
      </c>
      <c r="C4698" s="327" t="s">
        <v>1041</v>
      </c>
      <c r="D4698" s="327" t="s">
        <v>1039</v>
      </c>
      <c r="E4698" s="327" t="s">
        <v>3245</v>
      </c>
      <c r="F4698" s="327" t="s">
        <v>3162</v>
      </c>
      <c r="G4698" s="409">
        <v>306212140102</v>
      </c>
      <c r="H4698" s="327" t="s">
        <v>8298</v>
      </c>
      <c r="I4698" s="327" t="s">
        <v>5411</v>
      </c>
      <c r="K4698" s="421">
        <v>0.31259999999999999</v>
      </c>
      <c r="L4698" s="421">
        <v>0.31259999999999999</v>
      </c>
      <c r="M4698" s="421">
        <v>0.285103</v>
      </c>
      <c r="N4698" s="411">
        <v>8.7962252079334604</v>
      </c>
    </row>
    <row r="4699" spans="1:14" s="327" customFormat="1">
      <c r="A4699" s="103">
        <v>4696</v>
      </c>
      <c r="C4699" s="327" t="s">
        <v>1049</v>
      </c>
      <c r="D4699" s="327" t="s">
        <v>1047</v>
      </c>
      <c r="E4699" s="327" t="s">
        <v>4541</v>
      </c>
      <c r="F4699" s="327" t="s">
        <v>4895</v>
      </c>
      <c r="G4699" s="409">
        <v>307333340203</v>
      </c>
      <c r="H4699" s="327" t="s">
        <v>8299</v>
      </c>
      <c r="I4699" s="327" t="s">
        <v>5411</v>
      </c>
      <c r="K4699" s="421">
        <v>0.64370000000000005</v>
      </c>
      <c r="L4699" s="421">
        <v>0.64370000000000005</v>
      </c>
      <c r="M4699" s="421">
        <v>0.58707200000000004</v>
      </c>
      <c r="N4699" s="411">
        <v>8.797265807052975</v>
      </c>
    </row>
    <row r="4700" spans="1:14" s="327" customFormat="1">
      <c r="A4700" s="103">
        <v>4697</v>
      </c>
      <c r="C4700" s="327" t="s">
        <v>1041</v>
      </c>
      <c r="D4700" s="327" t="s">
        <v>1036</v>
      </c>
      <c r="E4700" s="327" t="s">
        <v>3216</v>
      </c>
      <c r="F4700" s="327" t="s">
        <v>8300</v>
      </c>
      <c r="G4700" s="409">
        <v>306412340402</v>
      </c>
      <c r="H4700" s="327" t="s">
        <v>8301</v>
      </c>
      <c r="I4700" s="327" t="s">
        <v>5411</v>
      </c>
      <c r="K4700" s="421">
        <v>1.1252</v>
      </c>
      <c r="L4700" s="421">
        <v>1.1252</v>
      </c>
      <c r="M4700" s="421">
        <v>1.026165</v>
      </c>
      <c r="N4700" s="411">
        <v>8.8015463917525771</v>
      </c>
    </row>
    <row r="4701" spans="1:14" s="327" customFormat="1">
      <c r="A4701" s="103">
        <v>4698</v>
      </c>
      <c r="C4701" s="327" t="s">
        <v>3869</v>
      </c>
      <c r="D4701" s="327" t="s">
        <v>1056</v>
      </c>
      <c r="E4701" s="327" t="s">
        <v>5038</v>
      </c>
      <c r="F4701" s="327" t="s">
        <v>4610</v>
      </c>
      <c r="G4701" s="409">
        <v>308334240305</v>
      </c>
      <c r="H4701" s="327" t="s">
        <v>8302</v>
      </c>
      <c r="I4701" s="327" t="s">
        <v>5411</v>
      </c>
      <c r="K4701" s="421">
        <v>0.90193999999999996</v>
      </c>
      <c r="L4701" s="421">
        <v>0.90193999999999996</v>
      </c>
      <c r="M4701" s="421">
        <v>0.822546</v>
      </c>
      <c r="N4701" s="411">
        <v>8.8025811029558483</v>
      </c>
    </row>
    <row r="4702" spans="1:14" s="327" customFormat="1">
      <c r="A4702" s="103">
        <v>4699</v>
      </c>
      <c r="C4702" s="327" t="s">
        <v>1041</v>
      </c>
      <c r="D4702" s="327" t="s">
        <v>1037</v>
      </c>
      <c r="E4702" s="327" t="s">
        <v>1037</v>
      </c>
      <c r="F4702" s="327" t="s">
        <v>7264</v>
      </c>
      <c r="G4702" s="409">
        <v>306311440306</v>
      </c>
      <c r="H4702" s="327" t="s">
        <v>8303</v>
      </c>
      <c r="I4702" s="327" t="s">
        <v>5411</v>
      </c>
      <c r="K4702" s="421">
        <v>0.83279999999999998</v>
      </c>
      <c r="L4702" s="421">
        <v>0.83279999999999998</v>
      </c>
      <c r="M4702" s="421">
        <v>0.75947600000000004</v>
      </c>
      <c r="N4702" s="411">
        <v>8.8045148895292922</v>
      </c>
    </row>
    <row r="4703" spans="1:14" s="327" customFormat="1">
      <c r="A4703" s="103">
        <v>4700</v>
      </c>
      <c r="C4703" s="327" t="s">
        <v>3869</v>
      </c>
      <c r="D4703" s="327" t="s">
        <v>1055</v>
      </c>
      <c r="E4703" s="327" t="s">
        <v>1055</v>
      </c>
      <c r="F4703" s="327" t="s">
        <v>4744</v>
      </c>
      <c r="G4703" s="409">
        <v>308511640502</v>
      </c>
      <c r="H4703" s="327" t="s">
        <v>6948</v>
      </c>
      <c r="I4703" s="327" t="s">
        <v>5411</v>
      </c>
      <c r="K4703" s="421">
        <v>0.72870299999999999</v>
      </c>
      <c r="L4703" s="421">
        <v>0.72870299999999999</v>
      </c>
      <c r="M4703" s="421">
        <v>0.66454400000000002</v>
      </c>
      <c r="N4703" s="411">
        <v>8.8045472572502064</v>
      </c>
    </row>
    <row r="4704" spans="1:14" s="327" customFormat="1">
      <c r="A4704" s="103">
        <v>4701</v>
      </c>
      <c r="C4704" s="327" t="s">
        <v>1041</v>
      </c>
      <c r="D4704" s="327" t="s">
        <v>1037</v>
      </c>
      <c r="E4704" s="327" t="s">
        <v>1037</v>
      </c>
      <c r="F4704" s="327" t="s">
        <v>3123</v>
      </c>
      <c r="G4704" s="409">
        <v>306311540105</v>
      </c>
      <c r="H4704" s="327" t="s">
        <v>8304</v>
      </c>
      <c r="I4704" s="327" t="s">
        <v>5411</v>
      </c>
      <c r="K4704" s="421">
        <v>0.39726400000000001</v>
      </c>
      <c r="L4704" s="421">
        <v>0.39726400000000001</v>
      </c>
      <c r="M4704" s="421">
        <v>0.36227300000000001</v>
      </c>
      <c r="N4704" s="411">
        <v>8.8079966974102852</v>
      </c>
    </row>
    <row r="4705" spans="1:14" s="327" customFormat="1">
      <c r="A4705" s="103">
        <v>4702</v>
      </c>
      <c r="C4705" s="327" t="s">
        <v>1041</v>
      </c>
      <c r="D4705" s="327" t="s">
        <v>1036</v>
      </c>
      <c r="E4705" s="327" t="s">
        <v>3216</v>
      </c>
      <c r="F4705" s="327" t="s">
        <v>8103</v>
      </c>
      <c r="G4705" s="409">
        <v>306412240502</v>
      </c>
      <c r="H4705" s="327" t="s">
        <v>8305</v>
      </c>
      <c r="I4705" s="327" t="s">
        <v>5411</v>
      </c>
      <c r="K4705" s="421">
        <v>1.4252</v>
      </c>
      <c r="L4705" s="421">
        <v>1.4252</v>
      </c>
      <c r="M4705" s="421">
        <v>1.2996669999999999</v>
      </c>
      <c r="N4705" s="411">
        <v>8.8080971091776679</v>
      </c>
    </row>
    <row r="4706" spans="1:14" s="327" customFormat="1">
      <c r="A4706" s="103">
        <v>4703</v>
      </c>
      <c r="C4706" s="327" t="s">
        <v>1381</v>
      </c>
      <c r="D4706" s="327" t="s">
        <v>1027</v>
      </c>
      <c r="E4706" s="327" t="s">
        <v>3853</v>
      </c>
      <c r="F4706" s="327" t="s">
        <v>7352</v>
      </c>
      <c r="G4706" s="409">
        <v>305431140201</v>
      </c>
      <c r="H4706" s="327" t="s">
        <v>8306</v>
      </c>
      <c r="I4706" s="327" t="s">
        <v>5411</v>
      </c>
      <c r="K4706" s="421">
        <v>0.49519999999999997</v>
      </c>
      <c r="L4706" s="421">
        <v>0.49519999999999997</v>
      </c>
      <c r="M4706" s="421">
        <v>0.45157199999999997</v>
      </c>
      <c r="N4706" s="411">
        <v>8.8101777059773827</v>
      </c>
    </row>
    <row r="4707" spans="1:14" s="327" customFormat="1">
      <c r="A4707" s="103">
        <v>4704</v>
      </c>
      <c r="C4707" s="327" t="s">
        <v>3869</v>
      </c>
      <c r="D4707" s="327" t="s">
        <v>1054</v>
      </c>
      <c r="E4707" s="327" t="s">
        <v>3438</v>
      </c>
      <c r="F4707" s="327" t="s">
        <v>3439</v>
      </c>
      <c r="G4707" s="409">
        <v>308212440107</v>
      </c>
      <c r="H4707" s="327" t="s">
        <v>8307</v>
      </c>
      <c r="I4707" s="327" t="s">
        <v>5411</v>
      </c>
      <c r="K4707" s="421">
        <v>0.93520000000000003</v>
      </c>
      <c r="L4707" s="421">
        <v>0.93520000000000003</v>
      </c>
      <c r="M4707" s="421">
        <v>0.85277499999999995</v>
      </c>
      <c r="N4707" s="411">
        <v>8.8136227544910266</v>
      </c>
    </row>
    <row r="4708" spans="1:14" s="327" customFormat="1">
      <c r="A4708" s="103">
        <v>4705</v>
      </c>
      <c r="C4708" s="327" t="s">
        <v>1381</v>
      </c>
      <c r="D4708" s="327" t="s">
        <v>1028</v>
      </c>
      <c r="E4708" s="327" t="s">
        <v>4765</v>
      </c>
      <c r="F4708" s="327" t="s">
        <v>2340</v>
      </c>
      <c r="G4708" s="409">
        <v>305341440103</v>
      </c>
      <c r="H4708" s="327" t="s">
        <v>2955</v>
      </c>
      <c r="I4708" s="327" t="s">
        <v>5411</v>
      </c>
      <c r="K4708" s="421">
        <v>0.64559999999999995</v>
      </c>
      <c r="L4708" s="421">
        <v>0.64559999999999995</v>
      </c>
      <c r="M4708" s="421">
        <v>0.58868299999999996</v>
      </c>
      <c r="N4708" s="411">
        <v>8.8161400247831487</v>
      </c>
    </row>
    <row r="4709" spans="1:14" s="327" customFormat="1">
      <c r="A4709" s="103">
        <v>4706</v>
      </c>
      <c r="C4709" s="327" t="s">
        <v>3869</v>
      </c>
      <c r="D4709" s="327" t="s">
        <v>1055</v>
      </c>
      <c r="E4709" s="327" t="s">
        <v>1055</v>
      </c>
      <c r="F4709" s="327" t="s">
        <v>4166</v>
      </c>
      <c r="G4709" s="409">
        <v>308511240204</v>
      </c>
      <c r="H4709" s="327" t="s">
        <v>6482</v>
      </c>
      <c r="I4709" s="327" t="s">
        <v>5411</v>
      </c>
      <c r="K4709" s="421">
        <v>1.0008649999999999</v>
      </c>
      <c r="L4709" s="421">
        <v>1.0008649999999999</v>
      </c>
      <c r="M4709" s="421">
        <v>0.91257999999999995</v>
      </c>
      <c r="N4709" s="411">
        <v>8.820869947495412</v>
      </c>
    </row>
    <row r="4710" spans="1:14" s="327" customFormat="1">
      <c r="A4710" s="103">
        <v>4707</v>
      </c>
      <c r="C4710" s="327" t="s">
        <v>5408</v>
      </c>
      <c r="D4710" s="327" t="s">
        <v>1020</v>
      </c>
      <c r="E4710" s="327" t="s">
        <v>3970</v>
      </c>
      <c r="F4710" s="327" t="s">
        <v>3584</v>
      </c>
      <c r="G4710" s="409">
        <v>304121240304</v>
      </c>
      <c r="H4710" s="327" t="s">
        <v>8308</v>
      </c>
      <c r="I4710" s="327" t="s">
        <v>5411</v>
      </c>
      <c r="K4710" s="421">
        <v>0.53920000000000001</v>
      </c>
      <c r="L4710" s="421">
        <v>0.53920000000000001</v>
      </c>
      <c r="M4710" s="421">
        <v>0.49163299999999999</v>
      </c>
      <c r="N4710" s="411">
        <v>8.8217729970326459</v>
      </c>
    </row>
    <row r="4711" spans="1:14" s="327" customFormat="1">
      <c r="A4711" s="103">
        <v>4708</v>
      </c>
      <c r="C4711" s="327" t="s">
        <v>1381</v>
      </c>
      <c r="D4711" s="327" t="s">
        <v>1032</v>
      </c>
      <c r="E4711" s="327" t="s">
        <v>4888</v>
      </c>
      <c r="F4711" s="327" t="s">
        <v>3670</v>
      </c>
      <c r="G4711" s="409">
        <v>305621240203</v>
      </c>
      <c r="H4711" s="327" t="s">
        <v>8309</v>
      </c>
      <c r="I4711" s="327" t="s">
        <v>5411</v>
      </c>
      <c r="K4711" s="421">
        <v>0.99490000000000001</v>
      </c>
      <c r="L4711" s="421">
        <v>0.99490000000000001</v>
      </c>
      <c r="M4711" s="421">
        <v>0.90712800000000005</v>
      </c>
      <c r="N4711" s="411">
        <v>8.8221931852447444</v>
      </c>
    </row>
    <row r="4712" spans="1:14" s="327" customFormat="1">
      <c r="A4712" s="103">
        <v>4709</v>
      </c>
      <c r="C4712" s="327" t="s">
        <v>1049</v>
      </c>
      <c r="D4712" s="327" t="s">
        <v>1048</v>
      </c>
      <c r="E4712" s="327" t="s">
        <v>5140</v>
      </c>
      <c r="F4712" s="327" t="s">
        <v>8310</v>
      </c>
      <c r="G4712" s="409">
        <v>307222340303</v>
      </c>
      <c r="H4712" s="327" t="s">
        <v>8311</v>
      </c>
      <c r="I4712" s="327" t="s">
        <v>5411</v>
      </c>
      <c r="K4712" s="421">
        <v>0.60599999999999998</v>
      </c>
      <c r="L4712" s="421">
        <v>0.60599999999999998</v>
      </c>
      <c r="M4712" s="421">
        <v>0.55252199999999996</v>
      </c>
      <c r="N4712" s="411">
        <v>8.8247524752475304</v>
      </c>
    </row>
    <row r="4713" spans="1:14" s="327" customFormat="1">
      <c r="A4713" s="103">
        <v>4710</v>
      </c>
      <c r="C4713" s="327" t="s">
        <v>1381</v>
      </c>
      <c r="D4713" s="327" t="s">
        <v>3526</v>
      </c>
      <c r="E4713" s="327" t="s">
        <v>3527</v>
      </c>
      <c r="F4713" s="327" t="s">
        <v>7221</v>
      </c>
      <c r="G4713" s="409" t="s">
        <v>8312</v>
      </c>
      <c r="H4713" s="327" t="s">
        <v>8313</v>
      </c>
      <c r="I4713" s="327" t="s">
        <v>5411</v>
      </c>
      <c r="K4713" s="421">
        <v>0.49564999999999998</v>
      </c>
      <c r="L4713" s="421">
        <v>0.49564999999999998</v>
      </c>
      <c r="M4713" s="421">
        <v>0.45190999999999998</v>
      </c>
      <c r="N4713" s="411">
        <v>8.8247755472611722</v>
      </c>
    </row>
    <row r="4714" spans="1:14" s="327" customFormat="1">
      <c r="A4714" s="103">
        <v>4711</v>
      </c>
      <c r="C4714" s="327" t="s">
        <v>1381</v>
      </c>
      <c r="D4714" s="327" t="s">
        <v>3526</v>
      </c>
      <c r="E4714" s="327" t="s">
        <v>3527</v>
      </c>
      <c r="F4714" s="327" t="s">
        <v>5357</v>
      </c>
      <c r="G4714" s="409" t="s">
        <v>8314</v>
      </c>
      <c r="H4714" s="327" t="s">
        <v>8315</v>
      </c>
      <c r="I4714" s="327" t="s">
        <v>5411</v>
      </c>
      <c r="K4714" s="421">
        <v>0.84079999999999999</v>
      </c>
      <c r="L4714" s="421">
        <v>0.84079999999999999</v>
      </c>
      <c r="M4714" s="421">
        <v>0.76656800000000003</v>
      </c>
      <c r="N4714" s="411">
        <v>8.8287345385347251</v>
      </c>
    </row>
    <row r="4715" spans="1:14" s="327" customFormat="1">
      <c r="A4715" s="103">
        <v>4712</v>
      </c>
      <c r="C4715" s="327" t="s">
        <v>1381</v>
      </c>
      <c r="D4715" s="327" t="s">
        <v>3526</v>
      </c>
      <c r="E4715" s="327" t="s">
        <v>4760</v>
      </c>
      <c r="F4715" s="327" t="s">
        <v>3570</v>
      </c>
      <c r="G4715" s="409" t="s">
        <v>8316</v>
      </c>
      <c r="H4715" s="327" t="s">
        <v>8317</v>
      </c>
      <c r="I4715" s="327" t="s">
        <v>5411</v>
      </c>
      <c r="K4715" s="421">
        <v>1.1266</v>
      </c>
      <c r="L4715" s="421">
        <v>1.1266</v>
      </c>
      <c r="M4715" s="421">
        <v>1.027091</v>
      </c>
      <c r="N4715" s="411">
        <v>8.8326824072430377</v>
      </c>
    </row>
    <row r="4716" spans="1:14" s="327" customFormat="1">
      <c r="A4716" s="103">
        <v>4713</v>
      </c>
      <c r="C4716" s="327" t="s">
        <v>1381</v>
      </c>
      <c r="D4716" s="327" t="s">
        <v>1028</v>
      </c>
      <c r="E4716" s="327" t="s">
        <v>4163</v>
      </c>
      <c r="F4716" s="327" t="s">
        <v>8192</v>
      </c>
      <c r="G4716" s="409">
        <v>305321340504</v>
      </c>
      <c r="H4716" s="327" t="s">
        <v>8318</v>
      </c>
      <c r="I4716" s="327" t="s">
        <v>5411</v>
      </c>
      <c r="K4716" s="421">
        <v>0.628</v>
      </c>
      <c r="L4716" s="421">
        <v>0.628</v>
      </c>
      <c r="M4716" s="421">
        <v>0.57251300000000005</v>
      </c>
      <c r="N4716" s="411">
        <v>8.8355095541401205</v>
      </c>
    </row>
    <row r="4717" spans="1:14" s="327" customFormat="1">
      <c r="A4717" s="103">
        <v>4714</v>
      </c>
      <c r="C4717" s="327" t="s">
        <v>3869</v>
      </c>
      <c r="D4717" s="327" t="s">
        <v>1054</v>
      </c>
      <c r="E4717" s="327" t="s">
        <v>3438</v>
      </c>
      <c r="F4717" s="327" t="s">
        <v>3963</v>
      </c>
      <c r="G4717" s="409">
        <v>308212440204</v>
      </c>
      <c r="H4717" s="327" t="s">
        <v>6571</v>
      </c>
      <c r="I4717" s="327" t="s">
        <v>5411</v>
      </c>
      <c r="K4717" s="421">
        <v>1.3542000000000001</v>
      </c>
      <c r="L4717" s="421">
        <v>1.3542000000000001</v>
      </c>
      <c r="M4717" s="421">
        <v>1.2345159999999999</v>
      </c>
      <c r="N4717" s="411">
        <v>8.8379855265101259</v>
      </c>
    </row>
    <row r="4718" spans="1:14" s="327" customFormat="1">
      <c r="A4718" s="103">
        <v>4715</v>
      </c>
      <c r="C4718" s="327" t="s">
        <v>1381</v>
      </c>
      <c r="D4718" s="327" t="s">
        <v>3526</v>
      </c>
      <c r="E4718" s="327" t="s">
        <v>3527</v>
      </c>
      <c r="F4718" s="327" t="s">
        <v>3528</v>
      </c>
      <c r="G4718" s="409" t="s">
        <v>8319</v>
      </c>
      <c r="H4718" s="327" t="s">
        <v>8320</v>
      </c>
      <c r="I4718" s="327" t="s">
        <v>5411</v>
      </c>
      <c r="K4718" s="421">
        <v>1.13165</v>
      </c>
      <c r="L4718" s="421">
        <v>1.13165</v>
      </c>
      <c r="M4718" s="421">
        <v>1.03163</v>
      </c>
      <c r="N4718" s="411">
        <v>8.8384217735165453</v>
      </c>
    </row>
    <row r="4719" spans="1:14" s="327" customFormat="1">
      <c r="A4719" s="103">
        <v>4716</v>
      </c>
      <c r="C4719" s="327" t="s">
        <v>5408</v>
      </c>
      <c r="D4719" s="327" t="s">
        <v>1021</v>
      </c>
      <c r="E4719" s="327" t="s">
        <v>1021</v>
      </c>
      <c r="F4719" s="327" t="s">
        <v>8321</v>
      </c>
      <c r="G4719" s="409">
        <v>304421240302</v>
      </c>
      <c r="H4719" s="327" t="s">
        <v>8322</v>
      </c>
      <c r="I4719" s="327" t="s">
        <v>5411</v>
      </c>
      <c r="K4719" s="421">
        <v>0.13891200000000001</v>
      </c>
      <c r="L4719" s="421">
        <v>0.13891200000000001</v>
      </c>
      <c r="M4719" s="421">
        <v>0.126633</v>
      </c>
      <c r="N4719" s="411">
        <v>8.8394091223220528</v>
      </c>
    </row>
    <row r="4720" spans="1:14" s="327" customFormat="1">
      <c r="A4720" s="103">
        <v>4717</v>
      </c>
      <c r="C4720" s="327" t="s">
        <v>3869</v>
      </c>
      <c r="D4720" s="327" t="s">
        <v>1054</v>
      </c>
      <c r="E4720" s="327" t="s">
        <v>3438</v>
      </c>
      <c r="F4720" s="327" t="s">
        <v>4138</v>
      </c>
      <c r="G4720" s="409">
        <v>308212540106</v>
      </c>
      <c r="H4720" s="327" t="s">
        <v>8323</v>
      </c>
      <c r="I4720" s="327" t="s">
        <v>5444</v>
      </c>
      <c r="K4720" s="421">
        <v>1.01224</v>
      </c>
      <c r="L4720" s="421">
        <v>1.01224</v>
      </c>
      <c r="M4720" s="421">
        <v>0.92275700000000005</v>
      </c>
      <c r="N4720" s="411">
        <v>8.840097210147789</v>
      </c>
    </row>
    <row r="4721" spans="1:14" s="327" customFormat="1">
      <c r="A4721" s="103">
        <v>4718</v>
      </c>
      <c r="C4721" s="327" t="s">
        <v>1041</v>
      </c>
      <c r="D4721" s="327" t="s">
        <v>1037</v>
      </c>
      <c r="E4721" s="327" t="s">
        <v>3843</v>
      </c>
      <c r="F4721" s="327" t="s">
        <v>3898</v>
      </c>
      <c r="G4721" s="409">
        <v>306331140303</v>
      </c>
      <c r="H4721" s="327" t="s">
        <v>8324</v>
      </c>
      <c r="I4721" s="327" t="s">
        <v>5411</v>
      </c>
      <c r="K4721" s="421">
        <v>0.72860000000000003</v>
      </c>
      <c r="L4721" s="421">
        <v>0.72860000000000003</v>
      </c>
      <c r="M4721" s="421">
        <v>0.66417099999999996</v>
      </c>
      <c r="N4721" s="411">
        <v>8.8428493000274599</v>
      </c>
    </row>
    <row r="4722" spans="1:14" s="327" customFormat="1">
      <c r="A4722" s="103">
        <v>4719</v>
      </c>
      <c r="C4722" s="327" t="s">
        <v>1041</v>
      </c>
      <c r="D4722" s="327" t="s">
        <v>1039</v>
      </c>
      <c r="E4722" s="327" t="s">
        <v>3245</v>
      </c>
      <c r="F4722" s="327" t="s">
        <v>3237</v>
      </c>
      <c r="G4722" s="409">
        <v>306212140403</v>
      </c>
      <c r="H4722" s="327" t="s">
        <v>8325</v>
      </c>
      <c r="I4722" s="327" t="s">
        <v>5411</v>
      </c>
      <c r="K4722" s="421">
        <v>0.50860000000000005</v>
      </c>
      <c r="L4722" s="421">
        <v>0.50860000000000005</v>
      </c>
      <c r="M4722" s="421">
        <v>0.46362300000000001</v>
      </c>
      <c r="N4722" s="411">
        <v>8.8432953204876199</v>
      </c>
    </row>
    <row r="4723" spans="1:14" s="327" customFormat="1">
      <c r="A4723" s="103">
        <v>4720</v>
      </c>
      <c r="C4723" s="327" t="s">
        <v>1381</v>
      </c>
      <c r="D4723" s="327" t="s">
        <v>3526</v>
      </c>
      <c r="E4723" s="327" t="s">
        <v>4760</v>
      </c>
      <c r="F4723" s="327" t="s">
        <v>6383</v>
      </c>
      <c r="G4723" s="409" t="s">
        <v>8326</v>
      </c>
      <c r="H4723" s="327" t="s">
        <v>8327</v>
      </c>
      <c r="I4723" s="327" t="s">
        <v>5411</v>
      </c>
      <c r="K4723" s="421">
        <v>0.77925</v>
      </c>
      <c r="L4723" s="421">
        <v>0.77925</v>
      </c>
      <c r="M4723" s="421">
        <v>0.71032899999999999</v>
      </c>
      <c r="N4723" s="411">
        <v>8.8445299967917883</v>
      </c>
    </row>
    <row r="4724" spans="1:14" s="327" customFormat="1">
      <c r="A4724" s="103">
        <v>4721</v>
      </c>
      <c r="C4724" s="327" t="s">
        <v>1049</v>
      </c>
      <c r="D4724" s="327" t="s">
        <v>1048</v>
      </c>
      <c r="E4724" s="327" t="s">
        <v>5138</v>
      </c>
      <c r="F4724" s="327" t="s">
        <v>8328</v>
      </c>
      <c r="G4724" s="409">
        <v>307211440102</v>
      </c>
      <c r="H4724" s="327" t="s">
        <v>8329</v>
      </c>
      <c r="I4724" s="327" t="s">
        <v>5411</v>
      </c>
      <c r="K4724" s="421">
        <v>1.0641</v>
      </c>
      <c r="L4724" s="421">
        <v>1.0641</v>
      </c>
      <c r="M4724" s="421">
        <v>0.96996300000000002</v>
      </c>
      <c r="N4724" s="411">
        <v>8.8466309557372451</v>
      </c>
    </row>
    <row r="4725" spans="1:14" s="327" customFormat="1">
      <c r="A4725" s="103">
        <v>4722</v>
      </c>
      <c r="C4725" s="327" t="s">
        <v>1381</v>
      </c>
      <c r="D4725" s="327" t="s">
        <v>1027</v>
      </c>
      <c r="E4725" s="327" t="s">
        <v>3644</v>
      </c>
      <c r="F4725" s="327" t="s">
        <v>4252</v>
      </c>
      <c r="G4725" s="409">
        <v>305411240301</v>
      </c>
      <c r="H4725" s="327" t="s">
        <v>8330</v>
      </c>
      <c r="I4725" s="327" t="s">
        <v>5411</v>
      </c>
      <c r="K4725" s="421">
        <v>0.30549999999999999</v>
      </c>
      <c r="L4725" s="421">
        <v>0.30549999999999999</v>
      </c>
      <c r="M4725" s="421">
        <v>0.27845300000000001</v>
      </c>
      <c r="N4725" s="411">
        <v>8.8533551554828112</v>
      </c>
    </row>
    <row r="4726" spans="1:14" s="327" customFormat="1">
      <c r="A4726" s="103">
        <v>4723</v>
      </c>
      <c r="C4726" s="327" t="s">
        <v>3869</v>
      </c>
      <c r="D4726" s="327" t="s">
        <v>1054</v>
      </c>
      <c r="E4726" s="327" t="s">
        <v>4344</v>
      </c>
      <c r="F4726" s="327" t="s">
        <v>4185</v>
      </c>
      <c r="G4726" s="409">
        <v>308223140402</v>
      </c>
      <c r="H4726" s="327" t="s">
        <v>8331</v>
      </c>
      <c r="I4726" s="327" t="s">
        <v>5411</v>
      </c>
      <c r="K4726" s="421">
        <v>0.93840000000000001</v>
      </c>
      <c r="L4726" s="421">
        <v>0.93840000000000001</v>
      </c>
      <c r="M4726" s="421">
        <v>0.85529299999999997</v>
      </c>
      <c r="N4726" s="411">
        <v>8.8562446717817593</v>
      </c>
    </row>
    <row r="4727" spans="1:14" s="327" customFormat="1">
      <c r="A4727" s="103">
        <v>4724</v>
      </c>
      <c r="C4727" s="327" t="s">
        <v>3869</v>
      </c>
      <c r="D4727" s="327" t="s">
        <v>1054</v>
      </c>
      <c r="E4727" s="327" t="s">
        <v>3438</v>
      </c>
      <c r="F4727" s="327" t="s">
        <v>4272</v>
      </c>
      <c r="G4727" s="409">
        <v>308212240105</v>
      </c>
      <c r="H4727" s="327" t="s">
        <v>8332</v>
      </c>
      <c r="I4727" s="327" t="s">
        <v>5444</v>
      </c>
      <c r="K4727" s="421">
        <v>0.56541699999999995</v>
      </c>
      <c r="L4727" s="421">
        <v>0.56541699999999995</v>
      </c>
      <c r="M4727" s="421">
        <v>0.51534000000000002</v>
      </c>
      <c r="N4727" s="411">
        <v>8.8566491633608351</v>
      </c>
    </row>
    <row r="4728" spans="1:14" s="327" customFormat="1">
      <c r="A4728" s="103">
        <v>4725</v>
      </c>
      <c r="C4728" s="327" t="s">
        <v>3869</v>
      </c>
      <c r="D4728" s="327" t="s">
        <v>1056</v>
      </c>
      <c r="E4728" s="327" t="s">
        <v>5038</v>
      </c>
      <c r="F4728" s="327" t="s">
        <v>4831</v>
      </c>
      <c r="G4728" s="409">
        <v>308334240401</v>
      </c>
      <c r="H4728" s="327" t="s">
        <v>8333</v>
      </c>
      <c r="I4728" s="327" t="s">
        <v>5411</v>
      </c>
      <c r="K4728" s="421">
        <v>1.6168</v>
      </c>
      <c r="L4728" s="421">
        <v>1.6168</v>
      </c>
      <c r="M4728" s="421">
        <v>1.4736050000000001</v>
      </c>
      <c r="N4728" s="411">
        <v>8.8566922315685268</v>
      </c>
    </row>
    <row r="4729" spans="1:14" s="327" customFormat="1">
      <c r="A4729" s="103">
        <v>4726</v>
      </c>
      <c r="C4729" s="327" t="s">
        <v>5408</v>
      </c>
      <c r="D4729" s="327" t="s">
        <v>1017</v>
      </c>
      <c r="E4729" s="327" t="s">
        <v>3946</v>
      </c>
      <c r="F4729" s="327" t="s">
        <v>3296</v>
      </c>
      <c r="G4729" s="409">
        <v>304521440101</v>
      </c>
      <c r="H4729" s="327" t="s">
        <v>8334</v>
      </c>
      <c r="I4729" s="327" t="s">
        <v>5411</v>
      </c>
      <c r="K4729" s="421">
        <v>0.6764</v>
      </c>
      <c r="L4729" s="421">
        <v>0.6764</v>
      </c>
      <c r="M4729" s="421">
        <v>0.61645000000000005</v>
      </c>
      <c r="N4729" s="411">
        <v>8.8630987581312759</v>
      </c>
    </row>
    <row r="4730" spans="1:14" s="327" customFormat="1">
      <c r="A4730" s="103">
        <v>4727</v>
      </c>
      <c r="C4730" s="327" t="s">
        <v>3869</v>
      </c>
      <c r="D4730" s="327" t="s">
        <v>1054</v>
      </c>
      <c r="E4730" s="327" t="s">
        <v>3438</v>
      </c>
      <c r="F4730" s="327" t="s">
        <v>7260</v>
      </c>
      <c r="G4730" s="409">
        <v>308212640401</v>
      </c>
      <c r="H4730" s="327" t="s">
        <v>8335</v>
      </c>
      <c r="I4730" s="327" t="s">
        <v>5411</v>
      </c>
      <c r="K4730" s="421">
        <v>0.32</v>
      </c>
      <c r="L4730" s="421">
        <v>0.32</v>
      </c>
      <c r="M4730" s="421">
        <v>0.29163699999999998</v>
      </c>
      <c r="N4730" s="411">
        <v>8.8634375000000087</v>
      </c>
    </row>
    <row r="4731" spans="1:14" s="327" customFormat="1">
      <c r="A4731" s="103">
        <v>4728</v>
      </c>
      <c r="C4731" s="327" t="s">
        <v>1381</v>
      </c>
      <c r="D4731" s="327" t="s">
        <v>1027</v>
      </c>
      <c r="E4731" s="327" t="s">
        <v>5327</v>
      </c>
      <c r="F4731" s="327" t="s">
        <v>3055</v>
      </c>
      <c r="G4731" s="409">
        <v>305422140103</v>
      </c>
      <c r="H4731" s="327" t="s">
        <v>8336</v>
      </c>
      <c r="I4731" s="327" t="s">
        <v>5411</v>
      </c>
      <c r="K4731" s="421">
        <v>0.39700000000000002</v>
      </c>
      <c r="L4731" s="421">
        <v>0.39700000000000002</v>
      </c>
      <c r="M4731" s="421">
        <v>0.36181200000000002</v>
      </c>
      <c r="N4731" s="411">
        <v>8.8634760705289661</v>
      </c>
    </row>
    <row r="4732" spans="1:14" s="327" customFormat="1">
      <c r="A4732" s="103">
        <v>4729</v>
      </c>
      <c r="C4732" s="327" t="s">
        <v>1381</v>
      </c>
      <c r="D4732" s="327" t="s">
        <v>1030</v>
      </c>
      <c r="E4732" s="327" t="s">
        <v>3808</v>
      </c>
      <c r="F4732" s="327" t="s">
        <v>3308</v>
      </c>
      <c r="G4732" s="409">
        <v>305212340103</v>
      </c>
      <c r="H4732" s="327" t="s">
        <v>8337</v>
      </c>
      <c r="I4732" s="327" t="s">
        <v>5411</v>
      </c>
      <c r="K4732" s="421">
        <v>0.80932000000000004</v>
      </c>
      <c r="L4732" s="421">
        <v>0.80932000000000004</v>
      </c>
      <c r="M4732" s="421">
        <v>0.73757700000000004</v>
      </c>
      <c r="N4732" s="411">
        <v>8.8646023822468241</v>
      </c>
    </row>
    <row r="4733" spans="1:14" s="327" customFormat="1">
      <c r="A4733" s="103">
        <v>4730</v>
      </c>
      <c r="C4733" s="327" t="s">
        <v>5408</v>
      </c>
      <c r="D4733" s="327" t="s">
        <v>1020</v>
      </c>
      <c r="E4733" s="327" t="s">
        <v>3416</v>
      </c>
      <c r="F4733" s="327" t="s">
        <v>3417</v>
      </c>
      <c r="G4733" s="409">
        <v>304112140105</v>
      </c>
      <c r="H4733" s="327" t="s">
        <v>8338</v>
      </c>
      <c r="I4733" s="327" t="s">
        <v>5411</v>
      </c>
      <c r="K4733" s="421">
        <v>0.75939999999999996</v>
      </c>
      <c r="L4733" s="421">
        <v>0.75939999999999996</v>
      </c>
      <c r="M4733" s="421">
        <v>0.69207700000000005</v>
      </c>
      <c r="N4733" s="411">
        <v>8.865288385567542</v>
      </c>
    </row>
    <row r="4734" spans="1:14" s="327" customFormat="1">
      <c r="A4734" s="103">
        <v>4731</v>
      </c>
      <c r="C4734" s="327" t="s">
        <v>3869</v>
      </c>
      <c r="D4734" s="327" t="s">
        <v>1054</v>
      </c>
      <c r="E4734" s="327" t="s">
        <v>4857</v>
      </c>
      <c r="F4734" s="327" t="s">
        <v>6354</v>
      </c>
      <c r="G4734" s="409">
        <v>308235340403</v>
      </c>
      <c r="H4734" s="327" t="s">
        <v>8329</v>
      </c>
      <c r="I4734" s="327" t="s">
        <v>5411</v>
      </c>
      <c r="K4734" s="421">
        <v>0.56159999999999999</v>
      </c>
      <c r="L4734" s="421">
        <v>0.56159999999999999</v>
      </c>
      <c r="M4734" s="421">
        <v>0.51180199999999998</v>
      </c>
      <c r="N4734" s="411">
        <v>8.8671652421652443</v>
      </c>
    </row>
    <row r="4735" spans="1:14" s="327" customFormat="1">
      <c r="A4735" s="103">
        <v>4732</v>
      </c>
      <c r="C4735" s="327" t="s">
        <v>1041</v>
      </c>
      <c r="D4735" s="327" t="s">
        <v>1039</v>
      </c>
      <c r="E4735" s="327" t="s">
        <v>3293</v>
      </c>
      <c r="F4735" s="327" t="s">
        <v>4753</v>
      </c>
      <c r="G4735" s="409">
        <v>306221540101</v>
      </c>
      <c r="H4735" s="327" t="s">
        <v>2493</v>
      </c>
      <c r="I4735" s="327" t="s">
        <v>5411</v>
      </c>
      <c r="K4735" s="421">
        <v>0.78159999999999996</v>
      </c>
      <c r="L4735" s="421">
        <v>0.78159999999999996</v>
      </c>
      <c r="M4735" s="421">
        <v>0.71226599999999995</v>
      </c>
      <c r="N4735" s="411">
        <v>8.8707778915046074</v>
      </c>
    </row>
    <row r="4736" spans="1:14" s="327" customFormat="1">
      <c r="A4736" s="103">
        <v>4733</v>
      </c>
      <c r="C4736" s="327" t="s">
        <v>1041</v>
      </c>
      <c r="D4736" s="327" t="s">
        <v>1036</v>
      </c>
      <c r="E4736" s="327" t="s">
        <v>3216</v>
      </c>
      <c r="F4736" s="327" t="s">
        <v>8339</v>
      </c>
      <c r="G4736" s="409">
        <v>306412140301</v>
      </c>
      <c r="H4736" s="327" t="s">
        <v>8340</v>
      </c>
      <c r="I4736" s="327" t="s">
        <v>5411</v>
      </c>
      <c r="K4736" s="421">
        <v>1.0558000000000001</v>
      </c>
      <c r="L4736" s="421">
        <v>1.0558000000000001</v>
      </c>
      <c r="M4736" s="421">
        <v>0.96213499999999996</v>
      </c>
      <c r="N4736" s="411">
        <v>8.8714718696722947</v>
      </c>
    </row>
    <row r="4737" spans="1:14" s="327" customFormat="1">
      <c r="A4737" s="103">
        <v>4734</v>
      </c>
      <c r="C4737" s="327" t="s">
        <v>3869</v>
      </c>
      <c r="D4737" s="327" t="s">
        <v>1054</v>
      </c>
      <c r="E4737" s="327" t="s">
        <v>3438</v>
      </c>
      <c r="F4737" s="327" t="s">
        <v>7260</v>
      </c>
      <c r="G4737" s="409">
        <v>308212640402</v>
      </c>
      <c r="H4737" s="327" t="s">
        <v>8341</v>
      </c>
      <c r="I4737" s="327" t="s">
        <v>5411</v>
      </c>
      <c r="K4737" s="421">
        <v>0.68940000000000001</v>
      </c>
      <c r="L4737" s="421">
        <v>0.68940000000000001</v>
      </c>
      <c r="M4737" s="421">
        <v>0.628224</v>
      </c>
      <c r="N4737" s="411">
        <v>8.8738033072236746</v>
      </c>
    </row>
    <row r="4738" spans="1:14" s="327" customFormat="1">
      <c r="A4738" s="103">
        <v>4735</v>
      </c>
      <c r="C4738" s="327" t="s">
        <v>3869</v>
      </c>
      <c r="D4738" s="327" t="s">
        <v>1055</v>
      </c>
      <c r="E4738" s="327" t="s">
        <v>1055</v>
      </c>
      <c r="F4738" s="327" t="s">
        <v>4525</v>
      </c>
      <c r="G4738" s="409">
        <v>308511340501</v>
      </c>
      <c r="H4738" s="327" t="s">
        <v>8342</v>
      </c>
      <c r="I4738" s="327" t="s">
        <v>5411</v>
      </c>
      <c r="K4738" s="421">
        <v>0.46116000000000001</v>
      </c>
      <c r="L4738" s="421">
        <v>0.46116000000000001</v>
      </c>
      <c r="M4738" s="421">
        <v>0.42019200000000001</v>
      </c>
      <c r="N4738" s="411">
        <v>8.8836846213895395</v>
      </c>
    </row>
    <row r="4739" spans="1:14" s="327" customFormat="1">
      <c r="A4739" s="103">
        <v>4736</v>
      </c>
      <c r="C4739" s="327" t="s">
        <v>1381</v>
      </c>
      <c r="D4739" s="327" t="s">
        <v>1029</v>
      </c>
      <c r="E4739" s="327" t="s">
        <v>4464</v>
      </c>
      <c r="F4739" s="327" t="s">
        <v>7157</v>
      </c>
      <c r="G4739" s="409">
        <v>305721240301</v>
      </c>
      <c r="H4739" s="327" t="s">
        <v>8343</v>
      </c>
      <c r="I4739" s="327" t="s">
        <v>5411</v>
      </c>
      <c r="K4739" s="421">
        <v>1.3217000000000001</v>
      </c>
      <c r="L4739" s="421">
        <v>1.3217000000000001</v>
      </c>
      <c r="M4739" s="421">
        <v>1.2042550000000001</v>
      </c>
      <c r="N4739" s="411">
        <v>8.8859045169100419</v>
      </c>
    </row>
    <row r="4740" spans="1:14" s="327" customFormat="1">
      <c r="A4740" s="103">
        <v>4737</v>
      </c>
      <c r="C4740" s="327" t="s">
        <v>3869</v>
      </c>
      <c r="D4740" s="327" t="s">
        <v>1054</v>
      </c>
      <c r="E4740" s="327" t="s">
        <v>4857</v>
      </c>
      <c r="F4740" s="327" t="s">
        <v>4858</v>
      </c>
      <c r="G4740" s="409">
        <v>308235140303</v>
      </c>
      <c r="H4740" s="327" t="s">
        <v>8344</v>
      </c>
      <c r="I4740" s="327" t="s">
        <v>5411</v>
      </c>
      <c r="K4740" s="421">
        <v>0.67579999999999996</v>
      </c>
      <c r="L4740" s="421">
        <v>0.67579999999999996</v>
      </c>
      <c r="M4740" s="421">
        <v>0.61573500000000003</v>
      </c>
      <c r="N4740" s="411">
        <v>8.8879846108315963</v>
      </c>
    </row>
    <row r="4741" spans="1:14" s="327" customFormat="1">
      <c r="A4741" s="103">
        <v>4738</v>
      </c>
      <c r="C4741" s="327" t="s">
        <v>1381</v>
      </c>
      <c r="D4741" s="327" t="s">
        <v>1028</v>
      </c>
      <c r="E4741" s="327" t="s">
        <v>4163</v>
      </c>
      <c r="F4741" s="327" t="s">
        <v>5991</v>
      </c>
      <c r="G4741" s="409">
        <v>305321440501</v>
      </c>
      <c r="H4741" s="327" t="s">
        <v>8345</v>
      </c>
      <c r="I4741" s="327" t="s">
        <v>5411</v>
      </c>
      <c r="K4741" s="421">
        <v>0.46039999999999998</v>
      </c>
      <c r="L4741" s="421">
        <v>0.46039999999999998</v>
      </c>
      <c r="M4741" s="421">
        <v>0.41945399999999999</v>
      </c>
      <c r="N4741" s="411">
        <v>8.8935708079930471</v>
      </c>
    </row>
    <row r="4742" spans="1:14" s="327" customFormat="1">
      <c r="A4742" s="103">
        <v>4739</v>
      </c>
      <c r="C4742" s="327" t="s">
        <v>1041</v>
      </c>
      <c r="D4742" s="327" t="s">
        <v>1038</v>
      </c>
      <c r="E4742" s="327" t="s">
        <v>5205</v>
      </c>
      <c r="F4742" s="327" t="s">
        <v>2967</v>
      </c>
      <c r="G4742" s="409">
        <v>306521140801</v>
      </c>
      <c r="H4742" s="327" t="s">
        <v>8346</v>
      </c>
      <c r="I4742" s="327" t="s">
        <v>5444</v>
      </c>
      <c r="K4742" s="421">
        <v>0.27010000000000001</v>
      </c>
      <c r="L4742" s="421">
        <v>0.27010000000000001</v>
      </c>
      <c r="M4742" s="421">
        <v>0.24607699999999999</v>
      </c>
      <c r="N4742" s="411">
        <v>8.8941132913735714</v>
      </c>
    </row>
    <row r="4743" spans="1:14" s="327" customFormat="1">
      <c r="A4743" s="103">
        <v>4740</v>
      </c>
      <c r="C4743" s="327" t="s">
        <v>5408</v>
      </c>
      <c r="D4743" s="327" t="s">
        <v>1019</v>
      </c>
      <c r="E4743" s="327" t="s">
        <v>3696</v>
      </c>
      <c r="F4743" s="327" t="s">
        <v>3071</v>
      </c>
      <c r="G4743" s="409">
        <v>304251340203</v>
      </c>
      <c r="H4743" s="327" t="s">
        <v>8347</v>
      </c>
      <c r="I4743" s="327" t="s">
        <v>5411</v>
      </c>
      <c r="K4743" s="421">
        <v>0.73899999999999999</v>
      </c>
      <c r="L4743" s="421">
        <v>0.73899999999999999</v>
      </c>
      <c r="M4743" s="421">
        <v>0.67326299999999994</v>
      </c>
      <c r="N4743" s="411">
        <v>8.8953991880920213</v>
      </c>
    </row>
    <row r="4744" spans="1:14" s="327" customFormat="1">
      <c r="A4744" s="103">
        <v>4741</v>
      </c>
      <c r="C4744" s="327" t="s">
        <v>3869</v>
      </c>
      <c r="D4744" s="327" t="s">
        <v>1056</v>
      </c>
      <c r="E4744" s="327" t="s">
        <v>4691</v>
      </c>
      <c r="F4744" s="327" t="s">
        <v>7240</v>
      </c>
      <c r="G4744" s="409">
        <v>308312440201</v>
      </c>
      <c r="H4744" s="327" t="s">
        <v>8348</v>
      </c>
      <c r="I4744" s="327" t="s">
        <v>5411</v>
      </c>
      <c r="K4744" s="421">
        <v>0.7258</v>
      </c>
      <c r="L4744" s="421">
        <v>0.7258</v>
      </c>
      <c r="M4744" s="421">
        <v>0.66123399999999999</v>
      </c>
      <c r="N4744" s="411">
        <v>8.8958390741251048</v>
      </c>
    </row>
    <row r="4745" spans="1:14" s="327" customFormat="1">
      <c r="A4745" s="103">
        <v>4742</v>
      </c>
      <c r="C4745" s="327" t="s">
        <v>1041</v>
      </c>
      <c r="D4745" s="327" t="s">
        <v>1036</v>
      </c>
      <c r="E4745" s="327" t="s">
        <v>3216</v>
      </c>
      <c r="F4745" s="327" t="s">
        <v>6178</v>
      </c>
      <c r="G4745" s="409">
        <v>306412340302</v>
      </c>
      <c r="H4745" s="327" t="s">
        <v>8349</v>
      </c>
      <c r="I4745" s="327" t="s">
        <v>5411</v>
      </c>
      <c r="K4745" s="421">
        <v>1.0682</v>
      </c>
      <c r="L4745" s="421">
        <v>1.0682</v>
      </c>
      <c r="M4745" s="421">
        <v>0.97314599999999996</v>
      </c>
      <c r="N4745" s="411">
        <v>8.8985208762404113</v>
      </c>
    </row>
    <row r="4746" spans="1:14" s="327" customFormat="1">
      <c r="A4746" s="103">
        <v>4743</v>
      </c>
      <c r="C4746" s="327" t="s">
        <v>3869</v>
      </c>
      <c r="D4746" s="327" t="s">
        <v>1054</v>
      </c>
      <c r="E4746" s="327" t="s">
        <v>3438</v>
      </c>
      <c r="F4746" s="327" t="s">
        <v>4272</v>
      </c>
      <c r="G4746" s="409">
        <v>308212240102</v>
      </c>
      <c r="H4746" s="327" t="s">
        <v>8350</v>
      </c>
      <c r="I4746" s="327" t="s">
        <v>5411</v>
      </c>
      <c r="K4746" s="421">
        <v>1.004883</v>
      </c>
      <c r="L4746" s="421">
        <v>1.004883</v>
      </c>
      <c r="M4746" s="421">
        <v>0.91545500000000002</v>
      </c>
      <c r="N4746" s="411">
        <v>8.8993445008025773</v>
      </c>
    </row>
    <row r="4747" spans="1:14" s="327" customFormat="1">
      <c r="A4747" s="103">
        <v>4744</v>
      </c>
      <c r="C4747" s="327" t="s">
        <v>1041</v>
      </c>
      <c r="D4747" s="327" t="s">
        <v>1039</v>
      </c>
      <c r="E4747" s="327" t="s">
        <v>4118</v>
      </c>
      <c r="F4747" s="327" t="s">
        <v>2901</v>
      </c>
      <c r="G4747" s="409">
        <v>306231340602</v>
      </c>
      <c r="H4747" s="327" t="s">
        <v>8351</v>
      </c>
      <c r="I4747" s="327" t="s">
        <v>5411</v>
      </c>
      <c r="K4747" s="421">
        <v>8.8779999999999998E-2</v>
      </c>
      <c r="L4747" s="421">
        <v>8.8779999999999998E-2</v>
      </c>
      <c r="M4747" s="421">
        <v>8.0879000000000006E-2</v>
      </c>
      <c r="N4747" s="411">
        <v>8.8995269204775749</v>
      </c>
    </row>
    <row r="4748" spans="1:14" s="327" customFormat="1">
      <c r="A4748" s="103">
        <v>4745</v>
      </c>
      <c r="C4748" s="327" t="s">
        <v>1381</v>
      </c>
      <c r="D4748" s="327" t="s">
        <v>3526</v>
      </c>
      <c r="E4748" s="327" t="s">
        <v>3527</v>
      </c>
      <c r="F4748" s="327" t="s">
        <v>6217</v>
      </c>
      <c r="G4748" s="409" t="s">
        <v>8352</v>
      </c>
      <c r="H4748" s="327" t="s">
        <v>8353</v>
      </c>
      <c r="I4748" s="327" t="s">
        <v>5411</v>
      </c>
      <c r="K4748" s="421">
        <v>0.73146999999999995</v>
      </c>
      <c r="L4748" s="421">
        <v>0.73146999999999995</v>
      </c>
      <c r="M4748" s="421">
        <v>0.66635800000000001</v>
      </c>
      <c r="N4748" s="411">
        <v>8.9015270619437512</v>
      </c>
    </row>
    <row r="4749" spans="1:14" s="327" customFormat="1">
      <c r="A4749" s="103">
        <v>4746</v>
      </c>
      <c r="C4749" s="327" t="s">
        <v>1049</v>
      </c>
      <c r="D4749" s="327" t="s">
        <v>1045</v>
      </c>
      <c r="E4749" s="327" t="s">
        <v>5067</v>
      </c>
      <c r="F4749" s="327" t="s">
        <v>4743</v>
      </c>
      <c r="G4749" s="409">
        <v>307613140303</v>
      </c>
      <c r="H4749" s="327" t="s">
        <v>8354</v>
      </c>
      <c r="I4749" s="327" t="s">
        <v>5411</v>
      </c>
      <c r="K4749" s="421">
        <v>0.40799999999999997</v>
      </c>
      <c r="L4749" s="421">
        <v>0.40799999999999997</v>
      </c>
      <c r="M4749" s="421">
        <v>0.37167499999999998</v>
      </c>
      <c r="N4749" s="411">
        <v>8.9031862745098049</v>
      </c>
    </row>
    <row r="4750" spans="1:14" s="327" customFormat="1">
      <c r="A4750" s="103">
        <v>4747</v>
      </c>
      <c r="C4750" s="327" t="s">
        <v>3869</v>
      </c>
      <c r="D4750" s="327" t="s">
        <v>1055</v>
      </c>
      <c r="E4750" s="327" t="s">
        <v>4979</v>
      </c>
      <c r="F4750" s="327" t="s">
        <v>8157</v>
      </c>
      <c r="G4750" s="409">
        <v>308512240502</v>
      </c>
      <c r="H4750" s="327" t="s">
        <v>8355</v>
      </c>
      <c r="I4750" s="327" t="s">
        <v>5411</v>
      </c>
      <c r="K4750" s="421">
        <v>0.86839999999999995</v>
      </c>
      <c r="L4750" s="421">
        <v>0.86839999999999995</v>
      </c>
      <c r="M4750" s="421">
        <v>0.79104699999999994</v>
      </c>
      <c r="N4750" s="411">
        <v>8.907531091662829</v>
      </c>
    </row>
    <row r="4751" spans="1:14" s="327" customFormat="1">
      <c r="A4751" s="103">
        <v>4748</v>
      </c>
      <c r="C4751" s="327" t="s">
        <v>1041</v>
      </c>
      <c r="D4751" s="327" t="s">
        <v>1040</v>
      </c>
      <c r="E4751" s="327" t="s">
        <v>4426</v>
      </c>
      <c r="F4751" s="327" t="s">
        <v>6944</v>
      </c>
      <c r="G4751" s="409">
        <v>306621440301</v>
      </c>
      <c r="H4751" s="327" t="s">
        <v>8356</v>
      </c>
      <c r="I4751" s="327" t="s">
        <v>5411</v>
      </c>
      <c r="K4751" s="421">
        <v>0.2132</v>
      </c>
      <c r="L4751" s="421">
        <v>0.2132</v>
      </c>
      <c r="M4751" s="421">
        <v>0.19419700000000001</v>
      </c>
      <c r="N4751" s="411">
        <v>8.9132270168855499</v>
      </c>
    </row>
    <row r="4752" spans="1:14" s="327" customFormat="1">
      <c r="A4752" s="103">
        <v>4749</v>
      </c>
      <c r="C4752" s="327" t="s">
        <v>1041</v>
      </c>
      <c r="D4752" s="327" t="s">
        <v>1038</v>
      </c>
      <c r="E4752" s="327" t="s">
        <v>5205</v>
      </c>
      <c r="F4752" s="327" t="s">
        <v>4059</v>
      </c>
      <c r="G4752" s="409">
        <v>306521140404</v>
      </c>
      <c r="H4752" s="327" t="s">
        <v>8357</v>
      </c>
      <c r="I4752" s="327" t="s">
        <v>5411</v>
      </c>
      <c r="K4752" s="421">
        <v>0.94740000000000002</v>
      </c>
      <c r="L4752" s="421">
        <v>0.94740000000000002</v>
      </c>
      <c r="M4752" s="421">
        <v>0.86295599999999995</v>
      </c>
      <c r="N4752" s="411">
        <v>8.9132362254591584</v>
      </c>
    </row>
    <row r="4753" spans="1:14" s="327" customFormat="1">
      <c r="A4753" s="103">
        <v>4750</v>
      </c>
      <c r="C4753" s="327" t="s">
        <v>3869</v>
      </c>
      <c r="D4753" s="327" t="s">
        <v>1055</v>
      </c>
      <c r="E4753" s="327" t="s">
        <v>1055</v>
      </c>
      <c r="F4753" s="327" t="s">
        <v>4166</v>
      </c>
      <c r="G4753" s="409">
        <v>308511240202</v>
      </c>
      <c r="H4753" s="327" t="s">
        <v>8358</v>
      </c>
      <c r="I4753" s="327" t="s">
        <v>5411</v>
      </c>
      <c r="K4753" s="421">
        <v>2.3328859999999998</v>
      </c>
      <c r="L4753" s="421">
        <v>2.3328859999999998</v>
      </c>
      <c r="M4753" s="421">
        <v>2.1247630000000002</v>
      </c>
      <c r="N4753" s="411">
        <v>8.9212674772791996</v>
      </c>
    </row>
    <row r="4754" spans="1:14" s="327" customFormat="1">
      <c r="A4754" s="103">
        <v>4751</v>
      </c>
      <c r="C4754" s="327" t="s">
        <v>1041</v>
      </c>
      <c r="D4754" s="327" t="s">
        <v>1037</v>
      </c>
      <c r="E4754" s="327" t="s">
        <v>3312</v>
      </c>
      <c r="F4754" s="327" t="s">
        <v>3318</v>
      </c>
      <c r="G4754" s="409">
        <v>306321340203</v>
      </c>
      <c r="H4754" s="327" t="s">
        <v>8359</v>
      </c>
      <c r="I4754" s="327" t="s">
        <v>5411</v>
      </c>
      <c r="K4754" s="421">
        <v>0.14180000000000001</v>
      </c>
      <c r="L4754" s="421">
        <v>0.14180000000000001</v>
      </c>
      <c r="M4754" s="421">
        <v>0.12914600000000001</v>
      </c>
      <c r="N4754" s="411">
        <v>8.9238363892806767</v>
      </c>
    </row>
    <row r="4755" spans="1:14" s="327" customFormat="1">
      <c r="A4755" s="103">
        <v>4752</v>
      </c>
      <c r="C4755" s="327" t="s">
        <v>3869</v>
      </c>
      <c r="D4755" s="327" t="s">
        <v>1056</v>
      </c>
      <c r="E4755" s="327" t="s">
        <v>5038</v>
      </c>
      <c r="F4755" s="327" t="s">
        <v>5724</v>
      </c>
      <c r="G4755" s="409">
        <v>308334140501</v>
      </c>
      <c r="H4755" s="327" t="s">
        <v>8360</v>
      </c>
      <c r="I4755" s="327" t="s">
        <v>5411</v>
      </c>
      <c r="K4755" s="421">
        <v>0.49440000000000001</v>
      </c>
      <c r="L4755" s="421">
        <v>0.49440000000000001</v>
      </c>
      <c r="M4755" s="421">
        <v>0.450268</v>
      </c>
      <c r="N4755" s="411">
        <v>8.9263754045307451</v>
      </c>
    </row>
    <row r="4756" spans="1:14" s="327" customFormat="1">
      <c r="A4756" s="103">
        <v>4753</v>
      </c>
      <c r="C4756" s="327" t="s">
        <v>1049</v>
      </c>
      <c r="D4756" s="327" t="s">
        <v>1047</v>
      </c>
      <c r="E4756" s="327" t="s">
        <v>4140</v>
      </c>
      <c r="F4756" s="327" t="s">
        <v>7770</v>
      </c>
      <c r="G4756" s="409">
        <v>307322440201</v>
      </c>
      <c r="H4756" s="327" t="s">
        <v>8361</v>
      </c>
      <c r="I4756" s="327" t="s">
        <v>5411</v>
      </c>
      <c r="K4756" s="421">
        <v>0.78746099999999997</v>
      </c>
      <c r="L4756" s="421">
        <v>0.78746099999999997</v>
      </c>
      <c r="M4756" s="421">
        <v>0.71711599999999998</v>
      </c>
      <c r="N4756" s="411">
        <v>8.9331408158626271</v>
      </c>
    </row>
    <row r="4757" spans="1:14" s="327" customFormat="1">
      <c r="A4757" s="103">
        <v>4754</v>
      </c>
      <c r="C4757" s="327" t="s">
        <v>5408</v>
      </c>
      <c r="D4757" s="327" t="s">
        <v>1018</v>
      </c>
      <c r="E4757" s="327" t="s">
        <v>1018</v>
      </c>
      <c r="F4757" s="327" t="s">
        <v>7631</v>
      </c>
      <c r="G4757" s="409">
        <v>304611340502</v>
      </c>
      <c r="H4757" s="327" t="s">
        <v>8362</v>
      </c>
      <c r="I4757" s="327" t="s">
        <v>5411</v>
      </c>
      <c r="K4757" s="421">
        <v>0.25541999999999998</v>
      </c>
      <c r="L4757" s="421">
        <v>0.25541999999999998</v>
      </c>
      <c r="M4757" s="421">
        <v>0.232602</v>
      </c>
      <c r="N4757" s="411">
        <v>8.9335212591026458</v>
      </c>
    </row>
    <row r="4758" spans="1:14" s="327" customFormat="1">
      <c r="A4758" s="103">
        <v>4755</v>
      </c>
      <c r="C4758" s="327" t="s">
        <v>3869</v>
      </c>
      <c r="D4758" s="327" t="s">
        <v>1055</v>
      </c>
      <c r="E4758" s="327" t="s">
        <v>4206</v>
      </c>
      <c r="F4758" s="327" t="s">
        <v>7751</v>
      </c>
      <c r="G4758" s="409">
        <v>308521240202</v>
      </c>
      <c r="H4758" s="327" t="s">
        <v>8363</v>
      </c>
      <c r="I4758" s="327" t="s">
        <v>5411</v>
      </c>
      <c r="K4758" s="421">
        <v>1.494219</v>
      </c>
      <c r="L4758" s="421">
        <v>1.494219</v>
      </c>
      <c r="M4758" s="421">
        <v>1.3607279999999999</v>
      </c>
      <c r="N4758" s="411">
        <v>8.9338309846147066</v>
      </c>
    </row>
    <row r="4759" spans="1:14" s="327" customFormat="1">
      <c r="A4759" s="103">
        <v>4756</v>
      </c>
      <c r="C4759" s="327" t="s">
        <v>1381</v>
      </c>
      <c r="D4759" s="327" t="s">
        <v>3526</v>
      </c>
      <c r="E4759" s="327" t="s">
        <v>3527</v>
      </c>
      <c r="F4759" s="327" t="s">
        <v>7855</v>
      </c>
      <c r="G4759" s="409" t="s">
        <v>8364</v>
      </c>
      <c r="H4759" s="327" t="s">
        <v>8365</v>
      </c>
      <c r="I4759" s="327" t="s">
        <v>5411</v>
      </c>
      <c r="K4759" s="421">
        <v>1.516</v>
      </c>
      <c r="L4759" s="421">
        <v>1.516</v>
      </c>
      <c r="M4759" s="421">
        <v>1.3805590000000001</v>
      </c>
      <c r="N4759" s="411">
        <v>8.934102902374665</v>
      </c>
    </row>
    <row r="4760" spans="1:14" s="327" customFormat="1">
      <c r="A4760" s="103">
        <v>4757</v>
      </c>
      <c r="C4760" s="327" t="s">
        <v>1381</v>
      </c>
      <c r="D4760" s="327" t="s">
        <v>1030</v>
      </c>
      <c r="E4760" s="327" t="s">
        <v>5282</v>
      </c>
      <c r="F4760" s="327" t="s">
        <v>7230</v>
      </c>
      <c r="G4760" s="409">
        <v>305212540103</v>
      </c>
      <c r="H4760" s="327" t="s">
        <v>8366</v>
      </c>
      <c r="I4760" s="327" t="s">
        <v>5411</v>
      </c>
      <c r="K4760" s="421">
        <v>0.65259999999999996</v>
      </c>
      <c r="L4760" s="421">
        <v>0.65259999999999996</v>
      </c>
      <c r="M4760" s="421">
        <v>0.59428000000000003</v>
      </c>
      <c r="N4760" s="411">
        <v>8.9365614465215959</v>
      </c>
    </row>
    <row r="4761" spans="1:14" s="327" customFormat="1">
      <c r="A4761" s="103">
        <v>4758</v>
      </c>
      <c r="C4761" s="327" t="s">
        <v>1041</v>
      </c>
      <c r="D4761" s="327" t="s">
        <v>1037</v>
      </c>
      <c r="E4761" s="327" t="s">
        <v>1037</v>
      </c>
      <c r="F4761" s="327" t="s">
        <v>3143</v>
      </c>
      <c r="G4761" s="409">
        <v>306311340101</v>
      </c>
      <c r="H4761" s="327" t="s">
        <v>8367</v>
      </c>
      <c r="I4761" s="327" t="s">
        <v>5411</v>
      </c>
      <c r="K4761" s="421">
        <v>1.202</v>
      </c>
      <c r="L4761" s="421">
        <v>1.202</v>
      </c>
      <c r="M4761" s="421">
        <v>1.0945780000000001</v>
      </c>
      <c r="N4761" s="411">
        <v>8.9369384359400925</v>
      </c>
    </row>
    <row r="4762" spans="1:14" s="327" customFormat="1">
      <c r="A4762" s="103">
        <v>4759</v>
      </c>
      <c r="C4762" s="327" t="s">
        <v>1049</v>
      </c>
      <c r="D4762" s="327" t="s">
        <v>1045</v>
      </c>
      <c r="E4762" s="327" t="s">
        <v>5113</v>
      </c>
      <c r="F4762" s="327" t="s">
        <v>4172</v>
      </c>
      <c r="G4762" s="409">
        <v>307621240301</v>
      </c>
      <c r="H4762" s="327" t="s">
        <v>8368</v>
      </c>
      <c r="I4762" s="327" t="s">
        <v>5411</v>
      </c>
      <c r="K4762" s="421">
        <v>0.60840000000000005</v>
      </c>
      <c r="L4762" s="421">
        <v>0.60840000000000005</v>
      </c>
      <c r="M4762" s="421">
        <v>0.55402700000000005</v>
      </c>
      <c r="N4762" s="411">
        <v>8.9370479947403023</v>
      </c>
    </row>
    <row r="4763" spans="1:14" s="327" customFormat="1">
      <c r="A4763" s="103">
        <v>4760</v>
      </c>
      <c r="C4763" s="327" t="s">
        <v>1041</v>
      </c>
      <c r="D4763" s="327" t="s">
        <v>1037</v>
      </c>
      <c r="E4763" s="327" t="s">
        <v>1037</v>
      </c>
      <c r="F4763" s="327" t="s">
        <v>3227</v>
      </c>
      <c r="G4763" s="409">
        <v>306311440203</v>
      </c>
      <c r="H4763" s="327" t="s">
        <v>8369</v>
      </c>
      <c r="I4763" s="327" t="s">
        <v>5411</v>
      </c>
      <c r="K4763" s="421">
        <v>0.1042</v>
      </c>
      <c r="L4763" s="421">
        <v>0.1042</v>
      </c>
      <c r="M4763" s="421">
        <v>9.4881999999999994E-2</v>
      </c>
      <c r="N4763" s="411">
        <v>8.9424184261036537</v>
      </c>
    </row>
    <row r="4764" spans="1:14" s="327" customFormat="1">
      <c r="A4764" s="103">
        <v>4761</v>
      </c>
      <c r="C4764" s="327" t="s">
        <v>1381</v>
      </c>
      <c r="D4764" s="327" t="s">
        <v>1031</v>
      </c>
      <c r="E4764" s="327" t="s">
        <v>4187</v>
      </c>
      <c r="F4764" s="327" t="s">
        <v>4050</v>
      </c>
      <c r="G4764" s="409">
        <v>305121240302</v>
      </c>
      <c r="H4764" s="327" t="s">
        <v>8370</v>
      </c>
      <c r="I4764" s="327" t="s">
        <v>5411</v>
      </c>
      <c r="K4764" s="421">
        <v>0.71940000000000004</v>
      </c>
      <c r="L4764" s="421">
        <v>0.71940000000000004</v>
      </c>
      <c r="M4764" s="421">
        <v>0.65503199999999995</v>
      </c>
      <c r="N4764" s="411">
        <v>8.9474562135112716</v>
      </c>
    </row>
    <row r="4765" spans="1:14" s="327" customFormat="1">
      <c r="A4765" s="103">
        <v>4762</v>
      </c>
      <c r="C4765" s="327" t="s">
        <v>1381</v>
      </c>
      <c r="D4765" s="327" t="s">
        <v>1027</v>
      </c>
      <c r="E4765" s="327" t="s">
        <v>5190</v>
      </c>
      <c r="F4765" s="327" t="s">
        <v>4249</v>
      </c>
      <c r="G4765" s="409">
        <v>305421140301</v>
      </c>
      <c r="H4765" s="327" t="s">
        <v>8371</v>
      </c>
      <c r="I4765" s="327" t="s">
        <v>5411</v>
      </c>
      <c r="K4765" s="421">
        <v>0.64419999999999999</v>
      </c>
      <c r="L4765" s="421">
        <v>0.64419999999999999</v>
      </c>
      <c r="M4765" s="421">
        <v>0.58655999999999997</v>
      </c>
      <c r="N4765" s="411">
        <v>8.947531822415403</v>
      </c>
    </row>
    <row r="4766" spans="1:14" s="327" customFormat="1">
      <c r="A4766" s="103">
        <v>4763</v>
      </c>
      <c r="C4766" s="327" t="s">
        <v>1381</v>
      </c>
      <c r="D4766" s="327" t="s">
        <v>1028</v>
      </c>
      <c r="E4766" s="327" t="s">
        <v>4163</v>
      </c>
      <c r="F4766" s="327" t="s">
        <v>4741</v>
      </c>
      <c r="G4766" s="409">
        <v>305321140203</v>
      </c>
      <c r="H4766" s="327" t="s">
        <v>8372</v>
      </c>
      <c r="I4766" s="327" t="s">
        <v>5411</v>
      </c>
      <c r="K4766" s="421">
        <v>0.55620000000000003</v>
      </c>
      <c r="L4766" s="421">
        <v>0.55620000000000003</v>
      </c>
      <c r="M4766" s="421">
        <v>0.50641599999999998</v>
      </c>
      <c r="N4766" s="411">
        <v>8.9507371449119102</v>
      </c>
    </row>
    <row r="4767" spans="1:14" s="327" customFormat="1">
      <c r="A4767" s="103">
        <v>4764</v>
      </c>
      <c r="C4767" s="327" t="s">
        <v>1041</v>
      </c>
      <c r="D4767" s="327" t="s">
        <v>1038</v>
      </c>
      <c r="E4767" s="327" t="s">
        <v>3029</v>
      </c>
      <c r="F4767" s="327" t="s">
        <v>5392</v>
      </c>
      <c r="G4767" s="409">
        <v>306512140403</v>
      </c>
      <c r="H4767" s="327" t="s">
        <v>8373</v>
      </c>
      <c r="I4767" s="327" t="s">
        <v>5411</v>
      </c>
      <c r="K4767" s="421">
        <v>0.27400000000000002</v>
      </c>
      <c r="L4767" s="421">
        <v>0.27400000000000002</v>
      </c>
      <c r="M4767" s="421">
        <v>0.24946299999999999</v>
      </c>
      <c r="N4767" s="411">
        <v>8.9551094890511056</v>
      </c>
    </row>
    <row r="4768" spans="1:14" s="327" customFormat="1">
      <c r="A4768" s="103">
        <v>4765</v>
      </c>
      <c r="C4768" s="327" t="s">
        <v>1041</v>
      </c>
      <c r="D4768" s="327" t="s">
        <v>1037</v>
      </c>
      <c r="E4768" s="327" t="s">
        <v>1037</v>
      </c>
      <c r="F4768" s="327" t="s">
        <v>3143</v>
      </c>
      <c r="G4768" s="409">
        <v>306311340102</v>
      </c>
      <c r="H4768" s="327" t="s">
        <v>8374</v>
      </c>
      <c r="I4768" s="327" t="s">
        <v>5411</v>
      </c>
      <c r="K4768" s="421">
        <v>0.72719999999999996</v>
      </c>
      <c r="L4768" s="421">
        <v>0.72719999999999996</v>
      </c>
      <c r="M4768" s="421">
        <v>0.66207800000000006</v>
      </c>
      <c r="N4768" s="411">
        <v>8.9551705170516929</v>
      </c>
    </row>
    <row r="4769" spans="1:14" s="327" customFormat="1">
      <c r="A4769" s="103">
        <v>4766</v>
      </c>
      <c r="C4769" s="327" t="s">
        <v>1049</v>
      </c>
      <c r="D4769" s="327" t="s">
        <v>4470</v>
      </c>
      <c r="E4769" s="327" t="s">
        <v>4666</v>
      </c>
      <c r="F4769" s="327" t="s">
        <v>4813</v>
      </c>
      <c r="G4769" s="409">
        <v>307522340401</v>
      </c>
      <c r="H4769" s="327" t="s">
        <v>8375</v>
      </c>
      <c r="I4769" s="327" t="s">
        <v>5411</v>
      </c>
      <c r="K4769" s="421">
        <v>2.0844</v>
      </c>
      <c r="L4769" s="421">
        <v>2.0844</v>
      </c>
      <c r="M4769" s="421">
        <v>1.897697</v>
      </c>
      <c r="N4769" s="411">
        <v>8.9571579351372126</v>
      </c>
    </row>
    <row r="4770" spans="1:14" s="327" customFormat="1">
      <c r="A4770" s="103">
        <v>4767</v>
      </c>
      <c r="C4770" s="327" t="s">
        <v>3869</v>
      </c>
      <c r="D4770" s="327" t="s">
        <v>1055</v>
      </c>
      <c r="E4770" s="327" t="s">
        <v>1055</v>
      </c>
      <c r="F4770" s="327" t="s">
        <v>4737</v>
      </c>
      <c r="G4770" s="409">
        <v>308511440202</v>
      </c>
      <c r="H4770" s="327" t="s">
        <v>8376</v>
      </c>
      <c r="I4770" s="327" t="s">
        <v>5411</v>
      </c>
      <c r="K4770" s="421">
        <v>1.493322</v>
      </c>
      <c r="L4770" s="421">
        <v>1.493322</v>
      </c>
      <c r="M4770" s="421">
        <v>1.35955</v>
      </c>
      <c r="N4770" s="411">
        <v>8.9580144135022444</v>
      </c>
    </row>
    <row r="4771" spans="1:14" s="327" customFormat="1">
      <c r="A4771" s="103">
        <v>4768</v>
      </c>
      <c r="C4771" s="327" t="s">
        <v>1041</v>
      </c>
      <c r="D4771" s="327" t="s">
        <v>1037</v>
      </c>
      <c r="E4771" s="327" t="s">
        <v>1037</v>
      </c>
      <c r="F4771" s="327" t="s">
        <v>3227</v>
      </c>
      <c r="G4771" s="409">
        <v>306311440204</v>
      </c>
      <c r="H4771" s="327" t="s">
        <v>8377</v>
      </c>
      <c r="I4771" s="327" t="s">
        <v>5411</v>
      </c>
      <c r="K4771" s="421">
        <v>0.69740000000000002</v>
      </c>
      <c r="L4771" s="421">
        <v>0.69740000000000002</v>
      </c>
      <c r="M4771" s="421">
        <v>0.63492400000000004</v>
      </c>
      <c r="N4771" s="411">
        <v>8.9584169773444184</v>
      </c>
    </row>
    <row r="4772" spans="1:14" s="327" customFormat="1">
      <c r="A4772" s="103">
        <v>4769</v>
      </c>
      <c r="C4772" s="327" t="s">
        <v>3869</v>
      </c>
      <c r="D4772" s="327" t="s">
        <v>1054</v>
      </c>
      <c r="E4772" s="327" t="s">
        <v>4344</v>
      </c>
      <c r="F4772" s="327" t="s">
        <v>5924</v>
      </c>
      <c r="G4772" s="409">
        <v>308223240203</v>
      </c>
      <c r="H4772" s="327" t="s">
        <v>8378</v>
      </c>
      <c r="I4772" s="327" t="s">
        <v>5411</v>
      </c>
      <c r="K4772" s="421">
        <v>1.1676</v>
      </c>
      <c r="L4772" s="421">
        <v>1.1676</v>
      </c>
      <c r="M4772" s="421">
        <v>1.062951</v>
      </c>
      <c r="N4772" s="411">
        <v>8.962744090441932</v>
      </c>
    </row>
    <row r="4773" spans="1:14" s="327" customFormat="1">
      <c r="A4773" s="103">
        <v>4770</v>
      </c>
      <c r="C4773" s="327" t="s">
        <v>1049</v>
      </c>
      <c r="D4773" s="327" t="s">
        <v>1047</v>
      </c>
      <c r="E4773" s="327" t="s">
        <v>4140</v>
      </c>
      <c r="F4773" s="327" t="s">
        <v>4893</v>
      </c>
      <c r="G4773" s="409">
        <v>307322440104</v>
      </c>
      <c r="H4773" s="327" t="s">
        <v>8379</v>
      </c>
      <c r="I4773" s="327" t="s">
        <v>5411</v>
      </c>
      <c r="K4773" s="421">
        <v>2.3271999999999999</v>
      </c>
      <c r="L4773" s="421">
        <v>2.3271999999999999</v>
      </c>
      <c r="M4773" s="421">
        <v>2.1186120000000002</v>
      </c>
      <c r="N4773" s="411">
        <v>8.9630457201787461</v>
      </c>
    </row>
    <row r="4774" spans="1:14" s="327" customFormat="1">
      <c r="A4774" s="103">
        <v>4771</v>
      </c>
      <c r="C4774" s="327" t="s">
        <v>5408</v>
      </c>
      <c r="D4774" s="327" t="s">
        <v>1021</v>
      </c>
      <c r="E4774" s="327" t="s">
        <v>1021</v>
      </c>
      <c r="F4774" s="327" t="s">
        <v>3635</v>
      </c>
      <c r="G4774" s="409">
        <v>304421140204</v>
      </c>
      <c r="H4774" s="327" t="s">
        <v>8380</v>
      </c>
      <c r="I4774" s="327" t="s">
        <v>5411</v>
      </c>
      <c r="K4774" s="421">
        <v>0.80337999999999998</v>
      </c>
      <c r="L4774" s="421">
        <v>0.80337999999999998</v>
      </c>
      <c r="M4774" s="421">
        <v>0.73135899999999998</v>
      </c>
      <c r="N4774" s="411">
        <v>8.9647489357464725</v>
      </c>
    </row>
    <row r="4775" spans="1:14" s="327" customFormat="1">
      <c r="A4775" s="103">
        <v>4772</v>
      </c>
      <c r="C4775" s="327" t="s">
        <v>3869</v>
      </c>
      <c r="D4775" s="327" t="s">
        <v>1054</v>
      </c>
      <c r="E4775" s="327" t="s">
        <v>4857</v>
      </c>
      <c r="F4775" s="327" t="s">
        <v>3619</v>
      </c>
      <c r="G4775" s="409">
        <v>308235240502</v>
      </c>
      <c r="H4775" s="327" t="s">
        <v>8302</v>
      </c>
      <c r="I4775" s="327" t="s">
        <v>5411</v>
      </c>
      <c r="K4775" s="421">
        <v>0.86260000000000003</v>
      </c>
      <c r="L4775" s="421">
        <v>0.86260000000000003</v>
      </c>
      <c r="M4775" s="421">
        <v>0.78525400000000001</v>
      </c>
      <c r="N4775" s="411">
        <v>8.9666125666589416</v>
      </c>
    </row>
    <row r="4776" spans="1:14" s="327" customFormat="1">
      <c r="A4776" s="103">
        <v>4773</v>
      </c>
      <c r="C4776" s="327" t="s">
        <v>1381</v>
      </c>
      <c r="D4776" s="327" t="s">
        <v>1026</v>
      </c>
      <c r="E4776" s="327" t="s">
        <v>4159</v>
      </c>
      <c r="F4776" s="327" t="s">
        <v>3616</v>
      </c>
      <c r="G4776" s="409">
        <v>305511240204</v>
      </c>
      <c r="H4776" s="327" t="s">
        <v>8381</v>
      </c>
      <c r="I4776" s="327" t="s">
        <v>5411</v>
      </c>
      <c r="K4776" s="421">
        <v>0.9798</v>
      </c>
      <c r="L4776" s="421">
        <v>0.9798</v>
      </c>
      <c r="M4776" s="421">
        <v>0.89189700000000005</v>
      </c>
      <c r="N4776" s="411">
        <v>8.9715248009797861</v>
      </c>
    </row>
    <row r="4777" spans="1:14" s="327" customFormat="1">
      <c r="A4777" s="103">
        <v>4774</v>
      </c>
      <c r="C4777" s="327" t="s">
        <v>3869</v>
      </c>
      <c r="D4777" s="327" t="s">
        <v>1056</v>
      </c>
      <c r="E4777" s="327" t="s">
        <v>5038</v>
      </c>
      <c r="F4777" s="327" t="s">
        <v>5222</v>
      </c>
      <c r="G4777" s="409">
        <v>308334140301</v>
      </c>
      <c r="H4777" s="327" t="s">
        <v>8382</v>
      </c>
      <c r="I4777" s="327" t="s">
        <v>5411</v>
      </c>
      <c r="K4777" s="421">
        <v>1.8957999999999999</v>
      </c>
      <c r="L4777" s="421">
        <v>1.8957999999999999</v>
      </c>
      <c r="M4777" s="421">
        <v>1.7256940000000001</v>
      </c>
      <c r="N4777" s="411">
        <v>8.972781939023097</v>
      </c>
    </row>
    <row r="4778" spans="1:14" s="327" customFormat="1">
      <c r="A4778" s="103">
        <v>4775</v>
      </c>
      <c r="C4778" s="327" t="s">
        <v>1041</v>
      </c>
      <c r="D4778" s="327" t="s">
        <v>1037</v>
      </c>
      <c r="E4778" s="327" t="s">
        <v>3312</v>
      </c>
      <c r="F4778" s="327" t="s">
        <v>7663</v>
      </c>
      <c r="G4778" s="409">
        <v>306321440302</v>
      </c>
      <c r="H4778" s="327" t="s">
        <v>8383</v>
      </c>
      <c r="I4778" s="327" t="s">
        <v>5411</v>
      </c>
      <c r="K4778" s="421">
        <v>0.99880000000000002</v>
      </c>
      <c r="L4778" s="421">
        <v>0.99880000000000002</v>
      </c>
      <c r="M4778" s="421">
        <v>0.90911699999999995</v>
      </c>
      <c r="N4778" s="411">
        <v>8.9790748898678476</v>
      </c>
    </row>
    <row r="4779" spans="1:14" s="327" customFormat="1">
      <c r="A4779" s="103">
        <v>4776</v>
      </c>
      <c r="C4779" s="327" t="s">
        <v>5408</v>
      </c>
      <c r="D4779" s="327" t="s">
        <v>1017</v>
      </c>
      <c r="E4779" s="327" t="s">
        <v>4030</v>
      </c>
      <c r="F4779" s="327" t="s">
        <v>4400</v>
      </c>
      <c r="G4779" s="409">
        <v>304531240301</v>
      </c>
      <c r="H4779" s="327" t="s">
        <v>8384</v>
      </c>
      <c r="I4779" s="327" t="s">
        <v>5411</v>
      </c>
      <c r="K4779" s="421">
        <v>1.1113200000000001</v>
      </c>
      <c r="L4779" s="421">
        <v>1.1113200000000001</v>
      </c>
      <c r="M4779" s="421">
        <v>1.0114989999999999</v>
      </c>
      <c r="N4779" s="411">
        <v>8.9822013461469385</v>
      </c>
    </row>
    <row r="4780" spans="1:14" s="327" customFormat="1">
      <c r="A4780" s="103">
        <v>4777</v>
      </c>
      <c r="C4780" s="327" t="s">
        <v>3869</v>
      </c>
      <c r="D4780" s="327" t="s">
        <v>1055</v>
      </c>
      <c r="E4780" s="327" t="s">
        <v>4979</v>
      </c>
      <c r="F4780" s="327" t="s">
        <v>4240</v>
      </c>
      <c r="G4780" s="409">
        <v>308512240305</v>
      </c>
      <c r="H4780" s="327" t="s">
        <v>8385</v>
      </c>
      <c r="I4780" s="327" t="s">
        <v>5411</v>
      </c>
      <c r="K4780" s="421">
        <v>0.98399999999999999</v>
      </c>
      <c r="L4780" s="421">
        <v>0.98399999999999999</v>
      </c>
      <c r="M4780" s="421">
        <v>0.89552500000000002</v>
      </c>
      <c r="N4780" s="411">
        <v>8.9913617886178834</v>
      </c>
    </row>
    <row r="4781" spans="1:14" s="327" customFormat="1">
      <c r="A4781" s="103">
        <v>4778</v>
      </c>
      <c r="C4781" s="327" t="s">
        <v>1049</v>
      </c>
      <c r="D4781" s="327" t="s">
        <v>4470</v>
      </c>
      <c r="E4781" s="327" t="s">
        <v>4666</v>
      </c>
      <c r="F4781" s="327" t="s">
        <v>6871</v>
      </c>
      <c r="G4781" s="409">
        <v>307522340301</v>
      </c>
      <c r="H4781" s="327" t="s">
        <v>5539</v>
      </c>
      <c r="I4781" s="327" t="s">
        <v>5411</v>
      </c>
      <c r="K4781" s="421">
        <v>1.1104000000000001</v>
      </c>
      <c r="L4781" s="421">
        <v>1.1104000000000001</v>
      </c>
      <c r="M4781" s="421">
        <v>1.010521</v>
      </c>
      <c r="N4781" s="411">
        <v>8.9948667146974106</v>
      </c>
    </row>
    <row r="4782" spans="1:14" s="327" customFormat="1">
      <c r="A4782" s="103">
        <v>4779</v>
      </c>
      <c r="C4782" s="327" t="s">
        <v>3869</v>
      </c>
      <c r="D4782" s="327" t="s">
        <v>1054</v>
      </c>
      <c r="E4782" s="327" t="s">
        <v>4344</v>
      </c>
      <c r="F4782" s="327" t="s">
        <v>8386</v>
      </c>
      <c r="G4782" s="409">
        <v>308223340304</v>
      </c>
      <c r="H4782" s="327" t="s">
        <v>8387</v>
      </c>
      <c r="I4782" s="327" t="s">
        <v>5411</v>
      </c>
      <c r="K4782" s="421">
        <v>1.6288</v>
      </c>
      <c r="L4782" s="421">
        <v>1.6288</v>
      </c>
      <c r="M4782" s="421">
        <v>1.48224</v>
      </c>
      <c r="N4782" s="411">
        <v>8.9980353634577614</v>
      </c>
    </row>
    <row r="4783" spans="1:14" s="327" customFormat="1">
      <c r="A4783" s="103">
        <v>4780</v>
      </c>
      <c r="C4783" s="327" t="s">
        <v>1381</v>
      </c>
      <c r="D4783" s="327" t="s">
        <v>1031</v>
      </c>
      <c r="E4783" s="327" t="s">
        <v>5239</v>
      </c>
      <c r="F4783" s="327" t="s">
        <v>3511</v>
      </c>
      <c r="G4783" s="409">
        <v>305112140203</v>
      </c>
      <c r="H4783" s="327" t="s">
        <v>8388</v>
      </c>
      <c r="I4783" s="327" t="s">
        <v>5411</v>
      </c>
      <c r="K4783" s="421">
        <v>0.97370000000000001</v>
      </c>
      <c r="L4783" s="421">
        <v>0.97370000000000001</v>
      </c>
      <c r="M4783" s="421">
        <v>0.886046</v>
      </c>
      <c r="N4783" s="411">
        <v>9.0021567217828906</v>
      </c>
    </row>
    <row r="4784" spans="1:14" s="327" customFormat="1">
      <c r="A4784" s="103">
        <v>4781</v>
      </c>
      <c r="C4784" s="327" t="s">
        <v>3869</v>
      </c>
      <c r="D4784" s="327" t="s">
        <v>1054</v>
      </c>
      <c r="E4784" s="327" t="s">
        <v>3438</v>
      </c>
      <c r="F4784" s="327" t="s">
        <v>4086</v>
      </c>
      <c r="G4784" s="409">
        <v>308212240204</v>
      </c>
      <c r="H4784" s="327" t="s">
        <v>8389</v>
      </c>
      <c r="I4784" s="327" t="s">
        <v>5411</v>
      </c>
      <c r="K4784" s="421">
        <v>0.41649999999999998</v>
      </c>
      <c r="L4784" s="421">
        <v>0.41649999999999998</v>
      </c>
      <c r="M4784" s="421">
        <v>0.37898799999999999</v>
      </c>
      <c r="N4784" s="411">
        <v>9.0064825930372123</v>
      </c>
    </row>
    <row r="4785" spans="1:14" s="327" customFormat="1">
      <c r="A4785" s="103">
        <v>4782</v>
      </c>
      <c r="C4785" s="327" t="s">
        <v>1041</v>
      </c>
      <c r="D4785" s="327" t="s">
        <v>1040</v>
      </c>
      <c r="E4785" s="327" t="s">
        <v>1040</v>
      </c>
      <c r="F4785" s="327" t="s">
        <v>4015</v>
      </c>
      <c r="G4785" s="409">
        <v>306611240501</v>
      </c>
      <c r="H4785" s="327" t="s">
        <v>8390</v>
      </c>
      <c r="I4785" s="327" t="s">
        <v>5411</v>
      </c>
      <c r="K4785" s="421">
        <v>0.34564</v>
      </c>
      <c r="L4785" s="421">
        <v>0.34564</v>
      </c>
      <c r="M4785" s="421">
        <v>0.31450499999999998</v>
      </c>
      <c r="N4785" s="411">
        <v>9.0079273232264843</v>
      </c>
    </row>
    <row r="4786" spans="1:14" s="327" customFormat="1">
      <c r="A4786" s="103">
        <v>4783</v>
      </c>
      <c r="C4786" s="327" t="s">
        <v>1049</v>
      </c>
      <c r="D4786" s="327" t="s">
        <v>4470</v>
      </c>
      <c r="E4786" s="327" t="s">
        <v>4471</v>
      </c>
      <c r="F4786" s="327" t="s">
        <v>4472</v>
      </c>
      <c r="G4786" s="409">
        <v>307511140104</v>
      </c>
      <c r="H4786" s="327" t="s">
        <v>8391</v>
      </c>
      <c r="I4786" s="327" t="s">
        <v>5411</v>
      </c>
      <c r="K4786" s="421">
        <v>2.593</v>
      </c>
      <c r="L4786" s="421">
        <v>2.593</v>
      </c>
      <c r="M4786" s="421">
        <v>2.3594119999999998</v>
      </c>
      <c r="N4786" s="411">
        <v>9.0084072502892454</v>
      </c>
    </row>
    <row r="4787" spans="1:14" s="327" customFormat="1">
      <c r="A4787" s="103">
        <v>4784</v>
      </c>
      <c r="C4787" s="327" t="s">
        <v>3869</v>
      </c>
      <c r="D4787" s="327" t="s">
        <v>3869</v>
      </c>
      <c r="E4787" s="327" t="s">
        <v>4576</v>
      </c>
      <c r="F4787" s="327" t="s">
        <v>3559</v>
      </c>
      <c r="G4787" s="409">
        <v>308122640203</v>
      </c>
      <c r="H4787" s="327" t="s">
        <v>8392</v>
      </c>
      <c r="I4787" s="327" t="s">
        <v>5411</v>
      </c>
      <c r="K4787" s="421">
        <v>1.1838</v>
      </c>
      <c r="L4787" s="421">
        <v>1.1838</v>
      </c>
      <c r="M4787" s="421">
        <v>1.077137</v>
      </c>
      <c r="N4787" s="411">
        <v>9.0102213211691122</v>
      </c>
    </row>
    <row r="4788" spans="1:14" s="327" customFormat="1">
      <c r="A4788" s="103">
        <v>4785</v>
      </c>
      <c r="C4788" s="327" t="s">
        <v>1041</v>
      </c>
      <c r="D4788" s="327" t="s">
        <v>1038</v>
      </c>
      <c r="E4788" s="327" t="s">
        <v>3029</v>
      </c>
      <c r="F4788" s="327" t="s">
        <v>3067</v>
      </c>
      <c r="G4788" s="409">
        <v>306512140603</v>
      </c>
      <c r="H4788" s="327" t="s">
        <v>8393</v>
      </c>
      <c r="I4788" s="327" t="s">
        <v>5411</v>
      </c>
      <c r="K4788" s="421">
        <v>0.43219999999999997</v>
      </c>
      <c r="L4788" s="421">
        <v>0.43219999999999997</v>
      </c>
      <c r="M4788" s="421">
        <v>0.39325100000000002</v>
      </c>
      <c r="N4788" s="411">
        <v>9.0118000925497359</v>
      </c>
    </row>
    <row r="4789" spans="1:14" s="327" customFormat="1">
      <c r="A4789" s="103">
        <v>4786</v>
      </c>
      <c r="C4789" s="327" t="s">
        <v>1041</v>
      </c>
      <c r="D4789" s="327" t="s">
        <v>1037</v>
      </c>
      <c r="E4789" s="327" t="s">
        <v>3843</v>
      </c>
      <c r="F4789" s="327" t="s">
        <v>5409</v>
      </c>
      <c r="G4789" s="409">
        <v>306331240101</v>
      </c>
      <c r="H4789" s="327" t="s">
        <v>8394</v>
      </c>
      <c r="I4789" s="327" t="s">
        <v>5411</v>
      </c>
      <c r="K4789" s="421">
        <v>0.49880000000000002</v>
      </c>
      <c r="L4789" s="421">
        <v>0.49880000000000002</v>
      </c>
      <c r="M4789" s="421">
        <v>0.45384600000000003</v>
      </c>
      <c r="N4789" s="411">
        <v>9.0124298315958278</v>
      </c>
    </row>
    <row r="4790" spans="1:14" s="327" customFormat="1">
      <c r="A4790" s="103">
        <v>4787</v>
      </c>
      <c r="C4790" s="327" t="s">
        <v>1041</v>
      </c>
      <c r="D4790" s="327" t="s">
        <v>1037</v>
      </c>
      <c r="E4790" s="327" t="s">
        <v>1037</v>
      </c>
      <c r="F4790" s="327" t="s">
        <v>5313</v>
      </c>
      <c r="G4790" s="409">
        <v>306311440502</v>
      </c>
      <c r="H4790" s="327" t="s">
        <v>8395</v>
      </c>
      <c r="I4790" s="327" t="s">
        <v>5411</v>
      </c>
      <c r="K4790" s="421">
        <v>0.4788</v>
      </c>
      <c r="L4790" s="421">
        <v>0.4788</v>
      </c>
      <c r="M4790" s="421">
        <v>0.43562899999999999</v>
      </c>
      <c r="N4790" s="411">
        <v>9.0164995822890592</v>
      </c>
    </row>
    <row r="4791" spans="1:14" s="327" customFormat="1">
      <c r="A4791" s="103">
        <v>4788</v>
      </c>
      <c r="C4791" s="327" t="s">
        <v>1381</v>
      </c>
      <c r="D4791" s="327" t="s">
        <v>1028</v>
      </c>
      <c r="E4791" s="327" t="s">
        <v>4163</v>
      </c>
      <c r="F4791" s="327" t="s">
        <v>6273</v>
      </c>
      <c r="G4791" s="409">
        <v>305321340103</v>
      </c>
      <c r="H4791" s="327" t="s">
        <v>8396</v>
      </c>
      <c r="I4791" s="327" t="s">
        <v>5411</v>
      </c>
      <c r="K4791" s="421">
        <v>0.73140000000000005</v>
      </c>
      <c r="L4791" s="421">
        <v>0.73140000000000005</v>
      </c>
      <c r="M4791" s="421">
        <v>0.66543300000000005</v>
      </c>
      <c r="N4791" s="411">
        <v>9.0192780968006545</v>
      </c>
    </row>
    <row r="4792" spans="1:14" s="327" customFormat="1">
      <c r="A4792" s="103">
        <v>4789</v>
      </c>
      <c r="C4792" s="327" t="s">
        <v>1381</v>
      </c>
      <c r="D4792" s="327" t="s">
        <v>1028</v>
      </c>
      <c r="E4792" s="327" t="s">
        <v>5246</v>
      </c>
      <c r="F4792" s="327" t="s">
        <v>3412</v>
      </c>
      <c r="G4792" s="409">
        <v>305311240303</v>
      </c>
      <c r="H4792" s="327" t="s">
        <v>8397</v>
      </c>
      <c r="I4792" s="327" t="s">
        <v>5411</v>
      </c>
      <c r="K4792" s="421">
        <v>0.37319999999999998</v>
      </c>
      <c r="L4792" s="421">
        <v>0.37319999999999998</v>
      </c>
      <c r="M4792" s="421">
        <v>0.33953800000000001</v>
      </c>
      <c r="N4792" s="411">
        <v>9.0198285101821991</v>
      </c>
    </row>
    <row r="4793" spans="1:14" s="327" customFormat="1">
      <c r="A4793" s="103">
        <v>4790</v>
      </c>
      <c r="C4793" s="327" t="s">
        <v>3869</v>
      </c>
      <c r="D4793" s="327" t="s">
        <v>1054</v>
      </c>
      <c r="E4793" s="327" t="s">
        <v>3438</v>
      </c>
      <c r="F4793" s="327" t="s">
        <v>8284</v>
      </c>
      <c r="G4793" s="409">
        <v>308212440301</v>
      </c>
      <c r="H4793" s="327" t="s">
        <v>8398</v>
      </c>
      <c r="I4793" s="327" t="s">
        <v>5411</v>
      </c>
      <c r="K4793" s="421">
        <v>1.056</v>
      </c>
      <c r="L4793" s="421">
        <v>1.056</v>
      </c>
      <c r="M4793" s="421">
        <v>0.96071399999999996</v>
      </c>
      <c r="N4793" s="411">
        <v>9.0232954545454636</v>
      </c>
    </row>
    <row r="4794" spans="1:14" s="327" customFormat="1">
      <c r="A4794" s="103">
        <v>4791</v>
      </c>
      <c r="C4794" s="327" t="s">
        <v>1041</v>
      </c>
      <c r="D4794" s="327" t="s">
        <v>1039</v>
      </c>
      <c r="E4794" s="327" t="s">
        <v>3245</v>
      </c>
      <c r="F4794" s="327" t="s">
        <v>3147</v>
      </c>
      <c r="G4794" s="409">
        <v>306212140202</v>
      </c>
      <c r="H4794" s="327" t="s">
        <v>8399</v>
      </c>
      <c r="I4794" s="327" t="s">
        <v>5411</v>
      </c>
      <c r="K4794" s="421">
        <v>0.21820000000000001</v>
      </c>
      <c r="L4794" s="421">
        <v>0.21820000000000001</v>
      </c>
      <c r="M4794" s="421">
        <v>0.19850000000000001</v>
      </c>
      <c r="N4794" s="411">
        <v>9.0284142988084302</v>
      </c>
    </row>
    <row r="4795" spans="1:14" s="327" customFormat="1">
      <c r="A4795" s="103">
        <v>4792</v>
      </c>
      <c r="C4795" s="327" t="s">
        <v>1041</v>
      </c>
      <c r="D4795" s="327" t="s">
        <v>1036</v>
      </c>
      <c r="E4795" s="327" t="s">
        <v>3216</v>
      </c>
      <c r="F4795" s="327" t="s">
        <v>7484</v>
      </c>
      <c r="G4795" s="409">
        <v>306412140503</v>
      </c>
      <c r="H4795" s="327" t="s">
        <v>8400</v>
      </c>
      <c r="I4795" s="327" t="s">
        <v>5411</v>
      </c>
      <c r="K4795" s="421">
        <v>1.4498</v>
      </c>
      <c r="L4795" s="421">
        <v>1.4498</v>
      </c>
      <c r="M4795" s="421">
        <v>1.318894</v>
      </c>
      <c r="N4795" s="411">
        <v>9.0292454131604334</v>
      </c>
    </row>
    <row r="4796" spans="1:14" s="327" customFormat="1">
      <c r="A4796" s="103">
        <v>4793</v>
      </c>
      <c r="C4796" s="327" t="s">
        <v>1049</v>
      </c>
      <c r="D4796" s="327" t="s">
        <v>1049</v>
      </c>
      <c r="E4796" s="327" t="s">
        <v>3482</v>
      </c>
      <c r="F4796" s="327" t="s">
        <v>4681</v>
      </c>
      <c r="G4796" s="409">
        <v>307133540104</v>
      </c>
      <c r="H4796" s="327" t="s">
        <v>8401</v>
      </c>
      <c r="I4796" s="327" t="s">
        <v>5411</v>
      </c>
      <c r="K4796" s="421">
        <v>1.4958800000000001</v>
      </c>
      <c r="L4796" s="421">
        <v>1.4958800000000001</v>
      </c>
      <c r="M4796" s="421">
        <v>1.360806</v>
      </c>
      <c r="N4796" s="411">
        <v>9.0297350054817311</v>
      </c>
    </row>
    <row r="4797" spans="1:14" s="327" customFormat="1">
      <c r="A4797" s="103">
        <v>4794</v>
      </c>
      <c r="C4797" s="327" t="s">
        <v>1049</v>
      </c>
      <c r="D4797" s="327" t="s">
        <v>1048</v>
      </c>
      <c r="E4797" s="327" t="s">
        <v>5138</v>
      </c>
      <c r="F4797" s="327" t="s">
        <v>4932</v>
      </c>
      <c r="G4797" s="409">
        <v>307211440206</v>
      </c>
      <c r="H4797" s="327" t="s">
        <v>8402</v>
      </c>
      <c r="I4797" s="327" t="s">
        <v>5411</v>
      </c>
      <c r="K4797" s="421">
        <v>0.73760000000000003</v>
      </c>
      <c r="L4797" s="421">
        <v>0.73760000000000003</v>
      </c>
      <c r="M4797" s="421">
        <v>0.67098599999999997</v>
      </c>
      <c r="N4797" s="411">
        <v>9.0311822125813528</v>
      </c>
    </row>
    <row r="4798" spans="1:14" s="327" customFormat="1">
      <c r="A4798" s="103">
        <v>4795</v>
      </c>
      <c r="C4798" s="327" t="s">
        <v>5408</v>
      </c>
      <c r="D4798" s="327" t="s">
        <v>1021</v>
      </c>
      <c r="E4798" s="327" t="s">
        <v>1021</v>
      </c>
      <c r="F4798" s="327" t="s">
        <v>4037</v>
      </c>
      <c r="G4798" s="409">
        <v>304421340102</v>
      </c>
      <c r="H4798" s="327" t="s">
        <v>8403</v>
      </c>
      <c r="I4798" s="327" t="s">
        <v>5411</v>
      </c>
      <c r="K4798" s="421">
        <v>0.42249599999999998</v>
      </c>
      <c r="L4798" s="421">
        <v>0.42249599999999998</v>
      </c>
      <c r="M4798" s="421">
        <v>0.38433800000000001</v>
      </c>
      <c r="N4798" s="411">
        <v>9.0315647958797172</v>
      </c>
    </row>
    <row r="4799" spans="1:14" s="327" customFormat="1">
      <c r="A4799" s="103">
        <v>4796</v>
      </c>
      <c r="C4799" s="327" t="s">
        <v>5408</v>
      </c>
      <c r="D4799" s="327" t="s">
        <v>1017</v>
      </c>
      <c r="E4799" s="327" t="s">
        <v>4030</v>
      </c>
      <c r="F4799" s="327" t="s">
        <v>3403</v>
      </c>
      <c r="G4799" s="409">
        <v>304531340102</v>
      </c>
      <c r="H4799" s="327" t="s">
        <v>5857</v>
      </c>
      <c r="I4799" s="327" t="s">
        <v>5411</v>
      </c>
      <c r="K4799" s="421">
        <v>7.5600000000000001E-2</v>
      </c>
      <c r="L4799" s="421">
        <v>7.5600000000000001E-2</v>
      </c>
      <c r="M4799" s="421">
        <v>6.8768999999999997E-2</v>
      </c>
      <c r="N4799" s="411">
        <v>9.03571428571429</v>
      </c>
    </row>
    <row r="4800" spans="1:14" s="327" customFormat="1">
      <c r="A4800" s="103">
        <v>4797</v>
      </c>
      <c r="C4800" s="327" t="s">
        <v>5408</v>
      </c>
      <c r="D4800" s="327" t="s">
        <v>1017</v>
      </c>
      <c r="E4800" s="327" t="s">
        <v>4030</v>
      </c>
      <c r="F4800" s="327" t="s">
        <v>5899</v>
      </c>
      <c r="G4800" s="409">
        <v>304531340501</v>
      </c>
      <c r="H4800" s="327" t="s">
        <v>8404</v>
      </c>
      <c r="I4800" s="327" t="s">
        <v>5411</v>
      </c>
      <c r="K4800" s="421">
        <v>0.1968</v>
      </c>
      <c r="L4800" s="421">
        <v>0.1968</v>
      </c>
      <c r="M4800" s="421">
        <v>0.17901300000000001</v>
      </c>
      <c r="N4800" s="411">
        <v>9.0381097560975601</v>
      </c>
    </row>
    <row r="4801" spans="1:14" s="327" customFormat="1">
      <c r="A4801" s="103">
        <v>4798</v>
      </c>
      <c r="C4801" s="327" t="s">
        <v>1381</v>
      </c>
      <c r="D4801" s="327" t="s">
        <v>1027</v>
      </c>
      <c r="E4801" s="327" t="s">
        <v>3644</v>
      </c>
      <c r="F4801" s="327" t="s">
        <v>4067</v>
      </c>
      <c r="G4801" s="409">
        <v>305411240203</v>
      </c>
      <c r="H4801" s="327" t="s">
        <v>8405</v>
      </c>
      <c r="I4801" s="327" t="s">
        <v>5411</v>
      </c>
      <c r="K4801" s="421">
        <v>0.81877200000000006</v>
      </c>
      <c r="L4801" s="421">
        <v>0.81877200000000006</v>
      </c>
      <c r="M4801" s="421">
        <v>0.74475800000000003</v>
      </c>
      <c r="N4801" s="411">
        <v>9.0396349655337538</v>
      </c>
    </row>
    <row r="4802" spans="1:14" s="327" customFormat="1">
      <c r="A4802" s="103">
        <v>4799</v>
      </c>
      <c r="C4802" s="327" t="s">
        <v>1381</v>
      </c>
      <c r="D4802" s="327" t="s">
        <v>1028</v>
      </c>
      <c r="E4802" s="327" t="s">
        <v>4163</v>
      </c>
      <c r="F4802" s="327" t="s">
        <v>5991</v>
      </c>
      <c r="G4802" s="409">
        <v>305321440503</v>
      </c>
      <c r="H4802" s="327" t="s">
        <v>8406</v>
      </c>
      <c r="I4802" s="327" t="s">
        <v>5411</v>
      </c>
      <c r="K4802" s="421">
        <v>0.62419999999999998</v>
      </c>
      <c r="L4802" s="421">
        <v>0.62419999999999998</v>
      </c>
      <c r="M4802" s="421">
        <v>0.56777200000000005</v>
      </c>
      <c r="N4802" s="411">
        <v>9.0400512656199812</v>
      </c>
    </row>
    <row r="4803" spans="1:14" s="327" customFormat="1">
      <c r="A4803" s="103">
        <v>4800</v>
      </c>
      <c r="C4803" s="327" t="s">
        <v>1041</v>
      </c>
      <c r="D4803" s="327" t="s">
        <v>1040</v>
      </c>
      <c r="E4803" s="327" t="s">
        <v>4426</v>
      </c>
      <c r="F4803" s="327" t="s">
        <v>4427</v>
      </c>
      <c r="G4803" s="409">
        <v>306621440101</v>
      </c>
      <c r="H4803" s="327" t="s">
        <v>8407</v>
      </c>
      <c r="I4803" s="327" t="s">
        <v>5411</v>
      </c>
      <c r="K4803" s="421">
        <v>0.87160000000000004</v>
      </c>
      <c r="L4803" s="421">
        <v>0.87160000000000004</v>
      </c>
      <c r="M4803" s="421">
        <v>0.79277699999999995</v>
      </c>
      <c r="N4803" s="411">
        <v>9.0434832491968891</v>
      </c>
    </row>
    <row r="4804" spans="1:14" s="327" customFormat="1">
      <c r="A4804" s="103">
        <v>4801</v>
      </c>
      <c r="C4804" s="327" t="s">
        <v>5408</v>
      </c>
      <c r="D4804" s="327" t="s">
        <v>1021</v>
      </c>
      <c r="E4804" s="327" t="s">
        <v>4351</v>
      </c>
      <c r="F4804" s="327" t="s">
        <v>4228</v>
      </c>
      <c r="G4804" s="409">
        <v>304411240103</v>
      </c>
      <c r="H4804" s="327" t="s">
        <v>7256</v>
      </c>
      <c r="I4804" s="327" t="s">
        <v>5411</v>
      </c>
      <c r="K4804" s="421">
        <v>0.59243100000000004</v>
      </c>
      <c r="L4804" s="421">
        <v>0.59243100000000004</v>
      </c>
      <c r="M4804" s="421">
        <v>0.53884500000000002</v>
      </c>
      <c r="N4804" s="411">
        <v>9.0451039867934018</v>
      </c>
    </row>
    <row r="4805" spans="1:14" s="327" customFormat="1">
      <c r="A4805" s="103">
        <v>4802</v>
      </c>
      <c r="C4805" s="327" t="s">
        <v>1041</v>
      </c>
      <c r="D4805" s="327" t="s">
        <v>1036</v>
      </c>
      <c r="E4805" s="327" t="s">
        <v>3216</v>
      </c>
      <c r="F4805" s="327" t="s">
        <v>3264</v>
      </c>
      <c r="G4805" s="409">
        <v>306412340101</v>
      </c>
      <c r="H4805" s="327" t="s">
        <v>8408</v>
      </c>
      <c r="I4805" s="327" t="s">
        <v>5411</v>
      </c>
      <c r="K4805" s="421">
        <v>1.0431999999999999</v>
      </c>
      <c r="L4805" s="421">
        <v>1.0431999999999999</v>
      </c>
      <c r="M4805" s="421">
        <v>0.94878600000000002</v>
      </c>
      <c r="N4805" s="411">
        <v>9.0504217791410948</v>
      </c>
    </row>
    <row r="4806" spans="1:14" s="327" customFormat="1">
      <c r="A4806" s="103">
        <v>4803</v>
      </c>
      <c r="C4806" s="327" t="s">
        <v>1041</v>
      </c>
      <c r="D4806" s="327" t="s">
        <v>1040</v>
      </c>
      <c r="E4806" s="327" t="s">
        <v>4426</v>
      </c>
      <c r="F4806" s="327" t="s">
        <v>4427</v>
      </c>
      <c r="G4806" s="409">
        <v>306621440102</v>
      </c>
      <c r="H4806" s="327" t="s">
        <v>8409</v>
      </c>
      <c r="I4806" s="327" t="s">
        <v>5411</v>
      </c>
      <c r="K4806" s="421">
        <v>1.5456000000000001</v>
      </c>
      <c r="L4806" s="421">
        <v>1.5456000000000001</v>
      </c>
      <c r="M4806" s="421">
        <v>1.4057090000000001</v>
      </c>
      <c r="N4806" s="411">
        <v>9.0509187370600408</v>
      </c>
    </row>
    <row r="4807" spans="1:14" s="327" customFormat="1">
      <c r="A4807" s="103">
        <v>4804</v>
      </c>
      <c r="C4807" s="327" t="s">
        <v>1381</v>
      </c>
      <c r="D4807" s="327" t="s">
        <v>1028</v>
      </c>
      <c r="E4807" s="327" t="s">
        <v>5246</v>
      </c>
      <c r="F4807" s="327" t="s">
        <v>3462</v>
      </c>
      <c r="G4807" s="409">
        <v>305311240203</v>
      </c>
      <c r="H4807" s="327" t="s">
        <v>8410</v>
      </c>
      <c r="I4807" s="327" t="s">
        <v>5411</v>
      </c>
      <c r="K4807" s="421">
        <v>0.61040000000000005</v>
      </c>
      <c r="L4807" s="421">
        <v>0.61040000000000005</v>
      </c>
      <c r="M4807" s="421">
        <v>0.55515000000000003</v>
      </c>
      <c r="N4807" s="411">
        <v>9.0514416775884694</v>
      </c>
    </row>
    <row r="4808" spans="1:14" s="327" customFormat="1">
      <c r="A4808" s="103">
        <v>4805</v>
      </c>
      <c r="C4808" s="327" t="s">
        <v>5408</v>
      </c>
      <c r="D4808" s="327" t="s">
        <v>1021</v>
      </c>
      <c r="E4808" s="327" t="s">
        <v>1021</v>
      </c>
      <c r="F4808" s="327" t="s">
        <v>8411</v>
      </c>
      <c r="G4808" s="409">
        <v>304421240201</v>
      </c>
      <c r="H4808" s="327" t="s">
        <v>8412</v>
      </c>
      <c r="I4808" s="327" t="s">
        <v>5411</v>
      </c>
      <c r="K4808" s="421">
        <v>0.35121599999999997</v>
      </c>
      <c r="L4808" s="421">
        <v>0.35121599999999997</v>
      </c>
      <c r="M4808" s="421">
        <v>0.31942500000000001</v>
      </c>
      <c r="N4808" s="411">
        <v>9.0516946836134906</v>
      </c>
    </row>
    <row r="4809" spans="1:14" s="327" customFormat="1">
      <c r="A4809" s="103">
        <v>4806</v>
      </c>
      <c r="C4809" s="327" t="s">
        <v>1381</v>
      </c>
      <c r="D4809" s="327" t="s">
        <v>1028</v>
      </c>
      <c r="E4809" s="327" t="s">
        <v>5246</v>
      </c>
      <c r="F4809" s="327" t="s">
        <v>3412</v>
      </c>
      <c r="G4809" s="409">
        <v>305311240302</v>
      </c>
      <c r="H4809" s="327" t="s">
        <v>8413</v>
      </c>
      <c r="I4809" s="327" t="s">
        <v>5411</v>
      </c>
      <c r="K4809" s="421">
        <v>0.49459999999999998</v>
      </c>
      <c r="L4809" s="421">
        <v>0.49459999999999998</v>
      </c>
      <c r="M4809" s="421">
        <v>0.44980999999999999</v>
      </c>
      <c r="N4809" s="411">
        <v>9.0558026688232918</v>
      </c>
    </row>
    <row r="4810" spans="1:14" s="327" customFormat="1">
      <c r="A4810" s="103">
        <v>4807</v>
      </c>
      <c r="C4810" s="327" t="s">
        <v>1041</v>
      </c>
      <c r="D4810" s="327" t="s">
        <v>1038</v>
      </c>
      <c r="E4810" s="327" t="s">
        <v>5205</v>
      </c>
      <c r="F4810" s="327" t="s">
        <v>3080</v>
      </c>
      <c r="G4810" s="409">
        <v>306521140102</v>
      </c>
      <c r="H4810" s="327" t="s">
        <v>8414</v>
      </c>
      <c r="I4810" s="327" t="s">
        <v>5444</v>
      </c>
      <c r="K4810" s="421">
        <v>0.7742</v>
      </c>
      <c r="L4810" s="421">
        <v>0.7742</v>
      </c>
      <c r="M4810" s="421">
        <v>0.70407699999999995</v>
      </c>
      <c r="N4810" s="411">
        <v>9.0574786876776088</v>
      </c>
    </row>
    <row r="4811" spans="1:14" s="327" customFormat="1">
      <c r="A4811" s="103">
        <v>4808</v>
      </c>
      <c r="C4811" s="327" t="s">
        <v>3869</v>
      </c>
      <c r="D4811" s="327" t="s">
        <v>1056</v>
      </c>
      <c r="E4811" s="327" t="s">
        <v>5038</v>
      </c>
      <c r="F4811" s="327" t="s">
        <v>5222</v>
      </c>
      <c r="G4811" s="409">
        <v>308334140303</v>
      </c>
      <c r="H4811" s="327" t="s">
        <v>8415</v>
      </c>
      <c r="I4811" s="327" t="s">
        <v>5411</v>
      </c>
      <c r="K4811" s="421">
        <v>1.5628</v>
      </c>
      <c r="L4811" s="421">
        <v>1.5628</v>
      </c>
      <c r="M4811" s="421">
        <v>1.421214</v>
      </c>
      <c r="N4811" s="411">
        <v>9.0597645252111594</v>
      </c>
    </row>
    <row r="4812" spans="1:14" s="327" customFormat="1">
      <c r="A4812" s="103">
        <v>4809</v>
      </c>
      <c r="C4812" s="327" t="s">
        <v>3869</v>
      </c>
      <c r="D4812" s="327" t="s">
        <v>1056</v>
      </c>
      <c r="E4812" s="327" t="s">
        <v>4691</v>
      </c>
      <c r="F4812" s="327" t="s">
        <v>7434</v>
      </c>
      <c r="G4812" s="409">
        <v>308312240501</v>
      </c>
      <c r="H4812" s="327" t="s">
        <v>8416</v>
      </c>
      <c r="I4812" s="327" t="s">
        <v>5411</v>
      </c>
      <c r="K4812" s="421">
        <v>1.0014000000000001</v>
      </c>
      <c r="L4812" s="421">
        <v>1.0014000000000001</v>
      </c>
      <c r="M4812" s="421">
        <v>0.91067399999999998</v>
      </c>
      <c r="N4812" s="411">
        <v>9.0599161174355984</v>
      </c>
    </row>
    <row r="4813" spans="1:14" s="327" customFormat="1">
      <c r="A4813" s="103">
        <v>4810</v>
      </c>
      <c r="C4813" s="327" t="s">
        <v>1381</v>
      </c>
      <c r="D4813" s="327" t="s">
        <v>1029</v>
      </c>
      <c r="E4813" s="327" t="s">
        <v>4464</v>
      </c>
      <c r="F4813" s="327" t="s">
        <v>5602</v>
      </c>
      <c r="G4813" s="409">
        <v>305721140203</v>
      </c>
      <c r="H4813" s="327" t="s">
        <v>8417</v>
      </c>
      <c r="I4813" s="327" t="s">
        <v>5411</v>
      </c>
      <c r="K4813" s="421">
        <v>1.3832</v>
      </c>
      <c r="L4813" s="421">
        <v>1.3832</v>
      </c>
      <c r="M4813" s="421">
        <v>1.2578450000000001</v>
      </c>
      <c r="N4813" s="411">
        <v>9.0626807403123113</v>
      </c>
    </row>
    <row r="4814" spans="1:14" s="327" customFormat="1">
      <c r="A4814" s="103">
        <v>4811</v>
      </c>
      <c r="C4814" s="327" t="s">
        <v>1049</v>
      </c>
      <c r="D4814" s="327" t="s">
        <v>1046</v>
      </c>
      <c r="E4814" s="327" t="s">
        <v>4817</v>
      </c>
      <c r="F4814" s="327" t="s">
        <v>8418</v>
      </c>
      <c r="G4814" s="409">
        <v>307422140402</v>
      </c>
      <c r="H4814" s="327" t="s">
        <v>6953</v>
      </c>
      <c r="I4814" s="327" t="s">
        <v>5411</v>
      </c>
      <c r="K4814" s="421">
        <v>0.41705100000000001</v>
      </c>
      <c r="L4814" s="421">
        <v>0.41705100000000001</v>
      </c>
      <c r="M4814" s="421">
        <v>0.37925199999999998</v>
      </c>
      <c r="N4814" s="411">
        <v>9.0633999199138788</v>
      </c>
    </row>
    <row r="4815" spans="1:14" s="327" customFormat="1">
      <c r="A4815" s="103">
        <v>4812</v>
      </c>
      <c r="C4815" s="327" t="s">
        <v>3869</v>
      </c>
      <c r="D4815" s="327" t="s">
        <v>1055</v>
      </c>
      <c r="E4815" s="327" t="s">
        <v>1055</v>
      </c>
      <c r="F4815" s="327" t="s">
        <v>8071</v>
      </c>
      <c r="G4815" s="409">
        <v>308511240402</v>
      </c>
      <c r="H4815" s="327" t="s">
        <v>8419</v>
      </c>
      <c r="I4815" s="327" t="s">
        <v>5411</v>
      </c>
      <c r="K4815" s="421">
        <v>1.0496000000000001</v>
      </c>
      <c r="L4815" s="421">
        <v>1.0496000000000001</v>
      </c>
      <c r="M4815" s="421">
        <v>0.95444200000000001</v>
      </c>
      <c r="N4815" s="411">
        <v>9.0661204268292739</v>
      </c>
    </row>
    <row r="4816" spans="1:14" s="327" customFormat="1">
      <c r="A4816" s="103">
        <v>4813</v>
      </c>
      <c r="C4816" s="327" t="s">
        <v>1041</v>
      </c>
      <c r="D4816" s="327" t="s">
        <v>1037</v>
      </c>
      <c r="E4816" s="327" t="s">
        <v>3312</v>
      </c>
      <c r="F4816" s="327" t="s">
        <v>3318</v>
      </c>
      <c r="G4816" s="409">
        <v>306321340202</v>
      </c>
      <c r="H4816" s="327" t="s">
        <v>8420</v>
      </c>
      <c r="I4816" s="327" t="s">
        <v>5411</v>
      </c>
      <c r="K4816" s="421">
        <v>0.71586300000000003</v>
      </c>
      <c r="L4816" s="421">
        <v>0.71586300000000003</v>
      </c>
      <c r="M4816" s="421">
        <v>0.65092000000000005</v>
      </c>
      <c r="N4816" s="411">
        <v>9.0719872377815278</v>
      </c>
    </row>
    <row r="4817" spans="1:14" s="327" customFormat="1">
      <c r="A4817" s="103">
        <v>4814</v>
      </c>
      <c r="C4817" s="327" t="s">
        <v>1049</v>
      </c>
      <c r="D4817" s="327" t="s">
        <v>1045</v>
      </c>
      <c r="E4817" s="327" t="s">
        <v>5113</v>
      </c>
      <c r="F4817" s="327" t="s">
        <v>5551</v>
      </c>
      <c r="G4817" s="409">
        <v>307621240101</v>
      </c>
      <c r="H4817" s="327" t="s">
        <v>8421</v>
      </c>
      <c r="I4817" s="327" t="s">
        <v>5411</v>
      </c>
      <c r="K4817" s="421">
        <v>0.1368</v>
      </c>
      <c r="L4817" s="421">
        <v>0.1368</v>
      </c>
      <c r="M4817" s="421">
        <v>0.124387</v>
      </c>
      <c r="N4817" s="411">
        <v>9.073830409356729</v>
      </c>
    </row>
    <row r="4818" spans="1:14" s="327" customFormat="1">
      <c r="A4818" s="103">
        <v>4815</v>
      </c>
      <c r="C4818" s="327" t="s">
        <v>3869</v>
      </c>
      <c r="D4818" s="327" t="s">
        <v>1055</v>
      </c>
      <c r="E4818" s="327" t="s">
        <v>1055</v>
      </c>
      <c r="F4818" s="327" t="s">
        <v>4226</v>
      </c>
      <c r="G4818" s="409">
        <v>308511540106</v>
      </c>
      <c r="H4818" s="327" t="s">
        <v>8422</v>
      </c>
      <c r="I4818" s="327" t="s">
        <v>5411</v>
      </c>
      <c r="K4818" s="421">
        <v>0.89459999999999995</v>
      </c>
      <c r="L4818" s="421">
        <v>0.89459999999999995</v>
      </c>
      <c r="M4818" s="421">
        <v>0.81340699999999999</v>
      </c>
      <c r="N4818" s="411">
        <v>9.0758998435054732</v>
      </c>
    </row>
    <row r="4819" spans="1:14" s="327" customFormat="1">
      <c r="A4819" s="103">
        <v>4816</v>
      </c>
      <c r="C4819" s="327" t="s">
        <v>1041</v>
      </c>
      <c r="D4819" s="327" t="s">
        <v>1036</v>
      </c>
      <c r="E4819" s="327" t="s">
        <v>3216</v>
      </c>
      <c r="F4819" s="327" t="s">
        <v>4731</v>
      </c>
      <c r="G4819" s="409">
        <v>306412240201</v>
      </c>
      <c r="H4819" s="327" t="s">
        <v>8423</v>
      </c>
      <c r="I4819" s="327" t="s">
        <v>5411</v>
      </c>
      <c r="K4819" s="421">
        <v>2.3479999999999999</v>
      </c>
      <c r="L4819" s="421">
        <v>2.3479999999999999</v>
      </c>
      <c r="M4819" s="421">
        <v>2.134865</v>
      </c>
      <c r="N4819" s="411">
        <v>9.0772998296422429</v>
      </c>
    </row>
    <row r="4820" spans="1:14" s="327" customFormat="1">
      <c r="A4820" s="103">
        <v>4817</v>
      </c>
      <c r="C4820" s="327" t="s">
        <v>1041</v>
      </c>
      <c r="D4820" s="327" t="s">
        <v>1036</v>
      </c>
      <c r="E4820" s="327" t="s">
        <v>3216</v>
      </c>
      <c r="F4820" s="327" t="s">
        <v>8300</v>
      </c>
      <c r="G4820" s="409">
        <v>306412340401</v>
      </c>
      <c r="H4820" s="327" t="s">
        <v>7679</v>
      </c>
      <c r="I4820" s="327" t="s">
        <v>5411</v>
      </c>
      <c r="K4820" s="421">
        <v>0.64700000000000002</v>
      </c>
      <c r="L4820" s="421">
        <v>0.64700000000000002</v>
      </c>
      <c r="M4820" s="421">
        <v>0.58826000000000001</v>
      </c>
      <c r="N4820" s="411">
        <v>9.0788253477588885</v>
      </c>
    </row>
    <row r="4821" spans="1:14" s="327" customFormat="1">
      <c r="A4821" s="103">
        <v>4818</v>
      </c>
      <c r="C4821" s="327" t="s">
        <v>3869</v>
      </c>
      <c r="D4821" s="327" t="s">
        <v>1054</v>
      </c>
      <c r="E4821" s="327" t="s">
        <v>4344</v>
      </c>
      <c r="F4821" s="327" t="s">
        <v>5704</v>
      </c>
      <c r="G4821" s="409">
        <v>308223340205</v>
      </c>
      <c r="H4821" s="327" t="s">
        <v>8424</v>
      </c>
      <c r="I4821" s="327" t="s">
        <v>5444</v>
      </c>
      <c r="K4821" s="421">
        <v>0.83679999999999999</v>
      </c>
      <c r="L4821" s="421">
        <v>0.83679999999999999</v>
      </c>
      <c r="M4821" s="421">
        <v>0.76082499999999997</v>
      </c>
      <c r="N4821" s="411">
        <v>9.0792304015296388</v>
      </c>
    </row>
    <row r="4822" spans="1:14" s="327" customFormat="1">
      <c r="A4822" s="103">
        <v>4819</v>
      </c>
      <c r="C4822" s="327" t="s">
        <v>1041</v>
      </c>
      <c r="D4822" s="327" t="s">
        <v>1038</v>
      </c>
      <c r="E4822" s="327" t="s">
        <v>1038</v>
      </c>
      <c r="F4822" s="327" t="s">
        <v>5384</v>
      </c>
      <c r="G4822" s="409">
        <v>306511240202</v>
      </c>
      <c r="H4822" s="327" t="s">
        <v>2493</v>
      </c>
      <c r="I4822" s="327" t="s">
        <v>5444</v>
      </c>
      <c r="K4822" s="421">
        <v>7.8600000000000003E-2</v>
      </c>
      <c r="L4822" s="421">
        <v>7.8600000000000003E-2</v>
      </c>
      <c r="M4822" s="421">
        <v>7.1459999999999996E-2</v>
      </c>
      <c r="N4822" s="411">
        <v>9.0839694656488632</v>
      </c>
    </row>
    <row r="4823" spans="1:14" s="327" customFormat="1">
      <c r="A4823" s="103">
        <v>4820</v>
      </c>
      <c r="C4823" s="327" t="s">
        <v>1381</v>
      </c>
      <c r="D4823" s="327" t="s">
        <v>1032</v>
      </c>
      <c r="E4823" s="327" t="s">
        <v>3933</v>
      </c>
      <c r="F4823" s="327" t="s">
        <v>4478</v>
      </c>
      <c r="G4823" s="409">
        <v>305611140302</v>
      </c>
      <c r="H4823" s="327" t="s">
        <v>6237</v>
      </c>
      <c r="I4823" s="327" t="s">
        <v>5411</v>
      </c>
      <c r="K4823" s="421">
        <v>0.78359999999999996</v>
      </c>
      <c r="L4823" s="421">
        <v>0.78359999999999996</v>
      </c>
      <c r="M4823" s="421">
        <v>0.71240499999999995</v>
      </c>
      <c r="N4823" s="411">
        <v>9.0856304236855543</v>
      </c>
    </row>
    <row r="4824" spans="1:14" s="327" customFormat="1">
      <c r="A4824" s="103">
        <v>4821</v>
      </c>
      <c r="C4824" s="327" t="s">
        <v>5408</v>
      </c>
      <c r="D4824" s="327" t="s">
        <v>1019</v>
      </c>
      <c r="E4824" s="327" t="s">
        <v>5280</v>
      </c>
      <c r="F4824" s="327" t="s">
        <v>3916</v>
      </c>
      <c r="G4824" s="409">
        <v>304221240103</v>
      </c>
      <c r="H4824" s="327" t="s">
        <v>8425</v>
      </c>
      <c r="I4824" s="327" t="s">
        <v>5411</v>
      </c>
      <c r="K4824" s="421">
        <v>0.93852000000000002</v>
      </c>
      <c r="L4824" s="421">
        <v>0.93852000000000002</v>
      </c>
      <c r="M4824" s="421">
        <v>0.85322200000000004</v>
      </c>
      <c r="N4824" s="411">
        <v>9.0885649746409225</v>
      </c>
    </row>
    <row r="4825" spans="1:14" s="327" customFormat="1">
      <c r="A4825" s="103">
        <v>4822</v>
      </c>
      <c r="C4825" s="327" t="s">
        <v>1381</v>
      </c>
      <c r="D4825" s="327" t="s">
        <v>1029</v>
      </c>
      <c r="E4825" s="327" t="s">
        <v>4464</v>
      </c>
      <c r="F4825" s="327" t="s">
        <v>4302</v>
      </c>
      <c r="G4825" s="409">
        <v>305213440103</v>
      </c>
      <c r="H4825" s="327" t="s">
        <v>8426</v>
      </c>
      <c r="I4825" s="327" t="s">
        <v>5411</v>
      </c>
      <c r="K4825" s="421">
        <v>1.1362449999999999</v>
      </c>
      <c r="L4825" s="421">
        <v>1.1362449999999999</v>
      </c>
      <c r="M4825" s="421">
        <v>1.0329280000000001</v>
      </c>
      <c r="N4825" s="411">
        <v>9.092845293048585</v>
      </c>
    </row>
    <row r="4826" spans="1:14" s="327" customFormat="1">
      <c r="A4826" s="103">
        <v>4823</v>
      </c>
      <c r="C4826" s="327" t="s">
        <v>3869</v>
      </c>
      <c r="D4826" s="327" t="s">
        <v>1054</v>
      </c>
      <c r="E4826" s="327" t="s">
        <v>3438</v>
      </c>
      <c r="F4826" s="327" t="s">
        <v>4272</v>
      </c>
      <c r="G4826" s="409">
        <v>308212240103</v>
      </c>
      <c r="H4826" s="327" t="s">
        <v>8427</v>
      </c>
      <c r="I4826" s="327" t="s">
        <v>5411</v>
      </c>
      <c r="K4826" s="421">
        <v>0.82987999999999995</v>
      </c>
      <c r="L4826" s="421">
        <v>0.82987999999999995</v>
      </c>
      <c r="M4826" s="421">
        <v>0.75440399999999996</v>
      </c>
      <c r="N4826" s="411">
        <v>9.0948088880320039</v>
      </c>
    </row>
    <row r="4827" spans="1:14" s="327" customFormat="1">
      <c r="A4827" s="103">
        <v>4824</v>
      </c>
      <c r="C4827" s="327" t="s">
        <v>1041</v>
      </c>
      <c r="D4827" s="327" t="s">
        <v>1037</v>
      </c>
      <c r="E4827" s="327" t="s">
        <v>3312</v>
      </c>
      <c r="F4827" s="327" t="s">
        <v>3330</v>
      </c>
      <c r="G4827" s="409">
        <v>306321340304</v>
      </c>
      <c r="H4827" s="327" t="s">
        <v>8428</v>
      </c>
      <c r="I4827" s="327" t="s">
        <v>5411</v>
      </c>
      <c r="K4827" s="421">
        <v>1.5924</v>
      </c>
      <c r="L4827" s="421">
        <v>1.5924</v>
      </c>
      <c r="M4827" s="421">
        <v>1.447549</v>
      </c>
      <c r="N4827" s="411">
        <v>9.0963953780457221</v>
      </c>
    </row>
    <row r="4828" spans="1:14" s="327" customFormat="1">
      <c r="A4828" s="103">
        <v>4825</v>
      </c>
      <c r="C4828" s="327" t="s">
        <v>1041</v>
      </c>
      <c r="D4828" s="327" t="s">
        <v>1041</v>
      </c>
      <c r="E4828" s="327" t="s">
        <v>3175</v>
      </c>
      <c r="F4828" s="327" t="s">
        <v>5353</v>
      </c>
      <c r="G4828" s="409">
        <v>306112340203</v>
      </c>
      <c r="H4828" s="327" t="s">
        <v>8429</v>
      </c>
      <c r="I4828" s="327" t="s">
        <v>5411</v>
      </c>
      <c r="K4828" s="421">
        <v>0.622</v>
      </c>
      <c r="L4828" s="421">
        <v>0.622</v>
      </c>
      <c r="M4828" s="421">
        <v>0.56540199999999996</v>
      </c>
      <c r="N4828" s="411">
        <v>9.0993569131832857</v>
      </c>
    </row>
    <row r="4829" spans="1:14" s="327" customFormat="1">
      <c r="A4829" s="103">
        <v>4826</v>
      </c>
      <c r="C4829" s="327" t="s">
        <v>1381</v>
      </c>
      <c r="D4829" s="327" t="s">
        <v>1028</v>
      </c>
      <c r="E4829" s="327" t="s">
        <v>4163</v>
      </c>
      <c r="F4829" s="327" t="s">
        <v>4620</v>
      </c>
      <c r="G4829" s="409">
        <v>305321340402</v>
      </c>
      <c r="H4829" s="327" t="s">
        <v>8430</v>
      </c>
      <c r="I4829" s="327" t="s">
        <v>5411</v>
      </c>
      <c r="K4829" s="421">
        <v>0.70279999999999998</v>
      </c>
      <c r="L4829" s="421">
        <v>0.70279999999999998</v>
      </c>
      <c r="M4829" s="421">
        <v>0.63883800000000002</v>
      </c>
      <c r="N4829" s="411">
        <v>9.1010244735344283</v>
      </c>
    </row>
    <row r="4830" spans="1:14" s="327" customFormat="1">
      <c r="A4830" s="103">
        <v>4827</v>
      </c>
      <c r="C4830" s="327" t="s">
        <v>1041</v>
      </c>
      <c r="D4830" s="327" t="s">
        <v>1037</v>
      </c>
      <c r="E4830" s="327" t="s">
        <v>3843</v>
      </c>
      <c r="F4830" s="327" t="s">
        <v>5409</v>
      </c>
      <c r="G4830" s="409">
        <v>306331240102</v>
      </c>
      <c r="H4830" s="327" t="s">
        <v>8431</v>
      </c>
      <c r="I4830" s="327" t="s">
        <v>5411</v>
      </c>
      <c r="K4830" s="421">
        <v>0.74387999999999999</v>
      </c>
      <c r="L4830" s="421">
        <v>0.74387999999999999</v>
      </c>
      <c r="M4830" s="421">
        <v>0.67615099999999995</v>
      </c>
      <c r="N4830" s="411">
        <v>9.1048287358176108</v>
      </c>
    </row>
    <row r="4831" spans="1:14" s="327" customFormat="1">
      <c r="A4831" s="103">
        <v>4828</v>
      </c>
      <c r="C4831" s="327" t="s">
        <v>1049</v>
      </c>
      <c r="D4831" s="327" t="s">
        <v>4470</v>
      </c>
      <c r="E4831" s="327" t="s">
        <v>4471</v>
      </c>
      <c r="F4831" s="327" t="s">
        <v>7511</v>
      </c>
      <c r="G4831" s="409">
        <v>307511140202</v>
      </c>
      <c r="H4831" s="327" t="s">
        <v>8432</v>
      </c>
      <c r="I4831" s="327" t="s">
        <v>5411</v>
      </c>
      <c r="K4831" s="421">
        <v>1.5431999999999999</v>
      </c>
      <c r="L4831" s="421">
        <v>1.5431999999999999</v>
      </c>
      <c r="M4831" s="421">
        <v>1.4026879999999999</v>
      </c>
      <c r="N4831" s="411">
        <v>9.1052358735095886</v>
      </c>
    </row>
    <row r="4832" spans="1:14" s="327" customFormat="1">
      <c r="A4832" s="103">
        <v>4829</v>
      </c>
      <c r="C4832" s="327" t="s">
        <v>1381</v>
      </c>
      <c r="D4832" s="327" t="s">
        <v>1030</v>
      </c>
      <c r="E4832" s="327" t="s">
        <v>3808</v>
      </c>
      <c r="F4832" s="327" t="s">
        <v>4693</v>
      </c>
      <c r="G4832" s="409">
        <v>305213240103</v>
      </c>
      <c r="H4832" s="327" t="s">
        <v>8433</v>
      </c>
      <c r="I4832" s="327" t="s">
        <v>5411</v>
      </c>
      <c r="K4832" s="421">
        <v>1.1302000000000001</v>
      </c>
      <c r="L4832" s="421">
        <v>1.1302000000000001</v>
      </c>
      <c r="M4832" s="421">
        <v>1.0272459999999999</v>
      </c>
      <c r="N4832" s="411">
        <v>9.1093611750132908</v>
      </c>
    </row>
    <row r="4833" spans="1:14" s="327" customFormat="1">
      <c r="A4833" s="103">
        <v>4830</v>
      </c>
      <c r="C4833" s="327" t="s">
        <v>5408</v>
      </c>
      <c r="D4833" s="327" t="s">
        <v>1021</v>
      </c>
      <c r="E4833" s="327" t="s">
        <v>1021</v>
      </c>
      <c r="F4833" s="327" t="s">
        <v>4288</v>
      </c>
      <c r="G4833" s="409">
        <v>304421340403</v>
      </c>
      <c r="H4833" s="327" t="s">
        <v>6849</v>
      </c>
      <c r="I4833" s="327" t="s">
        <v>5411</v>
      </c>
      <c r="K4833" s="421">
        <v>1.331178</v>
      </c>
      <c r="L4833" s="421">
        <v>1.331178</v>
      </c>
      <c r="M4833" s="421">
        <v>1.2098310000000001</v>
      </c>
      <c r="N4833" s="411">
        <v>9.1157606270536213</v>
      </c>
    </row>
    <row r="4834" spans="1:14" s="327" customFormat="1">
      <c r="A4834" s="103">
        <v>4831</v>
      </c>
      <c r="C4834" s="327" t="s">
        <v>1049</v>
      </c>
      <c r="D4834" s="327" t="s">
        <v>1049</v>
      </c>
      <c r="E4834" s="327" t="s">
        <v>3482</v>
      </c>
      <c r="F4834" s="327" t="s">
        <v>7317</v>
      </c>
      <c r="G4834" s="409">
        <v>307133540402</v>
      </c>
      <c r="H4834" s="327" t="s">
        <v>8434</v>
      </c>
      <c r="I4834" s="327" t="s">
        <v>5411</v>
      </c>
      <c r="K4834" s="421">
        <v>0.90500000000000003</v>
      </c>
      <c r="L4834" s="421">
        <v>0.90500000000000003</v>
      </c>
      <c r="M4834" s="421">
        <v>0.82249799999999995</v>
      </c>
      <c r="N4834" s="411">
        <v>9.1162430939226606</v>
      </c>
    </row>
    <row r="4835" spans="1:14" s="327" customFormat="1">
      <c r="A4835" s="103">
        <v>4832</v>
      </c>
      <c r="C4835" s="327" t="s">
        <v>1049</v>
      </c>
      <c r="D4835" s="327" t="s">
        <v>4470</v>
      </c>
      <c r="E4835" s="327" t="s">
        <v>4471</v>
      </c>
      <c r="F4835" s="327" t="s">
        <v>4472</v>
      </c>
      <c r="G4835" s="409">
        <v>307511140102</v>
      </c>
      <c r="H4835" s="327" t="s">
        <v>8435</v>
      </c>
      <c r="I4835" s="327" t="s">
        <v>5411</v>
      </c>
      <c r="K4835" s="421">
        <v>2.1347999999999998</v>
      </c>
      <c r="L4835" s="421">
        <v>2.1347999999999998</v>
      </c>
      <c r="M4835" s="421">
        <v>1.9401809999999999</v>
      </c>
      <c r="N4835" s="411">
        <v>9.1164980326025802</v>
      </c>
    </row>
    <row r="4836" spans="1:14" s="327" customFormat="1">
      <c r="A4836" s="103">
        <v>4833</v>
      </c>
      <c r="C4836" s="327" t="s">
        <v>3869</v>
      </c>
      <c r="D4836" s="327" t="s">
        <v>1054</v>
      </c>
      <c r="E4836" s="327" t="s">
        <v>4344</v>
      </c>
      <c r="F4836" s="327" t="s">
        <v>8436</v>
      </c>
      <c r="G4836" s="409">
        <v>308223340401</v>
      </c>
      <c r="H4836" s="327" t="s">
        <v>8437</v>
      </c>
      <c r="I4836" s="327" t="s">
        <v>5411</v>
      </c>
      <c r="K4836" s="421">
        <v>0.71540000000000004</v>
      </c>
      <c r="L4836" s="421">
        <v>0.71540000000000004</v>
      </c>
      <c r="M4836" s="421">
        <v>0.65017499999999995</v>
      </c>
      <c r="N4836" s="411">
        <v>9.1172770478054357</v>
      </c>
    </row>
    <row r="4837" spans="1:14" s="327" customFormat="1">
      <c r="A4837" s="103">
        <v>4834</v>
      </c>
      <c r="C4837" s="327" t="s">
        <v>1049</v>
      </c>
      <c r="D4837" s="327" t="s">
        <v>1049</v>
      </c>
      <c r="E4837" s="327" t="s">
        <v>3482</v>
      </c>
      <c r="F4837" s="327" t="s">
        <v>4681</v>
      </c>
      <c r="G4837" s="409">
        <v>307133540102</v>
      </c>
      <c r="H4837" s="327" t="s">
        <v>8438</v>
      </c>
      <c r="I4837" s="327" t="s">
        <v>5411</v>
      </c>
      <c r="K4837" s="421">
        <v>2.2652999999999999</v>
      </c>
      <c r="L4837" s="421">
        <v>2.2652999999999999</v>
      </c>
      <c r="M4837" s="421">
        <v>2.0586350000000002</v>
      </c>
      <c r="N4837" s="411">
        <v>9.1230742065068497</v>
      </c>
    </row>
    <row r="4838" spans="1:14" s="327" customFormat="1">
      <c r="A4838" s="103">
        <v>4835</v>
      </c>
      <c r="C4838" s="327" t="s">
        <v>5408</v>
      </c>
      <c r="D4838" s="327" t="s">
        <v>1020</v>
      </c>
      <c r="E4838" s="327" t="s">
        <v>3416</v>
      </c>
      <c r="F4838" s="327" t="s">
        <v>3891</v>
      </c>
      <c r="G4838" s="409">
        <v>304112140302</v>
      </c>
      <c r="H4838" s="327" t="s">
        <v>8439</v>
      </c>
      <c r="I4838" s="327" t="s">
        <v>5411</v>
      </c>
      <c r="K4838" s="421">
        <v>0.68520000000000003</v>
      </c>
      <c r="L4838" s="421">
        <v>0.68520000000000003</v>
      </c>
      <c r="M4838" s="421">
        <v>0.62268400000000002</v>
      </c>
      <c r="N4838" s="411">
        <v>9.1237594862813793</v>
      </c>
    </row>
    <row r="4839" spans="1:14" s="327" customFormat="1">
      <c r="A4839" s="103">
        <v>4836</v>
      </c>
      <c r="C4839" s="327" t="s">
        <v>1041</v>
      </c>
      <c r="D4839" s="327" t="s">
        <v>1037</v>
      </c>
      <c r="E4839" s="327" t="s">
        <v>3843</v>
      </c>
      <c r="F4839" s="327" t="s">
        <v>3063</v>
      </c>
      <c r="G4839" s="409">
        <v>306331240401</v>
      </c>
      <c r="H4839" s="327" t="s">
        <v>8440</v>
      </c>
      <c r="I4839" s="327" t="s">
        <v>5411</v>
      </c>
      <c r="K4839" s="421">
        <v>0.9052</v>
      </c>
      <c r="L4839" s="421">
        <v>0.9052</v>
      </c>
      <c r="M4839" s="421">
        <v>0.82259499999999997</v>
      </c>
      <c r="N4839" s="411">
        <v>9.1256076005302731</v>
      </c>
    </row>
    <row r="4840" spans="1:14" s="327" customFormat="1">
      <c r="A4840" s="103">
        <v>4837</v>
      </c>
      <c r="C4840" s="327" t="s">
        <v>1041</v>
      </c>
      <c r="D4840" s="327" t="s">
        <v>1038</v>
      </c>
      <c r="E4840" s="327" t="s">
        <v>1038</v>
      </c>
      <c r="F4840" s="327" t="s">
        <v>4698</v>
      </c>
      <c r="G4840" s="409">
        <v>306511340802</v>
      </c>
      <c r="H4840" s="327" t="s">
        <v>8441</v>
      </c>
      <c r="I4840" s="327" t="s">
        <v>5444</v>
      </c>
      <c r="K4840" s="421">
        <v>1.6309</v>
      </c>
      <c r="L4840" s="421">
        <v>1.6309</v>
      </c>
      <c r="M4840" s="421">
        <v>1.482062</v>
      </c>
      <c r="N4840" s="411">
        <v>9.1261266785210644</v>
      </c>
    </row>
    <row r="4841" spans="1:14" s="327" customFormat="1">
      <c r="A4841" s="103">
        <v>4838</v>
      </c>
      <c r="C4841" s="327" t="s">
        <v>1381</v>
      </c>
      <c r="D4841" s="327" t="s">
        <v>1028</v>
      </c>
      <c r="E4841" s="327" t="s">
        <v>4163</v>
      </c>
      <c r="F4841" s="327" t="s">
        <v>4587</v>
      </c>
      <c r="G4841" s="409">
        <v>305321440302</v>
      </c>
      <c r="H4841" s="327" t="s">
        <v>8442</v>
      </c>
      <c r="I4841" s="327" t="s">
        <v>5411</v>
      </c>
      <c r="K4841" s="421">
        <v>0.79579999999999995</v>
      </c>
      <c r="L4841" s="421">
        <v>0.79579999999999995</v>
      </c>
      <c r="M4841" s="421">
        <v>0.72315799999999997</v>
      </c>
      <c r="N4841" s="411">
        <v>9.1281729077657694</v>
      </c>
    </row>
    <row r="4842" spans="1:14" s="327" customFormat="1">
      <c r="A4842" s="103">
        <v>4839</v>
      </c>
      <c r="C4842" s="327" t="s">
        <v>1049</v>
      </c>
      <c r="D4842" s="327" t="s">
        <v>4470</v>
      </c>
      <c r="E4842" s="327" t="s">
        <v>4666</v>
      </c>
      <c r="F4842" s="327" t="s">
        <v>6061</v>
      </c>
      <c r="G4842" s="409">
        <v>307522240201</v>
      </c>
      <c r="H4842" s="327" t="s">
        <v>8443</v>
      </c>
      <c r="I4842" s="327" t="s">
        <v>5411</v>
      </c>
      <c r="K4842" s="421">
        <v>2.5388000000000002</v>
      </c>
      <c r="L4842" s="421">
        <v>2.5388000000000002</v>
      </c>
      <c r="M4842" s="421">
        <v>2.3069660000000001</v>
      </c>
      <c r="N4842" s="411">
        <v>9.1316369938553681</v>
      </c>
    </row>
    <row r="4843" spans="1:14" s="327" customFormat="1">
      <c r="A4843" s="103">
        <v>4840</v>
      </c>
      <c r="C4843" s="327" t="s">
        <v>1381</v>
      </c>
      <c r="D4843" s="327" t="s">
        <v>3526</v>
      </c>
      <c r="E4843" s="327" t="s">
        <v>4760</v>
      </c>
      <c r="F4843" s="327" t="s">
        <v>4467</v>
      </c>
      <c r="G4843" s="409" t="s">
        <v>8444</v>
      </c>
      <c r="H4843" s="327" t="s">
        <v>8445</v>
      </c>
      <c r="I4843" s="327" t="s">
        <v>5411</v>
      </c>
      <c r="K4843" s="421">
        <v>0.39998</v>
      </c>
      <c r="L4843" s="421">
        <v>0.39998</v>
      </c>
      <c r="M4843" s="421">
        <v>0.36345100000000002</v>
      </c>
      <c r="N4843" s="411">
        <v>9.1327066353317612</v>
      </c>
    </row>
    <row r="4844" spans="1:14" s="327" customFormat="1">
      <c r="A4844" s="103">
        <v>4841</v>
      </c>
      <c r="C4844" s="327" t="s">
        <v>1381</v>
      </c>
      <c r="D4844" s="327" t="s">
        <v>1032</v>
      </c>
      <c r="E4844" s="327" t="s">
        <v>4888</v>
      </c>
      <c r="F4844" s="327" t="s">
        <v>8087</v>
      </c>
      <c r="G4844" s="409">
        <v>305621340101</v>
      </c>
      <c r="H4844" s="327" t="s">
        <v>8446</v>
      </c>
      <c r="I4844" s="327" t="s">
        <v>5411</v>
      </c>
      <c r="K4844" s="421">
        <v>0.65700000000000003</v>
      </c>
      <c r="L4844" s="421">
        <v>0.65700000000000003</v>
      </c>
      <c r="M4844" s="421">
        <v>0.59697800000000001</v>
      </c>
      <c r="N4844" s="411">
        <v>9.1357686453576896</v>
      </c>
    </row>
    <row r="4845" spans="1:14" s="327" customFormat="1">
      <c r="A4845" s="103">
        <v>4842</v>
      </c>
      <c r="C4845" s="327" t="s">
        <v>1381</v>
      </c>
      <c r="D4845" s="327" t="s">
        <v>3526</v>
      </c>
      <c r="E4845" s="327" t="s">
        <v>3527</v>
      </c>
      <c r="F4845" s="327" t="s">
        <v>5395</v>
      </c>
      <c r="G4845" s="409" t="s">
        <v>8447</v>
      </c>
      <c r="H4845" s="327" t="s">
        <v>8448</v>
      </c>
      <c r="I4845" s="327" t="s">
        <v>5411</v>
      </c>
      <c r="K4845" s="421">
        <v>0.56179999999999997</v>
      </c>
      <c r="L4845" s="421">
        <v>0.56179999999999997</v>
      </c>
      <c r="M4845" s="421">
        <v>0.51047500000000001</v>
      </c>
      <c r="N4845" s="411">
        <v>9.1358134567461651</v>
      </c>
    </row>
    <row r="4846" spans="1:14" s="327" customFormat="1">
      <c r="A4846" s="103">
        <v>4843</v>
      </c>
      <c r="C4846" s="327" t="s">
        <v>1041</v>
      </c>
      <c r="D4846" s="327" t="s">
        <v>1038</v>
      </c>
      <c r="E4846" s="327" t="s">
        <v>1038</v>
      </c>
      <c r="F4846" s="327" t="s">
        <v>8449</v>
      </c>
      <c r="G4846" s="409">
        <v>306511341702</v>
      </c>
      <c r="H4846" s="327" t="s">
        <v>8450</v>
      </c>
      <c r="I4846" s="327" t="s">
        <v>5411</v>
      </c>
      <c r="K4846" s="421">
        <v>0.86014000000000002</v>
      </c>
      <c r="L4846" s="421">
        <v>0.86014000000000002</v>
      </c>
      <c r="M4846" s="421">
        <v>0.78154699999999999</v>
      </c>
      <c r="N4846" s="411">
        <v>9.1372334736205758</v>
      </c>
    </row>
    <row r="4847" spans="1:14" s="327" customFormat="1">
      <c r="A4847" s="103">
        <v>4844</v>
      </c>
      <c r="C4847" s="327" t="s">
        <v>3869</v>
      </c>
      <c r="D4847" s="327" t="s">
        <v>1055</v>
      </c>
      <c r="E4847" s="327" t="s">
        <v>1055</v>
      </c>
      <c r="F4847" s="327" t="s">
        <v>5264</v>
      </c>
      <c r="G4847" s="409">
        <v>308511540203</v>
      </c>
      <c r="H4847" s="327" t="s">
        <v>8451</v>
      </c>
      <c r="I4847" s="327" t="s">
        <v>5411</v>
      </c>
      <c r="K4847" s="421">
        <v>0.62125900000000001</v>
      </c>
      <c r="L4847" s="421">
        <v>0.62125900000000001</v>
      </c>
      <c r="M4847" s="421">
        <v>0.56445900000000004</v>
      </c>
      <c r="N4847" s="411">
        <v>9.1427246929219468</v>
      </c>
    </row>
    <row r="4848" spans="1:14" s="327" customFormat="1">
      <c r="A4848" s="103">
        <v>4845</v>
      </c>
      <c r="C4848" s="327" t="s">
        <v>1381</v>
      </c>
      <c r="D4848" s="327" t="s">
        <v>1032</v>
      </c>
      <c r="E4848" s="327" t="s">
        <v>4888</v>
      </c>
      <c r="F4848" s="327" t="s">
        <v>4713</v>
      </c>
      <c r="G4848" s="409">
        <v>305621240103</v>
      </c>
      <c r="H4848" s="327" t="s">
        <v>8452</v>
      </c>
      <c r="I4848" s="327" t="s">
        <v>5411</v>
      </c>
      <c r="K4848" s="421">
        <v>0.73319999999999996</v>
      </c>
      <c r="L4848" s="421">
        <v>0.73319999999999996</v>
      </c>
      <c r="M4848" s="421">
        <v>0.66616500000000001</v>
      </c>
      <c r="N4848" s="411">
        <v>9.1427986906710252</v>
      </c>
    </row>
    <row r="4849" spans="1:14" s="327" customFormat="1">
      <c r="A4849" s="103">
        <v>4846</v>
      </c>
      <c r="C4849" s="327" t="s">
        <v>5408</v>
      </c>
      <c r="D4849" s="327" t="s">
        <v>1020</v>
      </c>
      <c r="E4849" s="327" t="s">
        <v>3416</v>
      </c>
      <c r="F4849" s="327" t="s">
        <v>3851</v>
      </c>
      <c r="G4849" s="409">
        <v>304112140403</v>
      </c>
      <c r="H4849" s="327" t="s">
        <v>8453</v>
      </c>
      <c r="I4849" s="327" t="s">
        <v>5411</v>
      </c>
      <c r="K4849" s="421">
        <v>0.40560000000000002</v>
      </c>
      <c r="L4849" s="421">
        <v>0.40560000000000002</v>
      </c>
      <c r="M4849" s="421">
        <v>0.36851200000000001</v>
      </c>
      <c r="N4849" s="411">
        <v>9.143984220907301</v>
      </c>
    </row>
    <row r="4850" spans="1:14" s="327" customFormat="1">
      <c r="A4850" s="103">
        <v>4847</v>
      </c>
      <c r="C4850" s="327" t="s">
        <v>1381</v>
      </c>
      <c r="D4850" s="327" t="s">
        <v>1028</v>
      </c>
      <c r="E4850" s="327" t="s">
        <v>4765</v>
      </c>
      <c r="F4850" s="327" t="s">
        <v>4055</v>
      </c>
      <c r="G4850" s="409">
        <v>305341140104</v>
      </c>
      <c r="H4850" s="327" t="s">
        <v>8454</v>
      </c>
      <c r="I4850" s="327" t="s">
        <v>5411</v>
      </c>
      <c r="K4850" s="421">
        <v>1.2853000000000001</v>
      </c>
      <c r="L4850" s="421">
        <v>1.2853000000000001</v>
      </c>
      <c r="M4850" s="421">
        <v>1.1677120000000001</v>
      </c>
      <c r="N4850" s="411">
        <v>9.1486812417334491</v>
      </c>
    </row>
    <row r="4851" spans="1:14" s="327" customFormat="1">
      <c r="A4851" s="103">
        <v>4848</v>
      </c>
      <c r="C4851" s="327" t="s">
        <v>1049</v>
      </c>
      <c r="D4851" s="327" t="s">
        <v>1045</v>
      </c>
      <c r="E4851" s="327" t="s">
        <v>5113</v>
      </c>
      <c r="F4851" s="327" t="s">
        <v>5551</v>
      </c>
      <c r="G4851" s="409">
        <v>307621240104</v>
      </c>
      <c r="H4851" s="327" t="s">
        <v>8455</v>
      </c>
      <c r="I4851" s="327" t="s">
        <v>5411</v>
      </c>
      <c r="K4851" s="421">
        <v>1.1024</v>
      </c>
      <c r="L4851" s="421">
        <v>1.1024</v>
      </c>
      <c r="M4851" s="421">
        <v>1.0015240000000001</v>
      </c>
      <c r="N4851" s="411">
        <v>9.1505805515239445</v>
      </c>
    </row>
    <row r="4852" spans="1:14" s="327" customFormat="1">
      <c r="A4852" s="103">
        <v>4849</v>
      </c>
      <c r="C4852" s="327" t="s">
        <v>1041</v>
      </c>
      <c r="D4852" s="327" t="s">
        <v>1037</v>
      </c>
      <c r="E4852" s="327" t="s">
        <v>3843</v>
      </c>
      <c r="F4852" s="327" t="s">
        <v>5811</v>
      </c>
      <c r="G4852" s="409">
        <v>306331240205</v>
      </c>
      <c r="H4852" s="327" t="s">
        <v>8456</v>
      </c>
      <c r="I4852" s="327" t="s">
        <v>5411</v>
      </c>
      <c r="K4852" s="421">
        <v>0.71479999999999999</v>
      </c>
      <c r="L4852" s="421">
        <v>0.71479999999999999</v>
      </c>
      <c r="M4852" s="421">
        <v>0.64938099999999999</v>
      </c>
      <c r="N4852" s="411">
        <v>9.1520705092333525</v>
      </c>
    </row>
    <row r="4853" spans="1:14" s="327" customFormat="1">
      <c r="A4853" s="103">
        <v>4850</v>
      </c>
      <c r="C4853" s="327" t="s">
        <v>3869</v>
      </c>
      <c r="D4853" s="327" t="s">
        <v>1054</v>
      </c>
      <c r="E4853" s="327" t="s">
        <v>3438</v>
      </c>
      <c r="F4853" s="327" t="s">
        <v>3987</v>
      </c>
      <c r="G4853" s="409">
        <v>308212540206</v>
      </c>
      <c r="H4853" s="327" t="s">
        <v>8457</v>
      </c>
      <c r="I4853" s="327" t="s">
        <v>5411</v>
      </c>
      <c r="K4853" s="421">
        <v>0.44500000000000001</v>
      </c>
      <c r="L4853" s="421">
        <v>0.44500000000000001</v>
      </c>
      <c r="M4853" s="421">
        <v>0.40426000000000001</v>
      </c>
      <c r="N4853" s="411">
        <v>9.155056179775281</v>
      </c>
    </row>
    <row r="4854" spans="1:14" s="327" customFormat="1">
      <c r="A4854" s="103">
        <v>4851</v>
      </c>
      <c r="C4854" s="327" t="s">
        <v>1381</v>
      </c>
      <c r="D4854" s="327" t="s">
        <v>1030</v>
      </c>
      <c r="E4854" s="327" t="s">
        <v>4544</v>
      </c>
      <c r="F4854" s="327" t="s">
        <v>5330</v>
      </c>
      <c r="G4854" s="409">
        <v>305211440301</v>
      </c>
      <c r="H4854" s="327" t="s">
        <v>4627</v>
      </c>
      <c r="I4854" s="327" t="s">
        <v>5411</v>
      </c>
      <c r="K4854" s="421">
        <v>0.4758</v>
      </c>
      <c r="L4854" s="421">
        <v>0.4758</v>
      </c>
      <c r="M4854" s="421">
        <v>0.43221500000000002</v>
      </c>
      <c r="N4854" s="411">
        <v>9.1603614964270665</v>
      </c>
    </row>
    <row r="4855" spans="1:14" s="327" customFormat="1">
      <c r="A4855" s="103">
        <v>4852</v>
      </c>
      <c r="C4855" s="327" t="s">
        <v>1049</v>
      </c>
      <c r="D4855" s="327" t="s">
        <v>1048</v>
      </c>
      <c r="E4855" s="327" t="s">
        <v>5140</v>
      </c>
      <c r="F4855" s="327" t="s">
        <v>5588</v>
      </c>
      <c r="G4855" s="409">
        <v>307222140201</v>
      </c>
      <c r="H4855" s="327" t="s">
        <v>8458</v>
      </c>
      <c r="I4855" s="327" t="s">
        <v>5411</v>
      </c>
      <c r="K4855" s="421">
        <v>0.67100000000000004</v>
      </c>
      <c r="L4855" s="421">
        <v>0.67100000000000004</v>
      </c>
      <c r="M4855" s="421">
        <v>0.60953199999999996</v>
      </c>
      <c r="N4855" s="411">
        <v>9.1606557377049285</v>
      </c>
    </row>
    <row r="4856" spans="1:14" s="327" customFormat="1">
      <c r="A4856" s="103">
        <v>4853</v>
      </c>
      <c r="C4856" s="327" t="s">
        <v>3869</v>
      </c>
      <c r="D4856" s="327" t="s">
        <v>4122</v>
      </c>
      <c r="E4856" s="327" t="s">
        <v>3773</v>
      </c>
      <c r="F4856" s="327" t="s">
        <v>7533</v>
      </c>
      <c r="G4856" s="409">
        <v>308634340401</v>
      </c>
      <c r="H4856" s="327" t="s">
        <v>8459</v>
      </c>
      <c r="I4856" s="327" t="s">
        <v>5411</v>
      </c>
      <c r="K4856" s="421">
        <v>1.5367999999999999</v>
      </c>
      <c r="L4856" s="421">
        <v>1.5367999999999999</v>
      </c>
      <c r="M4856" s="421">
        <v>1.3960049999999999</v>
      </c>
      <c r="N4856" s="411">
        <v>9.1615694950546605</v>
      </c>
    </row>
    <row r="4857" spans="1:14" s="327" customFormat="1">
      <c r="A4857" s="103">
        <v>4854</v>
      </c>
      <c r="C4857" s="327" t="s">
        <v>1049</v>
      </c>
      <c r="D4857" s="327" t="s">
        <v>1047</v>
      </c>
      <c r="E4857" s="327" t="s">
        <v>4541</v>
      </c>
      <c r="F4857" s="327" t="s">
        <v>4800</v>
      </c>
      <c r="G4857" s="409">
        <v>307333240202</v>
      </c>
      <c r="H4857" s="327" t="s">
        <v>8460</v>
      </c>
      <c r="I4857" s="327" t="s">
        <v>5411</v>
      </c>
      <c r="K4857" s="421">
        <v>1.569</v>
      </c>
      <c r="L4857" s="421">
        <v>1.569</v>
      </c>
      <c r="M4857" s="421">
        <v>1.4252530000000001</v>
      </c>
      <c r="N4857" s="411">
        <v>9.1616953473549945</v>
      </c>
    </row>
    <row r="4858" spans="1:14" s="327" customFormat="1">
      <c r="A4858" s="103">
        <v>4855</v>
      </c>
      <c r="C4858" s="327" t="s">
        <v>5408</v>
      </c>
      <c r="D4858" s="327" t="s">
        <v>1018</v>
      </c>
      <c r="E4858" s="327" t="s">
        <v>3232</v>
      </c>
      <c r="F4858" s="327" t="s">
        <v>7537</v>
      </c>
      <c r="G4858" s="409">
        <v>304631340201</v>
      </c>
      <c r="H4858" s="327" t="s">
        <v>8461</v>
      </c>
      <c r="I4858" s="327" t="s">
        <v>5411</v>
      </c>
      <c r="K4858" s="421">
        <v>0.14000000000000001</v>
      </c>
      <c r="L4858" s="421">
        <v>0.14000000000000001</v>
      </c>
      <c r="M4858" s="421">
        <v>0.12717200000000001</v>
      </c>
      <c r="N4858" s="411">
        <v>9.1628571428571455</v>
      </c>
    </row>
    <row r="4859" spans="1:14" s="327" customFormat="1">
      <c r="A4859" s="103">
        <v>4856</v>
      </c>
      <c r="C4859" s="327" t="s">
        <v>1041</v>
      </c>
      <c r="D4859" s="327" t="s">
        <v>1037</v>
      </c>
      <c r="E4859" s="327" t="s">
        <v>3312</v>
      </c>
      <c r="F4859" s="327" t="s">
        <v>3313</v>
      </c>
      <c r="G4859" s="409">
        <v>306321440201</v>
      </c>
      <c r="H4859" s="327" t="s">
        <v>8462</v>
      </c>
      <c r="I4859" s="327" t="s">
        <v>5411</v>
      </c>
      <c r="K4859" s="421">
        <v>0.49619999999999997</v>
      </c>
      <c r="L4859" s="421">
        <v>0.49619999999999997</v>
      </c>
      <c r="M4859" s="421">
        <v>0.45072800000000002</v>
      </c>
      <c r="N4859" s="411">
        <v>9.1640467553405802</v>
      </c>
    </row>
    <row r="4860" spans="1:14" s="327" customFormat="1">
      <c r="A4860" s="103">
        <v>4857</v>
      </c>
      <c r="C4860" s="327" t="s">
        <v>3869</v>
      </c>
      <c r="D4860" s="327" t="s">
        <v>1055</v>
      </c>
      <c r="E4860" s="327" t="s">
        <v>1055</v>
      </c>
      <c r="F4860" s="327" t="s">
        <v>6734</v>
      </c>
      <c r="G4860" s="409">
        <v>308511440401</v>
      </c>
      <c r="H4860" s="327" t="s">
        <v>8463</v>
      </c>
      <c r="I4860" s="327" t="s">
        <v>5411</v>
      </c>
      <c r="K4860" s="421">
        <v>0.77859999999999996</v>
      </c>
      <c r="L4860" s="421">
        <v>0.77859999999999996</v>
      </c>
      <c r="M4860" s="421">
        <v>0.70720099999999997</v>
      </c>
      <c r="N4860" s="411">
        <v>9.1701772412021576</v>
      </c>
    </row>
    <row r="4861" spans="1:14" s="327" customFormat="1">
      <c r="A4861" s="103">
        <v>4858</v>
      </c>
      <c r="C4861" s="327" t="s">
        <v>5408</v>
      </c>
      <c r="D4861" s="327" t="s">
        <v>1017</v>
      </c>
      <c r="E4861" s="327" t="s">
        <v>1017</v>
      </c>
      <c r="F4861" s="327" t="s">
        <v>3255</v>
      </c>
      <c r="G4861" s="409">
        <v>304511440201</v>
      </c>
      <c r="H4861" s="327" t="s">
        <v>8464</v>
      </c>
      <c r="I4861" s="327" t="s">
        <v>5411</v>
      </c>
      <c r="K4861" s="421">
        <v>0.22531999999999999</v>
      </c>
      <c r="L4861" s="421">
        <v>0.22531999999999999</v>
      </c>
      <c r="M4861" s="421">
        <v>0.204656</v>
      </c>
      <c r="N4861" s="411">
        <v>9.170956861352737</v>
      </c>
    </row>
    <row r="4862" spans="1:14" s="327" customFormat="1">
      <c r="A4862" s="103">
        <v>4859</v>
      </c>
      <c r="C4862" s="327" t="s">
        <v>3869</v>
      </c>
      <c r="D4862" s="327" t="s">
        <v>1056</v>
      </c>
      <c r="E4862" s="327" t="s">
        <v>5038</v>
      </c>
      <c r="F4862" s="327" t="s">
        <v>4137</v>
      </c>
      <c r="G4862" s="409">
        <v>308334240103</v>
      </c>
      <c r="H4862" s="327" t="s">
        <v>8465</v>
      </c>
      <c r="I4862" s="327" t="s">
        <v>5411</v>
      </c>
      <c r="K4862" s="421">
        <v>0.95540000000000003</v>
      </c>
      <c r="L4862" s="421">
        <v>0.95540000000000003</v>
      </c>
      <c r="M4862" s="421">
        <v>0.86776200000000003</v>
      </c>
      <c r="N4862" s="411">
        <v>9.172911869374083</v>
      </c>
    </row>
    <row r="4863" spans="1:14" s="327" customFormat="1">
      <c r="A4863" s="103">
        <v>4860</v>
      </c>
      <c r="C4863" s="327" t="s">
        <v>1041</v>
      </c>
      <c r="D4863" s="327" t="s">
        <v>1037</v>
      </c>
      <c r="E4863" s="327" t="s">
        <v>3843</v>
      </c>
      <c r="F4863" s="327" t="s">
        <v>3552</v>
      </c>
      <c r="G4863" s="409">
        <v>306331340502</v>
      </c>
      <c r="H4863" s="327" t="s">
        <v>8466</v>
      </c>
      <c r="I4863" s="327" t="s">
        <v>5411</v>
      </c>
      <c r="K4863" s="421">
        <v>0.66293999999999997</v>
      </c>
      <c r="L4863" s="421">
        <v>0.66293999999999997</v>
      </c>
      <c r="M4863" s="421">
        <v>0.602128</v>
      </c>
      <c r="N4863" s="411">
        <v>9.1730775032431264</v>
      </c>
    </row>
    <row r="4864" spans="1:14" s="327" customFormat="1">
      <c r="A4864" s="103">
        <v>4861</v>
      </c>
      <c r="C4864" s="327" t="s">
        <v>3869</v>
      </c>
      <c r="D4864" s="327" t="s">
        <v>1055</v>
      </c>
      <c r="E4864" s="327" t="s">
        <v>1055</v>
      </c>
      <c r="F4864" s="327" t="s">
        <v>5264</v>
      </c>
      <c r="G4864" s="409">
        <v>308511540202</v>
      </c>
      <c r="H4864" s="327" t="s">
        <v>8467</v>
      </c>
      <c r="I4864" s="327" t="s">
        <v>5411</v>
      </c>
      <c r="K4864" s="421">
        <v>0.89200000000000002</v>
      </c>
      <c r="L4864" s="421">
        <v>0.89200000000000002</v>
      </c>
      <c r="M4864" s="421">
        <v>0.81016500000000002</v>
      </c>
      <c r="N4864" s="411">
        <v>9.1743273542600878</v>
      </c>
    </row>
    <row r="4865" spans="1:14" s="327" customFormat="1">
      <c r="A4865" s="103">
        <v>4862</v>
      </c>
      <c r="C4865" s="327" t="s">
        <v>1381</v>
      </c>
      <c r="D4865" s="327" t="s">
        <v>1028</v>
      </c>
      <c r="E4865" s="327" t="s">
        <v>4163</v>
      </c>
      <c r="F4865" s="327" t="s">
        <v>8145</v>
      </c>
      <c r="G4865" s="409">
        <v>305321140401</v>
      </c>
      <c r="H4865" s="327" t="s">
        <v>8468</v>
      </c>
      <c r="I4865" s="327" t="s">
        <v>5411</v>
      </c>
      <c r="K4865" s="421">
        <v>0.47660000000000002</v>
      </c>
      <c r="L4865" s="421">
        <v>0.47660000000000002</v>
      </c>
      <c r="M4865" s="421">
        <v>0.43286999999999998</v>
      </c>
      <c r="N4865" s="411">
        <v>9.1754091481326157</v>
      </c>
    </row>
    <row r="4866" spans="1:14" s="327" customFormat="1">
      <c r="A4866" s="103">
        <v>4863</v>
      </c>
      <c r="C4866" s="327" t="s">
        <v>3869</v>
      </c>
      <c r="D4866" s="327" t="s">
        <v>1054</v>
      </c>
      <c r="E4866" s="327" t="s">
        <v>4344</v>
      </c>
      <c r="F4866" s="327" t="s">
        <v>4986</v>
      </c>
      <c r="G4866" s="409">
        <v>308223140302</v>
      </c>
      <c r="H4866" s="327" t="s">
        <v>8469</v>
      </c>
      <c r="I4866" s="327" t="s">
        <v>5411</v>
      </c>
      <c r="K4866" s="421">
        <v>0.50519999999999998</v>
      </c>
      <c r="L4866" s="421">
        <v>0.50519999999999998</v>
      </c>
      <c r="M4866" s="421">
        <v>0.45883699999999999</v>
      </c>
      <c r="N4866" s="411">
        <v>9.1771575613618346</v>
      </c>
    </row>
    <row r="4867" spans="1:14" s="327" customFormat="1">
      <c r="A4867" s="103">
        <v>4864</v>
      </c>
      <c r="C4867" s="327" t="s">
        <v>3869</v>
      </c>
      <c r="D4867" s="327" t="s">
        <v>1055</v>
      </c>
      <c r="E4867" s="327" t="s">
        <v>1055</v>
      </c>
      <c r="F4867" s="327" t="s">
        <v>4166</v>
      </c>
      <c r="G4867" s="409">
        <v>308511240205</v>
      </c>
      <c r="H4867" s="327" t="s">
        <v>8470</v>
      </c>
      <c r="I4867" s="327" t="s">
        <v>5411</v>
      </c>
      <c r="K4867" s="421">
        <v>2.0613899999999998</v>
      </c>
      <c r="L4867" s="421">
        <v>2.0613899999999998</v>
      </c>
      <c r="M4867" s="421">
        <v>1.8722049999999999</v>
      </c>
      <c r="N4867" s="411">
        <v>9.1775452485943934</v>
      </c>
    </row>
    <row r="4868" spans="1:14" s="327" customFormat="1">
      <c r="A4868" s="103">
        <v>4865</v>
      </c>
      <c r="C4868" s="327" t="s">
        <v>3869</v>
      </c>
      <c r="D4868" s="327" t="s">
        <v>1054</v>
      </c>
      <c r="E4868" s="327" t="s">
        <v>4344</v>
      </c>
      <c r="F4868" s="327" t="s">
        <v>5704</v>
      </c>
      <c r="G4868" s="409">
        <v>308223340208</v>
      </c>
      <c r="H4868" s="327" t="s">
        <v>8471</v>
      </c>
      <c r="I4868" s="327" t="s">
        <v>5444</v>
      </c>
      <c r="K4868" s="421">
        <v>0.7772</v>
      </c>
      <c r="L4868" s="421">
        <v>0.7772</v>
      </c>
      <c r="M4868" s="421">
        <v>0.70587200000000005</v>
      </c>
      <c r="N4868" s="411">
        <v>9.177560473494589</v>
      </c>
    </row>
    <row r="4869" spans="1:14" s="327" customFormat="1">
      <c r="A4869" s="103">
        <v>4866</v>
      </c>
      <c r="C4869" s="327" t="s">
        <v>3869</v>
      </c>
      <c r="D4869" s="327" t="s">
        <v>1056</v>
      </c>
      <c r="E4869" s="327" t="s">
        <v>5038</v>
      </c>
      <c r="F4869" s="327" t="s">
        <v>4137</v>
      </c>
      <c r="G4869" s="409">
        <v>308334240102</v>
      </c>
      <c r="H4869" s="327" t="s">
        <v>8472</v>
      </c>
      <c r="I4869" s="327" t="s">
        <v>5411</v>
      </c>
      <c r="K4869" s="421">
        <v>1.5145</v>
      </c>
      <c r="L4869" s="421">
        <v>1.5145</v>
      </c>
      <c r="M4869" s="421">
        <v>1.3754999999999999</v>
      </c>
      <c r="N4869" s="411">
        <v>9.1779465170023133</v>
      </c>
    </row>
    <row r="4870" spans="1:14" s="327" customFormat="1">
      <c r="A4870" s="103">
        <v>4867</v>
      </c>
      <c r="C4870" s="327" t="s">
        <v>1049</v>
      </c>
      <c r="D4870" s="327" t="s">
        <v>1045</v>
      </c>
      <c r="E4870" s="327" t="s">
        <v>5067</v>
      </c>
      <c r="F4870" s="327" t="s">
        <v>8473</v>
      </c>
      <c r="G4870" s="409">
        <v>307613140401</v>
      </c>
      <c r="H4870" s="327" t="s">
        <v>8474</v>
      </c>
      <c r="I4870" s="327" t="s">
        <v>5411</v>
      </c>
      <c r="K4870" s="421">
        <v>8.3299999999999999E-2</v>
      </c>
      <c r="L4870" s="421">
        <v>8.3299999999999999E-2</v>
      </c>
      <c r="M4870" s="421">
        <v>7.5653999999999999E-2</v>
      </c>
      <c r="N4870" s="411">
        <v>9.1788715486194477</v>
      </c>
    </row>
    <row r="4871" spans="1:14" s="327" customFormat="1">
      <c r="A4871" s="103">
        <v>4868</v>
      </c>
      <c r="C4871" s="327" t="s">
        <v>3869</v>
      </c>
      <c r="D4871" s="327" t="s">
        <v>1054</v>
      </c>
      <c r="E4871" s="327" t="s">
        <v>4857</v>
      </c>
      <c r="F4871" s="327" t="s">
        <v>4502</v>
      </c>
      <c r="G4871" s="409">
        <v>308235340104</v>
      </c>
      <c r="H4871" s="327" t="s">
        <v>6534</v>
      </c>
      <c r="I4871" s="327" t="s">
        <v>5411</v>
      </c>
      <c r="K4871" s="421">
        <v>0.87719999999999998</v>
      </c>
      <c r="L4871" s="421">
        <v>0.87719999999999998</v>
      </c>
      <c r="M4871" s="421">
        <v>0.79666199999999998</v>
      </c>
      <c r="N4871" s="411">
        <v>9.1812585499316004</v>
      </c>
    </row>
    <row r="4872" spans="1:14" s="327" customFormat="1">
      <c r="A4872" s="103">
        <v>4869</v>
      </c>
      <c r="C4872" s="327" t="s">
        <v>1381</v>
      </c>
      <c r="D4872" s="327" t="s">
        <v>1028</v>
      </c>
      <c r="E4872" s="327" t="s">
        <v>4163</v>
      </c>
      <c r="F4872" s="327" t="s">
        <v>4620</v>
      </c>
      <c r="G4872" s="409">
        <v>305321340401</v>
      </c>
      <c r="H4872" s="327" t="s">
        <v>6814</v>
      </c>
      <c r="I4872" s="327" t="s">
        <v>5411</v>
      </c>
      <c r="K4872" s="421">
        <v>0.71089999999999998</v>
      </c>
      <c r="L4872" s="421">
        <v>0.71089999999999998</v>
      </c>
      <c r="M4872" s="421">
        <v>0.64561999999999997</v>
      </c>
      <c r="N4872" s="411">
        <v>9.1827261218174154</v>
      </c>
    </row>
    <row r="4873" spans="1:14" s="327" customFormat="1">
      <c r="A4873" s="103">
        <v>4870</v>
      </c>
      <c r="C4873" s="327" t="s">
        <v>3869</v>
      </c>
      <c r="D4873" s="327" t="s">
        <v>1054</v>
      </c>
      <c r="E4873" s="327" t="s">
        <v>3438</v>
      </c>
      <c r="F4873" s="327" t="s">
        <v>4086</v>
      </c>
      <c r="G4873" s="409">
        <v>308212240203</v>
      </c>
      <c r="H4873" s="327" t="s">
        <v>8475</v>
      </c>
      <c r="I4873" s="327" t="s">
        <v>5411</v>
      </c>
      <c r="K4873" s="421">
        <v>0.37602000000000002</v>
      </c>
      <c r="L4873" s="421">
        <v>0.37602000000000002</v>
      </c>
      <c r="M4873" s="421">
        <v>0.34147699999999997</v>
      </c>
      <c r="N4873" s="411">
        <v>9.1864794425828524</v>
      </c>
    </row>
    <row r="4874" spans="1:14" s="327" customFormat="1">
      <c r="A4874" s="103">
        <v>4871</v>
      </c>
      <c r="C4874" s="327" t="s">
        <v>1049</v>
      </c>
      <c r="D4874" s="327" t="s">
        <v>1047</v>
      </c>
      <c r="E4874" s="327" t="s">
        <v>4541</v>
      </c>
      <c r="F4874" s="327" t="s">
        <v>4542</v>
      </c>
      <c r="G4874" s="409">
        <v>307333140103</v>
      </c>
      <c r="H4874" s="327" t="s">
        <v>8094</v>
      </c>
      <c r="I4874" s="327" t="s">
        <v>5411</v>
      </c>
      <c r="K4874" s="421">
        <v>0.28987299999999999</v>
      </c>
      <c r="L4874" s="421">
        <v>0.28987299999999999</v>
      </c>
      <c r="M4874" s="421">
        <v>0.263239</v>
      </c>
      <c r="N4874" s="411">
        <v>9.1881617121980987</v>
      </c>
    </row>
    <row r="4875" spans="1:14" s="327" customFormat="1">
      <c r="A4875" s="103">
        <v>4872</v>
      </c>
      <c r="C4875" s="327" t="s">
        <v>1049</v>
      </c>
      <c r="D4875" s="327" t="s">
        <v>1048</v>
      </c>
      <c r="E4875" s="327" t="s">
        <v>1048</v>
      </c>
      <c r="F4875" s="327" t="s">
        <v>4432</v>
      </c>
      <c r="G4875" s="409">
        <v>307233240202</v>
      </c>
      <c r="H4875" s="327" t="s">
        <v>8476</v>
      </c>
      <c r="I4875" s="327" t="s">
        <v>5411</v>
      </c>
      <c r="K4875" s="421">
        <v>1.3644000000000001</v>
      </c>
      <c r="L4875" s="421">
        <v>1.3644000000000001</v>
      </c>
      <c r="M4875" s="421">
        <v>1.2389889999999999</v>
      </c>
      <c r="N4875" s="411">
        <v>9.1916593374377129</v>
      </c>
    </row>
    <row r="4876" spans="1:14" s="327" customFormat="1">
      <c r="A4876" s="103">
        <v>4873</v>
      </c>
      <c r="C4876" s="327" t="s">
        <v>3869</v>
      </c>
      <c r="D4876" s="327" t="s">
        <v>1054</v>
      </c>
      <c r="E4876" s="327" t="s">
        <v>4344</v>
      </c>
      <c r="F4876" s="327" t="s">
        <v>3862</v>
      </c>
      <c r="G4876" s="409">
        <v>308223640205</v>
      </c>
      <c r="H4876" s="327" t="s">
        <v>8477</v>
      </c>
      <c r="I4876" s="327" t="s">
        <v>5411</v>
      </c>
      <c r="K4876" s="421">
        <v>1.1142000000000001</v>
      </c>
      <c r="L4876" s="421">
        <v>1.1142000000000001</v>
      </c>
      <c r="M4876" s="421">
        <v>1.011744</v>
      </c>
      <c r="N4876" s="411">
        <v>9.1954765751211713</v>
      </c>
    </row>
    <row r="4877" spans="1:14" s="327" customFormat="1">
      <c r="A4877" s="103">
        <v>4874</v>
      </c>
      <c r="C4877" s="327" t="s">
        <v>1049</v>
      </c>
      <c r="D4877" s="327" t="s">
        <v>1048</v>
      </c>
      <c r="E4877" s="327" t="s">
        <v>5138</v>
      </c>
      <c r="F4877" s="327" t="s">
        <v>8328</v>
      </c>
      <c r="G4877" s="409">
        <v>307211440103</v>
      </c>
      <c r="H4877" s="327" t="s">
        <v>8478</v>
      </c>
      <c r="I4877" s="327" t="s">
        <v>5411</v>
      </c>
      <c r="K4877" s="421">
        <v>1.7043999999999999</v>
      </c>
      <c r="L4877" s="421">
        <v>1.7043999999999999</v>
      </c>
      <c r="M4877" s="421">
        <v>1.547558</v>
      </c>
      <c r="N4877" s="411">
        <v>9.2021825862473552</v>
      </c>
    </row>
    <row r="4878" spans="1:14" s="327" customFormat="1">
      <c r="A4878" s="103">
        <v>4875</v>
      </c>
      <c r="C4878" s="327" t="s">
        <v>5408</v>
      </c>
      <c r="D4878" s="327" t="s">
        <v>1021</v>
      </c>
      <c r="E4878" s="327" t="s">
        <v>1021</v>
      </c>
      <c r="F4878" s="327" t="s">
        <v>3796</v>
      </c>
      <c r="G4878" s="409">
        <v>304421140103</v>
      </c>
      <c r="H4878" s="327" t="s">
        <v>8479</v>
      </c>
      <c r="I4878" s="327" t="s">
        <v>5444</v>
      </c>
      <c r="K4878" s="421">
        <v>0.85684700000000003</v>
      </c>
      <c r="L4878" s="421">
        <v>0.85684700000000003</v>
      </c>
      <c r="M4878" s="421">
        <v>0.77795400000000003</v>
      </c>
      <c r="N4878" s="411">
        <v>9.2073614075791816</v>
      </c>
    </row>
    <row r="4879" spans="1:14" s="327" customFormat="1">
      <c r="A4879" s="103">
        <v>4876</v>
      </c>
      <c r="C4879" s="327" t="s">
        <v>1041</v>
      </c>
      <c r="D4879" s="327" t="s">
        <v>1038</v>
      </c>
      <c r="E4879" s="327" t="s">
        <v>1038</v>
      </c>
      <c r="F4879" s="327" t="s">
        <v>2908</v>
      </c>
      <c r="G4879" s="409">
        <v>306511240504</v>
      </c>
      <c r="H4879" s="327" t="s">
        <v>6314</v>
      </c>
      <c r="I4879" s="327" t="s">
        <v>5444</v>
      </c>
      <c r="K4879" s="421">
        <v>0.36699999999999999</v>
      </c>
      <c r="L4879" s="421">
        <v>0.36699999999999999</v>
      </c>
      <c r="M4879" s="421">
        <v>0.33320499999999997</v>
      </c>
      <c r="N4879" s="411">
        <v>9.2084468664850192</v>
      </c>
    </row>
    <row r="4880" spans="1:14" s="327" customFormat="1">
      <c r="A4880" s="103">
        <v>4877</v>
      </c>
      <c r="C4880" s="327" t="s">
        <v>1041</v>
      </c>
      <c r="D4880" s="327" t="s">
        <v>1038</v>
      </c>
      <c r="E4880" s="327" t="s">
        <v>1038</v>
      </c>
      <c r="F4880" s="327" t="s">
        <v>2905</v>
      </c>
      <c r="G4880" s="409">
        <v>306511340503</v>
      </c>
      <c r="H4880" s="327" t="s">
        <v>8480</v>
      </c>
      <c r="I4880" s="327" t="s">
        <v>5444</v>
      </c>
      <c r="K4880" s="421">
        <v>1.6859999999999999</v>
      </c>
      <c r="L4880" s="421">
        <v>1.6859999999999999</v>
      </c>
      <c r="M4880" s="421">
        <v>1.5307200000000001</v>
      </c>
      <c r="N4880" s="411">
        <v>9.2099644128113809</v>
      </c>
    </row>
    <row r="4881" spans="1:14" s="327" customFormat="1">
      <c r="A4881" s="103">
        <v>4878</v>
      </c>
      <c r="C4881" s="327" t="s">
        <v>1049</v>
      </c>
      <c r="D4881" s="327" t="s">
        <v>1046</v>
      </c>
      <c r="E4881" s="327" t="s">
        <v>4866</v>
      </c>
      <c r="F4881" s="327" t="s">
        <v>8137</v>
      </c>
      <c r="G4881" s="409">
        <v>307433240303</v>
      </c>
      <c r="H4881" s="327" t="s">
        <v>8481</v>
      </c>
      <c r="I4881" s="327" t="s">
        <v>5411</v>
      </c>
      <c r="K4881" s="421">
        <v>1.0184599999999999</v>
      </c>
      <c r="L4881" s="421">
        <v>1.0184599999999999</v>
      </c>
      <c r="M4881" s="421">
        <v>0.92465699999999995</v>
      </c>
      <c r="N4881" s="411">
        <v>9.2102782632602143</v>
      </c>
    </row>
    <row r="4882" spans="1:14" s="327" customFormat="1">
      <c r="A4882" s="103">
        <v>4879</v>
      </c>
      <c r="C4882" s="327" t="s">
        <v>1381</v>
      </c>
      <c r="D4882" s="327" t="s">
        <v>1028</v>
      </c>
      <c r="E4882" s="327" t="s">
        <v>4163</v>
      </c>
      <c r="F4882" s="327" t="s">
        <v>4237</v>
      </c>
      <c r="G4882" s="409">
        <v>305321440401</v>
      </c>
      <c r="H4882" s="327" t="s">
        <v>8482</v>
      </c>
      <c r="I4882" s="327" t="s">
        <v>5411</v>
      </c>
      <c r="K4882" s="421">
        <v>0.51390000000000002</v>
      </c>
      <c r="L4882" s="421">
        <v>0.51390000000000002</v>
      </c>
      <c r="M4882" s="421">
        <v>0.466557</v>
      </c>
      <c r="N4882" s="411">
        <v>9.2124927028604837</v>
      </c>
    </row>
    <row r="4883" spans="1:14" s="327" customFormat="1">
      <c r="A4883" s="103">
        <v>4880</v>
      </c>
      <c r="C4883" s="327" t="s">
        <v>1049</v>
      </c>
      <c r="D4883" s="327" t="s">
        <v>1045</v>
      </c>
      <c r="E4883" s="327" t="s">
        <v>5067</v>
      </c>
      <c r="F4883" s="327" t="s">
        <v>5432</v>
      </c>
      <c r="G4883" s="409">
        <v>307613340201</v>
      </c>
      <c r="H4883" s="327" t="s">
        <v>8483</v>
      </c>
      <c r="I4883" s="327" t="s">
        <v>5411</v>
      </c>
      <c r="K4883" s="421">
        <v>1.4827999999999999</v>
      </c>
      <c r="L4883" s="421">
        <v>1.4827999999999999</v>
      </c>
      <c r="M4883" s="421">
        <v>1.3460780000000001</v>
      </c>
      <c r="N4883" s="411">
        <v>9.2205287294307929</v>
      </c>
    </row>
    <row r="4884" spans="1:14" s="327" customFormat="1">
      <c r="A4884" s="103">
        <v>4881</v>
      </c>
      <c r="C4884" s="327" t="s">
        <v>3869</v>
      </c>
      <c r="D4884" s="327" t="s">
        <v>4122</v>
      </c>
      <c r="E4884" s="327" t="s">
        <v>1020</v>
      </c>
      <c r="F4884" s="327" t="s">
        <v>3885</v>
      </c>
      <c r="G4884" s="409">
        <v>308647240104</v>
      </c>
      <c r="H4884" s="327" t="s">
        <v>8484</v>
      </c>
      <c r="I4884" s="327" t="s">
        <v>5444</v>
      </c>
      <c r="K4884" s="421">
        <v>0.2054</v>
      </c>
      <c r="L4884" s="421">
        <v>0.2054</v>
      </c>
      <c r="M4884" s="421">
        <v>0.18645300000000001</v>
      </c>
      <c r="N4884" s="411">
        <v>9.2244401168451748</v>
      </c>
    </row>
    <row r="4885" spans="1:14" s="327" customFormat="1">
      <c r="A4885" s="103">
        <v>4882</v>
      </c>
      <c r="C4885" s="327" t="s">
        <v>3869</v>
      </c>
      <c r="D4885" s="327" t="s">
        <v>1054</v>
      </c>
      <c r="E4885" s="327" t="s">
        <v>4344</v>
      </c>
      <c r="F4885" s="327" t="s">
        <v>4986</v>
      </c>
      <c r="G4885" s="409">
        <v>308223140304</v>
      </c>
      <c r="H4885" s="327" t="s">
        <v>8485</v>
      </c>
      <c r="I4885" s="327" t="s">
        <v>5411</v>
      </c>
      <c r="K4885" s="421">
        <v>0.74734999999999996</v>
      </c>
      <c r="L4885" s="421">
        <v>0.74734999999999996</v>
      </c>
      <c r="M4885" s="421">
        <v>0.67832800000000004</v>
      </c>
      <c r="N4885" s="411">
        <v>9.2355656653508955</v>
      </c>
    </row>
    <row r="4886" spans="1:14" s="327" customFormat="1">
      <c r="A4886" s="103">
        <v>4883</v>
      </c>
      <c r="C4886" s="327" t="s">
        <v>1041</v>
      </c>
      <c r="D4886" s="327" t="s">
        <v>1036</v>
      </c>
      <c r="E4886" s="327" t="s">
        <v>3216</v>
      </c>
      <c r="F4886" s="327" t="s">
        <v>3192</v>
      </c>
      <c r="G4886" s="409">
        <v>306412340202</v>
      </c>
      <c r="H4886" s="327" t="s">
        <v>8486</v>
      </c>
      <c r="I4886" s="327" t="s">
        <v>5411</v>
      </c>
      <c r="K4886" s="421">
        <v>1.8089999999999999</v>
      </c>
      <c r="L4886" s="421">
        <v>1.8089999999999999</v>
      </c>
      <c r="M4886" s="421">
        <v>1.6417729999999999</v>
      </c>
      <c r="N4886" s="411">
        <v>9.2441680486456619</v>
      </c>
    </row>
    <row r="4887" spans="1:14" s="327" customFormat="1">
      <c r="A4887" s="103">
        <v>4884</v>
      </c>
      <c r="C4887" s="327" t="s">
        <v>1381</v>
      </c>
      <c r="D4887" s="327" t="s">
        <v>1028</v>
      </c>
      <c r="E4887" s="327" t="s">
        <v>4163</v>
      </c>
      <c r="F4887" s="327" t="s">
        <v>4048</v>
      </c>
      <c r="G4887" s="409">
        <v>305321140604</v>
      </c>
      <c r="H4887" s="327" t="s">
        <v>8487</v>
      </c>
      <c r="I4887" s="327" t="s">
        <v>5411</v>
      </c>
      <c r="K4887" s="421">
        <v>0.39329999999999998</v>
      </c>
      <c r="L4887" s="421">
        <v>0.39329999999999998</v>
      </c>
      <c r="M4887" s="421">
        <v>0.356935</v>
      </c>
      <c r="N4887" s="411">
        <v>9.2461225527587043</v>
      </c>
    </row>
    <row r="4888" spans="1:14" s="327" customFormat="1">
      <c r="A4888" s="103">
        <v>4885</v>
      </c>
      <c r="C4888" s="327" t="s">
        <v>3869</v>
      </c>
      <c r="D4888" s="327" t="s">
        <v>1054</v>
      </c>
      <c r="E4888" s="327" t="s">
        <v>3438</v>
      </c>
      <c r="F4888" s="327" t="s">
        <v>8284</v>
      </c>
      <c r="G4888" s="409">
        <v>308212440302</v>
      </c>
      <c r="H4888" s="327" t="s">
        <v>8488</v>
      </c>
      <c r="I4888" s="327" t="s">
        <v>5411</v>
      </c>
      <c r="K4888" s="421">
        <v>1.5351999999999999</v>
      </c>
      <c r="L4888" s="421">
        <v>1.5351999999999999</v>
      </c>
      <c r="M4888" s="421">
        <v>1.3932040000000001</v>
      </c>
      <c r="N4888" s="411">
        <v>9.2493486190724195</v>
      </c>
    </row>
    <row r="4889" spans="1:14" s="327" customFormat="1">
      <c r="A4889" s="103">
        <v>4886</v>
      </c>
      <c r="C4889" s="327" t="s">
        <v>1381</v>
      </c>
      <c r="D4889" s="327" t="s">
        <v>3526</v>
      </c>
      <c r="E4889" s="327" t="s">
        <v>4760</v>
      </c>
      <c r="F4889" s="327" t="s">
        <v>3637</v>
      </c>
      <c r="G4889" s="409" t="s">
        <v>8489</v>
      </c>
      <c r="H4889" s="327" t="s">
        <v>8490</v>
      </c>
      <c r="I4889" s="327" t="s">
        <v>5411</v>
      </c>
      <c r="K4889" s="421">
        <v>1.0884</v>
      </c>
      <c r="L4889" s="421">
        <v>1.0884</v>
      </c>
      <c r="M4889" s="421">
        <v>0.98770800000000003</v>
      </c>
      <c r="N4889" s="411">
        <v>9.2513781697905184</v>
      </c>
    </row>
    <row r="4890" spans="1:14" s="327" customFormat="1">
      <c r="A4890" s="103">
        <v>4887</v>
      </c>
      <c r="C4890" s="327" t="s">
        <v>5408</v>
      </c>
      <c r="D4890" s="327" t="s">
        <v>1021</v>
      </c>
      <c r="E4890" s="327" t="s">
        <v>1021</v>
      </c>
      <c r="F4890" s="327" t="s">
        <v>8411</v>
      </c>
      <c r="G4890" s="409">
        <v>304421240202</v>
      </c>
      <c r="H4890" s="327" t="s">
        <v>8491</v>
      </c>
      <c r="I4890" s="327" t="s">
        <v>5411</v>
      </c>
      <c r="K4890" s="421">
        <v>0.60557899999999998</v>
      </c>
      <c r="L4890" s="421">
        <v>0.60557899999999998</v>
      </c>
      <c r="M4890" s="421">
        <v>0.54955200000000004</v>
      </c>
      <c r="N4890" s="411">
        <v>9.2518069483915291</v>
      </c>
    </row>
    <row r="4891" spans="1:14" s="327" customFormat="1">
      <c r="A4891" s="103">
        <v>4888</v>
      </c>
      <c r="C4891" s="327" t="s">
        <v>3869</v>
      </c>
      <c r="D4891" s="327" t="s">
        <v>1054</v>
      </c>
      <c r="E4891" s="327" t="s">
        <v>3438</v>
      </c>
      <c r="F4891" s="327" t="s">
        <v>8029</v>
      </c>
      <c r="G4891" s="409">
        <v>308212240303</v>
      </c>
      <c r="H4891" s="327" t="s">
        <v>8492</v>
      </c>
      <c r="I4891" s="327" t="s">
        <v>5411</v>
      </c>
      <c r="K4891" s="421">
        <v>0.18720000000000001</v>
      </c>
      <c r="L4891" s="421">
        <v>0.18720000000000001</v>
      </c>
      <c r="M4891" s="421">
        <v>0.169877</v>
      </c>
      <c r="N4891" s="411">
        <v>9.2537393162393187</v>
      </c>
    </row>
    <row r="4892" spans="1:14" s="327" customFormat="1">
      <c r="A4892" s="103">
        <v>4889</v>
      </c>
      <c r="C4892" s="327" t="s">
        <v>1049</v>
      </c>
      <c r="D4892" s="327" t="s">
        <v>4470</v>
      </c>
      <c r="E4892" s="327" t="s">
        <v>4471</v>
      </c>
      <c r="F4892" s="327" t="s">
        <v>6887</v>
      </c>
      <c r="G4892" s="409">
        <v>307511140401</v>
      </c>
      <c r="H4892" s="327" t="s">
        <v>8493</v>
      </c>
      <c r="I4892" s="327" t="s">
        <v>5411</v>
      </c>
      <c r="K4892" s="421">
        <v>2.3024</v>
      </c>
      <c r="L4892" s="421">
        <v>2.3024</v>
      </c>
      <c r="M4892" s="421">
        <v>2.0893269999999999</v>
      </c>
      <c r="N4892" s="411">
        <v>9.2543867268936797</v>
      </c>
    </row>
    <row r="4893" spans="1:14" s="327" customFormat="1">
      <c r="A4893" s="103">
        <v>4890</v>
      </c>
      <c r="C4893" s="327" t="s">
        <v>1381</v>
      </c>
      <c r="D4893" s="327" t="s">
        <v>1028</v>
      </c>
      <c r="E4893" s="327" t="s">
        <v>4163</v>
      </c>
      <c r="F4893" s="327" t="s">
        <v>6273</v>
      </c>
      <c r="G4893" s="409">
        <v>305321340102</v>
      </c>
      <c r="H4893" s="327" t="s">
        <v>8494</v>
      </c>
      <c r="I4893" s="327" t="s">
        <v>5411</v>
      </c>
      <c r="K4893" s="421">
        <v>1.3637999999999999</v>
      </c>
      <c r="L4893" s="421">
        <v>1.3637999999999999</v>
      </c>
      <c r="M4893" s="421">
        <v>1.237571</v>
      </c>
      <c r="N4893" s="411">
        <v>9.2556826514151584</v>
      </c>
    </row>
    <row r="4894" spans="1:14" s="327" customFormat="1">
      <c r="A4894" s="103">
        <v>4891</v>
      </c>
      <c r="C4894" s="327" t="s">
        <v>1381</v>
      </c>
      <c r="D4894" s="327" t="s">
        <v>1028</v>
      </c>
      <c r="E4894" s="327" t="s">
        <v>4163</v>
      </c>
      <c r="F4894" s="327" t="s">
        <v>4048</v>
      </c>
      <c r="G4894" s="409">
        <v>305321140602</v>
      </c>
      <c r="H4894" s="327" t="s">
        <v>8495</v>
      </c>
      <c r="I4894" s="327" t="s">
        <v>5411</v>
      </c>
      <c r="K4894" s="421">
        <v>0.33650000000000002</v>
      </c>
      <c r="L4894" s="421">
        <v>0.33650000000000002</v>
      </c>
      <c r="M4894" s="421">
        <v>0.30534899999999998</v>
      </c>
      <c r="N4894" s="411">
        <v>9.2573551263001601</v>
      </c>
    </row>
    <row r="4895" spans="1:14" s="327" customFormat="1">
      <c r="A4895" s="103">
        <v>4892</v>
      </c>
      <c r="C4895" s="327" t="s">
        <v>1041</v>
      </c>
      <c r="D4895" s="327" t="s">
        <v>1039</v>
      </c>
      <c r="E4895" s="327" t="s">
        <v>3293</v>
      </c>
      <c r="F4895" s="327" t="s">
        <v>5351</v>
      </c>
      <c r="G4895" s="409">
        <v>306221540301</v>
      </c>
      <c r="H4895" s="327" t="s">
        <v>8496</v>
      </c>
      <c r="I4895" s="327" t="s">
        <v>5411</v>
      </c>
      <c r="K4895" s="421">
        <v>0.8</v>
      </c>
      <c r="L4895" s="421">
        <v>0.8</v>
      </c>
      <c r="M4895" s="421">
        <v>0.72593099999999999</v>
      </c>
      <c r="N4895" s="411">
        <v>9.2586250000000057</v>
      </c>
    </row>
    <row r="4896" spans="1:14" s="327" customFormat="1">
      <c r="A4896" s="103">
        <v>4893</v>
      </c>
      <c r="C4896" s="327" t="s">
        <v>1381</v>
      </c>
      <c r="D4896" s="327" t="s">
        <v>1027</v>
      </c>
      <c r="E4896" s="327" t="s">
        <v>3644</v>
      </c>
      <c r="F4896" s="327" t="s">
        <v>4252</v>
      </c>
      <c r="G4896" s="409">
        <v>305411240302</v>
      </c>
      <c r="H4896" s="327" t="s">
        <v>8497</v>
      </c>
      <c r="I4896" s="327" t="s">
        <v>5411</v>
      </c>
      <c r="K4896" s="421">
        <v>0.27778000000000003</v>
      </c>
      <c r="L4896" s="421">
        <v>0.27778000000000003</v>
      </c>
      <c r="M4896" s="421">
        <v>0.252056</v>
      </c>
      <c r="N4896" s="411">
        <v>9.260565915472684</v>
      </c>
    </row>
    <row r="4897" spans="1:14" s="327" customFormat="1">
      <c r="A4897" s="103">
        <v>4894</v>
      </c>
      <c r="C4897" s="327" t="s">
        <v>3869</v>
      </c>
      <c r="D4897" s="327" t="s">
        <v>1054</v>
      </c>
      <c r="E4897" s="327" t="s">
        <v>4344</v>
      </c>
      <c r="F4897" s="327" t="s">
        <v>4934</v>
      </c>
      <c r="G4897" s="409">
        <v>308223140501</v>
      </c>
      <c r="H4897" s="327" t="s">
        <v>8498</v>
      </c>
      <c r="I4897" s="327" t="s">
        <v>5411</v>
      </c>
      <c r="K4897" s="421">
        <v>0.999</v>
      </c>
      <c r="L4897" s="421">
        <v>0.999</v>
      </c>
      <c r="M4897" s="421">
        <v>0.90648499999999999</v>
      </c>
      <c r="N4897" s="411">
        <v>9.2607607607607623</v>
      </c>
    </row>
    <row r="4898" spans="1:14" s="327" customFormat="1">
      <c r="A4898" s="103">
        <v>4895</v>
      </c>
      <c r="C4898" s="327" t="s">
        <v>3869</v>
      </c>
      <c r="D4898" s="327" t="s">
        <v>1056</v>
      </c>
      <c r="E4898" s="327" t="s">
        <v>5038</v>
      </c>
      <c r="F4898" s="327" t="s">
        <v>4831</v>
      </c>
      <c r="G4898" s="409">
        <v>308334240403</v>
      </c>
      <c r="H4898" s="327" t="s">
        <v>7306</v>
      </c>
      <c r="I4898" s="327" t="s">
        <v>5411</v>
      </c>
      <c r="K4898" s="421">
        <v>1.4358</v>
      </c>
      <c r="L4898" s="421">
        <v>1.4358</v>
      </c>
      <c r="M4898" s="421">
        <v>1.302832</v>
      </c>
      <c r="N4898" s="411">
        <v>9.260899846775315</v>
      </c>
    </row>
    <row r="4899" spans="1:14" s="327" customFormat="1">
      <c r="A4899" s="103">
        <v>4896</v>
      </c>
      <c r="C4899" s="327" t="s">
        <v>3869</v>
      </c>
      <c r="D4899" s="327" t="s">
        <v>1054</v>
      </c>
      <c r="E4899" s="327" t="s">
        <v>4344</v>
      </c>
      <c r="F4899" s="327" t="s">
        <v>4986</v>
      </c>
      <c r="G4899" s="409">
        <v>308223140306</v>
      </c>
      <c r="H4899" s="327" t="s">
        <v>8499</v>
      </c>
      <c r="I4899" s="327" t="s">
        <v>5411</v>
      </c>
      <c r="K4899" s="421">
        <v>0.64890000000000003</v>
      </c>
      <c r="L4899" s="421">
        <v>0.64890000000000003</v>
      </c>
      <c r="M4899" s="421">
        <v>0.58877299999999999</v>
      </c>
      <c r="N4899" s="411">
        <v>9.2659885960856894</v>
      </c>
    </row>
    <row r="4900" spans="1:14" s="327" customFormat="1">
      <c r="A4900" s="103">
        <v>4897</v>
      </c>
      <c r="C4900" s="327" t="s">
        <v>1041</v>
      </c>
      <c r="D4900" s="327" t="s">
        <v>1040</v>
      </c>
      <c r="E4900" s="327" t="s">
        <v>4426</v>
      </c>
      <c r="F4900" s="327" t="s">
        <v>7450</v>
      </c>
      <c r="G4900" s="409">
        <v>306621440202</v>
      </c>
      <c r="H4900" s="327" t="s">
        <v>5592</v>
      </c>
      <c r="I4900" s="327" t="s">
        <v>5411</v>
      </c>
      <c r="K4900" s="421">
        <v>0.55840000000000001</v>
      </c>
      <c r="L4900" s="421">
        <v>0.55840000000000001</v>
      </c>
      <c r="M4900" s="421">
        <v>0.50664100000000001</v>
      </c>
      <c r="N4900" s="411">
        <v>9.2691618911174771</v>
      </c>
    </row>
    <row r="4901" spans="1:14" s="327" customFormat="1">
      <c r="A4901" s="103">
        <v>4898</v>
      </c>
      <c r="C4901" s="327" t="s">
        <v>3869</v>
      </c>
      <c r="D4901" s="327" t="s">
        <v>1055</v>
      </c>
      <c r="E4901" s="327" t="s">
        <v>1055</v>
      </c>
      <c r="F4901" s="327" t="s">
        <v>7723</v>
      </c>
      <c r="G4901" s="409">
        <v>308511440502</v>
      </c>
      <c r="H4901" s="327" t="s">
        <v>8500</v>
      </c>
      <c r="I4901" s="327" t="s">
        <v>5411</v>
      </c>
      <c r="K4901" s="421">
        <v>0.33879999999999999</v>
      </c>
      <c r="L4901" s="421">
        <v>0.33879999999999999</v>
      </c>
      <c r="M4901" s="421">
        <v>0.30738700000000002</v>
      </c>
      <c r="N4901" s="411">
        <v>9.2718417945690579</v>
      </c>
    </row>
    <row r="4902" spans="1:14" s="327" customFormat="1">
      <c r="A4902" s="103">
        <v>4899</v>
      </c>
      <c r="C4902" s="327" t="s">
        <v>1041</v>
      </c>
      <c r="D4902" s="327" t="s">
        <v>1036</v>
      </c>
      <c r="E4902" s="327" t="s">
        <v>1036</v>
      </c>
      <c r="F4902" s="327" t="s">
        <v>3061</v>
      </c>
      <c r="G4902" s="409">
        <v>306411340603</v>
      </c>
      <c r="H4902" s="327" t="s">
        <v>8501</v>
      </c>
      <c r="I4902" s="327" t="s">
        <v>5411</v>
      </c>
      <c r="K4902" s="421">
        <v>0.35599999999999998</v>
      </c>
      <c r="L4902" s="421">
        <v>0.35599999999999998</v>
      </c>
      <c r="M4902" s="421">
        <v>0.322988</v>
      </c>
      <c r="N4902" s="411">
        <v>9.2730337078651655</v>
      </c>
    </row>
    <row r="4903" spans="1:14" s="327" customFormat="1">
      <c r="A4903" s="103">
        <v>4900</v>
      </c>
      <c r="C4903" s="327" t="s">
        <v>1381</v>
      </c>
      <c r="D4903" s="327" t="s">
        <v>3526</v>
      </c>
      <c r="E4903" s="327" t="s">
        <v>4760</v>
      </c>
      <c r="F4903" s="327" t="s">
        <v>3570</v>
      </c>
      <c r="G4903" s="409" t="s">
        <v>8502</v>
      </c>
      <c r="H4903" s="327" t="s">
        <v>8503</v>
      </c>
      <c r="I4903" s="327" t="s">
        <v>5411</v>
      </c>
      <c r="K4903" s="421">
        <v>1.0058</v>
      </c>
      <c r="L4903" s="421">
        <v>1.0058</v>
      </c>
      <c r="M4903" s="421">
        <v>0.91247699999999998</v>
      </c>
      <c r="N4903" s="411">
        <v>9.2784847882282797</v>
      </c>
    </row>
    <row r="4904" spans="1:14" s="327" customFormat="1">
      <c r="A4904" s="103">
        <v>4901</v>
      </c>
      <c r="C4904" s="327" t="s">
        <v>1381</v>
      </c>
      <c r="D4904" s="327" t="s">
        <v>1028</v>
      </c>
      <c r="E4904" s="327" t="s">
        <v>5246</v>
      </c>
      <c r="F4904" s="327" t="s">
        <v>3462</v>
      </c>
      <c r="G4904" s="409">
        <v>305311240201</v>
      </c>
      <c r="H4904" s="327" t="s">
        <v>7814</v>
      </c>
      <c r="I4904" s="327" t="s">
        <v>5411</v>
      </c>
      <c r="K4904" s="421">
        <v>0.72699999999999998</v>
      </c>
      <c r="L4904" s="421">
        <v>0.72699999999999998</v>
      </c>
      <c r="M4904" s="421">
        <v>0.65948300000000004</v>
      </c>
      <c r="N4904" s="411">
        <v>9.2870701513067324</v>
      </c>
    </row>
    <row r="4905" spans="1:14" s="327" customFormat="1">
      <c r="A4905" s="103">
        <v>4902</v>
      </c>
      <c r="C4905" s="327" t="s">
        <v>3869</v>
      </c>
      <c r="D4905" s="327" t="s">
        <v>1054</v>
      </c>
      <c r="E4905" s="327" t="s">
        <v>3438</v>
      </c>
      <c r="F4905" s="327" t="s">
        <v>4825</v>
      </c>
      <c r="G4905" s="409">
        <v>308212640102</v>
      </c>
      <c r="H4905" s="327" t="s">
        <v>8504</v>
      </c>
      <c r="I4905" s="327" t="s">
        <v>5411</v>
      </c>
      <c r="K4905" s="421">
        <v>1.2214</v>
      </c>
      <c r="L4905" s="421">
        <v>1.2214</v>
      </c>
      <c r="M4905" s="421">
        <v>1.107947</v>
      </c>
      <c r="N4905" s="411">
        <v>9.288766988701493</v>
      </c>
    </row>
    <row r="4906" spans="1:14" s="327" customFormat="1">
      <c r="A4906" s="103">
        <v>4903</v>
      </c>
      <c r="C4906" s="327" t="s">
        <v>1049</v>
      </c>
      <c r="D4906" s="327" t="s">
        <v>4470</v>
      </c>
      <c r="E4906" s="327" t="s">
        <v>4666</v>
      </c>
      <c r="F4906" s="327" t="s">
        <v>6061</v>
      </c>
      <c r="G4906" s="409">
        <v>307522240202</v>
      </c>
      <c r="H4906" s="327" t="s">
        <v>8505</v>
      </c>
      <c r="I4906" s="327" t="s">
        <v>5411</v>
      </c>
      <c r="K4906" s="421">
        <v>1.7782</v>
      </c>
      <c r="L4906" s="421">
        <v>1.7782</v>
      </c>
      <c r="M4906" s="421">
        <v>1.613003</v>
      </c>
      <c r="N4906" s="411">
        <v>9.2901248453492311</v>
      </c>
    </row>
    <row r="4907" spans="1:14" s="327" customFormat="1">
      <c r="A4907" s="103">
        <v>4904</v>
      </c>
      <c r="C4907" s="327" t="s">
        <v>1381</v>
      </c>
      <c r="D4907" s="327" t="s">
        <v>1030</v>
      </c>
      <c r="E4907" s="327" t="s">
        <v>4544</v>
      </c>
      <c r="F4907" s="327" t="s">
        <v>6512</v>
      </c>
      <c r="G4907" s="409">
        <v>305211140402</v>
      </c>
      <c r="H4907" s="327" t="s">
        <v>8506</v>
      </c>
      <c r="I4907" s="327" t="s">
        <v>5411</v>
      </c>
      <c r="K4907" s="421">
        <v>1.0407999999999999</v>
      </c>
      <c r="L4907" s="421">
        <v>1.0407999999999999</v>
      </c>
      <c r="M4907" s="421">
        <v>0.94405099999999997</v>
      </c>
      <c r="N4907" s="411">
        <v>9.295637970791697</v>
      </c>
    </row>
    <row r="4908" spans="1:14" s="327" customFormat="1">
      <c r="A4908" s="103">
        <v>4905</v>
      </c>
      <c r="C4908" s="327" t="s">
        <v>1041</v>
      </c>
      <c r="D4908" s="327" t="s">
        <v>1036</v>
      </c>
      <c r="E4908" s="327" t="s">
        <v>3216</v>
      </c>
      <c r="F4908" s="327" t="s">
        <v>8339</v>
      </c>
      <c r="G4908" s="409">
        <v>306412140303</v>
      </c>
      <c r="H4908" s="327" t="s">
        <v>8507</v>
      </c>
      <c r="I4908" s="327" t="s">
        <v>5411</v>
      </c>
      <c r="K4908" s="421">
        <v>0.29139999999999999</v>
      </c>
      <c r="L4908" s="421">
        <v>0.29139999999999999</v>
      </c>
      <c r="M4908" s="421">
        <v>0.26431100000000002</v>
      </c>
      <c r="N4908" s="411">
        <v>9.2961564859299841</v>
      </c>
    </row>
    <row r="4909" spans="1:14" s="327" customFormat="1">
      <c r="A4909" s="103">
        <v>4906</v>
      </c>
      <c r="C4909" s="327" t="s">
        <v>1381</v>
      </c>
      <c r="D4909" s="327" t="s">
        <v>1028</v>
      </c>
      <c r="E4909" s="327" t="s">
        <v>4163</v>
      </c>
      <c r="F4909" s="327" t="s">
        <v>2334</v>
      </c>
      <c r="G4909" s="409">
        <v>305321440103</v>
      </c>
      <c r="H4909" s="327" t="s">
        <v>8508</v>
      </c>
      <c r="I4909" s="327" t="s">
        <v>5411</v>
      </c>
      <c r="K4909" s="421">
        <v>0.87909999999999999</v>
      </c>
      <c r="L4909" s="421">
        <v>0.87909999999999999</v>
      </c>
      <c r="M4909" s="421">
        <v>0.79735100000000003</v>
      </c>
      <c r="N4909" s="411">
        <v>9.2991696052781201</v>
      </c>
    </row>
    <row r="4910" spans="1:14" s="327" customFormat="1">
      <c r="A4910" s="103">
        <v>4907</v>
      </c>
      <c r="C4910" s="327" t="s">
        <v>1041</v>
      </c>
      <c r="D4910" s="327" t="s">
        <v>1037</v>
      </c>
      <c r="E4910" s="327" t="s">
        <v>1037</v>
      </c>
      <c r="F4910" s="327" t="s">
        <v>8509</v>
      </c>
      <c r="G4910" s="409">
        <v>306311240701</v>
      </c>
      <c r="H4910" s="327" t="s">
        <v>6968</v>
      </c>
      <c r="I4910" s="327" t="s">
        <v>5411</v>
      </c>
      <c r="K4910" s="421">
        <v>0.11224000000000001</v>
      </c>
      <c r="L4910" s="421">
        <v>0.11224000000000001</v>
      </c>
      <c r="M4910" s="421">
        <v>0.101801</v>
      </c>
      <c r="N4910" s="411">
        <v>9.3006058446186763</v>
      </c>
    </row>
    <row r="4911" spans="1:14" s="327" customFormat="1">
      <c r="A4911" s="103">
        <v>4908</v>
      </c>
      <c r="C4911" s="327" t="s">
        <v>5408</v>
      </c>
      <c r="D4911" s="327" t="s">
        <v>1018</v>
      </c>
      <c r="E4911" s="327" t="s">
        <v>1018</v>
      </c>
      <c r="F4911" s="327" t="s">
        <v>8231</v>
      </c>
      <c r="G4911" s="409">
        <v>304611340401</v>
      </c>
      <c r="H4911" s="327" t="s">
        <v>8510</v>
      </c>
      <c r="I4911" s="327" t="s">
        <v>5411</v>
      </c>
      <c r="K4911" s="421">
        <v>0.1832</v>
      </c>
      <c r="L4911" s="421">
        <v>0.1832</v>
      </c>
      <c r="M4911" s="421">
        <v>0.166159</v>
      </c>
      <c r="N4911" s="411">
        <v>9.3018558951965069</v>
      </c>
    </row>
    <row r="4912" spans="1:14" s="327" customFormat="1">
      <c r="A4912" s="103">
        <v>4909</v>
      </c>
      <c r="C4912" s="327" t="s">
        <v>1049</v>
      </c>
      <c r="D4912" s="327" t="s">
        <v>4470</v>
      </c>
      <c r="E4912" s="327" t="s">
        <v>4183</v>
      </c>
      <c r="F4912" s="327" t="s">
        <v>8511</v>
      </c>
      <c r="G4912" s="409">
        <v>307521340501</v>
      </c>
      <c r="H4912" s="327" t="s">
        <v>8512</v>
      </c>
      <c r="I4912" s="327" t="s">
        <v>5411</v>
      </c>
      <c r="K4912" s="421">
        <v>0.73619999999999997</v>
      </c>
      <c r="L4912" s="421">
        <v>0.73619999999999997</v>
      </c>
      <c r="M4912" s="421">
        <v>0.66769299999999998</v>
      </c>
      <c r="N4912" s="411">
        <v>9.3054876392284687</v>
      </c>
    </row>
    <row r="4913" spans="1:14" s="327" customFormat="1">
      <c r="A4913" s="103">
        <v>4910</v>
      </c>
      <c r="C4913" s="327" t="s">
        <v>5408</v>
      </c>
      <c r="D4913" s="327" t="s">
        <v>1017</v>
      </c>
      <c r="E4913" s="327" t="s">
        <v>1017</v>
      </c>
      <c r="F4913" s="327" t="s">
        <v>8513</v>
      </c>
      <c r="G4913" s="409">
        <v>304511340103</v>
      </c>
      <c r="H4913" s="327" t="s">
        <v>8514</v>
      </c>
      <c r="I4913" s="327" t="s">
        <v>5411</v>
      </c>
      <c r="K4913" s="421">
        <v>0.51</v>
      </c>
      <c r="L4913" s="421">
        <v>0.51</v>
      </c>
      <c r="M4913" s="421">
        <v>0.462507</v>
      </c>
      <c r="N4913" s="411">
        <v>9.3123529411764707</v>
      </c>
    </row>
    <row r="4914" spans="1:14" s="327" customFormat="1">
      <c r="A4914" s="103">
        <v>4911</v>
      </c>
      <c r="C4914" s="327" t="s">
        <v>1049</v>
      </c>
      <c r="D4914" s="327" t="s">
        <v>1045</v>
      </c>
      <c r="E4914" s="327" t="s">
        <v>5067</v>
      </c>
      <c r="F4914" s="327" t="s">
        <v>4948</v>
      </c>
      <c r="G4914" s="409">
        <v>307613340105</v>
      </c>
      <c r="H4914" s="327" t="s">
        <v>8515</v>
      </c>
      <c r="I4914" s="327" t="s">
        <v>5411</v>
      </c>
      <c r="K4914" s="421">
        <v>0.66080000000000005</v>
      </c>
      <c r="L4914" s="421">
        <v>0.66080000000000005</v>
      </c>
      <c r="M4914" s="421">
        <v>0.59924100000000002</v>
      </c>
      <c r="N4914" s="411">
        <v>9.3158292978208266</v>
      </c>
    </row>
    <row r="4915" spans="1:14" s="327" customFormat="1">
      <c r="A4915" s="103">
        <v>4912</v>
      </c>
      <c r="C4915" s="327" t="s">
        <v>3869</v>
      </c>
      <c r="D4915" s="327" t="s">
        <v>1055</v>
      </c>
      <c r="E4915" s="327" t="s">
        <v>1055</v>
      </c>
      <c r="F4915" s="327" t="s">
        <v>4701</v>
      </c>
      <c r="G4915" s="409">
        <v>308511240301</v>
      </c>
      <c r="H4915" s="327" t="s">
        <v>8516</v>
      </c>
      <c r="I4915" s="327" t="s">
        <v>5411</v>
      </c>
      <c r="K4915" s="421">
        <v>1.456194</v>
      </c>
      <c r="L4915" s="421">
        <v>1.456194</v>
      </c>
      <c r="M4915" s="421">
        <v>1.3205370000000001</v>
      </c>
      <c r="N4915" s="411">
        <v>9.3158603867341796</v>
      </c>
    </row>
    <row r="4916" spans="1:14" s="327" customFormat="1">
      <c r="A4916" s="103">
        <v>4913</v>
      </c>
      <c r="C4916" s="327" t="s">
        <v>1381</v>
      </c>
      <c r="D4916" s="327" t="s">
        <v>1032</v>
      </c>
      <c r="E4916" s="327" t="s">
        <v>4888</v>
      </c>
      <c r="F4916" s="327" t="s">
        <v>8087</v>
      </c>
      <c r="G4916" s="409">
        <v>305621340102</v>
      </c>
      <c r="H4916" s="327" t="s">
        <v>8517</v>
      </c>
      <c r="I4916" s="327" t="s">
        <v>5411</v>
      </c>
      <c r="K4916" s="421">
        <v>1.1355999999999999</v>
      </c>
      <c r="L4916" s="421">
        <v>1.1355999999999999</v>
      </c>
      <c r="M4916" s="421">
        <v>1.0297780000000001</v>
      </c>
      <c r="N4916" s="411">
        <v>9.3185980979217913</v>
      </c>
    </row>
    <row r="4917" spans="1:14" s="327" customFormat="1">
      <c r="A4917" s="103">
        <v>4914</v>
      </c>
      <c r="C4917" s="327" t="s">
        <v>5408</v>
      </c>
      <c r="D4917" s="327" t="s">
        <v>1018</v>
      </c>
      <c r="E4917" s="327" t="s">
        <v>1018</v>
      </c>
      <c r="F4917" s="327" t="s">
        <v>4190</v>
      </c>
      <c r="G4917" s="409">
        <v>304611340103</v>
      </c>
      <c r="H4917" s="327" t="s">
        <v>8518</v>
      </c>
      <c r="I4917" s="327" t="s">
        <v>5411</v>
      </c>
      <c r="K4917" s="421">
        <v>0.22739999999999999</v>
      </c>
      <c r="L4917" s="421">
        <v>0.22739999999999999</v>
      </c>
      <c r="M4917" s="421">
        <v>0.206207</v>
      </c>
      <c r="N4917" s="411">
        <v>9.3197009674582194</v>
      </c>
    </row>
    <row r="4918" spans="1:14" s="327" customFormat="1">
      <c r="A4918" s="103">
        <v>4915</v>
      </c>
      <c r="C4918" s="327" t="s">
        <v>1381</v>
      </c>
      <c r="D4918" s="327" t="s">
        <v>1028</v>
      </c>
      <c r="E4918" s="327" t="s">
        <v>5370</v>
      </c>
      <c r="F4918" s="327" t="s">
        <v>2975</v>
      </c>
      <c r="G4918" s="409">
        <v>305331340104</v>
      </c>
      <c r="H4918" s="327" t="s">
        <v>8519</v>
      </c>
      <c r="I4918" s="327" t="s">
        <v>5411</v>
      </c>
      <c r="K4918" s="421">
        <v>0.49959999999999999</v>
      </c>
      <c r="L4918" s="421">
        <v>0.49959999999999999</v>
      </c>
      <c r="M4918" s="421">
        <v>0.45302799999999999</v>
      </c>
      <c r="N4918" s="411">
        <v>9.3218574859887919</v>
      </c>
    </row>
    <row r="4919" spans="1:14" s="327" customFormat="1">
      <c r="A4919" s="103">
        <v>4916</v>
      </c>
      <c r="C4919" s="327" t="s">
        <v>1041</v>
      </c>
      <c r="D4919" s="327" t="s">
        <v>1038</v>
      </c>
      <c r="E4919" s="327" t="s">
        <v>3029</v>
      </c>
      <c r="F4919" s="327" t="s">
        <v>3129</v>
      </c>
      <c r="G4919" s="409">
        <v>306512240301</v>
      </c>
      <c r="H4919" s="327" t="s">
        <v>8520</v>
      </c>
      <c r="I4919" s="327" t="s">
        <v>5444</v>
      </c>
      <c r="K4919" s="421">
        <v>4.5400000000000003E-2</v>
      </c>
      <c r="L4919" s="421">
        <v>4.5400000000000003E-2</v>
      </c>
      <c r="M4919" s="421">
        <v>4.1167000000000002E-2</v>
      </c>
      <c r="N4919" s="411">
        <v>9.323788546255507</v>
      </c>
    </row>
    <row r="4920" spans="1:14" s="327" customFormat="1">
      <c r="A4920" s="103">
        <v>4917</v>
      </c>
      <c r="C4920" s="327" t="s">
        <v>1041</v>
      </c>
      <c r="D4920" s="327" t="s">
        <v>1037</v>
      </c>
      <c r="E4920" s="327" t="s">
        <v>3843</v>
      </c>
      <c r="F4920" s="327" t="s">
        <v>3021</v>
      </c>
      <c r="G4920" s="409">
        <v>306331240504</v>
      </c>
      <c r="H4920" s="327" t="s">
        <v>8521</v>
      </c>
      <c r="I4920" s="327" t="s">
        <v>5411</v>
      </c>
      <c r="K4920" s="421">
        <v>0.84567999999999999</v>
      </c>
      <c r="L4920" s="421">
        <v>0.84567999999999999</v>
      </c>
      <c r="M4920" s="421">
        <v>0.766818</v>
      </c>
      <c r="N4920" s="411">
        <v>9.3252767004067714</v>
      </c>
    </row>
    <row r="4921" spans="1:14" s="327" customFormat="1">
      <c r="A4921" s="103">
        <v>4918</v>
      </c>
      <c r="C4921" s="327" t="s">
        <v>1049</v>
      </c>
      <c r="D4921" s="327" t="s">
        <v>1045</v>
      </c>
      <c r="E4921" s="327" t="s">
        <v>5113</v>
      </c>
      <c r="F4921" s="327" t="s">
        <v>4881</v>
      </c>
      <c r="G4921" s="409">
        <v>307621440402</v>
      </c>
      <c r="H4921" s="327" t="s">
        <v>8522</v>
      </c>
      <c r="I4921" s="327" t="s">
        <v>5411</v>
      </c>
      <c r="K4921" s="421">
        <v>0.187</v>
      </c>
      <c r="L4921" s="421">
        <v>0.187</v>
      </c>
      <c r="M4921" s="421">
        <v>0.16955799999999999</v>
      </c>
      <c r="N4921" s="411">
        <v>9.3272727272727334</v>
      </c>
    </row>
    <row r="4922" spans="1:14" s="327" customFormat="1">
      <c r="A4922" s="103">
        <v>4919</v>
      </c>
      <c r="C4922" s="327" t="s">
        <v>3869</v>
      </c>
      <c r="D4922" s="327" t="s">
        <v>1054</v>
      </c>
      <c r="E4922" s="327" t="s">
        <v>4857</v>
      </c>
      <c r="F4922" s="327" t="s">
        <v>4502</v>
      </c>
      <c r="G4922" s="409">
        <v>308235340106</v>
      </c>
      <c r="H4922" s="327" t="s">
        <v>8523</v>
      </c>
      <c r="I4922" s="327" t="s">
        <v>5411</v>
      </c>
      <c r="K4922" s="421">
        <v>0.46639999999999998</v>
      </c>
      <c r="L4922" s="421">
        <v>0.46639999999999998</v>
      </c>
      <c r="M4922" s="421">
        <v>0.42289100000000002</v>
      </c>
      <c r="N4922" s="411">
        <v>9.328687821612343</v>
      </c>
    </row>
    <row r="4923" spans="1:14" s="327" customFormat="1">
      <c r="A4923" s="103">
        <v>4920</v>
      </c>
      <c r="C4923" s="327" t="s">
        <v>3869</v>
      </c>
      <c r="D4923" s="327" t="s">
        <v>1054</v>
      </c>
      <c r="E4923" s="327" t="s">
        <v>4344</v>
      </c>
      <c r="F4923" s="327" t="s">
        <v>5236</v>
      </c>
      <c r="G4923" s="409">
        <v>308223340107</v>
      </c>
      <c r="H4923" s="327" t="s">
        <v>8524</v>
      </c>
      <c r="I4923" s="327" t="s">
        <v>5411</v>
      </c>
      <c r="K4923" s="421">
        <v>0.58679999999999999</v>
      </c>
      <c r="L4923" s="421">
        <v>0.58679999999999999</v>
      </c>
      <c r="M4923" s="421">
        <v>0.53203599999999995</v>
      </c>
      <c r="N4923" s="411">
        <v>9.3326516700749895</v>
      </c>
    </row>
    <row r="4924" spans="1:14" s="327" customFormat="1">
      <c r="A4924" s="103">
        <v>4921</v>
      </c>
      <c r="C4924" s="327" t="s">
        <v>1041</v>
      </c>
      <c r="D4924" s="327" t="s">
        <v>1037</v>
      </c>
      <c r="E4924" s="327" t="s">
        <v>3312</v>
      </c>
      <c r="F4924" s="327" t="s">
        <v>8242</v>
      </c>
      <c r="G4924" s="409">
        <v>306321340502</v>
      </c>
      <c r="H4924" s="327" t="s">
        <v>8525</v>
      </c>
      <c r="I4924" s="327" t="s">
        <v>5411</v>
      </c>
      <c r="K4924" s="421">
        <v>1.1248</v>
      </c>
      <c r="L4924" s="421">
        <v>1.1248</v>
      </c>
      <c r="M4924" s="421">
        <v>1.0198199999999999</v>
      </c>
      <c r="N4924" s="411">
        <v>9.3332147937411154</v>
      </c>
    </row>
    <row r="4925" spans="1:14" s="327" customFormat="1">
      <c r="A4925" s="103">
        <v>4922</v>
      </c>
      <c r="C4925" s="327" t="s">
        <v>3869</v>
      </c>
      <c r="D4925" s="327" t="s">
        <v>1055</v>
      </c>
      <c r="E4925" s="327" t="s">
        <v>1055</v>
      </c>
      <c r="F4925" s="327" t="s">
        <v>7789</v>
      </c>
      <c r="G4925" s="409">
        <v>308511440103</v>
      </c>
      <c r="H4925" s="327" t="s">
        <v>6596</v>
      </c>
      <c r="I4925" s="327" t="s">
        <v>5411</v>
      </c>
      <c r="K4925" s="421">
        <v>0.68799999999999994</v>
      </c>
      <c r="L4925" s="421">
        <v>0.68799999999999994</v>
      </c>
      <c r="M4925" s="421">
        <v>0.62378400000000001</v>
      </c>
      <c r="N4925" s="411">
        <v>9.3337209302325501</v>
      </c>
    </row>
    <row r="4926" spans="1:14" s="327" customFormat="1">
      <c r="A4926" s="103">
        <v>4923</v>
      </c>
      <c r="C4926" s="327" t="s">
        <v>1041</v>
      </c>
      <c r="D4926" s="327" t="s">
        <v>1038</v>
      </c>
      <c r="E4926" s="327" t="s">
        <v>5205</v>
      </c>
      <c r="F4926" s="327" t="s">
        <v>4127</v>
      </c>
      <c r="G4926" s="409">
        <v>306521240601</v>
      </c>
      <c r="H4926" s="327" t="s">
        <v>8526</v>
      </c>
      <c r="I4926" s="327" t="s">
        <v>5411</v>
      </c>
      <c r="K4926" s="421">
        <v>0.60070000000000001</v>
      </c>
      <c r="L4926" s="421">
        <v>0.60070000000000001</v>
      </c>
      <c r="M4926" s="421">
        <v>0.54462699999999997</v>
      </c>
      <c r="N4926" s="411">
        <v>9.3346096221075481</v>
      </c>
    </row>
    <row r="4927" spans="1:14" s="327" customFormat="1">
      <c r="A4927" s="103">
        <v>4924</v>
      </c>
      <c r="C4927" s="327" t="s">
        <v>5408</v>
      </c>
      <c r="D4927" s="327" t="s">
        <v>1019</v>
      </c>
      <c r="E4927" s="327" t="s">
        <v>4628</v>
      </c>
      <c r="F4927" s="327" t="s">
        <v>3692</v>
      </c>
      <c r="G4927" s="409">
        <v>304211340203</v>
      </c>
      <c r="H4927" s="327" t="s">
        <v>8527</v>
      </c>
      <c r="I4927" s="327" t="s">
        <v>5411</v>
      </c>
      <c r="K4927" s="421">
        <v>0.72960000000000003</v>
      </c>
      <c r="L4927" s="421">
        <v>0.72960000000000003</v>
      </c>
      <c r="M4927" s="421">
        <v>0.66149100000000005</v>
      </c>
      <c r="N4927" s="411">
        <v>9.3351151315789433</v>
      </c>
    </row>
    <row r="4928" spans="1:14" s="327" customFormat="1">
      <c r="A4928" s="103">
        <v>4925</v>
      </c>
      <c r="C4928" s="327" t="s">
        <v>1041</v>
      </c>
      <c r="D4928" s="327" t="s">
        <v>1039</v>
      </c>
      <c r="E4928" s="327" t="s">
        <v>4118</v>
      </c>
      <c r="F4928" s="327" t="s">
        <v>3036</v>
      </c>
      <c r="G4928" s="409">
        <v>306521140506</v>
      </c>
      <c r="H4928" s="327" t="s">
        <v>8528</v>
      </c>
      <c r="I4928" s="327" t="s">
        <v>5411</v>
      </c>
      <c r="K4928" s="421">
        <v>0.71179999999999999</v>
      </c>
      <c r="L4928" s="421">
        <v>0.71179999999999999</v>
      </c>
      <c r="M4928" s="421">
        <v>0.64531400000000005</v>
      </c>
      <c r="N4928" s="411">
        <v>9.3405450969373334</v>
      </c>
    </row>
    <row r="4929" spans="1:14" s="327" customFormat="1">
      <c r="A4929" s="103">
        <v>4926</v>
      </c>
      <c r="C4929" s="327" t="s">
        <v>3869</v>
      </c>
      <c r="D4929" s="327" t="s">
        <v>1054</v>
      </c>
      <c r="E4929" s="327" t="s">
        <v>3438</v>
      </c>
      <c r="F4929" s="327" t="s">
        <v>3439</v>
      </c>
      <c r="G4929" s="409">
        <v>308212440106</v>
      </c>
      <c r="H4929" s="327" t="s">
        <v>8529</v>
      </c>
      <c r="I4929" s="327" t="s">
        <v>5411</v>
      </c>
      <c r="K4929" s="421">
        <v>1.9796</v>
      </c>
      <c r="L4929" s="421">
        <v>1.9796</v>
      </c>
      <c r="M4929" s="421">
        <v>1.7946580000000001</v>
      </c>
      <c r="N4929" s="411">
        <v>9.3423924025055527</v>
      </c>
    </row>
    <row r="4930" spans="1:14" s="327" customFormat="1">
      <c r="A4930" s="103">
        <v>4927</v>
      </c>
      <c r="C4930" s="327" t="s">
        <v>1049</v>
      </c>
      <c r="D4930" s="327" t="s">
        <v>4470</v>
      </c>
      <c r="E4930" s="327" t="s">
        <v>4471</v>
      </c>
      <c r="F4930" s="327" t="s">
        <v>4027</v>
      </c>
      <c r="G4930" s="409">
        <v>307511540104</v>
      </c>
      <c r="H4930" s="327" t="s">
        <v>8530</v>
      </c>
      <c r="I4930" s="327" t="s">
        <v>5411</v>
      </c>
      <c r="K4930" s="421">
        <v>1.6554</v>
      </c>
      <c r="L4930" s="421">
        <v>1.6554</v>
      </c>
      <c r="M4930" s="421">
        <v>1.500685</v>
      </c>
      <c r="N4930" s="411">
        <v>9.3460794974024353</v>
      </c>
    </row>
    <row r="4931" spans="1:14" s="327" customFormat="1">
      <c r="A4931" s="103">
        <v>4928</v>
      </c>
      <c r="C4931" s="327" t="s">
        <v>1049</v>
      </c>
      <c r="D4931" s="327" t="s">
        <v>1045</v>
      </c>
      <c r="E4931" s="327" t="s">
        <v>5187</v>
      </c>
      <c r="F4931" s="327" t="s">
        <v>7184</v>
      </c>
      <c r="G4931" s="409">
        <v>307611640405</v>
      </c>
      <c r="H4931" s="327" t="s">
        <v>8531</v>
      </c>
      <c r="I4931" s="327" t="s">
        <v>5411</v>
      </c>
      <c r="K4931" s="421">
        <v>0.40839999999999999</v>
      </c>
      <c r="L4931" s="421">
        <v>0.40839999999999999</v>
      </c>
      <c r="M4931" s="421">
        <v>0.370201</v>
      </c>
      <c r="N4931" s="411">
        <v>9.353330068560231</v>
      </c>
    </row>
    <row r="4932" spans="1:14" s="327" customFormat="1">
      <c r="A4932" s="103">
        <v>4929</v>
      </c>
      <c r="C4932" s="327" t="s">
        <v>1381</v>
      </c>
      <c r="D4932" s="327" t="s">
        <v>1027</v>
      </c>
      <c r="E4932" s="327" t="s">
        <v>3853</v>
      </c>
      <c r="F4932" s="327" t="s">
        <v>3457</v>
      </c>
      <c r="G4932" s="409">
        <v>305431140102</v>
      </c>
      <c r="H4932" s="327" t="s">
        <v>8532</v>
      </c>
      <c r="I4932" s="327" t="s">
        <v>5411</v>
      </c>
      <c r="K4932" s="421">
        <v>1.0583</v>
      </c>
      <c r="L4932" s="421">
        <v>1.0583</v>
      </c>
      <c r="M4932" s="421">
        <v>0.95927700000000005</v>
      </c>
      <c r="N4932" s="411">
        <v>9.35679863932722</v>
      </c>
    </row>
    <row r="4933" spans="1:14" s="327" customFormat="1">
      <c r="A4933" s="103">
        <v>4930</v>
      </c>
      <c r="C4933" s="327" t="s">
        <v>3869</v>
      </c>
      <c r="D4933" s="327" t="s">
        <v>1054</v>
      </c>
      <c r="E4933" s="327" t="s">
        <v>4344</v>
      </c>
      <c r="F4933" s="327" t="s">
        <v>4096</v>
      </c>
      <c r="G4933" s="409">
        <v>308223240105</v>
      </c>
      <c r="H4933" s="327" t="s">
        <v>8533</v>
      </c>
      <c r="I4933" s="327" t="s">
        <v>5411</v>
      </c>
      <c r="K4933" s="421">
        <v>0.71060000000000001</v>
      </c>
      <c r="L4933" s="421">
        <v>0.71060000000000001</v>
      </c>
      <c r="M4933" s="421">
        <v>0.64410599999999996</v>
      </c>
      <c r="N4933" s="411">
        <v>9.3574444131719758</v>
      </c>
    </row>
    <row r="4934" spans="1:14" s="327" customFormat="1">
      <c r="A4934" s="103">
        <v>4931</v>
      </c>
      <c r="C4934" s="327" t="s">
        <v>5408</v>
      </c>
      <c r="D4934" s="327" t="s">
        <v>1021</v>
      </c>
      <c r="E4934" s="327" t="s">
        <v>4351</v>
      </c>
      <c r="F4934" s="327" t="s">
        <v>8295</v>
      </c>
      <c r="G4934" s="409">
        <v>304411540201</v>
      </c>
      <c r="H4934" s="327" t="s">
        <v>8534</v>
      </c>
      <c r="I4934" s="327" t="s">
        <v>5411</v>
      </c>
      <c r="K4934" s="421">
        <v>0.86460000000000004</v>
      </c>
      <c r="L4934" s="421">
        <v>0.86460000000000004</v>
      </c>
      <c r="M4934" s="421">
        <v>0.78367799999999999</v>
      </c>
      <c r="N4934" s="411">
        <v>9.3594725884802283</v>
      </c>
    </row>
    <row r="4935" spans="1:14" s="327" customFormat="1">
      <c r="A4935" s="103">
        <v>4932</v>
      </c>
      <c r="C4935" s="327" t="s">
        <v>3869</v>
      </c>
      <c r="D4935" s="327" t="s">
        <v>1054</v>
      </c>
      <c r="E4935" s="327" t="s">
        <v>4857</v>
      </c>
      <c r="F4935" s="327" t="s">
        <v>4858</v>
      </c>
      <c r="G4935" s="409">
        <v>308235140304</v>
      </c>
      <c r="H4935" s="327" t="s">
        <v>8535</v>
      </c>
      <c r="I4935" s="327" t="s">
        <v>5411</v>
      </c>
      <c r="K4935" s="421">
        <v>0.53979999999999995</v>
      </c>
      <c r="L4935" s="421">
        <v>0.53979999999999995</v>
      </c>
      <c r="M4935" s="421">
        <v>0.48926700000000001</v>
      </c>
      <c r="N4935" s="411">
        <v>9.361430159318255</v>
      </c>
    </row>
    <row r="4936" spans="1:14" s="327" customFormat="1">
      <c r="A4936" s="103">
        <v>4933</v>
      </c>
      <c r="C4936" s="327" t="s">
        <v>5408</v>
      </c>
      <c r="D4936" s="327" t="s">
        <v>1021</v>
      </c>
      <c r="E4936" s="327" t="s">
        <v>1021</v>
      </c>
      <c r="F4936" s="327" t="s">
        <v>3523</v>
      </c>
      <c r="G4936" s="409">
        <v>304421240402</v>
      </c>
      <c r="H4936" s="327" t="s">
        <v>8536</v>
      </c>
      <c r="I4936" s="327" t="s">
        <v>5411</v>
      </c>
      <c r="K4936" s="421">
        <v>0.44648700000000002</v>
      </c>
      <c r="L4936" s="421">
        <v>0.44648700000000002</v>
      </c>
      <c r="M4936" s="421">
        <v>0.40467999999999998</v>
      </c>
      <c r="N4936" s="411">
        <v>9.3635424995576653</v>
      </c>
    </row>
    <row r="4937" spans="1:14" s="327" customFormat="1">
      <c r="A4937" s="103">
        <v>4934</v>
      </c>
      <c r="C4937" s="327" t="s">
        <v>1041</v>
      </c>
      <c r="D4937" s="327" t="s">
        <v>1039</v>
      </c>
      <c r="E4937" s="327" t="s">
        <v>3245</v>
      </c>
      <c r="F4937" s="327" t="s">
        <v>8110</v>
      </c>
      <c r="G4937" s="409">
        <v>306212240402</v>
      </c>
      <c r="H4937" s="327" t="s">
        <v>8537</v>
      </c>
      <c r="I4937" s="327" t="s">
        <v>5444</v>
      </c>
      <c r="K4937" s="421">
        <v>5.2200000000000003E-2</v>
      </c>
      <c r="L4937" s="421">
        <v>5.2200000000000003E-2</v>
      </c>
      <c r="M4937" s="421">
        <v>4.7310999999999999E-2</v>
      </c>
      <c r="N4937" s="411">
        <v>9.3659003831417706</v>
      </c>
    </row>
    <row r="4938" spans="1:14" s="327" customFormat="1">
      <c r="A4938" s="103">
        <v>4935</v>
      </c>
      <c r="C4938" s="327" t="s">
        <v>1041</v>
      </c>
      <c r="D4938" s="327" t="s">
        <v>1038</v>
      </c>
      <c r="E4938" s="327" t="s">
        <v>5205</v>
      </c>
      <c r="F4938" s="327" t="s">
        <v>3038</v>
      </c>
      <c r="G4938" s="409">
        <v>306521241001</v>
      </c>
      <c r="H4938" s="327" t="s">
        <v>8538</v>
      </c>
      <c r="I4938" s="327" t="s">
        <v>5444</v>
      </c>
      <c r="K4938" s="421">
        <v>0.73480000000000001</v>
      </c>
      <c r="L4938" s="421">
        <v>0.73480000000000001</v>
      </c>
      <c r="M4938" s="421">
        <v>0.66595000000000004</v>
      </c>
      <c r="N4938" s="411">
        <v>9.3698965704953689</v>
      </c>
    </row>
    <row r="4939" spans="1:14" s="327" customFormat="1">
      <c r="A4939" s="103">
        <v>4936</v>
      </c>
      <c r="C4939" s="327" t="s">
        <v>3869</v>
      </c>
      <c r="D4939" s="327" t="s">
        <v>1054</v>
      </c>
      <c r="E4939" s="327" t="s">
        <v>4344</v>
      </c>
      <c r="F4939" s="327" t="s">
        <v>8539</v>
      </c>
      <c r="G4939" s="409">
        <v>308223140601</v>
      </c>
      <c r="H4939" s="327" t="s">
        <v>5638</v>
      </c>
      <c r="I4939" s="327" t="s">
        <v>5411</v>
      </c>
      <c r="K4939" s="421">
        <v>1.3098000000000001</v>
      </c>
      <c r="L4939" s="421">
        <v>1.3098000000000001</v>
      </c>
      <c r="M4939" s="421">
        <v>1.186971</v>
      </c>
      <c r="N4939" s="411">
        <v>9.377691250572612</v>
      </c>
    </row>
    <row r="4940" spans="1:14" s="327" customFormat="1">
      <c r="A4940" s="103">
        <v>4937</v>
      </c>
      <c r="C4940" s="327" t="s">
        <v>1381</v>
      </c>
      <c r="D4940" s="327" t="s">
        <v>1026</v>
      </c>
      <c r="E4940" s="327" t="s">
        <v>4159</v>
      </c>
      <c r="F4940" s="327" t="s">
        <v>3836</v>
      </c>
      <c r="G4940" s="409">
        <v>305511240103</v>
      </c>
      <c r="H4940" s="327" t="s">
        <v>8540</v>
      </c>
      <c r="I4940" s="327" t="s">
        <v>5411</v>
      </c>
      <c r="K4940" s="421">
        <v>0.63970000000000005</v>
      </c>
      <c r="L4940" s="421">
        <v>0.63970000000000005</v>
      </c>
      <c r="M4940" s="421">
        <v>0.57970500000000003</v>
      </c>
      <c r="N4940" s="411">
        <v>9.378614975769894</v>
      </c>
    </row>
    <row r="4941" spans="1:14" s="327" customFormat="1">
      <c r="A4941" s="103">
        <v>4938</v>
      </c>
      <c r="C4941" s="327" t="s">
        <v>3869</v>
      </c>
      <c r="D4941" s="327" t="s">
        <v>1054</v>
      </c>
      <c r="E4941" s="327" t="s">
        <v>3438</v>
      </c>
      <c r="F4941" s="327" t="s">
        <v>3715</v>
      </c>
      <c r="G4941" s="409">
        <v>308512240203</v>
      </c>
      <c r="H4941" s="327" t="s">
        <v>8541</v>
      </c>
      <c r="I4941" s="327" t="s">
        <v>5411</v>
      </c>
      <c r="K4941" s="421">
        <v>0.97540000000000004</v>
      </c>
      <c r="L4941" s="421">
        <v>0.97540000000000004</v>
      </c>
      <c r="M4941" s="421">
        <v>0.88390999999999997</v>
      </c>
      <c r="N4941" s="411">
        <v>9.3797416444535635</v>
      </c>
    </row>
    <row r="4942" spans="1:14" s="327" customFormat="1">
      <c r="A4942" s="103">
        <v>4939</v>
      </c>
      <c r="C4942" s="327" t="s">
        <v>1381</v>
      </c>
      <c r="D4942" s="327" t="s">
        <v>1027</v>
      </c>
      <c r="E4942" s="327" t="s">
        <v>5327</v>
      </c>
      <c r="F4942" s="327" t="s">
        <v>2347</v>
      </c>
      <c r="G4942" s="409">
        <v>305421340103</v>
      </c>
      <c r="H4942" s="327" t="s">
        <v>8542</v>
      </c>
      <c r="I4942" s="327" t="s">
        <v>5411</v>
      </c>
      <c r="K4942" s="421">
        <v>0.378</v>
      </c>
      <c r="L4942" s="421">
        <v>0.378</v>
      </c>
      <c r="M4942" s="421">
        <v>0.34249000000000002</v>
      </c>
      <c r="N4942" s="411">
        <v>9.3941798941798904</v>
      </c>
    </row>
    <row r="4943" spans="1:14" s="327" customFormat="1">
      <c r="A4943" s="103">
        <v>4940</v>
      </c>
      <c r="C4943" s="327" t="s">
        <v>3869</v>
      </c>
      <c r="D4943" s="327" t="s">
        <v>1054</v>
      </c>
      <c r="E4943" s="327" t="s">
        <v>4344</v>
      </c>
      <c r="F4943" s="327" t="s">
        <v>4934</v>
      </c>
      <c r="G4943" s="409">
        <v>308223140502</v>
      </c>
      <c r="H4943" s="327" t="s">
        <v>7015</v>
      </c>
      <c r="I4943" s="327" t="s">
        <v>5411</v>
      </c>
      <c r="K4943" s="421">
        <v>0.95320000000000005</v>
      </c>
      <c r="L4943" s="421">
        <v>0.95320000000000005</v>
      </c>
      <c r="M4943" s="421">
        <v>0.86360199999999998</v>
      </c>
      <c r="N4943" s="411">
        <v>9.3997062526227513</v>
      </c>
    </row>
    <row r="4944" spans="1:14" s="327" customFormat="1">
      <c r="A4944" s="103">
        <v>4941</v>
      </c>
      <c r="C4944" s="327" t="s">
        <v>3869</v>
      </c>
      <c r="D4944" s="327" t="s">
        <v>1054</v>
      </c>
      <c r="E4944" s="327" t="s">
        <v>4857</v>
      </c>
      <c r="F4944" s="327" t="s">
        <v>6354</v>
      </c>
      <c r="G4944" s="409">
        <v>308235340404</v>
      </c>
      <c r="H4944" s="327" t="s">
        <v>8543</v>
      </c>
      <c r="I4944" s="327" t="s">
        <v>5411</v>
      </c>
      <c r="K4944" s="421">
        <v>4.4999999999999998E-2</v>
      </c>
      <c r="L4944" s="421">
        <v>4.4999999999999998E-2</v>
      </c>
      <c r="M4944" s="421">
        <v>4.0770000000000001E-2</v>
      </c>
      <c r="N4944" s="411">
        <v>9.399999999999995</v>
      </c>
    </row>
    <row r="4945" spans="1:14" s="327" customFormat="1">
      <c r="A4945" s="103">
        <v>4942</v>
      </c>
      <c r="C4945" s="327" t="s">
        <v>5408</v>
      </c>
      <c r="D4945" s="327" t="s">
        <v>1020</v>
      </c>
      <c r="E4945" s="327" t="s">
        <v>3970</v>
      </c>
      <c r="F4945" s="327" t="s">
        <v>4322</v>
      </c>
      <c r="G4945" s="409">
        <v>304611340302</v>
      </c>
      <c r="H4945" s="327" t="s">
        <v>8544</v>
      </c>
      <c r="I4945" s="327" t="s">
        <v>5411</v>
      </c>
      <c r="K4945" s="421">
        <v>6.7419999999999997E-3</v>
      </c>
      <c r="L4945" s="421">
        <v>6.7419999999999997E-3</v>
      </c>
      <c r="M4945" s="421">
        <v>6.1079999999999997E-3</v>
      </c>
      <c r="N4945" s="411">
        <v>9.403737763274993</v>
      </c>
    </row>
    <row r="4946" spans="1:14" s="327" customFormat="1">
      <c r="A4946" s="103">
        <v>4943</v>
      </c>
      <c r="C4946" s="327" t="s">
        <v>1381</v>
      </c>
      <c r="D4946" s="327" t="s">
        <v>1032</v>
      </c>
      <c r="E4946" s="327" t="s">
        <v>4888</v>
      </c>
      <c r="F4946" s="327" t="s">
        <v>3213</v>
      </c>
      <c r="G4946" s="409">
        <v>305621340204</v>
      </c>
      <c r="H4946" s="327" t="s">
        <v>8545</v>
      </c>
      <c r="I4946" s="327" t="s">
        <v>5411</v>
      </c>
      <c r="K4946" s="421">
        <v>0.73019999999999996</v>
      </c>
      <c r="L4946" s="421">
        <v>0.73019999999999996</v>
      </c>
      <c r="M4946" s="421">
        <v>0.66151599999999999</v>
      </c>
      <c r="N4946" s="411">
        <v>9.4061900849082409</v>
      </c>
    </row>
    <row r="4947" spans="1:14" s="327" customFormat="1">
      <c r="A4947" s="103">
        <v>4944</v>
      </c>
      <c r="C4947" s="327" t="s">
        <v>1041</v>
      </c>
      <c r="D4947" s="327" t="s">
        <v>1036</v>
      </c>
      <c r="E4947" s="327" t="s">
        <v>3216</v>
      </c>
      <c r="F4947" s="327" t="s">
        <v>7484</v>
      </c>
      <c r="G4947" s="409">
        <v>306412140502</v>
      </c>
      <c r="H4947" s="327" t="s">
        <v>6255</v>
      </c>
      <c r="I4947" s="327" t="s">
        <v>5411</v>
      </c>
      <c r="K4947" s="421">
        <v>0.32640000000000002</v>
      </c>
      <c r="L4947" s="421">
        <v>0.32640000000000002</v>
      </c>
      <c r="M4947" s="421">
        <v>0.29568</v>
      </c>
      <c r="N4947" s="411">
        <v>9.4117647058823604</v>
      </c>
    </row>
    <row r="4948" spans="1:14" s="327" customFormat="1">
      <c r="A4948" s="103">
        <v>4945</v>
      </c>
      <c r="C4948" s="327" t="s">
        <v>1041</v>
      </c>
      <c r="D4948" s="327" t="s">
        <v>1036</v>
      </c>
      <c r="E4948" s="327" t="s">
        <v>5343</v>
      </c>
      <c r="F4948" s="327" t="s">
        <v>5344</v>
      </c>
      <c r="G4948" s="409">
        <v>306421140101</v>
      </c>
      <c r="H4948" s="327" t="s">
        <v>8546</v>
      </c>
      <c r="I4948" s="327" t="s">
        <v>5411</v>
      </c>
      <c r="K4948" s="421">
        <v>0.46800000000000003</v>
      </c>
      <c r="L4948" s="421">
        <v>0.46800000000000003</v>
      </c>
      <c r="M4948" s="421">
        <v>0.42394999999999999</v>
      </c>
      <c r="N4948" s="411">
        <v>9.4123931623931689</v>
      </c>
    </row>
    <row r="4949" spans="1:14" s="327" customFormat="1">
      <c r="A4949" s="103">
        <v>4946</v>
      </c>
      <c r="C4949" s="327" t="s">
        <v>1049</v>
      </c>
      <c r="D4949" s="327" t="s">
        <v>1045</v>
      </c>
      <c r="E4949" s="327" t="s">
        <v>5113</v>
      </c>
      <c r="F4949" s="327" t="s">
        <v>2207</v>
      </c>
      <c r="G4949" s="409">
        <v>307621140103</v>
      </c>
      <c r="H4949" s="327" t="s">
        <v>8547</v>
      </c>
      <c r="I4949" s="327" t="s">
        <v>5411</v>
      </c>
      <c r="K4949" s="421">
        <v>0.91239999999999999</v>
      </c>
      <c r="L4949" s="421">
        <v>0.91239999999999999</v>
      </c>
      <c r="M4949" s="421">
        <v>0.82650500000000005</v>
      </c>
      <c r="N4949" s="411">
        <v>9.414182376150805</v>
      </c>
    </row>
    <row r="4950" spans="1:14" s="327" customFormat="1">
      <c r="A4950" s="103">
        <v>4947</v>
      </c>
      <c r="C4950" s="327" t="s">
        <v>3869</v>
      </c>
      <c r="D4950" s="327" t="s">
        <v>1054</v>
      </c>
      <c r="E4950" s="327" t="s">
        <v>4344</v>
      </c>
      <c r="F4950" s="327" t="s">
        <v>8539</v>
      </c>
      <c r="G4950" s="409">
        <v>308223140603</v>
      </c>
      <c r="H4950" s="327" t="s">
        <v>8548</v>
      </c>
      <c r="I4950" s="327" t="s">
        <v>5411</v>
      </c>
      <c r="K4950" s="421">
        <v>0.61140000000000005</v>
      </c>
      <c r="L4950" s="421">
        <v>0.61140000000000005</v>
      </c>
      <c r="M4950" s="421">
        <v>0.55384</v>
      </c>
      <c r="N4950" s="411">
        <v>9.4144586195616711</v>
      </c>
    </row>
    <row r="4951" spans="1:14" s="327" customFormat="1">
      <c r="A4951" s="103">
        <v>4948</v>
      </c>
      <c r="C4951" s="327" t="s">
        <v>5408</v>
      </c>
      <c r="D4951" s="327" t="s">
        <v>1019</v>
      </c>
      <c r="E4951" s="327" t="s">
        <v>3696</v>
      </c>
      <c r="F4951" s="327" t="s">
        <v>3687</v>
      </c>
      <c r="G4951" s="409">
        <v>304251540202</v>
      </c>
      <c r="H4951" s="327" t="s">
        <v>8549</v>
      </c>
      <c r="I4951" s="327" t="s">
        <v>5411</v>
      </c>
      <c r="K4951" s="421">
        <v>0.5998</v>
      </c>
      <c r="L4951" s="421">
        <v>0.5998</v>
      </c>
      <c r="M4951" s="421">
        <v>0.54327000000000003</v>
      </c>
      <c r="N4951" s="411">
        <v>9.4248082694231368</v>
      </c>
    </row>
    <row r="4952" spans="1:14" s="327" customFormat="1">
      <c r="A4952" s="103">
        <v>4949</v>
      </c>
      <c r="C4952" s="327" t="s">
        <v>1041</v>
      </c>
      <c r="D4952" s="327" t="s">
        <v>1040</v>
      </c>
      <c r="E4952" s="327" t="s">
        <v>4766</v>
      </c>
      <c r="F4952" s="327" t="s">
        <v>5870</v>
      </c>
      <c r="G4952" s="409">
        <v>306631240203</v>
      </c>
      <c r="H4952" s="327" t="s">
        <v>8550</v>
      </c>
      <c r="I4952" s="327" t="s">
        <v>5411</v>
      </c>
      <c r="K4952" s="421">
        <v>0.95199999999999996</v>
      </c>
      <c r="L4952" s="421">
        <v>0.95199999999999996</v>
      </c>
      <c r="M4952" s="421">
        <v>0.862236</v>
      </c>
      <c r="N4952" s="411">
        <v>9.4289915966386513</v>
      </c>
    </row>
    <row r="4953" spans="1:14" s="327" customFormat="1">
      <c r="A4953" s="103">
        <v>4950</v>
      </c>
      <c r="C4953" s="327" t="s">
        <v>5408</v>
      </c>
      <c r="D4953" s="327" t="s">
        <v>1019</v>
      </c>
      <c r="E4953" s="327" t="s">
        <v>3696</v>
      </c>
      <c r="F4953" s="327" t="s">
        <v>3545</v>
      </c>
      <c r="G4953" s="409">
        <v>304251440204</v>
      </c>
      <c r="H4953" s="327" t="s">
        <v>8551</v>
      </c>
      <c r="I4953" s="327" t="s">
        <v>5411</v>
      </c>
      <c r="K4953" s="421">
        <v>0.51400000000000001</v>
      </c>
      <c r="L4953" s="421">
        <v>0.51400000000000001</v>
      </c>
      <c r="M4953" s="421">
        <v>0.46552900000000003</v>
      </c>
      <c r="N4953" s="411">
        <v>9.4301556420233439</v>
      </c>
    </row>
    <row r="4954" spans="1:14" s="327" customFormat="1">
      <c r="A4954" s="103">
        <v>4951</v>
      </c>
      <c r="C4954" s="327" t="s">
        <v>3869</v>
      </c>
      <c r="D4954" s="327" t="s">
        <v>1054</v>
      </c>
      <c r="E4954" s="327" t="s">
        <v>4344</v>
      </c>
      <c r="F4954" s="327" t="s">
        <v>8436</v>
      </c>
      <c r="G4954" s="409">
        <v>308223340403</v>
      </c>
      <c r="H4954" s="327" t="s">
        <v>8552</v>
      </c>
      <c r="I4954" s="327" t="s">
        <v>5444</v>
      </c>
      <c r="K4954" s="421">
        <v>0.5524</v>
      </c>
      <c r="L4954" s="421">
        <v>0.5524</v>
      </c>
      <c r="M4954" s="421">
        <v>0.50029800000000002</v>
      </c>
      <c r="N4954" s="411">
        <v>9.4319333816075268</v>
      </c>
    </row>
    <row r="4955" spans="1:14" s="327" customFormat="1">
      <c r="A4955" s="103">
        <v>4952</v>
      </c>
      <c r="C4955" s="327" t="s">
        <v>3869</v>
      </c>
      <c r="D4955" s="327" t="s">
        <v>1054</v>
      </c>
      <c r="E4955" s="327" t="s">
        <v>4344</v>
      </c>
      <c r="F4955" s="327" t="s">
        <v>4986</v>
      </c>
      <c r="G4955" s="409">
        <v>308223140303</v>
      </c>
      <c r="H4955" s="327" t="s">
        <v>8553</v>
      </c>
      <c r="I4955" s="327" t="s">
        <v>5411</v>
      </c>
      <c r="K4955" s="421">
        <v>0.65080000000000005</v>
      </c>
      <c r="L4955" s="421">
        <v>0.65080000000000005</v>
      </c>
      <c r="M4955" s="421">
        <v>0.58941399999999999</v>
      </c>
      <c r="N4955" s="411">
        <v>9.4323909035033875</v>
      </c>
    </row>
    <row r="4956" spans="1:14" s="327" customFormat="1">
      <c r="A4956" s="103">
        <v>4953</v>
      </c>
      <c r="C4956" s="327" t="s">
        <v>1049</v>
      </c>
      <c r="D4956" s="327" t="s">
        <v>1048</v>
      </c>
      <c r="E4956" s="327" t="s">
        <v>5138</v>
      </c>
      <c r="F4956" s="327" t="s">
        <v>4932</v>
      </c>
      <c r="G4956" s="409">
        <v>307211440204</v>
      </c>
      <c r="H4956" s="327" t="s">
        <v>8554</v>
      </c>
      <c r="I4956" s="327" t="s">
        <v>5411</v>
      </c>
      <c r="K4956" s="421">
        <v>0.68410000000000004</v>
      </c>
      <c r="L4956" s="421">
        <v>0.68410000000000004</v>
      </c>
      <c r="M4956" s="421">
        <v>0.61952799999999997</v>
      </c>
      <c r="N4956" s="411">
        <v>9.4389709106855815</v>
      </c>
    </row>
    <row r="4957" spans="1:14" s="327" customFormat="1">
      <c r="A4957" s="103">
        <v>4954</v>
      </c>
      <c r="C4957" s="327" t="s">
        <v>1381</v>
      </c>
      <c r="D4957" s="327" t="s">
        <v>1029</v>
      </c>
      <c r="E4957" s="327" t="s">
        <v>4464</v>
      </c>
      <c r="F4957" s="327" t="s">
        <v>4954</v>
      </c>
      <c r="G4957" s="409">
        <v>305731440402</v>
      </c>
      <c r="H4957" s="327" t="s">
        <v>8555</v>
      </c>
      <c r="I4957" s="327" t="s">
        <v>5411</v>
      </c>
      <c r="K4957" s="421">
        <v>0.75060000000000004</v>
      </c>
      <c r="L4957" s="421">
        <v>0.75060000000000004</v>
      </c>
      <c r="M4957" s="421">
        <v>0.67973099999999997</v>
      </c>
      <c r="N4957" s="411">
        <v>9.4416466826538858</v>
      </c>
    </row>
    <row r="4958" spans="1:14" s="327" customFormat="1">
      <c r="A4958" s="103">
        <v>4955</v>
      </c>
      <c r="C4958" s="327" t="s">
        <v>3869</v>
      </c>
      <c r="D4958" s="327" t="s">
        <v>1055</v>
      </c>
      <c r="E4958" s="327" t="s">
        <v>1055</v>
      </c>
      <c r="F4958" s="327" t="s">
        <v>2256</v>
      </c>
      <c r="G4958" s="409">
        <v>308511640402</v>
      </c>
      <c r="H4958" s="327" t="s">
        <v>8556</v>
      </c>
      <c r="I4958" s="327" t="s">
        <v>5411</v>
      </c>
      <c r="K4958" s="421">
        <v>0.75165400000000004</v>
      </c>
      <c r="L4958" s="421">
        <v>0.75165400000000004</v>
      </c>
      <c r="M4958" s="421">
        <v>0.68063899999999999</v>
      </c>
      <c r="N4958" s="411">
        <v>9.4478310499245719</v>
      </c>
    </row>
    <row r="4959" spans="1:14" s="327" customFormat="1">
      <c r="A4959" s="103">
        <v>4956</v>
      </c>
      <c r="C4959" s="327" t="s">
        <v>3869</v>
      </c>
      <c r="D4959" s="327" t="s">
        <v>1055</v>
      </c>
      <c r="E4959" s="327" t="s">
        <v>4979</v>
      </c>
      <c r="F4959" s="327" t="s">
        <v>2251</v>
      </c>
      <c r="G4959" s="409">
        <v>308512140104</v>
      </c>
      <c r="H4959" s="327" t="s">
        <v>8557</v>
      </c>
      <c r="I4959" s="327" t="s">
        <v>5411</v>
      </c>
      <c r="K4959" s="421">
        <v>1.0229999999999999</v>
      </c>
      <c r="L4959" s="421">
        <v>1.0229999999999999</v>
      </c>
      <c r="M4959" s="421">
        <v>0.92633200000000004</v>
      </c>
      <c r="N4959" s="411">
        <v>9.4494623655913852</v>
      </c>
    </row>
    <row r="4960" spans="1:14" s="327" customFormat="1">
      <c r="A4960" s="103">
        <v>4957</v>
      </c>
      <c r="C4960" s="327" t="s">
        <v>5408</v>
      </c>
      <c r="D4960" s="327" t="s">
        <v>1020</v>
      </c>
      <c r="E4960" s="327" t="s">
        <v>3416</v>
      </c>
      <c r="F4960" s="327" t="s">
        <v>3739</v>
      </c>
      <c r="G4960" s="409">
        <v>304112140203</v>
      </c>
      <c r="H4960" s="327" t="s">
        <v>8558</v>
      </c>
      <c r="I4960" s="327" t="s">
        <v>5411</v>
      </c>
      <c r="K4960" s="421">
        <v>1.0409999999999999</v>
      </c>
      <c r="L4960" s="421">
        <v>1.0409999999999999</v>
      </c>
      <c r="M4960" s="421">
        <v>0.94262299999999999</v>
      </c>
      <c r="N4960" s="411">
        <v>9.4502401536983616</v>
      </c>
    </row>
    <row r="4961" spans="1:14" s="327" customFormat="1">
      <c r="A4961" s="103">
        <v>4958</v>
      </c>
      <c r="C4961" s="327" t="s">
        <v>3869</v>
      </c>
      <c r="D4961" s="327" t="s">
        <v>1054</v>
      </c>
      <c r="E4961" s="327" t="s">
        <v>4344</v>
      </c>
      <c r="F4961" s="327" t="s">
        <v>4956</v>
      </c>
      <c r="G4961" s="409">
        <v>308223240306</v>
      </c>
      <c r="H4961" s="327" t="s">
        <v>8559</v>
      </c>
      <c r="I4961" s="327" t="s">
        <v>5411</v>
      </c>
      <c r="K4961" s="421">
        <v>0.15040000000000001</v>
      </c>
      <c r="L4961" s="421">
        <v>0.15040000000000001</v>
      </c>
      <c r="M4961" s="421">
        <v>0.136183</v>
      </c>
      <c r="N4961" s="411">
        <v>9.4527925531914949</v>
      </c>
    </row>
    <row r="4962" spans="1:14" s="327" customFormat="1">
      <c r="A4962" s="103">
        <v>4959</v>
      </c>
      <c r="C4962" s="327" t="s">
        <v>1041</v>
      </c>
      <c r="D4962" s="327" t="s">
        <v>1038</v>
      </c>
      <c r="E4962" s="327" t="s">
        <v>3029</v>
      </c>
      <c r="F4962" s="327" t="s">
        <v>3067</v>
      </c>
      <c r="G4962" s="409">
        <v>306512140604</v>
      </c>
      <c r="H4962" s="327" t="s">
        <v>8560</v>
      </c>
      <c r="I4962" s="327" t="s">
        <v>5411</v>
      </c>
      <c r="K4962" s="421">
        <v>0.40860000000000002</v>
      </c>
      <c r="L4962" s="421">
        <v>0.40860000000000002</v>
      </c>
      <c r="M4962" s="421">
        <v>0.36996499999999999</v>
      </c>
      <c r="N4962" s="411">
        <v>9.4554576603034821</v>
      </c>
    </row>
    <row r="4963" spans="1:14" s="327" customFormat="1">
      <c r="A4963" s="103">
        <v>4960</v>
      </c>
      <c r="C4963" s="327" t="s">
        <v>1381</v>
      </c>
      <c r="D4963" s="327" t="s">
        <v>1031</v>
      </c>
      <c r="E4963" s="327" t="s">
        <v>5239</v>
      </c>
      <c r="F4963" s="327" t="s">
        <v>4174</v>
      </c>
      <c r="G4963" s="409">
        <v>305112140603</v>
      </c>
      <c r="H4963" s="327" t="s">
        <v>8561</v>
      </c>
      <c r="I4963" s="327" t="s">
        <v>5411</v>
      </c>
      <c r="K4963" s="421">
        <v>0.95679999999999998</v>
      </c>
      <c r="L4963" s="421">
        <v>0.95679999999999998</v>
      </c>
      <c r="M4963" s="421">
        <v>0.86631999999999998</v>
      </c>
      <c r="N4963" s="411">
        <v>9.4565217391304355</v>
      </c>
    </row>
    <row r="4964" spans="1:14" s="327" customFormat="1">
      <c r="A4964" s="103">
        <v>4961</v>
      </c>
      <c r="C4964" s="327" t="s">
        <v>1381</v>
      </c>
      <c r="D4964" s="327" t="s">
        <v>1032</v>
      </c>
      <c r="E4964" s="327" t="s">
        <v>3933</v>
      </c>
      <c r="F4964" s="327" t="s">
        <v>4612</v>
      </c>
      <c r="G4964" s="409">
        <v>305611340202</v>
      </c>
      <c r="H4964" s="327" t="s">
        <v>8562</v>
      </c>
      <c r="I4964" s="327" t="s">
        <v>5411</v>
      </c>
      <c r="K4964" s="421">
        <v>1.1910499999999999</v>
      </c>
      <c r="L4964" s="421">
        <v>1.1910499999999999</v>
      </c>
      <c r="M4964" s="421">
        <v>1.0784180000000001</v>
      </c>
      <c r="N4964" s="411">
        <v>9.4565299525628514</v>
      </c>
    </row>
    <row r="4965" spans="1:14" s="327" customFormat="1">
      <c r="A4965" s="103">
        <v>4962</v>
      </c>
      <c r="C4965" s="327" t="s">
        <v>1381</v>
      </c>
      <c r="D4965" s="327" t="s">
        <v>1030</v>
      </c>
      <c r="E4965" s="327" t="s">
        <v>4544</v>
      </c>
      <c r="F4965" s="327" t="s">
        <v>6512</v>
      </c>
      <c r="G4965" s="409">
        <v>305211140401</v>
      </c>
      <c r="H4965" s="327" t="s">
        <v>8563</v>
      </c>
      <c r="I4965" s="327" t="s">
        <v>5411</v>
      </c>
      <c r="K4965" s="421">
        <v>0.60736000000000001</v>
      </c>
      <c r="L4965" s="421">
        <v>0.60736000000000001</v>
      </c>
      <c r="M4965" s="421">
        <v>0.54988000000000004</v>
      </c>
      <c r="N4965" s="411">
        <v>9.4639093782929358</v>
      </c>
    </row>
    <row r="4966" spans="1:14" s="327" customFormat="1">
      <c r="A4966" s="103">
        <v>4963</v>
      </c>
      <c r="C4966" s="327" t="s">
        <v>1381</v>
      </c>
      <c r="D4966" s="327" t="s">
        <v>1031</v>
      </c>
      <c r="E4966" s="327" t="s">
        <v>5239</v>
      </c>
      <c r="F4966" s="327" t="s">
        <v>8263</v>
      </c>
      <c r="G4966" s="409">
        <v>305112140503</v>
      </c>
      <c r="H4966" s="327" t="s">
        <v>8564</v>
      </c>
      <c r="I4966" s="327" t="s">
        <v>5411</v>
      </c>
      <c r="K4966" s="421">
        <v>0.80159999999999998</v>
      </c>
      <c r="L4966" s="421">
        <v>0.80159999999999998</v>
      </c>
      <c r="M4966" s="421">
        <v>0.72573600000000005</v>
      </c>
      <c r="N4966" s="411">
        <v>9.4640718562874167</v>
      </c>
    </row>
    <row r="4967" spans="1:14" s="327" customFormat="1">
      <c r="A4967" s="103">
        <v>4964</v>
      </c>
      <c r="C4967" s="327" t="s">
        <v>1041</v>
      </c>
      <c r="D4967" s="327" t="s">
        <v>1039</v>
      </c>
      <c r="E4967" s="327" t="s">
        <v>3245</v>
      </c>
      <c r="F4967" s="327" t="s">
        <v>3475</v>
      </c>
      <c r="G4967" s="409">
        <v>306212240201</v>
      </c>
      <c r="H4967" s="327" t="s">
        <v>8565</v>
      </c>
      <c r="I4967" s="327" t="s">
        <v>5411</v>
      </c>
      <c r="K4967" s="421">
        <v>0.1956</v>
      </c>
      <c r="L4967" s="421">
        <v>0.1956</v>
      </c>
      <c r="M4967" s="421">
        <v>0.17708499999999999</v>
      </c>
      <c r="N4967" s="411">
        <v>9.4657464212678946</v>
      </c>
    </row>
    <row r="4968" spans="1:14" s="327" customFormat="1">
      <c r="A4968" s="103">
        <v>4965</v>
      </c>
      <c r="C4968" s="327" t="s">
        <v>1041</v>
      </c>
      <c r="D4968" s="327" t="s">
        <v>1038</v>
      </c>
      <c r="E4968" s="327" t="s">
        <v>3029</v>
      </c>
      <c r="F4968" s="327" t="s">
        <v>4008</v>
      </c>
      <c r="G4968" s="409">
        <v>306512140503</v>
      </c>
      <c r="H4968" s="327" t="s">
        <v>8566</v>
      </c>
      <c r="I4968" s="327" t="s">
        <v>5411</v>
      </c>
      <c r="K4968" s="421">
        <v>0.44240000000000002</v>
      </c>
      <c r="L4968" s="421">
        <v>0.44240000000000002</v>
      </c>
      <c r="M4968" s="421">
        <v>0.400507</v>
      </c>
      <c r="N4968" s="411">
        <v>9.4694846292947581</v>
      </c>
    </row>
    <row r="4969" spans="1:14" s="327" customFormat="1">
      <c r="A4969" s="103">
        <v>4966</v>
      </c>
      <c r="C4969" s="327" t="s">
        <v>1381</v>
      </c>
      <c r="D4969" s="327" t="s">
        <v>1030</v>
      </c>
      <c r="E4969" s="327" t="s">
        <v>3808</v>
      </c>
      <c r="F4969" s="327" t="s">
        <v>3809</v>
      </c>
      <c r="G4969" s="409">
        <v>305211140201</v>
      </c>
      <c r="H4969" s="327" t="s">
        <v>8567</v>
      </c>
      <c r="I4969" s="327" t="s">
        <v>5411</v>
      </c>
      <c r="K4969" s="421">
        <v>0.83399999999999996</v>
      </c>
      <c r="L4969" s="421">
        <v>0.83399999999999996</v>
      </c>
      <c r="M4969" s="421">
        <v>0.75502100000000005</v>
      </c>
      <c r="N4969" s="411">
        <v>9.4699040767385991</v>
      </c>
    </row>
    <row r="4970" spans="1:14" s="327" customFormat="1">
      <c r="A4970" s="103">
        <v>4967</v>
      </c>
      <c r="C4970" s="327" t="s">
        <v>5408</v>
      </c>
      <c r="D4970" s="327" t="s">
        <v>1017</v>
      </c>
      <c r="E4970" s="327" t="s">
        <v>1017</v>
      </c>
      <c r="F4970" s="327" t="s">
        <v>3575</v>
      </c>
      <c r="G4970" s="409">
        <v>304511540206</v>
      </c>
      <c r="H4970" s="327" t="s">
        <v>8568</v>
      </c>
      <c r="I4970" s="327" t="s">
        <v>5444</v>
      </c>
      <c r="K4970" s="421">
        <v>0.10639999999999999</v>
      </c>
      <c r="L4970" s="421">
        <v>0.10639999999999999</v>
      </c>
      <c r="M4970" s="421">
        <v>9.6324000000000007E-2</v>
      </c>
      <c r="N4970" s="411">
        <v>9.4699248120300652</v>
      </c>
    </row>
    <row r="4971" spans="1:14" s="327" customFormat="1">
      <c r="A4971" s="103">
        <v>4968</v>
      </c>
      <c r="C4971" s="327" t="s">
        <v>1381</v>
      </c>
      <c r="D4971" s="327" t="s">
        <v>1030</v>
      </c>
      <c r="E4971" s="327" t="s">
        <v>3808</v>
      </c>
      <c r="F4971" s="327" t="s">
        <v>3334</v>
      </c>
      <c r="G4971" s="409">
        <v>305212340301</v>
      </c>
      <c r="H4971" s="327" t="s">
        <v>8569</v>
      </c>
      <c r="I4971" s="327" t="s">
        <v>5411</v>
      </c>
      <c r="K4971" s="421">
        <v>1.11528</v>
      </c>
      <c r="L4971" s="421">
        <v>1.11528</v>
      </c>
      <c r="M4971" s="421">
        <v>1.0096510000000001</v>
      </c>
      <c r="N4971" s="411">
        <v>9.4710745283695559</v>
      </c>
    </row>
    <row r="4972" spans="1:14" s="327" customFormat="1">
      <c r="A4972" s="103">
        <v>4969</v>
      </c>
      <c r="C4972" s="327" t="s">
        <v>3869</v>
      </c>
      <c r="D4972" s="327" t="s">
        <v>1055</v>
      </c>
      <c r="E4972" s="327" t="s">
        <v>1055</v>
      </c>
      <c r="F4972" s="327" t="s">
        <v>8071</v>
      </c>
      <c r="G4972" s="409">
        <v>308511240401</v>
      </c>
      <c r="H4972" s="327" t="s">
        <v>8570</v>
      </c>
      <c r="I4972" s="327" t="s">
        <v>5444</v>
      </c>
      <c r="K4972" s="421">
        <v>1.5085999999999999</v>
      </c>
      <c r="L4972" s="421">
        <v>1.5085999999999999</v>
      </c>
      <c r="M4972" s="421">
        <v>1.3656600000000001</v>
      </c>
      <c r="N4972" s="411">
        <v>9.4750099429934931</v>
      </c>
    </row>
    <row r="4973" spans="1:14" s="327" customFormat="1">
      <c r="A4973" s="103">
        <v>4970</v>
      </c>
      <c r="C4973" s="327" t="s">
        <v>1041</v>
      </c>
      <c r="D4973" s="327" t="s">
        <v>1039</v>
      </c>
      <c r="E4973" s="327" t="s">
        <v>4118</v>
      </c>
      <c r="F4973" s="327" t="s">
        <v>6522</v>
      </c>
      <c r="G4973" s="409">
        <v>306231140201</v>
      </c>
      <c r="H4973" s="327" t="s">
        <v>8571</v>
      </c>
      <c r="I4973" s="327" t="s">
        <v>5411</v>
      </c>
      <c r="K4973" s="421">
        <v>0.33050000000000002</v>
      </c>
      <c r="L4973" s="421">
        <v>0.33050000000000002</v>
      </c>
      <c r="M4973" s="421">
        <v>0.29916599999999999</v>
      </c>
      <c r="N4973" s="411">
        <v>9.4807866868381314</v>
      </c>
    </row>
    <row r="4974" spans="1:14" s="327" customFormat="1">
      <c r="A4974" s="103">
        <v>4971</v>
      </c>
      <c r="C4974" s="327" t="s">
        <v>5408</v>
      </c>
      <c r="D4974" s="327" t="s">
        <v>1021</v>
      </c>
      <c r="E4974" s="327" t="s">
        <v>4351</v>
      </c>
      <c r="F4974" s="327" t="s">
        <v>8295</v>
      </c>
      <c r="G4974" s="409">
        <v>304411540203</v>
      </c>
      <c r="H4974" s="327" t="s">
        <v>8572</v>
      </c>
      <c r="I4974" s="327" t="s">
        <v>5411</v>
      </c>
      <c r="K4974" s="421">
        <v>0.53298000000000001</v>
      </c>
      <c r="L4974" s="421">
        <v>0.53298000000000001</v>
      </c>
      <c r="M4974" s="421">
        <v>0.48242699999999999</v>
      </c>
      <c r="N4974" s="411">
        <v>9.4849712934819355</v>
      </c>
    </row>
    <row r="4975" spans="1:14" s="327" customFormat="1">
      <c r="A4975" s="103">
        <v>4972</v>
      </c>
      <c r="C4975" s="327" t="s">
        <v>1381</v>
      </c>
      <c r="D4975" s="327" t="s">
        <v>1028</v>
      </c>
      <c r="E4975" s="327" t="s">
        <v>4765</v>
      </c>
      <c r="F4975" s="327" t="s">
        <v>3816</v>
      </c>
      <c r="G4975" s="409">
        <v>305341440202</v>
      </c>
      <c r="H4975" s="327" t="s">
        <v>8573</v>
      </c>
      <c r="I4975" s="327" t="s">
        <v>5411</v>
      </c>
      <c r="K4975" s="421">
        <v>0.27260000000000001</v>
      </c>
      <c r="L4975" s="421">
        <v>0.27260000000000001</v>
      </c>
      <c r="M4975" s="421">
        <v>0.24674299999999999</v>
      </c>
      <c r="N4975" s="411">
        <v>9.4853264856933297</v>
      </c>
    </row>
    <row r="4976" spans="1:14" s="327" customFormat="1">
      <c r="A4976" s="103">
        <v>4973</v>
      </c>
      <c r="C4976" s="327" t="s">
        <v>1049</v>
      </c>
      <c r="D4976" s="327" t="s">
        <v>1045</v>
      </c>
      <c r="E4976" s="327" t="s">
        <v>5067</v>
      </c>
      <c r="F4976" s="327" t="s">
        <v>8574</v>
      </c>
      <c r="G4976" s="409">
        <v>307613340301</v>
      </c>
      <c r="H4976" s="327" t="s">
        <v>8575</v>
      </c>
      <c r="I4976" s="327" t="s">
        <v>5411</v>
      </c>
      <c r="K4976" s="421">
        <v>1.0598000000000001</v>
      </c>
      <c r="L4976" s="421">
        <v>1.0598000000000001</v>
      </c>
      <c r="M4976" s="421">
        <v>0.95918800000000004</v>
      </c>
      <c r="N4976" s="411">
        <v>9.4934893376108711</v>
      </c>
    </row>
    <row r="4977" spans="1:14" s="327" customFormat="1">
      <c r="A4977" s="103">
        <v>4974</v>
      </c>
      <c r="C4977" s="327" t="s">
        <v>5408</v>
      </c>
      <c r="D4977" s="327" t="s">
        <v>1020</v>
      </c>
      <c r="E4977" s="327" t="s">
        <v>3970</v>
      </c>
      <c r="F4977" s="327" t="s">
        <v>3138</v>
      </c>
      <c r="G4977" s="409">
        <v>304121340602</v>
      </c>
      <c r="H4977" s="327" t="s">
        <v>8576</v>
      </c>
      <c r="I4977" s="327" t="s">
        <v>5411</v>
      </c>
      <c r="K4977" s="421">
        <v>1.3480000000000001</v>
      </c>
      <c r="L4977" s="421">
        <v>1.3480000000000001</v>
      </c>
      <c r="M4977" s="421">
        <v>1.2199759999999999</v>
      </c>
      <c r="N4977" s="411">
        <v>9.4973293768546085</v>
      </c>
    </row>
    <row r="4978" spans="1:14" s="327" customFormat="1">
      <c r="A4978" s="103">
        <v>4975</v>
      </c>
      <c r="C4978" s="327" t="s">
        <v>1381</v>
      </c>
      <c r="D4978" s="327" t="s">
        <v>1031</v>
      </c>
      <c r="E4978" s="327" t="s">
        <v>4187</v>
      </c>
      <c r="F4978" s="327" t="s">
        <v>7731</v>
      </c>
      <c r="G4978" s="409">
        <v>305121240401</v>
      </c>
      <c r="H4978" s="327" t="s">
        <v>8577</v>
      </c>
      <c r="I4978" s="327" t="s">
        <v>5411</v>
      </c>
      <c r="K4978" s="421">
        <v>1.1561999999999999</v>
      </c>
      <c r="L4978" s="421">
        <v>1.1561999999999999</v>
      </c>
      <c r="M4978" s="421">
        <v>1.0463690000000001</v>
      </c>
      <c r="N4978" s="411">
        <v>9.4993080781871484</v>
      </c>
    </row>
    <row r="4979" spans="1:14" s="327" customFormat="1">
      <c r="A4979" s="103">
        <v>4976</v>
      </c>
      <c r="C4979" s="327" t="s">
        <v>3869</v>
      </c>
      <c r="D4979" s="327" t="s">
        <v>1054</v>
      </c>
      <c r="E4979" s="327" t="s">
        <v>4344</v>
      </c>
      <c r="F4979" s="327" t="s">
        <v>3758</v>
      </c>
      <c r="G4979" s="409">
        <v>308223640303</v>
      </c>
      <c r="H4979" s="327" t="s">
        <v>8578</v>
      </c>
      <c r="I4979" s="327" t="s">
        <v>5411</v>
      </c>
      <c r="K4979" s="421">
        <v>0.32435000000000003</v>
      </c>
      <c r="L4979" s="421">
        <v>0.32435000000000003</v>
      </c>
      <c r="M4979" s="421">
        <v>0.29352099999999998</v>
      </c>
      <c r="N4979" s="411">
        <v>9.5048558655773228</v>
      </c>
    </row>
    <row r="4980" spans="1:14" s="327" customFormat="1">
      <c r="A4980" s="103">
        <v>4977</v>
      </c>
      <c r="C4980" s="327" t="s">
        <v>1041</v>
      </c>
      <c r="D4980" s="327" t="s">
        <v>1036</v>
      </c>
      <c r="E4980" s="327" t="s">
        <v>3216</v>
      </c>
      <c r="F4980" s="327" t="s">
        <v>4731</v>
      </c>
      <c r="G4980" s="409">
        <v>306412240206</v>
      </c>
      <c r="H4980" s="327" t="s">
        <v>8579</v>
      </c>
      <c r="I4980" s="327" t="s">
        <v>5411</v>
      </c>
      <c r="K4980" s="421">
        <v>1.23732</v>
      </c>
      <c r="L4980" s="421">
        <v>1.23732</v>
      </c>
      <c r="M4980" s="421">
        <v>1.1197140000000001</v>
      </c>
      <c r="N4980" s="411">
        <v>9.5048976820870816</v>
      </c>
    </row>
    <row r="4981" spans="1:14" s="327" customFormat="1">
      <c r="A4981" s="103">
        <v>4978</v>
      </c>
      <c r="C4981" s="327" t="s">
        <v>1049</v>
      </c>
      <c r="D4981" s="327" t="s">
        <v>1047</v>
      </c>
      <c r="E4981" s="327" t="s">
        <v>4140</v>
      </c>
      <c r="F4981" s="327" t="s">
        <v>7770</v>
      </c>
      <c r="G4981" s="409">
        <v>307322440203</v>
      </c>
      <c r="H4981" s="327" t="s">
        <v>8580</v>
      </c>
      <c r="I4981" s="327" t="s">
        <v>5411</v>
      </c>
      <c r="K4981" s="421">
        <v>1.9045479999999999</v>
      </c>
      <c r="L4981" s="421">
        <v>1.9045479999999999</v>
      </c>
      <c r="M4981" s="421">
        <v>1.7235020000000001</v>
      </c>
      <c r="N4981" s="411">
        <v>9.5059825218371934</v>
      </c>
    </row>
    <row r="4982" spans="1:14" s="327" customFormat="1">
      <c r="A4982" s="103">
        <v>4979</v>
      </c>
      <c r="C4982" s="327" t="s">
        <v>5408</v>
      </c>
      <c r="D4982" s="327" t="s">
        <v>1020</v>
      </c>
      <c r="E4982" s="327" t="s">
        <v>3970</v>
      </c>
      <c r="F4982" s="327" t="s">
        <v>3211</v>
      </c>
      <c r="G4982" s="409">
        <v>304121340301</v>
      </c>
      <c r="H4982" s="327" t="s">
        <v>8581</v>
      </c>
      <c r="I4982" s="327" t="s">
        <v>5411</v>
      </c>
      <c r="K4982" s="421">
        <v>0.61460000000000004</v>
      </c>
      <c r="L4982" s="421">
        <v>0.61460000000000004</v>
      </c>
      <c r="M4982" s="421">
        <v>0.55617099999999997</v>
      </c>
      <c r="N4982" s="411">
        <v>9.506833712984065</v>
      </c>
    </row>
    <row r="4983" spans="1:14" s="327" customFormat="1">
      <c r="A4983" s="103">
        <v>4980</v>
      </c>
      <c r="C4983" s="327" t="s">
        <v>1381</v>
      </c>
      <c r="D4983" s="327" t="s">
        <v>1027</v>
      </c>
      <c r="E4983" s="327" t="s">
        <v>5327</v>
      </c>
      <c r="F4983" s="327" t="s">
        <v>8582</v>
      </c>
      <c r="G4983" s="409">
        <v>305422140601</v>
      </c>
      <c r="H4983" s="327" t="s">
        <v>8583</v>
      </c>
      <c r="I4983" s="327" t="s">
        <v>5411</v>
      </c>
      <c r="K4983" s="421">
        <v>0.43059999999999998</v>
      </c>
      <c r="L4983" s="421">
        <v>0.43059999999999998</v>
      </c>
      <c r="M4983" s="421">
        <v>0.389652</v>
      </c>
      <c r="N4983" s="411">
        <v>9.509521597770549</v>
      </c>
    </row>
    <row r="4984" spans="1:14" s="327" customFormat="1">
      <c r="A4984" s="103">
        <v>4981</v>
      </c>
      <c r="C4984" s="327" t="s">
        <v>1381</v>
      </c>
      <c r="D4984" s="327" t="s">
        <v>1028</v>
      </c>
      <c r="E4984" s="327" t="s">
        <v>4163</v>
      </c>
      <c r="F4984" s="327" t="s">
        <v>6273</v>
      </c>
      <c r="G4984" s="409">
        <v>305321340104</v>
      </c>
      <c r="H4984" s="327" t="s">
        <v>2507</v>
      </c>
      <c r="I4984" s="327" t="s">
        <v>5411</v>
      </c>
      <c r="K4984" s="421">
        <v>0.754</v>
      </c>
      <c r="L4984" s="421">
        <v>0.754</v>
      </c>
      <c r="M4984" s="421">
        <v>0.68226100000000001</v>
      </c>
      <c r="N4984" s="411">
        <v>9.5144562334217504</v>
      </c>
    </row>
    <row r="4985" spans="1:14" s="327" customFormat="1">
      <c r="A4985" s="103">
        <v>4982</v>
      </c>
      <c r="C4985" s="327" t="s">
        <v>1381</v>
      </c>
      <c r="D4985" s="327" t="s">
        <v>1028</v>
      </c>
      <c r="E4985" s="327" t="s">
        <v>4163</v>
      </c>
      <c r="F4985" s="327" t="s">
        <v>8145</v>
      </c>
      <c r="G4985" s="409">
        <v>305321140404</v>
      </c>
      <c r="H4985" s="327" t="s">
        <v>8584</v>
      </c>
      <c r="I4985" s="327" t="s">
        <v>5411</v>
      </c>
      <c r="K4985" s="421">
        <v>0.39679999999999999</v>
      </c>
      <c r="L4985" s="421">
        <v>0.39679999999999999</v>
      </c>
      <c r="M4985" s="421">
        <v>0.359041</v>
      </c>
      <c r="N4985" s="411">
        <v>9.5158770161290285</v>
      </c>
    </row>
    <row r="4986" spans="1:14" s="327" customFormat="1">
      <c r="A4986" s="103">
        <v>4983</v>
      </c>
      <c r="C4986" s="327" t="s">
        <v>5408</v>
      </c>
      <c r="D4986" s="327" t="s">
        <v>1021</v>
      </c>
      <c r="E4986" s="327" t="s">
        <v>1021</v>
      </c>
      <c r="F4986" s="327" t="s">
        <v>8321</v>
      </c>
      <c r="G4986" s="409">
        <v>304421240301</v>
      </c>
      <c r="H4986" s="327" t="s">
        <v>8585</v>
      </c>
      <c r="I4986" s="327" t="s">
        <v>5411</v>
      </c>
      <c r="K4986" s="421">
        <v>0.63961100000000004</v>
      </c>
      <c r="L4986" s="421">
        <v>0.63961100000000004</v>
      </c>
      <c r="M4986" s="421">
        <v>0.57871099999999998</v>
      </c>
      <c r="N4986" s="411">
        <v>9.5214122333731073</v>
      </c>
    </row>
    <row r="4987" spans="1:14" s="327" customFormat="1">
      <c r="A4987" s="103">
        <v>4984</v>
      </c>
      <c r="C4987" s="327" t="s">
        <v>1041</v>
      </c>
      <c r="D4987" s="327" t="s">
        <v>1039</v>
      </c>
      <c r="E4987" s="327" t="s">
        <v>4118</v>
      </c>
      <c r="F4987" s="327" t="s">
        <v>2901</v>
      </c>
      <c r="G4987" s="409">
        <v>306231340601</v>
      </c>
      <c r="H4987" s="327" t="s">
        <v>8586</v>
      </c>
      <c r="I4987" s="327" t="s">
        <v>5411</v>
      </c>
      <c r="K4987" s="421">
        <v>0.94747999999999999</v>
      </c>
      <c r="L4987" s="421">
        <v>0.94747999999999999</v>
      </c>
      <c r="M4987" s="421">
        <v>0.85724299999999998</v>
      </c>
      <c r="N4987" s="411">
        <v>9.5238949634820802</v>
      </c>
    </row>
    <row r="4988" spans="1:14" s="327" customFormat="1">
      <c r="A4988" s="103">
        <v>4985</v>
      </c>
      <c r="C4988" s="327" t="s">
        <v>3869</v>
      </c>
      <c r="D4988" s="327" t="s">
        <v>1055</v>
      </c>
      <c r="E4988" s="327" t="s">
        <v>1055</v>
      </c>
      <c r="F4988" s="327" t="s">
        <v>4744</v>
      </c>
      <c r="G4988" s="409">
        <v>308511640501</v>
      </c>
      <c r="H4988" s="327" t="s">
        <v>8587</v>
      </c>
      <c r="I4988" s="327" t="s">
        <v>5411</v>
      </c>
      <c r="K4988" s="421">
        <v>1.445794</v>
      </c>
      <c r="L4988" s="421">
        <v>1.445794</v>
      </c>
      <c r="M4988" s="421">
        <v>1.3080940000000001</v>
      </c>
      <c r="N4988" s="411">
        <v>9.5241784099256144</v>
      </c>
    </row>
    <row r="4989" spans="1:14" s="327" customFormat="1">
      <c r="A4989" s="103">
        <v>4986</v>
      </c>
      <c r="C4989" s="327" t="s">
        <v>1041</v>
      </c>
      <c r="D4989" s="327" t="s">
        <v>1037</v>
      </c>
      <c r="E4989" s="327" t="s">
        <v>3843</v>
      </c>
      <c r="F4989" s="327" t="s">
        <v>5811</v>
      </c>
      <c r="G4989" s="409">
        <v>306331240206</v>
      </c>
      <c r="H4989" s="327" t="s">
        <v>8588</v>
      </c>
      <c r="I4989" s="327" t="s">
        <v>5411</v>
      </c>
      <c r="K4989" s="421">
        <v>0.3584</v>
      </c>
      <c r="L4989" s="421">
        <v>0.3584</v>
      </c>
      <c r="M4989" s="421">
        <v>0.32425700000000002</v>
      </c>
      <c r="N4989" s="411">
        <v>9.5265066964285658</v>
      </c>
    </row>
    <row r="4990" spans="1:14" s="327" customFormat="1">
      <c r="A4990" s="103">
        <v>4987</v>
      </c>
      <c r="C4990" s="327" t="s">
        <v>1381</v>
      </c>
      <c r="D4990" s="327" t="s">
        <v>1027</v>
      </c>
      <c r="E4990" s="327" t="s">
        <v>3853</v>
      </c>
      <c r="F4990" s="327" t="s">
        <v>3793</v>
      </c>
      <c r="G4990" s="409">
        <v>305431140302</v>
      </c>
      <c r="H4990" s="327" t="s">
        <v>8589</v>
      </c>
      <c r="I4990" s="327" t="s">
        <v>5411</v>
      </c>
      <c r="K4990" s="421">
        <v>0.313</v>
      </c>
      <c r="L4990" s="421">
        <v>0.313</v>
      </c>
      <c r="M4990" s="421">
        <v>0.28316599999999997</v>
      </c>
      <c r="N4990" s="411">
        <v>9.5316293929712561</v>
      </c>
    </row>
    <row r="4991" spans="1:14" s="327" customFormat="1">
      <c r="A4991" s="103">
        <v>4988</v>
      </c>
      <c r="C4991" s="327" t="s">
        <v>3869</v>
      </c>
      <c r="D4991" s="327" t="s">
        <v>1054</v>
      </c>
      <c r="E4991" s="327" t="s">
        <v>4344</v>
      </c>
      <c r="F4991" s="327" t="s">
        <v>4934</v>
      </c>
      <c r="G4991" s="409">
        <v>308223140504</v>
      </c>
      <c r="H4991" s="327" t="s">
        <v>8590</v>
      </c>
      <c r="I4991" s="327" t="s">
        <v>5411</v>
      </c>
      <c r="K4991" s="421">
        <v>1.4159999999999999</v>
      </c>
      <c r="L4991" s="421">
        <v>1.4159999999999999</v>
      </c>
      <c r="M4991" s="421">
        <v>1.280959</v>
      </c>
      <c r="N4991" s="411">
        <v>9.5367937853107314</v>
      </c>
    </row>
    <row r="4992" spans="1:14" s="327" customFormat="1">
      <c r="A4992" s="103">
        <v>4989</v>
      </c>
      <c r="C4992" s="327" t="s">
        <v>1049</v>
      </c>
      <c r="D4992" s="327" t="s">
        <v>1045</v>
      </c>
      <c r="E4992" s="327" t="s">
        <v>5113</v>
      </c>
      <c r="F4992" s="327" t="s">
        <v>4758</v>
      </c>
      <c r="G4992" s="409">
        <v>307621440504</v>
      </c>
      <c r="H4992" s="327" t="s">
        <v>8591</v>
      </c>
      <c r="I4992" s="327" t="s">
        <v>5411</v>
      </c>
      <c r="K4992" s="421">
        <v>1.2692000000000001</v>
      </c>
      <c r="L4992" s="421">
        <v>1.2692000000000001</v>
      </c>
      <c r="M4992" s="421">
        <v>1.148082</v>
      </c>
      <c r="N4992" s="411">
        <v>9.5428616451307935</v>
      </c>
    </row>
    <row r="4993" spans="1:14" s="327" customFormat="1">
      <c r="A4993" s="103">
        <v>4990</v>
      </c>
      <c r="C4993" s="327" t="s">
        <v>1049</v>
      </c>
      <c r="D4993" s="327" t="s">
        <v>1049</v>
      </c>
      <c r="E4993" s="327" t="s">
        <v>3482</v>
      </c>
      <c r="F4993" s="327" t="s">
        <v>5276</v>
      </c>
      <c r="G4993" s="409">
        <v>307133440402</v>
      </c>
      <c r="H4993" s="327" t="s">
        <v>8592</v>
      </c>
      <c r="I4993" s="327" t="s">
        <v>5411</v>
      </c>
      <c r="K4993" s="421">
        <v>0.95899999999999996</v>
      </c>
      <c r="L4993" s="421">
        <v>0.95899999999999996</v>
      </c>
      <c r="M4993" s="421">
        <v>0.86747799999999997</v>
      </c>
      <c r="N4993" s="411">
        <v>9.5434827945776846</v>
      </c>
    </row>
    <row r="4994" spans="1:14" s="327" customFormat="1">
      <c r="A4994" s="103">
        <v>4991</v>
      </c>
      <c r="C4994" s="327" t="s">
        <v>1041</v>
      </c>
      <c r="D4994" s="327" t="s">
        <v>1037</v>
      </c>
      <c r="E4994" s="327" t="s">
        <v>3843</v>
      </c>
      <c r="F4994" s="327" t="s">
        <v>5811</v>
      </c>
      <c r="G4994" s="409">
        <v>306331240204</v>
      </c>
      <c r="H4994" s="327" t="s">
        <v>8593</v>
      </c>
      <c r="I4994" s="327" t="s">
        <v>5411</v>
      </c>
      <c r="K4994" s="421">
        <v>0.62624000000000002</v>
      </c>
      <c r="L4994" s="421">
        <v>0.62624000000000002</v>
      </c>
      <c r="M4994" s="421">
        <v>0.566469</v>
      </c>
      <c r="N4994" s="411">
        <v>9.5444238630556999</v>
      </c>
    </row>
    <row r="4995" spans="1:14" s="327" customFormat="1">
      <c r="A4995" s="103">
        <v>4992</v>
      </c>
      <c r="C4995" s="327" t="s">
        <v>3869</v>
      </c>
      <c r="D4995" s="327" t="s">
        <v>1054</v>
      </c>
      <c r="E4995" s="327" t="s">
        <v>4344</v>
      </c>
      <c r="F4995" s="327" t="s">
        <v>4513</v>
      </c>
      <c r="G4995" s="409">
        <v>308223140105</v>
      </c>
      <c r="H4995" s="327" t="s">
        <v>8594</v>
      </c>
      <c r="I4995" s="327" t="s">
        <v>5411</v>
      </c>
      <c r="K4995" s="421">
        <v>0.87556</v>
      </c>
      <c r="L4995" s="421">
        <v>0.87556</v>
      </c>
      <c r="M4995" s="421">
        <v>0.79194100000000001</v>
      </c>
      <c r="N4995" s="411">
        <v>9.5503449221069943</v>
      </c>
    </row>
    <row r="4996" spans="1:14" s="327" customFormat="1">
      <c r="A4996" s="103">
        <v>4993</v>
      </c>
      <c r="C4996" s="327" t="s">
        <v>3869</v>
      </c>
      <c r="D4996" s="327" t="s">
        <v>1054</v>
      </c>
      <c r="E4996" s="327" t="s">
        <v>4344</v>
      </c>
      <c r="F4996" s="327" t="s">
        <v>4956</v>
      </c>
      <c r="G4996" s="409">
        <v>308223240307</v>
      </c>
      <c r="H4996" s="327" t="s">
        <v>8595</v>
      </c>
      <c r="I4996" s="327" t="s">
        <v>5411</v>
      </c>
      <c r="K4996" s="421">
        <v>1.0047999999999999</v>
      </c>
      <c r="L4996" s="421">
        <v>1.0047999999999999</v>
      </c>
      <c r="M4996" s="421">
        <v>0.90879500000000002</v>
      </c>
      <c r="N4996" s="411">
        <v>9.5546377388534935</v>
      </c>
    </row>
    <row r="4997" spans="1:14" s="327" customFormat="1">
      <c r="A4997" s="103">
        <v>4994</v>
      </c>
      <c r="C4997" s="327" t="s">
        <v>1381</v>
      </c>
      <c r="D4997" s="327" t="s">
        <v>1027</v>
      </c>
      <c r="E4997" s="327" t="s">
        <v>3853</v>
      </c>
      <c r="F4997" s="327" t="s">
        <v>3581</v>
      </c>
      <c r="G4997" s="409">
        <v>305431140401</v>
      </c>
      <c r="H4997" s="327" t="s">
        <v>8596</v>
      </c>
      <c r="I4997" s="327" t="s">
        <v>5411</v>
      </c>
      <c r="K4997" s="421">
        <v>0.2</v>
      </c>
      <c r="L4997" s="421">
        <v>0.2</v>
      </c>
      <c r="M4997" s="421">
        <v>0.18088300000000002</v>
      </c>
      <c r="N4997" s="411">
        <v>9.5584999999999969</v>
      </c>
    </row>
    <row r="4998" spans="1:14" s="327" customFormat="1">
      <c r="A4998" s="103">
        <v>4995</v>
      </c>
      <c r="C4998" s="327" t="s">
        <v>3869</v>
      </c>
      <c r="D4998" s="327" t="s">
        <v>1054</v>
      </c>
      <c r="E4998" s="327" t="s">
        <v>4344</v>
      </c>
      <c r="F4998" s="327" t="s">
        <v>4185</v>
      </c>
      <c r="G4998" s="409">
        <v>308223140404</v>
      </c>
      <c r="H4998" s="327" t="s">
        <v>8597</v>
      </c>
      <c r="I4998" s="327" t="s">
        <v>5411</v>
      </c>
      <c r="K4998" s="421">
        <v>0.73499999999999999</v>
      </c>
      <c r="L4998" s="421">
        <v>0.73499999999999999</v>
      </c>
      <c r="M4998" s="421">
        <v>0.66469800000000001</v>
      </c>
      <c r="N4998" s="411">
        <v>9.5648979591836696</v>
      </c>
    </row>
    <row r="4999" spans="1:14" s="327" customFormat="1">
      <c r="A4999" s="103">
        <v>4996</v>
      </c>
      <c r="C4999" s="327" t="s">
        <v>5408</v>
      </c>
      <c r="D4999" s="327" t="s">
        <v>1021</v>
      </c>
      <c r="E4999" s="327" t="s">
        <v>1021</v>
      </c>
      <c r="F4999" s="327" t="s">
        <v>4235</v>
      </c>
      <c r="G4999" s="409">
        <v>304421340203</v>
      </c>
      <c r="H4999" s="327" t="s">
        <v>7005</v>
      </c>
      <c r="I4999" s="327" t="s">
        <v>5411</v>
      </c>
      <c r="K4999" s="421">
        <v>0.78004200000000001</v>
      </c>
      <c r="L4999" s="421">
        <v>0.78004200000000001</v>
      </c>
      <c r="M4999" s="421">
        <v>0.705426</v>
      </c>
      <c r="N4999" s="411">
        <v>9.5656387732968238</v>
      </c>
    </row>
    <row r="5000" spans="1:14" s="327" customFormat="1">
      <c r="A5000" s="103">
        <v>4997</v>
      </c>
      <c r="C5000" s="327" t="s">
        <v>3869</v>
      </c>
      <c r="D5000" s="327" t="s">
        <v>1054</v>
      </c>
      <c r="E5000" s="327" t="s">
        <v>4344</v>
      </c>
      <c r="F5000" s="327" t="s">
        <v>7185</v>
      </c>
      <c r="G5000" s="409">
        <v>308223440303</v>
      </c>
      <c r="H5000" s="327" t="s">
        <v>8598</v>
      </c>
      <c r="I5000" s="327" t="s">
        <v>5444</v>
      </c>
      <c r="K5000" s="421">
        <v>0.90180000000000005</v>
      </c>
      <c r="L5000" s="421">
        <v>0.90180000000000005</v>
      </c>
      <c r="M5000" s="421">
        <v>0.81551899999999999</v>
      </c>
      <c r="N5000" s="411">
        <v>9.5676424927921992</v>
      </c>
    </row>
    <row r="5001" spans="1:14" s="327" customFormat="1">
      <c r="A5001" s="103">
        <v>4998</v>
      </c>
      <c r="C5001" s="327" t="s">
        <v>1049</v>
      </c>
      <c r="D5001" s="327" t="s">
        <v>4470</v>
      </c>
      <c r="E5001" s="327" t="s">
        <v>4183</v>
      </c>
      <c r="F5001" s="327" t="s">
        <v>8599</v>
      </c>
      <c r="G5001" s="409">
        <v>307521340204</v>
      </c>
      <c r="H5001" s="327" t="s">
        <v>8600</v>
      </c>
      <c r="I5001" s="327" t="s">
        <v>5411</v>
      </c>
      <c r="K5001" s="421">
        <v>0.89880000000000004</v>
      </c>
      <c r="L5001" s="421">
        <v>0.89880000000000004</v>
      </c>
      <c r="M5001" s="421">
        <v>0.81279699999999999</v>
      </c>
      <c r="N5001" s="411">
        <v>9.5686470850022296</v>
      </c>
    </row>
    <row r="5002" spans="1:14" s="327" customFormat="1">
      <c r="A5002" s="103">
        <v>4999</v>
      </c>
      <c r="C5002" s="327" t="s">
        <v>5408</v>
      </c>
      <c r="D5002" s="327" t="s">
        <v>1021</v>
      </c>
      <c r="E5002" s="327" t="s">
        <v>4351</v>
      </c>
      <c r="F5002" s="327" t="s">
        <v>3350</v>
      </c>
      <c r="G5002" s="409">
        <v>304411340104</v>
      </c>
      <c r="H5002" s="327" t="s">
        <v>8601</v>
      </c>
      <c r="I5002" s="327" t="s">
        <v>5411</v>
      </c>
      <c r="K5002" s="421">
        <v>0.37909100000000001</v>
      </c>
      <c r="L5002" s="421">
        <v>0.37909100000000001</v>
      </c>
      <c r="M5002" s="421">
        <v>0.34280300000000002</v>
      </c>
      <c r="N5002" s="411">
        <v>9.5723718051866129</v>
      </c>
    </row>
    <row r="5003" spans="1:14" s="327" customFormat="1">
      <c r="A5003" s="103">
        <v>5000</v>
      </c>
      <c r="C5003" s="327" t="s">
        <v>1381</v>
      </c>
      <c r="D5003" s="327" t="s">
        <v>1028</v>
      </c>
      <c r="E5003" s="327" t="s">
        <v>4765</v>
      </c>
      <c r="F5003" s="327" t="s">
        <v>2343</v>
      </c>
      <c r="G5003" s="409">
        <v>305341540304</v>
      </c>
      <c r="H5003" s="327" t="s">
        <v>8602</v>
      </c>
      <c r="I5003" s="327" t="s">
        <v>5444</v>
      </c>
      <c r="K5003" s="421">
        <v>9.3600000000000003E-2</v>
      </c>
      <c r="L5003" s="421">
        <v>9.3600000000000003E-2</v>
      </c>
      <c r="M5003" s="421">
        <v>8.4640000000000007E-2</v>
      </c>
      <c r="N5003" s="411">
        <v>9.5726495726495671</v>
      </c>
    </row>
    <row r="5004" spans="1:14" s="327" customFormat="1">
      <c r="A5004" s="103">
        <v>5001</v>
      </c>
      <c r="C5004" s="327" t="s">
        <v>5408</v>
      </c>
      <c r="D5004" s="327" t="s">
        <v>1018</v>
      </c>
      <c r="E5004" s="327" t="s">
        <v>1018</v>
      </c>
      <c r="F5004" s="327" t="s">
        <v>6196</v>
      </c>
      <c r="G5004" s="409">
        <v>304611340202</v>
      </c>
      <c r="H5004" s="327" t="s">
        <v>8603</v>
      </c>
      <c r="I5004" s="327" t="s">
        <v>5411</v>
      </c>
      <c r="K5004" s="421">
        <v>0.56140000000000001</v>
      </c>
      <c r="L5004" s="421">
        <v>0.56140000000000001</v>
      </c>
      <c r="M5004" s="421">
        <v>0.50764500000000001</v>
      </c>
      <c r="N5004" s="411">
        <v>9.5751692198076235</v>
      </c>
    </row>
    <row r="5005" spans="1:14" s="327" customFormat="1">
      <c r="A5005" s="103">
        <v>5002</v>
      </c>
      <c r="C5005" s="327" t="s">
        <v>5408</v>
      </c>
      <c r="D5005" s="327" t="s">
        <v>1021</v>
      </c>
      <c r="E5005" s="327" t="s">
        <v>4351</v>
      </c>
      <c r="F5005" s="327" t="s">
        <v>3823</v>
      </c>
      <c r="G5005" s="409">
        <v>304411440104</v>
      </c>
      <c r="H5005" s="327" t="s">
        <v>8604</v>
      </c>
      <c r="I5005" s="327" t="s">
        <v>5411</v>
      </c>
      <c r="K5005" s="421">
        <v>5.3315000000000001E-2</v>
      </c>
      <c r="L5005" s="421">
        <v>5.3315000000000001E-2</v>
      </c>
      <c r="M5005" s="421">
        <v>4.8208000000000001E-2</v>
      </c>
      <c r="N5005" s="411">
        <v>9.5789177529775866</v>
      </c>
    </row>
    <row r="5006" spans="1:14" s="327" customFormat="1">
      <c r="A5006" s="103">
        <v>5003</v>
      </c>
      <c r="C5006" s="327" t="s">
        <v>1041</v>
      </c>
      <c r="D5006" s="327" t="s">
        <v>1038</v>
      </c>
      <c r="E5006" s="327" t="s">
        <v>1038</v>
      </c>
      <c r="F5006" s="327" t="s">
        <v>2908</v>
      </c>
      <c r="G5006" s="409">
        <v>306511240503</v>
      </c>
      <c r="H5006" s="327" t="s">
        <v>8605</v>
      </c>
      <c r="I5006" s="327" t="s">
        <v>5411</v>
      </c>
      <c r="K5006" s="421">
        <v>0.81479999999999997</v>
      </c>
      <c r="L5006" s="421">
        <v>0.81479999999999997</v>
      </c>
      <c r="M5006" s="421">
        <v>0.73674099999999998</v>
      </c>
      <c r="N5006" s="411">
        <v>9.5801423662248393</v>
      </c>
    </row>
    <row r="5007" spans="1:14" s="327" customFormat="1">
      <c r="A5007" s="103">
        <v>5004</v>
      </c>
      <c r="C5007" s="327" t="s">
        <v>1041</v>
      </c>
      <c r="D5007" s="327" t="s">
        <v>1039</v>
      </c>
      <c r="E5007" s="327" t="s">
        <v>3293</v>
      </c>
      <c r="F5007" s="327" t="s">
        <v>3322</v>
      </c>
      <c r="G5007" s="409">
        <v>306221640103</v>
      </c>
      <c r="H5007" s="327" t="s">
        <v>4506</v>
      </c>
      <c r="I5007" s="327" t="s">
        <v>5411</v>
      </c>
      <c r="K5007" s="421">
        <v>0.67</v>
      </c>
      <c r="L5007" s="421">
        <v>0.67</v>
      </c>
      <c r="M5007" s="421">
        <v>0.60576600000000003</v>
      </c>
      <c r="N5007" s="411">
        <v>9.5871641791044802</v>
      </c>
    </row>
    <row r="5008" spans="1:14" s="327" customFormat="1">
      <c r="A5008" s="103">
        <v>5005</v>
      </c>
      <c r="C5008" s="327" t="s">
        <v>5408</v>
      </c>
      <c r="D5008" s="327" t="s">
        <v>3976</v>
      </c>
      <c r="E5008" s="327" t="s">
        <v>3865</v>
      </c>
      <c r="F5008" s="327" t="s">
        <v>2312</v>
      </c>
      <c r="G5008" s="409">
        <v>304321340403</v>
      </c>
      <c r="H5008" s="327" t="s">
        <v>8606</v>
      </c>
      <c r="I5008" s="327" t="s">
        <v>5444</v>
      </c>
      <c r="K5008" s="421">
        <v>4.582E-2</v>
      </c>
      <c r="L5008" s="421">
        <v>4.582E-2</v>
      </c>
      <c r="M5008" s="421">
        <v>4.1426999999999999E-2</v>
      </c>
      <c r="N5008" s="411">
        <v>9.5875163683980809</v>
      </c>
    </row>
    <row r="5009" spans="1:14" s="327" customFormat="1">
      <c r="A5009" s="103">
        <v>5006</v>
      </c>
      <c r="C5009" s="327" t="s">
        <v>3869</v>
      </c>
      <c r="D5009" s="327" t="s">
        <v>1054</v>
      </c>
      <c r="E5009" s="327" t="s">
        <v>4344</v>
      </c>
      <c r="F5009" s="327" t="s">
        <v>7338</v>
      </c>
      <c r="G5009" s="409">
        <v>308223240401</v>
      </c>
      <c r="H5009" s="327" t="s">
        <v>7993</v>
      </c>
      <c r="I5009" s="327" t="s">
        <v>5411</v>
      </c>
      <c r="K5009" s="421">
        <v>0.42399999999999999</v>
      </c>
      <c r="L5009" s="421">
        <v>0.42399999999999999</v>
      </c>
      <c r="M5009" s="421">
        <v>0.38330799999999998</v>
      </c>
      <c r="N5009" s="411">
        <v>9.5971698113207555</v>
      </c>
    </row>
    <row r="5010" spans="1:14" s="327" customFormat="1">
      <c r="A5010" s="103">
        <v>5007</v>
      </c>
      <c r="C5010" s="327" t="s">
        <v>3869</v>
      </c>
      <c r="D5010" s="327" t="s">
        <v>1056</v>
      </c>
      <c r="E5010" s="327" t="s">
        <v>5038</v>
      </c>
      <c r="F5010" s="327" t="s">
        <v>5037</v>
      </c>
      <c r="G5010" s="409">
        <v>308334140403</v>
      </c>
      <c r="H5010" s="327" t="s">
        <v>8607</v>
      </c>
      <c r="I5010" s="327" t="s">
        <v>5444</v>
      </c>
      <c r="K5010" s="421">
        <v>1.5198</v>
      </c>
      <c r="L5010" s="421">
        <v>1.5198</v>
      </c>
      <c r="M5010" s="421">
        <v>1.373923</v>
      </c>
      <c r="N5010" s="411">
        <v>9.5984340044742744</v>
      </c>
    </row>
    <row r="5011" spans="1:14" s="327" customFormat="1">
      <c r="A5011" s="103">
        <v>5008</v>
      </c>
      <c r="C5011" s="327" t="s">
        <v>1049</v>
      </c>
      <c r="D5011" s="327" t="s">
        <v>4470</v>
      </c>
      <c r="E5011" s="327" t="s">
        <v>4666</v>
      </c>
      <c r="F5011" s="327" t="s">
        <v>6524</v>
      </c>
      <c r="G5011" s="409">
        <v>307522140204</v>
      </c>
      <c r="H5011" s="327" t="s">
        <v>8608</v>
      </c>
      <c r="I5011" s="327" t="s">
        <v>5411</v>
      </c>
      <c r="K5011" s="421">
        <v>2.2079999999999999E-3</v>
      </c>
      <c r="L5011" s="421">
        <v>2.2079999999999999E-3</v>
      </c>
      <c r="M5011" s="421">
        <v>1.9959999999999999E-3</v>
      </c>
      <c r="N5011" s="411">
        <v>9.6014492753623166</v>
      </c>
    </row>
    <row r="5012" spans="1:14" s="327" customFormat="1">
      <c r="A5012" s="103">
        <v>5009</v>
      </c>
      <c r="C5012" s="327" t="s">
        <v>3869</v>
      </c>
      <c r="D5012" s="327" t="s">
        <v>1054</v>
      </c>
      <c r="E5012" s="327" t="s">
        <v>3438</v>
      </c>
      <c r="F5012" s="327" t="s">
        <v>4138</v>
      </c>
      <c r="G5012" s="409">
        <v>308212540104</v>
      </c>
      <c r="H5012" s="327" t="s">
        <v>8609</v>
      </c>
      <c r="I5012" s="327" t="s">
        <v>5444</v>
      </c>
      <c r="K5012" s="421">
        <v>0.26200000000000001</v>
      </c>
      <c r="L5012" s="421">
        <v>0.26200000000000001</v>
      </c>
      <c r="M5012" s="421">
        <v>0.236841</v>
      </c>
      <c r="N5012" s="411">
        <v>9.602671755725197</v>
      </c>
    </row>
    <row r="5013" spans="1:14" s="327" customFormat="1">
      <c r="A5013" s="103">
        <v>5010</v>
      </c>
      <c r="C5013" s="327" t="s">
        <v>1041</v>
      </c>
      <c r="D5013" s="327" t="s">
        <v>1041</v>
      </c>
      <c r="E5013" s="327" t="s">
        <v>4103</v>
      </c>
      <c r="F5013" s="327" t="s">
        <v>3015</v>
      </c>
      <c r="G5013" s="409">
        <v>306111340105</v>
      </c>
      <c r="H5013" s="327" t="s">
        <v>8610</v>
      </c>
      <c r="I5013" s="327" t="s">
        <v>5411</v>
      </c>
      <c r="K5013" s="421">
        <v>0.28839999999999999</v>
      </c>
      <c r="L5013" s="421">
        <v>0.28839999999999999</v>
      </c>
      <c r="M5013" s="421">
        <v>0.26070399999999999</v>
      </c>
      <c r="N5013" s="411">
        <v>9.6033287101248277</v>
      </c>
    </row>
    <row r="5014" spans="1:14" s="327" customFormat="1">
      <c r="A5014" s="103">
        <v>5011</v>
      </c>
      <c r="C5014" s="327" t="s">
        <v>3869</v>
      </c>
      <c r="D5014" s="327" t="s">
        <v>1055</v>
      </c>
      <c r="E5014" s="327" t="s">
        <v>1055</v>
      </c>
      <c r="F5014" s="327" t="s">
        <v>5928</v>
      </c>
      <c r="G5014" s="409">
        <v>308511640302</v>
      </c>
      <c r="H5014" s="327" t="s">
        <v>8611</v>
      </c>
      <c r="I5014" s="327" t="s">
        <v>5411</v>
      </c>
      <c r="K5014" s="421">
        <v>0.62316499999999997</v>
      </c>
      <c r="L5014" s="421">
        <v>0.62316499999999997</v>
      </c>
      <c r="M5014" s="421">
        <v>0.56330499999999994</v>
      </c>
      <c r="N5014" s="411">
        <v>9.6058026365408882</v>
      </c>
    </row>
    <row r="5015" spans="1:14" s="327" customFormat="1">
      <c r="A5015" s="103">
        <v>5012</v>
      </c>
      <c r="C5015" s="327" t="s">
        <v>5408</v>
      </c>
      <c r="D5015" s="327" t="s">
        <v>1018</v>
      </c>
      <c r="E5015" s="327" t="s">
        <v>3232</v>
      </c>
      <c r="F5015" s="327" t="s">
        <v>7537</v>
      </c>
      <c r="G5015" s="409">
        <v>304631340203</v>
      </c>
      <c r="H5015" s="327" t="s">
        <v>8612</v>
      </c>
      <c r="I5015" s="327" t="s">
        <v>5411</v>
      </c>
      <c r="K5015" s="421">
        <v>0.95479999999999998</v>
      </c>
      <c r="L5015" s="421">
        <v>0.95479999999999998</v>
      </c>
      <c r="M5015" s="421">
        <v>0.863062</v>
      </c>
      <c r="N5015" s="411">
        <v>9.608085462924171</v>
      </c>
    </row>
    <row r="5016" spans="1:14" s="327" customFormat="1">
      <c r="A5016" s="103">
        <v>5013</v>
      </c>
      <c r="C5016" s="327" t="s">
        <v>5408</v>
      </c>
      <c r="D5016" s="327" t="s">
        <v>1021</v>
      </c>
      <c r="E5016" s="327" t="s">
        <v>1021</v>
      </c>
      <c r="F5016" s="327" t="s">
        <v>4154</v>
      </c>
      <c r="G5016" s="409">
        <v>304421240104</v>
      </c>
      <c r="H5016" s="327" t="s">
        <v>8613</v>
      </c>
      <c r="I5016" s="327" t="s">
        <v>5411</v>
      </c>
      <c r="K5016" s="421">
        <v>0.177174</v>
      </c>
      <c r="L5016" s="421">
        <v>0.177174</v>
      </c>
      <c r="M5016" s="421">
        <v>0.16014800000000001</v>
      </c>
      <c r="N5016" s="411">
        <v>9.6097621547179539</v>
      </c>
    </row>
    <row r="5017" spans="1:14" s="327" customFormat="1">
      <c r="A5017" s="103">
        <v>5014</v>
      </c>
      <c r="C5017" s="327" t="s">
        <v>1381</v>
      </c>
      <c r="D5017" s="327" t="s">
        <v>1030</v>
      </c>
      <c r="E5017" s="327" t="s">
        <v>4544</v>
      </c>
      <c r="F5017" s="327" t="s">
        <v>3077</v>
      </c>
      <c r="G5017" s="409">
        <v>305211440205</v>
      </c>
      <c r="H5017" s="327" t="s">
        <v>8614</v>
      </c>
      <c r="I5017" s="327" t="s">
        <v>5411</v>
      </c>
      <c r="K5017" s="421">
        <v>0.36599999999999999</v>
      </c>
      <c r="L5017" s="421">
        <v>0.36599999999999999</v>
      </c>
      <c r="M5017" s="421">
        <v>0.330822</v>
      </c>
      <c r="N5017" s="411">
        <v>9.6114754098360624</v>
      </c>
    </row>
    <row r="5018" spans="1:14" s="327" customFormat="1">
      <c r="A5018" s="103">
        <v>5015</v>
      </c>
      <c r="C5018" s="327" t="s">
        <v>3869</v>
      </c>
      <c r="D5018" s="327" t="s">
        <v>1054</v>
      </c>
      <c r="E5018" s="327" t="s">
        <v>4344</v>
      </c>
      <c r="F5018" s="327" t="s">
        <v>4345</v>
      </c>
      <c r="G5018" s="409">
        <v>308223140205</v>
      </c>
      <c r="H5018" s="327" t="s">
        <v>8615</v>
      </c>
      <c r="I5018" s="327" t="s">
        <v>5411</v>
      </c>
      <c r="K5018" s="421">
        <v>1.0871999999999999</v>
      </c>
      <c r="L5018" s="421">
        <v>1.0871999999999999</v>
      </c>
      <c r="M5018" s="421">
        <v>0.98264499999999999</v>
      </c>
      <c r="N5018" s="411">
        <v>9.616905813097862</v>
      </c>
    </row>
    <row r="5019" spans="1:14" s="327" customFormat="1">
      <c r="A5019" s="103">
        <v>5016</v>
      </c>
      <c r="C5019" s="327" t="s">
        <v>1041</v>
      </c>
      <c r="D5019" s="327" t="s">
        <v>1036</v>
      </c>
      <c r="E5019" s="327" t="s">
        <v>1036</v>
      </c>
      <c r="F5019" s="327" t="s">
        <v>3221</v>
      </c>
      <c r="G5019" s="409">
        <v>306411340202</v>
      </c>
      <c r="H5019" s="327" t="s">
        <v>8616</v>
      </c>
      <c r="I5019" s="327" t="s">
        <v>5411</v>
      </c>
      <c r="K5019" s="421">
        <v>0.33910000000000001</v>
      </c>
      <c r="L5019" s="421">
        <v>0.33910000000000001</v>
      </c>
      <c r="M5019" s="421">
        <v>0.30648700000000001</v>
      </c>
      <c r="N5019" s="411">
        <v>9.6175169566499559</v>
      </c>
    </row>
    <row r="5020" spans="1:14" s="327" customFormat="1">
      <c r="A5020" s="103">
        <v>5017</v>
      </c>
      <c r="C5020" s="327" t="s">
        <v>1049</v>
      </c>
      <c r="D5020" s="327" t="s">
        <v>1045</v>
      </c>
      <c r="E5020" s="327" t="s">
        <v>5067</v>
      </c>
      <c r="F5020" s="327" t="s">
        <v>4971</v>
      </c>
      <c r="G5020" s="409">
        <v>307613140104</v>
      </c>
      <c r="H5020" s="327" t="s">
        <v>4627</v>
      </c>
      <c r="I5020" s="327" t="s">
        <v>5411</v>
      </c>
      <c r="K5020" s="421">
        <v>0.45019999999999999</v>
      </c>
      <c r="L5020" s="421">
        <v>0.45019999999999999</v>
      </c>
      <c r="M5020" s="421">
        <v>0.40688299999999999</v>
      </c>
      <c r="N5020" s="411">
        <v>9.6217236783651696</v>
      </c>
    </row>
    <row r="5021" spans="1:14" s="327" customFormat="1">
      <c r="A5021" s="103">
        <v>5018</v>
      </c>
      <c r="C5021" s="327" t="s">
        <v>1049</v>
      </c>
      <c r="D5021" s="327" t="s">
        <v>1049</v>
      </c>
      <c r="E5021" s="327" t="s">
        <v>3482</v>
      </c>
      <c r="F5021" s="327" t="s">
        <v>2196</v>
      </c>
      <c r="G5021" s="409">
        <v>307116540105</v>
      </c>
      <c r="H5021" s="327" t="s">
        <v>8617</v>
      </c>
      <c r="I5021" s="327" t="s">
        <v>5411</v>
      </c>
      <c r="K5021" s="421">
        <v>1.6639999999999999</v>
      </c>
      <c r="L5021" s="421">
        <v>1.6639999999999999</v>
      </c>
      <c r="M5021" s="421">
        <v>1.5038670000000001</v>
      </c>
      <c r="N5021" s="411">
        <v>9.6233774038461473</v>
      </c>
    </row>
    <row r="5022" spans="1:14" s="327" customFormat="1">
      <c r="A5022" s="103">
        <v>5019</v>
      </c>
      <c r="C5022" s="327" t="s">
        <v>1381</v>
      </c>
      <c r="D5022" s="327" t="s">
        <v>1032</v>
      </c>
      <c r="E5022" s="327" t="s">
        <v>4888</v>
      </c>
      <c r="F5022" s="327" t="s">
        <v>3732</v>
      </c>
      <c r="G5022" s="409">
        <v>305621240302</v>
      </c>
      <c r="H5022" s="327" t="s">
        <v>8618</v>
      </c>
      <c r="I5022" s="327" t="s">
        <v>5411</v>
      </c>
      <c r="K5022" s="421">
        <v>0.59</v>
      </c>
      <c r="L5022" s="421">
        <v>0.59</v>
      </c>
      <c r="M5022" s="421">
        <v>0.53321300000000005</v>
      </c>
      <c r="N5022" s="411">
        <v>9.6249152542372745</v>
      </c>
    </row>
    <row r="5023" spans="1:14" s="327" customFormat="1">
      <c r="A5023" s="103">
        <v>5020</v>
      </c>
      <c r="C5023" s="327" t="s">
        <v>1041</v>
      </c>
      <c r="D5023" s="327" t="s">
        <v>1037</v>
      </c>
      <c r="E5023" s="327" t="s">
        <v>1037</v>
      </c>
      <c r="F5023" s="327" t="s">
        <v>5355</v>
      </c>
      <c r="G5023" s="409">
        <v>306311240103</v>
      </c>
      <c r="H5023" s="327" t="s">
        <v>8619</v>
      </c>
      <c r="I5023" s="327" t="s">
        <v>5411</v>
      </c>
      <c r="K5023" s="421">
        <v>0.74780000000000002</v>
      </c>
      <c r="L5023" s="421">
        <v>0.74780000000000002</v>
      </c>
      <c r="M5023" s="421">
        <v>0.675813</v>
      </c>
      <c r="N5023" s="411">
        <v>9.6265044129446409</v>
      </c>
    </row>
    <row r="5024" spans="1:14" s="327" customFormat="1">
      <c r="A5024" s="103">
        <v>5021</v>
      </c>
      <c r="C5024" s="327" t="s">
        <v>1049</v>
      </c>
      <c r="D5024" s="327" t="s">
        <v>1045</v>
      </c>
      <c r="E5024" s="327" t="s">
        <v>4680</v>
      </c>
      <c r="F5024" s="327" t="s">
        <v>4854</v>
      </c>
      <c r="G5024" s="409">
        <v>307612240202</v>
      </c>
      <c r="H5024" s="327" t="s">
        <v>8620</v>
      </c>
      <c r="I5024" s="327" t="s">
        <v>5411</v>
      </c>
      <c r="K5024" s="421">
        <v>0.42459999999999998</v>
      </c>
      <c r="L5024" s="421">
        <v>0.42459999999999998</v>
      </c>
      <c r="M5024" s="421">
        <v>0.383689</v>
      </c>
      <c r="N5024" s="411">
        <v>9.6351860574658446</v>
      </c>
    </row>
    <row r="5025" spans="1:14" s="327" customFormat="1">
      <c r="A5025" s="103">
        <v>5022</v>
      </c>
      <c r="C5025" s="327" t="s">
        <v>1041</v>
      </c>
      <c r="D5025" s="327" t="s">
        <v>1039</v>
      </c>
      <c r="E5025" s="327" t="s">
        <v>3293</v>
      </c>
      <c r="F5025" s="327" t="s">
        <v>4326</v>
      </c>
      <c r="G5025" s="409">
        <v>306221340202</v>
      </c>
      <c r="H5025" s="327" t="s">
        <v>8621</v>
      </c>
      <c r="I5025" s="327" t="s">
        <v>5411</v>
      </c>
      <c r="K5025" s="421">
        <v>0.40660000000000002</v>
      </c>
      <c r="L5025" s="421">
        <v>0.40660000000000002</v>
      </c>
      <c r="M5025" s="421">
        <v>0.36741299999999999</v>
      </c>
      <c r="N5025" s="411">
        <v>9.6377274963108768</v>
      </c>
    </row>
    <row r="5026" spans="1:14" s="327" customFormat="1">
      <c r="A5026" s="103">
        <v>5023</v>
      </c>
      <c r="C5026" s="327" t="s">
        <v>1041</v>
      </c>
      <c r="D5026" s="327" t="s">
        <v>1036</v>
      </c>
      <c r="E5026" s="327" t="s">
        <v>1036</v>
      </c>
      <c r="F5026" s="327" t="s">
        <v>8622</v>
      </c>
      <c r="G5026" s="409">
        <v>306411440102</v>
      </c>
      <c r="H5026" s="327" t="s">
        <v>8623</v>
      </c>
      <c r="I5026" s="327" t="s">
        <v>5411</v>
      </c>
      <c r="K5026" s="421">
        <v>0.96079999999999999</v>
      </c>
      <c r="L5026" s="421">
        <v>0.96079999999999999</v>
      </c>
      <c r="M5026" s="421">
        <v>0.86815399999999998</v>
      </c>
      <c r="N5026" s="411">
        <v>9.6425895087427147</v>
      </c>
    </row>
    <row r="5027" spans="1:14" s="327" customFormat="1">
      <c r="A5027" s="103">
        <v>5024</v>
      </c>
      <c r="C5027" s="327" t="s">
        <v>3869</v>
      </c>
      <c r="D5027" s="327" t="s">
        <v>1055</v>
      </c>
      <c r="E5027" s="327" t="s">
        <v>1055</v>
      </c>
      <c r="F5027" s="327" t="s">
        <v>4525</v>
      </c>
      <c r="G5027" s="409">
        <v>308511340503</v>
      </c>
      <c r="H5027" s="327" t="s">
        <v>8624</v>
      </c>
      <c r="I5027" s="327" t="s">
        <v>5411</v>
      </c>
      <c r="K5027" s="421">
        <v>0.47059800000000002</v>
      </c>
      <c r="L5027" s="421">
        <v>0.47059800000000002</v>
      </c>
      <c r="M5027" s="421">
        <v>0.42515999999999998</v>
      </c>
      <c r="N5027" s="411">
        <v>9.6553746509759986</v>
      </c>
    </row>
    <row r="5028" spans="1:14" s="327" customFormat="1">
      <c r="A5028" s="103">
        <v>5025</v>
      </c>
      <c r="C5028" s="327" t="s">
        <v>1041</v>
      </c>
      <c r="D5028" s="327" t="s">
        <v>1039</v>
      </c>
      <c r="E5028" s="327" t="s">
        <v>4118</v>
      </c>
      <c r="F5028" s="327" t="s">
        <v>3023</v>
      </c>
      <c r="G5028" s="409">
        <v>306231340402</v>
      </c>
      <c r="H5028" s="327" t="s">
        <v>8625</v>
      </c>
      <c r="I5028" s="327" t="s">
        <v>5444</v>
      </c>
      <c r="K5028" s="421">
        <v>0.4466</v>
      </c>
      <c r="L5028" s="421">
        <v>0.4466</v>
      </c>
      <c r="M5028" s="421">
        <v>0.40347499999999997</v>
      </c>
      <c r="N5028" s="411">
        <v>9.6562919838781962</v>
      </c>
    </row>
    <row r="5029" spans="1:14" s="327" customFormat="1">
      <c r="A5029" s="103">
        <v>5026</v>
      </c>
      <c r="C5029" s="327" t="s">
        <v>1049</v>
      </c>
      <c r="D5029" s="327" t="s">
        <v>1045</v>
      </c>
      <c r="E5029" s="327" t="s">
        <v>5187</v>
      </c>
      <c r="F5029" s="327" t="s">
        <v>4523</v>
      </c>
      <c r="G5029" s="409">
        <v>307611140104</v>
      </c>
      <c r="H5029" s="327" t="s">
        <v>8626</v>
      </c>
      <c r="I5029" s="327" t="s">
        <v>5411</v>
      </c>
      <c r="K5029" s="421">
        <v>0.80881999999999998</v>
      </c>
      <c r="L5029" s="421">
        <v>0.80881999999999998</v>
      </c>
      <c r="M5029" s="421">
        <v>0.73069300000000004</v>
      </c>
      <c r="N5029" s="411">
        <v>9.659380331841442</v>
      </c>
    </row>
    <row r="5030" spans="1:14" s="327" customFormat="1">
      <c r="A5030" s="103">
        <v>5027</v>
      </c>
      <c r="C5030" s="327" t="s">
        <v>5408</v>
      </c>
      <c r="D5030" s="327" t="s">
        <v>1021</v>
      </c>
      <c r="E5030" s="327" t="s">
        <v>1021</v>
      </c>
      <c r="F5030" s="327" t="s">
        <v>4037</v>
      </c>
      <c r="G5030" s="409">
        <v>304421340103</v>
      </c>
      <c r="H5030" s="327" t="s">
        <v>8627</v>
      </c>
      <c r="I5030" s="327" t="s">
        <v>5411</v>
      </c>
      <c r="K5030" s="421">
        <v>0.57871300000000003</v>
      </c>
      <c r="L5030" s="421">
        <v>0.57871300000000003</v>
      </c>
      <c r="M5030" s="421">
        <v>0.52281100000000003</v>
      </c>
      <c r="N5030" s="411">
        <v>9.65971042641171</v>
      </c>
    </row>
    <row r="5031" spans="1:14" s="327" customFormat="1">
      <c r="A5031" s="103">
        <v>5028</v>
      </c>
      <c r="C5031" s="327" t="s">
        <v>3869</v>
      </c>
      <c r="D5031" s="327" t="s">
        <v>1054</v>
      </c>
      <c r="E5031" s="327" t="s">
        <v>4344</v>
      </c>
      <c r="F5031" s="327" t="s">
        <v>5171</v>
      </c>
      <c r="G5031" s="409">
        <v>308223440102</v>
      </c>
      <c r="H5031" s="327" t="s">
        <v>8628</v>
      </c>
      <c r="I5031" s="327" t="s">
        <v>5411</v>
      </c>
      <c r="K5031" s="421">
        <v>0.95860000000000001</v>
      </c>
      <c r="L5031" s="421">
        <v>0.95860000000000001</v>
      </c>
      <c r="M5031" s="421">
        <v>0.86598900000000001</v>
      </c>
      <c r="N5031" s="411">
        <v>9.6610682244940538</v>
      </c>
    </row>
    <row r="5032" spans="1:14" s="327" customFormat="1">
      <c r="A5032" s="103">
        <v>5029</v>
      </c>
      <c r="C5032" s="327" t="s">
        <v>1049</v>
      </c>
      <c r="D5032" s="327" t="s">
        <v>1048</v>
      </c>
      <c r="E5032" s="327" t="s">
        <v>5140</v>
      </c>
      <c r="F5032" s="327" t="s">
        <v>4944</v>
      </c>
      <c r="G5032" s="409">
        <v>307222240402</v>
      </c>
      <c r="H5032" s="327" t="s">
        <v>8629</v>
      </c>
      <c r="I5032" s="327" t="s">
        <v>5411</v>
      </c>
      <c r="K5032" s="421">
        <v>1.1639999999999999</v>
      </c>
      <c r="L5032" s="421">
        <v>1.1639999999999999</v>
      </c>
      <c r="M5032" s="421">
        <v>1.051512</v>
      </c>
      <c r="N5032" s="411">
        <v>9.66391752577319</v>
      </c>
    </row>
    <row r="5033" spans="1:14" s="327" customFormat="1">
      <c r="A5033" s="103">
        <v>5030</v>
      </c>
      <c r="C5033" s="327" t="s">
        <v>1041</v>
      </c>
      <c r="D5033" s="327" t="s">
        <v>1038</v>
      </c>
      <c r="E5033" s="327" t="s">
        <v>3029</v>
      </c>
      <c r="F5033" s="327" t="s">
        <v>3017</v>
      </c>
      <c r="G5033" s="409">
        <v>306512240503</v>
      </c>
      <c r="H5033" s="327" t="s">
        <v>7756</v>
      </c>
      <c r="I5033" s="327" t="s">
        <v>5411</v>
      </c>
      <c r="K5033" s="421">
        <v>0.1462</v>
      </c>
      <c r="L5033" s="421">
        <v>0.1462</v>
      </c>
      <c r="M5033" s="421">
        <v>0.13207099999999999</v>
      </c>
      <c r="N5033" s="411">
        <v>9.6641586867305076</v>
      </c>
    </row>
    <row r="5034" spans="1:14" s="327" customFormat="1">
      <c r="A5034" s="103">
        <v>5031</v>
      </c>
      <c r="C5034" s="327" t="s">
        <v>1049</v>
      </c>
      <c r="D5034" s="327" t="s">
        <v>1047</v>
      </c>
      <c r="E5034" s="327" t="s">
        <v>1047</v>
      </c>
      <c r="F5034" s="327" t="s">
        <v>4415</v>
      </c>
      <c r="G5034" s="409">
        <v>307311440301</v>
      </c>
      <c r="H5034" s="327" t="s">
        <v>8630</v>
      </c>
      <c r="I5034" s="327" t="s">
        <v>5444</v>
      </c>
      <c r="K5034" s="421">
        <v>0.4088</v>
      </c>
      <c r="L5034" s="421">
        <v>0.4088</v>
      </c>
      <c r="M5034" s="421">
        <v>0.369259</v>
      </c>
      <c r="N5034" s="411">
        <v>9.6724559686888441</v>
      </c>
    </row>
    <row r="5035" spans="1:14" s="327" customFormat="1">
      <c r="A5035" s="103">
        <v>5032</v>
      </c>
      <c r="C5035" s="327" t="s">
        <v>1381</v>
      </c>
      <c r="D5035" s="327" t="s">
        <v>1031</v>
      </c>
      <c r="E5035" s="327" t="s">
        <v>5239</v>
      </c>
      <c r="F5035" s="327" t="s">
        <v>3660</v>
      </c>
      <c r="G5035" s="409">
        <v>305112140303</v>
      </c>
      <c r="H5035" s="327" t="s">
        <v>6745</v>
      </c>
      <c r="I5035" s="327" t="s">
        <v>5411</v>
      </c>
      <c r="K5035" s="421">
        <v>0.68240000000000001</v>
      </c>
      <c r="L5035" s="421">
        <v>0.68240000000000001</v>
      </c>
      <c r="M5035" s="421">
        <v>0.61637799999999998</v>
      </c>
      <c r="N5035" s="411">
        <v>9.6749706916764389</v>
      </c>
    </row>
    <row r="5036" spans="1:14" s="327" customFormat="1">
      <c r="A5036" s="103">
        <v>5033</v>
      </c>
      <c r="C5036" s="327" t="s">
        <v>1041</v>
      </c>
      <c r="D5036" s="327" t="s">
        <v>1036</v>
      </c>
      <c r="E5036" s="327" t="s">
        <v>3216</v>
      </c>
      <c r="F5036" s="327" t="s">
        <v>4626</v>
      </c>
      <c r="G5036" s="409">
        <v>306412140203</v>
      </c>
      <c r="H5036" s="327" t="s">
        <v>8631</v>
      </c>
      <c r="I5036" s="327" t="s">
        <v>5411</v>
      </c>
      <c r="K5036" s="421">
        <v>0.94979999999999998</v>
      </c>
      <c r="L5036" s="421">
        <v>0.94979999999999998</v>
      </c>
      <c r="M5036" s="421">
        <v>0.85789700000000002</v>
      </c>
      <c r="N5036" s="411">
        <v>9.6760370604337709</v>
      </c>
    </row>
    <row r="5037" spans="1:14" s="327" customFormat="1">
      <c r="A5037" s="103">
        <v>5034</v>
      </c>
      <c r="C5037" s="327" t="s">
        <v>3869</v>
      </c>
      <c r="D5037" s="327" t="s">
        <v>1054</v>
      </c>
      <c r="E5037" s="327" t="s">
        <v>4857</v>
      </c>
      <c r="F5037" s="327" t="s">
        <v>8632</v>
      </c>
      <c r="G5037" s="409">
        <v>308235240802</v>
      </c>
      <c r="H5037" s="327" t="s">
        <v>8254</v>
      </c>
      <c r="I5037" s="327" t="s">
        <v>5411</v>
      </c>
      <c r="K5037" s="421">
        <v>0.68679999999999997</v>
      </c>
      <c r="L5037" s="421">
        <v>0.68679999999999997</v>
      </c>
      <c r="M5037" s="421">
        <v>0.62032200000000004</v>
      </c>
      <c r="N5037" s="411">
        <v>9.6793826441467576</v>
      </c>
    </row>
    <row r="5038" spans="1:14" s="327" customFormat="1">
      <c r="A5038" s="103">
        <v>5035</v>
      </c>
      <c r="C5038" s="327" t="s">
        <v>1381</v>
      </c>
      <c r="D5038" s="327" t="s">
        <v>3526</v>
      </c>
      <c r="E5038" s="327" t="s">
        <v>4760</v>
      </c>
      <c r="F5038" s="327" t="s">
        <v>4467</v>
      </c>
      <c r="G5038" s="409" t="s">
        <v>8633</v>
      </c>
      <c r="H5038" s="327" t="s">
        <v>5514</v>
      </c>
      <c r="I5038" s="327" t="s">
        <v>5411</v>
      </c>
      <c r="K5038" s="421">
        <v>0.42987999999999998</v>
      </c>
      <c r="L5038" s="421">
        <v>0.42987999999999998</v>
      </c>
      <c r="M5038" s="421">
        <v>0.388262</v>
      </c>
      <c r="N5038" s="411">
        <v>9.6813064110914659</v>
      </c>
    </row>
    <row r="5039" spans="1:14" s="327" customFormat="1">
      <c r="A5039" s="103">
        <v>5036</v>
      </c>
      <c r="C5039" s="327" t="s">
        <v>1381</v>
      </c>
      <c r="D5039" s="327" t="s">
        <v>1029</v>
      </c>
      <c r="E5039" s="327" t="s">
        <v>4464</v>
      </c>
      <c r="F5039" s="327" t="s">
        <v>8269</v>
      </c>
      <c r="G5039" s="409">
        <v>305721340102</v>
      </c>
      <c r="H5039" s="327" t="s">
        <v>8236</v>
      </c>
      <c r="I5039" s="327" t="s">
        <v>5411</v>
      </c>
      <c r="K5039" s="421">
        <v>0.40160000000000001</v>
      </c>
      <c r="L5039" s="421">
        <v>0.40160000000000001</v>
      </c>
      <c r="M5039" s="421">
        <v>0.36270799999999997</v>
      </c>
      <c r="N5039" s="411">
        <v>9.6842629482071807</v>
      </c>
    </row>
    <row r="5040" spans="1:14" s="327" customFormat="1">
      <c r="A5040" s="103">
        <v>5037</v>
      </c>
      <c r="C5040" s="327" t="s">
        <v>1049</v>
      </c>
      <c r="D5040" s="327" t="s">
        <v>1045</v>
      </c>
      <c r="E5040" s="327" t="s">
        <v>5187</v>
      </c>
      <c r="F5040" s="327" t="s">
        <v>8634</v>
      </c>
      <c r="G5040" s="409">
        <v>307611140301</v>
      </c>
      <c r="H5040" s="327" t="s">
        <v>8635</v>
      </c>
      <c r="I5040" s="327" t="s">
        <v>5411</v>
      </c>
      <c r="K5040" s="421">
        <v>0.73499999999999999</v>
      </c>
      <c r="L5040" s="421">
        <v>0.73499999999999999</v>
      </c>
      <c r="M5040" s="421">
        <v>0.66380399999999995</v>
      </c>
      <c r="N5040" s="411">
        <v>9.6865306122449031</v>
      </c>
    </row>
    <row r="5041" spans="1:14" s="327" customFormat="1">
      <c r="A5041" s="103">
        <v>5038</v>
      </c>
      <c r="C5041" s="327" t="s">
        <v>1041</v>
      </c>
      <c r="D5041" s="327" t="s">
        <v>1039</v>
      </c>
      <c r="E5041" s="327" t="s">
        <v>3293</v>
      </c>
      <c r="F5041" s="327" t="s">
        <v>5585</v>
      </c>
      <c r="G5041" s="409">
        <v>306221440101</v>
      </c>
      <c r="H5041" s="327" t="s">
        <v>8636</v>
      </c>
      <c r="I5041" s="327" t="s">
        <v>5411</v>
      </c>
      <c r="K5041" s="421">
        <v>0.89300000000000002</v>
      </c>
      <c r="L5041" s="421">
        <v>0.89300000000000002</v>
      </c>
      <c r="M5041" s="421">
        <v>0.80647400000000002</v>
      </c>
      <c r="N5041" s="411">
        <v>9.6893617021276572</v>
      </c>
    </row>
    <row r="5042" spans="1:14" s="327" customFormat="1">
      <c r="A5042" s="103">
        <v>5039</v>
      </c>
      <c r="C5042" s="327" t="s">
        <v>1381</v>
      </c>
      <c r="D5042" s="327" t="s">
        <v>1027</v>
      </c>
      <c r="E5042" s="327" t="s">
        <v>3644</v>
      </c>
      <c r="F5042" s="327" t="s">
        <v>4330</v>
      </c>
      <c r="G5042" s="409">
        <v>305411340303</v>
      </c>
      <c r="H5042" s="327" t="s">
        <v>8637</v>
      </c>
      <c r="I5042" s="327" t="s">
        <v>5411</v>
      </c>
      <c r="K5042" s="421">
        <v>0.45555800000000002</v>
      </c>
      <c r="L5042" s="421">
        <v>0.45555800000000002</v>
      </c>
      <c r="M5042" s="421">
        <v>0.41140900000000002</v>
      </c>
      <c r="N5042" s="411">
        <v>9.6911919009215062</v>
      </c>
    </row>
    <row r="5043" spans="1:14" s="327" customFormat="1">
      <c r="A5043" s="103">
        <v>5040</v>
      </c>
      <c r="C5043" s="327" t="s">
        <v>3869</v>
      </c>
      <c r="D5043" s="327" t="s">
        <v>1056</v>
      </c>
      <c r="E5043" s="327" t="s">
        <v>5038</v>
      </c>
      <c r="F5043" s="327" t="s">
        <v>4639</v>
      </c>
      <c r="G5043" s="409">
        <v>308334340103</v>
      </c>
      <c r="H5043" s="327" t="s">
        <v>8638</v>
      </c>
      <c r="I5043" s="327" t="s">
        <v>5411</v>
      </c>
      <c r="K5043" s="421">
        <v>1.8358399999999999</v>
      </c>
      <c r="L5043" s="421">
        <v>1.8358399999999999</v>
      </c>
      <c r="M5043" s="421">
        <v>1.657842</v>
      </c>
      <c r="N5043" s="411">
        <v>9.6957251176573056</v>
      </c>
    </row>
    <row r="5044" spans="1:14" s="327" customFormat="1">
      <c r="A5044" s="103">
        <v>5041</v>
      </c>
      <c r="C5044" s="327" t="s">
        <v>3869</v>
      </c>
      <c r="D5044" s="327" t="s">
        <v>1054</v>
      </c>
      <c r="E5044" s="327" t="s">
        <v>4344</v>
      </c>
      <c r="F5044" s="327" t="s">
        <v>5236</v>
      </c>
      <c r="G5044" s="409">
        <v>308223340106</v>
      </c>
      <c r="H5044" s="327" t="s">
        <v>8639</v>
      </c>
      <c r="I5044" s="327" t="s">
        <v>5411</v>
      </c>
      <c r="K5044" s="421">
        <v>1.4696</v>
      </c>
      <c r="L5044" s="421">
        <v>1.4696</v>
      </c>
      <c r="M5044" s="421">
        <v>1.3270930000000001</v>
      </c>
      <c r="N5044" s="411">
        <v>9.696992378878603</v>
      </c>
    </row>
    <row r="5045" spans="1:14" s="327" customFormat="1">
      <c r="A5045" s="103">
        <v>5042</v>
      </c>
      <c r="C5045" s="327" t="s">
        <v>1049</v>
      </c>
      <c r="D5045" s="327" t="s">
        <v>1045</v>
      </c>
      <c r="E5045" s="327" t="s">
        <v>5067</v>
      </c>
      <c r="F5045" s="327" t="s">
        <v>8473</v>
      </c>
      <c r="G5045" s="409">
        <v>307613140402</v>
      </c>
      <c r="H5045" s="327" t="s">
        <v>8640</v>
      </c>
      <c r="I5045" s="327" t="s">
        <v>5411</v>
      </c>
      <c r="K5045" s="421">
        <v>5.6340000000000001E-2</v>
      </c>
      <c r="L5045" s="421">
        <v>5.6340000000000001E-2</v>
      </c>
      <c r="M5045" s="421">
        <v>5.0875999999999998E-2</v>
      </c>
      <c r="N5045" s="411">
        <v>9.6982605608803762</v>
      </c>
    </row>
    <row r="5046" spans="1:14" s="327" customFormat="1">
      <c r="A5046" s="103">
        <v>5043</v>
      </c>
      <c r="C5046" s="327" t="s">
        <v>1381</v>
      </c>
      <c r="D5046" s="327" t="s">
        <v>1030</v>
      </c>
      <c r="E5046" s="327" t="s">
        <v>3808</v>
      </c>
      <c r="F5046" s="327" t="s">
        <v>3104</v>
      </c>
      <c r="G5046" s="409">
        <v>305213240205</v>
      </c>
      <c r="H5046" s="327" t="s">
        <v>8641</v>
      </c>
      <c r="I5046" s="327" t="s">
        <v>5411</v>
      </c>
      <c r="K5046" s="421">
        <v>1.2678</v>
      </c>
      <c r="L5046" s="421">
        <v>1.2678</v>
      </c>
      <c r="M5046" s="421">
        <v>1.144838</v>
      </c>
      <c r="N5046" s="411">
        <v>9.6988483988010739</v>
      </c>
    </row>
    <row r="5047" spans="1:14" s="327" customFormat="1">
      <c r="A5047" s="103">
        <v>5044</v>
      </c>
      <c r="C5047" s="327" t="s">
        <v>1381</v>
      </c>
      <c r="D5047" s="327" t="s">
        <v>1027</v>
      </c>
      <c r="E5047" s="327" t="s">
        <v>3853</v>
      </c>
      <c r="F5047" s="327" t="s">
        <v>3457</v>
      </c>
      <c r="G5047" s="409">
        <v>305431140101</v>
      </c>
      <c r="H5047" s="327" t="s">
        <v>8642</v>
      </c>
      <c r="I5047" s="327" t="s">
        <v>5411</v>
      </c>
      <c r="K5047" s="421">
        <v>0.28338000000000002</v>
      </c>
      <c r="L5047" s="421">
        <v>0.28338000000000002</v>
      </c>
      <c r="M5047" s="421">
        <v>0.25588699999999998</v>
      </c>
      <c r="N5047" s="411">
        <v>9.7018138189004315</v>
      </c>
    </row>
    <row r="5048" spans="1:14" s="327" customFormat="1">
      <c r="A5048" s="103">
        <v>5045</v>
      </c>
      <c r="C5048" s="327" t="s">
        <v>1041</v>
      </c>
      <c r="D5048" s="327" t="s">
        <v>1037</v>
      </c>
      <c r="E5048" s="327" t="s">
        <v>3312</v>
      </c>
      <c r="F5048" s="327" t="s">
        <v>3302</v>
      </c>
      <c r="G5048" s="409">
        <v>306321340603</v>
      </c>
      <c r="H5048" s="327" t="s">
        <v>8643</v>
      </c>
      <c r="I5048" s="327" t="s">
        <v>5411</v>
      </c>
      <c r="K5048" s="421">
        <v>0.87160000000000004</v>
      </c>
      <c r="L5048" s="421">
        <v>0.87160000000000004</v>
      </c>
      <c r="M5048" s="421">
        <v>0.78700999999999999</v>
      </c>
      <c r="N5048" s="411">
        <v>9.7051399724644405</v>
      </c>
    </row>
    <row r="5049" spans="1:14" s="327" customFormat="1">
      <c r="A5049" s="103">
        <v>5046</v>
      </c>
      <c r="C5049" s="327" t="s">
        <v>5408</v>
      </c>
      <c r="D5049" s="327" t="s">
        <v>1017</v>
      </c>
      <c r="E5049" s="327" t="s">
        <v>1017</v>
      </c>
      <c r="F5049" s="327" t="s">
        <v>2303</v>
      </c>
      <c r="G5049" s="409">
        <v>304312240305</v>
      </c>
      <c r="H5049" s="327" t="s">
        <v>8644</v>
      </c>
      <c r="I5049" s="327" t="s">
        <v>5411</v>
      </c>
      <c r="K5049" s="421">
        <v>0.50790000000000002</v>
      </c>
      <c r="L5049" s="421">
        <v>0.50790000000000002</v>
      </c>
      <c r="M5049" s="421">
        <v>0.458588</v>
      </c>
      <c r="N5049" s="411">
        <v>9.708997834219339</v>
      </c>
    </row>
    <row r="5050" spans="1:14" s="327" customFormat="1">
      <c r="A5050" s="103">
        <v>5047</v>
      </c>
      <c r="C5050" s="327" t="s">
        <v>1381</v>
      </c>
      <c r="D5050" s="327" t="s">
        <v>1031</v>
      </c>
      <c r="E5050" s="327" t="s">
        <v>5239</v>
      </c>
      <c r="F5050" s="327" t="s">
        <v>3511</v>
      </c>
      <c r="G5050" s="409">
        <v>305112140202</v>
      </c>
      <c r="H5050" s="327" t="s">
        <v>8645</v>
      </c>
      <c r="I5050" s="327" t="s">
        <v>5411</v>
      </c>
      <c r="K5050" s="421">
        <v>1.3735999999999999</v>
      </c>
      <c r="L5050" s="421">
        <v>1.3735999999999999</v>
      </c>
      <c r="M5050" s="421">
        <v>1.2401930000000001</v>
      </c>
      <c r="N5050" s="411">
        <v>9.7122160745486195</v>
      </c>
    </row>
    <row r="5051" spans="1:14" s="327" customFormat="1">
      <c r="A5051" s="103">
        <v>5048</v>
      </c>
      <c r="C5051" s="327" t="s">
        <v>3869</v>
      </c>
      <c r="D5051" s="327" t="s">
        <v>1056</v>
      </c>
      <c r="E5051" s="327" t="s">
        <v>5038</v>
      </c>
      <c r="F5051" s="327" t="s">
        <v>4946</v>
      </c>
      <c r="G5051" s="409">
        <v>308334140204</v>
      </c>
      <c r="H5051" s="327" t="s">
        <v>8646</v>
      </c>
      <c r="I5051" s="327" t="s">
        <v>5411</v>
      </c>
      <c r="K5051" s="421">
        <v>2.0308000000000002</v>
      </c>
      <c r="L5051" s="421">
        <v>2.0308000000000002</v>
      </c>
      <c r="M5051" s="421">
        <v>1.8335250000000001</v>
      </c>
      <c r="N5051" s="411">
        <v>9.714152058302151</v>
      </c>
    </row>
    <row r="5052" spans="1:14" s="327" customFormat="1">
      <c r="A5052" s="103">
        <v>5049</v>
      </c>
      <c r="C5052" s="327" t="s">
        <v>1041</v>
      </c>
      <c r="D5052" s="327" t="s">
        <v>1041</v>
      </c>
      <c r="E5052" s="327" t="s">
        <v>3175</v>
      </c>
      <c r="F5052" s="327" t="s">
        <v>5285</v>
      </c>
      <c r="G5052" s="409">
        <v>306112340306</v>
      </c>
      <c r="H5052" s="327" t="s">
        <v>8647</v>
      </c>
      <c r="I5052" s="327" t="s">
        <v>5411</v>
      </c>
      <c r="K5052" s="421">
        <v>0.37659999999999999</v>
      </c>
      <c r="L5052" s="421">
        <v>0.37659999999999999</v>
      </c>
      <c r="M5052" s="421">
        <v>0.33999099999999999</v>
      </c>
      <c r="N5052" s="411">
        <v>9.7209240573552851</v>
      </c>
    </row>
    <row r="5053" spans="1:14" s="327" customFormat="1">
      <c r="A5053" s="103">
        <v>5050</v>
      </c>
      <c r="C5053" s="327" t="s">
        <v>1041</v>
      </c>
      <c r="D5053" s="327" t="s">
        <v>1036</v>
      </c>
      <c r="E5053" s="327" t="s">
        <v>3216</v>
      </c>
      <c r="F5053" s="327" t="s">
        <v>8339</v>
      </c>
      <c r="G5053" s="409">
        <v>306412140302</v>
      </c>
      <c r="H5053" s="327" t="s">
        <v>8648</v>
      </c>
      <c r="I5053" s="327" t="s">
        <v>5411</v>
      </c>
      <c r="K5053" s="421">
        <v>1.113</v>
      </c>
      <c r="L5053" s="421">
        <v>1.113</v>
      </c>
      <c r="M5053" s="421">
        <v>1.004769</v>
      </c>
      <c r="N5053" s="411">
        <v>9.7242587601078139</v>
      </c>
    </row>
    <row r="5054" spans="1:14" s="327" customFormat="1">
      <c r="A5054" s="103">
        <v>5051</v>
      </c>
      <c r="C5054" s="327" t="s">
        <v>3869</v>
      </c>
      <c r="D5054" s="327" t="s">
        <v>1055</v>
      </c>
      <c r="E5054" s="327" t="s">
        <v>4206</v>
      </c>
      <c r="F5054" s="327" t="s">
        <v>3623</v>
      </c>
      <c r="G5054" s="409">
        <v>308521240102</v>
      </c>
      <c r="H5054" s="327" t="s">
        <v>8649</v>
      </c>
      <c r="I5054" s="327" t="s">
        <v>5444</v>
      </c>
      <c r="K5054" s="421">
        <v>0.17247399999999999</v>
      </c>
      <c r="L5054" s="421">
        <v>0.17247399999999999</v>
      </c>
      <c r="M5054" s="421">
        <v>0.15570000000000001</v>
      </c>
      <c r="N5054" s="411">
        <v>9.7255238470725942</v>
      </c>
    </row>
    <row r="5055" spans="1:14" s="327" customFormat="1">
      <c r="A5055" s="103">
        <v>5052</v>
      </c>
      <c r="C5055" s="327" t="s">
        <v>3869</v>
      </c>
      <c r="D5055" s="327" t="s">
        <v>1054</v>
      </c>
      <c r="E5055" s="327" t="s">
        <v>4344</v>
      </c>
      <c r="F5055" s="327" t="s">
        <v>5236</v>
      </c>
      <c r="G5055" s="409">
        <v>308223340104</v>
      </c>
      <c r="H5055" s="327" t="s">
        <v>8650</v>
      </c>
      <c r="I5055" s="327" t="s">
        <v>5411</v>
      </c>
      <c r="K5055" s="421">
        <v>1.2444</v>
      </c>
      <c r="L5055" s="421">
        <v>1.2444</v>
      </c>
      <c r="M5055" s="421">
        <v>1.1233599999999999</v>
      </c>
      <c r="N5055" s="411">
        <v>9.7267759562841558</v>
      </c>
    </row>
    <row r="5056" spans="1:14" s="327" customFormat="1">
      <c r="A5056" s="103">
        <v>5053</v>
      </c>
      <c r="C5056" s="327" t="s">
        <v>1041</v>
      </c>
      <c r="D5056" s="327" t="s">
        <v>1037</v>
      </c>
      <c r="E5056" s="327" t="s">
        <v>1037</v>
      </c>
      <c r="F5056" s="327" t="s">
        <v>8651</v>
      </c>
      <c r="G5056" s="409">
        <v>306311340301</v>
      </c>
      <c r="H5056" s="327" t="s">
        <v>8652</v>
      </c>
      <c r="I5056" s="327" t="s">
        <v>5411</v>
      </c>
      <c r="K5056" s="421">
        <v>0.88480000000000003</v>
      </c>
      <c r="L5056" s="421">
        <v>0.88480000000000003</v>
      </c>
      <c r="M5056" s="421">
        <v>0.79871700000000001</v>
      </c>
      <c r="N5056" s="411">
        <v>9.7290913200723352</v>
      </c>
    </row>
    <row r="5057" spans="1:14" s="327" customFormat="1">
      <c r="A5057" s="103">
        <v>5054</v>
      </c>
      <c r="C5057" s="327" t="s">
        <v>3869</v>
      </c>
      <c r="D5057" s="327" t="s">
        <v>1054</v>
      </c>
      <c r="E5057" s="327" t="s">
        <v>4344</v>
      </c>
      <c r="F5057" s="327" t="s">
        <v>8436</v>
      </c>
      <c r="G5057" s="409">
        <v>308223340404</v>
      </c>
      <c r="H5057" s="327" t="s">
        <v>8578</v>
      </c>
      <c r="I5057" s="327" t="s">
        <v>5411</v>
      </c>
      <c r="K5057" s="421">
        <v>1.0449999999999999</v>
      </c>
      <c r="L5057" s="421">
        <v>1.0449999999999999</v>
      </c>
      <c r="M5057" s="421">
        <v>0.94332300000000002</v>
      </c>
      <c r="N5057" s="411">
        <v>9.7298564593301364</v>
      </c>
    </row>
    <row r="5058" spans="1:14" s="327" customFormat="1">
      <c r="A5058" s="103">
        <v>5055</v>
      </c>
      <c r="C5058" s="327" t="s">
        <v>1381</v>
      </c>
      <c r="D5058" s="327" t="s">
        <v>3526</v>
      </c>
      <c r="E5058" s="327" t="s">
        <v>3527</v>
      </c>
      <c r="F5058" s="327" t="s">
        <v>3261</v>
      </c>
      <c r="G5058" s="409" t="s">
        <v>8653</v>
      </c>
      <c r="H5058" s="327" t="s">
        <v>7400</v>
      </c>
      <c r="I5058" s="327" t="s">
        <v>5411</v>
      </c>
      <c r="K5058" s="421">
        <v>0.70479999999999998</v>
      </c>
      <c r="L5058" s="421">
        <v>0.70479999999999998</v>
      </c>
      <c r="M5058" s="421">
        <v>0.63620100000000002</v>
      </c>
      <c r="N5058" s="411">
        <v>9.7331157775255353</v>
      </c>
    </row>
    <row r="5059" spans="1:14" s="327" customFormat="1">
      <c r="A5059" s="103">
        <v>5056</v>
      </c>
      <c r="C5059" s="327" t="s">
        <v>1049</v>
      </c>
      <c r="D5059" s="327" t="s">
        <v>1045</v>
      </c>
      <c r="E5059" s="327" t="s">
        <v>5113</v>
      </c>
      <c r="F5059" s="327" t="s">
        <v>4758</v>
      </c>
      <c r="G5059" s="409">
        <v>307621440501</v>
      </c>
      <c r="H5059" s="327" t="s">
        <v>8654</v>
      </c>
      <c r="I5059" s="327" t="s">
        <v>5411</v>
      </c>
      <c r="K5059" s="421">
        <v>0.62919999999999998</v>
      </c>
      <c r="L5059" s="421">
        <v>0.62919999999999998</v>
      </c>
      <c r="M5059" s="421">
        <v>0.56794999999999995</v>
      </c>
      <c r="N5059" s="411">
        <v>9.7345835982199667</v>
      </c>
    </row>
    <row r="5060" spans="1:14" s="327" customFormat="1">
      <c r="A5060" s="103">
        <v>5057</v>
      </c>
      <c r="C5060" s="327" t="s">
        <v>1381</v>
      </c>
      <c r="D5060" s="327" t="s">
        <v>1027</v>
      </c>
      <c r="E5060" s="327" t="s">
        <v>3644</v>
      </c>
      <c r="F5060" s="327" t="s">
        <v>6527</v>
      </c>
      <c r="G5060" s="409">
        <v>305411340202</v>
      </c>
      <c r="H5060" s="327" t="s">
        <v>8655</v>
      </c>
      <c r="I5060" s="327" t="s">
        <v>5411</v>
      </c>
      <c r="K5060" s="421">
        <v>0.63625600000000004</v>
      </c>
      <c r="L5060" s="421">
        <v>0.63625600000000004</v>
      </c>
      <c r="M5060" s="421">
        <v>0.57430899999999996</v>
      </c>
      <c r="N5060" s="411">
        <v>9.7361753759493155</v>
      </c>
    </row>
    <row r="5061" spans="1:14" s="327" customFormat="1">
      <c r="A5061" s="103">
        <v>5058</v>
      </c>
      <c r="C5061" s="327" t="s">
        <v>1041</v>
      </c>
      <c r="D5061" s="327" t="s">
        <v>1038</v>
      </c>
      <c r="E5061" s="327" t="s">
        <v>5205</v>
      </c>
      <c r="F5061" s="327" t="s">
        <v>3036</v>
      </c>
      <c r="G5061" s="409">
        <v>306521140504</v>
      </c>
      <c r="H5061" s="327" t="s">
        <v>8656</v>
      </c>
      <c r="I5061" s="327" t="s">
        <v>5444</v>
      </c>
      <c r="K5061" s="421">
        <v>0.30320000000000003</v>
      </c>
      <c r="L5061" s="421">
        <v>0.30320000000000003</v>
      </c>
      <c r="M5061" s="421">
        <v>0.27365800000000001</v>
      </c>
      <c r="N5061" s="411">
        <v>9.7434036939314019</v>
      </c>
    </row>
    <row r="5062" spans="1:14" s="327" customFormat="1">
      <c r="A5062" s="103">
        <v>5059</v>
      </c>
      <c r="C5062" s="327" t="s">
        <v>1049</v>
      </c>
      <c r="D5062" s="327" t="s">
        <v>1045</v>
      </c>
      <c r="E5062" s="327" t="s">
        <v>5067</v>
      </c>
      <c r="F5062" s="327" t="s">
        <v>7984</v>
      </c>
      <c r="G5062" s="409">
        <v>307613240204</v>
      </c>
      <c r="H5062" s="327" t="s">
        <v>8657</v>
      </c>
      <c r="I5062" s="327" t="s">
        <v>5411</v>
      </c>
      <c r="K5062" s="421">
        <v>1.0426</v>
      </c>
      <c r="L5062" s="421">
        <v>1.0426</v>
      </c>
      <c r="M5062" s="421">
        <v>0.94094599999999995</v>
      </c>
      <c r="N5062" s="411">
        <v>9.7500479570305032</v>
      </c>
    </row>
    <row r="5063" spans="1:14" s="327" customFormat="1">
      <c r="A5063" s="103">
        <v>5060</v>
      </c>
      <c r="C5063" s="327" t="s">
        <v>1381</v>
      </c>
      <c r="D5063" s="327" t="s">
        <v>1032</v>
      </c>
      <c r="E5063" s="327" t="s">
        <v>3933</v>
      </c>
      <c r="F5063" s="327" t="s">
        <v>4612</v>
      </c>
      <c r="G5063" s="409">
        <v>305611340204</v>
      </c>
      <c r="H5063" s="327" t="s">
        <v>8658</v>
      </c>
      <c r="I5063" s="327" t="s">
        <v>5411</v>
      </c>
      <c r="K5063" s="421">
        <v>1.1486000000000001</v>
      </c>
      <c r="L5063" s="421">
        <v>1.1486000000000001</v>
      </c>
      <c r="M5063" s="421">
        <v>1.036554</v>
      </c>
      <c r="N5063" s="411">
        <v>9.7550060943757693</v>
      </c>
    </row>
    <row r="5064" spans="1:14" s="327" customFormat="1">
      <c r="A5064" s="103">
        <v>5061</v>
      </c>
      <c r="C5064" s="327" t="s">
        <v>1381</v>
      </c>
      <c r="D5064" s="327" t="s">
        <v>1031</v>
      </c>
      <c r="E5064" s="327" t="s">
        <v>5239</v>
      </c>
      <c r="F5064" s="327" t="s">
        <v>3660</v>
      </c>
      <c r="G5064" s="409">
        <v>305112140302</v>
      </c>
      <c r="H5064" s="327" t="s">
        <v>8659</v>
      </c>
      <c r="I5064" s="327" t="s">
        <v>5411</v>
      </c>
      <c r="K5064" s="421">
        <v>0.86790999999999996</v>
      </c>
      <c r="L5064" s="421">
        <v>0.86790999999999996</v>
      </c>
      <c r="M5064" s="421">
        <v>0.78324099999999997</v>
      </c>
      <c r="N5064" s="411">
        <v>9.7555046030118326</v>
      </c>
    </row>
    <row r="5065" spans="1:14" s="327" customFormat="1">
      <c r="A5065" s="103">
        <v>5062</v>
      </c>
      <c r="C5065" s="327" t="s">
        <v>1381</v>
      </c>
      <c r="D5065" s="327" t="s">
        <v>1032</v>
      </c>
      <c r="E5065" s="327" t="s">
        <v>4888</v>
      </c>
      <c r="F5065" s="327" t="s">
        <v>4889</v>
      </c>
      <c r="G5065" s="409">
        <v>305621140103</v>
      </c>
      <c r="H5065" s="327" t="s">
        <v>6314</v>
      </c>
      <c r="I5065" s="327" t="s">
        <v>5411</v>
      </c>
      <c r="K5065" s="421">
        <v>0.75239999999999996</v>
      </c>
      <c r="L5065" s="421">
        <v>0.75239999999999996</v>
      </c>
      <c r="M5065" s="421">
        <v>0.67899200000000004</v>
      </c>
      <c r="N5065" s="411">
        <v>9.7565124933545881</v>
      </c>
    </row>
    <row r="5066" spans="1:14" s="327" customFormat="1">
      <c r="A5066" s="103">
        <v>5063</v>
      </c>
      <c r="C5066" s="327" t="s">
        <v>1381</v>
      </c>
      <c r="D5066" s="327" t="s">
        <v>3526</v>
      </c>
      <c r="E5066" s="327" t="s">
        <v>3527</v>
      </c>
      <c r="F5066" s="327" t="s">
        <v>5372</v>
      </c>
      <c r="G5066" s="409" t="s">
        <v>8660</v>
      </c>
      <c r="H5066" s="327" t="s">
        <v>8661</v>
      </c>
      <c r="I5066" s="327" t="s">
        <v>5411</v>
      </c>
      <c r="K5066" s="421">
        <v>0.63500000000000001</v>
      </c>
      <c r="L5066" s="421">
        <v>0.63500000000000001</v>
      </c>
      <c r="M5066" s="421">
        <v>0.57303599999999999</v>
      </c>
      <c r="N5066" s="411">
        <v>9.7581102362204764</v>
      </c>
    </row>
    <row r="5067" spans="1:14" s="327" customFormat="1">
      <c r="A5067" s="103">
        <v>5064</v>
      </c>
      <c r="C5067" s="327" t="s">
        <v>1381</v>
      </c>
      <c r="D5067" s="327" t="s">
        <v>1032</v>
      </c>
      <c r="E5067" s="327" t="s">
        <v>4888</v>
      </c>
      <c r="F5067" s="327" t="s">
        <v>3670</v>
      </c>
      <c r="G5067" s="409">
        <v>305621240202</v>
      </c>
      <c r="H5067" s="327" t="s">
        <v>8388</v>
      </c>
      <c r="I5067" s="327" t="s">
        <v>5411</v>
      </c>
      <c r="K5067" s="421">
        <v>0.50900000000000001</v>
      </c>
      <c r="L5067" s="421">
        <v>0.50900000000000001</v>
      </c>
      <c r="M5067" s="421">
        <v>0.459316</v>
      </c>
      <c r="N5067" s="411">
        <v>9.761100196463655</v>
      </c>
    </row>
    <row r="5068" spans="1:14" s="327" customFormat="1">
      <c r="A5068" s="103">
        <v>5065</v>
      </c>
      <c r="C5068" s="327" t="s">
        <v>1049</v>
      </c>
      <c r="D5068" s="327" t="s">
        <v>1045</v>
      </c>
      <c r="E5068" s="327" t="s">
        <v>5067</v>
      </c>
      <c r="F5068" s="327" t="s">
        <v>5134</v>
      </c>
      <c r="G5068" s="409">
        <v>307613140202</v>
      </c>
      <c r="H5068" s="327" t="s">
        <v>8662</v>
      </c>
      <c r="I5068" s="327" t="s">
        <v>5411</v>
      </c>
      <c r="K5068" s="421">
        <v>1.0329999999999999</v>
      </c>
      <c r="L5068" s="421">
        <v>1.0329999999999999</v>
      </c>
      <c r="M5068" s="421">
        <v>0.93211999999999995</v>
      </c>
      <c r="N5068" s="411">
        <v>9.7657308809293291</v>
      </c>
    </row>
    <row r="5069" spans="1:14" s="327" customFormat="1">
      <c r="A5069" s="103">
        <v>5066</v>
      </c>
      <c r="C5069" s="327" t="s">
        <v>5408</v>
      </c>
      <c r="D5069" s="327" t="s">
        <v>1020</v>
      </c>
      <c r="E5069" s="327" t="s">
        <v>3970</v>
      </c>
      <c r="F5069" s="327" t="s">
        <v>3405</v>
      </c>
      <c r="G5069" s="409">
        <v>304121340401</v>
      </c>
      <c r="H5069" s="327" t="s">
        <v>8663</v>
      </c>
      <c r="I5069" s="327" t="s">
        <v>5411</v>
      </c>
      <c r="K5069" s="421">
        <v>0.1004</v>
      </c>
      <c r="L5069" s="421">
        <v>0.1004</v>
      </c>
      <c r="M5069" s="421">
        <v>9.0593000000000007E-2</v>
      </c>
      <c r="N5069" s="411">
        <v>9.7679282868525856</v>
      </c>
    </row>
    <row r="5070" spans="1:14" s="327" customFormat="1">
      <c r="A5070" s="103">
        <v>5067</v>
      </c>
      <c r="C5070" s="327" t="s">
        <v>1381</v>
      </c>
      <c r="D5070" s="327" t="s">
        <v>1032</v>
      </c>
      <c r="E5070" s="327" t="s">
        <v>3933</v>
      </c>
      <c r="F5070" s="327" t="s">
        <v>3720</v>
      </c>
      <c r="G5070" s="409">
        <v>305611340302</v>
      </c>
      <c r="H5070" s="327" t="s">
        <v>8664</v>
      </c>
      <c r="I5070" s="327" t="s">
        <v>5411</v>
      </c>
      <c r="K5070" s="421">
        <v>1.214</v>
      </c>
      <c r="L5070" s="421">
        <v>1.214</v>
      </c>
      <c r="M5070" s="421">
        <v>1.09538</v>
      </c>
      <c r="N5070" s="411">
        <v>9.7710049423393706</v>
      </c>
    </row>
    <row r="5071" spans="1:14" s="327" customFormat="1">
      <c r="A5071" s="103">
        <v>5068</v>
      </c>
      <c r="C5071" s="327" t="s">
        <v>1381</v>
      </c>
      <c r="D5071" s="327" t="s">
        <v>3526</v>
      </c>
      <c r="E5071" s="327" t="s">
        <v>3527</v>
      </c>
      <c r="F5071" s="327" t="s">
        <v>6843</v>
      </c>
      <c r="G5071" s="409" t="s">
        <v>8665</v>
      </c>
      <c r="H5071" s="327" t="s">
        <v>8666</v>
      </c>
      <c r="I5071" s="327" t="s">
        <v>5411</v>
      </c>
      <c r="K5071" s="421">
        <v>0.69847000000000004</v>
      </c>
      <c r="L5071" s="421">
        <v>0.69847000000000004</v>
      </c>
      <c r="M5071" s="421">
        <v>0.630216</v>
      </c>
      <c r="N5071" s="411">
        <v>9.7719300757369734</v>
      </c>
    </row>
    <row r="5072" spans="1:14" s="327" customFormat="1">
      <c r="A5072" s="103">
        <v>5069</v>
      </c>
      <c r="C5072" s="327" t="s">
        <v>3869</v>
      </c>
      <c r="D5072" s="327" t="s">
        <v>1054</v>
      </c>
      <c r="E5072" s="327" t="s">
        <v>4344</v>
      </c>
      <c r="F5072" s="327" t="s">
        <v>4096</v>
      </c>
      <c r="G5072" s="409">
        <v>308223240102</v>
      </c>
      <c r="H5072" s="327" t="s">
        <v>7499</v>
      </c>
      <c r="I5072" s="327" t="s">
        <v>5411</v>
      </c>
      <c r="K5072" s="421">
        <v>0.41555999999999998</v>
      </c>
      <c r="L5072" s="421">
        <v>0.41555999999999998</v>
      </c>
      <c r="M5072" s="421">
        <v>0.37494</v>
      </c>
      <c r="N5072" s="411">
        <v>9.7747617672538247</v>
      </c>
    </row>
    <row r="5073" spans="1:14" s="327" customFormat="1">
      <c r="A5073" s="103">
        <v>5070</v>
      </c>
      <c r="C5073" s="327" t="s">
        <v>3869</v>
      </c>
      <c r="D5073" s="327" t="s">
        <v>1056</v>
      </c>
      <c r="E5073" s="327" t="s">
        <v>1056</v>
      </c>
      <c r="F5073" s="327" t="s">
        <v>4648</v>
      </c>
      <c r="G5073" s="409">
        <v>308311540402</v>
      </c>
      <c r="H5073" s="327" t="s">
        <v>6128</v>
      </c>
      <c r="I5073" s="327" t="s">
        <v>5411</v>
      </c>
      <c r="K5073" s="421">
        <v>1.0608</v>
      </c>
      <c r="L5073" s="421">
        <v>1.0608</v>
      </c>
      <c r="M5073" s="421">
        <v>0.95707100000000001</v>
      </c>
      <c r="N5073" s="411">
        <v>9.7783748114630438</v>
      </c>
    </row>
    <row r="5074" spans="1:14" s="327" customFormat="1">
      <c r="A5074" s="103">
        <v>5071</v>
      </c>
      <c r="C5074" s="327" t="s">
        <v>3869</v>
      </c>
      <c r="D5074" s="327" t="s">
        <v>1054</v>
      </c>
      <c r="E5074" s="327" t="s">
        <v>4344</v>
      </c>
      <c r="F5074" s="327" t="s">
        <v>7687</v>
      </c>
      <c r="G5074" s="409">
        <v>308223340502</v>
      </c>
      <c r="H5074" s="327" t="s">
        <v>8667</v>
      </c>
      <c r="I5074" s="327" t="s">
        <v>5411</v>
      </c>
      <c r="K5074" s="421">
        <v>1.16066</v>
      </c>
      <c r="L5074" s="421">
        <v>1.16066</v>
      </c>
      <c r="M5074" s="421">
        <v>1.0471490000000001</v>
      </c>
      <c r="N5074" s="411">
        <v>9.7798666276084223</v>
      </c>
    </row>
    <row r="5075" spans="1:14" s="327" customFormat="1">
      <c r="A5075" s="103">
        <v>5072</v>
      </c>
      <c r="C5075" s="327" t="s">
        <v>1381</v>
      </c>
      <c r="D5075" s="327" t="s">
        <v>1030</v>
      </c>
      <c r="E5075" s="327" t="s">
        <v>3808</v>
      </c>
      <c r="F5075" s="327" t="s">
        <v>4017</v>
      </c>
      <c r="G5075" s="409">
        <v>305213240402</v>
      </c>
      <c r="H5075" s="327" t="s">
        <v>8668</v>
      </c>
      <c r="I5075" s="327" t="s">
        <v>5411</v>
      </c>
      <c r="K5075" s="421">
        <v>1.29992</v>
      </c>
      <c r="L5075" s="421">
        <v>1.29992</v>
      </c>
      <c r="M5075" s="421">
        <v>1.1727810000000001</v>
      </c>
      <c r="N5075" s="411">
        <v>9.7805249553818605</v>
      </c>
    </row>
    <row r="5076" spans="1:14" s="327" customFormat="1">
      <c r="A5076" s="103">
        <v>5073</v>
      </c>
      <c r="C5076" s="327" t="s">
        <v>1381</v>
      </c>
      <c r="D5076" s="327" t="s">
        <v>1032</v>
      </c>
      <c r="E5076" s="327" t="s">
        <v>3933</v>
      </c>
      <c r="F5076" s="327" t="s">
        <v>3407</v>
      </c>
      <c r="G5076" s="409">
        <v>305611340104</v>
      </c>
      <c r="H5076" s="327" t="s">
        <v>8669</v>
      </c>
      <c r="I5076" s="327" t="s">
        <v>5411</v>
      </c>
      <c r="K5076" s="421">
        <v>0.91191999999999995</v>
      </c>
      <c r="L5076" s="421">
        <v>0.91191999999999995</v>
      </c>
      <c r="M5076" s="421">
        <v>0.82271399999999995</v>
      </c>
      <c r="N5076" s="411">
        <v>9.7822177383981064</v>
      </c>
    </row>
    <row r="5077" spans="1:14" s="327" customFormat="1">
      <c r="A5077" s="103">
        <v>5074</v>
      </c>
      <c r="C5077" s="327" t="s">
        <v>1381</v>
      </c>
      <c r="D5077" s="327" t="s">
        <v>1029</v>
      </c>
      <c r="E5077" s="327" t="s">
        <v>4176</v>
      </c>
      <c r="F5077" s="327" t="s">
        <v>4566</v>
      </c>
      <c r="G5077" s="409">
        <v>305712140103</v>
      </c>
      <c r="H5077" s="327" t="s">
        <v>8670</v>
      </c>
      <c r="I5077" s="327" t="s">
        <v>5411</v>
      </c>
      <c r="K5077" s="421">
        <v>0.82379999999999998</v>
      </c>
      <c r="L5077" s="421">
        <v>0.82379999999999998</v>
      </c>
      <c r="M5077" s="421">
        <v>0.74311499999999997</v>
      </c>
      <c r="N5077" s="411">
        <v>9.7942461762563742</v>
      </c>
    </row>
    <row r="5078" spans="1:14" s="327" customFormat="1">
      <c r="A5078" s="103">
        <v>5075</v>
      </c>
      <c r="C5078" s="327" t="s">
        <v>5408</v>
      </c>
      <c r="D5078" s="327" t="s">
        <v>1021</v>
      </c>
      <c r="E5078" s="327" t="s">
        <v>1021</v>
      </c>
      <c r="F5078" s="327" t="s">
        <v>8118</v>
      </c>
      <c r="G5078" s="409">
        <v>304421340303</v>
      </c>
      <c r="H5078" s="327" t="s">
        <v>8671</v>
      </c>
      <c r="I5078" s="327" t="s">
        <v>5411</v>
      </c>
      <c r="K5078" s="421">
        <v>0.69958799999999999</v>
      </c>
      <c r="L5078" s="421">
        <v>0.69958799999999999</v>
      </c>
      <c r="M5078" s="421">
        <v>0.63106200000000001</v>
      </c>
      <c r="N5078" s="411">
        <v>9.7951937426027857</v>
      </c>
    </row>
    <row r="5079" spans="1:14" s="327" customFormat="1">
      <c r="A5079" s="103">
        <v>5076</v>
      </c>
      <c r="C5079" s="327" t="s">
        <v>5408</v>
      </c>
      <c r="D5079" s="327" t="s">
        <v>1021</v>
      </c>
      <c r="E5079" s="327" t="s">
        <v>1021</v>
      </c>
      <c r="F5079" s="327" t="s">
        <v>8118</v>
      </c>
      <c r="G5079" s="409">
        <v>304421340301</v>
      </c>
      <c r="H5079" s="327" t="s">
        <v>5994</v>
      </c>
      <c r="I5079" s="327" t="s">
        <v>5411</v>
      </c>
      <c r="K5079" s="421">
        <v>0.59543100000000004</v>
      </c>
      <c r="L5079" s="421">
        <v>0.59543100000000004</v>
      </c>
      <c r="M5079" s="421">
        <v>0.53709499999999999</v>
      </c>
      <c r="N5079" s="411">
        <v>9.7972728997986405</v>
      </c>
    </row>
    <row r="5080" spans="1:14" s="327" customFormat="1">
      <c r="A5080" s="103">
        <v>5077</v>
      </c>
      <c r="C5080" s="327" t="s">
        <v>3869</v>
      </c>
      <c r="D5080" s="327" t="s">
        <v>1055</v>
      </c>
      <c r="E5080" s="327" t="s">
        <v>1055</v>
      </c>
      <c r="F5080" s="327" t="s">
        <v>4226</v>
      </c>
      <c r="G5080" s="409">
        <v>308511540105</v>
      </c>
      <c r="H5080" s="327" t="s">
        <v>8672</v>
      </c>
      <c r="I5080" s="327" t="s">
        <v>5444</v>
      </c>
      <c r="K5080" s="421">
        <v>1.2885549999999999</v>
      </c>
      <c r="L5080" s="421">
        <v>1.2885549999999999</v>
      </c>
      <c r="M5080" s="421">
        <v>1.1622950000000001</v>
      </c>
      <c r="N5080" s="411">
        <v>9.7985728199417039</v>
      </c>
    </row>
    <row r="5081" spans="1:14" s="327" customFormat="1">
      <c r="A5081" s="103">
        <v>5078</v>
      </c>
      <c r="C5081" s="327" t="s">
        <v>1381</v>
      </c>
      <c r="D5081" s="327" t="s">
        <v>1030</v>
      </c>
      <c r="E5081" s="327" t="s">
        <v>5282</v>
      </c>
      <c r="F5081" s="327" t="s">
        <v>4991</v>
      </c>
      <c r="G5081" s="409">
        <v>305213140105</v>
      </c>
      <c r="H5081" s="327" t="s">
        <v>8673</v>
      </c>
      <c r="I5081" s="327" t="s">
        <v>5411</v>
      </c>
      <c r="K5081" s="421">
        <v>1.3180000000000001</v>
      </c>
      <c r="L5081" s="421">
        <v>1.3180000000000001</v>
      </c>
      <c r="M5081" s="421">
        <v>1.188842</v>
      </c>
      <c r="N5081" s="411">
        <v>9.7995447647951508</v>
      </c>
    </row>
    <row r="5082" spans="1:14" s="327" customFormat="1">
      <c r="A5082" s="103">
        <v>5079</v>
      </c>
      <c r="C5082" s="327" t="s">
        <v>1041</v>
      </c>
      <c r="D5082" s="327" t="s">
        <v>1038</v>
      </c>
      <c r="E5082" s="327" t="s">
        <v>3029</v>
      </c>
      <c r="F5082" s="327" t="s">
        <v>3043</v>
      </c>
      <c r="G5082" s="409">
        <v>306512140203</v>
      </c>
      <c r="H5082" s="327" t="s">
        <v>8674</v>
      </c>
      <c r="I5082" s="327" t="s">
        <v>5411</v>
      </c>
      <c r="K5082" s="421">
        <v>0.6986</v>
      </c>
      <c r="L5082" s="421">
        <v>0.6986</v>
      </c>
      <c r="M5082" s="421">
        <v>0.63012500000000005</v>
      </c>
      <c r="N5082" s="411">
        <v>9.801746349842535</v>
      </c>
    </row>
    <row r="5083" spans="1:14" s="327" customFormat="1">
      <c r="A5083" s="103">
        <v>5080</v>
      </c>
      <c r="C5083" s="327" t="s">
        <v>1049</v>
      </c>
      <c r="D5083" s="327" t="s">
        <v>1045</v>
      </c>
      <c r="E5083" s="327" t="s">
        <v>5113</v>
      </c>
      <c r="F5083" s="327" t="s">
        <v>4842</v>
      </c>
      <c r="G5083" s="409">
        <v>307621140302</v>
      </c>
      <c r="H5083" s="327" t="s">
        <v>8675</v>
      </c>
      <c r="I5083" s="327" t="s">
        <v>5411</v>
      </c>
      <c r="K5083" s="421">
        <v>1.0940000000000001</v>
      </c>
      <c r="L5083" s="421">
        <v>1.0940000000000001</v>
      </c>
      <c r="M5083" s="421">
        <v>0.98671699999999996</v>
      </c>
      <c r="N5083" s="411">
        <v>9.8064899451554037</v>
      </c>
    </row>
    <row r="5084" spans="1:14" s="327" customFormat="1">
      <c r="A5084" s="103">
        <v>5081</v>
      </c>
      <c r="C5084" s="327" t="s">
        <v>1381</v>
      </c>
      <c r="D5084" s="327" t="s">
        <v>1031</v>
      </c>
      <c r="E5084" s="327" t="s">
        <v>5239</v>
      </c>
      <c r="F5084" s="327" t="s">
        <v>4174</v>
      </c>
      <c r="G5084" s="409">
        <v>305112140601</v>
      </c>
      <c r="H5084" s="327" t="s">
        <v>8676</v>
      </c>
      <c r="I5084" s="327" t="s">
        <v>5411</v>
      </c>
      <c r="K5084" s="421">
        <v>0.46689999999999998</v>
      </c>
      <c r="L5084" s="421">
        <v>0.46689999999999998</v>
      </c>
      <c r="M5084" s="421">
        <v>0.42109799999999997</v>
      </c>
      <c r="N5084" s="411">
        <v>9.8098093810237756</v>
      </c>
    </row>
    <row r="5085" spans="1:14" s="327" customFormat="1">
      <c r="A5085" s="103">
        <v>5082</v>
      </c>
      <c r="C5085" s="327" t="s">
        <v>3869</v>
      </c>
      <c r="D5085" s="327" t="s">
        <v>1054</v>
      </c>
      <c r="E5085" s="327" t="s">
        <v>4344</v>
      </c>
      <c r="F5085" s="327" t="s">
        <v>4956</v>
      </c>
      <c r="G5085" s="409">
        <v>308223240305</v>
      </c>
      <c r="H5085" s="327" t="s">
        <v>8677</v>
      </c>
      <c r="I5085" s="327" t="s">
        <v>5411</v>
      </c>
      <c r="K5085" s="421">
        <v>1.4967999999999999</v>
      </c>
      <c r="L5085" s="421">
        <v>1.4967999999999999</v>
      </c>
      <c r="M5085" s="421">
        <v>1.349936</v>
      </c>
      <c r="N5085" s="411">
        <v>9.8118653126670168</v>
      </c>
    </row>
    <row r="5086" spans="1:14" s="327" customFormat="1">
      <c r="A5086" s="103">
        <v>5083</v>
      </c>
      <c r="C5086" s="327" t="s">
        <v>1041</v>
      </c>
      <c r="D5086" s="327" t="s">
        <v>1038</v>
      </c>
      <c r="E5086" s="327" t="s">
        <v>1038</v>
      </c>
      <c r="F5086" s="327" t="s">
        <v>3333</v>
      </c>
      <c r="G5086" s="409">
        <v>306511240305</v>
      </c>
      <c r="H5086" s="327" t="s">
        <v>8678</v>
      </c>
      <c r="I5086" s="327" t="s">
        <v>5444</v>
      </c>
      <c r="K5086" s="421">
        <v>1.0972</v>
      </c>
      <c r="L5086" s="421">
        <v>1.0972</v>
      </c>
      <c r="M5086" s="421">
        <v>0.98951299999999998</v>
      </c>
      <c r="N5086" s="411">
        <v>9.81471017134524</v>
      </c>
    </row>
    <row r="5087" spans="1:14" s="327" customFormat="1">
      <c r="A5087" s="103">
        <v>5084</v>
      </c>
      <c r="C5087" s="327" t="s">
        <v>1049</v>
      </c>
      <c r="D5087" s="327" t="s">
        <v>4470</v>
      </c>
      <c r="E5087" s="327" t="s">
        <v>4183</v>
      </c>
      <c r="F5087" s="327" t="s">
        <v>8679</v>
      </c>
      <c r="G5087" s="409">
        <v>307521340301</v>
      </c>
      <c r="H5087" s="327" t="s">
        <v>8680</v>
      </c>
      <c r="I5087" s="327" t="s">
        <v>5411</v>
      </c>
      <c r="K5087" s="421">
        <v>1.087</v>
      </c>
      <c r="L5087" s="421">
        <v>1.087</v>
      </c>
      <c r="M5087" s="421">
        <v>0.98030099999999998</v>
      </c>
      <c r="N5087" s="411">
        <v>9.8159153633854643</v>
      </c>
    </row>
    <row r="5088" spans="1:14" s="327" customFormat="1">
      <c r="A5088" s="103">
        <v>5085</v>
      </c>
      <c r="C5088" s="327" t="s">
        <v>1041</v>
      </c>
      <c r="D5088" s="327" t="s">
        <v>1041</v>
      </c>
      <c r="E5088" s="327" t="s">
        <v>3175</v>
      </c>
      <c r="F5088" s="327" t="s">
        <v>7520</v>
      </c>
      <c r="G5088" s="409">
        <v>306112340102</v>
      </c>
      <c r="H5088" s="327" t="s">
        <v>8681</v>
      </c>
      <c r="I5088" s="327" t="s">
        <v>5411</v>
      </c>
      <c r="K5088" s="421">
        <v>1.0688</v>
      </c>
      <c r="L5088" s="421">
        <v>1.0688</v>
      </c>
      <c r="M5088" s="421">
        <v>0.96387800000000001</v>
      </c>
      <c r="N5088" s="411">
        <v>9.8168038922155656</v>
      </c>
    </row>
    <row r="5089" spans="1:14" s="327" customFormat="1">
      <c r="A5089" s="103">
        <v>5086</v>
      </c>
      <c r="C5089" s="327" t="s">
        <v>3869</v>
      </c>
      <c r="D5089" s="327" t="s">
        <v>1054</v>
      </c>
      <c r="E5089" s="327" t="s">
        <v>4344</v>
      </c>
      <c r="F5089" s="327" t="s">
        <v>8539</v>
      </c>
      <c r="G5089" s="409">
        <v>308223140602</v>
      </c>
      <c r="H5089" s="327" t="s">
        <v>8682</v>
      </c>
      <c r="I5089" s="327" t="s">
        <v>5411</v>
      </c>
      <c r="K5089" s="421">
        <v>0.73380000000000001</v>
      </c>
      <c r="L5089" s="421">
        <v>0.73380000000000001</v>
      </c>
      <c r="M5089" s="421">
        <v>0.661748</v>
      </c>
      <c r="N5089" s="411">
        <v>9.8190242572908151</v>
      </c>
    </row>
    <row r="5090" spans="1:14" s="327" customFormat="1">
      <c r="A5090" s="103">
        <v>5087</v>
      </c>
      <c r="C5090" s="327" t="s">
        <v>3869</v>
      </c>
      <c r="D5090" s="327" t="s">
        <v>1054</v>
      </c>
      <c r="E5090" s="327" t="s">
        <v>4344</v>
      </c>
      <c r="F5090" s="327" t="s">
        <v>4956</v>
      </c>
      <c r="G5090" s="409">
        <v>308223240303</v>
      </c>
      <c r="H5090" s="327" t="s">
        <v>8683</v>
      </c>
      <c r="I5090" s="327" t="s">
        <v>5411</v>
      </c>
      <c r="K5090" s="421">
        <v>1.3266</v>
      </c>
      <c r="L5090" s="421">
        <v>1.3266</v>
      </c>
      <c r="M5090" s="421">
        <v>1.1963159999999999</v>
      </c>
      <c r="N5090" s="411">
        <v>9.8208955223880654</v>
      </c>
    </row>
    <row r="5091" spans="1:14" s="327" customFormat="1">
      <c r="A5091" s="103">
        <v>5088</v>
      </c>
      <c r="C5091" s="327" t="s">
        <v>5408</v>
      </c>
      <c r="D5091" s="327" t="s">
        <v>1021</v>
      </c>
      <c r="E5091" s="327" t="s">
        <v>1021</v>
      </c>
      <c r="F5091" s="327" t="s">
        <v>4037</v>
      </c>
      <c r="G5091" s="409">
        <v>304421340104</v>
      </c>
      <c r="H5091" s="327" t="s">
        <v>8684</v>
      </c>
      <c r="I5091" s="327" t="s">
        <v>5411</v>
      </c>
      <c r="K5091" s="421">
        <v>0.474796</v>
      </c>
      <c r="L5091" s="421">
        <v>0.474796</v>
      </c>
      <c r="M5091" s="421">
        <v>0.42816399999999999</v>
      </c>
      <c r="N5091" s="411">
        <v>9.8214812256211115</v>
      </c>
    </row>
    <row r="5092" spans="1:14" s="327" customFormat="1">
      <c r="A5092" s="103">
        <v>5089</v>
      </c>
      <c r="C5092" s="327" t="s">
        <v>5408</v>
      </c>
      <c r="D5092" s="327" t="s">
        <v>1021</v>
      </c>
      <c r="E5092" s="327" t="s">
        <v>4351</v>
      </c>
      <c r="F5092" s="327" t="s">
        <v>3823</v>
      </c>
      <c r="G5092" s="409">
        <v>304411440103</v>
      </c>
      <c r="H5092" s="327" t="s">
        <v>8685</v>
      </c>
      <c r="I5092" s="327" t="s">
        <v>5411</v>
      </c>
      <c r="K5092" s="421">
        <v>1.0721050000000001</v>
      </c>
      <c r="L5092" s="421">
        <v>1.0721050000000001</v>
      </c>
      <c r="M5092" s="421">
        <v>0.96680100000000002</v>
      </c>
      <c r="N5092" s="411">
        <v>9.8221722685744464</v>
      </c>
    </row>
    <row r="5093" spans="1:14" s="327" customFormat="1">
      <c r="A5093" s="103">
        <v>5090</v>
      </c>
      <c r="C5093" s="327" t="s">
        <v>3869</v>
      </c>
      <c r="D5093" s="327" t="s">
        <v>1055</v>
      </c>
      <c r="E5093" s="327" t="s">
        <v>1055</v>
      </c>
      <c r="F5093" s="327" t="s">
        <v>7416</v>
      </c>
      <c r="G5093" s="409">
        <v>308511640602</v>
      </c>
      <c r="H5093" s="327" t="s">
        <v>8686</v>
      </c>
      <c r="I5093" s="327" t="s">
        <v>5444</v>
      </c>
      <c r="K5093" s="421">
        <v>0.24154</v>
      </c>
      <c r="L5093" s="421">
        <v>0.24154</v>
      </c>
      <c r="M5093" s="421">
        <v>0.217807</v>
      </c>
      <c r="N5093" s="411">
        <v>9.8257017471226309</v>
      </c>
    </row>
    <row r="5094" spans="1:14" s="327" customFormat="1">
      <c r="A5094" s="103">
        <v>5091</v>
      </c>
      <c r="C5094" s="327" t="s">
        <v>1049</v>
      </c>
      <c r="D5094" s="327" t="s">
        <v>1045</v>
      </c>
      <c r="E5094" s="327" t="s">
        <v>5113</v>
      </c>
      <c r="F5094" s="327" t="s">
        <v>5551</v>
      </c>
      <c r="G5094" s="409">
        <v>307621240105</v>
      </c>
      <c r="H5094" s="327" t="s">
        <v>8687</v>
      </c>
      <c r="I5094" s="327" t="s">
        <v>5411</v>
      </c>
      <c r="K5094" s="421">
        <v>0.82320000000000004</v>
      </c>
      <c r="L5094" s="421">
        <v>0.82320000000000004</v>
      </c>
      <c r="M5094" s="421">
        <v>0.74231400000000003</v>
      </c>
      <c r="N5094" s="411">
        <v>9.8258017492711378</v>
      </c>
    </row>
    <row r="5095" spans="1:14" s="327" customFormat="1">
      <c r="A5095" s="103">
        <v>5092</v>
      </c>
      <c r="C5095" s="327" t="s">
        <v>1049</v>
      </c>
      <c r="D5095" s="327" t="s">
        <v>1045</v>
      </c>
      <c r="E5095" s="327" t="s">
        <v>5067</v>
      </c>
      <c r="F5095" s="327" t="s">
        <v>6386</v>
      </c>
      <c r="G5095" s="409">
        <v>307613240301</v>
      </c>
      <c r="H5095" s="327" t="s">
        <v>8688</v>
      </c>
      <c r="I5095" s="327" t="s">
        <v>5411</v>
      </c>
      <c r="K5095" s="421">
        <v>2.2288000000000001</v>
      </c>
      <c r="L5095" s="421">
        <v>2.2288000000000001</v>
      </c>
      <c r="M5095" s="421">
        <v>2.0096579999999999</v>
      </c>
      <c r="N5095" s="411">
        <v>9.8322864321608119</v>
      </c>
    </row>
    <row r="5096" spans="1:14" s="327" customFormat="1">
      <c r="A5096" s="103">
        <v>5093</v>
      </c>
      <c r="C5096" s="327" t="s">
        <v>3869</v>
      </c>
      <c r="D5096" s="327" t="s">
        <v>1054</v>
      </c>
      <c r="E5096" s="327" t="s">
        <v>4344</v>
      </c>
      <c r="F5096" s="327" t="s">
        <v>8436</v>
      </c>
      <c r="G5096" s="409">
        <v>308223340402</v>
      </c>
      <c r="H5096" s="327" t="s">
        <v>8689</v>
      </c>
      <c r="I5096" s="327" t="s">
        <v>5411</v>
      </c>
      <c r="K5096" s="421">
        <v>0.95379999999999998</v>
      </c>
      <c r="L5096" s="421">
        <v>0.95379999999999998</v>
      </c>
      <c r="M5096" s="421">
        <v>0.85982700000000001</v>
      </c>
      <c r="N5096" s="411">
        <v>9.8524847976514973</v>
      </c>
    </row>
    <row r="5097" spans="1:14" s="327" customFormat="1">
      <c r="A5097" s="103">
        <v>5094</v>
      </c>
      <c r="C5097" s="327" t="s">
        <v>1041</v>
      </c>
      <c r="D5097" s="327" t="s">
        <v>1038</v>
      </c>
      <c r="E5097" s="327" t="s">
        <v>1038</v>
      </c>
      <c r="F5097" s="327" t="s">
        <v>2234</v>
      </c>
      <c r="G5097" s="409">
        <v>306511140302</v>
      </c>
      <c r="H5097" s="327" t="s">
        <v>8690</v>
      </c>
      <c r="I5097" s="327" t="s">
        <v>5444</v>
      </c>
      <c r="K5097" s="421">
        <v>0.79759999999999998</v>
      </c>
      <c r="L5097" s="421">
        <v>0.79759999999999998</v>
      </c>
      <c r="M5097" s="421">
        <v>0.71899400000000002</v>
      </c>
      <c r="N5097" s="411">
        <v>9.8553159478435255</v>
      </c>
    </row>
    <row r="5098" spans="1:14" s="327" customFormat="1">
      <c r="A5098" s="103">
        <v>5095</v>
      </c>
      <c r="C5098" s="327" t="s">
        <v>1049</v>
      </c>
      <c r="D5098" s="327" t="s">
        <v>1048</v>
      </c>
      <c r="E5098" s="327" t="s">
        <v>4222</v>
      </c>
      <c r="F5098" s="327" t="s">
        <v>6742</v>
      </c>
      <c r="G5098" s="409">
        <v>307244340103</v>
      </c>
      <c r="H5098" s="327" t="s">
        <v>8691</v>
      </c>
      <c r="I5098" s="327" t="s">
        <v>5411</v>
      </c>
      <c r="K5098" s="421">
        <v>2.5609999999999999</v>
      </c>
      <c r="L5098" s="421">
        <v>2.5609999999999999</v>
      </c>
      <c r="M5098" s="421">
        <v>2.3085990000000001</v>
      </c>
      <c r="N5098" s="411">
        <v>9.8555642327215871</v>
      </c>
    </row>
    <row r="5099" spans="1:14" s="327" customFormat="1">
      <c r="A5099" s="103">
        <v>5096</v>
      </c>
      <c r="C5099" s="327" t="s">
        <v>1041</v>
      </c>
      <c r="D5099" s="327" t="s">
        <v>1037</v>
      </c>
      <c r="E5099" s="327" t="s">
        <v>3312</v>
      </c>
      <c r="F5099" s="327" t="s">
        <v>3302</v>
      </c>
      <c r="G5099" s="409">
        <v>306321340602</v>
      </c>
      <c r="H5099" s="327" t="s">
        <v>8692</v>
      </c>
      <c r="I5099" s="327" t="s">
        <v>5411</v>
      </c>
      <c r="K5099" s="421">
        <v>0.61380000000000001</v>
      </c>
      <c r="L5099" s="421">
        <v>0.61380000000000001</v>
      </c>
      <c r="M5099" s="421">
        <v>0.55330000000000001</v>
      </c>
      <c r="N5099" s="411">
        <v>9.8566308243727594</v>
      </c>
    </row>
    <row r="5100" spans="1:14" s="327" customFormat="1">
      <c r="A5100" s="103">
        <v>5097</v>
      </c>
      <c r="C5100" s="327" t="s">
        <v>1041</v>
      </c>
      <c r="D5100" s="327" t="s">
        <v>1038</v>
      </c>
      <c r="E5100" s="327" t="s">
        <v>1038</v>
      </c>
      <c r="F5100" s="327" t="s">
        <v>2906</v>
      </c>
      <c r="G5100" s="409">
        <v>306511340301</v>
      </c>
      <c r="H5100" s="327" t="s">
        <v>8693</v>
      </c>
      <c r="I5100" s="327" t="s">
        <v>5411</v>
      </c>
      <c r="K5100" s="421">
        <v>1.4148000000000001</v>
      </c>
      <c r="L5100" s="421">
        <v>1.4148000000000001</v>
      </c>
      <c r="M5100" s="421">
        <v>1.2753000000000001</v>
      </c>
      <c r="N5100" s="411">
        <v>9.8600508905852386</v>
      </c>
    </row>
    <row r="5101" spans="1:14" s="327" customFormat="1">
      <c r="A5101" s="103">
        <v>5098</v>
      </c>
      <c r="C5101" s="327" t="s">
        <v>1041</v>
      </c>
      <c r="D5101" s="327" t="s">
        <v>1039</v>
      </c>
      <c r="E5101" s="327" t="s">
        <v>3293</v>
      </c>
      <c r="F5101" s="327" t="s">
        <v>5351</v>
      </c>
      <c r="G5101" s="409">
        <v>306221540302</v>
      </c>
      <c r="H5101" s="327" t="s">
        <v>8694</v>
      </c>
      <c r="I5101" s="327" t="s">
        <v>5411</v>
      </c>
      <c r="K5101" s="421">
        <v>0.76900000000000002</v>
      </c>
      <c r="L5101" s="421">
        <v>0.76900000000000002</v>
      </c>
      <c r="M5101" s="421">
        <v>0.69314900000000002</v>
      </c>
      <c r="N5101" s="411">
        <v>9.8635890767230165</v>
      </c>
    </row>
    <row r="5102" spans="1:14" s="327" customFormat="1">
      <c r="A5102" s="103">
        <v>5099</v>
      </c>
      <c r="C5102" s="327" t="s">
        <v>1381</v>
      </c>
      <c r="D5102" s="327" t="s">
        <v>1027</v>
      </c>
      <c r="E5102" s="327" t="s">
        <v>5327</v>
      </c>
      <c r="F5102" s="327" t="s">
        <v>7721</v>
      </c>
      <c r="G5102" s="409">
        <v>305422140502</v>
      </c>
      <c r="H5102" s="327" t="s">
        <v>8695</v>
      </c>
      <c r="I5102" s="327" t="s">
        <v>5411</v>
      </c>
      <c r="K5102" s="421">
        <v>0.58560000000000001</v>
      </c>
      <c r="L5102" s="421">
        <v>0.58560000000000001</v>
      </c>
      <c r="M5102" s="421">
        <v>0.52776199999999995</v>
      </c>
      <c r="N5102" s="411">
        <v>9.8767076502732341</v>
      </c>
    </row>
    <row r="5103" spans="1:14" s="327" customFormat="1">
      <c r="A5103" s="103">
        <v>5100</v>
      </c>
      <c r="C5103" s="327" t="s">
        <v>1049</v>
      </c>
      <c r="D5103" s="327" t="s">
        <v>1048</v>
      </c>
      <c r="E5103" s="327" t="s">
        <v>5140</v>
      </c>
      <c r="F5103" s="327" t="s">
        <v>8310</v>
      </c>
      <c r="G5103" s="409">
        <v>307222340301</v>
      </c>
      <c r="H5103" s="327" t="s">
        <v>8696</v>
      </c>
      <c r="I5103" s="327" t="s">
        <v>5411</v>
      </c>
      <c r="K5103" s="421">
        <v>0.81640000000000001</v>
      </c>
      <c r="L5103" s="421">
        <v>0.81640000000000001</v>
      </c>
      <c r="M5103" s="421">
        <v>0.735649</v>
      </c>
      <c r="N5103" s="411">
        <v>9.8911073003429717</v>
      </c>
    </row>
    <row r="5104" spans="1:14" s="327" customFormat="1">
      <c r="A5104" s="103">
        <v>5101</v>
      </c>
      <c r="C5104" s="327" t="s">
        <v>5408</v>
      </c>
      <c r="D5104" s="327" t="s">
        <v>1018</v>
      </c>
      <c r="E5104" s="327" t="s">
        <v>3232</v>
      </c>
      <c r="F5104" s="327" t="s">
        <v>3857</v>
      </c>
      <c r="G5104" s="409">
        <v>304631140203</v>
      </c>
      <c r="H5104" s="327" t="s">
        <v>8697</v>
      </c>
      <c r="I5104" s="327" t="s">
        <v>5411</v>
      </c>
      <c r="K5104" s="421">
        <v>0.62980000000000003</v>
      </c>
      <c r="L5104" s="421">
        <v>0.62980000000000003</v>
      </c>
      <c r="M5104" s="421">
        <v>0.56750199999999995</v>
      </c>
      <c r="N5104" s="411">
        <v>9.891711654493502</v>
      </c>
    </row>
    <row r="5105" spans="1:14" s="327" customFormat="1">
      <c r="A5105" s="103">
        <v>5102</v>
      </c>
      <c r="C5105" s="327" t="s">
        <v>1381</v>
      </c>
      <c r="D5105" s="327" t="s">
        <v>1029</v>
      </c>
      <c r="E5105" s="327" t="s">
        <v>4464</v>
      </c>
      <c r="F5105" s="327" t="s">
        <v>7648</v>
      </c>
      <c r="G5105" s="409">
        <v>305721240401</v>
      </c>
      <c r="H5105" s="327" t="s">
        <v>5514</v>
      </c>
      <c r="I5105" s="327" t="s">
        <v>5411</v>
      </c>
      <c r="K5105" s="421">
        <v>0.99419999999999997</v>
      </c>
      <c r="L5105" s="421">
        <v>0.99419999999999997</v>
      </c>
      <c r="M5105" s="421">
        <v>0.89581200000000005</v>
      </c>
      <c r="N5105" s="411">
        <v>9.8961979480989655</v>
      </c>
    </row>
    <row r="5106" spans="1:14" s="327" customFormat="1">
      <c r="A5106" s="103">
        <v>5103</v>
      </c>
      <c r="C5106" s="327" t="s">
        <v>1041</v>
      </c>
      <c r="D5106" s="327" t="s">
        <v>1036</v>
      </c>
      <c r="E5106" s="327" t="s">
        <v>5343</v>
      </c>
      <c r="F5106" s="327" t="s">
        <v>3041</v>
      </c>
      <c r="G5106" s="409">
        <v>306421340102</v>
      </c>
      <c r="H5106" s="327" t="s">
        <v>8698</v>
      </c>
      <c r="I5106" s="327" t="s">
        <v>5411</v>
      </c>
      <c r="K5106" s="421">
        <v>0.93520000000000003</v>
      </c>
      <c r="L5106" s="421">
        <v>0.93520000000000003</v>
      </c>
      <c r="M5106" s="421">
        <v>0.84265000000000001</v>
      </c>
      <c r="N5106" s="411">
        <v>9.8962788708297715</v>
      </c>
    </row>
    <row r="5107" spans="1:14" s="327" customFormat="1">
      <c r="A5107" s="103">
        <v>5104</v>
      </c>
      <c r="C5107" s="327" t="s">
        <v>3869</v>
      </c>
      <c r="D5107" s="327" t="s">
        <v>1054</v>
      </c>
      <c r="E5107" s="327" t="s">
        <v>4857</v>
      </c>
      <c r="F5107" s="327" t="s">
        <v>4264</v>
      </c>
      <c r="G5107" s="409">
        <v>308235140405</v>
      </c>
      <c r="H5107" s="327" t="s">
        <v>8699</v>
      </c>
      <c r="I5107" s="327" t="s">
        <v>5411</v>
      </c>
      <c r="K5107" s="421">
        <v>0.26579999999999998</v>
      </c>
      <c r="L5107" s="421">
        <v>0.26579999999999998</v>
      </c>
      <c r="M5107" s="421">
        <v>0.23947499999999999</v>
      </c>
      <c r="N5107" s="411">
        <v>9.9040632054176037</v>
      </c>
    </row>
    <row r="5108" spans="1:14" s="327" customFormat="1">
      <c r="A5108" s="103">
        <v>5105</v>
      </c>
      <c r="C5108" s="327" t="s">
        <v>3869</v>
      </c>
      <c r="D5108" s="327" t="s">
        <v>1056</v>
      </c>
      <c r="E5108" s="327" t="s">
        <v>1056</v>
      </c>
      <c r="F5108" s="327" t="s">
        <v>4617</v>
      </c>
      <c r="G5108" s="409">
        <v>308311540202</v>
      </c>
      <c r="H5108" s="327" t="s">
        <v>7086</v>
      </c>
      <c r="I5108" s="327" t="s">
        <v>5411</v>
      </c>
      <c r="K5108" s="421">
        <v>0.81120000000000003</v>
      </c>
      <c r="L5108" s="421">
        <v>0.81120000000000003</v>
      </c>
      <c r="M5108" s="421">
        <v>0.73080000000000001</v>
      </c>
      <c r="N5108" s="411">
        <v>9.9112426035502992</v>
      </c>
    </row>
    <row r="5109" spans="1:14" s="327" customFormat="1">
      <c r="A5109" s="103">
        <v>5106</v>
      </c>
      <c r="C5109" s="327" t="s">
        <v>1049</v>
      </c>
      <c r="D5109" s="327" t="s">
        <v>1045</v>
      </c>
      <c r="E5109" s="327" t="s">
        <v>5067</v>
      </c>
      <c r="F5109" s="327" t="s">
        <v>8473</v>
      </c>
      <c r="G5109" s="409">
        <v>307613140404</v>
      </c>
      <c r="H5109" s="327" t="s">
        <v>8700</v>
      </c>
      <c r="I5109" s="327" t="s">
        <v>5411</v>
      </c>
      <c r="K5109" s="421">
        <v>0.27379999999999999</v>
      </c>
      <c r="L5109" s="421">
        <v>0.27379999999999999</v>
      </c>
      <c r="M5109" s="421">
        <v>0.24665100000000001</v>
      </c>
      <c r="N5109" s="411">
        <v>9.9156318480642724</v>
      </c>
    </row>
    <row r="5110" spans="1:14" s="327" customFormat="1">
      <c r="A5110" s="103">
        <v>5107</v>
      </c>
      <c r="C5110" s="327" t="s">
        <v>5408</v>
      </c>
      <c r="D5110" s="327" t="s">
        <v>1021</v>
      </c>
      <c r="E5110" s="327" t="s">
        <v>4351</v>
      </c>
      <c r="F5110" s="327" t="s">
        <v>6408</v>
      </c>
      <c r="G5110" s="409">
        <v>304411540702</v>
      </c>
      <c r="H5110" s="327" t="s">
        <v>8701</v>
      </c>
      <c r="I5110" s="327" t="s">
        <v>5411</v>
      </c>
      <c r="K5110" s="421">
        <v>0.46583400000000003</v>
      </c>
      <c r="L5110" s="421">
        <v>0.46583400000000003</v>
      </c>
      <c r="M5110" s="421">
        <v>0.41963400000000001</v>
      </c>
      <c r="N5110" s="411">
        <v>9.9176960032973156</v>
      </c>
    </row>
    <row r="5111" spans="1:14" s="327" customFormat="1">
      <c r="A5111" s="103">
        <v>5108</v>
      </c>
      <c r="C5111" s="327" t="s">
        <v>5408</v>
      </c>
      <c r="D5111" s="327" t="s">
        <v>1021</v>
      </c>
      <c r="E5111" s="327" t="s">
        <v>4351</v>
      </c>
      <c r="F5111" s="327" t="s">
        <v>8702</v>
      </c>
      <c r="G5111" s="409">
        <v>304411340301</v>
      </c>
      <c r="H5111" s="327" t="s">
        <v>8703</v>
      </c>
      <c r="I5111" s="327" t="s">
        <v>5411</v>
      </c>
      <c r="K5111" s="421">
        <v>0.48133500000000001</v>
      </c>
      <c r="L5111" s="421">
        <v>0.48133500000000001</v>
      </c>
      <c r="M5111" s="421">
        <v>0.43359300000000001</v>
      </c>
      <c r="N5111" s="411">
        <v>9.9186637165383793</v>
      </c>
    </row>
    <row r="5112" spans="1:14" s="327" customFormat="1">
      <c r="A5112" s="103">
        <v>5109</v>
      </c>
      <c r="C5112" s="327" t="s">
        <v>1381</v>
      </c>
      <c r="D5112" s="327" t="s">
        <v>1031</v>
      </c>
      <c r="E5112" s="327" t="s">
        <v>5239</v>
      </c>
      <c r="F5112" s="327" t="s">
        <v>8263</v>
      </c>
      <c r="G5112" s="409">
        <v>305112140502</v>
      </c>
      <c r="H5112" s="327" t="s">
        <v>8704</v>
      </c>
      <c r="I5112" s="327" t="s">
        <v>5411</v>
      </c>
      <c r="K5112" s="421">
        <v>1.3097000000000001</v>
      </c>
      <c r="L5112" s="421">
        <v>1.3097000000000001</v>
      </c>
      <c r="M5112" s="421">
        <v>1.1797470000000001</v>
      </c>
      <c r="N5112" s="411">
        <v>9.9223486294571259</v>
      </c>
    </row>
    <row r="5113" spans="1:14" s="327" customFormat="1">
      <c r="A5113" s="103">
        <v>5110</v>
      </c>
      <c r="C5113" s="327" t="s">
        <v>3869</v>
      </c>
      <c r="D5113" s="327" t="s">
        <v>1054</v>
      </c>
      <c r="E5113" s="327" t="s">
        <v>4344</v>
      </c>
      <c r="F5113" s="327" t="s">
        <v>3862</v>
      </c>
      <c r="G5113" s="409">
        <v>308223640202</v>
      </c>
      <c r="H5113" s="327" t="s">
        <v>8705</v>
      </c>
      <c r="I5113" s="327" t="s">
        <v>5411</v>
      </c>
      <c r="K5113" s="421">
        <v>0.71160000000000001</v>
      </c>
      <c r="L5113" s="421">
        <v>0.71160000000000001</v>
      </c>
      <c r="M5113" s="421">
        <v>0.64098699999999997</v>
      </c>
      <c r="N5113" s="411">
        <v>9.9231309724564412</v>
      </c>
    </row>
    <row r="5114" spans="1:14" s="327" customFormat="1">
      <c r="A5114" s="103">
        <v>5111</v>
      </c>
      <c r="C5114" s="327" t="s">
        <v>1041</v>
      </c>
      <c r="D5114" s="327" t="s">
        <v>1038</v>
      </c>
      <c r="E5114" s="327" t="s">
        <v>1038</v>
      </c>
      <c r="F5114" s="327" t="s">
        <v>4698</v>
      </c>
      <c r="G5114" s="409">
        <v>306511340801</v>
      </c>
      <c r="H5114" s="327" t="s">
        <v>8706</v>
      </c>
      <c r="I5114" s="327" t="s">
        <v>5411</v>
      </c>
      <c r="K5114" s="421">
        <v>0.7954</v>
      </c>
      <c r="L5114" s="421">
        <v>0.7954</v>
      </c>
      <c r="M5114" s="421">
        <v>0.716445</v>
      </c>
      <c r="N5114" s="411">
        <v>9.9264520995725416</v>
      </c>
    </row>
    <row r="5115" spans="1:14" s="327" customFormat="1">
      <c r="A5115" s="103">
        <v>5112</v>
      </c>
      <c r="C5115" s="327" t="s">
        <v>1049</v>
      </c>
      <c r="D5115" s="327" t="s">
        <v>1045</v>
      </c>
      <c r="E5115" s="327" t="s">
        <v>5113</v>
      </c>
      <c r="F5115" s="327" t="s">
        <v>4657</v>
      </c>
      <c r="G5115" s="409">
        <v>307621140202</v>
      </c>
      <c r="H5115" s="327" t="s">
        <v>8707</v>
      </c>
      <c r="I5115" s="327" t="s">
        <v>5411</v>
      </c>
      <c r="K5115" s="421">
        <v>0.99639999999999995</v>
      </c>
      <c r="L5115" s="421">
        <v>0.99639999999999995</v>
      </c>
      <c r="M5115" s="421">
        <v>0.89748700000000003</v>
      </c>
      <c r="N5115" s="411">
        <v>9.9270373344038454</v>
      </c>
    </row>
    <row r="5116" spans="1:14" s="327" customFormat="1">
      <c r="A5116" s="103">
        <v>5113</v>
      </c>
      <c r="C5116" s="327" t="s">
        <v>3869</v>
      </c>
      <c r="D5116" s="327" t="s">
        <v>1054</v>
      </c>
      <c r="E5116" s="327" t="s">
        <v>4344</v>
      </c>
      <c r="F5116" s="327" t="s">
        <v>7338</v>
      </c>
      <c r="G5116" s="409">
        <v>308223240404</v>
      </c>
      <c r="H5116" s="327" t="s">
        <v>8708</v>
      </c>
      <c r="I5116" s="327" t="s">
        <v>5411</v>
      </c>
      <c r="K5116" s="421">
        <v>0.77129999999999999</v>
      </c>
      <c r="L5116" s="421">
        <v>0.77129999999999999</v>
      </c>
      <c r="M5116" s="421">
        <v>0.69473099999999999</v>
      </c>
      <c r="N5116" s="411">
        <v>9.9272656553870089</v>
      </c>
    </row>
    <row r="5117" spans="1:14" s="327" customFormat="1">
      <c r="A5117" s="103">
        <v>5114</v>
      </c>
      <c r="C5117" s="327" t="s">
        <v>1049</v>
      </c>
      <c r="D5117" s="327" t="s">
        <v>1048</v>
      </c>
      <c r="E5117" s="327" t="s">
        <v>5140</v>
      </c>
      <c r="F5117" s="327" t="s">
        <v>8709</v>
      </c>
      <c r="G5117" s="409">
        <v>307222240304</v>
      </c>
      <c r="H5117" s="327" t="s">
        <v>8710</v>
      </c>
      <c r="I5117" s="327" t="s">
        <v>5411</v>
      </c>
      <c r="K5117" s="421">
        <v>0.78620000000000001</v>
      </c>
      <c r="L5117" s="421">
        <v>0.78620000000000001</v>
      </c>
      <c r="M5117" s="421">
        <v>0.70813199999999998</v>
      </c>
      <c r="N5117" s="411">
        <v>9.9297888577970017</v>
      </c>
    </row>
    <row r="5118" spans="1:14" s="327" customFormat="1">
      <c r="A5118" s="103">
        <v>5115</v>
      </c>
      <c r="C5118" s="327" t="s">
        <v>1049</v>
      </c>
      <c r="D5118" s="327" t="s">
        <v>1045</v>
      </c>
      <c r="E5118" s="327" t="s">
        <v>5113</v>
      </c>
      <c r="F5118" s="327" t="s">
        <v>5551</v>
      </c>
      <c r="G5118" s="409">
        <v>307621240106</v>
      </c>
      <c r="H5118" s="327" t="s">
        <v>8711</v>
      </c>
      <c r="I5118" s="327" t="s">
        <v>5411</v>
      </c>
      <c r="K5118" s="421">
        <v>0.61339999999999995</v>
      </c>
      <c r="L5118" s="421">
        <v>0.61339999999999995</v>
      </c>
      <c r="M5118" s="421">
        <v>0.55246399999999996</v>
      </c>
      <c r="N5118" s="411">
        <v>9.9341375937398091</v>
      </c>
    </row>
    <row r="5119" spans="1:14" s="327" customFormat="1">
      <c r="A5119" s="103">
        <v>5116</v>
      </c>
      <c r="C5119" s="327" t="s">
        <v>3869</v>
      </c>
      <c r="D5119" s="327" t="s">
        <v>1054</v>
      </c>
      <c r="E5119" s="327" t="s">
        <v>4344</v>
      </c>
      <c r="F5119" s="327" t="s">
        <v>4513</v>
      </c>
      <c r="G5119" s="409">
        <v>308223140106</v>
      </c>
      <c r="H5119" s="327" t="s">
        <v>8712</v>
      </c>
      <c r="I5119" s="327" t="s">
        <v>5411</v>
      </c>
      <c r="K5119" s="421">
        <v>0.80200000000000005</v>
      </c>
      <c r="L5119" s="421">
        <v>0.80200000000000005</v>
      </c>
      <c r="M5119" s="421">
        <v>0.72230399999999995</v>
      </c>
      <c r="N5119" s="411">
        <v>9.9371571072319327</v>
      </c>
    </row>
    <row r="5120" spans="1:14" s="327" customFormat="1">
      <c r="A5120" s="103">
        <v>5117</v>
      </c>
      <c r="C5120" s="327" t="s">
        <v>1381</v>
      </c>
      <c r="D5120" s="327" t="s">
        <v>1029</v>
      </c>
      <c r="E5120" s="327" t="s">
        <v>4464</v>
      </c>
      <c r="F5120" s="327" t="s">
        <v>4285</v>
      </c>
      <c r="G5120" s="409">
        <v>305731440304</v>
      </c>
      <c r="H5120" s="327" t="s">
        <v>8713</v>
      </c>
      <c r="I5120" s="327" t="s">
        <v>5411</v>
      </c>
      <c r="K5120" s="421">
        <v>1.1619839999999999</v>
      </c>
      <c r="L5120" s="421">
        <v>1.1619839999999999</v>
      </c>
      <c r="M5120" s="421">
        <v>1.0465040000000001</v>
      </c>
      <c r="N5120" s="411">
        <v>9.9381747080854641</v>
      </c>
    </row>
    <row r="5121" spans="1:14" s="327" customFormat="1">
      <c r="A5121" s="103">
        <v>5118</v>
      </c>
      <c r="C5121" s="327" t="s">
        <v>1041</v>
      </c>
      <c r="D5121" s="327" t="s">
        <v>1038</v>
      </c>
      <c r="E5121" s="327" t="s">
        <v>5205</v>
      </c>
      <c r="F5121" s="327" t="s">
        <v>3124</v>
      </c>
      <c r="G5121" s="409">
        <v>306521240103</v>
      </c>
      <c r="H5121" s="327" t="s">
        <v>4717</v>
      </c>
      <c r="I5121" s="327" t="s">
        <v>5411</v>
      </c>
      <c r="K5121" s="421">
        <v>0.93759999999999999</v>
      </c>
      <c r="L5121" s="421">
        <v>0.93759999999999999</v>
      </c>
      <c r="M5121" s="421">
        <v>0.84435400000000005</v>
      </c>
      <c r="N5121" s="411">
        <v>9.9451791808873669</v>
      </c>
    </row>
    <row r="5122" spans="1:14" s="327" customFormat="1">
      <c r="A5122" s="103">
        <v>5119</v>
      </c>
      <c r="C5122" s="327" t="s">
        <v>1381</v>
      </c>
      <c r="D5122" s="327" t="s">
        <v>1032</v>
      </c>
      <c r="E5122" s="327" t="s">
        <v>4888</v>
      </c>
      <c r="F5122" s="327" t="s">
        <v>4942</v>
      </c>
      <c r="G5122" s="409">
        <v>305121140204</v>
      </c>
      <c r="H5122" s="327" t="s">
        <v>8714</v>
      </c>
      <c r="I5122" s="327" t="s">
        <v>5411</v>
      </c>
      <c r="K5122" s="421">
        <v>0.74268000000000001</v>
      </c>
      <c r="L5122" s="421">
        <v>0.74268000000000001</v>
      </c>
      <c r="M5122" s="421">
        <v>0.66881199999999996</v>
      </c>
      <c r="N5122" s="411">
        <v>9.9461410028545334</v>
      </c>
    </row>
    <row r="5123" spans="1:14" s="327" customFormat="1">
      <c r="A5123" s="103">
        <v>5120</v>
      </c>
      <c r="C5123" s="327" t="s">
        <v>1041</v>
      </c>
      <c r="D5123" s="327" t="s">
        <v>1037</v>
      </c>
      <c r="E5123" s="327" t="s">
        <v>1037</v>
      </c>
      <c r="F5123" s="327" t="s">
        <v>3831</v>
      </c>
      <c r="G5123" s="409">
        <v>306311340203</v>
      </c>
      <c r="H5123" s="327" t="s">
        <v>8715</v>
      </c>
      <c r="I5123" s="327" t="s">
        <v>5411</v>
      </c>
      <c r="K5123" s="421">
        <v>0.1988</v>
      </c>
      <c r="L5123" s="421">
        <v>0.1988</v>
      </c>
      <c r="M5123" s="421">
        <v>0.17902499999999999</v>
      </c>
      <c r="N5123" s="411">
        <v>9.947183098591557</v>
      </c>
    </row>
    <row r="5124" spans="1:14" s="327" customFormat="1">
      <c r="A5124" s="103">
        <v>5121</v>
      </c>
      <c r="C5124" s="327" t="s">
        <v>1041</v>
      </c>
      <c r="D5124" s="327" t="s">
        <v>1041</v>
      </c>
      <c r="E5124" s="327" t="s">
        <v>4103</v>
      </c>
      <c r="F5124" s="327" t="s">
        <v>4425</v>
      </c>
      <c r="G5124" s="409">
        <v>306111240304</v>
      </c>
      <c r="H5124" s="327" t="s">
        <v>8716</v>
      </c>
      <c r="I5124" s="327" t="s">
        <v>5444</v>
      </c>
      <c r="K5124" s="421">
        <v>0.2954</v>
      </c>
      <c r="L5124" s="421">
        <v>0.2954</v>
      </c>
      <c r="M5124" s="421">
        <v>0.266013</v>
      </c>
      <c r="N5124" s="411">
        <v>9.9482058226134047</v>
      </c>
    </row>
    <row r="5125" spans="1:14" s="327" customFormat="1">
      <c r="A5125" s="103">
        <v>5122</v>
      </c>
      <c r="C5125" s="327" t="s">
        <v>5408</v>
      </c>
      <c r="D5125" s="327" t="s">
        <v>1020</v>
      </c>
      <c r="E5125" s="327" t="s">
        <v>3416</v>
      </c>
      <c r="F5125" s="327" t="s">
        <v>3891</v>
      </c>
      <c r="G5125" s="409">
        <v>304112140301</v>
      </c>
      <c r="H5125" s="327" t="s">
        <v>8717</v>
      </c>
      <c r="I5125" s="327" t="s">
        <v>5411</v>
      </c>
      <c r="K5125" s="421">
        <v>0.42359999999999998</v>
      </c>
      <c r="L5125" s="421">
        <v>0.42359999999999998</v>
      </c>
      <c r="M5125" s="421">
        <v>0.38143199999999999</v>
      </c>
      <c r="N5125" s="411">
        <v>9.9546742209631702</v>
      </c>
    </row>
    <row r="5126" spans="1:14" s="327" customFormat="1">
      <c r="A5126" s="103">
        <v>5123</v>
      </c>
      <c r="C5126" s="327" t="s">
        <v>3869</v>
      </c>
      <c r="D5126" s="327" t="s">
        <v>1054</v>
      </c>
      <c r="E5126" s="327" t="s">
        <v>4344</v>
      </c>
      <c r="F5126" s="327" t="s">
        <v>4934</v>
      </c>
      <c r="G5126" s="409">
        <v>308223140505</v>
      </c>
      <c r="H5126" s="327" t="s">
        <v>8718</v>
      </c>
      <c r="I5126" s="327" t="s">
        <v>5411</v>
      </c>
      <c r="K5126" s="421">
        <v>1.6245000000000001</v>
      </c>
      <c r="L5126" s="421">
        <v>1.6245000000000001</v>
      </c>
      <c r="M5126" s="421">
        <v>1.462629</v>
      </c>
      <c r="N5126" s="411">
        <v>9.9643582640812625</v>
      </c>
    </row>
    <row r="5127" spans="1:14" s="327" customFormat="1">
      <c r="A5127" s="103">
        <v>5124</v>
      </c>
      <c r="C5127" s="327" t="s">
        <v>3869</v>
      </c>
      <c r="D5127" s="327" t="s">
        <v>1054</v>
      </c>
      <c r="E5127" s="327" t="s">
        <v>4344</v>
      </c>
      <c r="F5127" s="327" t="s">
        <v>8386</v>
      </c>
      <c r="G5127" s="409">
        <v>308223340305</v>
      </c>
      <c r="H5127" s="327" t="s">
        <v>8719</v>
      </c>
      <c r="I5127" s="327" t="s">
        <v>5411</v>
      </c>
      <c r="K5127" s="421">
        <v>1.2416</v>
      </c>
      <c r="L5127" s="421">
        <v>1.2416</v>
      </c>
      <c r="M5127" s="421">
        <v>1.117856</v>
      </c>
      <c r="N5127" s="411">
        <v>9.9664948453608311</v>
      </c>
    </row>
    <row r="5128" spans="1:14" s="327" customFormat="1">
      <c r="A5128" s="103">
        <v>5125</v>
      </c>
      <c r="C5128" s="327" t="s">
        <v>1381</v>
      </c>
      <c r="D5128" s="327" t="s">
        <v>1029</v>
      </c>
      <c r="E5128" s="327" t="s">
        <v>4464</v>
      </c>
      <c r="F5128" s="327" t="s">
        <v>3491</v>
      </c>
      <c r="G5128" s="409">
        <v>305721340602</v>
      </c>
      <c r="H5128" s="327" t="s">
        <v>8720</v>
      </c>
      <c r="I5128" s="327" t="s">
        <v>5411</v>
      </c>
      <c r="K5128" s="421">
        <v>1.1152</v>
      </c>
      <c r="L5128" s="421">
        <v>1.1152</v>
      </c>
      <c r="M5128" s="421">
        <v>1.0040439999999999</v>
      </c>
      <c r="N5128" s="411">
        <v>9.9673601147776214</v>
      </c>
    </row>
    <row r="5129" spans="1:14" s="327" customFormat="1">
      <c r="A5129" s="103">
        <v>5126</v>
      </c>
      <c r="C5129" s="327" t="s">
        <v>1049</v>
      </c>
      <c r="D5129" s="327" t="s">
        <v>1049</v>
      </c>
      <c r="E5129" s="327" t="s">
        <v>3482</v>
      </c>
      <c r="F5129" s="327" t="s">
        <v>4581</v>
      </c>
      <c r="G5129" s="409">
        <v>307133340105</v>
      </c>
      <c r="H5129" s="327" t="s">
        <v>8721</v>
      </c>
      <c r="I5129" s="327" t="s">
        <v>5411</v>
      </c>
      <c r="K5129" s="421">
        <v>1.024</v>
      </c>
      <c r="L5129" s="421">
        <v>1.024</v>
      </c>
      <c r="M5129" s="421">
        <v>0.92193000000000003</v>
      </c>
      <c r="N5129" s="411">
        <v>9.9677734375</v>
      </c>
    </row>
    <row r="5130" spans="1:14" s="327" customFormat="1">
      <c r="A5130" s="103">
        <v>5127</v>
      </c>
      <c r="C5130" s="327" t="s">
        <v>1041</v>
      </c>
      <c r="D5130" s="327" t="s">
        <v>1037</v>
      </c>
      <c r="E5130" s="327" t="s">
        <v>1037</v>
      </c>
      <c r="F5130" s="327" t="s">
        <v>5313</v>
      </c>
      <c r="G5130" s="409">
        <v>306311440504</v>
      </c>
      <c r="H5130" s="327" t="s">
        <v>8722</v>
      </c>
      <c r="I5130" s="327" t="s">
        <v>5411</v>
      </c>
      <c r="K5130" s="421">
        <v>0.40100000000000002</v>
      </c>
      <c r="L5130" s="421">
        <v>0.40100000000000002</v>
      </c>
      <c r="M5130" s="421">
        <v>0.36101499999999997</v>
      </c>
      <c r="N5130" s="411">
        <v>9.9713216957606097</v>
      </c>
    </row>
    <row r="5131" spans="1:14" s="327" customFormat="1">
      <c r="A5131" s="103">
        <v>5128</v>
      </c>
      <c r="C5131" s="327" t="s">
        <v>1049</v>
      </c>
      <c r="D5131" s="327" t="s">
        <v>1045</v>
      </c>
      <c r="E5131" s="327" t="s">
        <v>5067</v>
      </c>
      <c r="F5131" s="327" t="s">
        <v>6387</v>
      </c>
      <c r="G5131" s="409">
        <v>307613440204</v>
      </c>
      <c r="H5131" s="327" t="s">
        <v>8723</v>
      </c>
      <c r="I5131" s="327" t="s">
        <v>5411</v>
      </c>
      <c r="K5131" s="421">
        <v>0.43640000000000001</v>
      </c>
      <c r="L5131" s="421">
        <v>0.43640000000000001</v>
      </c>
      <c r="M5131" s="421">
        <v>0.39288200000000001</v>
      </c>
      <c r="N5131" s="411">
        <v>9.9720439963336389</v>
      </c>
    </row>
    <row r="5132" spans="1:14" s="327" customFormat="1">
      <c r="A5132" s="103">
        <v>5129</v>
      </c>
      <c r="C5132" s="327" t="s">
        <v>5408</v>
      </c>
      <c r="D5132" s="327" t="s">
        <v>1021</v>
      </c>
      <c r="E5132" s="327" t="s">
        <v>4351</v>
      </c>
      <c r="F5132" s="327" t="s">
        <v>3823</v>
      </c>
      <c r="G5132" s="409">
        <v>304411440102</v>
      </c>
      <c r="H5132" s="327" t="s">
        <v>8724</v>
      </c>
      <c r="I5132" s="327" t="s">
        <v>5411</v>
      </c>
      <c r="K5132" s="421">
        <v>0.73614800000000002</v>
      </c>
      <c r="L5132" s="421">
        <v>0.73614800000000002</v>
      </c>
      <c r="M5132" s="421">
        <v>0.66273599999999999</v>
      </c>
      <c r="N5132" s="411">
        <v>9.9724511918798981</v>
      </c>
    </row>
    <row r="5133" spans="1:14" s="327" customFormat="1">
      <c r="A5133" s="103">
        <v>5130</v>
      </c>
      <c r="C5133" s="327" t="s">
        <v>1049</v>
      </c>
      <c r="D5133" s="327" t="s">
        <v>1049</v>
      </c>
      <c r="E5133" s="327" t="s">
        <v>3482</v>
      </c>
      <c r="F5133" s="327" t="s">
        <v>4561</v>
      </c>
      <c r="G5133" s="409">
        <v>307133140206</v>
      </c>
      <c r="H5133" s="327" t="s">
        <v>8725</v>
      </c>
      <c r="I5133" s="327" t="s">
        <v>5411</v>
      </c>
      <c r="K5133" s="421">
        <v>0.79879999999999995</v>
      </c>
      <c r="L5133" s="421">
        <v>0.79879999999999995</v>
      </c>
      <c r="M5133" s="421">
        <v>0.71911499999999995</v>
      </c>
      <c r="N5133" s="411">
        <v>9.9755883825738625</v>
      </c>
    </row>
    <row r="5134" spans="1:14" s="327" customFormat="1">
      <c r="A5134" s="103">
        <v>5131</v>
      </c>
      <c r="C5134" s="327" t="s">
        <v>1381</v>
      </c>
      <c r="D5134" s="327" t="s">
        <v>1030</v>
      </c>
      <c r="E5134" s="327" t="s">
        <v>5282</v>
      </c>
      <c r="F5134" s="327" t="s">
        <v>3298</v>
      </c>
      <c r="G5134" s="409">
        <v>305212440204</v>
      </c>
      <c r="H5134" s="327" t="s">
        <v>5416</v>
      </c>
      <c r="I5134" s="327" t="s">
        <v>5411</v>
      </c>
      <c r="K5134" s="421">
        <v>0.63480000000000003</v>
      </c>
      <c r="L5134" s="421">
        <v>0.63480000000000003</v>
      </c>
      <c r="M5134" s="421">
        <v>0.57141500000000001</v>
      </c>
      <c r="N5134" s="411">
        <v>9.9850346565847534</v>
      </c>
    </row>
    <row r="5135" spans="1:14" s="327" customFormat="1">
      <c r="A5135" s="103">
        <v>5132</v>
      </c>
      <c r="C5135" s="327" t="s">
        <v>1041</v>
      </c>
      <c r="D5135" s="327" t="s">
        <v>1038</v>
      </c>
      <c r="E5135" s="327" t="s">
        <v>3029</v>
      </c>
      <c r="F5135" s="327" t="s">
        <v>5376</v>
      </c>
      <c r="G5135" s="409">
        <v>306512140103</v>
      </c>
      <c r="H5135" s="327" t="s">
        <v>8726</v>
      </c>
      <c r="I5135" s="327" t="s">
        <v>5444</v>
      </c>
      <c r="K5135" s="421">
        <v>0.18279999999999999</v>
      </c>
      <c r="L5135" s="421">
        <v>0.18279999999999999</v>
      </c>
      <c r="M5135" s="421">
        <v>0.16453999999999999</v>
      </c>
      <c r="N5135" s="411">
        <v>9.9890590809628002</v>
      </c>
    </row>
    <row r="5136" spans="1:14" s="327" customFormat="1">
      <c r="A5136" s="103">
        <v>5133</v>
      </c>
      <c r="C5136" s="327" t="s">
        <v>1041</v>
      </c>
      <c r="D5136" s="327" t="s">
        <v>1037</v>
      </c>
      <c r="E5136" s="327" t="s">
        <v>1037</v>
      </c>
      <c r="F5136" s="327" t="s">
        <v>5313</v>
      </c>
      <c r="G5136" s="409">
        <v>306311440503</v>
      </c>
      <c r="H5136" s="327" t="s">
        <v>2726</v>
      </c>
      <c r="I5136" s="327" t="s">
        <v>5411</v>
      </c>
      <c r="K5136" s="421">
        <v>0.81840000000000002</v>
      </c>
      <c r="L5136" s="421">
        <v>0.81840000000000002</v>
      </c>
      <c r="M5136" s="421">
        <v>0.73663400000000001</v>
      </c>
      <c r="N5136" s="411">
        <v>9.9909579667644195</v>
      </c>
    </row>
    <row r="5137" spans="1:14" s="327" customFormat="1">
      <c r="A5137" s="103">
        <v>5134</v>
      </c>
      <c r="C5137" s="327" t="s">
        <v>3869</v>
      </c>
      <c r="D5137" s="327" t="s">
        <v>1056</v>
      </c>
      <c r="E5137" s="327" t="s">
        <v>3930</v>
      </c>
      <c r="F5137" s="327" t="s">
        <v>4025</v>
      </c>
      <c r="G5137" s="409">
        <v>308313140106</v>
      </c>
      <c r="H5137" s="327" t="s">
        <v>8727</v>
      </c>
      <c r="I5137" s="327" t="s">
        <v>5411</v>
      </c>
      <c r="K5137" s="421">
        <v>1.5343800000000001</v>
      </c>
      <c r="L5137" s="421">
        <v>1.5343800000000001</v>
      </c>
      <c r="M5137" s="421">
        <v>1.3810800000000001</v>
      </c>
      <c r="N5137" s="411">
        <v>9.9910061392875278</v>
      </c>
    </row>
    <row r="5138" spans="1:14" s="327" customFormat="1">
      <c r="A5138" s="103">
        <v>5135</v>
      </c>
      <c r="C5138" s="327" t="s">
        <v>1381</v>
      </c>
      <c r="D5138" s="327" t="s">
        <v>1031</v>
      </c>
      <c r="E5138" s="327" t="s">
        <v>4187</v>
      </c>
      <c r="F5138" s="327" t="s">
        <v>2994</v>
      </c>
      <c r="G5138" s="409">
        <v>305121440601</v>
      </c>
      <c r="H5138" s="327" t="s">
        <v>8728</v>
      </c>
      <c r="I5138" s="327" t="s">
        <v>5411</v>
      </c>
      <c r="K5138" s="421">
        <v>1.3808</v>
      </c>
      <c r="L5138" s="421">
        <v>1.3808</v>
      </c>
      <c r="M5138" s="421">
        <v>1.242818</v>
      </c>
      <c r="N5138" s="411">
        <v>9.9929026651216724</v>
      </c>
    </row>
    <row r="5139" spans="1:14" s="327" customFormat="1">
      <c r="A5139" s="103">
        <v>5136</v>
      </c>
      <c r="C5139" s="327" t="s">
        <v>1041</v>
      </c>
      <c r="D5139" s="327" t="s">
        <v>1037</v>
      </c>
      <c r="E5139" s="327" t="s">
        <v>1037</v>
      </c>
      <c r="F5139" s="327" t="s">
        <v>3121</v>
      </c>
      <c r="G5139" s="409">
        <v>306311240601</v>
      </c>
      <c r="H5139" s="327" t="s">
        <v>8729</v>
      </c>
      <c r="I5139" s="327" t="s">
        <v>5411</v>
      </c>
      <c r="K5139" s="421">
        <v>0.70040000000000002</v>
      </c>
      <c r="L5139" s="421">
        <v>0.70040000000000002</v>
      </c>
      <c r="M5139" s="421">
        <v>0.630409</v>
      </c>
      <c r="N5139" s="411">
        <v>9.9930039977155936</v>
      </c>
    </row>
    <row r="5140" spans="1:14" s="327" customFormat="1">
      <c r="A5140" s="103">
        <v>5137</v>
      </c>
      <c r="C5140" s="327" t="s">
        <v>5408</v>
      </c>
      <c r="D5140" s="327" t="s">
        <v>1018</v>
      </c>
      <c r="E5140" s="327" t="s">
        <v>3232</v>
      </c>
      <c r="F5140" s="327" t="s">
        <v>2315</v>
      </c>
      <c r="G5140" s="409">
        <v>304631140104</v>
      </c>
      <c r="H5140" s="327" t="s">
        <v>8730</v>
      </c>
      <c r="I5140" s="327" t="s">
        <v>5444</v>
      </c>
      <c r="K5140" s="421">
        <v>1.0999999999999999E-2</v>
      </c>
      <c r="L5140" s="421">
        <v>1.0999999999999999E-2</v>
      </c>
      <c r="M5140" s="421">
        <v>9.9000000000000008E-3</v>
      </c>
      <c r="N5140" s="411">
        <v>9.9999999999999876</v>
      </c>
    </row>
    <row r="5141" spans="1:14" s="327" customFormat="1">
      <c r="A5141" s="103">
        <v>5138</v>
      </c>
      <c r="C5141" s="327" t="s">
        <v>1041</v>
      </c>
      <c r="D5141" s="327" t="s">
        <v>1041</v>
      </c>
      <c r="E5141" s="327" t="s">
        <v>3175</v>
      </c>
      <c r="F5141" s="327" t="s">
        <v>3219</v>
      </c>
      <c r="G5141" s="409">
        <v>306112140203</v>
      </c>
      <c r="H5141" s="327" t="s">
        <v>7414</v>
      </c>
      <c r="I5141" s="327" t="s">
        <v>5444</v>
      </c>
      <c r="K5141" s="421">
        <v>0.89059999999999995</v>
      </c>
      <c r="L5141" s="421">
        <v>0.89059999999999995</v>
      </c>
      <c r="M5141" s="421">
        <v>0.80154000000000003</v>
      </c>
      <c r="N5141" s="411">
        <v>9.9999999999999911</v>
      </c>
    </row>
    <row r="5142" spans="1:14" s="327" customFormat="1">
      <c r="A5142" s="103">
        <v>5139</v>
      </c>
      <c r="C5142" s="327" t="s">
        <v>1041</v>
      </c>
      <c r="D5142" s="327" t="s">
        <v>1038</v>
      </c>
      <c r="E5142" s="327" t="s">
        <v>1038</v>
      </c>
      <c r="F5142" s="327" t="s">
        <v>8731</v>
      </c>
      <c r="G5142" s="409">
        <v>306511240602</v>
      </c>
      <c r="H5142" s="327" t="s">
        <v>8732</v>
      </c>
      <c r="I5142" s="327" t="s">
        <v>5444</v>
      </c>
      <c r="K5142" s="421">
        <v>0.16719999999999999</v>
      </c>
      <c r="L5142" s="421">
        <v>0.16719999999999999</v>
      </c>
      <c r="M5142" s="421">
        <v>0.15048</v>
      </c>
      <c r="N5142" s="411">
        <v>9.9999999999999929</v>
      </c>
    </row>
    <row r="5143" spans="1:14" s="327" customFormat="1">
      <c r="A5143" s="103">
        <v>5140</v>
      </c>
      <c r="C5143" s="327" t="s">
        <v>1041</v>
      </c>
      <c r="D5143" s="327" t="s">
        <v>1038</v>
      </c>
      <c r="E5143" s="327" t="s">
        <v>3029</v>
      </c>
      <c r="F5143" s="327" t="s">
        <v>3030</v>
      </c>
      <c r="G5143" s="409">
        <v>306512141004</v>
      </c>
      <c r="H5143" s="327" t="s">
        <v>8733</v>
      </c>
      <c r="I5143" s="327" t="s">
        <v>5444</v>
      </c>
      <c r="K5143" s="421">
        <v>0.23319999999999999</v>
      </c>
      <c r="L5143" s="421">
        <v>0.23319999999999999</v>
      </c>
      <c r="M5143" s="421">
        <v>0.20988000000000001</v>
      </c>
      <c r="N5143" s="411">
        <v>9.9999999999999929</v>
      </c>
    </row>
    <row r="5144" spans="1:14" s="327" customFormat="1">
      <c r="A5144" s="103">
        <v>5141</v>
      </c>
      <c r="C5144" s="327" t="s">
        <v>1041</v>
      </c>
      <c r="D5144" s="327" t="s">
        <v>1036</v>
      </c>
      <c r="E5144" s="327" t="s">
        <v>5343</v>
      </c>
      <c r="F5144" s="327" t="s">
        <v>3131</v>
      </c>
      <c r="G5144" s="409">
        <v>306421240503</v>
      </c>
      <c r="H5144" s="327" t="s">
        <v>8734</v>
      </c>
      <c r="I5144" s="327" t="s">
        <v>5411</v>
      </c>
      <c r="K5144" s="421">
        <v>2.2499999999999999E-2</v>
      </c>
      <c r="L5144" s="421">
        <v>2.2499999999999999E-2</v>
      </c>
      <c r="M5144" s="421">
        <v>2.0250000000000001E-2</v>
      </c>
      <c r="N5144" s="411">
        <v>9.9999999999999929</v>
      </c>
    </row>
    <row r="5145" spans="1:14" s="327" customFormat="1">
      <c r="A5145" s="103">
        <v>5142</v>
      </c>
      <c r="C5145" s="327" t="s">
        <v>5408</v>
      </c>
      <c r="D5145" s="327" t="s">
        <v>1017</v>
      </c>
      <c r="E5145" s="327" t="s">
        <v>1017</v>
      </c>
      <c r="F5145" s="327" t="s">
        <v>3414</v>
      </c>
      <c r="G5145" s="409">
        <v>304511540103</v>
      </c>
      <c r="H5145" s="327" t="s">
        <v>8735</v>
      </c>
      <c r="I5145" s="327" t="s">
        <v>5444</v>
      </c>
      <c r="K5145" s="421">
        <v>4.5199999999999997E-2</v>
      </c>
      <c r="L5145" s="421">
        <v>4.5199999999999997E-2</v>
      </c>
      <c r="M5145" s="421">
        <v>4.0680000000000001E-2</v>
      </c>
      <c r="N5145" s="411">
        <v>9.9999999999999929</v>
      </c>
    </row>
    <row r="5146" spans="1:14" s="327" customFormat="1">
      <c r="A5146" s="103">
        <v>5143</v>
      </c>
      <c r="C5146" s="327" t="s">
        <v>1041</v>
      </c>
      <c r="D5146" s="327" t="s">
        <v>1040</v>
      </c>
      <c r="E5146" s="327" t="s">
        <v>4766</v>
      </c>
      <c r="F5146" s="327" t="s">
        <v>2895</v>
      </c>
      <c r="G5146" s="409">
        <v>306631440601</v>
      </c>
      <c r="H5146" s="327" t="s">
        <v>8736</v>
      </c>
      <c r="I5146" s="327" t="s">
        <v>5444</v>
      </c>
      <c r="K5146" s="421">
        <v>5.5999999999999999E-3</v>
      </c>
      <c r="L5146" s="421">
        <v>5.5999999999999999E-3</v>
      </c>
      <c r="M5146" s="421">
        <v>5.0400000000000002E-3</v>
      </c>
      <c r="N5146" s="411">
        <v>9.9999999999999947</v>
      </c>
    </row>
    <row r="5147" spans="1:14" s="327" customFormat="1">
      <c r="A5147" s="103">
        <v>5144</v>
      </c>
      <c r="C5147" s="327" t="s">
        <v>1041</v>
      </c>
      <c r="D5147" s="327" t="s">
        <v>1038</v>
      </c>
      <c r="E5147" s="327" t="s">
        <v>1038</v>
      </c>
      <c r="F5147" s="327" t="s">
        <v>4246</v>
      </c>
      <c r="G5147" s="409">
        <v>306511341602</v>
      </c>
      <c r="H5147" s="327" t="s">
        <v>8737</v>
      </c>
      <c r="I5147" s="327" t="s">
        <v>5444</v>
      </c>
      <c r="K5147" s="421">
        <v>0.92327999999999999</v>
      </c>
      <c r="L5147" s="421">
        <v>0.92327999999999999</v>
      </c>
      <c r="M5147" s="421">
        <v>0.83095200000000002</v>
      </c>
      <c r="N5147" s="411">
        <v>9.9999999999999964</v>
      </c>
    </row>
    <row r="5148" spans="1:14" s="327" customFormat="1">
      <c r="A5148" s="103">
        <v>5145</v>
      </c>
      <c r="C5148" s="327" t="s">
        <v>1041</v>
      </c>
      <c r="D5148" s="327" t="s">
        <v>1038</v>
      </c>
      <c r="E5148" s="327" t="s">
        <v>1038</v>
      </c>
      <c r="F5148" s="327" t="s">
        <v>3154</v>
      </c>
      <c r="G5148" s="409">
        <v>306511340402</v>
      </c>
      <c r="H5148" s="327" t="s">
        <v>8738</v>
      </c>
      <c r="I5148" s="327" t="s">
        <v>5444</v>
      </c>
      <c r="K5148" s="421">
        <v>1.1188</v>
      </c>
      <c r="L5148" s="421">
        <v>1.1188</v>
      </c>
      <c r="M5148" s="421">
        <v>1.00692</v>
      </c>
      <c r="N5148" s="411">
        <v>9.9999999999999982</v>
      </c>
    </row>
    <row r="5149" spans="1:14" s="327" customFormat="1">
      <c r="A5149" s="103">
        <v>5146</v>
      </c>
      <c r="C5149" s="327" t="s">
        <v>1041</v>
      </c>
      <c r="D5149" s="327" t="s">
        <v>1038</v>
      </c>
      <c r="E5149" s="327" t="s">
        <v>1038</v>
      </c>
      <c r="F5149" s="327" t="s">
        <v>8449</v>
      </c>
      <c r="G5149" s="409">
        <v>306511341704</v>
      </c>
      <c r="H5149" s="327" t="s">
        <v>8739</v>
      </c>
      <c r="I5149" s="327" t="s">
        <v>5444</v>
      </c>
      <c r="K5149" s="421">
        <v>3.3860000000000001E-2</v>
      </c>
      <c r="L5149" s="421">
        <v>3.3860000000000001E-2</v>
      </c>
      <c r="M5149" s="421">
        <v>3.0474000000000001E-2</v>
      </c>
      <c r="N5149" s="411">
        <v>10</v>
      </c>
    </row>
    <row r="5150" spans="1:14" s="327" customFormat="1">
      <c r="A5150" s="103">
        <v>5147</v>
      </c>
      <c r="C5150" s="327" t="s">
        <v>1041</v>
      </c>
      <c r="D5150" s="327" t="s">
        <v>1038</v>
      </c>
      <c r="E5150" s="327" t="s">
        <v>1038</v>
      </c>
      <c r="F5150" s="327" t="s">
        <v>8731</v>
      </c>
      <c r="G5150" s="409">
        <v>306511240604</v>
      </c>
      <c r="H5150" s="327" t="s">
        <v>8740</v>
      </c>
      <c r="I5150" s="327" t="s">
        <v>5444</v>
      </c>
      <c r="K5150" s="421">
        <v>0.25503999999999999</v>
      </c>
      <c r="L5150" s="421">
        <v>0.25503999999999999</v>
      </c>
      <c r="M5150" s="421">
        <v>0.22953599999999999</v>
      </c>
      <c r="N5150" s="411">
        <v>10</v>
      </c>
    </row>
    <row r="5151" spans="1:14" s="327" customFormat="1">
      <c r="A5151" s="103">
        <v>5148</v>
      </c>
      <c r="C5151" s="327" t="s">
        <v>1041</v>
      </c>
      <c r="D5151" s="327" t="s">
        <v>1041</v>
      </c>
      <c r="E5151" s="327" t="s">
        <v>3175</v>
      </c>
      <c r="F5151" s="327" t="s">
        <v>3176</v>
      </c>
      <c r="G5151" s="409">
        <v>306112140103</v>
      </c>
      <c r="H5151" s="327" t="s">
        <v>8741</v>
      </c>
      <c r="I5151" s="327" t="s">
        <v>5444</v>
      </c>
      <c r="K5151" s="421">
        <v>3.3000000000000002E-2</v>
      </c>
      <c r="L5151" s="421">
        <v>3.3000000000000002E-2</v>
      </c>
      <c r="M5151" s="421">
        <v>2.9700000000000001E-2</v>
      </c>
      <c r="N5151" s="411">
        <v>10.000000000000002</v>
      </c>
    </row>
    <row r="5152" spans="1:14" s="327" customFormat="1">
      <c r="A5152" s="103">
        <v>5149</v>
      </c>
      <c r="C5152" s="327" t="s">
        <v>1041</v>
      </c>
      <c r="D5152" s="327" t="s">
        <v>1038</v>
      </c>
      <c r="E5152" s="327" t="s">
        <v>1038</v>
      </c>
      <c r="F5152" s="327" t="s">
        <v>2906</v>
      </c>
      <c r="G5152" s="409">
        <v>306511340304</v>
      </c>
      <c r="H5152" s="327" t="s">
        <v>8742</v>
      </c>
      <c r="I5152" s="327" t="s">
        <v>5444</v>
      </c>
      <c r="K5152" s="421">
        <v>1.0362</v>
      </c>
      <c r="L5152" s="421">
        <v>1.0362</v>
      </c>
      <c r="M5152" s="421">
        <v>0.93257999999999996</v>
      </c>
      <c r="N5152" s="411">
        <v>10.000000000000005</v>
      </c>
    </row>
    <row r="5153" spans="1:14" s="327" customFormat="1">
      <c r="A5153" s="103">
        <v>5150</v>
      </c>
      <c r="C5153" s="327" t="s">
        <v>1041</v>
      </c>
      <c r="D5153" s="327" t="s">
        <v>1038</v>
      </c>
      <c r="E5153" s="327" t="s">
        <v>1038</v>
      </c>
      <c r="F5153" s="327" t="s">
        <v>8449</v>
      </c>
      <c r="G5153" s="409">
        <v>306511341703</v>
      </c>
      <c r="H5153" s="327" t="s">
        <v>8743</v>
      </c>
      <c r="I5153" s="327" t="s">
        <v>5444</v>
      </c>
      <c r="K5153" s="421">
        <v>1.6E-2</v>
      </c>
      <c r="L5153" s="421">
        <v>1.6E-2</v>
      </c>
      <c r="M5153" s="421">
        <v>1.44E-2</v>
      </c>
      <c r="N5153" s="411">
        <v>10.000000000000005</v>
      </c>
    </row>
    <row r="5154" spans="1:14" s="327" customFormat="1">
      <c r="A5154" s="103">
        <v>5151</v>
      </c>
      <c r="C5154" s="327" t="s">
        <v>1049</v>
      </c>
      <c r="D5154" s="327" t="s">
        <v>1045</v>
      </c>
      <c r="E5154" s="327" t="s">
        <v>5187</v>
      </c>
      <c r="F5154" s="327" t="s">
        <v>5188</v>
      </c>
      <c r="G5154" s="409">
        <v>307611640102</v>
      </c>
      <c r="H5154" s="327" t="s">
        <v>8744</v>
      </c>
      <c r="I5154" s="327" t="s">
        <v>5411</v>
      </c>
      <c r="K5154" s="421">
        <v>0.65890000000000004</v>
      </c>
      <c r="L5154" s="421">
        <v>0.65890000000000004</v>
      </c>
      <c r="M5154" s="421">
        <v>0.593001</v>
      </c>
      <c r="N5154" s="411">
        <v>10.001365912885117</v>
      </c>
    </row>
    <row r="5155" spans="1:14" s="327" customFormat="1">
      <c r="A5155" s="103">
        <v>5152</v>
      </c>
      <c r="C5155" s="327" t="s">
        <v>1049</v>
      </c>
      <c r="D5155" s="327" t="s">
        <v>1045</v>
      </c>
      <c r="E5155" s="327" t="s">
        <v>5113</v>
      </c>
      <c r="F5155" s="327" t="s">
        <v>5649</v>
      </c>
      <c r="G5155" s="409">
        <v>307621340201</v>
      </c>
      <c r="H5155" s="327" t="s">
        <v>8745</v>
      </c>
      <c r="I5155" s="327" t="s">
        <v>5411</v>
      </c>
      <c r="K5155" s="421">
        <v>1.0768</v>
      </c>
      <c r="L5155" s="421">
        <v>1.0768</v>
      </c>
      <c r="M5155" s="421">
        <v>0.96906599999999998</v>
      </c>
      <c r="N5155" s="411">
        <v>10.00501485884101</v>
      </c>
    </row>
    <row r="5156" spans="1:14" s="327" customFormat="1">
      <c r="A5156" s="103">
        <v>5153</v>
      </c>
      <c r="C5156" s="327" t="s">
        <v>1381</v>
      </c>
      <c r="D5156" s="327" t="s">
        <v>1030</v>
      </c>
      <c r="E5156" s="327" t="s">
        <v>5282</v>
      </c>
      <c r="F5156" s="327" t="s">
        <v>8288</v>
      </c>
      <c r="G5156" s="409">
        <v>305712340103</v>
      </c>
      <c r="H5156" s="327" t="s">
        <v>8746</v>
      </c>
      <c r="I5156" s="327" t="s">
        <v>5411</v>
      </c>
      <c r="K5156" s="421">
        <v>0.97919999999999996</v>
      </c>
      <c r="L5156" s="421">
        <v>0.97919999999999996</v>
      </c>
      <c r="M5156" s="421">
        <v>0.88121300000000002</v>
      </c>
      <c r="N5156" s="411">
        <v>10.006842320261432</v>
      </c>
    </row>
    <row r="5157" spans="1:14" s="327" customFormat="1">
      <c r="A5157" s="103">
        <v>5154</v>
      </c>
      <c r="C5157" s="327" t="s">
        <v>3869</v>
      </c>
      <c r="D5157" s="327" t="s">
        <v>1054</v>
      </c>
      <c r="E5157" s="327" t="s">
        <v>4344</v>
      </c>
      <c r="F5157" s="327" t="s">
        <v>8747</v>
      </c>
      <c r="G5157" s="409">
        <v>308223140702</v>
      </c>
      <c r="H5157" s="327" t="s">
        <v>8748</v>
      </c>
      <c r="I5157" s="327" t="s">
        <v>5411</v>
      </c>
      <c r="K5157" s="421">
        <v>1.0931200000000001</v>
      </c>
      <c r="L5157" s="421">
        <v>1.0931200000000001</v>
      </c>
      <c r="M5157" s="421">
        <v>0.98367000000000004</v>
      </c>
      <c r="N5157" s="411">
        <v>10.012624414519909</v>
      </c>
    </row>
    <row r="5158" spans="1:14" s="327" customFormat="1">
      <c r="A5158" s="103">
        <v>5155</v>
      </c>
      <c r="C5158" s="327" t="s">
        <v>1041</v>
      </c>
      <c r="D5158" s="327" t="s">
        <v>1036</v>
      </c>
      <c r="E5158" s="327" t="s">
        <v>5343</v>
      </c>
      <c r="F5158" s="327" t="s">
        <v>3200</v>
      </c>
      <c r="G5158" s="409">
        <v>306421140203</v>
      </c>
      <c r="H5158" s="327" t="s">
        <v>8749</v>
      </c>
      <c r="I5158" s="327" t="s">
        <v>5411</v>
      </c>
      <c r="K5158" s="421">
        <v>0.58260000000000001</v>
      </c>
      <c r="L5158" s="421">
        <v>0.58260000000000001</v>
      </c>
      <c r="M5158" s="421">
        <v>0.52424499999999996</v>
      </c>
      <c r="N5158" s="411">
        <v>10.016306213525583</v>
      </c>
    </row>
    <row r="5159" spans="1:14" s="327" customFormat="1">
      <c r="A5159" s="103">
        <v>5156</v>
      </c>
      <c r="C5159" s="327" t="s">
        <v>1381</v>
      </c>
      <c r="D5159" s="327" t="s">
        <v>1027</v>
      </c>
      <c r="E5159" s="327" t="s">
        <v>3853</v>
      </c>
      <c r="F5159" s="327" t="s">
        <v>3291</v>
      </c>
      <c r="G5159" s="409">
        <v>305431240104</v>
      </c>
      <c r="H5159" s="327" t="s">
        <v>8750</v>
      </c>
      <c r="I5159" s="327" t="s">
        <v>5411</v>
      </c>
      <c r="K5159" s="421">
        <v>0.67920000000000003</v>
      </c>
      <c r="L5159" s="421">
        <v>0.67920000000000003</v>
      </c>
      <c r="M5159" s="421">
        <v>0.61115399999999998</v>
      </c>
      <c r="N5159" s="411">
        <v>10.018551236749124</v>
      </c>
    </row>
    <row r="5160" spans="1:14" s="327" customFormat="1">
      <c r="A5160" s="103">
        <v>5157</v>
      </c>
      <c r="C5160" s="327" t="s">
        <v>5408</v>
      </c>
      <c r="D5160" s="327" t="s">
        <v>1019</v>
      </c>
      <c r="E5160" s="327" t="s">
        <v>5280</v>
      </c>
      <c r="F5160" s="327" t="s">
        <v>5655</v>
      </c>
      <c r="G5160" s="409">
        <v>304221140303</v>
      </c>
      <c r="H5160" s="327" t="s">
        <v>7884</v>
      </c>
      <c r="I5160" s="327" t="s">
        <v>5411</v>
      </c>
      <c r="K5160" s="421">
        <v>0.65739999999999998</v>
      </c>
      <c r="L5160" s="421">
        <v>0.65739999999999998</v>
      </c>
      <c r="M5160" s="421">
        <v>0.59152000000000005</v>
      </c>
      <c r="N5160" s="411">
        <v>10.021296014602973</v>
      </c>
    </row>
    <row r="5161" spans="1:14" s="327" customFormat="1">
      <c r="A5161" s="103">
        <v>5158</v>
      </c>
      <c r="C5161" s="327" t="s">
        <v>1041</v>
      </c>
      <c r="D5161" s="327" t="s">
        <v>1039</v>
      </c>
      <c r="E5161" s="327" t="s">
        <v>3245</v>
      </c>
      <c r="F5161" s="327" t="s">
        <v>3237</v>
      </c>
      <c r="G5161" s="409">
        <v>306212140402</v>
      </c>
      <c r="H5161" s="327" t="s">
        <v>8751</v>
      </c>
      <c r="I5161" s="327" t="s">
        <v>5411</v>
      </c>
      <c r="K5161" s="421">
        <v>0.46760000000000002</v>
      </c>
      <c r="L5161" s="421">
        <v>0.46760000000000002</v>
      </c>
      <c r="M5161" s="421">
        <v>0.42073300000000002</v>
      </c>
      <c r="N5161" s="411">
        <v>10.022882805816934</v>
      </c>
    </row>
    <row r="5162" spans="1:14" s="327" customFormat="1">
      <c r="A5162" s="103">
        <v>5159</v>
      </c>
      <c r="C5162" s="327" t="s">
        <v>1049</v>
      </c>
      <c r="D5162" s="327" t="s">
        <v>1045</v>
      </c>
      <c r="E5162" s="327" t="s">
        <v>5113</v>
      </c>
      <c r="F5162" s="327" t="s">
        <v>5649</v>
      </c>
      <c r="G5162" s="409">
        <v>307621340202</v>
      </c>
      <c r="H5162" s="327" t="s">
        <v>8752</v>
      </c>
      <c r="I5162" s="327" t="s">
        <v>5411</v>
      </c>
      <c r="K5162" s="421">
        <v>0.3528</v>
      </c>
      <c r="L5162" s="421">
        <v>0.3528</v>
      </c>
      <c r="M5162" s="421">
        <v>0.31743900000000003</v>
      </c>
      <c r="N5162" s="411">
        <v>10.022959183673462</v>
      </c>
    </row>
    <row r="5163" spans="1:14" s="327" customFormat="1">
      <c r="A5163" s="103">
        <v>5160</v>
      </c>
      <c r="C5163" s="327" t="s">
        <v>1381</v>
      </c>
      <c r="D5163" s="327" t="s">
        <v>1027</v>
      </c>
      <c r="E5163" s="327" t="s">
        <v>3644</v>
      </c>
      <c r="F5163" s="327" t="s">
        <v>6527</v>
      </c>
      <c r="G5163" s="409">
        <v>305411340203</v>
      </c>
      <c r="H5163" s="327" t="s">
        <v>8753</v>
      </c>
      <c r="I5163" s="327" t="s">
        <v>5411</v>
      </c>
      <c r="K5163" s="421">
        <v>0.59192400000000001</v>
      </c>
      <c r="L5163" s="421">
        <v>0.59192400000000001</v>
      </c>
      <c r="M5163" s="421">
        <v>0.532586</v>
      </c>
      <c r="N5163" s="411">
        <v>10.024597752414161</v>
      </c>
    </row>
    <row r="5164" spans="1:14" s="327" customFormat="1">
      <c r="A5164" s="103">
        <v>5161</v>
      </c>
      <c r="C5164" s="327" t="s">
        <v>1041</v>
      </c>
      <c r="D5164" s="327" t="s">
        <v>1038</v>
      </c>
      <c r="E5164" s="327" t="s">
        <v>1038</v>
      </c>
      <c r="F5164" s="327" t="s">
        <v>2965</v>
      </c>
      <c r="G5164" s="409">
        <v>306511341503</v>
      </c>
      <c r="H5164" s="327" t="s">
        <v>8754</v>
      </c>
      <c r="I5164" s="327" t="s">
        <v>5444</v>
      </c>
      <c r="K5164" s="421">
        <v>0.12468</v>
      </c>
      <c r="L5164" s="421">
        <v>0.12468</v>
      </c>
      <c r="M5164" s="421">
        <v>0.112174</v>
      </c>
      <c r="N5164" s="411">
        <v>10.030478023740779</v>
      </c>
    </row>
    <row r="5165" spans="1:14" s="327" customFormat="1">
      <c r="A5165" s="103">
        <v>5162</v>
      </c>
      <c r="C5165" s="327" t="s">
        <v>1041</v>
      </c>
      <c r="D5165" s="327" t="s">
        <v>1038</v>
      </c>
      <c r="E5165" s="327" t="s">
        <v>1038</v>
      </c>
      <c r="F5165" s="327" t="s">
        <v>4698</v>
      </c>
      <c r="G5165" s="409">
        <v>306511340803</v>
      </c>
      <c r="H5165" s="327" t="s">
        <v>8755</v>
      </c>
      <c r="I5165" s="327" t="s">
        <v>5444</v>
      </c>
      <c r="K5165" s="421">
        <v>1.6616</v>
      </c>
      <c r="L5165" s="421">
        <v>1.6616</v>
      </c>
      <c r="M5165" s="421">
        <v>1.4948999999999999</v>
      </c>
      <c r="N5165" s="411">
        <v>10.03249879634088</v>
      </c>
    </row>
    <row r="5166" spans="1:14" s="327" customFormat="1">
      <c r="A5166" s="103">
        <v>5163</v>
      </c>
      <c r="C5166" s="327" t="s">
        <v>1041</v>
      </c>
      <c r="D5166" s="327" t="s">
        <v>1039</v>
      </c>
      <c r="E5166" s="327" t="s">
        <v>3245</v>
      </c>
      <c r="F5166" s="327" t="s">
        <v>3229</v>
      </c>
      <c r="G5166" s="409">
        <v>306212240103</v>
      </c>
      <c r="H5166" s="327" t="s">
        <v>8756</v>
      </c>
      <c r="I5166" s="327" t="s">
        <v>5411</v>
      </c>
      <c r="K5166" s="421">
        <v>0.59960000000000002</v>
      </c>
      <c r="L5166" s="421">
        <v>0.59960000000000002</v>
      </c>
      <c r="M5166" s="421">
        <v>0.53944499999999995</v>
      </c>
      <c r="N5166" s="411">
        <v>10.032521681120759</v>
      </c>
    </row>
    <row r="5167" spans="1:14" s="327" customFormat="1">
      <c r="A5167" s="103">
        <v>5164</v>
      </c>
      <c r="C5167" s="327" t="s">
        <v>1049</v>
      </c>
      <c r="D5167" s="327" t="s">
        <v>1048</v>
      </c>
      <c r="E5167" s="327" t="s">
        <v>5140</v>
      </c>
      <c r="F5167" s="327" t="s">
        <v>4715</v>
      </c>
      <c r="G5167" s="409">
        <v>307222340402</v>
      </c>
      <c r="H5167" s="327" t="s">
        <v>8757</v>
      </c>
      <c r="I5167" s="327" t="s">
        <v>5411</v>
      </c>
      <c r="K5167" s="421">
        <v>1.6646000000000001</v>
      </c>
      <c r="L5167" s="421">
        <v>1.6646000000000001</v>
      </c>
      <c r="M5167" s="421">
        <v>1.4975339999999999</v>
      </c>
      <c r="N5167" s="411">
        <v>10.036405142376555</v>
      </c>
    </row>
    <row r="5168" spans="1:14" s="327" customFormat="1">
      <c r="A5168" s="103">
        <v>5165</v>
      </c>
      <c r="C5168" s="327" t="s">
        <v>1049</v>
      </c>
      <c r="D5168" s="327" t="s">
        <v>1049</v>
      </c>
      <c r="E5168" s="327" t="s">
        <v>3482</v>
      </c>
      <c r="F5168" s="327" t="s">
        <v>4581</v>
      </c>
      <c r="G5168" s="409">
        <v>307133340103</v>
      </c>
      <c r="H5168" s="327" t="s">
        <v>5721</v>
      </c>
      <c r="I5168" s="327" t="s">
        <v>5411</v>
      </c>
      <c r="K5168" s="421">
        <v>0.77780000000000005</v>
      </c>
      <c r="L5168" s="421">
        <v>0.77780000000000005</v>
      </c>
      <c r="M5168" s="421">
        <v>0.69972500000000004</v>
      </c>
      <c r="N5168" s="411">
        <v>10.037927487786064</v>
      </c>
    </row>
    <row r="5169" spans="1:14" s="327" customFormat="1">
      <c r="A5169" s="103">
        <v>5166</v>
      </c>
      <c r="C5169" s="327" t="s">
        <v>1381</v>
      </c>
      <c r="D5169" s="327" t="s">
        <v>1032</v>
      </c>
      <c r="E5169" s="327" t="s">
        <v>3933</v>
      </c>
      <c r="F5169" s="327" t="s">
        <v>3744</v>
      </c>
      <c r="G5169" s="409">
        <v>305611340402</v>
      </c>
      <c r="H5169" s="327" t="s">
        <v>8758</v>
      </c>
      <c r="I5169" s="327" t="s">
        <v>5411</v>
      </c>
      <c r="K5169" s="421">
        <v>1.38</v>
      </c>
      <c r="L5169" s="421">
        <v>1.38</v>
      </c>
      <c r="M5169" s="421">
        <v>1.2414639999999999</v>
      </c>
      <c r="N5169" s="411">
        <v>10.038840579710145</v>
      </c>
    </row>
    <row r="5170" spans="1:14" s="327" customFormat="1">
      <c r="A5170" s="103">
        <v>5167</v>
      </c>
      <c r="C5170" s="327" t="s">
        <v>1381</v>
      </c>
      <c r="D5170" s="327" t="s">
        <v>1029</v>
      </c>
      <c r="E5170" s="327" t="s">
        <v>4464</v>
      </c>
      <c r="F5170" s="327" t="s">
        <v>7392</v>
      </c>
      <c r="G5170" s="409">
        <v>305721340702</v>
      </c>
      <c r="H5170" s="327" t="s">
        <v>8759</v>
      </c>
      <c r="I5170" s="327" t="s">
        <v>5411</v>
      </c>
      <c r="K5170" s="421">
        <v>0.72899999999999998</v>
      </c>
      <c r="L5170" s="421">
        <v>0.72899999999999998</v>
      </c>
      <c r="M5170" s="421">
        <v>0.65578999999999998</v>
      </c>
      <c r="N5170" s="411">
        <v>10.042524005486968</v>
      </c>
    </row>
    <row r="5171" spans="1:14" s="327" customFormat="1">
      <c r="A5171" s="103">
        <v>5168</v>
      </c>
      <c r="C5171" s="327" t="s">
        <v>3869</v>
      </c>
      <c r="D5171" s="327" t="s">
        <v>1054</v>
      </c>
      <c r="E5171" s="327" t="s">
        <v>4344</v>
      </c>
      <c r="F5171" s="327" t="s">
        <v>3862</v>
      </c>
      <c r="G5171" s="409">
        <v>308223640206</v>
      </c>
      <c r="H5171" s="327" t="s">
        <v>8760</v>
      </c>
      <c r="I5171" s="327" t="s">
        <v>5444</v>
      </c>
      <c r="K5171" s="421">
        <v>0.41439999999999999</v>
      </c>
      <c r="L5171" s="421">
        <v>0.41439999999999999</v>
      </c>
      <c r="M5171" s="421">
        <v>0.372776</v>
      </c>
      <c r="N5171" s="411">
        <v>10.044401544401543</v>
      </c>
    </row>
    <row r="5172" spans="1:14" s="327" customFormat="1">
      <c r="A5172" s="103">
        <v>5169</v>
      </c>
      <c r="C5172" s="327" t="s">
        <v>1049</v>
      </c>
      <c r="D5172" s="327" t="s">
        <v>1045</v>
      </c>
      <c r="E5172" s="327" t="s">
        <v>5187</v>
      </c>
      <c r="F5172" s="327" t="s">
        <v>7984</v>
      </c>
      <c r="G5172" s="409">
        <v>307613240205</v>
      </c>
      <c r="H5172" s="327" t="s">
        <v>8761</v>
      </c>
      <c r="I5172" s="327" t="s">
        <v>5411</v>
      </c>
      <c r="K5172" s="421">
        <v>1.0820000000000001</v>
      </c>
      <c r="L5172" s="421">
        <v>1.0820000000000001</v>
      </c>
      <c r="M5172" s="421">
        <v>0.97331900000000005</v>
      </c>
      <c r="N5172" s="411">
        <v>10.044454713493533</v>
      </c>
    </row>
    <row r="5173" spans="1:14" s="327" customFormat="1">
      <c r="A5173" s="103">
        <v>5170</v>
      </c>
      <c r="C5173" s="327" t="s">
        <v>1041</v>
      </c>
      <c r="D5173" s="327" t="s">
        <v>1039</v>
      </c>
      <c r="E5173" s="327" t="s">
        <v>3293</v>
      </c>
      <c r="F5173" s="327" t="s">
        <v>3069</v>
      </c>
      <c r="G5173" s="409">
        <v>306221340301</v>
      </c>
      <c r="H5173" s="327" t="s">
        <v>8762</v>
      </c>
      <c r="I5173" s="327" t="s">
        <v>5411</v>
      </c>
      <c r="K5173" s="421">
        <v>0.317</v>
      </c>
      <c r="L5173" s="421">
        <v>0.317</v>
      </c>
      <c r="M5173" s="421">
        <v>0.28515299999999999</v>
      </c>
      <c r="N5173" s="411">
        <v>10.046372239747638</v>
      </c>
    </row>
    <row r="5174" spans="1:14" s="327" customFormat="1">
      <c r="A5174" s="103">
        <v>5171</v>
      </c>
      <c r="C5174" s="327" t="s">
        <v>1049</v>
      </c>
      <c r="D5174" s="327" t="s">
        <v>1045</v>
      </c>
      <c r="E5174" s="327" t="s">
        <v>5067</v>
      </c>
      <c r="F5174" s="327" t="s">
        <v>6386</v>
      </c>
      <c r="G5174" s="409">
        <v>307613240304</v>
      </c>
      <c r="H5174" s="327" t="s">
        <v>8763</v>
      </c>
      <c r="I5174" s="327" t="s">
        <v>5411</v>
      </c>
      <c r="K5174" s="421">
        <v>1.5548</v>
      </c>
      <c r="L5174" s="421">
        <v>1.5548</v>
      </c>
      <c r="M5174" s="421">
        <v>1.398574</v>
      </c>
      <c r="N5174" s="411">
        <v>10.047980447645999</v>
      </c>
    </row>
    <row r="5175" spans="1:14" s="327" customFormat="1">
      <c r="A5175" s="103">
        <v>5172</v>
      </c>
      <c r="C5175" s="327" t="s">
        <v>5408</v>
      </c>
      <c r="D5175" s="327" t="s">
        <v>1020</v>
      </c>
      <c r="E5175" s="327" t="s">
        <v>1020</v>
      </c>
      <c r="F5175" s="327" t="s">
        <v>2285</v>
      </c>
      <c r="G5175" s="409">
        <v>304111340101</v>
      </c>
      <c r="H5175" s="327" t="s">
        <v>8764</v>
      </c>
      <c r="I5175" s="327" t="s">
        <v>5444</v>
      </c>
      <c r="K5175" s="421">
        <v>0.56699999999999995</v>
      </c>
      <c r="L5175" s="421">
        <v>0.56699999999999995</v>
      </c>
      <c r="M5175" s="421">
        <v>0.51002099999999995</v>
      </c>
      <c r="N5175" s="411">
        <v>10.049206349206351</v>
      </c>
    </row>
    <row r="5176" spans="1:14" s="327" customFormat="1">
      <c r="A5176" s="103">
        <v>5173</v>
      </c>
      <c r="C5176" s="327" t="s">
        <v>1049</v>
      </c>
      <c r="D5176" s="327" t="s">
        <v>1046</v>
      </c>
      <c r="E5176" s="327" t="s">
        <v>4817</v>
      </c>
      <c r="F5176" s="327" t="s">
        <v>8418</v>
      </c>
      <c r="G5176" s="409">
        <v>307422140403</v>
      </c>
      <c r="H5176" s="327" t="s">
        <v>8765</v>
      </c>
      <c r="I5176" s="327" t="s">
        <v>5411</v>
      </c>
      <c r="K5176" s="421">
        <v>0.53049999999999997</v>
      </c>
      <c r="L5176" s="421">
        <v>0.53049999999999997</v>
      </c>
      <c r="M5176" s="421">
        <v>0.47718699999999997</v>
      </c>
      <c r="N5176" s="411">
        <v>10.049575871819039</v>
      </c>
    </row>
    <row r="5177" spans="1:14" s="327" customFormat="1">
      <c r="A5177" s="103">
        <v>5174</v>
      </c>
      <c r="C5177" s="327" t="s">
        <v>3869</v>
      </c>
      <c r="D5177" s="327" t="s">
        <v>1056</v>
      </c>
      <c r="E5177" s="327" t="s">
        <v>5038</v>
      </c>
      <c r="F5177" s="327" t="s">
        <v>5037</v>
      </c>
      <c r="G5177" s="409">
        <v>308334140401</v>
      </c>
      <c r="H5177" s="327" t="s">
        <v>8766</v>
      </c>
      <c r="I5177" s="327" t="s">
        <v>5411</v>
      </c>
      <c r="K5177" s="421">
        <v>1.8038000000000001</v>
      </c>
      <c r="L5177" s="421">
        <v>1.8038000000000001</v>
      </c>
      <c r="M5177" s="421">
        <v>1.622358</v>
      </c>
      <c r="N5177" s="411">
        <v>10.058875706841118</v>
      </c>
    </row>
    <row r="5178" spans="1:14" s="327" customFormat="1">
      <c r="A5178" s="103">
        <v>5175</v>
      </c>
      <c r="C5178" s="327" t="s">
        <v>1049</v>
      </c>
      <c r="D5178" s="327" t="s">
        <v>4470</v>
      </c>
      <c r="E5178" s="327" t="s">
        <v>4471</v>
      </c>
      <c r="F5178" s="327" t="s">
        <v>6135</v>
      </c>
      <c r="G5178" s="409">
        <v>307511240301</v>
      </c>
      <c r="H5178" s="327" t="s">
        <v>8767</v>
      </c>
      <c r="I5178" s="327" t="s">
        <v>5411</v>
      </c>
      <c r="K5178" s="421">
        <v>1.88388</v>
      </c>
      <c r="L5178" s="421">
        <v>1.88388</v>
      </c>
      <c r="M5178" s="421">
        <v>1.69432</v>
      </c>
      <c r="N5178" s="411">
        <v>10.062212030490263</v>
      </c>
    </row>
    <row r="5179" spans="1:14" s="327" customFormat="1">
      <c r="A5179" s="103">
        <v>5176</v>
      </c>
      <c r="C5179" s="327" t="s">
        <v>1041</v>
      </c>
      <c r="D5179" s="327" t="s">
        <v>1039</v>
      </c>
      <c r="E5179" s="327" t="s">
        <v>3293</v>
      </c>
      <c r="F5179" s="327" t="s">
        <v>5767</v>
      </c>
      <c r="G5179" s="409">
        <v>306221440303</v>
      </c>
      <c r="H5179" s="327" t="s">
        <v>8768</v>
      </c>
      <c r="I5179" s="327" t="s">
        <v>5444</v>
      </c>
      <c r="K5179" s="421">
        <v>0.2848</v>
      </c>
      <c r="L5179" s="421">
        <v>0.2848</v>
      </c>
      <c r="M5179" s="421">
        <v>0.25613999999999998</v>
      </c>
      <c r="N5179" s="411">
        <v>10.063202247191018</v>
      </c>
    </row>
    <row r="5180" spans="1:14" s="327" customFormat="1">
      <c r="A5180" s="103">
        <v>5177</v>
      </c>
      <c r="C5180" s="327" t="s">
        <v>1041</v>
      </c>
      <c r="D5180" s="327" t="s">
        <v>1039</v>
      </c>
      <c r="E5180" s="327" t="s">
        <v>3293</v>
      </c>
      <c r="F5180" s="327" t="s">
        <v>4753</v>
      </c>
      <c r="G5180" s="409">
        <v>306221540102</v>
      </c>
      <c r="H5180" s="327" t="s">
        <v>8769</v>
      </c>
      <c r="I5180" s="327" t="s">
        <v>5411</v>
      </c>
      <c r="K5180" s="421">
        <v>0.58560000000000001</v>
      </c>
      <c r="L5180" s="421">
        <v>0.58560000000000001</v>
      </c>
      <c r="M5180" s="421">
        <v>0.52665399999999996</v>
      </c>
      <c r="N5180" s="411">
        <v>10.065915300546457</v>
      </c>
    </row>
    <row r="5181" spans="1:14" s="327" customFormat="1">
      <c r="A5181" s="103">
        <v>5178</v>
      </c>
      <c r="C5181" s="327" t="s">
        <v>3869</v>
      </c>
      <c r="D5181" s="327" t="s">
        <v>1054</v>
      </c>
      <c r="E5181" s="327" t="s">
        <v>4344</v>
      </c>
      <c r="F5181" s="327" t="s">
        <v>5171</v>
      </c>
      <c r="G5181" s="409">
        <v>308223440103</v>
      </c>
      <c r="H5181" s="327" t="s">
        <v>6499</v>
      </c>
      <c r="I5181" s="327" t="s">
        <v>5411</v>
      </c>
      <c r="K5181" s="421">
        <v>1.2347269999999999</v>
      </c>
      <c r="L5181" s="421">
        <v>1.2347269999999999</v>
      </c>
      <c r="M5181" s="421">
        <v>1.1103940000000001</v>
      </c>
      <c r="N5181" s="411">
        <v>10.069675320941375</v>
      </c>
    </row>
    <row r="5182" spans="1:14" s="327" customFormat="1">
      <c r="A5182" s="103">
        <v>5179</v>
      </c>
      <c r="C5182" s="327" t="s">
        <v>3869</v>
      </c>
      <c r="D5182" s="327" t="s">
        <v>1054</v>
      </c>
      <c r="E5182" s="327" t="s">
        <v>4344</v>
      </c>
      <c r="F5182" s="327" t="s">
        <v>4345</v>
      </c>
      <c r="G5182" s="409">
        <v>308223140203</v>
      </c>
      <c r="H5182" s="327" t="s">
        <v>8770</v>
      </c>
      <c r="I5182" s="327" t="s">
        <v>5411</v>
      </c>
      <c r="K5182" s="421">
        <v>1.0831999999999999</v>
      </c>
      <c r="L5182" s="421">
        <v>1.0831999999999999</v>
      </c>
      <c r="M5182" s="421">
        <v>0.97403499999999998</v>
      </c>
      <c r="N5182" s="411">
        <v>10.07800960118168</v>
      </c>
    </row>
    <row r="5183" spans="1:14" s="327" customFormat="1">
      <c r="A5183" s="103">
        <v>5180</v>
      </c>
      <c r="C5183" s="327" t="s">
        <v>1049</v>
      </c>
      <c r="D5183" s="327" t="s">
        <v>1045</v>
      </c>
      <c r="E5183" s="327" t="s">
        <v>5067</v>
      </c>
      <c r="F5183" s="327" t="s">
        <v>6387</v>
      </c>
      <c r="G5183" s="409">
        <v>307613440203</v>
      </c>
      <c r="H5183" s="327" t="s">
        <v>8771</v>
      </c>
      <c r="I5183" s="327" t="s">
        <v>5411</v>
      </c>
      <c r="K5183" s="421">
        <v>0.1022</v>
      </c>
      <c r="L5183" s="421">
        <v>0.1022</v>
      </c>
      <c r="M5183" s="421">
        <v>9.1897000000000006E-2</v>
      </c>
      <c r="N5183" s="411">
        <v>10.081213307240699</v>
      </c>
    </row>
    <row r="5184" spans="1:14" s="327" customFormat="1">
      <c r="A5184" s="103">
        <v>5181</v>
      </c>
      <c r="C5184" s="327" t="s">
        <v>1041</v>
      </c>
      <c r="D5184" s="327" t="s">
        <v>1037</v>
      </c>
      <c r="E5184" s="327" t="s">
        <v>1037</v>
      </c>
      <c r="F5184" s="327" t="s">
        <v>8651</v>
      </c>
      <c r="G5184" s="409">
        <v>306311340302</v>
      </c>
      <c r="H5184" s="327" t="s">
        <v>8772</v>
      </c>
      <c r="I5184" s="327" t="s">
        <v>5411</v>
      </c>
      <c r="K5184" s="421">
        <v>0.86319999999999997</v>
      </c>
      <c r="L5184" s="421">
        <v>0.86319999999999997</v>
      </c>
      <c r="M5184" s="421">
        <v>0.77617000000000003</v>
      </c>
      <c r="N5184" s="411">
        <v>10.082252085264127</v>
      </c>
    </row>
    <row r="5185" spans="1:14" s="327" customFormat="1">
      <c r="A5185" s="103">
        <v>5182</v>
      </c>
      <c r="C5185" s="327" t="s">
        <v>1041</v>
      </c>
      <c r="D5185" s="327" t="s">
        <v>1038</v>
      </c>
      <c r="E5185" s="327" t="s">
        <v>3029</v>
      </c>
      <c r="F5185" s="327" t="s">
        <v>5376</v>
      </c>
      <c r="G5185" s="409">
        <v>306512140105</v>
      </c>
      <c r="H5185" s="327" t="s">
        <v>8773</v>
      </c>
      <c r="I5185" s="327" t="s">
        <v>5444</v>
      </c>
      <c r="K5185" s="421">
        <v>0.20050000000000001</v>
      </c>
      <c r="L5185" s="421">
        <v>0.20050000000000001</v>
      </c>
      <c r="M5185" s="421">
        <v>0.18027000000000001</v>
      </c>
      <c r="N5185" s="411">
        <v>10.089775561097255</v>
      </c>
    </row>
    <row r="5186" spans="1:14" s="327" customFormat="1">
      <c r="A5186" s="103">
        <v>5183</v>
      </c>
      <c r="C5186" s="327" t="s">
        <v>1049</v>
      </c>
      <c r="D5186" s="327" t="s">
        <v>4470</v>
      </c>
      <c r="E5186" s="327" t="s">
        <v>4666</v>
      </c>
      <c r="F5186" s="327" t="s">
        <v>8182</v>
      </c>
      <c r="G5186" s="409">
        <v>307522140402</v>
      </c>
      <c r="H5186" s="327" t="s">
        <v>6974</v>
      </c>
      <c r="I5186" s="327" t="s">
        <v>5411</v>
      </c>
      <c r="K5186" s="421">
        <v>1.0349999999999999</v>
      </c>
      <c r="L5186" s="421">
        <v>1.0349999999999999</v>
      </c>
      <c r="M5186" s="421">
        <v>0.93053200000000003</v>
      </c>
      <c r="N5186" s="411">
        <v>10.093526570048301</v>
      </c>
    </row>
    <row r="5187" spans="1:14" s="327" customFormat="1">
      <c r="A5187" s="103">
        <v>5184</v>
      </c>
      <c r="C5187" s="327" t="s">
        <v>1049</v>
      </c>
      <c r="D5187" s="327" t="s">
        <v>1049</v>
      </c>
      <c r="E5187" s="327" t="s">
        <v>3482</v>
      </c>
      <c r="F5187" s="327" t="s">
        <v>4681</v>
      </c>
      <c r="G5187" s="409">
        <v>307133540105</v>
      </c>
      <c r="H5187" s="327" t="s">
        <v>8774</v>
      </c>
      <c r="I5187" s="327" t="s">
        <v>5411</v>
      </c>
      <c r="K5187" s="421">
        <v>0.442</v>
      </c>
      <c r="L5187" s="421">
        <v>0.442</v>
      </c>
      <c r="M5187" s="421">
        <v>0.39737600000000001</v>
      </c>
      <c r="N5187" s="411">
        <v>10.095927601809954</v>
      </c>
    </row>
    <row r="5188" spans="1:14" s="327" customFormat="1">
      <c r="A5188" s="103">
        <v>5185</v>
      </c>
      <c r="C5188" s="327" t="s">
        <v>1041</v>
      </c>
      <c r="D5188" s="327" t="s">
        <v>1039</v>
      </c>
      <c r="E5188" s="327" t="s">
        <v>3245</v>
      </c>
      <c r="F5188" s="327" t="s">
        <v>3246</v>
      </c>
      <c r="G5188" s="409">
        <v>306212140303</v>
      </c>
      <c r="H5188" s="327" t="s">
        <v>8726</v>
      </c>
      <c r="I5188" s="327" t="s">
        <v>5411</v>
      </c>
      <c r="K5188" s="421">
        <v>0.17290700000000001</v>
      </c>
      <c r="L5188" s="421">
        <v>0.17290700000000001</v>
      </c>
      <c r="M5188" s="421">
        <v>0.15542900000000001</v>
      </c>
      <c r="N5188" s="411">
        <v>10.10832412799944</v>
      </c>
    </row>
    <row r="5189" spans="1:14" s="327" customFormat="1">
      <c r="A5189" s="103">
        <v>5186</v>
      </c>
      <c r="C5189" s="327" t="s">
        <v>1381</v>
      </c>
      <c r="D5189" s="327" t="s">
        <v>1030</v>
      </c>
      <c r="E5189" s="327" t="s">
        <v>3808</v>
      </c>
      <c r="F5189" s="327" t="s">
        <v>8207</v>
      </c>
      <c r="G5189" s="409">
        <v>305213240301</v>
      </c>
      <c r="H5189" s="327" t="s">
        <v>8775</v>
      </c>
      <c r="I5189" s="327" t="s">
        <v>5411</v>
      </c>
      <c r="K5189" s="421">
        <v>1.0251999999999999</v>
      </c>
      <c r="L5189" s="421">
        <v>1.0251999999999999</v>
      </c>
      <c r="M5189" s="421">
        <v>0.92154400000000003</v>
      </c>
      <c r="N5189" s="411">
        <v>10.11080764728832</v>
      </c>
    </row>
    <row r="5190" spans="1:14" s="327" customFormat="1">
      <c r="A5190" s="103">
        <v>5187</v>
      </c>
      <c r="C5190" s="327" t="s">
        <v>1381</v>
      </c>
      <c r="D5190" s="327" t="s">
        <v>1027</v>
      </c>
      <c r="E5190" s="327" t="s">
        <v>5190</v>
      </c>
      <c r="F5190" s="327" t="s">
        <v>5119</v>
      </c>
      <c r="G5190" s="409">
        <v>305421440103</v>
      </c>
      <c r="H5190" s="327" t="s">
        <v>8776</v>
      </c>
      <c r="I5190" s="327" t="s">
        <v>5411</v>
      </c>
      <c r="K5190" s="421">
        <v>0.61756</v>
      </c>
      <c r="L5190" s="421">
        <v>0.61756</v>
      </c>
      <c r="M5190" s="421">
        <v>0.55508299999999999</v>
      </c>
      <c r="N5190" s="411">
        <v>10.11674978949414</v>
      </c>
    </row>
    <row r="5191" spans="1:14" s="327" customFormat="1">
      <c r="A5191" s="103">
        <v>5188</v>
      </c>
      <c r="C5191" s="327" t="s">
        <v>3869</v>
      </c>
      <c r="D5191" s="327" t="s">
        <v>1056</v>
      </c>
      <c r="E5191" s="327" t="s">
        <v>5038</v>
      </c>
      <c r="F5191" s="327" t="s">
        <v>5536</v>
      </c>
      <c r="G5191" s="409">
        <v>308334340401</v>
      </c>
      <c r="H5191" s="327" t="s">
        <v>8777</v>
      </c>
      <c r="I5191" s="327" t="s">
        <v>5411</v>
      </c>
      <c r="K5191" s="421">
        <v>1.6302049999999999</v>
      </c>
      <c r="L5191" s="421">
        <v>1.6302049999999999</v>
      </c>
      <c r="M5191" s="421">
        <v>1.46516</v>
      </c>
      <c r="N5191" s="411">
        <v>10.124186835397996</v>
      </c>
    </row>
    <row r="5192" spans="1:14" s="327" customFormat="1">
      <c r="A5192" s="103">
        <v>5189</v>
      </c>
      <c r="C5192" s="327" t="s">
        <v>1049</v>
      </c>
      <c r="D5192" s="327" t="s">
        <v>1045</v>
      </c>
      <c r="E5192" s="327" t="s">
        <v>5113</v>
      </c>
      <c r="F5192" s="327" t="s">
        <v>4876</v>
      </c>
      <c r="G5192" s="409">
        <v>307621340102</v>
      </c>
      <c r="H5192" s="327" t="s">
        <v>8778</v>
      </c>
      <c r="I5192" s="327" t="s">
        <v>5411</v>
      </c>
      <c r="K5192" s="421">
        <v>1.0657000000000001</v>
      </c>
      <c r="L5192" s="421">
        <v>1.0657000000000001</v>
      </c>
      <c r="M5192" s="421">
        <v>0.95779199999999998</v>
      </c>
      <c r="N5192" s="411">
        <v>10.125551280848279</v>
      </c>
    </row>
    <row r="5193" spans="1:14" s="327" customFormat="1">
      <c r="A5193" s="103">
        <v>5190</v>
      </c>
      <c r="C5193" s="327" t="s">
        <v>1381</v>
      </c>
      <c r="D5193" s="327" t="s">
        <v>1029</v>
      </c>
      <c r="E5193" s="327" t="s">
        <v>4464</v>
      </c>
      <c r="F5193" s="327" t="s">
        <v>8269</v>
      </c>
      <c r="G5193" s="409">
        <v>305721340101</v>
      </c>
      <c r="H5193" s="327" t="s">
        <v>8779</v>
      </c>
      <c r="I5193" s="327" t="s">
        <v>5411</v>
      </c>
      <c r="K5193" s="421">
        <v>1.1020000000000001</v>
      </c>
      <c r="L5193" s="421">
        <v>1.1020000000000001</v>
      </c>
      <c r="M5193" s="421">
        <v>0.990398</v>
      </c>
      <c r="N5193" s="411">
        <v>10.127223230490026</v>
      </c>
    </row>
    <row r="5194" spans="1:14" s="327" customFormat="1">
      <c r="A5194" s="103">
        <v>5191</v>
      </c>
      <c r="C5194" s="327" t="s">
        <v>1041</v>
      </c>
      <c r="D5194" s="327" t="s">
        <v>1038</v>
      </c>
      <c r="E5194" s="327" t="s">
        <v>1038</v>
      </c>
      <c r="F5194" s="327" t="s">
        <v>3333</v>
      </c>
      <c r="G5194" s="409">
        <v>306511240306</v>
      </c>
      <c r="H5194" s="327" t="s">
        <v>8780</v>
      </c>
      <c r="I5194" s="327" t="s">
        <v>5444</v>
      </c>
      <c r="K5194" s="421">
        <v>1.1654</v>
      </c>
      <c r="L5194" s="421">
        <v>1.1654</v>
      </c>
      <c r="M5194" s="421">
        <v>1.0472539999999999</v>
      </c>
      <c r="N5194" s="411">
        <v>10.137806761626916</v>
      </c>
    </row>
    <row r="5195" spans="1:14" s="327" customFormat="1">
      <c r="A5195" s="103">
        <v>5192</v>
      </c>
      <c r="C5195" s="327" t="s">
        <v>1041</v>
      </c>
      <c r="D5195" s="327" t="s">
        <v>1041</v>
      </c>
      <c r="E5195" s="327" t="s">
        <v>4103</v>
      </c>
      <c r="F5195" s="327" t="s">
        <v>3577</v>
      </c>
      <c r="G5195" s="409">
        <v>306111340202</v>
      </c>
      <c r="H5195" s="327" t="s">
        <v>8781</v>
      </c>
      <c r="I5195" s="327" t="s">
        <v>5444</v>
      </c>
      <c r="K5195" s="421">
        <v>0.85219999999999996</v>
      </c>
      <c r="L5195" s="421">
        <v>0.85219999999999996</v>
      </c>
      <c r="M5195" s="421">
        <v>0.76571999999999996</v>
      </c>
      <c r="N5195" s="411">
        <v>10.14785261675663</v>
      </c>
    </row>
    <row r="5196" spans="1:14" s="327" customFormat="1">
      <c r="A5196" s="103">
        <v>5193</v>
      </c>
      <c r="C5196" s="327" t="s">
        <v>3869</v>
      </c>
      <c r="D5196" s="327" t="s">
        <v>1054</v>
      </c>
      <c r="E5196" s="327" t="s">
        <v>4344</v>
      </c>
      <c r="F5196" s="327" t="s">
        <v>8747</v>
      </c>
      <c r="G5196" s="409">
        <v>308223140703</v>
      </c>
      <c r="H5196" s="327" t="s">
        <v>8782</v>
      </c>
      <c r="I5196" s="327" t="s">
        <v>5411</v>
      </c>
      <c r="K5196" s="421">
        <v>0.36499999999999999</v>
      </c>
      <c r="L5196" s="421">
        <v>0.36499999999999999</v>
      </c>
      <c r="M5196" s="421">
        <v>0.32795299999999999</v>
      </c>
      <c r="N5196" s="411">
        <v>10.14986301369863</v>
      </c>
    </row>
    <row r="5197" spans="1:14" s="327" customFormat="1">
      <c r="A5197" s="103">
        <v>5194</v>
      </c>
      <c r="C5197" s="327" t="s">
        <v>1049</v>
      </c>
      <c r="D5197" s="327" t="s">
        <v>1046</v>
      </c>
      <c r="E5197" s="327" t="s">
        <v>4866</v>
      </c>
      <c r="F5197" s="327" t="s">
        <v>4277</v>
      </c>
      <c r="G5197" s="409">
        <v>307433140102</v>
      </c>
      <c r="H5197" s="327" t="s">
        <v>8783</v>
      </c>
      <c r="I5197" s="327" t="s">
        <v>5411</v>
      </c>
      <c r="K5197" s="421">
        <v>1.4534</v>
      </c>
      <c r="L5197" s="421">
        <v>1.4534</v>
      </c>
      <c r="M5197" s="421">
        <v>1.3058639999999999</v>
      </c>
      <c r="N5197" s="411">
        <v>10.151093986514388</v>
      </c>
    </row>
    <row r="5198" spans="1:14" s="327" customFormat="1">
      <c r="A5198" s="103">
        <v>5195</v>
      </c>
      <c r="C5198" s="327" t="s">
        <v>1041</v>
      </c>
      <c r="D5198" s="327" t="s">
        <v>1041</v>
      </c>
      <c r="E5198" s="327" t="s">
        <v>4103</v>
      </c>
      <c r="F5198" s="327" t="s">
        <v>8784</v>
      </c>
      <c r="G5198" s="409">
        <v>306111240401</v>
      </c>
      <c r="H5198" s="327" t="s">
        <v>8785</v>
      </c>
      <c r="I5198" s="327" t="s">
        <v>5411</v>
      </c>
      <c r="K5198" s="421">
        <v>1.0968</v>
      </c>
      <c r="L5198" s="421">
        <v>1.0968</v>
      </c>
      <c r="M5198" s="421">
        <v>0.98542700000000005</v>
      </c>
      <c r="N5198" s="411">
        <v>10.154358132749811</v>
      </c>
    </row>
    <row r="5199" spans="1:14" s="327" customFormat="1">
      <c r="A5199" s="103">
        <v>5196</v>
      </c>
      <c r="C5199" s="327" t="s">
        <v>1041</v>
      </c>
      <c r="D5199" s="327" t="s">
        <v>1038</v>
      </c>
      <c r="E5199" s="327" t="s">
        <v>1038</v>
      </c>
      <c r="F5199" s="327" t="s">
        <v>8786</v>
      </c>
      <c r="G5199" s="409">
        <v>306511341202</v>
      </c>
      <c r="H5199" s="327" t="s">
        <v>8787</v>
      </c>
      <c r="I5199" s="327" t="s">
        <v>5444</v>
      </c>
      <c r="K5199" s="421">
        <v>1.0232000000000001</v>
      </c>
      <c r="L5199" s="421">
        <v>1.0232000000000001</v>
      </c>
      <c r="M5199" s="421">
        <v>0.91926099999999999</v>
      </c>
      <c r="N5199" s="411">
        <v>10.158229085222841</v>
      </c>
    </row>
    <row r="5200" spans="1:14" s="327" customFormat="1">
      <c r="A5200" s="103">
        <v>5197</v>
      </c>
      <c r="C5200" s="327" t="s">
        <v>1381</v>
      </c>
      <c r="D5200" s="327" t="s">
        <v>1031</v>
      </c>
      <c r="E5200" s="327" t="s">
        <v>5239</v>
      </c>
      <c r="F5200" s="327" t="s">
        <v>6364</v>
      </c>
      <c r="G5200" s="409">
        <v>305112340202</v>
      </c>
      <c r="H5200" s="327" t="s">
        <v>8788</v>
      </c>
      <c r="I5200" s="327" t="s">
        <v>5411</v>
      </c>
      <c r="K5200" s="421">
        <v>0.72960000000000003</v>
      </c>
      <c r="L5200" s="421">
        <v>0.72960000000000003</v>
      </c>
      <c r="M5200" s="421">
        <v>0.65546700000000002</v>
      </c>
      <c r="N5200" s="411">
        <v>10.160773026315789</v>
      </c>
    </row>
    <row r="5201" spans="1:14" s="327" customFormat="1">
      <c r="A5201" s="103">
        <v>5198</v>
      </c>
      <c r="C5201" s="327" t="s">
        <v>1041</v>
      </c>
      <c r="D5201" s="327" t="s">
        <v>1038</v>
      </c>
      <c r="E5201" s="327" t="s">
        <v>3029</v>
      </c>
      <c r="F5201" s="327" t="s">
        <v>3067</v>
      </c>
      <c r="G5201" s="409">
        <v>306512140601</v>
      </c>
      <c r="H5201" s="327" t="s">
        <v>8789</v>
      </c>
      <c r="I5201" s="327" t="s">
        <v>5444</v>
      </c>
      <c r="K5201" s="421">
        <v>0.3352</v>
      </c>
      <c r="L5201" s="421">
        <v>0.3352</v>
      </c>
      <c r="M5201" s="421">
        <v>0.30114000000000002</v>
      </c>
      <c r="N5201" s="411">
        <v>10.161097852028632</v>
      </c>
    </row>
    <row r="5202" spans="1:14" s="327" customFormat="1">
      <c r="A5202" s="103">
        <v>5199</v>
      </c>
      <c r="C5202" s="327" t="s">
        <v>1381</v>
      </c>
      <c r="D5202" s="327" t="s">
        <v>1027</v>
      </c>
      <c r="E5202" s="327" t="s">
        <v>5327</v>
      </c>
      <c r="F5202" s="327" t="s">
        <v>4605</v>
      </c>
      <c r="G5202" s="409">
        <v>305422140201</v>
      </c>
      <c r="H5202" s="327" t="s">
        <v>8790</v>
      </c>
      <c r="I5202" s="327" t="s">
        <v>5411</v>
      </c>
      <c r="K5202" s="421">
        <v>0.8266</v>
      </c>
      <c r="L5202" s="421">
        <v>0.8266</v>
      </c>
      <c r="M5202" s="421">
        <v>0.74260000000000004</v>
      </c>
      <c r="N5202" s="411">
        <v>10.162109847568347</v>
      </c>
    </row>
    <row r="5203" spans="1:14" s="327" customFormat="1">
      <c r="A5203" s="103">
        <v>5200</v>
      </c>
      <c r="C5203" s="327" t="s">
        <v>1041</v>
      </c>
      <c r="D5203" s="327" t="s">
        <v>1036</v>
      </c>
      <c r="E5203" s="327" t="s">
        <v>3216</v>
      </c>
      <c r="F5203" s="327" t="s">
        <v>3197</v>
      </c>
      <c r="G5203" s="409">
        <v>306412240102</v>
      </c>
      <c r="H5203" s="327" t="s">
        <v>8791</v>
      </c>
      <c r="I5203" s="327" t="s">
        <v>5411</v>
      </c>
      <c r="K5203" s="421">
        <v>2.3567999999999998</v>
      </c>
      <c r="L5203" s="421">
        <v>2.3567999999999998</v>
      </c>
      <c r="M5203" s="421">
        <v>2.1171549999999999</v>
      </c>
      <c r="N5203" s="411">
        <v>10.168236591989134</v>
      </c>
    </row>
    <row r="5204" spans="1:14" s="327" customFormat="1">
      <c r="A5204" s="103">
        <v>5201</v>
      </c>
      <c r="C5204" s="327" t="s">
        <v>1049</v>
      </c>
      <c r="D5204" s="327" t="s">
        <v>1046</v>
      </c>
      <c r="E5204" s="327" t="s">
        <v>4866</v>
      </c>
      <c r="F5204" s="327" t="s">
        <v>6417</v>
      </c>
      <c r="G5204" s="409">
        <v>307433440401</v>
      </c>
      <c r="H5204" s="327" t="s">
        <v>8082</v>
      </c>
      <c r="I5204" s="327" t="s">
        <v>5411</v>
      </c>
      <c r="K5204" s="421">
        <v>1.9552</v>
      </c>
      <c r="L5204" s="421">
        <v>1.9552</v>
      </c>
      <c r="M5204" s="421">
        <v>1.756378</v>
      </c>
      <c r="N5204" s="411">
        <v>10.168882978723406</v>
      </c>
    </row>
    <row r="5205" spans="1:14" s="327" customFormat="1">
      <c r="A5205" s="103">
        <v>5202</v>
      </c>
      <c r="C5205" s="327" t="s">
        <v>1381</v>
      </c>
      <c r="D5205" s="327" t="s">
        <v>1027</v>
      </c>
      <c r="E5205" s="327" t="s">
        <v>5327</v>
      </c>
      <c r="F5205" s="327" t="s">
        <v>3726</v>
      </c>
      <c r="G5205" s="409">
        <v>305422340402</v>
      </c>
      <c r="H5205" s="327" t="s">
        <v>8792</v>
      </c>
      <c r="I5205" s="327" t="s">
        <v>5411</v>
      </c>
      <c r="K5205" s="421">
        <v>0.71299999999999997</v>
      </c>
      <c r="L5205" s="421">
        <v>0.71299999999999997</v>
      </c>
      <c r="M5205" s="421">
        <v>0.64048700000000003</v>
      </c>
      <c r="N5205" s="411">
        <v>10.170126227208968</v>
      </c>
    </row>
    <row r="5206" spans="1:14" s="327" customFormat="1">
      <c r="A5206" s="103">
        <v>5203</v>
      </c>
      <c r="C5206" s="327" t="s">
        <v>3869</v>
      </c>
      <c r="D5206" s="327" t="s">
        <v>1054</v>
      </c>
      <c r="E5206" s="327" t="s">
        <v>4344</v>
      </c>
      <c r="F5206" s="327" t="s">
        <v>8747</v>
      </c>
      <c r="G5206" s="409">
        <v>308223140701</v>
      </c>
      <c r="H5206" s="327" t="s">
        <v>8793</v>
      </c>
      <c r="I5206" s="327" t="s">
        <v>5411</v>
      </c>
      <c r="K5206" s="421">
        <v>1.2479</v>
      </c>
      <c r="L5206" s="421">
        <v>1.2479</v>
      </c>
      <c r="M5206" s="421">
        <v>1.1209480000000001</v>
      </c>
      <c r="N5206" s="411">
        <v>10.173251061783793</v>
      </c>
    </row>
    <row r="5207" spans="1:14" s="327" customFormat="1">
      <c r="A5207" s="103">
        <v>5204</v>
      </c>
      <c r="C5207" s="327" t="s">
        <v>1041</v>
      </c>
      <c r="D5207" s="327" t="s">
        <v>1038</v>
      </c>
      <c r="E5207" s="327" t="s">
        <v>1038</v>
      </c>
      <c r="F5207" s="327" t="s">
        <v>8449</v>
      </c>
      <c r="G5207" s="409">
        <v>306511341701</v>
      </c>
      <c r="H5207" s="327" t="s">
        <v>8794</v>
      </c>
      <c r="I5207" s="327" t="s">
        <v>5411</v>
      </c>
      <c r="K5207" s="421">
        <v>4.8959999999999997E-2</v>
      </c>
      <c r="L5207" s="421">
        <v>4.8959999999999997E-2</v>
      </c>
      <c r="M5207" s="421">
        <v>4.3978999999999997E-2</v>
      </c>
      <c r="N5207" s="411">
        <v>10.173611111111111</v>
      </c>
    </row>
    <row r="5208" spans="1:14" s="327" customFormat="1">
      <c r="A5208" s="103">
        <v>5205</v>
      </c>
      <c r="C5208" s="327" t="s">
        <v>3869</v>
      </c>
      <c r="D5208" s="327" t="s">
        <v>1054</v>
      </c>
      <c r="E5208" s="327" t="s">
        <v>4344</v>
      </c>
      <c r="F5208" s="327" t="s">
        <v>8066</v>
      </c>
      <c r="G5208" s="409">
        <v>308223440203</v>
      </c>
      <c r="H5208" s="327" t="s">
        <v>8795</v>
      </c>
      <c r="I5208" s="327" t="s">
        <v>5411</v>
      </c>
      <c r="K5208" s="421">
        <v>0.44779999999999998</v>
      </c>
      <c r="L5208" s="421">
        <v>0.44779999999999998</v>
      </c>
      <c r="M5208" s="421">
        <v>0.40221899999999999</v>
      </c>
      <c r="N5208" s="411">
        <v>10.178874497543543</v>
      </c>
    </row>
    <row r="5209" spans="1:14" s="327" customFormat="1">
      <c r="A5209" s="103">
        <v>5206</v>
      </c>
      <c r="C5209" s="327" t="s">
        <v>1381</v>
      </c>
      <c r="D5209" s="327" t="s">
        <v>1030</v>
      </c>
      <c r="E5209" s="327" t="s">
        <v>3808</v>
      </c>
      <c r="F5209" s="327" t="s">
        <v>3104</v>
      </c>
      <c r="G5209" s="409">
        <v>305213240202</v>
      </c>
      <c r="H5209" s="327" t="s">
        <v>8796</v>
      </c>
      <c r="I5209" s="327" t="s">
        <v>5411</v>
      </c>
      <c r="K5209" s="421">
        <v>1.5442</v>
      </c>
      <c r="L5209" s="421">
        <v>1.5442</v>
      </c>
      <c r="M5209" s="421">
        <v>1.3868549999999999</v>
      </c>
      <c r="N5209" s="411">
        <v>10.189418469110223</v>
      </c>
    </row>
    <row r="5210" spans="1:14" s="327" customFormat="1">
      <c r="A5210" s="103">
        <v>5207</v>
      </c>
      <c r="C5210" s="327" t="s">
        <v>1041</v>
      </c>
      <c r="D5210" s="327" t="s">
        <v>1036</v>
      </c>
      <c r="E5210" s="327" t="s">
        <v>1036</v>
      </c>
      <c r="F5210" s="327" t="s">
        <v>2241</v>
      </c>
      <c r="G5210" s="409">
        <v>306411140106</v>
      </c>
      <c r="H5210" s="327" t="s">
        <v>8797</v>
      </c>
      <c r="I5210" s="327" t="s">
        <v>5411</v>
      </c>
      <c r="K5210" s="421">
        <v>0.41620000000000001</v>
      </c>
      <c r="L5210" s="421">
        <v>0.41620000000000001</v>
      </c>
      <c r="M5210" s="421">
        <v>0.37375599999999998</v>
      </c>
      <c r="N5210" s="411">
        <v>10.197981739548302</v>
      </c>
    </row>
    <row r="5211" spans="1:14" s="327" customFormat="1">
      <c r="A5211" s="103">
        <v>5208</v>
      </c>
      <c r="C5211" s="327" t="s">
        <v>1381</v>
      </c>
      <c r="D5211" s="327" t="s">
        <v>1029</v>
      </c>
      <c r="E5211" s="327" t="s">
        <v>4176</v>
      </c>
      <c r="F5211" s="327" t="s">
        <v>4177</v>
      </c>
      <c r="G5211" s="409">
        <v>305712140204</v>
      </c>
      <c r="H5211" s="327" t="s">
        <v>8798</v>
      </c>
      <c r="I5211" s="327" t="s">
        <v>5411</v>
      </c>
      <c r="K5211" s="421">
        <v>1.165</v>
      </c>
      <c r="L5211" s="421">
        <v>1.165</v>
      </c>
      <c r="M5211" s="421">
        <v>1.0461469999999999</v>
      </c>
      <c r="N5211" s="411">
        <v>10.201974248927046</v>
      </c>
    </row>
    <row r="5212" spans="1:14" s="327" customFormat="1">
      <c r="A5212" s="103">
        <v>5209</v>
      </c>
      <c r="C5212" s="327" t="s">
        <v>3869</v>
      </c>
      <c r="D5212" s="327" t="s">
        <v>1054</v>
      </c>
      <c r="E5212" s="327" t="s">
        <v>4344</v>
      </c>
      <c r="F5212" s="327" t="s">
        <v>5171</v>
      </c>
      <c r="G5212" s="409">
        <v>308223440104</v>
      </c>
      <c r="H5212" s="327" t="s">
        <v>6314</v>
      </c>
      <c r="I5212" s="327" t="s">
        <v>5411</v>
      </c>
      <c r="K5212" s="421">
        <v>0.65198500000000004</v>
      </c>
      <c r="L5212" s="421">
        <v>0.65198500000000004</v>
      </c>
      <c r="M5212" s="421">
        <v>0.58546500000000001</v>
      </c>
      <c r="N5212" s="411">
        <v>10.202688712163626</v>
      </c>
    </row>
    <row r="5213" spans="1:14" s="327" customFormat="1">
      <c r="A5213" s="103">
        <v>5210</v>
      </c>
      <c r="C5213" s="327" t="s">
        <v>3869</v>
      </c>
      <c r="D5213" s="327" t="s">
        <v>1054</v>
      </c>
      <c r="E5213" s="327" t="s">
        <v>4344</v>
      </c>
      <c r="F5213" s="327" t="s">
        <v>4096</v>
      </c>
      <c r="G5213" s="409">
        <v>308223240107</v>
      </c>
      <c r="H5213" s="327" t="s">
        <v>4506</v>
      </c>
      <c r="I5213" s="327" t="s">
        <v>5411</v>
      </c>
      <c r="K5213" s="421">
        <v>0.65439999999999998</v>
      </c>
      <c r="L5213" s="421">
        <v>0.65439999999999998</v>
      </c>
      <c r="M5213" s="421">
        <v>0.58761799999999997</v>
      </c>
      <c r="N5213" s="411">
        <v>10.205073349633253</v>
      </c>
    </row>
    <row r="5214" spans="1:14" s="327" customFormat="1">
      <c r="A5214" s="103">
        <v>5211</v>
      </c>
      <c r="C5214" s="327" t="s">
        <v>5408</v>
      </c>
      <c r="D5214" s="327" t="s">
        <v>1017</v>
      </c>
      <c r="E5214" s="327" t="s">
        <v>1017</v>
      </c>
      <c r="F5214" s="327" t="s">
        <v>5404</v>
      </c>
      <c r="G5214" s="409">
        <v>304511340202</v>
      </c>
      <c r="H5214" s="327" t="s">
        <v>8799</v>
      </c>
      <c r="I5214" s="327" t="s">
        <v>5411</v>
      </c>
      <c r="K5214" s="421">
        <v>0.61739999999999995</v>
      </c>
      <c r="L5214" s="421">
        <v>0.61739999999999995</v>
      </c>
      <c r="M5214" s="421">
        <v>0.55437400000000003</v>
      </c>
      <c r="N5214" s="411">
        <v>10.208292840945889</v>
      </c>
    </row>
    <row r="5215" spans="1:14" s="327" customFormat="1">
      <c r="A5215" s="103">
        <v>5212</v>
      </c>
      <c r="C5215" s="327" t="s">
        <v>1381</v>
      </c>
      <c r="D5215" s="327" t="s">
        <v>3526</v>
      </c>
      <c r="E5215" s="327" t="s">
        <v>3527</v>
      </c>
      <c r="F5215" s="327" t="s">
        <v>5357</v>
      </c>
      <c r="G5215" s="409" t="s">
        <v>8800</v>
      </c>
      <c r="H5215" s="327" t="s">
        <v>8801</v>
      </c>
      <c r="I5215" s="327" t="s">
        <v>5411</v>
      </c>
      <c r="K5215" s="421">
        <v>1.3504</v>
      </c>
      <c r="L5215" s="421">
        <v>1.3504</v>
      </c>
      <c r="M5215" s="421">
        <v>1.212466</v>
      </c>
      <c r="N5215" s="411">
        <v>10.214306872037914</v>
      </c>
    </row>
    <row r="5216" spans="1:14" s="327" customFormat="1">
      <c r="A5216" s="103">
        <v>5213</v>
      </c>
      <c r="C5216" s="327" t="s">
        <v>1049</v>
      </c>
      <c r="D5216" s="327" t="s">
        <v>1048</v>
      </c>
      <c r="E5216" s="327" t="s">
        <v>5140</v>
      </c>
      <c r="F5216" s="327" t="s">
        <v>8709</v>
      </c>
      <c r="G5216" s="409">
        <v>307222240302</v>
      </c>
      <c r="H5216" s="327" t="s">
        <v>8802</v>
      </c>
      <c r="I5216" s="327" t="s">
        <v>5411</v>
      </c>
      <c r="K5216" s="421">
        <v>0.39379999999999998</v>
      </c>
      <c r="L5216" s="421">
        <v>0.39379999999999998</v>
      </c>
      <c r="M5216" s="421">
        <v>0.35355799999999998</v>
      </c>
      <c r="N5216" s="411">
        <v>10.218892839004571</v>
      </c>
    </row>
    <row r="5217" spans="1:14" s="327" customFormat="1">
      <c r="A5217" s="103">
        <v>5214</v>
      </c>
      <c r="C5217" s="327" t="s">
        <v>1049</v>
      </c>
      <c r="D5217" s="327" t="s">
        <v>1046</v>
      </c>
      <c r="E5217" s="327" t="s">
        <v>4866</v>
      </c>
      <c r="F5217" s="327" t="s">
        <v>4781</v>
      </c>
      <c r="G5217" s="409">
        <v>307433240105</v>
      </c>
      <c r="H5217" s="327" t="s">
        <v>8803</v>
      </c>
      <c r="I5217" s="327" t="s">
        <v>5411</v>
      </c>
      <c r="K5217" s="421">
        <v>1.0296000000000001</v>
      </c>
      <c r="L5217" s="421">
        <v>1.0296000000000001</v>
      </c>
      <c r="M5217" s="421">
        <v>0.92434899999999998</v>
      </c>
      <c r="N5217" s="411">
        <v>10.222513597513606</v>
      </c>
    </row>
    <row r="5218" spans="1:14" s="327" customFormat="1">
      <c r="A5218" s="103">
        <v>5215</v>
      </c>
      <c r="C5218" s="327" t="s">
        <v>1049</v>
      </c>
      <c r="D5218" s="327" t="s">
        <v>1045</v>
      </c>
      <c r="E5218" s="327" t="s">
        <v>5187</v>
      </c>
      <c r="F5218" s="327" t="s">
        <v>7970</v>
      </c>
      <c r="G5218" s="409">
        <v>307611640203</v>
      </c>
      <c r="H5218" s="327" t="s">
        <v>8804</v>
      </c>
      <c r="I5218" s="327" t="s">
        <v>5411</v>
      </c>
      <c r="K5218" s="421">
        <v>1.2061999999999999</v>
      </c>
      <c r="L5218" s="421">
        <v>1.2061999999999999</v>
      </c>
      <c r="M5218" s="421">
        <v>1.0828949999999999</v>
      </c>
      <c r="N5218" s="411">
        <v>10.222599900514011</v>
      </c>
    </row>
    <row r="5219" spans="1:14" s="327" customFormat="1">
      <c r="A5219" s="103">
        <v>5216</v>
      </c>
      <c r="C5219" s="327" t="s">
        <v>1049</v>
      </c>
      <c r="D5219" s="327" t="s">
        <v>1048</v>
      </c>
      <c r="E5219" s="327" t="s">
        <v>5140</v>
      </c>
      <c r="F5219" s="327" t="s">
        <v>4211</v>
      </c>
      <c r="G5219" s="409">
        <v>307222140303</v>
      </c>
      <c r="H5219" s="327" t="s">
        <v>8805</v>
      </c>
      <c r="I5219" s="327" t="s">
        <v>5411</v>
      </c>
      <c r="K5219" s="421">
        <v>0.98299999999999998</v>
      </c>
      <c r="L5219" s="421">
        <v>0.98299999999999998</v>
      </c>
      <c r="M5219" s="421">
        <v>0.88247699999999996</v>
      </c>
      <c r="N5219" s="411">
        <v>10.226144455747715</v>
      </c>
    </row>
    <row r="5220" spans="1:14" s="327" customFormat="1">
      <c r="A5220" s="103">
        <v>5217</v>
      </c>
      <c r="C5220" s="327" t="s">
        <v>1041</v>
      </c>
      <c r="D5220" s="327" t="s">
        <v>1039</v>
      </c>
      <c r="E5220" s="327" t="s">
        <v>4118</v>
      </c>
      <c r="F5220" s="327" t="s">
        <v>2901</v>
      </c>
      <c r="G5220" s="409">
        <v>306231340603</v>
      </c>
      <c r="H5220" s="327" t="s">
        <v>8806</v>
      </c>
      <c r="I5220" s="327" t="s">
        <v>5411</v>
      </c>
      <c r="K5220" s="421">
        <v>0.41830000000000001</v>
      </c>
      <c r="L5220" s="421">
        <v>0.41830000000000001</v>
      </c>
      <c r="M5220" s="421">
        <v>0.37551099999999998</v>
      </c>
      <c r="N5220" s="411">
        <v>10.229261295720779</v>
      </c>
    </row>
    <row r="5221" spans="1:14" s="327" customFormat="1">
      <c r="A5221" s="103">
        <v>5218</v>
      </c>
      <c r="C5221" s="327" t="s">
        <v>1041</v>
      </c>
      <c r="D5221" s="327" t="s">
        <v>1038</v>
      </c>
      <c r="E5221" s="327" t="s">
        <v>1038</v>
      </c>
      <c r="F5221" s="327" t="s">
        <v>2908</v>
      </c>
      <c r="G5221" s="409">
        <v>306511240502</v>
      </c>
      <c r="H5221" s="327" t="s">
        <v>8807</v>
      </c>
      <c r="I5221" s="327" t="s">
        <v>5444</v>
      </c>
      <c r="K5221" s="421">
        <v>0.50780000000000003</v>
      </c>
      <c r="L5221" s="421">
        <v>0.50780000000000003</v>
      </c>
      <c r="M5221" s="421">
        <v>0.45580900000000002</v>
      </c>
      <c r="N5221" s="411">
        <v>10.23847971642379</v>
      </c>
    </row>
    <row r="5222" spans="1:14" s="327" customFormat="1">
      <c r="A5222" s="103">
        <v>5219</v>
      </c>
      <c r="C5222" s="327" t="s">
        <v>1381</v>
      </c>
      <c r="D5222" s="327" t="s">
        <v>1032</v>
      </c>
      <c r="E5222" s="327" t="s">
        <v>4888</v>
      </c>
      <c r="F5222" s="327" t="s">
        <v>3213</v>
      </c>
      <c r="G5222" s="409">
        <v>305621340203</v>
      </c>
      <c r="H5222" s="327" t="s">
        <v>8808</v>
      </c>
      <c r="I5222" s="327" t="s">
        <v>5411</v>
      </c>
      <c r="K5222" s="421">
        <v>0.53956000000000004</v>
      </c>
      <c r="L5222" s="421">
        <v>0.53956000000000004</v>
      </c>
      <c r="M5222" s="421">
        <v>0.48422900000000002</v>
      </c>
      <c r="N5222" s="411">
        <v>10.25483727481652</v>
      </c>
    </row>
    <row r="5223" spans="1:14" s="327" customFormat="1">
      <c r="A5223" s="103">
        <v>5220</v>
      </c>
      <c r="C5223" s="327" t="s">
        <v>1381</v>
      </c>
      <c r="D5223" s="327" t="s">
        <v>1027</v>
      </c>
      <c r="E5223" s="327" t="s">
        <v>5327</v>
      </c>
      <c r="F5223" s="327" t="s">
        <v>7721</v>
      </c>
      <c r="G5223" s="409">
        <v>305422140501</v>
      </c>
      <c r="H5223" s="327" t="s">
        <v>8809</v>
      </c>
      <c r="I5223" s="327" t="s">
        <v>5411</v>
      </c>
      <c r="K5223" s="421">
        <v>0.37940000000000002</v>
      </c>
      <c r="L5223" s="421">
        <v>0.37940000000000002</v>
      </c>
      <c r="M5223" s="421">
        <v>0.34048899999999999</v>
      </c>
      <c r="N5223" s="411">
        <v>10.255930416447029</v>
      </c>
    </row>
    <row r="5224" spans="1:14" s="327" customFormat="1">
      <c r="A5224" s="103">
        <v>5221</v>
      </c>
      <c r="C5224" s="327" t="s">
        <v>1041</v>
      </c>
      <c r="D5224" s="327" t="s">
        <v>1036</v>
      </c>
      <c r="E5224" s="327" t="s">
        <v>1036</v>
      </c>
      <c r="F5224" s="327" t="s">
        <v>3061</v>
      </c>
      <c r="G5224" s="409">
        <v>306411340604</v>
      </c>
      <c r="H5224" s="327" t="s">
        <v>8810</v>
      </c>
      <c r="I5224" s="327" t="s">
        <v>5411</v>
      </c>
      <c r="K5224" s="421">
        <v>0.5292</v>
      </c>
      <c r="L5224" s="421">
        <v>0.5292</v>
      </c>
      <c r="M5224" s="421">
        <v>0.47492099999999998</v>
      </c>
      <c r="N5224" s="411">
        <v>10.256802721088439</v>
      </c>
    </row>
    <row r="5225" spans="1:14" s="327" customFormat="1">
      <c r="A5225" s="103">
        <v>5222</v>
      </c>
      <c r="C5225" s="327" t="s">
        <v>1041</v>
      </c>
      <c r="D5225" s="327" t="s">
        <v>1038</v>
      </c>
      <c r="E5225" s="327" t="s">
        <v>5205</v>
      </c>
      <c r="F5225" s="327" t="s">
        <v>2967</v>
      </c>
      <c r="G5225" s="409">
        <v>306521140802</v>
      </c>
      <c r="H5225" s="327" t="s">
        <v>8811</v>
      </c>
      <c r="I5225" s="327" t="s">
        <v>5411</v>
      </c>
      <c r="K5225" s="421">
        <v>0.13072</v>
      </c>
      <c r="L5225" s="421">
        <v>0.13072</v>
      </c>
      <c r="M5225" s="421">
        <v>0.11727</v>
      </c>
      <c r="N5225" s="411">
        <v>10.28916768665851</v>
      </c>
    </row>
    <row r="5226" spans="1:14" s="327" customFormat="1">
      <c r="A5226" s="103">
        <v>5223</v>
      </c>
      <c r="C5226" s="327" t="s">
        <v>3869</v>
      </c>
      <c r="D5226" s="327" t="s">
        <v>1054</v>
      </c>
      <c r="E5226" s="327" t="s">
        <v>4344</v>
      </c>
      <c r="F5226" s="327" t="s">
        <v>8386</v>
      </c>
      <c r="G5226" s="409">
        <v>308223340302</v>
      </c>
      <c r="H5226" s="327" t="s">
        <v>8570</v>
      </c>
      <c r="I5226" s="327" t="s">
        <v>5411</v>
      </c>
      <c r="K5226" s="421">
        <v>1.8852</v>
      </c>
      <c r="L5226" s="421">
        <v>1.8852</v>
      </c>
      <c r="M5226" s="421">
        <v>1.691222</v>
      </c>
      <c r="N5226" s="411">
        <v>10.289518353490346</v>
      </c>
    </row>
    <row r="5227" spans="1:14" s="327" customFormat="1">
      <c r="A5227" s="103">
        <v>5224</v>
      </c>
      <c r="C5227" s="327" t="s">
        <v>1041</v>
      </c>
      <c r="D5227" s="327" t="s">
        <v>1039</v>
      </c>
      <c r="E5227" s="327" t="s">
        <v>4118</v>
      </c>
      <c r="F5227" s="327" t="s">
        <v>3235</v>
      </c>
      <c r="G5227" s="409">
        <v>306231340103</v>
      </c>
      <c r="H5227" s="327" t="s">
        <v>8812</v>
      </c>
      <c r="I5227" s="327" t="s">
        <v>5444</v>
      </c>
      <c r="K5227" s="421">
        <v>0.23980000000000001</v>
      </c>
      <c r="L5227" s="421">
        <v>0.23980000000000001</v>
      </c>
      <c r="M5227" s="421">
        <v>0.21512400000000001</v>
      </c>
      <c r="N5227" s="411">
        <v>10.290241868223521</v>
      </c>
    </row>
    <row r="5228" spans="1:14" s="327" customFormat="1">
      <c r="A5228" s="103">
        <v>5225</v>
      </c>
      <c r="C5228" s="327" t="s">
        <v>1049</v>
      </c>
      <c r="D5228" s="327" t="s">
        <v>4470</v>
      </c>
      <c r="E5228" s="327" t="s">
        <v>4183</v>
      </c>
      <c r="F5228" s="327" t="s">
        <v>2197</v>
      </c>
      <c r="G5228" s="409">
        <v>307521140104</v>
      </c>
      <c r="H5228" s="327" t="s">
        <v>8813</v>
      </c>
      <c r="I5228" s="327" t="s">
        <v>5411</v>
      </c>
      <c r="K5228" s="421">
        <v>1.698</v>
      </c>
      <c r="L5228" s="421">
        <v>1.698</v>
      </c>
      <c r="M5228" s="421">
        <v>1.5232000000000001</v>
      </c>
      <c r="N5228" s="411">
        <v>10.294464075382795</v>
      </c>
    </row>
    <row r="5229" spans="1:14" s="327" customFormat="1">
      <c r="A5229" s="103">
        <v>5226</v>
      </c>
      <c r="C5229" s="327" t="s">
        <v>3869</v>
      </c>
      <c r="D5229" s="327" t="s">
        <v>1054</v>
      </c>
      <c r="E5229" s="327" t="s">
        <v>4857</v>
      </c>
      <c r="F5229" s="327" t="s">
        <v>3859</v>
      </c>
      <c r="G5229" s="409">
        <v>308235240406</v>
      </c>
      <c r="H5229" s="327" t="s">
        <v>8814</v>
      </c>
      <c r="I5229" s="327" t="s">
        <v>5411</v>
      </c>
      <c r="K5229" s="421">
        <v>0.54310000000000003</v>
      </c>
      <c r="L5229" s="421">
        <v>0.54310000000000003</v>
      </c>
      <c r="M5229" s="421">
        <v>0.48717700000000003</v>
      </c>
      <c r="N5229" s="411">
        <v>10.296998711102926</v>
      </c>
    </row>
    <row r="5230" spans="1:14" s="327" customFormat="1">
      <c r="A5230" s="103">
        <v>5227</v>
      </c>
      <c r="C5230" s="327" t="s">
        <v>1381</v>
      </c>
      <c r="D5230" s="327" t="s">
        <v>3526</v>
      </c>
      <c r="E5230" s="327" t="s">
        <v>3527</v>
      </c>
      <c r="F5230" s="327" t="s">
        <v>3261</v>
      </c>
      <c r="G5230" s="409" t="s">
        <v>8815</v>
      </c>
      <c r="H5230" s="327" t="s">
        <v>8816</v>
      </c>
      <c r="I5230" s="327" t="s">
        <v>5411</v>
      </c>
      <c r="K5230" s="421">
        <v>0.39034000000000002</v>
      </c>
      <c r="L5230" s="421">
        <v>0.39034000000000002</v>
      </c>
      <c r="M5230" s="421">
        <v>0.35014299999999998</v>
      </c>
      <c r="N5230" s="411">
        <v>10.297945380949951</v>
      </c>
    </row>
    <row r="5231" spans="1:14" s="327" customFormat="1">
      <c r="A5231" s="103">
        <v>5228</v>
      </c>
      <c r="C5231" s="327" t="s">
        <v>1049</v>
      </c>
      <c r="D5231" s="327" t="s">
        <v>1045</v>
      </c>
      <c r="E5231" s="327" t="s">
        <v>4680</v>
      </c>
      <c r="F5231" s="327" t="s">
        <v>4170</v>
      </c>
      <c r="G5231" s="409">
        <v>307612140301</v>
      </c>
      <c r="H5231" s="327" t="s">
        <v>8817</v>
      </c>
      <c r="I5231" s="327" t="s">
        <v>5411</v>
      </c>
      <c r="K5231" s="421">
        <v>1.3964000000000001</v>
      </c>
      <c r="L5231" s="421">
        <v>1.3964000000000001</v>
      </c>
      <c r="M5231" s="421">
        <v>1.252518</v>
      </c>
      <c r="N5231" s="411">
        <v>10.303781151532517</v>
      </c>
    </row>
    <row r="5232" spans="1:14" s="327" customFormat="1">
      <c r="A5232" s="103">
        <v>5229</v>
      </c>
      <c r="C5232" s="327" t="s">
        <v>1049</v>
      </c>
      <c r="D5232" s="327" t="s">
        <v>1046</v>
      </c>
      <c r="E5232" s="327" t="s">
        <v>4866</v>
      </c>
      <c r="F5232" s="327" t="s">
        <v>7272</v>
      </c>
      <c r="G5232" s="409">
        <v>307433140202</v>
      </c>
      <c r="H5232" s="327" t="s">
        <v>8818</v>
      </c>
      <c r="I5232" s="327" t="s">
        <v>5411</v>
      </c>
      <c r="K5232" s="421">
        <v>1.4984</v>
      </c>
      <c r="L5232" s="421">
        <v>1.4984</v>
      </c>
      <c r="M5232" s="421">
        <v>1.3439479999999999</v>
      </c>
      <c r="N5232" s="411">
        <v>10.307794981313403</v>
      </c>
    </row>
    <row r="5233" spans="1:14" s="327" customFormat="1">
      <c r="A5233" s="103">
        <v>5230</v>
      </c>
      <c r="C5233" s="327" t="s">
        <v>1041</v>
      </c>
      <c r="D5233" s="327" t="s">
        <v>1039</v>
      </c>
      <c r="E5233" s="327" t="s">
        <v>4118</v>
      </c>
      <c r="F5233" s="327" t="s">
        <v>3023</v>
      </c>
      <c r="G5233" s="409">
        <v>306231340404</v>
      </c>
      <c r="H5233" s="327" t="s">
        <v>8819</v>
      </c>
      <c r="I5233" s="327" t="s">
        <v>5444</v>
      </c>
      <c r="K5233" s="421">
        <v>0.50570000000000004</v>
      </c>
      <c r="L5233" s="421">
        <v>0.50570000000000004</v>
      </c>
      <c r="M5233" s="421">
        <v>0.45356600000000002</v>
      </c>
      <c r="N5233" s="411">
        <v>10.309274273284558</v>
      </c>
    </row>
    <row r="5234" spans="1:14" s="327" customFormat="1">
      <c r="A5234" s="103">
        <v>5231</v>
      </c>
      <c r="C5234" s="327" t="s">
        <v>1041</v>
      </c>
      <c r="D5234" s="327" t="s">
        <v>1041</v>
      </c>
      <c r="E5234" s="327" t="s">
        <v>3175</v>
      </c>
      <c r="F5234" s="327" t="s">
        <v>3219</v>
      </c>
      <c r="G5234" s="409">
        <v>306112140202</v>
      </c>
      <c r="H5234" s="327" t="s">
        <v>8820</v>
      </c>
      <c r="I5234" s="327" t="s">
        <v>5444</v>
      </c>
      <c r="K5234" s="421">
        <v>0.71419999999999995</v>
      </c>
      <c r="L5234" s="421">
        <v>0.71419999999999995</v>
      </c>
      <c r="M5234" s="421">
        <v>0.64055099999999998</v>
      </c>
      <c r="N5234" s="411">
        <v>10.3120974516942</v>
      </c>
    </row>
    <row r="5235" spans="1:14" s="327" customFormat="1">
      <c r="A5235" s="103">
        <v>5232</v>
      </c>
      <c r="C5235" s="327" t="s">
        <v>1041</v>
      </c>
      <c r="D5235" s="327" t="s">
        <v>1038</v>
      </c>
      <c r="E5235" s="327" t="s">
        <v>1038</v>
      </c>
      <c r="F5235" s="327" t="s">
        <v>2906</v>
      </c>
      <c r="G5235" s="409">
        <v>306511340302</v>
      </c>
      <c r="H5235" s="327" t="s">
        <v>8821</v>
      </c>
      <c r="I5235" s="327" t="s">
        <v>5444</v>
      </c>
      <c r="K5235" s="421">
        <v>1.3064</v>
      </c>
      <c r="L5235" s="421">
        <v>1.3064</v>
      </c>
      <c r="M5235" s="421">
        <v>1.1716169999999999</v>
      </c>
      <c r="N5235" s="411">
        <v>10.317131047152488</v>
      </c>
    </row>
    <row r="5236" spans="1:14" s="327" customFormat="1">
      <c r="A5236" s="103">
        <v>5233</v>
      </c>
      <c r="C5236" s="327" t="s">
        <v>1049</v>
      </c>
      <c r="D5236" s="327" t="s">
        <v>1045</v>
      </c>
      <c r="E5236" s="327" t="s">
        <v>5067</v>
      </c>
      <c r="F5236" s="327" t="s">
        <v>4643</v>
      </c>
      <c r="G5236" s="409">
        <v>307613240103</v>
      </c>
      <c r="H5236" s="327" t="s">
        <v>8822</v>
      </c>
      <c r="I5236" s="327" t="s">
        <v>5411</v>
      </c>
      <c r="K5236" s="421">
        <v>0.54059999999999997</v>
      </c>
      <c r="L5236" s="421">
        <v>0.54059999999999997</v>
      </c>
      <c r="M5236" s="421">
        <v>0.48472900000000002</v>
      </c>
      <c r="N5236" s="411">
        <v>10.334998150203468</v>
      </c>
    </row>
    <row r="5237" spans="1:14" s="327" customFormat="1">
      <c r="A5237" s="103">
        <v>5234</v>
      </c>
      <c r="C5237" s="327" t="s">
        <v>1049</v>
      </c>
      <c r="D5237" s="327" t="s">
        <v>1048</v>
      </c>
      <c r="E5237" s="327" t="s">
        <v>5140</v>
      </c>
      <c r="F5237" s="327" t="s">
        <v>2877</v>
      </c>
      <c r="G5237" s="409">
        <v>307222340502</v>
      </c>
      <c r="H5237" s="327" t="s">
        <v>8823</v>
      </c>
      <c r="I5237" s="327" t="s">
        <v>5411</v>
      </c>
      <c r="K5237" s="421">
        <v>1.3715999999999999</v>
      </c>
      <c r="L5237" s="421">
        <v>1.3715999999999999</v>
      </c>
      <c r="M5237" s="421">
        <v>1.2298009999999999</v>
      </c>
      <c r="N5237" s="411">
        <v>10.338218139399242</v>
      </c>
    </row>
    <row r="5238" spans="1:14" s="327" customFormat="1">
      <c r="A5238" s="103">
        <v>5235</v>
      </c>
      <c r="C5238" s="327" t="s">
        <v>1041</v>
      </c>
      <c r="D5238" s="327" t="s">
        <v>1036</v>
      </c>
      <c r="E5238" s="327" t="s">
        <v>5343</v>
      </c>
      <c r="F5238" s="327" t="s">
        <v>3607</v>
      </c>
      <c r="G5238" s="409">
        <v>306421340301</v>
      </c>
      <c r="H5238" s="327" t="s">
        <v>8824</v>
      </c>
      <c r="I5238" s="327" t="s">
        <v>5411</v>
      </c>
      <c r="K5238" s="421">
        <v>0.65980000000000005</v>
      </c>
      <c r="L5238" s="421">
        <v>0.65980000000000005</v>
      </c>
      <c r="M5238" s="421">
        <v>0.59157300000000002</v>
      </c>
      <c r="N5238" s="411">
        <v>10.340557744771148</v>
      </c>
    </row>
    <row r="5239" spans="1:14" s="327" customFormat="1">
      <c r="A5239" s="103">
        <v>5236</v>
      </c>
      <c r="C5239" s="327" t="s">
        <v>1041</v>
      </c>
      <c r="D5239" s="327" t="s">
        <v>1036</v>
      </c>
      <c r="E5239" s="327" t="s">
        <v>5343</v>
      </c>
      <c r="F5239" s="327" t="s">
        <v>3041</v>
      </c>
      <c r="G5239" s="409">
        <v>306421340103</v>
      </c>
      <c r="H5239" s="327" t="s">
        <v>8107</v>
      </c>
      <c r="I5239" s="327" t="s">
        <v>5411</v>
      </c>
      <c r="K5239" s="421">
        <v>1.1434</v>
      </c>
      <c r="L5239" s="421">
        <v>1.1434</v>
      </c>
      <c r="M5239" s="421">
        <v>1.0251269999999999</v>
      </c>
      <c r="N5239" s="411">
        <v>10.343974112296666</v>
      </c>
    </row>
    <row r="5240" spans="1:14" s="327" customFormat="1">
      <c r="A5240" s="103">
        <v>5237</v>
      </c>
      <c r="C5240" s="327" t="s">
        <v>1381</v>
      </c>
      <c r="D5240" s="327" t="s">
        <v>1027</v>
      </c>
      <c r="E5240" s="327" t="s">
        <v>3853</v>
      </c>
      <c r="F5240" s="327" t="s">
        <v>5010</v>
      </c>
      <c r="G5240" s="409">
        <v>305431240301</v>
      </c>
      <c r="H5240" s="327" t="s">
        <v>8825</v>
      </c>
      <c r="I5240" s="327" t="s">
        <v>5411</v>
      </c>
      <c r="K5240" s="421">
        <v>1.0778000000000001</v>
      </c>
      <c r="L5240" s="421">
        <v>1.0778000000000001</v>
      </c>
      <c r="M5240" s="421">
        <v>0.96631</v>
      </c>
      <c r="N5240" s="411">
        <v>10.344219706810176</v>
      </c>
    </row>
    <row r="5241" spans="1:14" s="327" customFormat="1">
      <c r="A5241" s="103">
        <v>5238</v>
      </c>
      <c r="C5241" s="327" t="s">
        <v>1049</v>
      </c>
      <c r="D5241" s="327" t="s">
        <v>1045</v>
      </c>
      <c r="E5241" s="327" t="s">
        <v>5067</v>
      </c>
      <c r="F5241" s="327" t="s">
        <v>4948</v>
      </c>
      <c r="G5241" s="409">
        <v>307613340107</v>
      </c>
      <c r="H5241" s="327" t="s">
        <v>8826</v>
      </c>
      <c r="I5241" s="327" t="s">
        <v>5411</v>
      </c>
      <c r="K5241" s="421">
        <v>0.69479999999999997</v>
      </c>
      <c r="L5241" s="421">
        <v>0.69479999999999997</v>
      </c>
      <c r="M5241" s="421">
        <v>0.62292400000000003</v>
      </c>
      <c r="N5241" s="411">
        <v>10.344847438111678</v>
      </c>
    </row>
    <row r="5242" spans="1:14" s="327" customFormat="1">
      <c r="A5242" s="103">
        <v>5239</v>
      </c>
      <c r="C5242" s="327" t="s">
        <v>1041</v>
      </c>
      <c r="D5242" s="327" t="s">
        <v>1038</v>
      </c>
      <c r="E5242" s="327" t="s">
        <v>5205</v>
      </c>
      <c r="F5242" s="327" t="s">
        <v>2981</v>
      </c>
      <c r="G5242" s="409">
        <v>306521140901</v>
      </c>
      <c r="H5242" s="327" t="s">
        <v>8827</v>
      </c>
      <c r="I5242" s="327" t="s">
        <v>5411</v>
      </c>
      <c r="K5242" s="421">
        <v>0.3654</v>
      </c>
      <c r="L5242" s="421">
        <v>0.3654</v>
      </c>
      <c r="M5242" s="421">
        <v>0.32758900000000002</v>
      </c>
      <c r="N5242" s="411">
        <v>10.347837985769015</v>
      </c>
    </row>
    <row r="5243" spans="1:14" s="327" customFormat="1">
      <c r="A5243" s="103">
        <v>5240</v>
      </c>
      <c r="C5243" s="327" t="s">
        <v>1041</v>
      </c>
      <c r="D5243" s="327" t="s">
        <v>1039</v>
      </c>
      <c r="E5243" s="327" t="s">
        <v>4118</v>
      </c>
      <c r="F5243" s="327" t="s">
        <v>6851</v>
      </c>
      <c r="G5243" s="409">
        <v>306231440702</v>
      </c>
      <c r="H5243" s="327" t="s">
        <v>8828</v>
      </c>
      <c r="I5243" s="327" t="s">
        <v>5411</v>
      </c>
      <c r="K5243" s="421">
        <v>0.17450299999999999</v>
      </c>
      <c r="L5243" s="421">
        <v>0.17450299999999999</v>
      </c>
      <c r="M5243" s="421">
        <v>0.15643599999999999</v>
      </c>
      <c r="N5243" s="411">
        <v>10.353403666412612</v>
      </c>
    </row>
    <row r="5244" spans="1:14" s="327" customFormat="1">
      <c r="A5244" s="103">
        <v>5241</v>
      </c>
      <c r="C5244" s="327" t="s">
        <v>1381</v>
      </c>
      <c r="D5244" s="327" t="s">
        <v>1027</v>
      </c>
      <c r="E5244" s="327" t="s">
        <v>5190</v>
      </c>
      <c r="F5244" s="327" t="s">
        <v>2345</v>
      </c>
      <c r="G5244" s="409">
        <v>305421240209</v>
      </c>
      <c r="H5244" s="327" t="s">
        <v>8829</v>
      </c>
      <c r="I5244" s="327" t="s">
        <v>5411</v>
      </c>
      <c r="K5244" s="421">
        <v>0.95011999999999996</v>
      </c>
      <c r="L5244" s="421">
        <v>0.95011999999999996</v>
      </c>
      <c r="M5244" s="421">
        <v>0.85164399999999996</v>
      </c>
      <c r="N5244" s="411">
        <v>10.364585526038818</v>
      </c>
    </row>
    <row r="5245" spans="1:14" s="327" customFormat="1">
      <c r="A5245" s="103">
        <v>5242</v>
      </c>
      <c r="C5245" s="327" t="s">
        <v>3869</v>
      </c>
      <c r="D5245" s="327" t="s">
        <v>1054</v>
      </c>
      <c r="E5245" s="327" t="s">
        <v>4344</v>
      </c>
      <c r="F5245" s="327" t="s">
        <v>4986</v>
      </c>
      <c r="G5245" s="409">
        <v>308223140305</v>
      </c>
      <c r="H5245" s="327" t="s">
        <v>8830</v>
      </c>
      <c r="I5245" s="327" t="s">
        <v>5411</v>
      </c>
      <c r="K5245" s="421">
        <v>1.5808</v>
      </c>
      <c r="L5245" s="421">
        <v>1.5808</v>
      </c>
      <c r="M5245" s="421">
        <v>1.4169449999999999</v>
      </c>
      <c r="N5245" s="411">
        <v>10.365321356275309</v>
      </c>
    </row>
    <row r="5246" spans="1:14" s="327" customFormat="1">
      <c r="A5246" s="103">
        <v>5243</v>
      </c>
      <c r="C5246" s="327" t="s">
        <v>1049</v>
      </c>
      <c r="D5246" s="327" t="s">
        <v>1045</v>
      </c>
      <c r="E5246" s="327" t="s">
        <v>5187</v>
      </c>
      <c r="F5246" s="327" t="s">
        <v>7970</v>
      </c>
      <c r="G5246" s="409">
        <v>307611640201</v>
      </c>
      <c r="H5246" s="327" t="s">
        <v>8831</v>
      </c>
      <c r="I5246" s="327" t="s">
        <v>5411</v>
      </c>
      <c r="K5246" s="421">
        <v>1.2645999999999999</v>
      </c>
      <c r="L5246" s="421">
        <v>1.2645999999999999</v>
      </c>
      <c r="M5246" s="421">
        <v>1.1334690000000001</v>
      </c>
      <c r="N5246" s="411">
        <v>10.369365807369912</v>
      </c>
    </row>
    <row r="5247" spans="1:14" s="327" customFormat="1">
      <c r="A5247" s="103">
        <v>5244</v>
      </c>
      <c r="C5247" s="327" t="s">
        <v>1041</v>
      </c>
      <c r="D5247" s="327" t="s">
        <v>1036</v>
      </c>
      <c r="E5247" s="327" t="s">
        <v>5343</v>
      </c>
      <c r="F5247" s="327" t="s">
        <v>3126</v>
      </c>
      <c r="G5247" s="409">
        <v>306421240303</v>
      </c>
      <c r="H5247" s="327" t="s">
        <v>8832</v>
      </c>
      <c r="I5247" s="327" t="s">
        <v>5411</v>
      </c>
      <c r="K5247" s="421">
        <v>0.39679999999999999</v>
      </c>
      <c r="L5247" s="421">
        <v>0.39679999999999999</v>
      </c>
      <c r="M5247" s="421">
        <v>0.35557899999999998</v>
      </c>
      <c r="N5247" s="411">
        <v>10.388356854838712</v>
      </c>
    </row>
    <row r="5248" spans="1:14" s="327" customFormat="1">
      <c r="A5248" s="103">
        <v>5245</v>
      </c>
      <c r="C5248" s="327" t="s">
        <v>1381</v>
      </c>
      <c r="D5248" s="327" t="s">
        <v>1032</v>
      </c>
      <c r="E5248" s="327" t="s">
        <v>4888</v>
      </c>
      <c r="F5248" s="327" t="s">
        <v>4889</v>
      </c>
      <c r="G5248" s="409">
        <v>305621140102</v>
      </c>
      <c r="H5248" s="327" t="s">
        <v>8833</v>
      </c>
      <c r="I5248" s="327" t="s">
        <v>5411</v>
      </c>
      <c r="K5248" s="421">
        <v>0.91279999999999994</v>
      </c>
      <c r="L5248" s="421">
        <v>0.91279999999999994</v>
      </c>
      <c r="M5248" s="421">
        <v>0.81795399999999996</v>
      </c>
      <c r="N5248" s="411">
        <v>10.390666082383873</v>
      </c>
    </row>
    <row r="5249" spans="1:14" s="327" customFormat="1">
      <c r="A5249" s="103">
        <v>5246</v>
      </c>
      <c r="C5249" s="327" t="s">
        <v>1041</v>
      </c>
      <c r="D5249" s="327" t="s">
        <v>1039</v>
      </c>
      <c r="E5249" s="327" t="s">
        <v>3293</v>
      </c>
      <c r="F5249" s="327" t="s">
        <v>3209</v>
      </c>
      <c r="G5249" s="409">
        <v>306221640301</v>
      </c>
      <c r="H5249" s="327" t="s">
        <v>8834</v>
      </c>
      <c r="I5249" s="327" t="s">
        <v>5411</v>
      </c>
      <c r="K5249" s="421">
        <v>0.9254</v>
      </c>
      <c r="L5249" s="421">
        <v>0.9254</v>
      </c>
      <c r="M5249" s="421">
        <v>0.82920899999999997</v>
      </c>
      <c r="N5249" s="411">
        <v>10.394532094229525</v>
      </c>
    </row>
    <row r="5250" spans="1:14" s="327" customFormat="1">
      <c r="A5250" s="103">
        <v>5247</v>
      </c>
      <c r="C5250" s="327" t="s">
        <v>1041</v>
      </c>
      <c r="D5250" s="327" t="s">
        <v>1036</v>
      </c>
      <c r="E5250" s="327" t="s">
        <v>1036</v>
      </c>
      <c r="F5250" s="327" t="s">
        <v>3386</v>
      </c>
      <c r="G5250" s="409">
        <v>306411340502</v>
      </c>
      <c r="H5250" s="327" t="s">
        <v>8593</v>
      </c>
      <c r="I5250" s="327" t="s">
        <v>5411</v>
      </c>
      <c r="K5250" s="421">
        <v>0.57040000000000002</v>
      </c>
      <c r="L5250" s="421">
        <v>0.57040000000000002</v>
      </c>
      <c r="M5250" s="421">
        <v>0.51107800000000003</v>
      </c>
      <c r="N5250" s="411">
        <v>10.400070126227206</v>
      </c>
    </row>
    <row r="5251" spans="1:14" s="327" customFormat="1">
      <c r="A5251" s="103">
        <v>5248</v>
      </c>
      <c r="C5251" s="327" t="s">
        <v>1041</v>
      </c>
      <c r="D5251" s="327" t="s">
        <v>1038</v>
      </c>
      <c r="E5251" s="327" t="s">
        <v>5205</v>
      </c>
      <c r="F5251" s="327" t="s">
        <v>5800</v>
      </c>
      <c r="G5251" s="409">
        <v>306521340801</v>
      </c>
      <c r="H5251" s="327" t="s">
        <v>8835</v>
      </c>
      <c r="I5251" s="327" t="s">
        <v>5411</v>
      </c>
      <c r="K5251" s="421">
        <v>0.72916000000000003</v>
      </c>
      <c r="L5251" s="421">
        <v>0.72916000000000003</v>
      </c>
      <c r="M5251" s="421">
        <v>0.65327299999999999</v>
      </c>
      <c r="N5251" s="411">
        <v>10.407455153875697</v>
      </c>
    </row>
    <row r="5252" spans="1:14" s="327" customFormat="1">
      <c r="A5252" s="103">
        <v>5249</v>
      </c>
      <c r="C5252" s="327" t="s">
        <v>1041</v>
      </c>
      <c r="D5252" s="327" t="s">
        <v>1038</v>
      </c>
      <c r="E5252" s="327" t="s">
        <v>3029</v>
      </c>
      <c r="F5252" s="327" t="s">
        <v>3631</v>
      </c>
      <c r="G5252" s="409">
        <v>306512140702</v>
      </c>
      <c r="H5252" s="327" t="s">
        <v>4453</v>
      </c>
      <c r="I5252" s="327" t="s">
        <v>5411</v>
      </c>
      <c r="K5252" s="421">
        <v>0.13400000000000001</v>
      </c>
      <c r="L5252" s="421">
        <v>0.13400000000000001</v>
      </c>
      <c r="M5252" s="421">
        <v>0.12005200000000001</v>
      </c>
      <c r="N5252" s="411">
        <v>10.408955223880598</v>
      </c>
    </row>
    <row r="5253" spans="1:14" s="327" customFormat="1">
      <c r="A5253" s="103">
        <v>5250</v>
      </c>
      <c r="C5253" s="327" t="s">
        <v>1041</v>
      </c>
      <c r="D5253" s="327" t="s">
        <v>1036</v>
      </c>
      <c r="E5253" s="327" t="s">
        <v>3216</v>
      </c>
      <c r="F5253" s="327" t="s">
        <v>3217</v>
      </c>
      <c r="G5253" s="409">
        <v>306412140105</v>
      </c>
      <c r="H5253" s="327" t="s">
        <v>8836</v>
      </c>
      <c r="I5253" s="327" t="s">
        <v>5411</v>
      </c>
      <c r="K5253" s="421">
        <v>0.41639999999999999</v>
      </c>
      <c r="L5253" s="421">
        <v>0.41639999999999999</v>
      </c>
      <c r="M5253" s="421">
        <v>0.37303700000000001</v>
      </c>
      <c r="N5253" s="411">
        <v>10.41378482228626</v>
      </c>
    </row>
    <row r="5254" spans="1:14" s="327" customFormat="1">
      <c r="A5254" s="103">
        <v>5251</v>
      </c>
      <c r="C5254" s="327" t="s">
        <v>1041</v>
      </c>
      <c r="D5254" s="327" t="s">
        <v>1038</v>
      </c>
      <c r="E5254" s="327" t="s">
        <v>5205</v>
      </c>
      <c r="F5254" s="327" t="s">
        <v>3080</v>
      </c>
      <c r="G5254" s="409">
        <v>306521140104</v>
      </c>
      <c r="H5254" s="327" t="s">
        <v>8837</v>
      </c>
      <c r="I5254" s="327" t="s">
        <v>5444</v>
      </c>
      <c r="K5254" s="421">
        <v>0.36109999999999998</v>
      </c>
      <c r="L5254" s="421">
        <v>0.36109999999999998</v>
      </c>
      <c r="M5254" s="421">
        <v>0.323494</v>
      </c>
      <c r="N5254" s="411">
        <v>10.414289670451392</v>
      </c>
    </row>
    <row r="5255" spans="1:14" s="327" customFormat="1">
      <c r="A5255" s="103">
        <v>5252</v>
      </c>
      <c r="C5255" s="327" t="s">
        <v>3869</v>
      </c>
      <c r="D5255" s="327" t="s">
        <v>1054</v>
      </c>
      <c r="E5255" s="327" t="s">
        <v>3438</v>
      </c>
      <c r="F5255" s="327" t="s">
        <v>3596</v>
      </c>
      <c r="G5255" s="409">
        <v>308212340202</v>
      </c>
      <c r="H5255" s="327" t="s">
        <v>7180</v>
      </c>
      <c r="I5255" s="327" t="s">
        <v>5411</v>
      </c>
      <c r="K5255" s="421">
        <v>1.075</v>
      </c>
      <c r="L5255" s="421">
        <v>1.075</v>
      </c>
      <c r="M5255" s="421">
        <v>0.96302500000000002</v>
      </c>
      <c r="N5255" s="411">
        <v>10.416279069767437</v>
      </c>
    </row>
    <row r="5256" spans="1:14" s="327" customFormat="1">
      <c r="A5256" s="103">
        <v>5253</v>
      </c>
      <c r="C5256" s="327" t="s">
        <v>1381</v>
      </c>
      <c r="D5256" s="327" t="s">
        <v>3526</v>
      </c>
      <c r="E5256" s="327" t="s">
        <v>3527</v>
      </c>
      <c r="F5256" s="327" t="s">
        <v>5372</v>
      </c>
      <c r="G5256" s="409" t="s">
        <v>8838</v>
      </c>
      <c r="H5256" s="327" t="s">
        <v>8839</v>
      </c>
      <c r="I5256" s="327" t="s">
        <v>5411</v>
      </c>
      <c r="K5256" s="421">
        <v>1.1574</v>
      </c>
      <c r="L5256" s="421">
        <v>1.1574</v>
      </c>
      <c r="M5256" s="421">
        <v>1.036775</v>
      </c>
      <c r="N5256" s="411">
        <v>10.422066701226887</v>
      </c>
    </row>
    <row r="5257" spans="1:14" s="327" customFormat="1">
      <c r="A5257" s="103">
        <v>5254</v>
      </c>
      <c r="C5257" s="327" t="s">
        <v>1049</v>
      </c>
      <c r="D5257" s="327" t="s">
        <v>1045</v>
      </c>
      <c r="E5257" s="327" t="s">
        <v>5187</v>
      </c>
      <c r="F5257" s="327" t="s">
        <v>6977</v>
      </c>
      <c r="G5257" s="409">
        <v>307611640301</v>
      </c>
      <c r="H5257" s="327" t="s">
        <v>8840</v>
      </c>
      <c r="I5257" s="327" t="s">
        <v>5411</v>
      </c>
      <c r="K5257" s="421">
        <v>1.9776</v>
      </c>
      <c r="L5257" s="421">
        <v>1.9776</v>
      </c>
      <c r="M5257" s="421">
        <v>1.771393</v>
      </c>
      <c r="N5257" s="411">
        <v>10.427133899676377</v>
      </c>
    </row>
    <row r="5258" spans="1:14" s="327" customFormat="1">
      <c r="A5258" s="103">
        <v>5255</v>
      </c>
      <c r="C5258" s="327" t="s">
        <v>1049</v>
      </c>
      <c r="D5258" s="327" t="s">
        <v>1049</v>
      </c>
      <c r="E5258" s="327" t="s">
        <v>3482</v>
      </c>
      <c r="F5258" s="327" t="s">
        <v>4356</v>
      </c>
      <c r="G5258" s="409">
        <v>307133240303</v>
      </c>
      <c r="H5258" s="327" t="s">
        <v>8841</v>
      </c>
      <c r="I5258" s="327" t="s">
        <v>5411</v>
      </c>
      <c r="K5258" s="421">
        <v>0.69640000000000002</v>
      </c>
      <c r="L5258" s="421">
        <v>0.69640000000000002</v>
      </c>
      <c r="M5258" s="421">
        <v>0.62377899999999997</v>
      </c>
      <c r="N5258" s="411">
        <v>10.428058587018961</v>
      </c>
    </row>
    <row r="5259" spans="1:14" s="327" customFormat="1">
      <c r="A5259" s="103">
        <v>5256</v>
      </c>
      <c r="C5259" s="327" t="s">
        <v>1049</v>
      </c>
      <c r="D5259" s="327" t="s">
        <v>1048</v>
      </c>
      <c r="E5259" s="327" t="s">
        <v>5140</v>
      </c>
      <c r="F5259" s="327" t="s">
        <v>3966</v>
      </c>
      <c r="G5259" s="409">
        <v>307222340201</v>
      </c>
      <c r="H5259" s="327" t="s">
        <v>8842</v>
      </c>
      <c r="I5259" s="327" t="s">
        <v>5411</v>
      </c>
      <c r="K5259" s="421">
        <v>1.1277999999999999</v>
      </c>
      <c r="L5259" s="421">
        <v>1.1277999999999999</v>
      </c>
      <c r="M5259" s="421">
        <v>1.009971</v>
      </c>
      <c r="N5259" s="411">
        <v>10.447685759886502</v>
      </c>
    </row>
    <row r="5260" spans="1:14" s="327" customFormat="1">
      <c r="A5260" s="103">
        <v>5257</v>
      </c>
      <c r="C5260" s="327" t="s">
        <v>1381</v>
      </c>
      <c r="D5260" s="327" t="s">
        <v>1030</v>
      </c>
      <c r="E5260" s="327" t="s">
        <v>5282</v>
      </c>
      <c r="F5260" s="327" t="s">
        <v>6067</v>
      </c>
      <c r="G5260" s="409">
        <v>305212440103</v>
      </c>
      <c r="H5260" s="327" t="s">
        <v>8843</v>
      </c>
      <c r="I5260" s="327" t="s">
        <v>5411</v>
      </c>
      <c r="K5260" s="421">
        <v>0.56840999999999997</v>
      </c>
      <c r="L5260" s="421">
        <v>0.56840999999999997</v>
      </c>
      <c r="M5260" s="421">
        <v>0.508988</v>
      </c>
      <c r="N5260" s="411">
        <v>10.454073644024556</v>
      </c>
    </row>
    <row r="5261" spans="1:14" s="327" customFormat="1">
      <c r="A5261" s="103">
        <v>5258</v>
      </c>
      <c r="C5261" s="327" t="s">
        <v>1041</v>
      </c>
      <c r="D5261" s="327" t="s">
        <v>1037</v>
      </c>
      <c r="E5261" s="327" t="s">
        <v>3843</v>
      </c>
      <c r="F5261" s="327" t="s">
        <v>3057</v>
      </c>
      <c r="G5261" s="409">
        <v>306331140204</v>
      </c>
      <c r="H5261" s="327" t="s">
        <v>8619</v>
      </c>
      <c r="I5261" s="327" t="s">
        <v>5411</v>
      </c>
      <c r="K5261" s="421">
        <v>0.79700000000000004</v>
      </c>
      <c r="L5261" s="421">
        <v>0.79700000000000004</v>
      </c>
      <c r="M5261" s="421">
        <v>0.71366499999999999</v>
      </c>
      <c r="N5261" s="411">
        <v>10.456085319949818</v>
      </c>
    </row>
    <row r="5262" spans="1:14" s="327" customFormat="1">
      <c r="A5262" s="103">
        <v>5259</v>
      </c>
      <c r="C5262" s="327" t="s">
        <v>3869</v>
      </c>
      <c r="D5262" s="327" t="s">
        <v>1054</v>
      </c>
      <c r="E5262" s="327" t="s">
        <v>4344</v>
      </c>
      <c r="F5262" s="327" t="s">
        <v>5171</v>
      </c>
      <c r="G5262" s="409">
        <v>308223440105</v>
      </c>
      <c r="H5262" s="327" t="s">
        <v>8844</v>
      </c>
      <c r="I5262" s="327" t="s">
        <v>5411</v>
      </c>
      <c r="K5262" s="421">
        <v>1.0609999999999999</v>
      </c>
      <c r="L5262" s="421">
        <v>1.0609999999999999</v>
      </c>
      <c r="M5262" s="421">
        <v>0.950048</v>
      </c>
      <c r="N5262" s="411">
        <v>10.457304429783218</v>
      </c>
    </row>
    <row r="5263" spans="1:14" s="327" customFormat="1">
      <c r="A5263" s="103">
        <v>5260</v>
      </c>
      <c r="C5263" s="327" t="s">
        <v>1041</v>
      </c>
      <c r="D5263" s="327" t="s">
        <v>1038</v>
      </c>
      <c r="E5263" s="327" t="s">
        <v>1038</v>
      </c>
      <c r="F5263" s="327" t="s">
        <v>5493</v>
      </c>
      <c r="G5263" s="409">
        <v>306511340703</v>
      </c>
      <c r="H5263" s="327" t="s">
        <v>8845</v>
      </c>
      <c r="I5263" s="327" t="s">
        <v>5444</v>
      </c>
      <c r="K5263" s="421">
        <v>1.5384</v>
      </c>
      <c r="L5263" s="421">
        <v>1.5384</v>
      </c>
      <c r="M5263" s="421">
        <v>1.3773599999999999</v>
      </c>
      <c r="N5263" s="411">
        <v>10.468018720748836</v>
      </c>
    </row>
    <row r="5264" spans="1:14" s="327" customFormat="1">
      <c r="A5264" s="103">
        <v>5261</v>
      </c>
      <c r="C5264" s="327" t="s">
        <v>1041</v>
      </c>
      <c r="D5264" s="327" t="s">
        <v>1038</v>
      </c>
      <c r="E5264" s="327" t="s">
        <v>1038</v>
      </c>
      <c r="F5264" s="327" t="s">
        <v>2965</v>
      </c>
      <c r="G5264" s="409">
        <v>306511341502</v>
      </c>
      <c r="H5264" s="327" t="s">
        <v>8846</v>
      </c>
      <c r="I5264" s="327" t="s">
        <v>5444</v>
      </c>
      <c r="K5264" s="421">
        <v>0.22692000000000001</v>
      </c>
      <c r="L5264" s="421">
        <v>0.22692000000000001</v>
      </c>
      <c r="M5264" s="421">
        <v>0.203149</v>
      </c>
      <c r="N5264" s="411">
        <v>10.475497972853876</v>
      </c>
    </row>
    <row r="5265" spans="1:14" s="327" customFormat="1">
      <c r="A5265" s="103">
        <v>5262</v>
      </c>
      <c r="C5265" s="327" t="s">
        <v>1041</v>
      </c>
      <c r="D5265" s="327" t="s">
        <v>1038</v>
      </c>
      <c r="E5265" s="327" t="s">
        <v>5205</v>
      </c>
      <c r="F5265" s="327" t="s">
        <v>2979</v>
      </c>
      <c r="G5265" s="409">
        <v>306521240402</v>
      </c>
      <c r="H5265" s="327" t="s">
        <v>8847</v>
      </c>
      <c r="I5265" s="327" t="s">
        <v>5444</v>
      </c>
      <c r="K5265" s="421">
        <v>0.79479999999999995</v>
      </c>
      <c r="L5265" s="421">
        <v>0.79479999999999995</v>
      </c>
      <c r="M5265" s="421">
        <v>0.71153999999999995</v>
      </c>
      <c r="N5265" s="411">
        <v>10.475591343734274</v>
      </c>
    </row>
    <row r="5266" spans="1:14" s="327" customFormat="1">
      <c r="A5266" s="103">
        <v>5263</v>
      </c>
      <c r="C5266" s="327" t="s">
        <v>1041</v>
      </c>
      <c r="D5266" s="327" t="s">
        <v>1039</v>
      </c>
      <c r="E5266" s="327" t="s">
        <v>3245</v>
      </c>
      <c r="F5266" s="327" t="s">
        <v>3475</v>
      </c>
      <c r="G5266" s="409">
        <v>306212240202</v>
      </c>
      <c r="H5266" s="327" t="s">
        <v>8848</v>
      </c>
      <c r="I5266" s="327" t="s">
        <v>5444</v>
      </c>
      <c r="K5266" s="421">
        <v>6.3500000000000001E-2</v>
      </c>
      <c r="L5266" s="421">
        <v>6.3500000000000001E-2</v>
      </c>
      <c r="M5266" s="421">
        <v>5.6834000000000003E-2</v>
      </c>
      <c r="N5266" s="411">
        <v>10.497637795275589</v>
      </c>
    </row>
    <row r="5267" spans="1:14" s="327" customFormat="1">
      <c r="A5267" s="103">
        <v>5264</v>
      </c>
      <c r="C5267" s="327" t="s">
        <v>3869</v>
      </c>
      <c r="D5267" s="327" t="s">
        <v>1054</v>
      </c>
      <c r="E5267" s="327" t="s">
        <v>4344</v>
      </c>
      <c r="F5267" s="327" t="s">
        <v>8386</v>
      </c>
      <c r="G5267" s="409">
        <v>308223340301</v>
      </c>
      <c r="H5267" s="327" t="s">
        <v>8849</v>
      </c>
      <c r="I5267" s="327" t="s">
        <v>5411</v>
      </c>
      <c r="K5267" s="421">
        <v>1.2444</v>
      </c>
      <c r="L5267" s="421">
        <v>1.2444</v>
      </c>
      <c r="M5267" s="421">
        <v>1.1137600000000001</v>
      </c>
      <c r="N5267" s="411">
        <v>10.498232079717122</v>
      </c>
    </row>
    <row r="5268" spans="1:14" s="327" customFormat="1">
      <c r="A5268" s="103">
        <v>5265</v>
      </c>
      <c r="C5268" s="327" t="s">
        <v>1381</v>
      </c>
      <c r="D5268" s="327" t="s">
        <v>1030</v>
      </c>
      <c r="E5268" s="327" t="s">
        <v>3808</v>
      </c>
      <c r="F5268" s="327" t="s">
        <v>8207</v>
      </c>
      <c r="G5268" s="409">
        <v>305213240304</v>
      </c>
      <c r="H5268" s="327" t="s">
        <v>8850</v>
      </c>
      <c r="I5268" s="327" t="s">
        <v>5411</v>
      </c>
      <c r="K5268" s="421">
        <v>0.85580000000000001</v>
      </c>
      <c r="L5268" s="421">
        <v>0.85580000000000001</v>
      </c>
      <c r="M5268" s="421">
        <v>0.76594799999999996</v>
      </c>
      <c r="N5268" s="411">
        <v>10.499182051881286</v>
      </c>
    </row>
    <row r="5269" spans="1:14" s="327" customFormat="1">
      <c r="A5269" s="103">
        <v>5266</v>
      </c>
      <c r="C5269" s="327" t="s">
        <v>1049</v>
      </c>
      <c r="D5269" s="327" t="s">
        <v>1048</v>
      </c>
      <c r="E5269" s="327" t="s">
        <v>5140</v>
      </c>
      <c r="F5269" s="327" t="s">
        <v>8709</v>
      </c>
      <c r="G5269" s="409">
        <v>307222240303</v>
      </c>
      <c r="H5269" s="327" t="s">
        <v>8851</v>
      </c>
      <c r="I5269" s="327" t="s">
        <v>5411</v>
      </c>
      <c r="K5269" s="421">
        <v>0.91379999999999995</v>
      </c>
      <c r="L5269" s="421">
        <v>0.91379999999999995</v>
      </c>
      <c r="M5269" s="421">
        <v>0.81784400000000002</v>
      </c>
      <c r="N5269" s="411">
        <v>10.500766031954468</v>
      </c>
    </row>
    <row r="5270" spans="1:14" s="327" customFormat="1">
      <c r="A5270" s="103">
        <v>5267</v>
      </c>
      <c r="C5270" s="327" t="s">
        <v>1041</v>
      </c>
      <c r="D5270" s="327" t="s">
        <v>1039</v>
      </c>
      <c r="E5270" s="327" t="s">
        <v>3293</v>
      </c>
      <c r="F5270" s="327" t="s">
        <v>3214</v>
      </c>
      <c r="G5270" s="409">
        <v>306221440504</v>
      </c>
      <c r="H5270" s="327" t="s">
        <v>8852</v>
      </c>
      <c r="I5270" s="327" t="s">
        <v>5411</v>
      </c>
      <c r="K5270" s="421">
        <v>0.79339999999999999</v>
      </c>
      <c r="L5270" s="421">
        <v>0.79339999999999999</v>
      </c>
      <c r="M5270" s="421">
        <v>0.710009</v>
      </c>
      <c r="N5270" s="411">
        <v>10.510587345601209</v>
      </c>
    </row>
    <row r="5271" spans="1:14" s="327" customFormat="1">
      <c r="A5271" s="103">
        <v>5268</v>
      </c>
      <c r="C5271" s="327" t="s">
        <v>1049</v>
      </c>
      <c r="D5271" s="327" t="s">
        <v>1045</v>
      </c>
      <c r="E5271" s="327" t="s">
        <v>5187</v>
      </c>
      <c r="F5271" s="327" t="s">
        <v>4523</v>
      </c>
      <c r="G5271" s="409">
        <v>307611140107</v>
      </c>
      <c r="H5271" s="327" t="s">
        <v>8853</v>
      </c>
      <c r="I5271" s="327" t="s">
        <v>5411</v>
      </c>
      <c r="K5271" s="421">
        <v>1.27966</v>
      </c>
      <c r="L5271" s="421">
        <v>1.27966</v>
      </c>
      <c r="M5271" s="421">
        <v>1.1450670000000001</v>
      </c>
      <c r="N5271" s="411">
        <v>10.517871934732661</v>
      </c>
    </row>
    <row r="5272" spans="1:14" s="327" customFormat="1">
      <c r="A5272" s="103">
        <v>5269</v>
      </c>
      <c r="C5272" s="327" t="s">
        <v>1041</v>
      </c>
      <c r="D5272" s="327" t="s">
        <v>1039</v>
      </c>
      <c r="E5272" s="327" t="s">
        <v>3293</v>
      </c>
      <c r="F5272" s="327" t="s">
        <v>4326</v>
      </c>
      <c r="G5272" s="409">
        <v>306221340203</v>
      </c>
      <c r="H5272" s="327" t="s">
        <v>8854</v>
      </c>
      <c r="I5272" s="327" t="s">
        <v>5411</v>
      </c>
      <c r="K5272" s="421">
        <v>0.26979999999999998</v>
      </c>
      <c r="L5272" s="421">
        <v>0.26979999999999998</v>
      </c>
      <c r="M5272" s="421">
        <v>0.241398</v>
      </c>
      <c r="N5272" s="411">
        <v>10.527057079318007</v>
      </c>
    </row>
    <row r="5273" spans="1:14" s="327" customFormat="1">
      <c r="A5273" s="103">
        <v>5270</v>
      </c>
      <c r="C5273" s="327" t="s">
        <v>1049</v>
      </c>
      <c r="D5273" s="327" t="s">
        <v>1048</v>
      </c>
      <c r="E5273" s="327" t="s">
        <v>4222</v>
      </c>
      <c r="F5273" s="327" t="s">
        <v>4751</v>
      </c>
      <c r="G5273" s="409">
        <v>307244340304</v>
      </c>
      <c r="H5273" s="327" t="s">
        <v>8855</v>
      </c>
      <c r="I5273" s="327" t="s">
        <v>5411</v>
      </c>
      <c r="K5273" s="421">
        <v>0.4698</v>
      </c>
      <c r="L5273" s="421">
        <v>0.4698</v>
      </c>
      <c r="M5273" s="421">
        <v>0.42033599999999999</v>
      </c>
      <c r="N5273" s="411">
        <v>10.52873563218391</v>
      </c>
    </row>
    <row r="5274" spans="1:14" s="327" customFormat="1">
      <c r="A5274" s="103">
        <v>5271</v>
      </c>
      <c r="C5274" s="327" t="s">
        <v>1041</v>
      </c>
      <c r="D5274" s="327" t="s">
        <v>1038</v>
      </c>
      <c r="E5274" s="327" t="s">
        <v>5205</v>
      </c>
      <c r="F5274" s="327" t="s">
        <v>5005</v>
      </c>
      <c r="G5274" s="409">
        <v>306521340202</v>
      </c>
      <c r="H5274" s="327" t="s">
        <v>8254</v>
      </c>
      <c r="I5274" s="327" t="s">
        <v>5411</v>
      </c>
      <c r="K5274" s="421">
        <v>0.1171</v>
      </c>
      <c r="L5274" s="421">
        <v>0.1171</v>
      </c>
      <c r="M5274" s="421">
        <v>0.104759</v>
      </c>
      <c r="N5274" s="411">
        <v>10.538855678906909</v>
      </c>
    </row>
    <row r="5275" spans="1:14" s="327" customFormat="1">
      <c r="A5275" s="103">
        <v>5272</v>
      </c>
      <c r="C5275" s="327" t="s">
        <v>1041</v>
      </c>
      <c r="D5275" s="327" t="s">
        <v>1037</v>
      </c>
      <c r="E5275" s="327" t="s">
        <v>1037</v>
      </c>
      <c r="F5275" s="327" t="s">
        <v>8856</v>
      </c>
      <c r="G5275" s="409">
        <v>306311340401</v>
      </c>
      <c r="H5275" s="327" t="s">
        <v>8857</v>
      </c>
      <c r="I5275" s="327" t="s">
        <v>5411</v>
      </c>
      <c r="K5275" s="421">
        <v>0.50580000000000003</v>
      </c>
      <c r="L5275" s="421">
        <v>0.50580000000000003</v>
      </c>
      <c r="M5275" s="421">
        <v>0.45247799999999999</v>
      </c>
      <c r="N5275" s="411">
        <v>10.542111506524325</v>
      </c>
    </row>
    <row r="5276" spans="1:14" s="327" customFormat="1">
      <c r="A5276" s="103">
        <v>5273</v>
      </c>
      <c r="C5276" s="327" t="s">
        <v>1041</v>
      </c>
      <c r="D5276" s="327" t="s">
        <v>1041</v>
      </c>
      <c r="E5276" s="327" t="s">
        <v>4103</v>
      </c>
      <c r="F5276" s="327" t="s">
        <v>4425</v>
      </c>
      <c r="G5276" s="409">
        <v>306111240306</v>
      </c>
      <c r="H5276" s="327" t="s">
        <v>8858</v>
      </c>
      <c r="I5276" s="327" t="s">
        <v>5411</v>
      </c>
      <c r="K5276" s="421">
        <v>1.0242</v>
      </c>
      <c r="L5276" s="421">
        <v>1.0242</v>
      </c>
      <c r="M5276" s="421">
        <v>0.91617099999999996</v>
      </c>
      <c r="N5276" s="411">
        <v>10.547646943956263</v>
      </c>
    </row>
    <row r="5277" spans="1:14" s="327" customFormat="1">
      <c r="A5277" s="103">
        <v>5274</v>
      </c>
      <c r="C5277" s="327" t="s">
        <v>1041</v>
      </c>
      <c r="D5277" s="327" t="s">
        <v>1036</v>
      </c>
      <c r="E5277" s="327" t="s">
        <v>5343</v>
      </c>
      <c r="F5277" s="327" t="s">
        <v>3607</v>
      </c>
      <c r="G5277" s="409">
        <v>306421340302</v>
      </c>
      <c r="H5277" s="327" t="s">
        <v>8466</v>
      </c>
      <c r="I5277" s="327" t="s">
        <v>5411</v>
      </c>
      <c r="K5277" s="421">
        <v>1.0438000000000001</v>
      </c>
      <c r="L5277" s="421">
        <v>1.0438000000000001</v>
      </c>
      <c r="M5277" s="421">
        <v>0.93364000000000003</v>
      </c>
      <c r="N5277" s="411">
        <v>10.553745928338765</v>
      </c>
    </row>
    <row r="5278" spans="1:14" s="327" customFormat="1">
      <c r="A5278" s="103">
        <v>5275</v>
      </c>
      <c r="C5278" s="327" t="s">
        <v>1049</v>
      </c>
      <c r="D5278" s="327" t="s">
        <v>1048</v>
      </c>
      <c r="E5278" s="327" t="s">
        <v>5140</v>
      </c>
      <c r="F5278" s="327" t="s">
        <v>5422</v>
      </c>
      <c r="G5278" s="409">
        <v>307222240703</v>
      </c>
      <c r="H5278" s="327" t="s">
        <v>7370</v>
      </c>
      <c r="I5278" s="327" t="s">
        <v>5411</v>
      </c>
      <c r="K5278" s="421">
        <v>0.1348</v>
      </c>
      <c r="L5278" s="421">
        <v>0.1348</v>
      </c>
      <c r="M5278" s="421">
        <v>0.120562</v>
      </c>
      <c r="N5278" s="411">
        <v>10.562314540059347</v>
      </c>
    </row>
    <row r="5279" spans="1:14" s="327" customFormat="1">
      <c r="A5279" s="103">
        <v>5276</v>
      </c>
      <c r="C5279" s="327" t="s">
        <v>1049</v>
      </c>
      <c r="D5279" s="327" t="s">
        <v>1048</v>
      </c>
      <c r="E5279" s="327" t="s">
        <v>1048</v>
      </c>
      <c r="F5279" s="327" t="s">
        <v>4432</v>
      </c>
      <c r="G5279" s="409">
        <v>307233240203</v>
      </c>
      <c r="H5279" s="327" t="s">
        <v>8859</v>
      </c>
      <c r="I5279" s="327" t="s">
        <v>5411</v>
      </c>
      <c r="K5279" s="421">
        <v>0.85119999999999996</v>
      </c>
      <c r="L5279" s="421">
        <v>0.85119999999999996</v>
      </c>
      <c r="M5279" s="421">
        <v>0.76126000000000005</v>
      </c>
      <c r="N5279" s="411">
        <v>10.56625939849623</v>
      </c>
    </row>
    <row r="5280" spans="1:14" s="327" customFormat="1">
      <c r="A5280" s="103">
        <v>5277</v>
      </c>
      <c r="C5280" s="327" t="s">
        <v>1041</v>
      </c>
      <c r="D5280" s="327" t="s">
        <v>1039</v>
      </c>
      <c r="E5280" s="327" t="s">
        <v>3293</v>
      </c>
      <c r="F5280" s="327" t="s">
        <v>4326</v>
      </c>
      <c r="G5280" s="409">
        <v>306221340204</v>
      </c>
      <c r="H5280" s="327" t="s">
        <v>8860</v>
      </c>
      <c r="I5280" s="327" t="s">
        <v>5411</v>
      </c>
      <c r="K5280" s="421">
        <v>8.2799999999999999E-2</v>
      </c>
      <c r="L5280" s="421">
        <v>8.2799999999999999E-2</v>
      </c>
      <c r="M5280" s="421">
        <v>7.4050000000000005E-2</v>
      </c>
      <c r="N5280" s="411">
        <v>10.567632850241539</v>
      </c>
    </row>
    <row r="5281" spans="1:14" s="327" customFormat="1">
      <c r="A5281" s="103">
        <v>5278</v>
      </c>
      <c r="C5281" s="327" t="s">
        <v>1049</v>
      </c>
      <c r="D5281" s="327" t="s">
        <v>1048</v>
      </c>
      <c r="E5281" s="327" t="s">
        <v>5138</v>
      </c>
      <c r="F5281" s="327" t="s">
        <v>4603</v>
      </c>
      <c r="G5281" s="409">
        <v>307211440303</v>
      </c>
      <c r="H5281" s="327" t="s">
        <v>8861</v>
      </c>
      <c r="I5281" s="327" t="s">
        <v>5411</v>
      </c>
      <c r="K5281" s="421">
        <v>0.38379999999999997</v>
      </c>
      <c r="L5281" s="421">
        <v>0.38379999999999997</v>
      </c>
      <c r="M5281" s="421">
        <v>0.34323500000000001</v>
      </c>
      <c r="N5281" s="411">
        <v>10.569306930693061</v>
      </c>
    </row>
    <row r="5282" spans="1:14" s="327" customFormat="1">
      <c r="A5282" s="103">
        <v>5279</v>
      </c>
      <c r="C5282" s="327" t="s">
        <v>1041</v>
      </c>
      <c r="D5282" s="327" t="s">
        <v>1037</v>
      </c>
      <c r="E5282" s="327" t="s">
        <v>1037</v>
      </c>
      <c r="F5282" s="327" t="s">
        <v>8651</v>
      </c>
      <c r="G5282" s="409">
        <v>306311340303</v>
      </c>
      <c r="H5282" s="327" t="s">
        <v>5635</v>
      </c>
      <c r="I5282" s="327" t="s">
        <v>5411</v>
      </c>
      <c r="K5282" s="421">
        <v>0.29160000000000003</v>
      </c>
      <c r="L5282" s="421">
        <v>0.29160000000000003</v>
      </c>
      <c r="M5282" s="421">
        <v>0.26077099999999998</v>
      </c>
      <c r="N5282" s="411">
        <v>10.572359396433487</v>
      </c>
    </row>
    <row r="5283" spans="1:14" s="327" customFormat="1">
      <c r="A5283" s="103">
        <v>5280</v>
      </c>
      <c r="C5283" s="327" t="s">
        <v>1041</v>
      </c>
      <c r="D5283" s="327" t="s">
        <v>1036</v>
      </c>
      <c r="E5283" s="327" t="s">
        <v>5343</v>
      </c>
      <c r="F5283" s="327" t="s">
        <v>3186</v>
      </c>
      <c r="G5283" s="409">
        <v>306421340401</v>
      </c>
      <c r="H5283" s="327" t="s">
        <v>8862</v>
      </c>
      <c r="I5283" s="327" t="s">
        <v>5411</v>
      </c>
      <c r="K5283" s="421">
        <v>0.3926</v>
      </c>
      <c r="L5283" s="421">
        <v>0.3926</v>
      </c>
      <c r="M5283" s="421">
        <v>0.35109000000000001</v>
      </c>
      <c r="N5283" s="411">
        <v>10.573102394294445</v>
      </c>
    </row>
    <row r="5284" spans="1:14" s="327" customFormat="1">
      <c r="A5284" s="103">
        <v>5281</v>
      </c>
      <c r="C5284" s="327" t="s">
        <v>1381</v>
      </c>
      <c r="D5284" s="327" t="s">
        <v>1031</v>
      </c>
      <c r="E5284" s="327" t="s">
        <v>4187</v>
      </c>
      <c r="F5284" s="327" t="s">
        <v>8226</v>
      </c>
      <c r="G5284" s="409">
        <v>305121340201</v>
      </c>
      <c r="H5284" s="327" t="s">
        <v>8485</v>
      </c>
      <c r="I5284" s="327" t="s">
        <v>5411</v>
      </c>
      <c r="K5284" s="421">
        <v>0.97540000000000004</v>
      </c>
      <c r="L5284" s="421">
        <v>0.97540000000000004</v>
      </c>
      <c r="M5284" s="421">
        <v>0.87212699999999999</v>
      </c>
      <c r="N5284" s="411">
        <v>10.587758868156659</v>
      </c>
    </row>
    <row r="5285" spans="1:14" s="327" customFormat="1">
      <c r="A5285" s="103">
        <v>5282</v>
      </c>
      <c r="C5285" s="327" t="s">
        <v>1049</v>
      </c>
      <c r="D5285" s="327" t="s">
        <v>1045</v>
      </c>
      <c r="E5285" s="327" t="s">
        <v>5187</v>
      </c>
      <c r="F5285" s="327" t="s">
        <v>8863</v>
      </c>
      <c r="G5285" s="409">
        <v>307611740102</v>
      </c>
      <c r="H5285" s="327" t="s">
        <v>8864</v>
      </c>
      <c r="I5285" s="327" t="s">
        <v>5411</v>
      </c>
      <c r="K5285" s="421">
        <v>1.2032</v>
      </c>
      <c r="L5285" s="421">
        <v>1.2032</v>
      </c>
      <c r="M5285" s="421">
        <v>1.07575</v>
      </c>
      <c r="N5285" s="411">
        <v>10.592586436170217</v>
      </c>
    </row>
    <row r="5286" spans="1:14" s="327" customFormat="1">
      <c r="A5286" s="103">
        <v>5283</v>
      </c>
      <c r="C5286" s="327" t="s">
        <v>1041</v>
      </c>
      <c r="D5286" s="327" t="s">
        <v>1037</v>
      </c>
      <c r="E5286" s="327" t="s">
        <v>3843</v>
      </c>
      <c r="F5286" s="327" t="s">
        <v>3844</v>
      </c>
      <c r="G5286" s="409">
        <v>306331340401</v>
      </c>
      <c r="H5286" s="327" t="s">
        <v>8865</v>
      </c>
      <c r="I5286" s="327" t="s">
        <v>5411</v>
      </c>
      <c r="K5286" s="421">
        <v>0.27560000000000001</v>
      </c>
      <c r="L5286" s="421">
        <v>0.27560000000000001</v>
      </c>
      <c r="M5286" s="421">
        <v>0.24640300000000001</v>
      </c>
      <c r="N5286" s="411">
        <v>10.593976777939043</v>
      </c>
    </row>
    <row r="5287" spans="1:14" s="327" customFormat="1">
      <c r="A5287" s="103">
        <v>5284</v>
      </c>
      <c r="C5287" s="327" t="s">
        <v>1381</v>
      </c>
      <c r="D5287" s="327" t="s">
        <v>1032</v>
      </c>
      <c r="E5287" s="327" t="s">
        <v>4888</v>
      </c>
      <c r="F5287" s="327" t="s">
        <v>3732</v>
      </c>
      <c r="G5287" s="409">
        <v>305621240304</v>
      </c>
      <c r="H5287" s="327" t="s">
        <v>8866</v>
      </c>
      <c r="I5287" s="327" t="s">
        <v>5411</v>
      </c>
      <c r="K5287" s="421">
        <v>0.54730000000000001</v>
      </c>
      <c r="L5287" s="421">
        <v>0.54730000000000001</v>
      </c>
      <c r="M5287" s="421">
        <v>0.489313</v>
      </c>
      <c r="N5287" s="411">
        <v>10.595103234058104</v>
      </c>
    </row>
    <row r="5288" spans="1:14" s="327" customFormat="1">
      <c r="A5288" s="103">
        <v>5285</v>
      </c>
      <c r="C5288" s="327" t="s">
        <v>1049</v>
      </c>
      <c r="D5288" s="327" t="s">
        <v>1048</v>
      </c>
      <c r="E5288" s="327" t="s">
        <v>5140</v>
      </c>
      <c r="F5288" s="327" t="s">
        <v>8709</v>
      </c>
      <c r="G5288" s="409">
        <v>307222240301</v>
      </c>
      <c r="H5288" s="327" t="s">
        <v>8867</v>
      </c>
      <c r="I5288" s="327" t="s">
        <v>5411</v>
      </c>
      <c r="K5288" s="421">
        <v>0.61519999999999997</v>
      </c>
      <c r="L5288" s="421">
        <v>0.61519999999999997</v>
      </c>
      <c r="M5288" s="421">
        <v>0.54996999999999996</v>
      </c>
      <c r="N5288" s="411">
        <v>10.603055916775036</v>
      </c>
    </row>
    <row r="5289" spans="1:14" s="327" customFormat="1">
      <c r="A5289" s="103">
        <v>5286</v>
      </c>
      <c r="C5289" s="327" t="s">
        <v>1049</v>
      </c>
      <c r="D5289" s="327" t="s">
        <v>1045</v>
      </c>
      <c r="E5289" s="327" t="s">
        <v>5187</v>
      </c>
      <c r="F5289" s="327" t="s">
        <v>6977</v>
      </c>
      <c r="G5289" s="409">
        <v>307611640305</v>
      </c>
      <c r="H5289" s="327" t="s">
        <v>8868</v>
      </c>
      <c r="I5289" s="327" t="s">
        <v>5411</v>
      </c>
      <c r="K5289" s="421">
        <v>1.4827999999999999</v>
      </c>
      <c r="L5289" s="421">
        <v>1.4827999999999999</v>
      </c>
      <c r="M5289" s="421">
        <v>1.325488</v>
      </c>
      <c r="N5289" s="411">
        <v>10.609117885082272</v>
      </c>
    </row>
    <row r="5290" spans="1:14" s="327" customFormat="1">
      <c r="A5290" s="103">
        <v>5287</v>
      </c>
      <c r="C5290" s="327" t="s">
        <v>1381</v>
      </c>
      <c r="D5290" s="327" t="s">
        <v>1032</v>
      </c>
      <c r="E5290" s="327" t="s">
        <v>3933</v>
      </c>
      <c r="F5290" s="327" t="s">
        <v>4612</v>
      </c>
      <c r="G5290" s="409">
        <v>305611340203</v>
      </c>
      <c r="H5290" s="327" t="s">
        <v>8869</v>
      </c>
      <c r="I5290" s="327" t="s">
        <v>5411</v>
      </c>
      <c r="K5290" s="421">
        <v>0.79220000000000002</v>
      </c>
      <c r="L5290" s="421">
        <v>0.79220000000000002</v>
      </c>
      <c r="M5290" s="421">
        <v>0.70804400000000001</v>
      </c>
      <c r="N5290" s="411">
        <v>10.62307498106539</v>
      </c>
    </row>
    <row r="5291" spans="1:14" s="327" customFormat="1">
      <c r="A5291" s="103">
        <v>5288</v>
      </c>
      <c r="C5291" s="327" t="s">
        <v>1381</v>
      </c>
      <c r="D5291" s="327" t="s">
        <v>1030</v>
      </c>
      <c r="E5291" s="327" t="s">
        <v>5282</v>
      </c>
      <c r="F5291" s="327" t="s">
        <v>3298</v>
      </c>
      <c r="G5291" s="409">
        <v>305212440205</v>
      </c>
      <c r="H5291" s="327" t="s">
        <v>8870</v>
      </c>
      <c r="I5291" s="327" t="s">
        <v>5411</v>
      </c>
      <c r="K5291" s="421">
        <v>2.0390000000000001</v>
      </c>
      <c r="L5291" s="421">
        <v>2.0390000000000001</v>
      </c>
      <c r="M5291" s="421">
        <v>1.8223830000000001</v>
      </c>
      <c r="N5291" s="411">
        <v>10.623688082393331</v>
      </c>
    </row>
    <row r="5292" spans="1:14" s="327" customFormat="1">
      <c r="A5292" s="103">
        <v>5289</v>
      </c>
      <c r="C5292" s="327" t="s">
        <v>1049</v>
      </c>
      <c r="D5292" s="327" t="s">
        <v>1049</v>
      </c>
      <c r="E5292" s="327" t="s">
        <v>3482</v>
      </c>
      <c r="F5292" s="327" t="s">
        <v>4356</v>
      </c>
      <c r="G5292" s="409">
        <v>307133240301</v>
      </c>
      <c r="H5292" s="327" t="s">
        <v>2493</v>
      </c>
      <c r="I5292" s="327" t="s">
        <v>5411</v>
      </c>
      <c r="K5292" s="421">
        <v>2.4702999999999999</v>
      </c>
      <c r="L5292" s="421">
        <v>2.4702999999999999</v>
      </c>
      <c r="M5292" s="421">
        <v>2.207716</v>
      </c>
      <c r="N5292" s="411">
        <v>10.62964012468121</v>
      </c>
    </row>
    <row r="5293" spans="1:14" s="327" customFormat="1">
      <c r="A5293" s="103">
        <v>5290</v>
      </c>
      <c r="C5293" s="327" t="s">
        <v>1381</v>
      </c>
      <c r="D5293" s="327" t="s">
        <v>1031</v>
      </c>
      <c r="E5293" s="327" t="s">
        <v>4187</v>
      </c>
      <c r="F5293" s="327" t="s">
        <v>4188</v>
      </c>
      <c r="G5293" s="409">
        <v>305121140101</v>
      </c>
      <c r="H5293" s="327" t="s">
        <v>8871</v>
      </c>
      <c r="I5293" s="327" t="s">
        <v>5411</v>
      </c>
      <c r="K5293" s="421">
        <v>0.52380000000000004</v>
      </c>
      <c r="L5293" s="421">
        <v>0.52380000000000004</v>
      </c>
      <c r="M5293" s="421">
        <v>0.46803400000000001</v>
      </c>
      <c r="N5293" s="411">
        <v>10.646429935089735</v>
      </c>
    </row>
    <row r="5294" spans="1:14" s="327" customFormat="1">
      <c r="A5294" s="103">
        <v>5291</v>
      </c>
      <c r="C5294" s="327" t="s">
        <v>1049</v>
      </c>
      <c r="D5294" s="327" t="s">
        <v>1048</v>
      </c>
      <c r="E5294" s="327" t="s">
        <v>5140</v>
      </c>
      <c r="F5294" s="327" t="s">
        <v>8310</v>
      </c>
      <c r="G5294" s="409">
        <v>307222340302</v>
      </c>
      <c r="H5294" s="327" t="s">
        <v>8872</v>
      </c>
      <c r="I5294" s="327" t="s">
        <v>5411</v>
      </c>
      <c r="K5294" s="421">
        <v>0.68379999999999996</v>
      </c>
      <c r="L5294" s="421">
        <v>0.68379999999999996</v>
      </c>
      <c r="M5294" s="421">
        <v>0.61097000000000001</v>
      </c>
      <c r="N5294" s="411">
        <v>10.650775080432869</v>
      </c>
    </row>
    <row r="5295" spans="1:14" s="327" customFormat="1">
      <c r="A5295" s="103">
        <v>5292</v>
      </c>
      <c r="C5295" s="327" t="s">
        <v>1049</v>
      </c>
      <c r="D5295" s="327" t="s">
        <v>1048</v>
      </c>
      <c r="E5295" s="327" t="s">
        <v>1048</v>
      </c>
      <c r="F5295" s="327" t="s">
        <v>2199</v>
      </c>
      <c r="G5295" s="409">
        <v>307233140104</v>
      </c>
      <c r="H5295" s="327" t="s">
        <v>8873</v>
      </c>
      <c r="I5295" s="327" t="s">
        <v>5411</v>
      </c>
      <c r="K5295" s="421">
        <v>1.0347999999999999</v>
      </c>
      <c r="L5295" s="421">
        <v>1.0347999999999999</v>
      </c>
      <c r="M5295" s="421">
        <v>0.92450299999999996</v>
      </c>
      <c r="N5295" s="411">
        <v>10.658774642442982</v>
      </c>
    </row>
    <row r="5296" spans="1:14" s="327" customFormat="1">
      <c r="A5296" s="103">
        <v>5293</v>
      </c>
      <c r="C5296" s="327" t="s">
        <v>5408</v>
      </c>
      <c r="D5296" s="327" t="s">
        <v>1021</v>
      </c>
      <c r="E5296" s="327" t="s">
        <v>4351</v>
      </c>
      <c r="F5296" s="327" t="s">
        <v>3992</v>
      </c>
      <c r="G5296" s="409">
        <v>304411540803</v>
      </c>
      <c r="H5296" s="327" t="s">
        <v>8874</v>
      </c>
      <c r="I5296" s="327" t="s">
        <v>5411</v>
      </c>
      <c r="K5296" s="421">
        <v>0.52537999999999996</v>
      </c>
      <c r="L5296" s="421">
        <v>0.52537999999999996</v>
      </c>
      <c r="M5296" s="421">
        <v>0.46935300000000002</v>
      </c>
      <c r="N5296" s="411">
        <v>10.664090753359462</v>
      </c>
    </row>
    <row r="5297" spans="1:14" s="327" customFormat="1">
      <c r="A5297" s="103">
        <v>5294</v>
      </c>
      <c r="C5297" s="327" t="s">
        <v>1041</v>
      </c>
      <c r="D5297" s="327" t="s">
        <v>1041</v>
      </c>
      <c r="E5297" s="327" t="s">
        <v>4103</v>
      </c>
      <c r="F5297" s="327" t="s">
        <v>3926</v>
      </c>
      <c r="G5297" s="409">
        <v>306111240102</v>
      </c>
      <c r="H5297" s="327" t="s">
        <v>5626</v>
      </c>
      <c r="I5297" s="327" t="s">
        <v>5411</v>
      </c>
      <c r="K5297" s="421">
        <v>0.35260000000000002</v>
      </c>
      <c r="L5297" s="421">
        <v>0.35260000000000002</v>
      </c>
      <c r="M5297" s="421">
        <v>0.31498399999999999</v>
      </c>
      <c r="N5297" s="411">
        <v>10.668179239931945</v>
      </c>
    </row>
    <row r="5298" spans="1:14" s="327" customFormat="1">
      <c r="A5298" s="103">
        <v>5295</v>
      </c>
      <c r="C5298" s="327" t="s">
        <v>1381</v>
      </c>
      <c r="D5298" s="327" t="s">
        <v>1031</v>
      </c>
      <c r="E5298" s="327" t="s">
        <v>4187</v>
      </c>
      <c r="F5298" s="327" t="s">
        <v>4807</v>
      </c>
      <c r="G5298" s="409">
        <v>305112240205</v>
      </c>
      <c r="H5298" s="327" t="s">
        <v>8875</v>
      </c>
      <c r="I5298" s="327" t="s">
        <v>5411</v>
      </c>
      <c r="K5298" s="421">
        <v>1.2605</v>
      </c>
      <c r="L5298" s="421">
        <v>1.2605</v>
      </c>
      <c r="M5298" s="421">
        <v>1.1260209999999999</v>
      </c>
      <c r="N5298" s="411">
        <v>10.66870289567632</v>
      </c>
    </row>
    <row r="5299" spans="1:14" s="327" customFormat="1">
      <c r="A5299" s="103">
        <v>5296</v>
      </c>
      <c r="C5299" s="327" t="s">
        <v>1041</v>
      </c>
      <c r="D5299" s="327" t="s">
        <v>1038</v>
      </c>
      <c r="E5299" s="327" t="s">
        <v>1038</v>
      </c>
      <c r="F5299" s="327" t="s">
        <v>3333</v>
      </c>
      <c r="G5299" s="409">
        <v>306511240301</v>
      </c>
      <c r="H5299" s="327" t="s">
        <v>8876</v>
      </c>
      <c r="I5299" s="327" t="s">
        <v>5444</v>
      </c>
      <c r="K5299" s="421">
        <v>0.45150000000000001</v>
      </c>
      <c r="L5299" s="421">
        <v>0.45150000000000001</v>
      </c>
      <c r="M5299" s="421">
        <v>0.40330700000000003</v>
      </c>
      <c r="N5299" s="411">
        <v>10.673975636766331</v>
      </c>
    </row>
    <row r="5300" spans="1:14" s="327" customFormat="1">
      <c r="A5300" s="103">
        <v>5297</v>
      </c>
      <c r="C5300" s="327" t="s">
        <v>1049</v>
      </c>
      <c r="D5300" s="327" t="s">
        <v>1048</v>
      </c>
      <c r="E5300" s="327" t="s">
        <v>5140</v>
      </c>
      <c r="F5300" s="327" t="s">
        <v>4715</v>
      </c>
      <c r="G5300" s="409">
        <v>307222340401</v>
      </c>
      <c r="H5300" s="327" t="s">
        <v>6001</v>
      </c>
      <c r="I5300" s="327" t="s">
        <v>5411</v>
      </c>
      <c r="K5300" s="421">
        <v>1.0726</v>
      </c>
      <c r="L5300" s="421">
        <v>1.0726</v>
      </c>
      <c r="M5300" s="421">
        <v>0.95806599999999997</v>
      </c>
      <c r="N5300" s="411">
        <v>10.678165206041397</v>
      </c>
    </row>
    <row r="5301" spans="1:14" s="327" customFormat="1">
      <c r="A5301" s="103">
        <v>5298</v>
      </c>
      <c r="C5301" s="327" t="s">
        <v>1041</v>
      </c>
      <c r="D5301" s="327" t="s">
        <v>1041</v>
      </c>
      <c r="E5301" s="327" t="s">
        <v>3175</v>
      </c>
      <c r="F5301" s="327" t="s">
        <v>7520</v>
      </c>
      <c r="G5301" s="409">
        <v>306112340103</v>
      </c>
      <c r="H5301" s="327" t="s">
        <v>6402</v>
      </c>
      <c r="I5301" s="327" t="s">
        <v>5411</v>
      </c>
      <c r="K5301" s="421">
        <v>1.0980000000000001</v>
      </c>
      <c r="L5301" s="421">
        <v>1.0980000000000001</v>
      </c>
      <c r="M5301" s="421">
        <v>0.98060999999999998</v>
      </c>
      <c r="N5301" s="411">
        <v>10.691256830601102</v>
      </c>
    </row>
    <row r="5302" spans="1:14" s="327" customFormat="1">
      <c r="A5302" s="103">
        <v>5299</v>
      </c>
      <c r="C5302" s="327" t="s">
        <v>1381</v>
      </c>
      <c r="D5302" s="327" t="s">
        <v>1031</v>
      </c>
      <c r="E5302" s="327" t="s">
        <v>4187</v>
      </c>
      <c r="F5302" s="327" t="s">
        <v>7931</v>
      </c>
      <c r="G5302" s="409">
        <v>305121240203</v>
      </c>
      <c r="H5302" s="327" t="s">
        <v>8877</v>
      </c>
      <c r="I5302" s="327" t="s">
        <v>5411</v>
      </c>
      <c r="K5302" s="421">
        <v>1.1045</v>
      </c>
      <c r="L5302" s="421">
        <v>1.1045</v>
      </c>
      <c r="M5302" s="421">
        <v>0.986348</v>
      </c>
      <c r="N5302" s="411">
        <v>10.697329108193756</v>
      </c>
    </row>
    <row r="5303" spans="1:14" s="327" customFormat="1">
      <c r="A5303" s="103">
        <v>5300</v>
      </c>
      <c r="C5303" s="327" t="s">
        <v>1381</v>
      </c>
      <c r="D5303" s="327" t="s">
        <v>1031</v>
      </c>
      <c r="E5303" s="327" t="s">
        <v>5116</v>
      </c>
      <c r="F5303" s="327" t="s">
        <v>2322</v>
      </c>
      <c r="G5303" s="409">
        <v>305111440105</v>
      </c>
      <c r="H5303" s="327" t="s">
        <v>8878</v>
      </c>
      <c r="I5303" s="327" t="s">
        <v>5411</v>
      </c>
      <c r="K5303" s="421">
        <v>0.25119999999999998</v>
      </c>
      <c r="L5303" s="421">
        <v>0.25119999999999998</v>
      </c>
      <c r="M5303" s="421">
        <v>0.22432199999999999</v>
      </c>
      <c r="N5303" s="411">
        <v>10.699840764331205</v>
      </c>
    </row>
    <row r="5304" spans="1:14" s="327" customFormat="1">
      <c r="A5304" s="103">
        <v>5301</v>
      </c>
      <c r="C5304" s="327" t="s">
        <v>3869</v>
      </c>
      <c r="D5304" s="327" t="s">
        <v>1054</v>
      </c>
      <c r="E5304" s="327" t="s">
        <v>4857</v>
      </c>
      <c r="F5304" s="327" t="s">
        <v>8632</v>
      </c>
      <c r="G5304" s="409">
        <v>308235240803</v>
      </c>
      <c r="H5304" s="327" t="s">
        <v>8879</v>
      </c>
      <c r="I5304" s="327" t="s">
        <v>5411</v>
      </c>
      <c r="K5304" s="421">
        <v>0.95760000000000001</v>
      </c>
      <c r="L5304" s="421">
        <v>0.95760000000000001</v>
      </c>
      <c r="M5304" s="421">
        <v>0.85511499999999996</v>
      </c>
      <c r="N5304" s="411">
        <v>10.702276524644951</v>
      </c>
    </row>
    <row r="5305" spans="1:14" s="327" customFormat="1">
      <c r="A5305" s="103">
        <v>5302</v>
      </c>
      <c r="C5305" s="327" t="s">
        <v>1381</v>
      </c>
      <c r="D5305" s="327" t="s">
        <v>1030</v>
      </c>
      <c r="E5305" s="327" t="s">
        <v>5282</v>
      </c>
      <c r="F5305" s="327" t="s">
        <v>6067</v>
      </c>
      <c r="G5305" s="409">
        <v>305212440102</v>
      </c>
      <c r="H5305" s="327" t="s">
        <v>8880</v>
      </c>
      <c r="I5305" s="327" t="s">
        <v>5411</v>
      </c>
      <c r="K5305" s="421">
        <v>0.60819999999999996</v>
      </c>
      <c r="L5305" s="421">
        <v>0.60819999999999996</v>
      </c>
      <c r="M5305" s="421">
        <v>0.543045</v>
      </c>
      <c r="N5305" s="411">
        <v>10.712758960868129</v>
      </c>
    </row>
    <row r="5306" spans="1:14" s="327" customFormat="1">
      <c r="A5306" s="103">
        <v>5303</v>
      </c>
      <c r="C5306" s="327" t="s">
        <v>1041</v>
      </c>
      <c r="D5306" s="327" t="s">
        <v>1037</v>
      </c>
      <c r="E5306" s="327" t="s">
        <v>1037</v>
      </c>
      <c r="F5306" s="327" t="s">
        <v>2239</v>
      </c>
      <c r="G5306" s="409">
        <v>306311240303</v>
      </c>
      <c r="H5306" s="327" t="s">
        <v>7165</v>
      </c>
      <c r="I5306" s="327" t="s">
        <v>5411</v>
      </c>
      <c r="K5306" s="421">
        <v>1.2836000000000001</v>
      </c>
      <c r="L5306" s="421">
        <v>1.2836000000000001</v>
      </c>
      <c r="M5306" s="421">
        <v>1.1460589999999999</v>
      </c>
      <c r="N5306" s="411">
        <v>10.715253973200383</v>
      </c>
    </row>
    <row r="5307" spans="1:14" s="327" customFormat="1">
      <c r="A5307" s="103">
        <v>5304</v>
      </c>
      <c r="C5307" s="327" t="s">
        <v>1049</v>
      </c>
      <c r="D5307" s="327" t="s">
        <v>1045</v>
      </c>
      <c r="E5307" s="327" t="s">
        <v>5067</v>
      </c>
      <c r="F5307" s="327" t="s">
        <v>5432</v>
      </c>
      <c r="G5307" s="409">
        <v>307613340202</v>
      </c>
      <c r="H5307" s="327" t="s">
        <v>8881</v>
      </c>
      <c r="I5307" s="327" t="s">
        <v>5411</v>
      </c>
      <c r="K5307" s="421">
        <v>0.61299999999999999</v>
      </c>
      <c r="L5307" s="421">
        <v>0.61299999999999999</v>
      </c>
      <c r="M5307" s="421">
        <v>0.54719899999999999</v>
      </c>
      <c r="N5307" s="411">
        <v>10.734257748776509</v>
      </c>
    </row>
    <row r="5308" spans="1:14" s="327" customFormat="1">
      <c r="A5308" s="103">
        <v>5305</v>
      </c>
      <c r="C5308" s="327" t="s">
        <v>1041</v>
      </c>
      <c r="D5308" s="327" t="s">
        <v>1038</v>
      </c>
      <c r="E5308" s="327" t="s">
        <v>5205</v>
      </c>
      <c r="F5308" s="327" t="s">
        <v>3004</v>
      </c>
      <c r="G5308" s="409">
        <v>306521140703</v>
      </c>
      <c r="H5308" s="327" t="s">
        <v>7923</v>
      </c>
      <c r="I5308" s="327" t="s">
        <v>5411</v>
      </c>
      <c r="K5308" s="421">
        <v>0.71879999999999999</v>
      </c>
      <c r="L5308" s="421">
        <v>0.71879999999999999</v>
      </c>
      <c r="M5308" s="421">
        <v>0.64163300000000001</v>
      </c>
      <c r="N5308" s="411">
        <v>10.735531441291039</v>
      </c>
    </row>
    <row r="5309" spans="1:14" s="327" customFormat="1">
      <c r="A5309" s="103">
        <v>5306</v>
      </c>
      <c r="C5309" s="327" t="s">
        <v>1041</v>
      </c>
      <c r="D5309" s="327" t="s">
        <v>1038</v>
      </c>
      <c r="E5309" s="327" t="s">
        <v>1038</v>
      </c>
      <c r="F5309" s="327" t="s">
        <v>8882</v>
      </c>
      <c r="G5309" s="409">
        <v>306511341101</v>
      </c>
      <c r="H5309" s="327" t="s">
        <v>5867</v>
      </c>
      <c r="I5309" s="327" t="s">
        <v>5444</v>
      </c>
      <c r="K5309" s="421">
        <v>0.87380000000000002</v>
      </c>
      <c r="L5309" s="421">
        <v>0.87380000000000002</v>
      </c>
      <c r="M5309" s="421">
        <v>0.77996799999999999</v>
      </c>
      <c r="N5309" s="411">
        <v>10.738384069581143</v>
      </c>
    </row>
    <row r="5310" spans="1:14" s="327" customFormat="1">
      <c r="A5310" s="103">
        <v>5307</v>
      </c>
      <c r="C5310" s="327" t="s">
        <v>1049</v>
      </c>
      <c r="D5310" s="327" t="s">
        <v>1046</v>
      </c>
      <c r="E5310" s="327" t="s">
        <v>4866</v>
      </c>
      <c r="F5310" s="327" t="s">
        <v>4781</v>
      </c>
      <c r="G5310" s="409">
        <v>307433240103</v>
      </c>
      <c r="H5310" s="327" t="s">
        <v>8883</v>
      </c>
      <c r="I5310" s="327" t="s">
        <v>5411</v>
      </c>
      <c r="K5310" s="421">
        <v>0.56399999999999995</v>
      </c>
      <c r="L5310" s="421">
        <v>0.56399999999999995</v>
      </c>
      <c r="M5310" s="421">
        <v>0.50341199999999997</v>
      </c>
      <c r="N5310" s="411">
        <v>10.742553191489359</v>
      </c>
    </row>
    <row r="5311" spans="1:14" s="327" customFormat="1">
      <c r="A5311" s="103">
        <v>5308</v>
      </c>
      <c r="C5311" s="327" t="s">
        <v>3869</v>
      </c>
      <c r="D5311" s="327" t="s">
        <v>1054</v>
      </c>
      <c r="E5311" s="327" t="s">
        <v>4344</v>
      </c>
      <c r="F5311" s="327" t="s">
        <v>3987</v>
      </c>
      <c r="G5311" s="409">
        <v>308212540207</v>
      </c>
      <c r="H5311" s="327" t="s">
        <v>8884</v>
      </c>
      <c r="I5311" s="327" t="s">
        <v>5411</v>
      </c>
      <c r="K5311" s="421">
        <v>0.60240000000000005</v>
      </c>
      <c r="L5311" s="421">
        <v>0.60240000000000005</v>
      </c>
      <c r="M5311" s="421">
        <v>0.53767799999999999</v>
      </c>
      <c r="N5311" s="411">
        <v>10.744023904382479</v>
      </c>
    </row>
    <row r="5312" spans="1:14" s="327" customFormat="1">
      <c r="A5312" s="103">
        <v>5309</v>
      </c>
      <c r="C5312" s="327" t="s">
        <v>1381</v>
      </c>
      <c r="D5312" s="327" t="s">
        <v>1031</v>
      </c>
      <c r="E5312" s="327" t="s">
        <v>4187</v>
      </c>
      <c r="F5312" s="327" t="s">
        <v>3645</v>
      </c>
      <c r="G5312" s="409">
        <v>305411240101</v>
      </c>
      <c r="H5312" s="327" t="s">
        <v>8885</v>
      </c>
      <c r="I5312" s="327" t="s">
        <v>5411</v>
      </c>
      <c r="K5312" s="421">
        <v>0.57920000000000005</v>
      </c>
      <c r="L5312" s="421">
        <v>0.57920000000000005</v>
      </c>
      <c r="M5312" s="421">
        <v>0.51695999999999998</v>
      </c>
      <c r="N5312" s="411">
        <v>10.745856353591172</v>
      </c>
    </row>
    <row r="5313" spans="1:14" s="327" customFormat="1">
      <c r="A5313" s="103">
        <v>5310</v>
      </c>
      <c r="C5313" s="327" t="s">
        <v>1381</v>
      </c>
      <c r="D5313" s="327" t="s">
        <v>1030</v>
      </c>
      <c r="E5313" s="327" t="s">
        <v>5282</v>
      </c>
      <c r="F5313" s="327" t="s">
        <v>3298</v>
      </c>
      <c r="G5313" s="409">
        <v>305212440207</v>
      </c>
      <c r="H5313" s="327" t="s">
        <v>8886</v>
      </c>
      <c r="I5313" s="327" t="s">
        <v>5411</v>
      </c>
      <c r="K5313" s="421">
        <v>0.80740000000000001</v>
      </c>
      <c r="L5313" s="421">
        <v>0.80740000000000001</v>
      </c>
      <c r="M5313" s="421">
        <v>0.72054200000000002</v>
      </c>
      <c r="N5313" s="411">
        <v>10.757740896705473</v>
      </c>
    </row>
    <row r="5314" spans="1:14" s="327" customFormat="1">
      <c r="A5314" s="103">
        <v>5311</v>
      </c>
      <c r="C5314" s="327" t="s">
        <v>1041</v>
      </c>
      <c r="D5314" s="327" t="s">
        <v>1038</v>
      </c>
      <c r="E5314" s="327" t="s">
        <v>5205</v>
      </c>
      <c r="F5314" s="327" t="s">
        <v>4496</v>
      </c>
      <c r="G5314" s="409">
        <v>306521240902</v>
      </c>
      <c r="H5314" s="327" t="s">
        <v>8887</v>
      </c>
      <c r="I5314" s="327" t="s">
        <v>5411</v>
      </c>
      <c r="K5314" s="421">
        <v>0.47099999999999997</v>
      </c>
      <c r="L5314" s="421">
        <v>0.47099999999999997</v>
      </c>
      <c r="M5314" s="421">
        <v>0.420325</v>
      </c>
      <c r="N5314" s="411">
        <v>10.75902335456475</v>
      </c>
    </row>
    <row r="5315" spans="1:14" s="327" customFormat="1">
      <c r="A5315" s="103">
        <v>5312</v>
      </c>
      <c r="C5315" s="327" t="s">
        <v>5408</v>
      </c>
      <c r="D5315" s="327" t="s">
        <v>1020</v>
      </c>
      <c r="E5315" s="327" t="s">
        <v>3970</v>
      </c>
      <c r="F5315" s="327" t="s">
        <v>3928</v>
      </c>
      <c r="G5315" s="409">
        <v>304121240103</v>
      </c>
      <c r="H5315" s="327" t="s">
        <v>5916</v>
      </c>
      <c r="I5315" s="327" t="s">
        <v>5411</v>
      </c>
      <c r="K5315" s="421">
        <v>0.42159999999999997</v>
      </c>
      <c r="L5315" s="421">
        <v>0.42159999999999997</v>
      </c>
      <c r="M5315" s="421">
        <v>0.37623499999999999</v>
      </c>
      <c r="N5315" s="411">
        <v>10.760199240986715</v>
      </c>
    </row>
    <row r="5316" spans="1:14" s="327" customFormat="1">
      <c r="A5316" s="103">
        <v>5313</v>
      </c>
      <c r="C5316" s="327" t="s">
        <v>3869</v>
      </c>
      <c r="D5316" s="327" t="s">
        <v>1054</v>
      </c>
      <c r="E5316" s="327" t="s">
        <v>4857</v>
      </c>
      <c r="F5316" s="327" t="s">
        <v>6708</v>
      </c>
      <c r="G5316" s="409">
        <v>308235140204</v>
      </c>
      <c r="H5316" s="327" t="s">
        <v>8888</v>
      </c>
      <c r="I5316" s="327" t="s">
        <v>5444</v>
      </c>
      <c r="K5316" s="421">
        <v>0.37040000000000001</v>
      </c>
      <c r="L5316" s="421">
        <v>0.37040000000000001</v>
      </c>
      <c r="M5316" s="421">
        <v>0.33051700000000001</v>
      </c>
      <c r="N5316" s="411">
        <v>10.767548596112311</v>
      </c>
    </row>
    <row r="5317" spans="1:14" s="327" customFormat="1">
      <c r="A5317" s="103">
        <v>5314</v>
      </c>
      <c r="C5317" s="327" t="s">
        <v>1381</v>
      </c>
      <c r="D5317" s="327" t="s">
        <v>1027</v>
      </c>
      <c r="E5317" s="327" t="s">
        <v>3853</v>
      </c>
      <c r="F5317" s="327" t="s">
        <v>8889</v>
      </c>
      <c r="G5317" s="409">
        <v>305431240502</v>
      </c>
      <c r="H5317" s="327" t="s">
        <v>8890</v>
      </c>
      <c r="I5317" s="327" t="s">
        <v>5411</v>
      </c>
      <c r="K5317" s="421">
        <v>0.37659999999999999</v>
      </c>
      <c r="L5317" s="421">
        <v>0.37659999999999999</v>
      </c>
      <c r="M5317" s="421">
        <v>0.33602399999999999</v>
      </c>
      <c r="N5317" s="411">
        <v>10.774296335634626</v>
      </c>
    </row>
    <row r="5318" spans="1:14" s="327" customFormat="1">
      <c r="A5318" s="103">
        <v>5315</v>
      </c>
      <c r="C5318" s="327" t="s">
        <v>1041</v>
      </c>
      <c r="D5318" s="327" t="s">
        <v>1036</v>
      </c>
      <c r="E5318" s="327" t="s">
        <v>1036</v>
      </c>
      <c r="F5318" s="327" t="s">
        <v>3251</v>
      </c>
      <c r="G5318" s="409">
        <v>306411440303</v>
      </c>
      <c r="H5318" s="327" t="s">
        <v>8891</v>
      </c>
      <c r="I5318" s="327" t="s">
        <v>5411</v>
      </c>
      <c r="K5318" s="421">
        <v>1.0307999999999999</v>
      </c>
      <c r="L5318" s="421">
        <v>1.0307999999999999</v>
      </c>
      <c r="M5318" s="421">
        <v>0.91969500000000004</v>
      </c>
      <c r="N5318" s="411">
        <v>10.778521536670539</v>
      </c>
    </row>
    <row r="5319" spans="1:14" s="327" customFormat="1">
      <c r="A5319" s="103">
        <v>5316</v>
      </c>
      <c r="C5319" s="327" t="s">
        <v>1041</v>
      </c>
      <c r="D5319" s="327" t="s">
        <v>1036</v>
      </c>
      <c r="E5319" s="327" t="s">
        <v>1036</v>
      </c>
      <c r="F5319" s="327" t="s">
        <v>8892</v>
      </c>
      <c r="G5319" s="409">
        <v>306411340303</v>
      </c>
      <c r="H5319" s="327" t="s">
        <v>8893</v>
      </c>
      <c r="I5319" s="327" t="s">
        <v>5411</v>
      </c>
      <c r="K5319" s="421">
        <v>0.81879999999999997</v>
      </c>
      <c r="L5319" s="421">
        <v>0.81879999999999997</v>
      </c>
      <c r="M5319" s="421">
        <v>0.73053900000000005</v>
      </c>
      <c r="N5319" s="411">
        <v>10.779311187103069</v>
      </c>
    </row>
    <row r="5320" spans="1:14" s="327" customFormat="1">
      <c r="A5320" s="103">
        <v>5317</v>
      </c>
      <c r="C5320" s="327" t="s">
        <v>1041</v>
      </c>
      <c r="D5320" s="327" t="s">
        <v>1041</v>
      </c>
      <c r="E5320" s="327" t="s">
        <v>4103</v>
      </c>
      <c r="F5320" s="327" t="s">
        <v>2226</v>
      </c>
      <c r="G5320" s="409">
        <v>306113640105</v>
      </c>
      <c r="H5320" s="327" t="s">
        <v>8894</v>
      </c>
      <c r="I5320" s="327" t="s">
        <v>5411</v>
      </c>
      <c r="K5320" s="421">
        <v>6.2799999999999995E-2</v>
      </c>
      <c r="L5320" s="421">
        <v>6.2799999999999995E-2</v>
      </c>
      <c r="M5320" s="421">
        <v>5.6024999999999998E-2</v>
      </c>
      <c r="N5320" s="411">
        <v>10.788216560509548</v>
      </c>
    </row>
    <row r="5321" spans="1:14" s="327" customFormat="1">
      <c r="A5321" s="103">
        <v>5318</v>
      </c>
      <c r="C5321" s="327" t="s">
        <v>1041</v>
      </c>
      <c r="D5321" s="327" t="s">
        <v>1038</v>
      </c>
      <c r="E5321" s="327" t="s">
        <v>5205</v>
      </c>
      <c r="F5321" s="327" t="s">
        <v>5005</v>
      </c>
      <c r="G5321" s="409">
        <v>306521340201</v>
      </c>
      <c r="H5321" s="327" t="s">
        <v>8636</v>
      </c>
      <c r="I5321" s="327" t="s">
        <v>5411</v>
      </c>
      <c r="K5321" s="421">
        <v>6.1199999999999997E-2</v>
      </c>
      <c r="L5321" s="421">
        <v>6.1199999999999997E-2</v>
      </c>
      <c r="M5321" s="421">
        <v>5.4593999999999997E-2</v>
      </c>
      <c r="N5321" s="411">
        <v>10.794117647058824</v>
      </c>
    </row>
    <row r="5322" spans="1:14" s="327" customFormat="1">
      <c r="A5322" s="103">
        <v>5319</v>
      </c>
      <c r="C5322" s="327" t="s">
        <v>1381</v>
      </c>
      <c r="D5322" s="327" t="s">
        <v>1027</v>
      </c>
      <c r="E5322" s="327" t="s">
        <v>5327</v>
      </c>
      <c r="F5322" s="327" t="s">
        <v>6449</v>
      </c>
      <c r="G5322" s="409">
        <v>305422340202</v>
      </c>
      <c r="H5322" s="327" t="s">
        <v>8895</v>
      </c>
      <c r="I5322" s="327" t="s">
        <v>5411</v>
      </c>
      <c r="K5322" s="421">
        <v>1.4214</v>
      </c>
      <c r="L5322" s="421">
        <v>1.4214</v>
      </c>
      <c r="M5322" s="421">
        <v>1.2679549999999999</v>
      </c>
      <c r="N5322" s="411">
        <v>10.795342619952164</v>
      </c>
    </row>
    <row r="5323" spans="1:14" s="327" customFormat="1">
      <c r="A5323" s="103">
        <v>5320</v>
      </c>
      <c r="C5323" s="327" t="s">
        <v>3869</v>
      </c>
      <c r="D5323" s="327" t="s">
        <v>1054</v>
      </c>
      <c r="E5323" s="327" t="s">
        <v>4344</v>
      </c>
      <c r="F5323" s="327" t="s">
        <v>5704</v>
      </c>
      <c r="G5323" s="409">
        <v>308223340203</v>
      </c>
      <c r="H5323" s="327" t="s">
        <v>7994</v>
      </c>
      <c r="I5323" s="327" t="s">
        <v>5411</v>
      </c>
      <c r="K5323" s="421">
        <v>1.3751979999999999</v>
      </c>
      <c r="L5323" s="421">
        <v>1.3751979999999999</v>
      </c>
      <c r="M5323" s="421">
        <v>1.2267060000000001</v>
      </c>
      <c r="N5323" s="411">
        <v>10.797863289504482</v>
      </c>
    </row>
    <row r="5324" spans="1:14" s="327" customFormat="1">
      <c r="A5324" s="103">
        <v>5321</v>
      </c>
      <c r="C5324" s="327" t="s">
        <v>1049</v>
      </c>
      <c r="D5324" s="327" t="s">
        <v>1045</v>
      </c>
      <c r="E5324" s="327" t="s">
        <v>5187</v>
      </c>
      <c r="F5324" s="327" t="s">
        <v>8896</v>
      </c>
      <c r="G5324" s="409">
        <v>307611140201</v>
      </c>
      <c r="H5324" s="327" t="s">
        <v>8897</v>
      </c>
      <c r="I5324" s="327" t="s">
        <v>5411</v>
      </c>
      <c r="K5324" s="421">
        <v>1.6294</v>
      </c>
      <c r="L5324" s="421">
        <v>1.6294</v>
      </c>
      <c r="M5324" s="421">
        <v>1.4529099999999999</v>
      </c>
      <c r="N5324" s="411">
        <v>10.831594451945502</v>
      </c>
    </row>
    <row r="5325" spans="1:14" s="327" customFormat="1">
      <c r="A5325" s="103">
        <v>5322</v>
      </c>
      <c r="C5325" s="327" t="s">
        <v>1381</v>
      </c>
      <c r="D5325" s="327" t="s">
        <v>1031</v>
      </c>
      <c r="E5325" s="327" t="s">
        <v>4187</v>
      </c>
      <c r="F5325" s="327" t="s">
        <v>8898</v>
      </c>
      <c r="G5325" s="409">
        <v>305121340302</v>
      </c>
      <c r="H5325" s="327" t="s">
        <v>8899</v>
      </c>
      <c r="I5325" s="327" t="s">
        <v>5411</v>
      </c>
      <c r="K5325" s="421">
        <v>0.61399999999999999</v>
      </c>
      <c r="L5325" s="421">
        <v>0.61399999999999999</v>
      </c>
      <c r="M5325" s="421">
        <v>0.54749400000000004</v>
      </c>
      <c r="N5325" s="411">
        <v>10.831596091205205</v>
      </c>
    </row>
    <row r="5326" spans="1:14" s="327" customFormat="1">
      <c r="A5326" s="103">
        <v>5323</v>
      </c>
      <c r="C5326" s="327" t="s">
        <v>1049</v>
      </c>
      <c r="D5326" s="327" t="s">
        <v>1045</v>
      </c>
      <c r="E5326" s="327" t="s">
        <v>5067</v>
      </c>
      <c r="F5326" s="327" t="s">
        <v>6386</v>
      </c>
      <c r="G5326" s="409">
        <v>307613240302</v>
      </c>
      <c r="H5326" s="327" t="s">
        <v>8900</v>
      </c>
      <c r="I5326" s="327" t="s">
        <v>5411</v>
      </c>
      <c r="K5326" s="421">
        <v>0.59099999999999997</v>
      </c>
      <c r="L5326" s="421">
        <v>0.59099999999999997</v>
      </c>
      <c r="M5326" s="421">
        <v>0.52695899999999996</v>
      </c>
      <c r="N5326" s="411">
        <v>10.836040609137058</v>
      </c>
    </row>
    <row r="5327" spans="1:14" s="327" customFormat="1">
      <c r="A5327" s="103">
        <v>5324</v>
      </c>
      <c r="C5327" s="327" t="s">
        <v>5408</v>
      </c>
      <c r="D5327" s="327" t="s">
        <v>1021</v>
      </c>
      <c r="E5327" s="327" t="s">
        <v>4351</v>
      </c>
      <c r="F5327" s="327" t="s">
        <v>3937</v>
      </c>
      <c r="G5327" s="409">
        <v>304411240302</v>
      </c>
      <c r="H5327" s="327" t="s">
        <v>8901</v>
      </c>
      <c r="I5327" s="327" t="s">
        <v>5411</v>
      </c>
      <c r="K5327" s="421">
        <v>0.21360000000000001</v>
      </c>
      <c r="L5327" s="421">
        <v>0.21360000000000001</v>
      </c>
      <c r="M5327" s="421">
        <v>0.190441</v>
      </c>
      <c r="N5327" s="411">
        <v>10.842228464419481</v>
      </c>
    </row>
    <row r="5328" spans="1:14" s="327" customFormat="1">
      <c r="A5328" s="103">
        <v>5325</v>
      </c>
      <c r="C5328" s="327" t="s">
        <v>1041</v>
      </c>
      <c r="D5328" s="327" t="s">
        <v>1036</v>
      </c>
      <c r="E5328" s="327" t="s">
        <v>1036</v>
      </c>
      <c r="F5328" s="327" t="s">
        <v>3221</v>
      </c>
      <c r="G5328" s="409">
        <v>306411340204</v>
      </c>
      <c r="H5328" s="327" t="s">
        <v>8902</v>
      </c>
      <c r="I5328" s="327" t="s">
        <v>5411</v>
      </c>
      <c r="K5328" s="421">
        <v>0.75773999999999997</v>
      </c>
      <c r="L5328" s="421">
        <v>0.75773999999999997</v>
      </c>
      <c r="M5328" s="421">
        <v>0.67547100000000004</v>
      </c>
      <c r="N5328" s="411">
        <v>10.857154168976155</v>
      </c>
    </row>
    <row r="5329" spans="1:14" s="327" customFormat="1">
      <c r="A5329" s="103">
        <v>5326</v>
      </c>
      <c r="C5329" s="327" t="s">
        <v>1049</v>
      </c>
      <c r="D5329" s="327" t="s">
        <v>1045</v>
      </c>
      <c r="E5329" s="327" t="s">
        <v>5187</v>
      </c>
      <c r="F5329" s="327" t="s">
        <v>8863</v>
      </c>
      <c r="G5329" s="409">
        <v>307611740101</v>
      </c>
      <c r="H5329" s="327" t="s">
        <v>8903</v>
      </c>
      <c r="I5329" s="327" t="s">
        <v>5411</v>
      </c>
      <c r="K5329" s="421">
        <v>0.97319999999999995</v>
      </c>
      <c r="L5329" s="421">
        <v>0.97319999999999995</v>
      </c>
      <c r="M5329" s="421">
        <v>0.86752899999999999</v>
      </c>
      <c r="N5329" s="411">
        <v>10.858096999588982</v>
      </c>
    </row>
    <row r="5330" spans="1:14" s="327" customFormat="1">
      <c r="A5330" s="103">
        <v>5327</v>
      </c>
      <c r="C5330" s="327" t="s">
        <v>1041</v>
      </c>
      <c r="D5330" s="327" t="s">
        <v>1037</v>
      </c>
      <c r="E5330" s="327" t="s">
        <v>1037</v>
      </c>
      <c r="F5330" s="327" t="s">
        <v>8509</v>
      </c>
      <c r="G5330" s="409">
        <v>306311240703</v>
      </c>
      <c r="H5330" s="327" t="s">
        <v>8904</v>
      </c>
      <c r="I5330" s="327" t="s">
        <v>5411</v>
      </c>
      <c r="K5330" s="421">
        <v>0.38279999999999997</v>
      </c>
      <c r="L5330" s="421">
        <v>0.38279999999999997</v>
      </c>
      <c r="M5330" s="421">
        <v>0.34123300000000001</v>
      </c>
      <c r="N5330" s="411">
        <v>10.858672936259135</v>
      </c>
    </row>
    <row r="5331" spans="1:14" s="327" customFormat="1">
      <c r="A5331" s="103">
        <v>5328</v>
      </c>
      <c r="C5331" s="327" t="s">
        <v>1041</v>
      </c>
      <c r="D5331" s="327" t="s">
        <v>1036</v>
      </c>
      <c r="E5331" s="327" t="s">
        <v>1036</v>
      </c>
      <c r="F5331" s="327" t="s">
        <v>8892</v>
      </c>
      <c r="G5331" s="409">
        <v>306411340301</v>
      </c>
      <c r="H5331" s="327" t="s">
        <v>8905</v>
      </c>
      <c r="I5331" s="327" t="s">
        <v>5411</v>
      </c>
      <c r="K5331" s="421">
        <v>0.52859999999999996</v>
      </c>
      <c r="L5331" s="421">
        <v>0.52859999999999996</v>
      </c>
      <c r="M5331" s="421">
        <v>0.47112300000000001</v>
      </c>
      <c r="N5331" s="411">
        <v>10.873439273552771</v>
      </c>
    </row>
    <row r="5332" spans="1:14" s="327" customFormat="1">
      <c r="A5332" s="103">
        <v>5329</v>
      </c>
      <c r="C5332" s="327" t="s">
        <v>1381</v>
      </c>
      <c r="D5332" s="327" t="s">
        <v>1029</v>
      </c>
      <c r="E5332" s="327" t="s">
        <v>4464</v>
      </c>
      <c r="F5332" s="327" t="s">
        <v>4313</v>
      </c>
      <c r="G5332" s="409">
        <v>305721340402</v>
      </c>
      <c r="H5332" s="327" t="s">
        <v>8906</v>
      </c>
      <c r="I5332" s="327" t="s">
        <v>5411</v>
      </c>
      <c r="K5332" s="421">
        <v>0.52</v>
      </c>
      <c r="L5332" s="421">
        <v>0.52</v>
      </c>
      <c r="M5332" s="421">
        <v>0.46344299999999999</v>
      </c>
      <c r="N5332" s="411">
        <v>10.876346153846159</v>
      </c>
    </row>
    <row r="5333" spans="1:14" s="327" customFormat="1">
      <c r="A5333" s="103">
        <v>5330</v>
      </c>
      <c r="C5333" s="327" t="s">
        <v>1041</v>
      </c>
      <c r="D5333" s="327" t="s">
        <v>1037</v>
      </c>
      <c r="E5333" s="327" t="s">
        <v>3843</v>
      </c>
      <c r="F5333" s="327" t="s">
        <v>3552</v>
      </c>
      <c r="G5333" s="409">
        <v>306331340503</v>
      </c>
      <c r="H5333" s="327" t="s">
        <v>8907</v>
      </c>
      <c r="I5333" s="327" t="s">
        <v>5411</v>
      </c>
      <c r="K5333" s="421">
        <v>0.62143999999999999</v>
      </c>
      <c r="L5333" s="421">
        <v>0.62143999999999999</v>
      </c>
      <c r="M5333" s="421">
        <v>0.55383099999999996</v>
      </c>
      <c r="N5333" s="411">
        <v>10.879409114315145</v>
      </c>
    </row>
    <row r="5334" spans="1:14" s="327" customFormat="1">
      <c r="A5334" s="103">
        <v>5331</v>
      </c>
      <c r="C5334" s="327" t="s">
        <v>1041</v>
      </c>
      <c r="D5334" s="327" t="s">
        <v>1038</v>
      </c>
      <c r="E5334" s="327" t="s">
        <v>5205</v>
      </c>
      <c r="F5334" s="327" t="s">
        <v>3159</v>
      </c>
      <c r="G5334" s="409">
        <v>306521240203</v>
      </c>
      <c r="H5334" s="327" t="s">
        <v>8908</v>
      </c>
      <c r="I5334" s="327" t="s">
        <v>5411</v>
      </c>
      <c r="K5334" s="421">
        <v>0.2155</v>
      </c>
      <c r="L5334" s="421">
        <v>0.2155</v>
      </c>
      <c r="M5334" s="421">
        <v>0.19203999999999999</v>
      </c>
      <c r="N5334" s="411">
        <v>10.886310904872394</v>
      </c>
    </row>
    <row r="5335" spans="1:14" s="327" customFormat="1">
      <c r="A5335" s="103">
        <v>5332</v>
      </c>
      <c r="C5335" s="327" t="s">
        <v>1041</v>
      </c>
      <c r="D5335" s="327" t="s">
        <v>1038</v>
      </c>
      <c r="E5335" s="327" t="s">
        <v>1038</v>
      </c>
      <c r="F5335" s="327" t="s">
        <v>8909</v>
      </c>
      <c r="G5335" s="409">
        <v>306511340204</v>
      </c>
      <c r="H5335" s="327" t="s">
        <v>8910</v>
      </c>
      <c r="I5335" s="327" t="s">
        <v>5411</v>
      </c>
      <c r="K5335" s="421">
        <v>0.1002</v>
      </c>
      <c r="L5335" s="421">
        <v>0.1002</v>
      </c>
      <c r="M5335" s="421">
        <v>8.9282E-2</v>
      </c>
      <c r="N5335" s="411">
        <v>10.896207584830336</v>
      </c>
    </row>
    <row r="5336" spans="1:14" s="327" customFormat="1">
      <c r="A5336" s="103">
        <v>5333</v>
      </c>
      <c r="C5336" s="327" t="s">
        <v>1041</v>
      </c>
      <c r="D5336" s="327" t="s">
        <v>1037</v>
      </c>
      <c r="E5336" s="327" t="s">
        <v>3843</v>
      </c>
      <c r="F5336" s="327" t="s">
        <v>3057</v>
      </c>
      <c r="G5336" s="409">
        <v>306331140203</v>
      </c>
      <c r="H5336" s="327" t="s">
        <v>8911</v>
      </c>
      <c r="I5336" s="327" t="s">
        <v>5411</v>
      </c>
      <c r="K5336" s="421">
        <v>0.70440000000000003</v>
      </c>
      <c r="L5336" s="421">
        <v>0.70440000000000003</v>
      </c>
      <c r="M5336" s="421">
        <v>0.62763800000000003</v>
      </c>
      <c r="N5336" s="411">
        <v>10.897501419647925</v>
      </c>
    </row>
    <row r="5337" spans="1:14" s="327" customFormat="1">
      <c r="A5337" s="103">
        <v>5334</v>
      </c>
      <c r="C5337" s="327" t="s">
        <v>1381</v>
      </c>
      <c r="D5337" s="327" t="s">
        <v>1029</v>
      </c>
      <c r="E5337" s="327" t="s">
        <v>4464</v>
      </c>
      <c r="F5337" s="327" t="s">
        <v>8912</v>
      </c>
      <c r="G5337" s="409">
        <v>305721340301</v>
      </c>
      <c r="H5337" s="327" t="s">
        <v>8913</v>
      </c>
      <c r="I5337" s="327" t="s">
        <v>5411</v>
      </c>
      <c r="K5337" s="421">
        <v>0.88900000000000001</v>
      </c>
      <c r="L5337" s="421">
        <v>0.88900000000000001</v>
      </c>
      <c r="M5337" s="421">
        <v>0.79199600000000003</v>
      </c>
      <c r="N5337" s="411">
        <v>10.91158605174353</v>
      </c>
    </row>
    <row r="5338" spans="1:14" s="327" customFormat="1">
      <c r="A5338" s="103">
        <v>5335</v>
      </c>
      <c r="C5338" s="327" t="s">
        <v>1049</v>
      </c>
      <c r="D5338" s="327" t="s">
        <v>1045</v>
      </c>
      <c r="E5338" s="327" t="s">
        <v>5187</v>
      </c>
      <c r="F5338" s="327" t="s">
        <v>6977</v>
      </c>
      <c r="G5338" s="409">
        <v>307611640303</v>
      </c>
      <c r="H5338" s="327" t="s">
        <v>8914</v>
      </c>
      <c r="I5338" s="327" t="s">
        <v>5411</v>
      </c>
      <c r="K5338" s="421">
        <v>1.7544</v>
      </c>
      <c r="L5338" s="421">
        <v>1.7544</v>
      </c>
      <c r="M5338" s="421">
        <v>1.562951</v>
      </c>
      <c r="N5338" s="411">
        <v>10.9125056999544</v>
      </c>
    </row>
    <row r="5339" spans="1:14" s="327" customFormat="1">
      <c r="A5339" s="103">
        <v>5336</v>
      </c>
      <c r="C5339" s="327" t="s">
        <v>1041</v>
      </c>
      <c r="D5339" s="327" t="s">
        <v>1036</v>
      </c>
      <c r="E5339" s="327" t="s">
        <v>1036</v>
      </c>
      <c r="F5339" s="327" t="s">
        <v>3050</v>
      </c>
      <c r="G5339" s="409">
        <v>306411340403</v>
      </c>
      <c r="H5339" s="327" t="s">
        <v>8915</v>
      </c>
      <c r="I5339" s="327" t="s">
        <v>5411</v>
      </c>
      <c r="K5339" s="421">
        <v>0.95726</v>
      </c>
      <c r="L5339" s="421">
        <v>0.95726</v>
      </c>
      <c r="M5339" s="421">
        <v>0.85277400000000003</v>
      </c>
      <c r="N5339" s="411">
        <v>10.915111881829384</v>
      </c>
    </row>
    <row r="5340" spans="1:14" s="327" customFormat="1">
      <c r="A5340" s="103">
        <v>5337</v>
      </c>
      <c r="C5340" s="327" t="s">
        <v>1049</v>
      </c>
      <c r="D5340" s="327" t="s">
        <v>1048</v>
      </c>
      <c r="E5340" s="327" t="s">
        <v>5138</v>
      </c>
      <c r="F5340" s="327" t="s">
        <v>4603</v>
      </c>
      <c r="G5340" s="409">
        <v>307211440302</v>
      </c>
      <c r="H5340" s="327" t="s">
        <v>8916</v>
      </c>
      <c r="I5340" s="327" t="s">
        <v>5411</v>
      </c>
      <c r="K5340" s="421">
        <v>1.1752</v>
      </c>
      <c r="L5340" s="421">
        <v>1.1752</v>
      </c>
      <c r="M5340" s="421">
        <v>1.046827</v>
      </c>
      <c r="N5340" s="411">
        <v>10.923502382573185</v>
      </c>
    </row>
    <row r="5341" spans="1:14" s="327" customFormat="1">
      <c r="A5341" s="103">
        <v>5338</v>
      </c>
      <c r="C5341" s="327" t="s">
        <v>1041</v>
      </c>
      <c r="D5341" s="327" t="s">
        <v>1039</v>
      </c>
      <c r="E5341" s="327" t="s">
        <v>3293</v>
      </c>
      <c r="F5341" s="327" t="s">
        <v>3324</v>
      </c>
      <c r="G5341" s="409">
        <v>306221640202</v>
      </c>
      <c r="H5341" s="327" t="s">
        <v>8917</v>
      </c>
      <c r="I5341" s="327" t="s">
        <v>5411</v>
      </c>
      <c r="K5341" s="421">
        <v>0.38450000000000001</v>
      </c>
      <c r="L5341" s="421">
        <v>0.38450000000000001</v>
      </c>
      <c r="M5341" s="421">
        <v>0.34248600000000001</v>
      </c>
      <c r="N5341" s="411">
        <v>10.926918075422625</v>
      </c>
    </row>
    <row r="5342" spans="1:14" s="327" customFormat="1">
      <c r="A5342" s="103">
        <v>5339</v>
      </c>
      <c r="C5342" s="327" t="s">
        <v>5408</v>
      </c>
      <c r="D5342" s="327" t="s">
        <v>1021</v>
      </c>
      <c r="E5342" s="327" t="s">
        <v>4351</v>
      </c>
      <c r="F5342" s="327" t="s">
        <v>3350</v>
      </c>
      <c r="G5342" s="409">
        <v>304411340105</v>
      </c>
      <c r="H5342" s="327" t="s">
        <v>8918</v>
      </c>
      <c r="I5342" s="327" t="s">
        <v>5411</v>
      </c>
      <c r="K5342" s="421">
        <v>0.48603000000000002</v>
      </c>
      <c r="L5342" s="421">
        <v>0.48603000000000002</v>
      </c>
      <c r="M5342" s="421">
        <v>0.43288500000000002</v>
      </c>
      <c r="N5342" s="411">
        <v>10.934510215418801</v>
      </c>
    </row>
    <row r="5343" spans="1:14" s="327" customFormat="1">
      <c r="A5343" s="103">
        <v>5340</v>
      </c>
      <c r="C5343" s="327" t="s">
        <v>1049</v>
      </c>
      <c r="D5343" s="327" t="s">
        <v>1045</v>
      </c>
      <c r="E5343" s="327" t="s">
        <v>5187</v>
      </c>
      <c r="F5343" s="327" t="s">
        <v>7184</v>
      </c>
      <c r="G5343" s="409">
        <v>307611640402</v>
      </c>
      <c r="H5343" s="327" t="s">
        <v>8919</v>
      </c>
      <c r="I5343" s="327" t="s">
        <v>5411</v>
      </c>
      <c r="K5343" s="421">
        <v>2.1486000000000001</v>
      </c>
      <c r="L5343" s="421">
        <v>2.1486000000000001</v>
      </c>
      <c r="M5343" s="421">
        <v>1.913527</v>
      </c>
      <c r="N5343" s="411">
        <v>10.940752117658013</v>
      </c>
    </row>
    <row r="5344" spans="1:14" s="327" customFormat="1">
      <c r="A5344" s="103">
        <v>5341</v>
      </c>
      <c r="C5344" s="327" t="s">
        <v>1381</v>
      </c>
      <c r="D5344" s="327" t="s">
        <v>1032</v>
      </c>
      <c r="E5344" s="327" t="s">
        <v>3933</v>
      </c>
      <c r="F5344" s="327" t="s">
        <v>3744</v>
      </c>
      <c r="G5344" s="409">
        <v>305611340401</v>
      </c>
      <c r="H5344" s="327" t="s">
        <v>8920</v>
      </c>
      <c r="I5344" s="327" t="s">
        <v>5411</v>
      </c>
      <c r="K5344" s="421">
        <v>0.55649999999999999</v>
      </c>
      <c r="L5344" s="421">
        <v>0.55649999999999999</v>
      </c>
      <c r="M5344" s="421">
        <v>0.49558600000000003</v>
      </c>
      <c r="N5344" s="411">
        <v>10.945911949685529</v>
      </c>
    </row>
    <row r="5345" spans="1:14" s="327" customFormat="1">
      <c r="A5345" s="103">
        <v>5342</v>
      </c>
      <c r="C5345" s="327" t="s">
        <v>1381</v>
      </c>
      <c r="D5345" s="327" t="s">
        <v>1032</v>
      </c>
      <c r="E5345" s="327" t="s">
        <v>4888</v>
      </c>
      <c r="F5345" s="327" t="s">
        <v>3670</v>
      </c>
      <c r="G5345" s="409">
        <v>305621240201</v>
      </c>
      <c r="H5345" s="327" t="s">
        <v>8921</v>
      </c>
      <c r="I5345" s="327" t="s">
        <v>5411</v>
      </c>
      <c r="K5345" s="421">
        <v>0.75360000000000005</v>
      </c>
      <c r="L5345" s="421">
        <v>0.75360000000000005</v>
      </c>
      <c r="M5345" s="421">
        <v>0.67101200000000005</v>
      </c>
      <c r="N5345" s="411">
        <v>10.959129511677281</v>
      </c>
    </row>
    <row r="5346" spans="1:14" s="327" customFormat="1">
      <c r="A5346" s="103">
        <v>5343</v>
      </c>
      <c r="C5346" s="327" t="s">
        <v>1041</v>
      </c>
      <c r="D5346" s="327" t="s">
        <v>1041</v>
      </c>
      <c r="E5346" s="327" t="s">
        <v>4103</v>
      </c>
      <c r="F5346" s="327" t="s">
        <v>4104</v>
      </c>
      <c r="G5346" s="409">
        <v>306111240804</v>
      </c>
      <c r="H5346" s="327" t="s">
        <v>8922</v>
      </c>
      <c r="I5346" s="327" t="s">
        <v>5411</v>
      </c>
      <c r="K5346" s="421">
        <v>0.31219999999999998</v>
      </c>
      <c r="L5346" s="421">
        <v>0.31219999999999998</v>
      </c>
      <c r="M5346" s="421">
        <v>0.27797699999999997</v>
      </c>
      <c r="N5346" s="411">
        <v>10.961883408071751</v>
      </c>
    </row>
    <row r="5347" spans="1:14" s="327" customFormat="1">
      <c r="A5347" s="103">
        <v>5344</v>
      </c>
      <c r="C5347" s="327" t="s">
        <v>1041</v>
      </c>
      <c r="D5347" s="327" t="s">
        <v>1039</v>
      </c>
      <c r="E5347" s="327" t="s">
        <v>3293</v>
      </c>
      <c r="F5347" s="327" t="s">
        <v>3827</v>
      </c>
      <c r="G5347" s="409">
        <v>306221440204</v>
      </c>
      <c r="H5347" s="327" t="s">
        <v>8923</v>
      </c>
      <c r="I5347" s="327" t="s">
        <v>5411</v>
      </c>
      <c r="K5347" s="421">
        <v>1.2403999999999999</v>
      </c>
      <c r="L5347" s="421">
        <v>1.2403999999999999</v>
      </c>
      <c r="M5347" s="421">
        <v>1.104403</v>
      </c>
      <c r="N5347" s="411">
        <v>10.963963237665265</v>
      </c>
    </row>
    <row r="5348" spans="1:14" s="327" customFormat="1">
      <c r="A5348" s="103">
        <v>5345</v>
      </c>
      <c r="C5348" s="327" t="s">
        <v>1041</v>
      </c>
      <c r="D5348" s="327" t="s">
        <v>1038</v>
      </c>
      <c r="E5348" s="327" t="s">
        <v>1038</v>
      </c>
      <c r="F5348" s="327" t="s">
        <v>8909</v>
      </c>
      <c r="G5348" s="409">
        <v>306511340203</v>
      </c>
      <c r="H5348" s="327" t="s">
        <v>8924</v>
      </c>
      <c r="I5348" s="327" t="s">
        <v>5411</v>
      </c>
      <c r="K5348" s="421">
        <v>1.5286</v>
      </c>
      <c r="L5348" s="421">
        <v>1.5286</v>
      </c>
      <c r="M5348" s="421">
        <v>1.3608979999999999</v>
      </c>
      <c r="N5348" s="411">
        <v>10.970953813947403</v>
      </c>
    </row>
    <row r="5349" spans="1:14" s="327" customFormat="1">
      <c r="A5349" s="103">
        <v>5346</v>
      </c>
      <c r="C5349" s="327" t="s">
        <v>1041</v>
      </c>
      <c r="D5349" s="327" t="s">
        <v>1038</v>
      </c>
      <c r="E5349" s="327" t="s">
        <v>5205</v>
      </c>
      <c r="F5349" s="327" t="s">
        <v>5467</v>
      </c>
      <c r="G5349" s="409">
        <v>306521140601</v>
      </c>
      <c r="H5349" s="327" t="s">
        <v>8925</v>
      </c>
      <c r="I5349" s="327" t="s">
        <v>5411</v>
      </c>
      <c r="K5349" s="421">
        <v>0.46739999999999998</v>
      </c>
      <c r="L5349" s="421">
        <v>0.46739999999999998</v>
      </c>
      <c r="M5349" s="421">
        <v>0.41608699999999998</v>
      </c>
      <c r="N5349" s="411">
        <v>10.97839109970047</v>
      </c>
    </row>
    <row r="5350" spans="1:14" s="327" customFormat="1">
      <c r="A5350" s="103">
        <v>5347</v>
      </c>
      <c r="C5350" s="327" t="s">
        <v>1041</v>
      </c>
      <c r="D5350" s="327" t="s">
        <v>1038</v>
      </c>
      <c r="E5350" s="327" t="s">
        <v>1038</v>
      </c>
      <c r="F5350" s="327" t="s">
        <v>8731</v>
      </c>
      <c r="G5350" s="409">
        <v>306511240601</v>
      </c>
      <c r="H5350" s="327" t="s">
        <v>8926</v>
      </c>
      <c r="I5350" s="327" t="s">
        <v>5444</v>
      </c>
      <c r="K5350" s="421">
        <v>0.4304</v>
      </c>
      <c r="L5350" s="421">
        <v>0.4304</v>
      </c>
      <c r="M5350" s="421">
        <v>0.38314799999999999</v>
      </c>
      <c r="N5350" s="411">
        <v>10.978624535315989</v>
      </c>
    </row>
    <row r="5351" spans="1:14" s="327" customFormat="1">
      <c r="A5351" s="103">
        <v>5348</v>
      </c>
      <c r="C5351" s="327" t="s">
        <v>1041</v>
      </c>
      <c r="D5351" s="327" t="s">
        <v>1038</v>
      </c>
      <c r="E5351" s="327" t="s">
        <v>1038</v>
      </c>
      <c r="F5351" s="327" t="s">
        <v>2233</v>
      </c>
      <c r="G5351" s="409">
        <v>306511140208</v>
      </c>
      <c r="H5351" s="327" t="s">
        <v>8927</v>
      </c>
      <c r="I5351" s="327" t="s">
        <v>5444</v>
      </c>
      <c r="K5351" s="421">
        <v>0.33779999999999999</v>
      </c>
      <c r="L5351" s="421">
        <v>0.33779999999999999</v>
      </c>
      <c r="M5351" s="421">
        <v>0.30071199999999998</v>
      </c>
      <c r="N5351" s="411">
        <v>10.979277679100061</v>
      </c>
    </row>
    <row r="5352" spans="1:14" s="327" customFormat="1">
      <c r="A5352" s="103">
        <v>5349</v>
      </c>
      <c r="C5352" s="327" t="s">
        <v>1381</v>
      </c>
      <c r="D5352" s="327" t="s">
        <v>1029</v>
      </c>
      <c r="E5352" s="327" t="s">
        <v>4176</v>
      </c>
      <c r="F5352" s="327" t="s">
        <v>8928</v>
      </c>
      <c r="G5352" s="409">
        <v>305712140302</v>
      </c>
      <c r="H5352" s="327" t="s">
        <v>8929</v>
      </c>
      <c r="I5352" s="327" t="s">
        <v>5411</v>
      </c>
      <c r="K5352" s="421">
        <v>0.44940000000000002</v>
      </c>
      <c r="L5352" s="421">
        <v>0.44940000000000002</v>
      </c>
      <c r="M5352" s="421">
        <v>0.400036</v>
      </c>
      <c r="N5352" s="411">
        <v>10.984423676012463</v>
      </c>
    </row>
    <row r="5353" spans="1:14" s="327" customFormat="1">
      <c r="A5353" s="103">
        <v>5350</v>
      </c>
      <c r="C5353" s="327" t="s">
        <v>1041</v>
      </c>
      <c r="D5353" s="327" t="s">
        <v>1038</v>
      </c>
      <c r="E5353" s="327" t="s">
        <v>5205</v>
      </c>
      <c r="F5353" s="327" t="s">
        <v>4977</v>
      </c>
      <c r="G5353" s="409">
        <v>306521340301</v>
      </c>
      <c r="H5353" s="327" t="s">
        <v>8930</v>
      </c>
      <c r="I5353" s="327" t="s">
        <v>5411</v>
      </c>
      <c r="K5353" s="421">
        <v>1.0247999999999999</v>
      </c>
      <c r="L5353" s="421">
        <v>1.0247999999999999</v>
      </c>
      <c r="M5353" s="421">
        <v>0.91205199999999997</v>
      </c>
      <c r="N5353" s="411">
        <v>11.001951600312253</v>
      </c>
    </row>
    <row r="5354" spans="1:14" s="327" customFormat="1">
      <c r="A5354" s="103">
        <v>5351</v>
      </c>
      <c r="C5354" s="327" t="s">
        <v>1049</v>
      </c>
      <c r="D5354" s="327" t="s">
        <v>1048</v>
      </c>
      <c r="E5354" s="327" t="s">
        <v>5140</v>
      </c>
      <c r="F5354" s="327" t="s">
        <v>4528</v>
      </c>
      <c r="G5354" s="409">
        <v>307222240501</v>
      </c>
      <c r="H5354" s="327" t="s">
        <v>8931</v>
      </c>
      <c r="I5354" s="327" t="s">
        <v>5411</v>
      </c>
      <c r="K5354" s="421">
        <v>1.3302</v>
      </c>
      <c r="L5354" s="421">
        <v>1.3302</v>
      </c>
      <c r="M5354" s="421">
        <v>1.183743</v>
      </c>
      <c r="N5354" s="411">
        <v>11.010148849797027</v>
      </c>
    </row>
    <row r="5355" spans="1:14" s="327" customFormat="1">
      <c r="A5355" s="103">
        <v>5352</v>
      </c>
      <c r="C5355" s="327" t="s">
        <v>1381</v>
      </c>
      <c r="D5355" s="327" t="s">
        <v>1030</v>
      </c>
      <c r="E5355" s="327" t="s">
        <v>3808</v>
      </c>
      <c r="F5355" s="327" t="s">
        <v>3104</v>
      </c>
      <c r="G5355" s="409">
        <v>305213240201</v>
      </c>
      <c r="H5355" s="327" t="s">
        <v>8932</v>
      </c>
      <c r="I5355" s="327" t="s">
        <v>5411</v>
      </c>
      <c r="K5355" s="421">
        <v>1.3473999999999999</v>
      </c>
      <c r="L5355" s="421">
        <v>1.3473999999999999</v>
      </c>
      <c r="M5355" s="421">
        <v>1.1989479999999999</v>
      </c>
      <c r="N5355" s="411">
        <v>11.017663648508242</v>
      </c>
    </row>
    <row r="5356" spans="1:14" s="327" customFormat="1">
      <c r="A5356" s="103">
        <v>5353</v>
      </c>
      <c r="C5356" s="327" t="s">
        <v>1049</v>
      </c>
      <c r="D5356" s="327" t="s">
        <v>1045</v>
      </c>
      <c r="E5356" s="327" t="s">
        <v>5113</v>
      </c>
      <c r="F5356" s="327" t="s">
        <v>2207</v>
      </c>
      <c r="G5356" s="409">
        <v>307621140104</v>
      </c>
      <c r="H5356" s="327" t="s">
        <v>8933</v>
      </c>
      <c r="I5356" s="327" t="s">
        <v>5411</v>
      </c>
      <c r="K5356" s="421">
        <v>0.33300000000000002</v>
      </c>
      <c r="L5356" s="421">
        <v>0.33300000000000002</v>
      </c>
      <c r="M5356" s="421">
        <v>0.29631099999999999</v>
      </c>
      <c r="N5356" s="411">
        <v>11.017717717717725</v>
      </c>
    </row>
    <row r="5357" spans="1:14" s="327" customFormat="1">
      <c r="A5357" s="103">
        <v>5354</v>
      </c>
      <c r="C5357" s="327" t="s">
        <v>1049</v>
      </c>
      <c r="D5357" s="327" t="s">
        <v>1048</v>
      </c>
      <c r="E5357" s="327" t="s">
        <v>5140</v>
      </c>
      <c r="F5357" s="327" t="s">
        <v>4944</v>
      </c>
      <c r="G5357" s="409">
        <v>307222240403</v>
      </c>
      <c r="H5357" s="327" t="s">
        <v>7844</v>
      </c>
      <c r="I5357" s="327" t="s">
        <v>5411</v>
      </c>
      <c r="K5357" s="421">
        <v>0.97919999999999996</v>
      </c>
      <c r="L5357" s="421">
        <v>0.97919999999999996</v>
      </c>
      <c r="M5357" s="421">
        <v>0.87125600000000003</v>
      </c>
      <c r="N5357" s="411">
        <v>11.02369281045751</v>
      </c>
    </row>
    <row r="5358" spans="1:14" s="327" customFormat="1">
      <c r="A5358" s="103">
        <v>5355</v>
      </c>
      <c r="C5358" s="327" t="s">
        <v>1041</v>
      </c>
      <c r="D5358" s="327" t="s">
        <v>1036</v>
      </c>
      <c r="E5358" s="327" t="s">
        <v>1036</v>
      </c>
      <c r="F5358" s="327" t="s">
        <v>3221</v>
      </c>
      <c r="G5358" s="409">
        <v>306411340201</v>
      </c>
      <c r="H5358" s="327" t="s">
        <v>8934</v>
      </c>
      <c r="I5358" s="327" t="s">
        <v>5411</v>
      </c>
      <c r="K5358" s="421">
        <v>0.73887999999999998</v>
      </c>
      <c r="L5358" s="421">
        <v>0.73887999999999998</v>
      </c>
      <c r="M5358" s="421">
        <v>0.65732299999999999</v>
      </c>
      <c r="N5358" s="411">
        <v>11.037922260718926</v>
      </c>
    </row>
    <row r="5359" spans="1:14" s="327" customFormat="1">
      <c r="A5359" s="103">
        <v>5356</v>
      </c>
      <c r="C5359" s="327" t="s">
        <v>1041</v>
      </c>
      <c r="D5359" s="327" t="s">
        <v>1039</v>
      </c>
      <c r="E5359" s="327" t="s">
        <v>3245</v>
      </c>
      <c r="F5359" s="327" t="s">
        <v>2231</v>
      </c>
      <c r="G5359" s="409">
        <v>306212340101</v>
      </c>
      <c r="H5359" s="327" t="s">
        <v>2726</v>
      </c>
      <c r="I5359" s="327" t="s">
        <v>5411</v>
      </c>
      <c r="K5359" s="421">
        <v>0.43680000000000002</v>
      </c>
      <c r="L5359" s="421">
        <v>0.43680000000000002</v>
      </c>
      <c r="M5359" s="421">
        <v>0.38858500000000001</v>
      </c>
      <c r="N5359" s="411">
        <v>11.038232600732602</v>
      </c>
    </row>
    <row r="5360" spans="1:14" s="327" customFormat="1">
      <c r="A5360" s="103">
        <v>5357</v>
      </c>
      <c r="C5360" s="327" t="s">
        <v>1381</v>
      </c>
      <c r="D5360" s="327" t="s">
        <v>1031</v>
      </c>
      <c r="E5360" s="327" t="s">
        <v>4187</v>
      </c>
      <c r="F5360" s="327" t="s">
        <v>3628</v>
      </c>
      <c r="G5360" s="409">
        <v>305121440303</v>
      </c>
      <c r="H5360" s="327" t="s">
        <v>5368</v>
      </c>
      <c r="I5360" s="327" t="s">
        <v>5411</v>
      </c>
      <c r="K5360" s="421">
        <v>0.52980000000000005</v>
      </c>
      <c r="L5360" s="421">
        <v>0.52980000000000005</v>
      </c>
      <c r="M5360" s="421">
        <v>0.471192</v>
      </c>
      <c r="N5360" s="411">
        <v>11.062287655719146</v>
      </c>
    </row>
    <row r="5361" spans="1:14" s="327" customFormat="1">
      <c r="A5361" s="103">
        <v>5358</v>
      </c>
      <c r="C5361" s="327" t="s">
        <v>1041</v>
      </c>
      <c r="D5361" s="327" t="s">
        <v>1037</v>
      </c>
      <c r="E5361" s="327" t="s">
        <v>3843</v>
      </c>
      <c r="F5361" s="327" t="s">
        <v>5811</v>
      </c>
      <c r="G5361" s="409">
        <v>306331240203</v>
      </c>
      <c r="H5361" s="327" t="s">
        <v>8935</v>
      </c>
      <c r="I5361" s="327" t="s">
        <v>5411</v>
      </c>
      <c r="K5361" s="421">
        <v>0.13189999999999999</v>
      </c>
      <c r="L5361" s="421">
        <v>0.13189999999999999</v>
      </c>
      <c r="M5361" s="421">
        <v>0.117296</v>
      </c>
      <c r="N5361" s="411">
        <v>11.072024260803634</v>
      </c>
    </row>
    <row r="5362" spans="1:14" s="327" customFormat="1">
      <c r="A5362" s="103">
        <v>5359</v>
      </c>
      <c r="C5362" s="327" t="s">
        <v>5408</v>
      </c>
      <c r="D5362" s="327" t="s">
        <v>1020</v>
      </c>
      <c r="E5362" s="327" t="s">
        <v>1020</v>
      </c>
      <c r="F5362" s="327" t="s">
        <v>3078</v>
      </c>
      <c r="G5362" s="409">
        <v>304111440504</v>
      </c>
      <c r="H5362" s="327" t="s">
        <v>8936</v>
      </c>
      <c r="I5362" s="327" t="s">
        <v>5411</v>
      </c>
      <c r="K5362" s="421">
        <v>0.2782</v>
      </c>
      <c r="L5362" s="421">
        <v>0.2782</v>
      </c>
      <c r="M5362" s="421">
        <v>0.24734200000000001</v>
      </c>
      <c r="N5362" s="411">
        <v>11.092020129403306</v>
      </c>
    </row>
    <row r="5363" spans="1:14" s="327" customFormat="1">
      <c r="A5363" s="103">
        <v>5360</v>
      </c>
      <c r="C5363" s="327" t="s">
        <v>1041</v>
      </c>
      <c r="D5363" s="327" t="s">
        <v>1038</v>
      </c>
      <c r="E5363" s="327" t="s">
        <v>5205</v>
      </c>
      <c r="F5363" s="327" t="s">
        <v>4977</v>
      </c>
      <c r="G5363" s="409">
        <v>306521340303</v>
      </c>
      <c r="H5363" s="327" t="s">
        <v>4453</v>
      </c>
      <c r="I5363" s="327" t="s">
        <v>5411</v>
      </c>
      <c r="K5363" s="421">
        <v>0.77200000000000002</v>
      </c>
      <c r="L5363" s="421">
        <v>0.77200000000000002</v>
      </c>
      <c r="M5363" s="421">
        <v>0.68610400000000005</v>
      </c>
      <c r="N5363" s="411">
        <v>11.126424870466318</v>
      </c>
    </row>
    <row r="5364" spans="1:14" s="327" customFormat="1">
      <c r="A5364" s="103">
        <v>5361</v>
      </c>
      <c r="C5364" s="327" t="s">
        <v>1049</v>
      </c>
      <c r="D5364" s="327" t="s">
        <v>4470</v>
      </c>
      <c r="E5364" s="327" t="s">
        <v>4183</v>
      </c>
      <c r="F5364" s="327" t="s">
        <v>8599</v>
      </c>
      <c r="G5364" s="409">
        <v>307521340201</v>
      </c>
      <c r="H5364" s="327" t="s">
        <v>8937</v>
      </c>
      <c r="I5364" s="327" t="s">
        <v>5411</v>
      </c>
      <c r="K5364" s="421">
        <v>1.5498000000000001</v>
      </c>
      <c r="L5364" s="421">
        <v>1.5498000000000001</v>
      </c>
      <c r="M5364" s="421">
        <v>1.3772139999999999</v>
      </c>
      <c r="N5364" s="411">
        <v>11.136017550651705</v>
      </c>
    </row>
    <row r="5365" spans="1:14" s="327" customFormat="1">
      <c r="A5365" s="103">
        <v>5362</v>
      </c>
      <c r="C5365" s="327" t="s">
        <v>1049</v>
      </c>
      <c r="D5365" s="327" t="s">
        <v>1045</v>
      </c>
      <c r="E5365" s="327" t="s">
        <v>4680</v>
      </c>
      <c r="F5365" s="327" t="s">
        <v>4649</v>
      </c>
      <c r="G5365" s="409">
        <v>307612340204</v>
      </c>
      <c r="H5365" s="327" t="s">
        <v>8938</v>
      </c>
      <c r="I5365" s="327" t="s">
        <v>5411</v>
      </c>
      <c r="K5365" s="421">
        <v>1.0751999999999999</v>
      </c>
      <c r="L5365" s="421">
        <v>1.0751999999999999</v>
      </c>
      <c r="M5365" s="421">
        <v>0.955461</v>
      </c>
      <c r="N5365" s="411">
        <v>11.136439732142851</v>
      </c>
    </row>
    <row r="5366" spans="1:14" s="327" customFormat="1">
      <c r="A5366" s="103">
        <v>5363</v>
      </c>
      <c r="C5366" s="327" t="s">
        <v>1041</v>
      </c>
      <c r="D5366" s="327" t="s">
        <v>1039</v>
      </c>
      <c r="E5366" s="327" t="s">
        <v>4118</v>
      </c>
      <c r="F5366" s="327" t="s">
        <v>3036</v>
      </c>
      <c r="G5366" s="409">
        <v>306521140505</v>
      </c>
      <c r="H5366" s="327" t="s">
        <v>8939</v>
      </c>
      <c r="I5366" s="327" t="s">
        <v>5411</v>
      </c>
      <c r="K5366" s="421">
        <v>0.27779999999999999</v>
      </c>
      <c r="L5366" s="421">
        <v>0.27779999999999999</v>
      </c>
      <c r="M5366" s="421">
        <v>0.24684400000000001</v>
      </c>
      <c r="N5366" s="411">
        <v>11.143268538516914</v>
      </c>
    </row>
    <row r="5367" spans="1:14" s="327" customFormat="1">
      <c r="A5367" s="103">
        <v>5364</v>
      </c>
      <c r="C5367" s="327" t="s">
        <v>5408</v>
      </c>
      <c r="D5367" s="327" t="s">
        <v>1021</v>
      </c>
      <c r="E5367" s="327" t="s">
        <v>4351</v>
      </c>
      <c r="F5367" s="327" t="s">
        <v>3992</v>
      </c>
      <c r="G5367" s="409">
        <v>304411540801</v>
      </c>
      <c r="H5367" s="327" t="s">
        <v>8940</v>
      </c>
      <c r="I5367" s="327" t="s">
        <v>5411</v>
      </c>
      <c r="K5367" s="421">
        <v>0.45577699999999999</v>
      </c>
      <c r="L5367" s="421">
        <v>0.45577699999999999</v>
      </c>
      <c r="M5367" s="421">
        <v>0.404972</v>
      </c>
      <c r="N5367" s="411">
        <v>11.146898592952253</v>
      </c>
    </row>
    <row r="5368" spans="1:14" s="327" customFormat="1">
      <c r="A5368" s="103">
        <v>5365</v>
      </c>
      <c r="C5368" s="327" t="s">
        <v>1381</v>
      </c>
      <c r="D5368" s="327" t="s">
        <v>1030</v>
      </c>
      <c r="E5368" s="327" t="s">
        <v>5282</v>
      </c>
      <c r="F5368" s="327" t="s">
        <v>6067</v>
      </c>
      <c r="G5368" s="409">
        <v>305212440105</v>
      </c>
      <c r="H5368" s="327" t="s">
        <v>8941</v>
      </c>
      <c r="I5368" s="327" t="s">
        <v>5411</v>
      </c>
      <c r="K5368" s="421">
        <v>0.60340000000000005</v>
      </c>
      <c r="L5368" s="421">
        <v>0.60340000000000005</v>
      </c>
      <c r="M5368" s="421">
        <v>0.53603500000000004</v>
      </c>
      <c r="N5368" s="411">
        <v>11.164235996022539</v>
      </c>
    </row>
    <row r="5369" spans="1:14" s="327" customFormat="1">
      <c r="A5369" s="103">
        <v>5366</v>
      </c>
      <c r="C5369" s="327" t="s">
        <v>1041</v>
      </c>
      <c r="D5369" s="327" t="s">
        <v>1041</v>
      </c>
      <c r="E5369" s="327" t="s">
        <v>4103</v>
      </c>
      <c r="F5369" s="327" t="s">
        <v>4425</v>
      </c>
      <c r="G5369" s="409">
        <v>306111240305</v>
      </c>
      <c r="H5369" s="327" t="s">
        <v>8942</v>
      </c>
      <c r="I5369" s="327" t="s">
        <v>5411</v>
      </c>
      <c r="K5369" s="421">
        <v>1.0366</v>
      </c>
      <c r="L5369" s="421">
        <v>1.0366</v>
      </c>
      <c r="M5369" s="421">
        <v>0.92078800000000005</v>
      </c>
      <c r="N5369" s="411">
        <v>11.172294038201807</v>
      </c>
    </row>
    <row r="5370" spans="1:14" s="327" customFormat="1">
      <c r="A5370" s="103">
        <v>5367</v>
      </c>
      <c r="C5370" s="327" t="s">
        <v>1041</v>
      </c>
      <c r="D5370" s="327" t="s">
        <v>1037</v>
      </c>
      <c r="E5370" s="327" t="s">
        <v>3843</v>
      </c>
      <c r="F5370" s="327" t="s">
        <v>3898</v>
      </c>
      <c r="G5370" s="409">
        <v>306331140302</v>
      </c>
      <c r="H5370" s="327" t="s">
        <v>8943</v>
      </c>
      <c r="I5370" s="327" t="s">
        <v>5411</v>
      </c>
      <c r="K5370" s="421">
        <v>0.8024</v>
      </c>
      <c r="L5370" s="421">
        <v>0.8024</v>
      </c>
      <c r="M5370" s="421">
        <v>0.71267199999999997</v>
      </c>
      <c r="N5370" s="411">
        <v>11.182452642073782</v>
      </c>
    </row>
    <row r="5371" spans="1:14" s="327" customFormat="1">
      <c r="A5371" s="103">
        <v>5368</v>
      </c>
      <c r="C5371" s="327" t="s">
        <v>1381</v>
      </c>
      <c r="D5371" s="327" t="s">
        <v>1027</v>
      </c>
      <c r="E5371" s="327" t="s">
        <v>5327</v>
      </c>
      <c r="F5371" s="327" t="s">
        <v>4605</v>
      </c>
      <c r="G5371" s="409">
        <v>305422140203</v>
      </c>
      <c r="H5371" s="327" t="s">
        <v>8944</v>
      </c>
      <c r="I5371" s="327" t="s">
        <v>5411</v>
      </c>
      <c r="K5371" s="421">
        <v>0.65580000000000005</v>
      </c>
      <c r="L5371" s="421">
        <v>0.65580000000000005</v>
      </c>
      <c r="M5371" s="421">
        <v>0.58246399999999998</v>
      </c>
      <c r="N5371" s="411">
        <v>11.182677645623675</v>
      </c>
    </row>
    <row r="5372" spans="1:14" s="327" customFormat="1">
      <c r="A5372" s="103">
        <v>5369</v>
      </c>
      <c r="C5372" s="327" t="s">
        <v>1041</v>
      </c>
      <c r="D5372" s="327" t="s">
        <v>1041</v>
      </c>
      <c r="E5372" s="327" t="s">
        <v>4103</v>
      </c>
      <c r="F5372" s="327" t="s">
        <v>3257</v>
      </c>
      <c r="G5372" s="409">
        <v>306111140304</v>
      </c>
      <c r="H5372" s="327" t="s">
        <v>8945</v>
      </c>
      <c r="I5372" s="327" t="s">
        <v>5444</v>
      </c>
      <c r="K5372" s="421">
        <v>0.28460000000000002</v>
      </c>
      <c r="L5372" s="421">
        <v>0.28460000000000002</v>
      </c>
      <c r="M5372" s="421">
        <v>0.252772</v>
      </c>
      <c r="N5372" s="411">
        <v>11.183415319747022</v>
      </c>
    </row>
    <row r="5373" spans="1:14" s="327" customFormat="1">
      <c r="A5373" s="103">
        <v>5370</v>
      </c>
      <c r="C5373" s="327" t="s">
        <v>1041</v>
      </c>
      <c r="D5373" s="327" t="s">
        <v>1037</v>
      </c>
      <c r="E5373" s="327" t="s">
        <v>1037</v>
      </c>
      <c r="F5373" s="327" t="s">
        <v>5355</v>
      </c>
      <c r="G5373" s="409">
        <v>306311240101</v>
      </c>
      <c r="H5373" s="327" t="s">
        <v>8946</v>
      </c>
      <c r="I5373" s="327" t="s">
        <v>5411</v>
      </c>
      <c r="K5373" s="421">
        <v>0.96299999999999997</v>
      </c>
      <c r="L5373" s="421">
        <v>0.96299999999999997</v>
      </c>
      <c r="M5373" s="421">
        <v>0.85529699999999997</v>
      </c>
      <c r="N5373" s="411">
        <v>11.18411214953271</v>
      </c>
    </row>
    <row r="5374" spans="1:14" s="327" customFormat="1">
      <c r="A5374" s="103">
        <v>5371</v>
      </c>
      <c r="C5374" s="327" t="s">
        <v>1041</v>
      </c>
      <c r="D5374" s="327" t="s">
        <v>1041</v>
      </c>
      <c r="E5374" s="327" t="s">
        <v>3175</v>
      </c>
      <c r="F5374" s="327" t="s">
        <v>5353</v>
      </c>
      <c r="G5374" s="409">
        <v>306112340201</v>
      </c>
      <c r="H5374" s="327" t="s">
        <v>8947</v>
      </c>
      <c r="I5374" s="327" t="s">
        <v>5411</v>
      </c>
      <c r="K5374" s="421">
        <v>0.88339999999999996</v>
      </c>
      <c r="L5374" s="421">
        <v>0.88339999999999996</v>
      </c>
      <c r="M5374" s="421">
        <v>0.78452599999999995</v>
      </c>
      <c r="N5374" s="411">
        <v>11.192438306542906</v>
      </c>
    </row>
    <row r="5375" spans="1:14" s="327" customFormat="1">
      <c r="A5375" s="103">
        <v>5372</v>
      </c>
      <c r="C5375" s="327" t="s">
        <v>1041</v>
      </c>
      <c r="D5375" s="327" t="s">
        <v>1038</v>
      </c>
      <c r="E5375" s="327" t="s">
        <v>5205</v>
      </c>
      <c r="F5375" s="327" t="s">
        <v>5774</v>
      </c>
      <c r="G5375" s="409">
        <v>306521240302</v>
      </c>
      <c r="H5375" s="327" t="s">
        <v>8948</v>
      </c>
      <c r="I5375" s="327" t="s">
        <v>5411</v>
      </c>
      <c r="K5375" s="421">
        <v>0.37640000000000001</v>
      </c>
      <c r="L5375" s="421">
        <v>0.37640000000000001</v>
      </c>
      <c r="M5375" s="421">
        <v>0.33426099999999997</v>
      </c>
      <c r="N5375" s="411">
        <v>11.195270988310318</v>
      </c>
    </row>
    <row r="5376" spans="1:14" s="327" customFormat="1">
      <c r="A5376" s="103">
        <v>5373</v>
      </c>
      <c r="C5376" s="327" t="s">
        <v>1381</v>
      </c>
      <c r="D5376" s="327" t="s">
        <v>1032</v>
      </c>
      <c r="E5376" s="327" t="s">
        <v>4888</v>
      </c>
      <c r="F5376" s="327" t="s">
        <v>4713</v>
      </c>
      <c r="G5376" s="409">
        <v>305621240102</v>
      </c>
      <c r="H5376" s="327" t="s">
        <v>8949</v>
      </c>
      <c r="I5376" s="327" t="s">
        <v>5411</v>
      </c>
      <c r="K5376" s="421">
        <v>0.49552000000000002</v>
      </c>
      <c r="L5376" s="421">
        <v>0.49552000000000002</v>
      </c>
      <c r="M5376" s="421">
        <v>0.43998399999999999</v>
      </c>
      <c r="N5376" s="411">
        <v>11.20762027768809</v>
      </c>
    </row>
    <row r="5377" spans="1:14" s="327" customFormat="1">
      <c r="A5377" s="103">
        <v>5374</v>
      </c>
      <c r="C5377" s="327" t="s">
        <v>1041</v>
      </c>
      <c r="D5377" s="327" t="s">
        <v>1041</v>
      </c>
      <c r="E5377" s="327" t="s">
        <v>4103</v>
      </c>
      <c r="F5377" s="327" t="s">
        <v>7839</v>
      </c>
      <c r="G5377" s="409">
        <v>306111240603</v>
      </c>
      <c r="H5377" s="327" t="s">
        <v>7099</v>
      </c>
      <c r="I5377" s="327" t="s">
        <v>5411</v>
      </c>
      <c r="K5377" s="421">
        <v>0.3216</v>
      </c>
      <c r="L5377" s="421">
        <v>0.3216</v>
      </c>
      <c r="M5377" s="421">
        <v>0.28550999999999999</v>
      </c>
      <c r="N5377" s="411">
        <v>11.222014925373138</v>
      </c>
    </row>
    <row r="5378" spans="1:14" s="327" customFormat="1">
      <c r="A5378" s="103">
        <v>5375</v>
      </c>
      <c r="C5378" s="327" t="s">
        <v>1049</v>
      </c>
      <c r="D5378" s="327" t="s">
        <v>1046</v>
      </c>
      <c r="E5378" s="327" t="s">
        <v>4866</v>
      </c>
      <c r="F5378" s="327" t="s">
        <v>4781</v>
      </c>
      <c r="G5378" s="409">
        <v>307433240104</v>
      </c>
      <c r="H5378" s="327" t="s">
        <v>8950</v>
      </c>
      <c r="I5378" s="327" t="s">
        <v>5411</v>
      </c>
      <c r="K5378" s="421">
        <v>0.97640000000000005</v>
      </c>
      <c r="L5378" s="421">
        <v>0.97640000000000005</v>
      </c>
      <c r="M5378" s="421">
        <v>0.86678900000000003</v>
      </c>
      <c r="N5378" s="411">
        <v>11.226034412126179</v>
      </c>
    </row>
    <row r="5379" spans="1:14" s="327" customFormat="1">
      <c r="A5379" s="103">
        <v>5376</v>
      </c>
      <c r="C5379" s="327" t="s">
        <v>3869</v>
      </c>
      <c r="D5379" s="327" t="s">
        <v>1054</v>
      </c>
      <c r="E5379" s="327" t="s">
        <v>4344</v>
      </c>
      <c r="F5379" s="327" t="s">
        <v>4096</v>
      </c>
      <c r="G5379" s="409">
        <v>308223240103</v>
      </c>
      <c r="H5379" s="327" t="s">
        <v>8951</v>
      </c>
      <c r="I5379" s="327" t="s">
        <v>5411</v>
      </c>
      <c r="K5379" s="421">
        <v>1.1752800000000001</v>
      </c>
      <c r="L5379" s="421">
        <v>1.1752800000000001</v>
      </c>
      <c r="M5379" s="421">
        <v>1.0431379999999999</v>
      </c>
      <c r="N5379" s="411">
        <v>11.243448369750203</v>
      </c>
    </row>
    <row r="5380" spans="1:14" s="327" customFormat="1">
      <c r="A5380" s="103">
        <v>5377</v>
      </c>
      <c r="C5380" s="327" t="s">
        <v>5408</v>
      </c>
      <c r="D5380" s="327" t="s">
        <v>1019</v>
      </c>
      <c r="E5380" s="327" t="s">
        <v>5280</v>
      </c>
      <c r="F5380" s="327" t="s">
        <v>5378</v>
      </c>
      <c r="G5380" s="409">
        <v>304221140401</v>
      </c>
      <c r="H5380" s="327" t="s">
        <v>8952</v>
      </c>
      <c r="I5380" s="327" t="s">
        <v>5411</v>
      </c>
      <c r="K5380" s="421">
        <v>0.62660000000000005</v>
      </c>
      <c r="L5380" s="421">
        <v>0.62660000000000005</v>
      </c>
      <c r="M5380" s="421">
        <v>0.55612399999999995</v>
      </c>
      <c r="N5380" s="411">
        <v>11.24736674114269</v>
      </c>
    </row>
    <row r="5381" spans="1:14" s="327" customFormat="1">
      <c r="A5381" s="103">
        <v>5378</v>
      </c>
      <c r="C5381" s="327" t="s">
        <v>1381</v>
      </c>
      <c r="D5381" s="327" t="s">
        <v>1031</v>
      </c>
      <c r="E5381" s="327" t="s">
        <v>4187</v>
      </c>
      <c r="F5381" s="327" t="s">
        <v>5367</v>
      </c>
      <c r="G5381" s="409">
        <v>305121440502</v>
      </c>
      <c r="H5381" s="327" t="s">
        <v>8953</v>
      </c>
      <c r="I5381" s="327" t="s">
        <v>5411</v>
      </c>
      <c r="K5381" s="421">
        <v>0.53120000000000001</v>
      </c>
      <c r="L5381" s="421">
        <v>0.53120000000000001</v>
      </c>
      <c r="M5381" s="421">
        <v>0.47136</v>
      </c>
      <c r="N5381" s="411">
        <v>11.265060240963857</v>
      </c>
    </row>
    <row r="5382" spans="1:14" s="327" customFormat="1">
      <c r="A5382" s="103">
        <v>5379</v>
      </c>
      <c r="C5382" s="327" t="s">
        <v>1381</v>
      </c>
      <c r="D5382" s="327" t="s">
        <v>1029</v>
      </c>
      <c r="E5382" s="327" t="s">
        <v>4464</v>
      </c>
      <c r="F5382" s="327" t="s">
        <v>3491</v>
      </c>
      <c r="G5382" s="409">
        <v>305721340601</v>
      </c>
      <c r="H5382" s="327" t="s">
        <v>8954</v>
      </c>
      <c r="I5382" s="327" t="s">
        <v>5411</v>
      </c>
      <c r="K5382" s="421">
        <v>1.5324</v>
      </c>
      <c r="L5382" s="421">
        <v>1.5324</v>
      </c>
      <c r="M5382" s="421">
        <v>1.3595459999999999</v>
      </c>
      <c r="N5382" s="411">
        <v>11.279953014878625</v>
      </c>
    </row>
    <row r="5383" spans="1:14" s="327" customFormat="1">
      <c r="A5383" s="103">
        <v>5380</v>
      </c>
      <c r="C5383" s="327" t="s">
        <v>1049</v>
      </c>
      <c r="D5383" s="327" t="s">
        <v>4470</v>
      </c>
      <c r="E5383" s="327" t="s">
        <v>4183</v>
      </c>
      <c r="F5383" s="327" t="s">
        <v>8511</v>
      </c>
      <c r="G5383" s="409">
        <v>307521340502</v>
      </c>
      <c r="H5383" s="327" t="s">
        <v>7227</v>
      </c>
      <c r="I5383" s="327" t="s">
        <v>5411</v>
      </c>
      <c r="K5383" s="421">
        <v>0.87080000000000002</v>
      </c>
      <c r="L5383" s="421">
        <v>0.87080000000000002</v>
      </c>
      <c r="M5383" s="421">
        <v>0.77256000000000002</v>
      </c>
      <c r="N5383" s="411">
        <v>11.281580156178226</v>
      </c>
    </row>
    <row r="5384" spans="1:14" s="327" customFormat="1">
      <c r="A5384" s="103">
        <v>5381</v>
      </c>
      <c r="C5384" s="327" t="s">
        <v>3869</v>
      </c>
      <c r="D5384" s="327" t="s">
        <v>1054</v>
      </c>
      <c r="E5384" s="327" t="s">
        <v>4857</v>
      </c>
      <c r="F5384" s="327" t="s">
        <v>3859</v>
      </c>
      <c r="G5384" s="409">
        <v>308235240403</v>
      </c>
      <c r="H5384" s="327" t="s">
        <v>8955</v>
      </c>
      <c r="I5384" s="327" t="s">
        <v>5411</v>
      </c>
      <c r="K5384" s="421">
        <v>1.2776000000000001</v>
      </c>
      <c r="L5384" s="421">
        <v>1.2776000000000001</v>
      </c>
      <c r="M5384" s="421">
        <v>1.133305</v>
      </c>
      <c r="N5384" s="411">
        <v>11.294223544145277</v>
      </c>
    </row>
    <row r="5385" spans="1:14" s="327" customFormat="1">
      <c r="A5385" s="103">
        <v>5382</v>
      </c>
      <c r="C5385" s="327" t="s">
        <v>3869</v>
      </c>
      <c r="D5385" s="327" t="s">
        <v>1054</v>
      </c>
      <c r="E5385" s="327" t="s">
        <v>4344</v>
      </c>
      <c r="F5385" s="327" t="s">
        <v>7177</v>
      </c>
      <c r="G5385" s="409">
        <v>308223440404</v>
      </c>
      <c r="H5385" s="327" t="s">
        <v>8956</v>
      </c>
      <c r="I5385" s="327" t="s">
        <v>5411</v>
      </c>
      <c r="K5385" s="421">
        <v>0.50480000000000003</v>
      </c>
      <c r="L5385" s="421">
        <v>0.50480000000000003</v>
      </c>
      <c r="M5385" s="421">
        <v>0.44776100000000002</v>
      </c>
      <c r="N5385" s="411">
        <v>11.2993264659271</v>
      </c>
    </row>
    <row r="5386" spans="1:14" s="327" customFormat="1">
      <c r="A5386" s="103">
        <v>5383</v>
      </c>
      <c r="C5386" s="327" t="s">
        <v>1041</v>
      </c>
      <c r="D5386" s="327" t="s">
        <v>1038</v>
      </c>
      <c r="E5386" s="327" t="s">
        <v>3029</v>
      </c>
      <c r="F5386" s="327" t="s">
        <v>3631</v>
      </c>
      <c r="G5386" s="409">
        <v>306512140703</v>
      </c>
      <c r="H5386" s="327" t="s">
        <v>8957</v>
      </c>
      <c r="I5386" s="327" t="s">
        <v>5411</v>
      </c>
      <c r="K5386" s="421">
        <v>0.42780000000000001</v>
      </c>
      <c r="L5386" s="421">
        <v>0.42780000000000001</v>
      </c>
      <c r="M5386" s="421">
        <v>0.37944899999999998</v>
      </c>
      <c r="N5386" s="411">
        <v>11.302244039270695</v>
      </c>
    </row>
    <row r="5387" spans="1:14" s="327" customFormat="1">
      <c r="A5387" s="103">
        <v>5384</v>
      </c>
      <c r="C5387" s="327" t="s">
        <v>3869</v>
      </c>
      <c r="D5387" s="327" t="s">
        <v>1054</v>
      </c>
      <c r="E5387" s="327" t="s">
        <v>4344</v>
      </c>
      <c r="F5387" s="327" t="s">
        <v>8066</v>
      </c>
      <c r="G5387" s="409">
        <v>308223440204</v>
      </c>
      <c r="H5387" s="327" t="s">
        <v>8958</v>
      </c>
      <c r="I5387" s="327" t="s">
        <v>5411</v>
      </c>
      <c r="K5387" s="421">
        <v>0.76</v>
      </c>
      <c r="L5387" s="421">
        <v>0.76</v>
      </c>
      <c r="M5387" s="421">
        <v>0.67386299999999999</v>
      </c>
      <c r="N5387" s="411">
        <v>11.333815789473686</v>
      </c>
    </row>
    <row r="5388" spans="1:14" s="327" customFormat="1">
      <c r="A5388" s="103">
        <v>5385</v>
      </c>
      <c r="C5388" s="327" t="s">
        <v>1381</v>
      </c>
      <c r="D5388" s="327" t="s">
        <v>1027</v>
      </c>
      <c r="E5388" s="327" t="s">
        <v>3853</v>
      </c>
      <c r="F5388" s="327" t="s">
        <v>3505</v>
      </c>
      <c r="G5388" s="409">
        <v>305431240201</v>
      </c>
      <c r="H5388" s="327" t="s">
        <v>8959</v>
      </c>
      <c r="I5388" s="327" t="s">
        <v>5411</v>
      </c>
      <c r="K5388" s="421">
        <v>0.86450000000000005</v>
      </c>
      <c r="L5388" s="421">
        <v>0.86450000000000005</v>
      </c>
      <c r="M5388" s="421">
        <v>0.76647299999999996</v>
      </c>
      <c r="N5388" s="411">
        <v>11.339155581260854</v>
      </c>
    </row>
    <row r="5389" spans="1:14" s="327" customFormat="1">
      <c r="A5389" s="103">
        <v>5386</v>
      </c>
      <c r="C5389" s="327" t="s">
        <v>3869</v>
      </c>
      <c r="D5389" s="327" t="s">
        <v>1054</v>
      </c>
      <c r="E5389" s="327" t="s">
        <v>4344</v>
      </c>
      <c r="F5389" s="327" t="s">
        <v>3862</v>
      </c>
      <c r="G5389" s="409">
        <v>308223640203</v>
      </c>
      <c r="H5389" s="327" t="s">
        <v>8960</v>
      </c>
      <c r="I5389" s="327" t="s">
        <v>5411</v>
      </c>
      <c r="K5389" s="421">
        <v>0.92959999999999998</v>
      </c>
      <c r="L5389" s="421">
        <v>0.92959999999999998</v>
      </c>
      <c r="M5389" s="421">
        <v>0.82413000000000003</v>
      </c>
      <c r="N5389" s="411">
        <v>11.345740103270218</v>
      </c>
    </row>
    <row r="5390" spans="1:14" s="327" customFormat="1">
      <c r="A5390" s="103">
        <v>5387</v>
      </c>
      <c r="C5390" s="327" t="s">
        <v>5408</v>
      </c>
      <c r="D5390" s="327" t="s">
        <v>1018</v>
      </c>
      <c r="E5390" s="327" t="s">
        <v>4480</v>
      </c>
      <c r="F5390" s="327" t="s">
        <v>2925</v>
      </c>
      <c r="G5390" s="409">
        <v>304621440204</v>
      </c>
      <c r="H5390" s="327" t="s">
        <v>8961</v>
      </c>
      <c r="I5390" s="327" t="s">
        <v>5411</v>
      </c>
      <c r="K5390" s="421">
        <v>0.45990999999999999</v>
      </c>
      <c r="L5390" s="421">
        <v>0.45990999999999999</v>
      </c>
      <c r="M5390" s="421">
        <v>0.40772000000000003</v>
      </c>
      <c r="N5390" s="411">
        <v>11.347872409819304</v>
      </c>
    </row>
    <row r="5391" spans="1:14" s="327" customFormat="1">
      <c r="A5391" s="103">
        <v>5388</v>
      </c>
      <c r="C5391" s="327" t="s">
        <v>1381</v>
      </c>
      <c r="D5391" s="327" t="s">
        <v>1030</v>
      </c>
      <c r="E5391" s="327" t="s">
        <v>5282</v>
      </c>
      <c r="F5391" s="327" t="s">
        <v>8288</v>
      </c>
      <c r="G5391" s="409">
        <v>305712340105</v>
      </c>
      <c r="H5391" s="327" t="s">
        <v>8962</v>
      </c>
      <c r="I5391" s="327" t="s">
        <v>5411</v>
      </c>
      <c r="K5391" s="421">
        <v>1.3864000000000001</v>
      </c>
      <c r="L5391" s="421">
        <v>1.3864000000000001</v>
      </c>
      <c r="M5391" s="421">
        <v>1.2289639999999999</v>
      </c>
      <c r="N5391" s="411">
        <v>11.355741488747844</v>
      </c>
    </row>
    <row r="5392" spans="1:14" s="327" customFormat="1">
      <c r="A5392" s="103">
        <v>5389</v>
      </c>
      <c r="C5392" s="327" t="s">
        <v>1041</v>
      </c>
      <c r="D5392" s="327" t="s">
        <v>1038</v>
      </c>
      <c r="E5392" s="327" t="s">
        <v>5205</v>
      </c>
      <c r="F5392" s="327" t="s">
        <v>3124</v>
      </c>
      <c r="G5392" s="409">
        <v>306521240104</v>
      </c>
      <c r="H5392" s="327" t="s">
        <v>8963</v>
      </c>
      <c r="I5392" s="327" t="s">
        <v>5444</v>
      </c>
      <c r="K5392" s="421">
        <v>0.65620000000000001</v>
      </c>
      <c r="L5392" s="421">
        <v>0.65620000000000001</v>
      </c>
      <c r="M5392" s="421">
        <v>0.58164000000000005</v>
      </c>
      <c r="N5392" s="411">
        <v>11.362389515391643</v>
      </c>
    </row>
    <row r="5393" spans="1:14" s="327" customFormat="1">
      <c r="A5393" s="103">
        <v>5390</v>
      </c>
      <c r="C5393" s="327" t="s">
        <v>1049</v>
      </c>
      <c r="D5393" s="327" t="s">
        <v>1048</v>
      </c>
      <c r="E5393" s="327" t="s">
        <v>5140</v>
      </c>
      <c r="F5393" s="327" t="s">
        <v>8964</v>
      </c>
      <c r="G5393" s="409">
        <v>307222240601</v>
      </c>
      <c r="H5393" s="327" t="s">
        <v>8965</v>
      </c>
      <c r="I5393" s="327" t="s">
        <v>5411</v>
      </c>
      <c r="K5393" s="421">
        <v>0.58799999999999997</v>
      </c>
      <c r="L5393" s="421">
        <v>0.58799999999999997</v>
      </c>
      <c r="M5393" s="421">
        <v>0.52113200000000004</v>
      </c>
      <c r="N5393" s="411">
        <v>11.372108843537402</v>
      </c>
    </row>
    <row r="5394" spans="1:14" s="327" customFormat="1">
      <c r="A5394" s="103">
        <v>5391</v>
      </c>
      <c r="C5394" s="327" t="s">
        <v>1049</v>
      </c>
      <c r="D5394" s="327" t="s">
        <v>1045</v>
      </c>
      <c r="E5394" s="327" t="s">
        <v>5067</v>
      </c>
      <c r="F5394" s="327" t="s">
        <v>4743</v>
      </c>
      <c r="G5394" s="409">
        <v>307613140302</v>
      </c>
      <c r="H5394" s="327" t="s">
        <v>8211</v>
      </c>
      <c r="I5394" s="327" t="s">
        <v>5411</v>
      </c>
      <c r="K5394" s="421">
        <v>0.92200000000000004</v>
      </c>
      <c r="L5394" s="421">
        <v>0.92200000000000004</v>
      </c>
      <c r="M5394" s="421">
        <v>0.81701599999999996</v>
      </c>
      <c r="N5394" s="411">
        <v>11.386550976138835</v>
      </c>
    </row>
    <row r="5395" spans="1:14" s="327" customFormat="1">
      <c r="A5395" s="103">
        <v>5392</v>
      </c>
      <c r="C5395" s="327" t="s">
        <v>1041</v>
      </c>
      <c r="D5395" s="327" t="s">
        <v>1037</v>
      </c>
      <c r="E5395" s="327" t="s">
        <v>3312</v>
      </c>
      <c r="F5395" s="327" t="s">
        <v>3396</v>
      </c>
      <c r="G5395" s="409">
        <v>306321241001</v>
      </c>
      <c r="H5395" s="327" t="s">
        <v>8966</v>
      </c>
      <c r="I5395" s="327" t="s">
        <v>5411</v>
      </c>
      <c r="K5395" s="421">
        <v>1.2325999999999999</v>
      </c>
      <c r="L5395" s="421">
        <v>1.2325999999999999</v>
      </c>
      <c r="M5395" s="421">
        <v>1.092193</v>
      </c>
      <c r="N5395" s="411">
        <v>11.391124452377085</v>
      </c>
    </row>
    <row r="5396" spans="1:14" s="327" customFormat="1">
      <c r="A5396" s="103">
        <v>5393</v>
      </c>
      <c r="C5396" s="327" t="s">
        <v>1381</v>
      </c>
      <c r="D5396" s="327" t="s">
        <v>1031</v>
      </c>
      <c r="E5396" s="327" t="s">
        <v>4187</v>
      </c>
      <c r="F5396" s="327" t="s">
        <v>3628</v>
      </c>
      <c r="G5396" s="409">
        <v>305121440302</v>
      </c>
      <c r="H5396" s="327" t="s">
        <v>6729</v>
      </c>
      <c r="I5396" s="327" t="s">
        <v>5411</v>
      </c>
      <c r="K5396" s="421">
        <v>0.78461999999999998</v>
      </c>
      <c r="L5396" s="421">
        <v>0.78461999999999998</v>
      </c>
      <c r="M5396" s="421">
        <v>0.69516199999999995</v>
      </c>
      <c r="N5396" s="411">
        <v>11.401442736611358</v>
      </c>
    </row>
    <row r="5397" spans="1:14" s="327" customFormat="1">
      <c r="A5397" s="103">
        <v>5394</v>
      </c>
      <c r="C5397" s="327" t="s">
        <v>1041</v>
      </c>
      <c r="D5397" s="327" t="s">
        <v>1039</v>
      </c>
      <c r="E5397" s="327" t="s">
        <v>3293</v>
      </c>
      <c r="F5397" s="327" t="s">
        <v>7846</v>
      </c>
      <c r="G5397" s="409">
        <v>306221240103</v>
      </c>
      <c r="H5397" s="327" t="s">
        <v>8967</v>
      </c>
      <c r="I5397" s="327" t="s">
        <v>5411</v>
      </c>
      <c r="K5397" s="421">
        <v>0.8548</v>
      </c>
      <c r="L5397" s="421">
        <v>0.8548</v>
      </c>
      <c r="M5397" s="421">
        <v>0.75724199999999997</v>
      </c>
      <c r="N5397" s="411">
        <v>11.412962096396821</v>
      </c>
    </row>
    <row r="5398" spans="1:14" s="327" customFormat="1">
      <c r="A5398" s="103">
        <v>5395</v>
      </c>
      <c r="C5398" s="327" t="s">
        <v>1049</v>
      </c>
      <c r="D5398" s="327" t="s">
        <v>1045</v>
      </c>
      <c r="E5398" s="327" t="s">
        <v>5187</v>
      </c>
      <c r="F5398" s="327" t="s">
        <v>4523</v>
      </c>
      <c r="G5398" s="409">
        <v>307611140105</v>
      </c>
      <c r="H5398" s="327" t="s">
        <v>8968</v>
      </c>
      <c r="I5398" s="327" t="s">
        <v>5411</v>
      </c>
      <c r="K5398" s="421">
        <v>1.7573000000000001</v>
      </c>
      <c r="L5398" s="421">
        <v>1.7573000000000001</v>
      </c>
      <c r="M5398" s="421">
        <v>1.5567299999999999</v>
      </c>
      <c r="N5398" s="411">
        <v>11.413532123143465</v>
      </c>
    </row>
    <row r="5399" spans="1:14" s="327" customFormat="1">
      <c r="A5399" s="103">
        <v>5396</v>
      </c>
      <c r="C5399" s="327" t="s">
        <v>1041</v>
      </c>
      <c r="D5399" s="327" t="s">
        <v>1038</v>
      </c>
      <c r="E5399" s="327" t="s">
        <v>1038</v>
      </c>
      <c r="F5399" s="327" t="s">
        <v>3207</v>
      </c>
      <c r="G5399" s="409">
        <v>306511240102</v>
      </c>
      <c r="H5399" s="327" t="s">
        <v>8969</v>
      </c>
      <c r="I5399" s="327" t="s">
        <v>5444</v>
      </c>
      <c r="K5399" s="421">
        <v>0.62360000000000004</v>
      </c>
      <c r="L5399" s="421">
        <v>0.62360000000000004</v>
      </c>
      <c r="M5399" s="421">
        <v>0.55242000000000002</v>
      </c>
      <c r="N5399" s="411">
        <v>11.414368184733807</v>
      </c>
    </row>
    <row r="5400" spans="1:14" s="327" customFormat="1">
      <c r="A5400" s="103">
        <v>5397</v>
      </c>
      <c r="C5400" s="327" t="s">
        <v>1381</v>
      </c>
      <c r="D5400" s="327" t="s">
        <v>1032</v>
      </c>
      <c r="E5400" s="327" t="s">
        <v>3933</v>
      </c>
      <c r="F5400" s="327" t="s">
        <v>3724</v>
      </c>
      <c r="G5400" s="409">
        <v>305611140403</v>
      </c>
      <c r="H5400" s="327" t="s">
        <v>8970</v>
      </c>
      <c r="I5400" s="327" t="s">
        <v>5411</v>
      </c>
      <c r="K5400" s="421">
        <v>1.0546</v>
      </c>
      <c r="L5400" s="421">
        <v>1.0546</v>
      </c>
      <c r="M5400" s="421">
        <v>0.93415899999999996</v>
      </c>
      <c r="N5400" s="411">
        <v>11.420538592831408</v>
      </c>
    </row>
    <row r="5401" spans="1:14" s="327" customFormat="1">
      <c r="A5401" s="103">
        <v>5398</v>
      </c>
      <c r="C5401" s="327" t="s">
        <v>1041</v>
      </c>
      <c r="D5401" s="327" t="s">
        <v>1038</v>
      </c>
      <c r="E5401" s="327" t="s">
        <v>5205</v>
      </c>
      <c r="F5401" s="327" t="s">
        <v>2989</v>
      </c>
      <c r="G5401" s="409">
        <v>306521241104</v>
      </c>
      <c r="H5401" s="327" t="s">
        <v>8682</v>
      </c>
      <c r="I5401" s="327" t="s">
        <v>5411</v>
      </c>
      <c r="K5401" s="421">
        <v>4.4299999999999999E-2</v>
      </c>
      <c r="L5401" s="421">
        <v>4.4299999999999999E-2</v>
      </c>
      <c r="M5401" s="421">
        <v>3.9239999999999997E-2</v>
      </c>
      <c r="N5401" s="411">
        <v>11.422121896162533</v>
      </c>
    </row>
    <row r="5402" spans="1:14" s="327" customFormat="1">
      <c r="A5402" s="103">
        <v>5399</v>
      </c>
      <c r="C5402" s="327" t="s">
        <v>1049</v>
      </c>
      <c r="D5402" s="327" t="s">
        <v>1048</v>
      </c>
      <c r="E5402" s="327" t="s">
        <v>4222</v>
      </c>
      <c r="F5402" s="327" t="s">
        <v>6699</v>
      </c>
      <c r="G5402" s="409">
        <v>307244340203</v>
      </c>
      <c r="H5402" s="327" t="s">
        <v>8254</v>
      </c>
      <c r="I5402" s="327" t="s">
        <v>5411</v>
      </c>
      <c r="K5402" s="421">
        <v>1.48184</v>
      </c>
      <c r="L5402" s="421">
        <v>1.48184</v>
      </c>
      <c r="M5402" s="421">
        <v>1.312524</v>
      </c>
      <c r="N5402" s="411">
        <v>11.426064892296067</v>
      </c>
    </row>
    <row r="5403" spans="1:14" s="327" customFormat="1">
      <c r="A5403" s="103">
        <v>5400</v>
      </c>
      <c r="C5403" s="327" t="s">
        <v>1049</v>
      </c>
      <c r="D5403" s="327" t="s">
        <v>1045</v>
      </c>
      <c r="E5403" s="327" t="s">
        <v>5067</v>
      </c>
      <c r="F5403" s="327" t="s">
        <v>4643</v>
      </c>
      <c r="G5403" s="409">
        <v>307613240102</v>
      </c>
      <c r="H5403" s="327" t="s">
        <v>8971</v>
      </c>
      <c r="I5403" s="327" t="s">
        <v>5411</v>
      </c>
      <c r="K5403" s="421">
        <v>1.2191000000000001</v>
      </c>
      <c r="L5403" s="421">
        <v>1.2191000000000001</v>
      </c>
      <c r="M5403" s="421">
        <v>1.079582</v>
      </c>
      <c r="N5403" s="411">
        <v>11.444344188335659</v>
      </c>
    </row>
    <row r="5404" spans="1:14" s="327" customFormat="1">
      <c r="A5404" s="103">
        <v>5401</v>
      </c>
      <c r="C5404" s="327" t="s">
        <v>1381</v>
      </c>
      <c r="D5404" s="327" t="s">
        <v>1027</v>
      </c>
      <c r="E5404" s="327" t="s">
        <v>5190</v>
      </c>
      <c r="F5404" s="327" t="s">
        <v>3390</v>
      </c>
      <c r="G5404" s="409">
        <v>305421440202</v>
      </c>
      <c r="H5404" s="327" t="s">
        <v>8972</v>
      </c>
      <c r="I5404" s="327" t="s">
        <v>5411</v>
      </c>
      <c r="K5404" s="421">
        <v>0.42620000000000002</v>
      </c>
      <c r="L5404" s="421">
        <v>0.42620000000000002</v>
      </c>
      <c r="M5404" s="421">
        <v>0.37741999999999998</v>
      </c>
      <c r="N5404" s="411">
        <v>11.445330830595974</v>
      </c>
    </row>
    <row r="5405" spans="1:14" s="327" customFormat="1">
      <c r="A5405" s="103">
        <v>5402</v>
      </c>
      <c r="C5405" s="327" t="s">
        <v>1041</v>
      </c>
      <c r="D5405" s="327" t="s">
        <v>1041</v>
      </c>
      <c r="E5405" s="327" t="s">
        <v>4103</v>
      </c>
      <c r="F5405" s="327" t="s">
        <v>7839</v>
      </c>
      <c r="G5405" s="409">
        <v>306111240601</v>
      </c>
      <c r="H5405" s="327" t="s">
        <v>8973</v>
      </c>
      <c r="I5405" s="327" t="s">
        <v>5411</v>
      </c>
      <c r="K5405" s="421">
        <v>1.0625199999999999</v>
      </c>
      <c r="L5405" s="421">
        <v>1.0625199999999999</v>
      </c>
      <c r="M5405" s="421">
        <v>0.94086899999999996</v>
      </c>
      <c r="N5405" s="411">
        <v>11.449290366298984</v>
      </c>
    </row>
    <row r="5406" spans="1:14" s="327" customFormat="1">
      <c r="A5406" s="103">
        <v>5403</v>
      </c>
      <c r="C5406" s="327" t="s">
        <v>1041</v>
      </c>
      <c r="D5406" s="327" t="s">
        <v>1038</v>
      </c>
      <c r="E5406" s="327" t="s">
        <v>5205</v>
      </c>
      <c r="F5406" s="327" t="s">
        <v>4531</v>
      </c>
      <c r="G5406" s="409">
        <v>306521240803</v>
      </c>
      <c r="H5406" s="327" t="s">
        <v>8537</v>
      </c>
      <c r="I5406" s="327" t="s">
        <v>5444</v>
      </c>
      <c r="K5406" s="421">
        <v>0.63529999999999998</v>
      </c>
      <c r="L5406" s="421">
        <v>0.63529999999999998</v>
      </c>
      <c r="M5406" s="421">
        <v>0.56252400000000002</v>
      </c>
      <c r="N5406" s="411">
        <v>11.455375413190612</v>
      </c>
    </row>
    <row r="5407" spans="1:14" s="327" customFormat="1">
      <c r="A5407" s="103">
        <v>5404</v>
      </c>
      <c r="C5407" s="327" t="s">
        <v>5408</v>
      </c>
      <c r="D5407" s="327" t="s">
        <v>1021</v>
      </c>
      <c r="E5407" s="327" t="s">
        <v>4351</v>
      </c>
      <c r="F5407" s="327" t="s">
        <v>8702</v>
      </c>
      <c r="G5407" s="409">
        <v>304411340303</v>
      </c>
      <c r="H5407" s="327" t="s">
        <v>5458</v>
      </c>
      <c r="I5407" s="327" t="s">
        <v>5411</v>
      </c>
      <c r="K5407" s="421">
        <v>0.55918500000000004</v>
      </c>
      <c r="L5407" s="421">
        <v>0.55918500000000004</v>
      </c>
      <c r="M5407" s="421">
        <v>0.49512499999999998</v>
      </c>
      <c r="N5407" s="411">
        <v>11.455958224916628</v>
      </c>
    </row>
    <row r="5408" spans="1:14" s="327" customFormat="1">
      <c r="A5408" s="103">
        <v>5405</v>
      </c>
      <c r="C5408" s="327" t="s">
        <v>3869</v>
      </c>
      <c r="D5408" s="327" t="s">
        <v>1054</v>
      </c>
      <c r="E5408" s="327" t="s">
        <v>4344</v>
      </c>
      <c r="F5408" s="327" t="s">
        <v>8386</v>
      </c>
      <c r="G5408" s="409">
        <v>308223340303</v>
      </c>
      <c r="H5408" s="327" t="s">
        <v>8974</v>
      </c>
      <c r="I5408" s="327" t="s">
        <v>5411</v>
      </c>
      <c r="K5408" s="421">
        <v>1.1484000000000001</v>
      </c>
      <c r="L5408" s="421">
        <v>1.1484000000000001</v>
      </c>
      <c r="M5408" s="421">
        <v>1.016648</v>
      </c>
      <c r="N5408" s="411">
        <v>11.472657610588652</v>
      </c>
    </row>
    <row r="5409" spans="1:14" s="327" customFormat="1">
      <c r="A5409" s="103">
        <v>5406</v>
      </c>
      <c r="C5409" s="327" t="s">
        <v>5408</v>
      </c>
      <c r="D5409" s="327" t="s">
        <v>1017</v>
      </c>
      <c r="E5409" s="327" t="s">
        <v>3946</v>
      </c>
      <c r="F5409" s="327" t="s">
        <v>3253</v>
      </c>
      <c r="G5409" s="409">
        <v>304521340103</v>
      </c>
      <c r="H5409" s="327" t="s">
        <v>8975</v>
      </c>
      <c r="I5409" s="327" t="s">
        <v>5411</v>
      </c>
      <c r="K5409" s="421">
        <v>2.5899999999999999E-2</v>
      </c>
      <c r="L5409" s="421">
        <v>2.5899999999999999E-2</v>
      </c>
      <c r="M5409" s="421">
        <v>2.2926999999999999E-2</v>
      </c>
      <c r="N5409" s="411">
        <v>11.478764478764479</v>
      </c>
    </row>
    <row r="5410" spans="1:14" s="327" customFormat="1">
      <c r="A5410" s="103">
        <v>5407</v>
      </c>
      <c r="C5410" s="327" t="s">
        <v>1049</v>
      </c>
      <c r="D5410" s="327" t="s">
        <v>1046</v>
      </c>
      <c r="E5410" s="327" t="s">
        <v>4866</v>
      </c>
      <c r="F5410" s="327" t="s">
        <v>4277</v>
      </c>
      <c r="G5410" s="409">
        <v>307433140101</v>
      </c>
      <c r="H5410" s="327" t="s">
        <v>8976</v>
      </c>
      <c r="I5410" s="327" t="s">
        <v>5411</v>
      </c>
      <c r="K5410" s="421">
        <v>1.8814</v>
      </c>
      <c r="L5410" s="421">
        <v>1.8814</v>
      </c>
      <c r="M5410" s="421">
        <v>1.6653439999999999</v>
      </c>
      <c r="N5410" s="411">
        <v>11.483788668013183</v>
      </c>
    </row>
    <row r="5411" spans="1:14" s="327" customFormat="1">
      <c r="A5411" s="103">
        <v>5408</v>
      </c>
      <c r="C5411" s="327" t="s">
        <v>1041</v>
      </c>
      <c r="D5411" s="327" t="s">
        <v>1037</v>
      </c>
      <c r="E5411" s="327" t="s">
        <v>1037</v>
      </c>
      <c r="F5411" s="327" t="s">
        <v>8101</v>
      </c>
      <c r="G5411" s="409">
        <v>306311240401</v>
      </c>
      <c r="H5411" s="327" t="s">
        <v>8977</v>
      </c>
      <c r="I5411" s="327" t="s">
        <v>5411</v>
      </c>
      <c r="K5411" s="421">
        <v>1.0347</v>
      </c>
      <c r="L5411" s="421">
        <v>1.0347</v>
      </c>
      <c r="M5411" s="421">
        <v>0.91573800000000005</v>
      </c>
      <c r="N5411" s="411">
        <v>11.497245578428521</v>
      </c>
    </row>
    <row r="5412" spans="1:14" s="327" customFormat="1">
      <c r="A5412" s="103">
        <v>5409</v>
      </c>
      <c r="C5412" s="327" t="s">
        <v>1381</v>
      </c>
      <c r="D5412" s="327" t="s">
        <v>1030</v>
      </c>
      <c r="E5412" s="327" t="s">
        <v>5282</v>
      </c>
      <c r="F5412" s="327" t="s">
        <v>8978</v>
      </c>
      <c r="G5412" s="409">
        <v>305212440302</v>
      </c>
      <c r="H5412" s="327" t="s">
        <v>8979</v>
      </c>
      <c r="I5412" s="327" t="s">
        <v>5411</v>
      </c>
      <c r="K5412" s="421">
        <v>1.1302000000000001</v>
      </c>
      <c r="L5412" s="421">
        <v>1.1302000000000001</v>
      </c>
      <c r="M5412" s="421">
        <v>1.0001599999999999</v>
      </c>
      <c r="N5412" s="411">
        <v>11.505928154308984</v>
      </c>
    </row>
    <row r="5413" spans="1:14" s="327" customFormat="1">
      <c r="A5413" s="103">
        <v>5410</v>
      </c>
      <c r="C5413" s="327" t="s">
        <v>1041</v>
      </c>
      <c r="D5413" s="327" t="s">
        <v>1037</v>
      </c>
      <c r="E5413" s="327" t="s">
        <v>1037</v>
      </c>
      <c r="F5413" s="327" t="s">
        <v>3831</v>
      </c>
      <c r="G5413" s="409">
        <v>306311340201</v>
      </c>
      <c r="H5413" s="327" t="s">
        <v>6683</v>
      </c>
      <c r="I5413" s="327" t="s">
        <v>5411</v>
      </c>
      <c r="K5413" s="421">
        <v>0.94059999999999999</v>
      </c>
      <c r="L5413" s="421">
        <v>0.94059999999999999</v>
      </c>
      <c r="M5413" s="421">
        <v>0.83235899999999996</v>
      </c>
      <c r="N5413" s="411">
        <v>11.507654688496707</v>
      </c>
    </row>
    <row r="5414" spans="1:14" s="327" customFormat="1">
      <c r="A5414" s="103">
        <v>5411</v>
      </c>
      <c r="C5414" s="327" t="s">
        <v>1049</v>
      </c>
      <c r="D5414" s="327" t="s">
        <v>1045</v>
      </c>
      <c r="E5414" s="327" t="s">
        <v>5187</v>
      </c>
      <c r="F5414" s="327" t="s">
        <v>8896</v>
      </c>
      <c r="G5414" s="409">
        <v>307611140203</v>
      </c>
      <c r="H5414" s="327" t="s">
        <v>8980</v>
      </c>
      <c r="I5414" s="327" t="s">
        <v>5411</v>
      </c>
      <c r="K5414" s="421">
        <v>2.2054</v>
      </c>
      <c r="L5414" s="421">
        <v>2.2054</v>
      </c>
      <c r="M5414" s="421">
        <v>1.951476</v>
      </c>
      <c r="N5414" s="411">
        <v>11.513739004262268</v>
      </c>
    </row>
    <row r="5415" spans="1:14" s="327" customFormat="1">
      <c r="A5415" s="103">
        <v>5412</v>
      </c>
      <c r="C5415" s="327" t="s">
        <v>5408</v>
      </c>
      <c r="D5415" s="327" t="s">
        <v>1019</v>
      </c>
      <c r="E5415" s="327" t="s">
        <v>3696</v>
      </c>
      <c r="F5415" s="327" t="s">
        <v>3545</v>
      </c>
      <c r="G5415" s="409">
        <v>304251440205</v>
      </c>
      <c r="H5415" s="327" t="s">
        <v>8981</v>
      </c>
      <c r="I5415" s="327" t="s">
        <v>5411</v>
      </c>
      <c r="K5415" s="421">
        <v>0.52939999999999998</v>
      </c>
      <c r="L5415" s="421">
        <v>0.52939999999999998</v>
      </c>
      <c r="M5415" s="421">
        <v>0.468412</v>
      </c>
      <c r="N5415" s="411">
        <v>11.520211560256891</v>
      </c>
    </row>
    <row r="5416" spans="1:14" s="327" customFormat="1">
      <c r="A5416" s="103">
        <v>5413</v>
      </c>
      <c r="C5416" s="327" t="s">
        <v>1049</v>
      </c>
      <c r="D5416" s="327" t="s">
        <v>1045</v>
      </c>
      <c r="E5416" s="327" t="s">
        <v>5067</v>
      </c>
      <c r="F5416" s="327" t="s">
        <v>4643</v>
      </c>
      <c r="G5416" s="409">
        <v>307613240106</v>
      </c>
      <c r="H5416" s="327" t="s">
        <v>7108</v>
      </c>
      <c r="I5416" s="327" t="s">
        <v>5411</v>
      </c>
      <c r="K5416" s="421">
        <v>0.3604</v>
      </c>
      <c r="L5416" s="421">
        <v>0.3604</v>
      </c>
      <c r="M5416" s="421">
        <v>0.318853</v>
      </c>
      <c r="N5416" s="411">
        <v>11.528024417314095</v>
      </c>
    </row>
    <row r="5417" spans="1:14" s="327" customFormat="1">
      <c r="A5417" s="103">
        <v>5414</v>
      </c>
      <c r="C5417" s="327" t="s">
        <v>1041</v>
      </c>
      <c r="D5417" s="327" t="s">
        <v>1038</v>
      </c>
      <c r="E5417" s="327" t="s">
        <v>1038</v>
      </c>
      <c r="F5417" s="327" t="s">
        <v>8882</v>
      </c>
      <c r="G5417" s="409">
        <v>306511341103</v>
      </c>
      <c r="H5417" s="327" t="s">
        <v>8982</v>
      </c>
      <c r="I5417" s="327" t="s">
        <v>5411</v>
      </c>
      <c r="K5417" s="421">
        <v>0.86546000000000001</v>
      </c>
      <c r="L5417" s="421">
        <v>0.86546000000000001</v>
      </c>
      <c r="M5417" s="421">
        <v>0.76555799999999996</v>
      </c>
      <c r="N5417" s="411">
        <v>11.54322556790609</v>
      </c>
    </row>
    <row r="5418" spans="1:14" s="327" customFormat="1">
      <c r="A5418" s="103">
        <v>5415</v>
      </c>
      <c r="C5418" s="327" t="s">
        <v>1041</v>
      </c>
      <c r="D5418" s="327" t="s">
        <v>1038</v>
      </c>
      <c r="E5418" s="327" t="s">
        <v>1038</v>
      </c>
      <c r="F5418" s="327" t="s">
        <v>8882</v>
      </c>
      <c r="G5418" s="409">
        <v>306511341102</v>
      </c>
      <c r="H5418" s="327" t="s">
        <v>8983</v>
      </c>
      <c r="I5418" s="327" t="s">
        <v>5444</v>
      </c>
      <c r="K5418" s="421">
        <v>1.1459999999999999</v>
      </c>
      <c r="L5418" s="421">
        <v>1.1459999999999999</v>
      </c>
      <c r="M5418" s="421">
        <v>1.0135799999999999</v>
      </c>
      <c r="N5418" s="411">
        <v>11.554973821989527</v>
      </c>
    </row>
    <row r="5419" spans="1:14" s="327" customFormat="1">
      <c r="A5419" s="103">
        <v>5416</v>
      </c>
      <c r="C5419" s="327" t="s">
        <v>1049</v>
      </c>
      <c r="D5419" s="327" t="s">
        <v>1045</v>
      </c>
      <c r="E5419" s="327" t="s">
        <v>5067</v>
      </c>
      <c r="F5419" s="327" t="s">
        <v>4643</v>
      </c>
      <c r="G5419" s="409">
        <v>307613240104</v>
      </c>
      <c r="H5419" s="327" t="s">
        <v>8984</v>
      </c>
      <c r="I5419" s="327" t="s">
        <v>5411</v>
      </c>
      <c r="K5419" s="421">
        <v>0.4274</v>
      </c>
      <c r="L5419" s="421">
        <v>0.4274</v>
      </c>
      <c r="M5419" s="421">
        <v>0.37800499999999998</v>
      </c>
      <c r="N5419" s="411">
        <v>11.557089377632201</v>
      </c>
    </row>
    <row r="5420" spans="1:14" s="327" customFormat="1">
      <c r="A5420" s="103">
        <v>5417</v>
      </c>
      <c r="C5420" s="327" t="s">
        <v>5408</v>
      </c>
      <c r="D5420" s="327" t="s">
        <v>1019</v>
      </c>
      <c r="E5420" s="327" t="s">
        <v>1019</v>
      </c>
      <c r="F5420" s="327" t="s">
        <v>3284</v>
      </c>
      <c r="G5420" s="409">
        <v>304231440108</v>
      </c>
      <c r="H5420" s="327" t="s">
        <v>8985</v>
      </c>
      <c r="I5420" s="327" t="s">
        <v>5411</v>
      </c>
      <c r="K5420" s="421">
        <v>0.4052</v>
      </c>
      <c r="L5420" s="421">
        <v>0.4052</v>
      </c>
      <c r="M5420" s="421">
        <v>0.35833300000000001</v>
      </c>
      <c r="N5420" s="411">
        <v>11.566386969397827</v>
      </c>
    </row>
    <row r="5421" spans="1:14" s="327" customFormat="1">
      <c r="A5421" s="103">
        <v>5418</v>
      </c>
      <c r="C5421" s="327" t="s">
        <v>1041</v>
      </c>
      <c r="D5421" s="327" t="s">
        <v>1036</v>
      </c>
      <c r="E5421" s="327" t="s">
        <v>1036</v>
      </c>
      <c r="F5421" s="327" t="s">
        <v>8622</v>
      </c>
      <c r="G5421" s="409">
        <v>306411440101</v>
      </c>
      <c r="H5421" s="327" t="s">
        <v>8986</v>
      </c>
      <c r="I5421" s="327" t="s">
        <v>5411</v>
      </c>
      <c r="K5421" s="421">
        <v>0.41799999999999998</v>
      </c>
      <c r="L5421" s="421">
        <v>0.41799999999999998</v>
      </c>
      <c r="M5421" s="421">
        <v>0.36954399999999998</v>
      </c>
      <c r="N5421" s="411">
        <v>11.592344497607655</v>
      </c>
    </row>
    <row r="5422" spans="1:14" s="327" customFormat="1">
      <c r="A5422" s="103">
        <v>5419</v>
      </c>
      <c r="C5422" s="327" t="s">
        <v>3869</v>
      </c>
      <c r="D5422" s="327" t="s">
        <v>1056</v>
      </c>
      <c r="E5422" s="327" t="s">
        <v>5038</v>
      </c>
      <c r="F5422" s="327" t="s">
        <v>5536</v>
      </c>
      <c r="G5422" s="409">
        <v>308334340402</v>
      </c>
      <c r="H5422" s="327" t="s">
        <v>8987</v>
      </c>
      <c r="I5422" s="327" t="s">
        <v>5411</v>
      </c>
      <c r="K5422" s="421">
        <v>0.59402999999999995</v>
      </c>
      <c r="L5422" s="421">
        <v>0.59402999999999995</v>
      </c>
      <c r="M5422" s="421">
        <v>0.52515800000000001</v>
      </c>
      <c r="N5422" s="411">
        <v>11.594027237681589</v>
      </c>
    </row>
    <row r="5423" spans="1:14" s="327" customFormat="1">
      <c r="A5423" s="103">
        <v>5420</v>
      </c>
      <c r="C5423" s="327" t="s">
        <v>1381</v>
      </c>
      <c r="D5423" s="327" t="s">
        <v>1029</v>
      </c>
      <c r="E5423" s="327" t="s">
        <v>4464</v>
      </c>
      <c r="F5423" s="327" t="s">
        <v>8912</v>
      </c>
      <c r="G5423" s="409">
        <v>305721340302</v>
      </c>
      <c r="H5423" s="327" t="s">
        <v>8988</v>
      </c>
      <c r="I5423" s="327" t="s">
        <v>5411</v>
      </c>
      <c r="K5423" s="421">
        <v>1.423</v>
      </c>
      <c r="L5423" s="421">
        <v>1.423</v>
      </c>
      <c r="M5423" s="421">
        <v>1.25789</v>
      </c>
      <c r="N5423" s="411">
        <v>11.602951510892487</v>
      </c>
    </row>
    <row r="5424" spans="1:14" s="327" customFormat="1">
      <c r="A5424" s="103">
        <v>5421</v>
      </c>
      <c r="C5424" s="327" t="s">
        <v>1041</v>
      </c>
      <c r="D5424" s="327" t="s">
        <v>1039</v>
      </c>
      <c r="E5424" s="327" t="s">
        <v>4118</v>
      </c>
      <c r="F5424" s="327" t="s">
        <v>3059</v>
      </c>
      <c r="G5424" s="409">
        <v>306231140302</v>
      </c>
      <c r="H5424" s="327" t="s">
        <v>6368</v>
      </c>
      <c r="I5424" s="327" t="s">
        <v>5411</v>
      </c>
      <c r="K5424" s="421">
        <v>0.193</v>
      </c>
      <c r="L5424" s="421">
        <v>0.193</v>
      </c>
      <c r="M5424" s="421">
        <v>0.170575</v>
      </c>
      <c r="N5424" s="411">
        <v>11.619170984455957</v>
      </c>
    </row>
    <row r="5425" spans="1:14" s="327" customFormat="1">
      <c r="A5425" s="103">
        <v>5422</v>
      </c>
      <c r="C5425" s="327" t="s">
        <v>1041</v>
      </c>
      <c r="D5425" s="327" t="s">
        <v>1037</v>
      </c>
      <c r="E5425" s="327" t="s">
        <v>3843</v>
      </c>
      <c r="F5425" s="327" t="s">
        <v>3844</v>
      </c>
      <c r="G5425" s="409">
        <v>306331340403</v>
      </c>
      <c r="H5425" s="327" t="s">
        <v>8107</v>
      </c>
      <c r="I5425" s="327" t="s">
        <v>5411</v>
      </c>
      <c r="K5425" s="421">
        <v>0.44400000000000001</v>
      </c>
      <c r="L5425" s="421">
        <v>0.44400000000000001</v>
      </c>
      <c r="M5425" s="421">
        <v>0.39240399999999998</v>
      </c>
      <c r="N5425" s="411">
        <v>11.620720720720728</v>
      </c>
    </row>
    <row r="5426" spans="1:14" s="327" customFormat="1">
      <c r="A5426" s="103">
        <v>5423</v>
      </c>
      <c r="C5426" s="327" t="s">
        <v>1041</v>
      </c>
      <c r="D5426" s="327" t="s">
        <v>1038</v>
      </c>
      <c r="E5426" s="327" t="s">
        <v>5205</v>
      </c>
      <c r="F5426" s="327" t="s">
        <v>3124</v>
      </c>
      <c r="G5426" s="409">
        <v>306521240101</v>
      </c>
      <c r="H5426" s="327" t="s">
        <v>8989</v>
      </c>
      <c r="I5426" s="327" t="s">
        <v>5411</v>
      </c>
      <c r="K5426" s="421">
        <v>0.48039999999999999</v>
      </c>
      <c r="L5426" s="421">
        <v>0.48039999999999999</v>
      </c>
      <c r="M5426" s="421">
        <v>0.42453200000000002</v>
      </c>
      <c r="N5426" s="411">
        <v>11.629475437135715</v>
      </c>
    </row>
    <row r="5427" spans="1:14" s="327" customFormat="1">
      <c r="A5427" s="103">
        <v>5424</v>
      </c>
      <c r="C5427" s="327" t="s">
        <v>1041</v>
      </c>
      <c r="D5427" s="327" t="s">
        <v>1039</v>
      </c>
      <c r="E5427" s="327" t="s">
        <v>4118</v>
      </c>
      <c r="F5427" s="327" t="s">
        <v>3023</v>
      </c>
      <c r="G5427" s="409">
        <v>306231340401</v>
      </c>
      <c r="H5427" s="327" t="s">
        <v>8990</v>
      </c>
      <c r="I5427" s="327" t="s">
        <v>5444</v>
      </c>
      <c r="K5427" s="421">
        <v>0.60418000000000005</v>
      </c>
      <c r="L5427" s="421">
        <v>0.60418000000000005</v>
      </c>
      <c r="M5427" s="421">
        <v>0.53386299999999998</v>
      </c>
      <c r="N5427" s="411">
        <v>11.638419014201078</v>
      </c>
    </row>
    <row r="5428" spans="1:14" s="327" customFormat="1">
      <c r="A5428" s="103">
        <v>5425</v>
      </c>
      <c r="C5428" s="327" t="s">
        <v>1381</v>
      </c>
      <c r="D5428" s="327" t="s">
        <v>1030</v>
      </c>
      <c r="E5428" s="327" t="s">
        <v>5282</v>
      </c>
      <c r="F5428" s="327" t="s">
        <v>8978</v>
      </c>
      <c r="G5428" s="409">
        <v>305212440304</v>
      </c>
      <c r="H5428" s="327" t="s">
        <v>8991</v>
      </c>
      <c r="I5428" s="327" t="s">
        <v>5411</v>
      </c>
      <c r="K5428" s="421">
        <v>1.3566</v>
      </c>
      <c r="L5428" s="421">
        <v>1.3566</v>
      </c>
      <c r="M5428" s="421">
        <v>1.1984399999999999</v>
      </c>
      <c r="N5428" s="411">
        <v>11.658558160106153</v>
      </c>
    </row>
    <row r="5429" spans="1:14" s="327" customFormat="1">
      <c r="A5429" s="103">
        <v>5426</v>
      </c>
      <c r="C5429" s="327" t="s">
        <v>1049</v>
      </c>
      <c r="D5429" s="327" t="s">
        <v>1045</v>
      </c>
      <c r="E5429" s="327" t="s">
        <v>5067</v>
      </c>
      <c r="F5429" s="327" t="s">
        <v>5432</v>
      </c>
      <c r="G5429" s="409">
        <v>307613340203</v>
      </c>
      <c r="H5429" s="327" t="s">
        <v>8992</v>
      </c>
      <c r="I5429" s="327" t="s">
        <v>5411</v>
      </c>
      <c r="K5429" s="421">
        <v>1.6712</v>
      </c>
      <c r="L5429" s="421">
        <v>1.6712</v>
      </c>
      <c r="M5429" s="421">
        <v>1.4763299999999999</v>
      </c>
      <c r="N5429" s="411">
        <v>11.66048348492102</v>
      </c>
    </row>
    <row r="5430" spans="1:14" s="327" customFormat="1">
      <c r="A5430" s="103">
        <v>5427</v>
      </c>
      <c r="C5430" s="327" t="s">
        <v>1041</v>
      </c>
      <c r="D5430" s="327" t="s">
        <v>1038</v>
      </c>
      <c r="E5430" s="327" t="s">
        <v>1038</v>
      </c>
      <c r="F5430" s="327" t="s">
        <v>3207</v>
      </c>
      <c r="G5430" s="409">
        <v>306511240105</v>
      </c>
      <c r="H5430" s="327" t="s">
        <v>8993</v>
      </c>
      <c r="I5430" s="327" t="s">
        <v>5444</v>
      </c>
      <c r="K5430" s="421">
        <v>0.34620000000000001</v>
      </c>
      <c r="L5430" s="421">
        <v>0.34620000000000001</v>
      </c>
      <c r="M5430" s="421">
        <v>0.30581999999999998</v>
      </c>
      <c r="N5430" s="411">
        <v>11.663778162911619</v>
      </c>
    </row>
    <row r="5431" spans="1:14" s="327" customFormat="1">
      <c r="A5431" s="103">
        <v>5428</v>
      </c>
      <c r="C5431" s="327" t="s">
        <v>1049</v>
      </c>
      <c r="D5431" s="327" t="s">
        <v>1045</v>
      </c>
      <c r="E5431" s="327" t="s">
        <v>5067</v>
      </c>
      <c r="F5431" s="327" t="s">
        <v>8574</v>
      </c>
      <c r="G5431" s="409">
        <v>307613340303</v>
      </c>
      <c r="H5431" s="327" t="s">
        <v>8994</v>
      </c>
      <c r="I5431" s="327" t="s">
        <v>5411</v>
      </c>
      <c r="K5431" s="421">
        <v>1.1666000000000001</v>
      </c>
      <c r="L5431" s="421">
        <v>1.1666000000000001</v>
      </c>
      <c r="M5431" s="421">
        <v>1.030338</v>
      </c>
      <c r="N5431" s="411">
        <v>11.680267443853943</v>
      </c>
    </row>
    <row r="5432" spans="1:14" s="327" customFormat="1">
      <c r="A5432" s="103">
        <v>5429</v>
      </c>
      <c r="C5432" s="327" t="s">
        <v>1041</v>
      </c>
      <c r="D5432" s="327" t="s">
        <v>1039</v>
      </c>
      <c r="E5432" s="327" t="s">
        <v>3293</v>
      </c>
      <c r="F5432" s="327" t="s">
        <v>5593</v>
      </c>
      <c r="G5432" s="409">
        <v>306221240201</v>
      </c>
      <c r="H5432" s="327" t="s">
        <v>8995</v>
      </c>
      <c r="I5432" s="327" t="s">
        <v>5411</v>
      </c>
      <c r="K5432" s="421">
        <v>1.3255999999999999</v>
      </c>
      <c r="L5432" s="421">
        <v>1.3255999999999999</v>
      </c>
      <c r="M5432" s="421">
        <v>1.1705209999999999</v>
      </c>
      <c r="N5432" s="411">
        <v>11.698777911888955</v>
      </c>
    </row>
    <row r="5433" spans="1:14" s="327" customFormat="1">
      <c r="A5433" s="103">
        <v>5430</v>
      </c>
      <c r="C5433" s="327" t="s">
        <v>1049</v>
      </c>
      <c r="D5433" s="327" t="s">
        <v>1048</v>
      </c>
      <c r="E5433" s="327" t="s">
        <v>5140</v>
      </c>
      <c r="F5433" s="327" t="s">
        <v>8964</v>
      </c>
      <c r="G5433" s="409">
        <v>307222240602</v>
      </c>
      <c r="H5433" s="327" t="s">
        <v>8996</v>
      </c>
      <c r="I5433" s="327" t="s">
        <v>5411</v>
      </c>
      <c r="K5433" s="421">
        <v>5.7599999999999998E-2</v>
      </c>
      <c r="L5433" s="421">
        <v>5.7599999999999998E-2</v>
      </c>
      <c r="M5433" s="421">
        <v>5.0859000000000001E-2</v>
      </c>
      <c r="N5433" s="411">
        <v>11.703124999999995</v>
      </c>
    </row>
    <row r="5434" spans="1:14" s="327" customFormat="1">
      <c r="A5434" s="103">
        <v>5431</v>
      </c>
      <c r="C5434" s="327" t="s">
        <v>1381</v>
      </c>
      <c r="D5434" s="327" t="s">
        <v>1032</v>
      </c>
      <c r="E5434" s="327" t="s">
        <v>4888</v>
      </c>
      <c r="F5434" s="327" t="s">
        <v>4713</v>
      </c>
      <c r="G5434" s="409">
        <v>305621240101</v>
      </c>
      <c r="H5434" s="327" t="s">
        <v>8997</v>
      </c>
      <c r="I5434" s="327" t="s">
        <v>5411</v>
      </c>
      <c r="K5434" s="421">
        <v>0.63639999999999997</v>
      </c>
      <c r="L5434" s="421">
        <v>0.63639999999999997</v>
      </c>
      <c r="M5434" s="421">
        <v>0.56187399999999998</v>
      </c>
      <c r="N5434" s="411">
        <v>11.710559396605905</v>
      </c>
    </row>
    <row r="5435" spans="1:14" s="327" customFormat="1">
      <c r="A5435" s="103">
        <v>5432</v>
      </c>
      <c r="C5435" s="327" t="s">
        <v>1041</v>
      </c>
      <c r="D5435" s="327" t="s">
        <v>1038</v>
      </c>
      <c r="E5435" s="327" t="s">
        <v>5205</v>
      </c>
      <c r="F5435" s="327" t="s">
        <v>8998</v>
      </c>
      <c r="G5435" s="409">
        <v>306521340701</v>
      </c>
      <c r="H5435" s="327" t="s">
        <v>8999</v>
      </c>
      <c r="I5435" s="327" t="s">
        <v>5411</v>
      </c>
      <c r="K5435" s="421">
        <v>0.72953999999999997</v>
      </c>
      <c r="L5435" s="421">
        <v>0.72953999999999997</v>
      </c>
      <c r="M5435" s="421">
        <v>0.64407099999999995</v>
      </c>
      <c r="N5435" s="411">
        <v>11.71546453929874</v>
      </c>
    </row>
    <row r="5436" spans="1:14" s="327" customFormat="1">
      <c r="A5436" s="103">
        <v>5433</v>
      </c>
      <c r="C5436" s="327" t="s">
        <v>1041</v>
      </c>
      <c r="D5436" s="327" t="s">
        <v>1036</v>
      </c>
      <c r="E5436" s="327" t="s">
        <v>1036</v>
      </c>
      <c r="F5436" s="327" t="s">
        <v>3517</v>
      </c>
      <c r="G5436" s="409">
        <v>306411340703</v>
      </c>
      <c r="H5436" s="327" t="s">
        <v>9000</v>
      </c>
      <c r="I5436" s="327" t="s">
        <v>5411</v>
      </c>
      <c r="K5436" s="421">
        <v>0.54139999999999999</v>
      </c>
      <c r="L5436" s="421">
        <v>0.54139999999999999</v>
      </c>
      <c r="M5436" s="421">
        <v>0.47794700000000001</v>
      </c>
      <c r="N5436" s="411">
        <v>11.720169929811597</v>
      </c>
    </row>
    <row r="5437" spans="1:14" s="327" customFormat="1">
      <c r="A5437" s="103">
        <v>5434</v>
      </c>
      <c r="C5437" s="327" t="s">
        <v>1049</v>
      </c>
      <c r="D5437" s="327" t="s">
        <v>1045</v>
      </c>
      <c r="E5437" s="327" t="s">
        <v>4680</v>
      </c>
      <c r="F5437" s="327" t="s">
        <v>4854</v>
      </c>
      <c r="G5437" s="409">
        <v>307612240201</v>
      </c>
      <c r="H5437" s="327" t="s">
        <v>9001</v>
      </c>
      <c r="I5437" s="327" t="s">
        <v>5411</v>
      </c>
      <c r="K5437" s="421">
        <v>0.60860000000000003</v>
      </c>
      <c r="L5437" s="421">
        <v>0.60860000000000003</v>
      </c>
      <c r="M5437" s="421">
        <v>0.53720100000000004</v>
      </c>
      <c r="N5437" s="411">
        <v>11.731679263884324</v>
      </c>
    </row>
    <row r="5438" spans="1:14" s="327" customFormat="1">
      <c r="A5438" s="103">
        <v>5435</v>
      </c>
      <c r="C5438" s="327" t="s">
        <v>1049</v>
      </c>
      <c r="D5438" s="327" t="s">
        <v>4470</v>
      </c>
      <c r="E5438" s="327" t="s">
        <v>4183</v>
      </c>
      <c r="F5438" s="327" t="s">
        <v>8679</v>
      </c>
      <c r="G5438" s="409">
        <v>307521340302</v>
      </c>
      <c r="H5438" s="327" t="s">
        <v>9002</v>
      </c>
      <c r="I5438" s="327" t="s">
        <v>5411</v>
      </c>
      <c r="K5438" s="421">
        <v>1.0791999999999999</v>
      </c>
      <c r="L5438" s="421">
        <v>1.0791999999999999</v>
      </c>
      <c r="M5438" s="421">
        <v>0.95247400000000004</v>
      </c>
      <c r="N5438" s="411">
        <v>11.742587101556699</v>
      </c>
    </row>
    <row r="5439" spans="1:14" s="327" customFormat="1">
      <c r="A5439" s="103">
        <v>5436</v>
      </c>
      <c r="C5439" s="327" t="s">
        <v>1049</v>
      </c>
      <c r="D5439" s="327" t="s">
        <v>1045</v>
      </c>
      <c r="E5439" s="327" t="s">
        <v>4680</v>
      </c>
      <c r="F5439" s="327" t="s">
        <v>9003</v>
      </c>
      <c r="G5439" s="409">
        <v>307612340303</v>
      </c>
      <c r="H5439" s="327" t="s">
        <v>9004</v>
      </c>
      <c r="I5439" s="327" t="s">
        <v>5411</v>
      </c>
      <c r="K5439" s="421">
        <v>0.57579999999999998</v>
      </c>
      <c r="L5439" s="421">
        <v>0.57579999999999998</v>
      </c>
      <c r="M5439" s="421">
        <v>0.50813900000000001</v>
      </c>
      <c r="N5439" s="411">
        <v>11.75078152136158</v>
      </c>
    </row>
    <row r="5440" spans="1:14" s="327" customFormat="1">
      <c r="A5440" s="103">
        <v>5437</v>
      </c>
      <c r="C5440" s="327" t="s">
        <v>3869</v>
      </c>
      <c r="D5440" s="327" t="s">
        <v>1056</v>
      </c>
      <c r="E5440" s="327" t="s">
        <v>5038</v>
      </c>
      <c r="F5440" s="327" t="s">
        <v>4311</v>
      </c>
      <c r="G5440" s="409">
        <v>308334240202</v>
      </c>
      <c r="H5440" s="327" t="s">
        <v>9005</v>
      </c>
      <c r="I5440" s="327" t="s">
        <v>5411</v>
      </c>
      <c r="K5440" s="421">
        <v>1.0884</v>
      </c>
      <c r="L5440" s="421">
        <v>1.0884</v>
      </c>
      <c r="M5440" s="421">
        <v>0.96040599999999998</v>
      </c>
      <c r="N5440" s="411">
        <v>11.759830944505701</v>
      </c>
    </row>
    <row r="5441" spans="1:14" s="327" customFormat="1">
      <c r="A5441" s="103">
        <v>5438</v>
      </c>
      <c r="C5441" s="327" t="s">
        <v>1041</v>
      </c>
      <c r="D5441" s="327" t="s">
        <v>1036</v>
      </c>
      <c r="E5441" s="327" t="s">
        <v>5343</v>
      </c>
      <c r="F5441" s="327" t="s">
        <v>3200</v>
      </c>
      <c r="G5441" s="409">
        <v>306421140204</v>
      </c>
      <c r="H5441" s="327" t="s">
        <v>9006</v>
      </c>
      <c r="I5441" s="327" t="s">
        <v>5411</v>
      </c>
      <c r="K5441" s="421">
        <v>0.78439999999999999</v>
      </c>
      <c r="L5441" s="421">
        <v>0.78439999999999999</v>
      </c>
      <c r="M5441" s="421">
        <v>0.69211999999999996</v>
      </c>
      <c r="N5441" s="411">
        <v>11.764405915349316</v>
      </c>
    </row>
    <row r="5442" spans="1:14" s="327" customFormat="1">
      <c r="A5442" s="103">
        <v>5439</v>
      </c>
      <c r="C5442" s="327" t="s">
        <v>1381</v>
      </c>
      <c r="D5442" s="327" t="s">
        <v>3526</v>
      </c>
      <c r="E5442" s="327" t="s">
        <v>3527</v>
      </c>
      <c r="F5442" s="327" t="s">
        <v>5412</v>
      </c>
      <c r="G5442" s="409" t="s">
        <v>9007</v>
      </c>
      <c r="H5442" s="327" t="s">
        <v>9008</v>
      </c>
      <c r="I5442" s="327" t="s">
        <v>5411</v>
      </c>
      <c r="K5442" s="421">
        <v>6.0999999999999999E-2</v>
      </c>
      <c r="L5442" s="421">
        <v>6.0999999999999999E-2</v>
      </c>
      <c r="M5442" s="421">
        <v>5.382E-2</v>
      </c>
      <c r="N5442" s="411">
        <v>11.770491803278688</v>
      </c>
    </row>
    <row r="5443" spans="1:14" s="327" customFormat="1">
      <c r="A5443" s="103">
        <v>5440</v>
      </c>
      <c r="C5443" s="327" t="s">
        <v>1041</v>
      </c>
      <c r="D5443" s="327" t="s">
        <v>1036</v>
      </c>
      <c r="E5443" s="327" t="s">
        <v>1036</v>
      </c>
      <c r="F5443" s="327" t="s">
        <v>3251</v>
      </c>
      <c r="G5443" s="409">
        <v>306411440302</v>
      </c>
      <c r="H5443" s="327" t="s">
        <v>9009</v>
      </c>
      <c r="I5443" s="327" t="s">
        <v>5411</v>
      </c>
      <c r="K5443" s="421">
        <v>0.75219999999999998</v>
      </c>
      <c r="L5443" s="421">
        <v>0.75219999999999998</v>
      </c>
      <c r="M5443" s="421">
        <v>0.663628</v>
      </c>
      <c r="N5443" s="411">
        <v>11.775059824514756</v>
      </c>
    </row>
    <row r="5444" spans="1:14" s="327" customFormat="1">
      <c r="A5444" s="103">
        <v>5441</v>
      </c>
      <c r="C5444" s="327" t="s">
        <v>1041</v>
      </c>
      <c r="D5444" s="327" t="s">
        <v>1037</v>
      </c>
      <c r="E5444" s="327" t="s">
        <v>1037</v>
      </c>
      <c r="F5444" s="327" t="s">
        <v>2239</v>
      </c>
      <c r="G5444" s="409">
        <v>306311240301</v>
      </c>
      <c r="H5444" s="327" t="s">
        <v>9010</v>
      </c>
      <c r="I5444" s="327" t="s">
        <v>5411</v>
      </c>
      <c r="K5444" s="421">
        <v>1.2245999999999999</v>
      </c>
      <c r="L5444" s="421">
        <v>1.2245999999999999</v>
      </c>
      <c r="M5444" s="421">
        <v>1.0802369999999999</v>
      </c>
      <c r="N5444" s="411">
        <v>11.788584027437533</v>
      </c>
    </row>
    <row r="5445" spans="1:14" s="327" customFormat="1">
      <c r="A5445" s="103">
        <v>5442</v>
      </c>
      <c r="C5445" s="327" t="s">
        <v>3869</v>
      </c>
      <c r="D5445" s="327" t="s">
        <v>1054</v>
      </c>
      <c r="E5445" s="327" t="s">
        <v>4344</v>
      </c>
      <c r="F5445" s="327" t="s">
        <v>7687</v>
      </c>
      <c r="G5445" s="409">
        <v>308223340501</v>
      </c>
      <c r="H5445" s="327" t="s">
        <v>9011</v>
      </c>
      <c r="I5445" s="327" t="s">
        <v>5444</v>
      </c>
      <c r="K5445" s="421">
        <v>0.93702600000000003</v>
      </c>
      <c r="L5445" s="421">
        <v>0.93702600000000003</v>
      </c>
      <c r="M5445" s="421">
        <v>0.82650800000000002</v>
      </c>
      <c r="N5445" s="411">
        <v>11.794549991142187</v>
      </c>
    </row>
    <row r="5446" spans="1:14" s="327" customFormat="1">
      <c r="A5446" s="103">
        <v>5443</v>
      </c>
      <c r="C5446" s="327" t="s">
        <v>1381</v>
      </c>
      <c r="D5446" s="327" t="s">
        <v>3526</v>
      </c>
      <c r="E5446" s="327" t="s">
        <v>3527</v>
      </c>
      <c r="F5446" s="327" t="s">
        <v>3261</v>
      </c>
      <c r="G5446" s="409" t="s">
        <v>9012</v>
      </c>
      <c r="H5446" s="327" t="s">
        <v>9013</v>
      </c>
      <c r="I5446" s="327" t="s">
        <v>5411</v>
      </c>
      <c r="K5446" s="421">
        <v>0.7964</v>
      </c>
      <c r="L5446" s="421">
        <v>0.7964</v>
      </c>
      <c r="M5446" s="421">
        <v>0.70242599999999999</v>
      </c>
      <c r="N5446" s="411">
        <v>11.79984932194877</v>
      </c>
    </row>
    <row r="5447" spans="1:14" s="327" customFormat="1">
      <c r="A5447" s="103">
        <v>5444</v>
      </c>
      <c r="C5447" s="327" t="s">
        <v>1049</v>
      </c>
      <c r="D5447" s="327" t="s">
        <v>1045</v>
      </c>
      <c r="E5447" s="327" t="s">
        <v>5187</v>
      </c>
      <c r="F5447" s="327" t="s">
        <v>8896</v>
      </c>
      <c r="G5447" s="409">
        <v>307611140202</v>
      </c>
      <c r="H5447" s="327" t="s">
        <v>9014</v>
      </c>
      <c r="I5447" s="327" t="s">
        <v>5411</v>
      </c>
      <c r="K5447" s="421">
        <v>2.1738</v>
      </c>
      <c r="L5447" s="421">
        <v>2.1738</v>
      </c>
      <c r="M5447" s="421">
        <v>1.9171860000000001</v>
      </c>
      <c r="N5447" s="411">
        <v>11.804857852608333</v>
      </c>
    </row>
    <row r="5448" spans="1:14" s="327" customFormat="1">
      <c r="A5448" s="103">
        <v>5445</v>
      </c>
      <c r="C5448" s="327" t="s">
        <v>1381</v>
      </c>
      <c r="D5448" s="327" t="s">
        <v>1032</v>
      </c>
      <c r="E5448" s="327" t="s">
        <v>4888</v>
      </c>
      <c r="F5448" s="327" t="s">
        <v>4713</v>
      </c>
      <c r="G5448" s="409">
        <v>305621240104</v>
      </c>
      <c r="H5448" s="327" t="s">
        <v>9015</v>
      </c>
      <c r="I5448" s="327" t="s">
        <v>5411</v>
      </c>
      <c r="K5448" s="421">
        <v>0.86180000000000001</v>
      </c>
      <c r="L5448" s="421">
        <v>0.86180000000000001</v>
      </c>
      <c r="M5448" s="421">
        <v>0.760046</v>
      </c>
      <c r="N5448" s="411">
        <v>11.807147830123</v>
      </c>
    </row>
    <row r="5449" spans="1:14" s="327" customFormat="1">
      <c r="A5449" s="103">
        <v>5446</v>
      </c>
      <c r="C5449" s="327" t="s">
        <v>1041</v>
      </c>
      <c r="D5449" s="327" t="s">
        <v>1037</v>
      </c>
      <c r="E5449" s="327" t="s">
        <v>1037</v>
      </c>
      <c r="F5449" s="327" t="s">
        <v>8651</v>
      </c>
      <c r="G5449" s="409">
        <v>306311340305</v>
      </c>
      <c r="H5449" s="327" t="s">
        <v>9016</v>
      </c>
      <c r="I5449" s="327" t="s">
        <v>5411</v>
      </c>
      <c r="K5449" s="421">
        <v>0.61639999999999995</v>
      </c>
      <c r="L5449" s="421">
        <v>0.61639999999999995</v>
      </c>
      <c r="M5449" s="421">
        <v>0.54354100000000005</v>
      </c>
      <c r="N5449" s="411">
        <v>11.820084360804655</v>
      </c>
    </row>
    <row r="5450" spans="1:14" s="327" customFormat="1">
      <c r="A5450" s="103">
        <v>5447</v>
      </c>
      <c r="C5450" s="327" t="s">
        <v>1049</v>
      </c>
      <c r="D5450" s="327" t="s">
        <v>1045</v>
      </c>
      <c r="E5450" s="327" t="s">
        <v>5067</v>
      </c>
      <c r="F5450" s="327" t="s">
        <v>6387</v>
      </c>
      <c r="G5450" s="409">
        <v>307613440202</v>
      </c>
      <c r="H5450" s="327" t="s">
        <v>9017</v>
      </c>
      <c r="I5450" s="327" t="s">
        <v>5411</v>
      </c>
      <c r="K5450" s="421">
        <v>1.167</v>
      </c>
      <c r="L5450" s="421">
        <v>1.167</v>
      </c>
      <c r="M5450" s="421">
        <v>1.028851</v>
      </c>
      <c r="N5450" s="411">
        <v>11.837960582690666</v>
      </c>
    </row>
    <row r="5451" spans="1:14" s="327" customFormat="1">
      <c r="A5451" s="103">
        <v>5448</v>
      </c>
      <c r="C5451" s="327" t="s">
        <v>5408</v>
      </c>
      <c r="D5451" s="327" t="s">
        <v>1017</v>
      </c>
      <c r="E5451" s="327" t="s">
        <v>1017</v>
      </c>
      <c r="F5451" s="327" t="s">
        <v>3255</v>
      </c>
      <c r="G5451" s="409">
        <v>304511440202</v>
      </c>
      <c r="H5451" s="327" t="s">
        <v>9018</v>
      </c>
      <c r="I5451" s="327" t="s">
        <v>5411</v>
      </c>
      <c r="K5451" s="421">
        <v>1.0494000000000001</v>
      </c>
      <c r="L5451" s="421">
        <v>1.0494000000000001</v>
      </c>
      <c r="M5451" s="421">
        <v>0.92501800000000001</v>
      </c>
      <c r="N5451" s="411">
        <v>11.852677720602257</v>
      </c>
    </row>
    <row r="5452" spans="1:14" s="327" customFormat="1">
      <c r="A5452" s="103">
        <v>5449</v>
      </c>
      <c r="C5452" s="327" t="s">
        <v>1041</v>
      </c>
      <c r="D5452" s="327" t="s">
        <v>1038</v>
      </c>
      <c r="E5452" s="327" t="s">
        <v>5205</v>
      </c>
      <c r="F5452" s="327" t="s">
        <v>3025</v>
      </c>
      <c r="G5452" s="409">
        <v>306521140204</v>
      </c>
      <c r="H5452" s="327" t="s">
        <v>9019</v>
      </c>
      <c r="I5452" s="327" t="s">
        <v>5444</v>
      </c>
      <c r="K5452" s="421">
        <v>1.5731999999999999</v>
      </c>
      <c r="L5452" s="421">
        <v>1.5731999999999999</v>
      </c>
      <c r="M5452" s="421">
        <v>1.3865400000000001</v>
      </c>
      <c r="N5452" s="411">
        <v>11.864988558352392</v>
      </c>
    </row>
    <row r="5453" spans="1:14" s="327" customFormat="1">
      <c r="A5453" s="103">
        <v>5450</v>
      </c>
      <c r="C5453" s="327" t="s">
        <v>1041</v>
      </c>
      <c r="D5453" s="327" t="s">
        <v>1038</v>
      </c>
      <c r="E5453" s="327" t="s">
        <v>1038</v>
      </c>
      <c r="F5453" s="327" t="s">
        <v>3333</v>
      </c>
      <c r="G5453" s="409">
        <v>306511240304</v>
      </c>
      <c r="H5453" s="327" t="s">
        <v>9020</v>
      </c>
      <c r="I5453" s="327" t="s">
        <v>5444</v>
      </c>
      <c r="K5453" s="421">
        <v>1.1442000000000001</v>
      </c>
      <c r="L5453" s="421">
        <v>1.1442000000000001</v>
      </c>
      <c r="M5453" s="421">
        <v>1.0084139999999999</v>
      </c>
      <c r="N5453" s="411">
        <v>11.86733088620872</v>
      </c>
    </row>
    <row r="5454" spans="1:14" s="327" customFormat="1">
      <c r="A5454" s="103">
        <v>5451</v>
      </c>
      <c r="C5454" s="327" t="s">
        <v>1381</v>
      </c>
      <c r="D5454" s="327" t="s">
        <v>1031</v>
      </c>
      <c r="E5454" s="327" t="s">
        <v>4187</v>
      </c>
      <c r="F5454" s="327" t="s">
        <v>3628</v>
      </c>
      <c r="G5454" s="409">
        <v>305121440304</v>
      </c>
      <c r="H5454" s="327" t="s">
        <v>9021</v>
      </c>
      <c r="I5454" s="327" t="s">
        <v>5411</v>
      </c>
      <c r="K5454" s="421">
        <v>0.8034</v>
      </c>
      <c r="L5454" s="421">
        <v>0.8034</v>
      </c>
      <c r="M5454" s="421">
        <v>0.70794599999999996</v>
      </c>
      <c r="N5454" s="411">
        <v>11.881254667662439</v>
      </c>
    </row>
    <row r="5455" spans="1:14" s="327" customFormat="1">
      <c r="A5455" s="103">
        <v>5452</v>
      </c>
      <c r="C5455" s="327" t="s">
        <v>3869</v>
      </c>
      <c r="D5455" s="327" t="s">
        <v>1054</v>
      </c>
      <c r="E5455" s="327" t="s">
        <v>4344</v>
      </c>
      <c r="F5455" s="327" t="s">
        <v>8066</v>
      </c>
      <c r="G5455" s="409">
        <v>308223440201</v>
      </c>
      <c r="H5455" s="327" t="s">
        <v>3712</v>
      </c>
      <c r="I5455" s="327" t="s">
        <v>5411</v>
      </c>
      <c r="K5455" s="421">
        <v>0.95760000000000001</v>
      </c>
      <c r="L5455" s="421">
        <v>0.95760000000000001</v>
      </c>
      <c r="M5455" s="421">
        <v>0.843804</v>
      </c>
      <c r="N5455" s="411">
        <v>11.883458646616543</v>
      </c>
    </row>
    <row r="5456" spans="1:14" s="327" customFormat="1">
      <c r="A5456" s="103">
        <v>5453</v>
      </c>
      <c r="C5456" s="327" t="s">
        <v>1381</v>
      </c>
      <c r="D5456" s="327" t="s">
        <v>1027</v>
      </c>
      <c r="E5456" s="327" t="s">
        <v>3853</v>
      </c>
      <c r="F5456" s="327" t="s">
        <v>5010</v>
      </c>
      <c r="G5456" s="409">
        <v>305431240302</v>
      </c>
      <c r="H5456" s="327" t="s">
        <v>9022</v>
      </c>
      <c r="I5456" s="327" t="s">
        <v>5411</v>
      </c>
      <c r="K5456" s="421">
        <v>0.85919999999999996</v>
      </c>
      <c r="L5456" s="421">
        <v>0.85919999999999996</v>
      </c>
      <c r="M5456" s="421">
        <v>0.75704300000000002</v>
      </c>
      <c r="N5456" s="411">
        <v>11.889781191806325</v>
      </c>
    </row>
    <row r="5457" spans="1:14" s="327" customFormat="1">
      <c r="A5457" s="103">
        <v>5454</v>
      </c>
      <c r="C5457" s="327" t="s">
        <v>1049</v>
      </c>
      <c r="D5457" s="327" t="s">
        <v>1045</v>
      </c>
      <c r="E5457" s="327" t="s">
        <v>5113</v>
      </c>
      <c r="F5457" s="327" t="s">
        <v>4842</v>
      </c>
      <c r="G5457" s="409">
        <v>307621140305</v>
      </c>
      <c r="H5457" s="327" t="s">
        <v>9023</v>
      </c>
      <c r="I5457" s="327" t="s">
        <v>5411</v>
      </c>
      <c r="K5457" s="421">
        <v>1.0842000000000001</v>
      </c>
      <c r="L5457" s="421">
        <v>1.0842000000000001</v>
      </c>
      <c r="M5457" s="421">
        <v>0.95527200000000001</v>
      </c>
      <c r="N5457" s="411">
        <v>11.891532927504155</v>
      </c>
    </row>
    <row r="5458" spans="1:14" s="327" customFormat="1">
      <c r="A5458" s="103">
        <v>5455</v>
      </c>
      <c r="C5458" s="327" t="s">
        <v>1049</v>
      </c>
      <c r="D5458" s="327" t="s">
        <v>1045</v>
      </c>
      <c r="E5458" s="327" t="s">
        <v>5067</v>
      </c>
      <c r="F5458" s="327" t="s">
        <v>7984</v>
      </c>
      <c r="G5458" s="409">
        <v>307613240201</v>
      </c>
      <c r="H5458" s="327" t="s">
        <v>6089</v>
      </c>
      <c r="I5458" s="327" t="s">
        <v>5411</v>
      </c>
      <c r="K5458" s="421">
        <v>1.718</v>
      </c>
      <c r="L5458" s="421">
        <v>1.718</v>
      </c>
      <c r="M5458" s="421">
        <v>1.51366</v>
      </c>
      <c r="N5458" s="411">
        <v>11.894062863795108</v>
      </c>
    </row>
    <row r="5459" spans="1:14" s="327" customFormat="1">
      <c r="A5459" s="103">
        <v>5456</v>
      </c>
      <c r="C5459" s="327" t="s">
        <v>1049</v>
      </c>
      <c r="D5459" s="327" t="s">
        <v>1046</v>
      </c>
      <c r="E5459" s="327" t="s">
        <v>4866</v>
      </c>
      <c r="F5459" s="327" t="s">
        <v>4781</v>
      </c>
      <c r="G5459" s="409">
        <v>307433240102</v>
      </c>
      <c r="H5459" s="327" t="s">
        <v>9024</v>
      </c>
      <c r="I5459" s="327" t="s">
        <v>5411</v>
      </c>
      <c r="K5459" s="421">
        <v>0.183</v>
      </c>
      <c r="L5459" s="421">
        <v>0.183</v>
      </c>
      <c r="M5459" s="421">
        <v>0.16115199999999999</v>
      </c>
      <c r="N5459" s="411">
        <v>11.938797814207653</v>
      </c>
    </row>
    <row r="5460" spans="1:14" s="327" customFormat="1">
      <c r="A5460" s="103">
        <v>5457</v>
      </c>
      <c r="C5460" s="327" t="s">
        <v>1381</v>
      </c>
      <c r="D5460" s="327" t="s">
        <v>3526</v>
      </c>
      <c r="E5460" s="327" t="s">
        <v>3527</v>
      </c>
      <c r="F5460" s="327" t="s">
        <v>5372</v>
      </c>
      <c r="G5460" s="409" t="s">
        <v>9025</v>
      </c>
      <c r="H5460" s="327" t="s">
        <v>9026</v>
      </c>
      <c r="I5460" s="327" t="s">
        <v>5411</v>
      </c>
      <c r="K5460" s="421">
        <v>1.0196000000000001</v>
      </c>
      <c r="L5460" s="421">
        <v>1.0196000000000001</v>
      </c>
      <c r="M5460" s="421">
        <v>0.89763999999999999</v>
      </c>
      <c r="N5460" s="411">
        <v>11.961553550411933</v>
      </c>
    </row>
    <row r="5461" spans="1:14" s="327" customFormat="1">
      <c r="A5461" s="103">
        <v>5458</v>
      </c>
      <c r="C5461" s="327" t="s">
        <v>1041</v>
      </c>
      <c r="D5461" s="327" t="s">
        <v>1036</v>
      </c>
      <c r="E5461" s="327" t="s">
        <v>5343</v>
      </c>
      <c r="F5461" s="327" t="s">
        <v>3780</v>
      </c>
      <c r="G5461" s="409">
        <v>306421240203</v>
      </c>
      <c r="H5461" s="327" t="s">
        <v>4627</v>
      </c>
      <c r="I5461" s="327" t="s">
        <v>5411</v>
      </c>
      <c r="K5461" s="421">
        <v>0.26340000000000002</v>
      </c>
      <c r="L5461" s="421">
        <v>0.26340000000000002</v>
      </c>
      <c r="M5461" s="421">
        <v>0.23188900000000001</v>
      </c>
      <c r="N5461" s="411">
        <v>11.963173880030375</v>
      </c>
    </row>
    <row r="5462" spans="1:14" s="327" customFormat="1">
      <c r="A5462" s="103">
        <v>5459</v>
      </c>
      <c r="C5462" s="327" t="s">
        <v>1049</v>
      </c>
      <c r="D5462" s="327" t="s">
        <v>1049</v>
      </c>
      <c r="E5462" s="327" t="s">
        <v>3482</v>
      </c>
      <c r="F5462" s="327" t="s">
        <v>4356</v>
      </c>
      <c r="G5462" s="409">
        <v>307133240302</v>
      </c>
      <c r="H5462" s="327" t="s">
        <v>7571</v>
      </c>
      <c r="I5462" s="327" t="s">
        <v>5411</v>
      </c>
      <c r="K5462" s="421">
        <v>1.4896</v>
      </c>
      <c r="L5462" s="421">
        <v>1.4896</v>
      </c>
      <c r="M5462" s="421">
        <v>1.311326</v>
      </c>
      <c r="N5462" s="411">
        <v>11.96791084854995</v>
      </c>
    </row>
    <row r="5463" spans="1:14" s="327" customFormat="1">
      <c r="A5463" s="103">
        <v>5460</v>
      </c>
      <c r="C5463" s="327" t="s">
        <v>1041</v>
      </c>
      <c r="D5463" s="327" t="s">
        <v>1038</v>
      </c>
      <c r="E5463" s="327" t="s">
        <v>1038</v>
      </c>
      <c r="F5463" s="327" t="s">
        <v>3154</v>
      </c>
      <c r="G5463" s="409">
        <v>306511340403</v>
      </c>
      <c r="H5463" s="327" t="s">
        <v>9027</v>
      </c>
      <c r="I5463" s="327" t="s">
        <v>5411</v>
      </c>
      <c r="K5463" s="421">
        <v>1.3418000000000001</v>
      </c>
      <c r="L5463" s="421">
        <v>1.3418000000000001</v>
      </c>
      <c r="M5463" s="421">
        <v>1.181182</v>
      </c>
      <c r="N5463" s="411">
        <v>11.970338351468188</v>
      </c>
    </row>
    <row r="5464" spans="1:14" s="327" customFormat="1">
      <c r="A5464" s="103">
        <v>5461</v>
      </c>
      <c r="C5464" s="327" t="s">
        <v>1049</v>
      </c>
      <c r="D5464" s="327" t="s">
        <v>1045</v>
      </c>
      <c r="E5464" s="327" t="s">
        <v>5187</v>
      </c>
      <c r="F5464" s="327" t="s">
        <v>8634</v>
      </c>
      <c r="G5464" s="409">
        <v>307611140302</v>
      </c>
      <c r="H5464" s="327" t="s">
        <v>9028</v>
      </c>
      <c r="I5464" s="327" t="s">
        <v>5411</v>
      </c>
      <c r="K5464" s="421">
        <v>0.99199999999999999</v>
      </c>
      <c r="L5464" s="421">
        <v>0.99199999999999999</v>
      </c>
      <c r="M5464" s="421">
        <v>0.87314599999999998</v>
      </c>
      <c r="N5464" s="411">
        <v>11.981250000000001</v>
      </c>
    </row>
    <row r="5465" spans="1:14" s="327" customFormat="1">
      <c r="A5465" s="103">
        <v>5462</v>
      </c>
      <c r="C5465" s="327" t="s">
        <v>5408</v>
      </c>
      <c r="D5465" s="327" t="s">
        <v>1020</v>
      </c>
      <c r="E5465" s="327" t="s">
        <v>3970</v>
      </c>
      <c r="F5465" s="327" t="s">
        <v>3074</v>
      </c>
      <c r="G5465" s="409">
        <v>304121340108</v>
      </c>
      <c r="H5465" s="327" t="s">
        <v>9029</v>
      </c>
      <c r="I5465" s="327" t="s">
        <v>5411</v>
      </c>
      <c r="K5465" s="421">
        <v>0.44866</v>
      </c>
      <c r="L5465" s="421">
        <v>0.44866</v>
      </c>
      <c r="M5465" s="421">
        <v>0.39485500000000001</v>
      </c>
      <c r="N5465" s="411">
        <v>11.992377301297195</v>
      </c>
    </row>
    <row r="5466" spans="1:14" s="327" customFormat="1">
      <c r="A5466" s="103">
        <v>5463</v>
      </c>
      <c r="C5466" s="327" t="s">
        <v>1049</v>
      </c>
      <c r="D5466" s="327" t="s">
        <v>1048</v>
      </c>
      <c r="E5466" s="327" t="s">
        <v>1048</v>
      </c>
      <c r="F5466" s="327" t="s">
        <v>4852</v>
      </c>
      <c r="G5466" s="409">
        <v>307233140402</v>
      </c>
      <c r="H5466" s="327" t="s">
        <v>9030</v>
      </c>
      <c r="I5466" s="327" t="s">
        <v>5411</v>
      </c>
      <c r="K5466" s="421">
        <v>0.75880000000000003</v>
      </c>
      <c r="L5466" s="421">
        <v>0.75880000000000003</v>
      </c>
      <c r="M5466" s="421">
        <v>0.66778499999999996</v>
      </c>
      <c r="N5466" s="411">
        <v>11.994596731681611</v>
      </c>
    </row>
    <row r="5467" spans="1:14" s="327" customFormat="1">
      <c r="A5467" s="103">
        <v>5464</v>
      </c>
      <c r="C5467" s="327" t="s">
        <v>1049</v>
      </c>
      <c r="D5467" s="327" t="s">
        <v>1047</v>
      </c>
      <c r="E5467" s="327" t="s">
        <v>4541</v>
      </c>
      <c r="F5467" s="327" t="s">
        <v>5095</v>
      </c>
      <c r="G5467" s="409">
        <v>307333140403</v>
      </c>
      <c r="H5467" s="327" t="s">
        <v>9031</v>
      </c>
      <c r="I5467" s="327" t="s">
        <v>5411</v>
      </c>
      <c r="K5467" s="421">
        <v>1.207238</v>
      </c>
      <c r="L5467" s="421">
        <v>1.207238</v>
      </c>
      <c r="M5467" s="421">
        <v>1.06237</v>
      </c>
      <c r="N5467" s="411">
        <v>11.999953613123509</v>
      </c>
    </row>
    <row r="5468" spans="1:14" s="327" customFormat="1">
      <c r="A5468" s="103">
        <v>5465</v>
      </c>
      <c r="C5468" s="327" t="s">
        <v>1041</v>
      </c>
      <c r="D5468" s="327" t="s">
        <v>1041</v>
      </c>
      <c r="E5468" s="327" t="s">
        <v>4103</v>
      </c>
      <c r="F5468" s="327" t="s">
        <v>8784</v>
      </c>
      <c r="G5468" s="409">
        <v>306111240403</v>
      </c>
      <c r="H5468" s="327" t="s">
        <v>9032</v>
      </c>
      <c r="I5468" s="327" t="s">
        <v>5411</v>
      </c>
      <c r="K5468" s="421">
        <v>0.37619999999999998</v>
      </c>
      <c r="L5468" s="421">
        <v>0.37619999999999998</v>
      </c>
      <c r="M5468" s="421">
        <v>0.33099600000000001</v>
      </c>
      <c r="N5468" s="411">
        <v>12.015948963317376</v>
      </c>
    </row>
    <row r="5469" spans="1:14" s="327" customFormat="1">
      <c r="A5469" s="103">
        <v>5466</v>
      </c>
      <c r="C5469" s="327" t="s">
        <v>1049</v>
      </c>
      <c r="D5469" s="327" t="s">
        <v>1045</v>
      </c>
      <c r="E5469" s="327" t="s">
        <v>5113</v>
      </c>
      <c r="F5469" s="327" t="s">
        <v>5649</v>
      </c>
      <c r="G5469" s="409">
        <v>307621340204</v>
      </c>
      <c r="H5469" s="327" t="s">
        <v>9033</v>
      </c>
      <c r="I5469" s="327" t="s">
        <v>5411</v>
      </c>
      <c r="K5469" s="421">
        <v>1.2136</v>
      </c>
      <c r="L5469" s="421">
        <v>1.2136</v>
      </c>
      <c r="M5469" s="421">
        <v>1.0677270000000001</v>
      </c>
      <c r="N5469" s="411">
        <v>12.019858272907047</v>
      </c>
    </row>
    <row r="5470" spans="1:14" s="327" customFormat="1">
      <c r="A5470" s="103">
        <v>5467</v>
      </c>
      <c r="C5470" s="327" t="s">
        <v>1041</v>
      </c>
      <c r="D5470" s="327" t="s">
        <v>1039</v>
      </c>
      <c r="E5470" s="327" t="s">
        <v>3293</v>
      </c>
      <c r="F5470" s="327" t="s">
        <v>3107</v>
      </c>
      <c r="G5470" s="409">
        <v>306221240403</v>
      </c>
      <c r="H5470" s="327" t="s">
        <v>9034</v>
      </c>
      <c r="I5470" s="327" t="s">
        <v>5411</v>
      </c>
      <c r="K5470" s="421">
        <v>0.70479999999999998</v>
      </c>
      <c r="L5470" s="421">
        <v>0.70479999999999998</v>
      </c>
      <c r="M5470" s="421">
        <v>0.61977499999999996</v>
      </c>
      <c r="N5470" s="411">
        <v>12.063706015891036</v>
      </c>
    </row>
    <row r="5471" spans="1:14" s="327" customFormat="1">
      <c r="A5471" s="103">
        <v>5468</v>
      </c>
      <c r="C5471" s="327" t="s">
        <v>1049</v>
      </c>
      <c r="D5471" s="327" t="s">
        <v>1045</v>
      </c>
      <c r="E5471" s="327" t="s">
        <v>5067</v>
      </c>
      <c r="F5471" s="327" t="s">
        <v>8473</v>
      </c>
      <c r="G5471" s="409">
        <v>307613140403</v>
      </c>
      <c r="H5471" s="327" t="s">
        <v>9035</v>
      </c>
      <c r="I5471" s="327" t="s">
        <v>5411</v>
      </c>
      <c r="K5471" s="421">
        <v>0.17882000000000001</v>
      </c>
      <c r="L5471" s="421">
        <v>0.17882000000000001</v>
      </c>
      <c r="M5471" s="421">
        <v>0.157224</v>
      </c>
      <c r="N5471" s="411">
        <v>12.07694888714909</v>
      </c>
    </row>
    <row r="5472" spans="1:14" s="327" customFormat="1">
      <c r="A5472" s="103">
        <v>5469</v>
      </c>
      <c r="C5472" s="327" t="s">
        <v>1041</v>
      </c>
      <c r="D5472" s="327" t="s">
        <v>1038</v>
      </c>
      <c r="E5472" s="327" t="s">
        <v>5205</v>
      </c>
      <c r="F5472" s="327" t="s">
        <v>3006</v>
      </c>
      <c r="G5472" s="409">
        <v>306512240102</v>
      </c>
      <c r="H5472" s="327" t="s">
        <v>9036</v>
      </c>
      <c r="I5472" s="327" t="s">
        <v>5411</v>
      </c>
      <c r="K5472" s="421">
        <v>0.11700000000000001</v>
      </c>
      <c r="L5472" s="421">
        <v>0.11700000000000001</v>
      </c>
      <c r="M5472" s="421">
        <v>0.10286000000000001</v>
      </c>
      <c r="N5472" s="411">
        <v>12.085470085470085</v>
      </c>
    </row>
    <row r="5473" spans="1:14" s="327" customFormat="1">
      <c r="A5473" s="103">
        <v>5470</v>
      </c>
      <c r="C5473" s="327" t="s">
        <v>1049</v>
      </c>
      <c r="D5473" s="327" t="s">
        <v>1045</v>
      </c>
      <c r="E5473" s="327" t="s">
        <v>5187</v>
      </c>
      <c r="F5473" s="327" t="s">
        <v>8863</v>
      </c>
      <c r="G5473" s="409">
        <v>307611740103</v>
      </c>
      <c r="H5473" s="327" t="s">
        <v>9037</v>
      </c>
      <c r="I5473" s="327" t="s">
        <v>5411</v>
      </c>
      <c r="K5473" s="421">
        <v>1.8442000000000001</v>
      </c>
      <c r="L5473" s="421">
        <v>1.8442000000000001</v>
      </c>
      <c r="M5473" s="421">
        <v>1.6211789999999999</v>
      </c>
      <c r="N5473" s="411">
        <v>12.093102700357885</v>
      </c>
    </row>
    <row r="5474" spans="1:14" s="327" customFormat="1">
      <c r="A5474" s="103">
        <v>5471</v>
      </c>
      <c r="C5474" s="327" t="s">
        <v>1381</v>
      </c>
      <c r="D5474" s="327" t="s">
        <v>1032</v>
      </c>
      <c r="E5474" s="327" t="s">
        <v>3933</v>
      </c>
      <c r="F5474" s="327" t="s">
        <v>2935</v>
      </c>
      <c r="G5474" s="409">
        <v>305611140106</v>
      </c>
      <c r="H5474" s="327" t="s">
        <v>9038</v>
      </c>
      <c r="I5474" s="327" t="s">
        <v>5411</v>
      </c>
      <c r="K5474" s="421">
        <v>0.40539999999999998</v>
      </c>
      <c r="L5474" s="421">
        <v>0.40539999999999998</v>
      </c>
      <c r="M5474" s="421">
        <v>0.35632000000000003</v>
      </c>
      <c r="N5474" s="411">
        <v>12.106561420818934</v>
      </c>
    </row>
    <row r="5475" spans="1:14" s="327" customFormat="1">
      <c r="A5475" s="103">
        <v>5472</v>
      </c>
      <c r="C5475" s="327" t="s">
        <v>1381</v>
      </c>
      <c r="D5475" s="327" t="s">
        <v>1032</v>
      </c>
      <c r="E5475" s="327" t="s">
        <v>4888</v>
      </c>
      <c r="F5475" s="327" t="s">
        <v>9039</v>
      </c>
      <c r="G5475" s="409">
        <v>305621140302</v>
      </c>
      <c r="H5475" s="327" t="s">
        <v>9040</v>
      </c>
      <c r="I5475" s="327" t="s">
        <v>5411</v>
      </c>
      <c r="K5475" s="421">
        <v>0.72133999999999998</v>
      </c>
      <c r="L5475" s="421">
        <v>0.72133999999999998</v>
      </c>
      <c r="M5475" s="421">
        <v>0.63376600000000005</v>
      </c>
      <c r="N5475" s="411">
        <v>12.140460809049815</v>
      </c>
    </row>
    <row r="5476" spans="1:14" s="327" customFormat="1">
      <c r="A5476" s="103">
        <v>5473</v>
      </c>
      <c r="C5476" s="327" t="s">
        <v>1381</v>
      </c>
      <c r="D5476" s="327" t="s">
        <v>1030</v>
      </c>
      <c r="E5476" s="327" t="s">
        <v>5282</v>
      </c>
      <c r="F5476" s="327" t="s">
        <v>9041</v>
      </c>
      <c r="G5476" s="409">
        <v>305212440402</v>
      </c>
      <c r="H5476" s="327" t="s">
        <v>9042</v>
      </c>
      <c r="I5476" s="327" t="s">
        <v>5411</v>
      </c>
      <c r="K5476" s="421">
        <v>0.99619999999999997</v>
      </c>
      <c r="L5476" s="421">
        <v>0.99619999999999997</v>
      </c>
      <c r="M5476" s="421">
        <v>0.87514400000000003</v>
      </c>
      <c r="N5476" s="411">
        <v>12.151776751656289</v>
      </c>
    </row>
    <row r="5477" spans="1:14" s="327" customFormat="1">
      <c r="A5477" s="103">
        <v>5474</v>
      </c>
      <c r="C5477" s="327" t="s">
        <v>1049</v>
      </c>
      <c r="D5477" s="327" t="s">
        <v>1048</v>
      </c>
      <c r="E5477" s="327" t="s">
        <v>5138</v>
      </c>
      <c r="F5477" s="327" t="s">
        <v>8328</v>
      </c>
      <c r="G5477" s="409">
        <v>307211440101</v>
      </c>
      <c r="H5477" s="327" t="s">
        <v>9043</v>
      </c>
      <c r="I5477" s="327" t="s">
        <v>5411</v>
      </c>
      <c r="K5477" s="421">
        <v>1.4843999999999999</v>
      </c>
      <c r="L5477" s="421">
        <v>1.4843999999999999</v>
      </c>
      <c r="M5477" s="421">
        <v>1.303931</v>
      </c>
      <c r="N5477" s="411">
        <v>12.157706817569389</v>
      </c>
    </row>
    <row r="5478" spans="1:14" s="327" customFormat="1">
      <c r="A5478" s="103">
        <v>5475</v>
      </c>
      <c r="C5478" s="327" t="s">
        <v>1049</v>
      </c>
      <c r="D5478" s="327" t="s">
        <v>1045</v>
      </c>
      <c r="E5478" s="327" t="s">
        <v>5067</v>
      </c>
      <c r="F5478" s="327" t="s">
        <v>6387</v>
      </c>
      <c r="G5478" s="409">
        <v>307613440201</v>
      </c>
      <c r="H5478" s="327" t="s">
        <v>9044</v>
      </c>
      <c r="I5478" s="327" t="s">
        <v>5411</v>
      </c>
      <c r="K5478" s="421">
        <v>0.80503999999999998</v>
      </c>
      <c r="L5478" s="421">
        <v>0.80503999999999998</v>
      </c>
      <c r="M5478" s="421">
        <v>0.70713999999999999</v>
      </c>
      <c r="N5478" s="411">
        <v>12.160886415581833</v>
      </c>
    </row>
    <row r="5479" spans="1:14" s="327" customFormat="1">
      <c r="A5479" s="103">
        <v>5476</v>
      </c>
      <c r="C5479" s="327" t="s">
        <v>1041</v>
      </c>
      <c r="D5479" s="327" t="s">
        <v>1041</v>
      </c>
      <c r="E5479" s="327" t="s">
        <v>4103</v>
      </c>
      <c r="F5479" s="327" t="s">
        <v>3015</v>
      </c>
      <c r="G5479" s="409">
        <v>306111340101</v>
      </c>
      <c r="H5479" s="327" t="s">
        <v>9045</v>
      </c>
      <c r="I5479" s="327" t="s">
        <v>5411</v>
      </c>
      <c r="K5479" s="421">
        <v>0.91220000000000001</v>
      </c>
      <c r="L5479" s="421">
        <v>0.91220000000000001</v>
      </c>
      <c r="M5479" s="421">
        <v>0.80117799999999995</v>
      </c>
      <c r="N5479" s="411">
        <v>12.170795878096916</v>
      </c>
    </row>
    <row r="5480" spans="1:14" s="327" customFormat="1">
      <c r="A5480" s="103">
        <v>5477</v>
      </c>
      <c r="C5480" s="327" t="s">
        <v>1381</v>
      </c>
      <c r="D5480" s="327" t="s">
        <v>1032</v>
      </c>
      <c r="E5480" s="327" t="s">
        <v>3933</v>
      </c>
      <c r="F5480" s="327" t="s">
        <v>4478</v>
      </c>
      <c r="G5480" s="409">
        <v>305611140301</v>
      </c>
      <c r="H5480" s="327" t="s">
        <v>9046</v>
      </c>
      <c r="I5480" s="327" t="s">
        <v>5411</v>
      </c>
      <c r="K5480" s="421">
        <v>0.12766</v>
      </c>
      <c r="L5480" s="421">
        <v>0.12766</v>
      </c>
      <c r="M5480" s="421">
        <v>0.11211599999999999</v>
      </c>
      <c r="N5480" s="411">
        <v>12.176092746357515</v>
      </c>
    </row>
    <row r="5481" spans="1:14" s="327" customFormat="1">
      <c r="A5481" s="103">
        <v>5478</v>
      </c>
      <c r="C5481" s="327" t="s">
        <v>1041</v>
      </c>
      <c r="D5481" s="327" t="s">
        <v>1038</v>
      </c>
      <c r="E5481" s="327" t="s">
        <v>5205</v>
      </c>
      <c r="F5481" s="327" t="s">
        <v>8998</v>
      </c>
      <c r="G5481" s="409">
        <v>306521340703</v>
      </c>
      <c r="H5481" s="327" t="s">
        <v>9047</v>
      </c>
      <c r="I5481" s="327" t="s">
        <v>5411</v>
      </c>
      <c r="K5481" s="421">
        <v>6.9540000000000005E-2</v>
      </c>
      <c r="L5481" s="421">
        <v>6.9540000000000005E-2</v>
      </c>
      <c r="M5481" s="421">
        <v>6.1060000000000003E-2</v>
      </c>
      <c r="N5481" s="411">
        <v>12.194420477423067</v>
      </c>
    </row>
    <row r="5482" spans="1:14" s="327" customFormat="1">
      <c r="A5482" s="103">
        <v>5479</v>
      </c>
      <c r="C5482" s="327" t="s">
        <v>1041</v>
      </c>
      <c r="D5482" s="327" t="s">
        <v>1041</v>
      </c>
      <c r="E5482" s="327" t="s">
        <v>4103</v>
      </c>
      <c r="F5482" s="327" t="s">
        <v>3368</v>
      </c>
      <c r="G5482" s="409">
        <v>306111340401</v>
      </c>
      <c r="H5482" s="327" t="s">
        <v>9048</v>
      </c>
      <c r="I5482" s="327" t="s">
        <v>5411</v>
      </c>
      <c r="K5482" s="421">
        <v>0.89370000000000005</v>
      </c>
      <c r="L5482" s="421">
        <v>0.89370000000000005</v>
      </c>
      <c r="M5482" s="421">
        <v>0.784609</v>
      </c>
      <c r="N5482" s="411">
        <v>12.206668904554107</v>
      </c>
    </row>
    <row r="5483" spans="1:14" s="327" customFormat="1">
      <c r="A5483" s="103">
        <v>5480</v>
      </c>
      <c r="C5483" s="327" t="s">
        <v>1049</v>
      </c>
      <c r="D5483" s="327" t="s">
        <v>1049</v>
      </c>
      <c r="E5483" s="327" t="s">
        <v>3482</v>
      </c>
      <c r="F5483" s="327" t="s">
        <v>4681</v>
      </c>
      <c r="G5483" s="409">
        <v>307133540103</v>
      </c>
      <c r="H5483" s="327" t="s">
        <v>9049</v>
      </c>
      <c r="I5483" s="327" t="s">
        <v>5411</v>
      </c>
      <c r="K5483" s="421">
        <v>0.75639999999999996</v>
      </c>
      <c r="L5483" s="421">
        <v>0.75639999999999996</v>
      </c>
      <c r="M5483" s="421">
        <v>0.66387300000000005</v>
      </c>
      <c r="N5483" s="411">
        <v>12.232548915917492</v>
      </c>
    </row>
    <row r="5484" spans="1:14" s="327" customFormat="1">
      <c r="A5484" s="103">
        <v>5481</v>
      </c>
      <c r="C5484" s="327" t="s">
        <v>3869</v>
      </c>
      <c r="D5484" s="327" t="s">
        <v>1054</v>
      </c>
      <c r="E5484" s="327" t="s">
        <v>4857</v>
      </c>
      <c r="F5484" s="327" t="s">
        <v>8632</v>
      </c>
      <c r="G5484" s="409">
        <v>308235240801</v>
      </c>
      <c r="H5484" s="327" t="s">
        <v>9050</v>
      </c>
      <c r="I5484" s="327" t="s">
        <v>5411</v>
      </c>
      <c r="K5484" s="421">
        <v>0.29480000000000001</v>
      </c>
      <c r="L5484" s="421">
        <v>0.29480000000000001</v>
      </c>
      <c r="M5484" s="421">
        <v>0.25869999999999999</v>
      </c>
      <c r="N5484" s="411">
        <v>12.245590230664865</v>
      </c>
    </row>
    <row r="5485" spans="1:14" s="327" customFormat="1">
      <c r="A5485" s="103">
        <v>5482</v>
      </c>
      <c r="C5485" s="327" t="s">
        <v>1041</v>
      </c>
      <c r="D5485" s="327" t="s">
        <v>1037</v>
      </c>
      <c r="E5485" s="327" t="s">
        <v>1037</v>
      </c>
      <c r="F5485" s="327" t="s">
        <v>9051</v>
      </c>
      <c r="G5485" s="409">
        <v>306311240204</v>
      </c>
      <c r="H5485" s="327" t="s">
        <v>9052</v>
      </c>
      <c r="I5485" s="327" t="s">
        <v>5411</v>
      </c>
      <c r="K5485" s="421">
        <v>1.0569999999999999</v>
      </c>
      <c r="L5485" s="421">
        <v>1.0569999999999999</v>
      </c>
      <c r="M5485" s="421">
        <v>0.92744599999999999</v>
      </c>
      <c r="N5485" s="411">
        <v>12.256764427625351</v>
      </c>
    </row>
    <row r="5486" spans="1:14" s="327" customFormat="1">
      <c r="A5486" s="103">
        <v>5483</v>
      </c>
      <c r="C5486" s="327" t="s">
        <v>1049</v>
      </c>
      <c r="D5486" s="327" t="s">
        <v>1045</v>
      </c>
      <c r="E5486" s="327" t="s">
        <v>5067</v>
      </c>
      <c r="F5486" s="327" t="s">
        <v>4743</v>
      </c>
      <c r="G5486" s="409">
        <v>307613140301</v>
      </c>
      <c r="H5486" s="327" t="s">
        <v>9053</v>
      </c>
      <c r="I5486" s="327" t="s">
        <v>5411</v>
      </c>
      <c r="K5486" s="421">
        <v>1.7374000000000001</v>
      </c>
      <c r="L5486" s="421">
        <v>1.7374000000000001</v>
      </c>
      <c r="M5486" s="421">
        <v>1.5244409999999999</v>
      </c>
      <c r="N5486" s="411">
        <v>12.257338551859107</v>
      </c>
    </row>
    <row r="5487" spans="1:14" s="327" customFormat="1">
      <c r="A5487" s="103">
        <v>5484</v>
      </c>
      <c r="C5487" s="327" t="s">
        <v>1381</v>
      </c>
      <c r="D5487" s="327" t="s">
        <v>1031</v>
      </c>
      <c r="E5487" s="327" t="s">
        <v>4187</v>
      </c>
      <c r="F5487" s="327" t="s">
        <v>7689</v>
      </c>
      <c r="G5487" s="409">
        <v>305121440203</v>
      </c>
      <c r="H5487" s="327" t="s">
        <v>7629</v>
      </c>
      <c r="I5487" s="327" t="s">
        <v>5411</v>
      </c>
      <c r="K5487" s="421">
        <v>0.45079999999999998</v>
      </c>
      <c r="L5487" s="421">
        <v>0.45079999999999998</v>
      </c>
      <c r="M5487" s="421">
        <v>0.39546999999999999</v>
      </c>
      <c r="N5487" s="411">
        <v>12.273735581188996</v>
      </c>
    </row>
    <row r="5488" spans="1:14" s="327" customFormat="1">
      <c r="A5488" s="103">
        <v>5485</v>
      </c>
      <c r="C5488" s="327" t="s">
        <v>1041</v>
      </c>
      <c r="D5488" s="327" t="s">
        <v>1041</v>
      </c>
      <c r="E5488" s="327" t="s">
        <v>4103</v>
      </c>
      <c r="F5488" s="327" t="s">
        <v>3368</v>
      </c>
      <c r="G5488" s="409">
        <v>306111340403</v>
      </c>
      <c r="H5488" s="327" t="s">
        <v>9054</v>
      </c>
      <c r="I5488" s="327" t="s">
        <v>5411</v>
      </c>
      <c r="K5488" s="421">
        <v>0.4239</v>
      </c>
      <c r="L5488" s="421">
        <v>0.4239</v>
      </c>
      <c r="M5488" s="421">
        <v>0.371811</v>
      </c>
      <c r="N5488" s="411">
        <v>12.288039631988676</v>
      </c>
    </row>
    <row r="5489" spans="1:14" s="327" customFormat="1">
      <c r="A5489" s="103">
        <v>5486</v>
      </c>
      <c r="C5489" s="327" t="s">
        <v>1041</v>
      </c>
      <c r="D5489" s="327" t="s">
        <v>1039</v>
      </c>
      <c r="E5489" s="327" t="s">
        <v>3293</v>
      </c>
      <c r="F5489" s="327" t="s">
        <v>3827</v>
      </c>
      <c r="G5489" s="409">
        <v>306221440201</v>
      </c>
      <c r="H5489" s="327" t="s">
        <v>9055</v>
      </c>
      <c r="I5489" s="327" t="s">
        <v>5411</v>
      </c>
      <c r="K5489" s="421">
        <v>1.4283999999999999</v>
      </c>
      <c r="L5489" s="421">
        <v>1.4283999999999999</v>
      </c>
      <c r="M5489" s="421">
        <v>1.2528379999999999</v>
      </c>
      <c r="N5489" s="411">
        <v>12.290814897787735</v>
      </c>
    </row>
    <row r="5490" spans="1:14" s="327" customFormat="1">
      <c r="A5490" s="103">
        <v>5487</v>
      </c>
      <c r="C5490" s="327" t="s">
        <v>5408</v>
      </c>
      <c r="D5490" s="327" t="s">
        <v>1019</v>
      </c>
      <c r="E5490" s="327" t="s">
        <v>3696</v>
      </c>
      <c r="F5490" s="327" t="s">
        <v>3855</v>
      </c>
      <c r="G5490" s="409">
        <v>304251140202</v>
      </c>
      <c r="H5490" s="327" t="s">
        <v>9056</v>
      </c>
      <c r="I5490" s="327" t="s">
        <v>5411</v>
      </c>
      <c r="K5490" s="421">
        <v>0.8216</v>
      </c>
      <c r="L5490" s="421">
        <v>0.8216</v>
      </c>
      <c r="M5490" s="421">
        <v>0.72056900000000002</v>
      </c>
      <c r="N5490" s="411">
        <v>12.296859785783834</v>
      </c>
    </row>
    <row r="5491" spans="1:14" s="327" customFormat="1">
      <c r="A5491" s="103">
        <v>5488</v>
      </c>
      <c r="C5491" s="327" t="s">
        <v>1049</v>
      </c>
      <c r="D5491" s="327" t="s">
        <v>1045</v>
      </c>
      <c r="E5491" s="327" t="s">
        <v>5187</v>
      </c>
      <c r="F5491" s="327" t="s">
        <v>8634</v>
      </c>
      <c r="G5491" s="409">
        <v>307611140303</v>
      </c>
      <c r="H5491" s="327" t="s">
        <v>9057</v>
      </c>
      <c r="I5491" s="327" t="s">
        <v>5411</v>
      </c>
      <c r="K5491" s="421">
        <v>0.76219999999999999</v>
      </c>
      <c r="L5491" s="421">
        <v>0.76219999999999999</v>
      </c>
      <c r="M5491" s="421">
        <v>0.66828399999999999</v>
      </c>
      <c r="N5491" s="411">
        <v>12.321700341117817</v>
      </c>
    </row>
    <row r="5492" spans="1:14" s="327" customFormat="1">
      <c r="A5492" s="103">
        <v>5489</v>
      </c>
      <c r="C5492" s="327" t="s">
        <v>1041</v>
      </c>
      <c r="D5492" s="327" t="s">
        <v>1037</v>
      </c>
      <c r="E5492" s="327" t="s">
        <v>3843</v>
      </c>
      <c r="F5492" s="327" t="s">
        <v>5781</v>
      </c>
      <c r="G5492" s="409">
        <v>306331340202</v>
      </c>
      <c r="H5492" s="327" t="s">
        <v>9058</v>
      </c>
      <c r="I5492" s="327" t="s">
        <v>5411</v>
      </c>
      <c r="K5492" s="421">
        <v>0.52480000000000004</v>
      </c>
      <c r="L5492" s="421">
        <v>0.52480000000000004</v>
      </c>
      <c r="M5492" s="421">
        <v>0.46011600000000002</v>
      </c>
      <c r="N5492" s="411">
        <v>12.325457317073173</v>
      </c>
    </row>
    <row r="5493" spans="1:14" s="327" customFormat="1">
      <c r="A5493" s="103">
        <v>5490</v>
      </c>
      <c r="C5493" s="327" t="s">
        <v>1041</v>
      </c>
      <c r="D5493" s="327" t="s">
        <v>1039</v>
      </c>
      <c r="E5493" s="327" t="s">
        <v>3293</v>
      </c>
      <c r="F5493" s="327" t="s">
        <v>5767</v>
      </c>
      <c r="G5493" s="409">
        <v>306221440302</v>
      </c>
      <c r="H5493" s="327" t="s">
        <v>5539</v>
      </c>
      <c r="I5493" s="327" t="s">
        <v>5411</v>
      </c>
      <c r="K5493" s="421">
        <v>0.43980000000000002</v>
      </c>
      <c r="L5493" s="421">
        <v>0.43980000000000002</v>
      </c>
      <c r="M5493" s="421">
        <v>0.38555200000000001</v>
      </c>
      <c r="N5493" s="411">
        <v>12.334697589813555</v>
      </c>
    </row>
    <row r="5494" spans="1:14" s="327" customFormat="1">
      <c r="A5494" s="103">
        <v>5491</v>
      </c>
      <c r="C5494" s="327" t="s">
        <v>1381</v>
      </c>
      <c r="D5494" s="327" t="s">
        <v>1028</v>
      </c>
      <c r="E5494" s="327" t="s">
        <v>5370</v>
      </c>
      <c r="F5494" s="327" t="s">
        <v>3433</v>
      </c>
      <c r="G5494" s="409">
        <v>305331340201</v>
      </c>
      <c r="H5494" s="327" t="s">
        <v>9059</v>
      </c>
      <c r="I5494" s="327" t="s">
        <v>5411</v>
      </c>
      <c r="K5494" s="421">
        <v>0.40400000000000003</v>
      </c>
      <c r="L5494" s="421">
        <v>0.40400000000000003</v>
      </c>
      <c r="M5494" s="421">
        <v>0.35415799999999997</v>
      </c>
      <c r="N5494" s="411">
        <v>12.3371287128713</v>
      </c>
    </row>
    <row r="5495" spans="1:14" s="327" customFormat="1">
      <c r="A5495" s="103">
        <v>5492</v>
      </c>
      <c r="C5495" s="327" t="s">
        <v>1381</v>
      </c>
      <c r="D5495" s="327" t="s">
        <v>1030</v>
      </c>
      <c r="E5495" s="327" t="s">
        <v>3808</v>
      </c>
      <c r="F5495" s="327" t="s">
        <v>3809</v>
      </c>
      <c r="G5495" s="409">
        <v>305211140205</v>
      </c>
      <c r="H5495" s="327" t="s">
        <v>5638</v>
      </c>
      <c r="I5495" s="327" t="s">
        <v>5411</v>
      </c>
      <c r="K5495" s="421">
        <v>1.2050000000000001</v>
      </c>
      <c r="L5495" s="421">
        <v>1.2050000000000001</v>
      </c>
      <c r="M5495" s="421">
        <v>1.056327</v>
      </c>
      <c r="N5495" s="411">
        <v>12.33800829875519</v>
      </c>
    </row>
    <row r="5496" spans="1:14" s="327" customFormat="1">
      <c r="A5496" s="103">
        <v>5493</v>
      </c>
      <c r="C5496" s="327" t="s">
        <v>1381</v>
      </c>
      <c r="D5496" s="327" t="s">
        <v>1031</v>
      </c>
      <c r="E5496" s="327" t="s">
        <v>4187</v>
      </c>
      <c r="F5496" s="327" t="s">
        <v>3628</v>
      </c>
      <c r="G5496" s="409">
        <v>305121440307</v>
      </c>
      <c r="H5496" s="327" t="s">
        <v>5535</v>
      </c>
      <c r="I5496" s="327" t="s">
        <v>5411</v>
      </c>
      <c r="K5496" s="421">
        <v>0.7288</v>
      </c>
      <c r="L5496" s="421">
        <v>0.7288</v>
      </c>
      <c r="M5496" s="421">
        <v>0.63885599999999998</v>
      </c>
      <c r="N5496" s="411">
        <v>12.341383095499454</v>
      </c>
    </row>
    <row r="5497" spans="1:14" s="327" customFormat="1">
      <c r="A5497" s="103">
        <v>5494</v>
      </c>
      <c r="C5497" s="327" t="s">
        <v>1049</v>
      </c>
      <c r="D5497" s="327" t="s">
        <v>4470</v>
      </c>
      <c r="E5497" s="327" t="s">
        <v>4183</v>
      </c>
      <c r="F5497" s="327" t="s">
        <v>8599</v>
      </c>
      <c r="G5497" s="409">
        <v>307521340203</v>
      </c>
      <c r="H5497" s="327" t="s">
        <v>9060</v>
      </c>
      <c r="I5497" s="327" t="s">
        <v>5411</v>
      </c>
      <c r="K5497" s="421">
        <v>0.93540000000000001</v>
      </c>
      <c r="L5497" s="421">
        <v>0.93540000000000001</v>
      </c>
      <c r="M5497" s="421">
        <v>0.81995099999999999</v>
      </c>
      <c r="N5497" s="411">
        <v>12.342206542655552</v>
      </c>
    </row>
    <row r="5498" spans="1:14" s="327" customFormat="1">
      <c r="A5498" s="103">
        <v>5495</v>
      </c>
      <c r="C5498" s="327" t="s">
        <v>1381</v>
      </c>
      <c r="D5498" s="327" t="s">
        <v>1029</v>
      </c>
      <c r="E5498" s="327" t="s">
        <v>4176</v>
      </c>
      <c r="F5498" s="327" t="s">
        <v>9061</v>
      </c>
      <c r="G5498" s="409">
        <v>305712140401</v>
      </c>
      <c r="H5498" s="327" t="s">
        <v>9062</v>
      </c>
      <c r="I5498" s="327" t="s">
        <v>5411</v>
      </c>
      <c r="K5498" s="421">
        <v>1.2194400000000001</v>
      </c>
      <c r="L5498" s="421">
        <v>1.2194400000000001</v>
      </c>
      <c r="M5498" s="421">
        <v>1.068541</v>
      </c>
      <c r="N5498" s="411">
        <v>12.374450567473604</v>
      </c>
    </row>
    <row r="5499" spans="1:14" s="327" customFormat="1">
      <c r="A5499" s="103">
        <v>5496</v>
      </c>
      <c r="C5499" s="327" t="s">
        <v>1041</v>
      </c>
      <c r="D5499" s="327" t="s">
        <v>1039</v>
      </c>
      <c r="E5499" s="327" t="s">
        <v>3293</v>
      </c>
      <c r="F5499" s="327" t="s">
        <v>3231</v>
      </c>
      <c r="G5499" s="409">
        <v>306221540203</v>
      </c>
      <c r="H5499" s="327" t="s">
        <v>5539</v>
      </c>
      <c r="I5499" s="327" t="s">
        <v>5411</v>
      </c>
      <c r="K5499" s="421">
        <v>0.79459999999999997</v>
      </c>
      <c r="L5499" s="421">
        <v>0.79459999999999997</v>
      </c>
      <c r="M5499" s="421">
        <v>0.69623999999999997</v>
      </c>
      <c r="N5499" s="411">
        <v>12.378555247923483</v>
      </c>
    </row>
    <row r="5500" spans="1:14" s="327" customFormat="1">
      <c r="A5500" s="103">
        <v>5497</v>
      </c>
      <c r="C5500" s="327" t="s">
        <v>3869</v>
      </c>
      <c r="D5500" s="327" t="s">
        <v>1056</v>
      </c>
      <c r="E5500" s="327" t="s">
        <v>5038</v>
      </c>
      <c r="F5500" s="327" t="s">
        <v>4610</v>
      </c>
      <c r="G5500" s="409">
        <v>308334240302</v>
      </c>
      <c r="H5500" s="327" t="s">
        <v>9063</v>
      </c>
      <c r="I5500" s="327" t="s">
        <v>5411</v>
      </c>
      <c r="K5500" s="421">
        <v>1.8732</v>
      </c>
      <c r="L5500" s="421">
        <v>1.8732</v>
      </c>
      <c r="M5500" s="421">
        <v>1.641302</v>
      </c>
      <c r="N5500" s="411">
        <v>12.379777920136661</v>
      </c>
    </row>
    <row r="5501" spans="1:14" s="327" customFormat="1">
      <c r="A5501" s="103">
        <v>5498</v>
      </c>
      <c r="C5501" s="327" t="s">
        <v>1381</v>
      </c>
      <c r="D5501" s="327" t="s">
        <v>1030</v>
      </c>
      <c r="E5501" s="327" t="s">
        <v>5282</v>
      </c>
      <c r="F5501" s="327" t="s">
        <v>8978</v>
      </c>
      <c r="G5501" s="409">
        <v>305212440301</v>
      </c>
      <c r="H5501" s="327" t="s">
        <v>9064</v>
      </c>
      <c r="I5501" s="327" t="s">
        <v>5411</v>
      </c>
      <c r="K5501" s="421">
        <v>1.238</v>
      </c>
      <c r="L5501" s="421">
        <v>1.238</v>
      </c>
      <c r="M5501" s="421">
        <v>1.0846979999999999</v>
      </c>
      <c r="N5501" s="411">
        <v>12.383037156704365</v>
      </c>
    </row>
    <row r="5502" spans="1:14" s="327" customFormat="1">
      <c r="A5502" s="103">
        <v>5499</v>
      </c>
      <c r="C5502" s="327" t="s">
        <v>1049</v>
      </c>
      <c r="D5502" s="327" t="s">
        <v>1045</v>
      </c>
      <c r="E5502" s="327" t="s">
        <v>5187</v>
      </c>
      <c r="F5502" s="327" t="s">
        <v>6977</v>
      </c>
      <c r="G5502" s="409">
        <v>307611640302</v>
      </c>
      <c r="H5502" s="327" t="s">
        <v>9065</v>
      </c>
      <c r="I5502" s="327" t="s">
        <v>5411</v>
      </c>
      <c r="K5502" s="421">
        <v>1.9714</v>
      </c>
      <c r="L5502" s="421">
        <v>1.9714</v>
      </c>
      <c r="M5502" s="421">
        <v>1.7271369999999999</v>
      </c>
      <c r="N5502" s="411">
        <v>12.390331743938324</v>
      </c>
    </row>
    <row r="5503" spans="1:14" s="327" customFormat="1">
      <c r="A5503" s="103">
        <v>5500</v>
      </c>
      <c r="C5503" s="327" t="s">
        <v>1381</v>
      </c>
      <c r="D5503" s="327" t="s">
        <v>1027</v>
      </c>
      <c r="E5503" s="327" t="s">
        <v>3853</v>
      </c>
      <c r="F5503" s="327" t="s">
        <v>3505</v>
      </c>
      <c r="G5503" s="409">
        <v>305431240203</v>
      </c>
      <c r="H5503" s="327" t="s">
        <v>9066</v>
      </c>
      <c r="I5503" s="327" t="s">
        <v>5411</v>
      </c>
      <c r="K5503" s="421">
        <v>0.60799999999999998</v>
      </c>
      <c r="L5503" s="421">
        <v>0.60799999999999998</v>
      </c>
      <c r="M5503" s="421">
        <v>0.53262399999999999</v>
      </c>
      <c r="N5503" s="411">
        <v>12.397368421052631</v>
      </c>
    </row>
    <row r="5504" spans="1:14" s="327" customFormat="1">
      <c r="A5504" s="103">
        <v>5501</v>
      </c>
      <c r="C5504" s="327" t="s">
        <v>1041</v>
      </c>
      <c r="D5504" s="327" t="s">
        <v>1038</v>
      </c>
      <c r="E5504" s="327" t="s">
        <v>1038</v>
      </c>
      <c r="F5504" s="327" t="s">
        <v>2905</v>
      </c>
      <c r="G5504" s="409">
        <v>306511340502</v>
      </c>
      <c r="H5504" s="327" t="s">
        <v>5944</v>
      </c>
      <c r="I5504" s="327" t="s">
        <v>5411</v>
      </c>
      <c r="K5504" s="421">
        <v>0.81</v>
      </c>
      <c r="L5504" s="421">
        <v>0.81</v>
      </c>
      <c r="M5504" s="421">
        <v>0.70925400000000005</v>
      </c>
      <c r="N5504" s="411">
        <v>12.437777777777777</v>
      </c>
    </row>
    <row r="5505" spans="1:14" s="327" customFormat="1">
      <c r="A5505" s="103">
        <v>5502</v>
      </c>
      <c r="C5505" s="327" t="s">
        <v>1041</v>
      </c>
      <c r="D5505" s="327" t="s">
        <v>1038</v>
      </c>
      <c r="E5505" s="327" t="s">
        <v>5205</v>
      </c>
      <c r="F5505" s="327" t="s">
        <v>4496</v>
      </c>
      <c r="G5505" s="409">
        <v>306521240903</v>
      </c>
      <c r="H5505" s="327" t="s">
        <v>9067</v>
      </c>
      <c r="I5505" s="327" t="s">
        <v>5411</v>
      </c>
      <c r="K5505" s="421">
        <v>0.20868</v>
      </c>
      <c r="L5505" s="421">
        <v>0.20868</v>
      </c>
      <c r="M5505" s="421">
        <v>0.182671</v>
      </c>
      <c r="N5505" s="411">
        <v>12.463580601878476</v>
      </c>
    </row>
    <row r="5506" spans="1:14" s="327" customFormat="1">
      <c r="A5506" s="103">
        <v>5503</v>
      </c>
      <c r="C5506" s="327" t="s">
        <v>1041</v>
      </c>
      <c r="D5506" s="327" t="s">
        <v>1041</v>
      </c>
      <c r="E5506" s="327" t="s">
        <v>4103</v>
      </c>
      <c r="F5506" s="327" t="s">
        <v>3337</v>
      </c>
      <c r="G5506" s="409">
        <v>306111240503</v>
      </c>
      <c r="H5506" s="327" t="s">
        <v>9068</v>
      </c>
      <c r="I5506" s="327" t="s">
        <v>5411</v>
      </c>
      <c r="K5506" s="421">
        <v>0.81040000000000001</v>
      </c>
      <c r="L5506" s="421">
        <v>0.81040000000000001</v>
      </c>
      <c r="M5506" s="421">
        <v>0.70936299999999997</v>
      </c>
      <c r="N5506" s="411">
        <v>12.467546890424487</v>
      </c>
    </row>
    <row r="5507" spans="1:14" s="327" customFormat="1">
      <c r="A5507" s="103">
        <v>5504</v>
      </c>
      <c r="C5507" s="327" t="s">
        <v>5408</v>
      </c>
      <c r="D5507" s="327" t="s">
        <v>1017</v>
      </c>
      <c r="E5507" s="327" t="s">
        <v>1017</v>
      </c>
      <c r="F5507" s="327" t="s">
        <v>5404</v>
      </c>
      <c r="G5507" s="409">
        <v>304511340201</v>
      </c>
      <c r="H5507" s="327" t="s">
        <v>9069</v>
      </c>
      <c r="I5507" s="327" t="s">
        <v>5411</v>
      </c>
      <c r="K5507" s="421">
        <v>1.0952</v>
      </c>
      <c r="L5507" s="421">
        <v>1.0952</v>
      </c>
      <c r="M5507" s="421">
        <v>0.95810899999999999</v>
      </c>
      <c r="N5507" s="411">
        <v>12.517439737034328</v>
      </c>
    </row>
    <row r="5508" spans="1:14" s="327" customFormat="1">
      <c r="A5508" s="103">
        <v>5505</v>
      </c>
      <c r="C5508" s="327" t="s">
        <v>1049</v>
      </c>
      <c r="D5508" s="327" t="s">
        <v>4470</v>
      </c>
      <c r="E5508" s="327" t="s">
        <v>4666</v>
      </c>
      <c r="F5508" s="327" t="s">
        <v>6524</v>
      </c>
      <c r="G5508" s="409">
        <v>307522140203</v>
      </c>
      <c r="H5508" s="327" t="s">
        <v>9070</v>
      </c>
      <c r="I5508" s="327" t="s">
        <v>5411</v>
      </c>
      <c r="K5508" s="421">
        <v>1.2930000000000001E-2</v>
      </c>
      <c r="L5508" s="421">
        <v>1.2930000000000001E-2</v>
      </c>
      <c r="M5508" s="421">
        <v>1.1311E-2</v>
      </c>
      <c r="N5508" s="411">
        <v>12.521268368136122</v>
      </c>
    </row>
    <row r="5509" spans="1:14" s="327" customFormat="1">
      <c r="A5509" s="103">
        <v>5506</v>
      </c>
      <c r="C5509" s="327" t="s">
        <v>1041</v>
      </c>
      <c r="D5509" s="327" t="s">
        <v>1038</v>
      </c>
      <c r="E5509" s="327" t="s">
        <v>1038</v>
      </c>
      <c r="F5509" s="327" t="s">
        <v>9071</v>
      </c>
      <c r="G5509" s="409">
        <v>306511340104</v>
      </c>
      <c r="H5509" s="327" t="s">
        <v>9072</v>
      </c>
      <c r="I5509" s="327" t="s">
        <v>5411</v>
      </c>
      <c r="K5509" s="421">
        <v>0.49908000000000002</v>
      </c>
      <c r="L5509" s="421">
        <v>0.49908000000000002</v>
      </c>
      <c r="M5509" s="421">
        <v>0.436554</v>
      </c>
      <c r="N5509" s="411">
        <v>12.528251983649922</v>
      </c>
    </row>
    <row r="5510" spans="1:14" s="327" customFormat="1">
      <c r="A5510" s="103">
        <v>5507</v>
      </c>
      <c r="C5510" s="327" t="s">
        <v>1049</v>
      </c>
      <c r="D5510" s="327" t="s">
        <v>1049</v>
      </c>
      <c r="E5510" s="327" t="s">
        <v>3482</v>
      </c>
      <c r="F5510" s="327" t="s">
        <v>4356</v>
      </c>
      <c r="G5510" s="409">
        <v>307133240304</v>
      </c>
      <c r="H5510" s="327" t="s">
        <v>9073</v>
      </c>
      <c r="I5510" s="327" t="s">
        <v>5411</v>
      </c>
      <c r="K5510" s="421">
        <v>1.32148</v>
      </c>
      <c r="L5510" s="421">
        <v>1.32148</v>
      </c>
      <c r="M5510" s="421">
        <v>1.155875</v>
      </c>
      <c r="N5510" s="411">
        <v>12.531782546841422</v>
      </c>
    </row>
    <row r="5511" spans="1:14" s="327" customFormat="1">
      <c r="A5511" s="103">
        <v>5508</v>
      </c>
      <c r="C5511" s="327" t="s">
        <v>1381</v>
      </c>
      <c r="D5511" s="327" t="s">
        <v>3526</v>
      </c>
      <c r="E5511" s="327" t="s">
        <v>3527</v>
      </c>
      <c r="F5511" s="327" t="s">
        <v>6606</v>
      </c>
      <c r="G5511" s="409" t="s">
        <v>9074</v>
      </c>
      <c r="H5511" s="327" t="s">
        <v>9075</v>
      </c>
      <c r="I5511" s="327" t="s">
        <v>5411</v>
      </c>
      <c r="K5511" s="421">
        <v>0.18825</v>
      </c>
      <c r="L5511" s="421">
        <v>0.18825</v>
      </c>
      <c r="M5511" s="421">
        <v>0.16462399999999999</v>
      </c>
      <c r="N5511" s="411">
        <v>12.550332005312089</v>
      </c>
    </row>
    <row r="5512" spans="1:14" s="327" customFormat="1">
      <c r="A5512" s="103">
        <v>5509</v>
      </c>
      <c r="C5512" s="327" t="s">
        <v>1049</v>
      </c>
      <c r="D5512" s="327" t="s">
        <v>1045</v>
      </c>
      <c r="E5512" s="327" t="s">
        <v>5113</v>
      </c>
      <c r="F5512" s="327" t="s">
        <v>4917</v>
      </c>
      <c r="G5512" s="409">
        <v>307621240204</v>
      </c>
      <c r="H5512" s="327" t="s">
        <v>9076</v>
      </c>
      <c r="I5512" s="327" t="s">
        <v>5411</v>
      </c>
      <c r="K5512" s="421">
        <v>0.65980000000000005</v>
      </c>
      <c r="L5512" s="421">
        <v>0.65980000000000005</v>
      </c>
      <c r="M5512" s="421">
        <v>0.57697100000000001</v>
      </c>
      <c r="N5512" s="411">
        <v>12.553652622006675</v>
      </c>
    </row>
    <row r="5513" spans="1:14" s="327" customFormat="1">
      <c r="A5513" s="103">
        <v>5510</v>
      </c>
      <c r="C5513" s="327" t="s">
        <v>5408</v>
      </c>
      <c r="D5513" s="327" t="s">
        <v>1018</v>
      </c>
      <c r="E5513" s="327" t="s">
        <v>4480</v>
      </c>
      <c r="F5513" s="327" t="s">
        <v>9077</v>
      </c>
      <c r="G5513" s="409">
        <v>304621240302</v>
      </c>
      <c r="H5513" s="327" t="s">
        <v>9078</v>
      </c>
      <c r="I5513" s="327" t="s">
        <v>5411</v>
      </c>
      <c r="K5513" s="421">
        <v>0.45</v>
      </c>
      <c r="L5513" s="421">
        <v>0.45</v>
      </c>
      <c r="M5513" s="421">
        <v>0.39350499999999999</v>
      </c>
      <c r="N5513" s="411">
        <v>12.554444444444449</v>
      </c>
    </row>
    <row r="5514" spans="1:14" s="327" customFormat="1">
      <c r="A5514" s="103">
        <v>5511</v>
      </c>
      <c r="C5514" s="327" t="s">
        <v>1049</v>
      </c>
      <c r="D5514" s="327" t="s">
        <v>1045</v>
      </c>
      <c r="E5514" s="327" t="s">
        <v>4680</v>
      </c>
      <c r="F5514" s="327" t="s">
        <v>7246</v>
      </c>
      <c r="G5514" s="409">
        <v>307612340401</v>
      </c>
      <c r="H5514" s="327" t="s">
        <v>9079</v>
      </c>
      <c r="I5514" s="327" t="s">
        <v>5411</v>
      </c>
      <c r="K5514" s="421">
        <v>0.13300000000000001</v>
      </c>
      <c r="L5514" s="421">
        <v>0.13300000000000001</v>
      </c>
      <c r="M5514" s="421">
        <v>0.116296</v>
      </c>
      <c r="N5514" s="411">
        <v>12.559398496240609</v>
      </c>
    </row>
    <row r="5515" spans="1:14" s="327" customFormat="1">
      <c r="A5515" s="103">
        <v>5512</v>
      </c>
      <c r="C5515" s="327" t="s">
        <v>1049</v>
      </c>
      <c r="D5515" s="327" t="s">
        <v>1045</v>
      </c>
      <c r="E5515" s="327" t="s">
        <v>4680</v>
      </c>
      <c r="F5515" s="327" t="s">
        <v>9003</v>
      </c>
      <c r="G5515" s="409">
        <v>307612340304</v>
      </c>
      <c r="H5515" s="327" t="s">
        <v>9080</v>
      </c>
      <c r="I5515" s="327" t="s">
        <v>5411</v>
      </c>
      <c r="K5515" s="421">
        <v>0.29139999999999999</v>
      </c>
      <c r="L5515" s="421">
        <v>0.29139999999999999</v>
      </c>
      <c r="M5515" s="421">
        <v>0.25479499999999999</v>
      </c>
      <c r="N5515" s="411">
        <v>12.561770761839398</v>
      </c>
    </row>
    <row r="5516" spans="1:14" s="327" customFormat="1">
      <c r="A5516" s="103">
        <v>5513</v>
      </c>
      <c r="C5516" s="327" t="s">
        <v>1381</v>
      </c>
      <c r="D5516" s="327" t="s">
        <v>1029</v>
      </c>
      <c r="E5516" s="327" t="s">
        <v>4464</v>
      </c>
      <c r="F5516" s="327" t="s">
        <v>4313</v>
      </c>
      <c r="G5516" s="409">
        <v>305721340401</v>
      </c>
      <c r="H5516" s="327" t="s">
        <v>9081</v>
      </c>
      <c r="I5516" s="327" t="s">
        <v>5411</v>
      </c>
      <c r="K5516" s="421">
        <v>0.81520000000000004</v>
      </c>
      <c r="L5516" s="421">
        <v>0.81520000000000004</v>
      </c>
      <c r="M5516" s="421">
        <v>0.71276700000000004</v>
      </c>
      <c r="N5516" s="411">
        <v>12.565382728164867</v>
      </c>
    </row>
    <row r="5517" spans="1:14" s="327" customFormat="1">
      <c r="A5517" s="103">
        <v>5514</v>
      </c>
      <c r="C5517" s="327" t="s">
        <v>1381</v>
      </c>
      <c r="D5517" s="327" t="s">
        <v>1032</v>
      </c>
      <c r="E5517" s="327" t="s">
        <v>3933</v>
      </c>
      <c r="F5517" s="327" t="s">
        <v>3724</v>
      </c>
      <c r="G5517" s="409">
        <v>305611140405</v>
      </c>
      <c r="H5517" s="327" t="s">
        <v>9082</v>
      </c>
      <c r="I5517" s="327" t="s">
        <v>5411</v>
      </c>
      <c r="K5517" s="421">
        <v>0.31134000000000001</v>
      </c>
      <c r="L5517" s="421">
        <v>0.31134000000000001</v>
      </c>
      <c r="M5517" s="421">
        <v>0.27221499999999998</v>
      </c>
      <c r="N5517" s="411">
        <v>12.566647395130731</v>
      </c>
    </row>
    <row r="5518" spans="1:14" s="327" customFormat="1">
      <c r="A5518" s="103">
        <v>5515</v>
      </c>
      <c r="C5518" s="327" t="s">
        <v>1381</v>
      </c>
      <c r="D5518" s="327" t="s">
        <v>1031</v>
      </c>
      <c r="E5518" s="327" t="s">
        <v>4187</v>
      </c>
      <c r="F5518" s="327" t="s">
        <v>5367</v>
      </c>
      <c r="G5518" s="409">
        <v>305121440503</v>
      </c>
      <c r="H5518" s="327" t="s">
        <v>9083</v>
      </c>
      <c r="I5518" s="327" t="s">
        <v>5411</v>
      </c>
      <c r="K5518" s="421">
        <v>0.70720000000000005</v>
      </c>
      <c r="L5518" s="421">
        <v>0.70720000000000005</v>
      </c>
      <c r="M5518" s="421">
        <v>0.61821499999999996</v>
      </c>
      <c r="N5518" s="411">
        <v>12.582720588235304</v>
      </c>
    </row>
    <row r="5519" spans="1:14" s="327" customFormat="1">
      <c r="A5519" s="103">
        <v>5516</v>
      </c>
      <c r="C5519" s="327" t="s">
        <v>1381</v>
      </c>
      <c r="D5519" s="327" t="s">
        <v>1027</v>
      </c>
      <c r="E5519" s="327" t="s">
        <v>3853</v>
      </c>
      <c r="F5519" s="327" t="s">
        <v>8889</v>
      </c>
      <c r="G5519" s="409">
        <v>305431240501</v>
      </c>
      <c r="H5519" s="327" t="s">
        <v>7921</v>
      </c>
      <c r="I5519" s="327" t="s">
        <v>5411</v>
      </c>
      <c r="K5519" s="421">
        <v>0.53759999999999997</v>
      </c>
      <c r="L5519" s="421">
        <v>0.53759999999999997</v>
      </c>
      <c r="M5519" s="421">
        <v>0.46994799999999998</v>
      </c>
      <c r="N5519" s="411">
        <v>12.58407738095238</v>
      </c>
    </row>
    <row r="5520" spans="1:14" s="327" customFormat="1">
      <c r="A5520" s="103">
        <v>5517</v>
      </c>
      <c r="C5520" s="327" t="s">
        <v>5408</v>
      </c>
      <c r="D5520" s="327" t="s">
        <v>1017</v>
      </c>
      <c r="E5520" s="327" t="s">
        <v>1017</v>
      </c>
      <c r="F5520" s="327" t="s">
        <v>3640</v>
      </c>
      <c r="G5520" s="409">
        <v>304511140203</v>
      </c>
      <c r="H5520" s="327" t="s">
        <v>9084</v>
      </c>
      <c r="I5520" s="327" t="s">
        <v>5411</v>
      </c>
      <c r="K5520" s="421">
        <v>0.87260000000000004</v>
      </c>
      <c r="L5520" s="421">
        <v>0.87260000000000004</v>
      </c>
      <c r="M5520" s="421">
        <v>0.76268000000000002</v>
      </c>
      <c r="N5520" s="411">
        <v>12.596837038734817</v>
      </c>
    </row>
    <row r="5521" spans="1:14" s="327" customFormat="1">
      <c r="A5521" s="103">
        <v>5518</v>
      </c>
      <c r="C5521" s="327" t="s">
        <v>1041</v>
      </c>
      <c r="D5521" s="327" t="s">
        <v>1036</v>
      </c>
      <c r="E5521" s="327" t="s">
        <v>1036</v>
      </c>
      <c r="F5521" s="327" t="s">
        <v>3151</v>
      </c>
      <c r="G5521" s="409">
        <v>306411340102</v>
      </c>
      <c r="H5521" s="327" t="s">
        <v>9085</v>
      </c>
      <c r="I5521" s="327" t="s">
        <v>5411</v>
      </c>
      <c r="K5521" s="421">
        <v>0.94340000000000002</v>
      </c>
      <c r="L5521" s="421">
        <v>0.94340000000000002</v>
      </c>
      <c r="M5521" s="421">
        <v>0.82454300000000003</v>
      </c>
      <c r="N5521" s="411">
        <v>12.598791604833579</v>
      </c>
    </row>
    <row r="5522" spans="1:14" s="327" customFormat="1">
      <c r="A5522" s="103">
        <v>5519</v>
      </c>
      <c r="C5522" s="327" t="s">
        <v>5408</v>
      </c>
      <c r="D5522" s="327" t="s">
        <v>1017</v>
      </c>
      <c r="E5522" s="327" t="s">
        <v>1017</v>
      </c>
      <c r="F5522" s="327" t="s">
        <v>9086</v>
      </c>
      <c r="G5522" s="409">
        <v>304511340301</v>
      </c>
      <c r="H5522" s="327" t="s">
        <v>9087</v>
      </c>
      <c r="I5522" s="327" t="s">
        <v>5411</v>
      </c>
      <c r="K5522" s="421">
        <v>1.3128</v>
      </c>
      <c r="L5522" s="421">
        <v>1.3128</v>
      </c>
      <c r="M5522" s="421">
        <v>1.14706</v>
      </c>
      <c r="N5522" s="411">
        <v>12.624923826934797</v>
      </c>
    </row>
    <row r="5523" spans="1:14" s="327" customFormat="1">
      <c r="A5523" s="103">
        <v>5520</v>
      </c>
      <c r="C5523" s="327" t="s">
        <v>1049</v>
      </c>
      <c r="D5523" s="327" t="s">
        <v>1045</v>
      </c>
      <c r="E5523" s="327" t="s">
        <v>5187</v>
      </c>
      <c r="F5523" s="327" t="s">
        <v>4743</v>
      </c>
      <c r="G5523" s="409">
        <v>307613140306</v>
      </c>
      <c r="H5523" s="327" t="s">
        <v>5563</v>
      </c>
      <c r="I5523" s="327" t="s">
        <v>5411</v>
      </c>
      <c r="K5523" s="421">
        <v>0.93320000000000003</v>
      </c>
      <c r="L5523" s="421">
        <v>0.93320000000000003</v>
      </c>
      <c r="M5523" s="421">
        <v>0.81535599999999997</v>
      </c>
      <c r="N5523" s="411">
        <v>12.627946849549943</v>
      </c>
    </row>
    <row r="5524" spans="1:14" s="327" customFormat="1">
      <c r="A5524" s="103">
        <v>5521</v>
      </c>
      <c r="C5524" s="327" t="s">
        <v>1041</v>
      </c>
      <c r="D5524" s="327" t="s">
        <v>1038</v>
      </c>
      <c r="E5524" s="327" t="s">
        <v>5205</v>
      </c>
      <c r="F5524" s="327" t="s">
        <v>3025</v>
      </c>
      <c r="G5524" s="409">
        <v>306521140201</v>
      </c>
      <c r="H5524" s="327" t="s">
        <v>9088</v>
      </c>
      <c r="I5524" s="327" t="s">
        <v>5411</v>
      </c>
      <c r="K5524" s="421">
        <v>1.3071999999999999</v>
      </c>
      <c r="L5524" s="421">
        <v>1.3071999999999999</v>
      </c>
      <c r="M5524" s="421">
        <v>1.1419820000000001</v>
      </c>
      <c r="N5524" s="411">
        <v>12.639075887392892</v>
      </c>
    </row>
    <row r="5525" spans="1:14" s="327" customFormat="1">
      <c r="A5525" s="103">
        <v>5522</v>
      </c>
      <c r="C5525" s="327" t="s">
        <v>1041</v>
      </c>
      <c r="D5525" s="327" t="s">
        <v>1038</v>
      </c>
      <c r="E5525" s="327" t="s">
        <v>5205</v>
      </c>
      <c r="F5525" s="327" t="s">
        <v>3038</v>
      </c>
      <c r="G5525" s="409">
        <v>306521241003</v>
      </c>
      <c r="H5525" s="327" t="s">
        <v>9089</v>
      </c>
      <c r="I5525" s="327" t="s">
        <v>5444</v>
      </c>
      <c r="K5525" s="421">
        <v>0.19692000000000001</v>
      </c>
      <c r="L5525" s="421">
        <v>0.19692000000000001</v>
      </c>
      <c r="M5525" s="421">
        <v>0.17202600000000001</v>
      </c>
      <c r="N5525" s="411">
        <v>12.641681901279705</v>
      </c>
    </row>
    <row r="5526" spans="1:14" s="327" customFormat="1">
      <c r="A5526" s="103">
        <v>5523</v>
      </c>
      <c r="C5526" s="327" t="s">
        <v>1381</v>
      </c>
      <c r="D5526" s="327" t="s">
        <v>1028</v>
      </c>
      <c r="E5526" s="327" t="s">
        <v>5370</v>
      </c>
      <c r="F5526" s="327" t="s">
        <v>2946</v>
      </c>
      <c r="G5526" s="409">
        <v>305331340601</v>
      </c>
      <c r="H5526" s="327" t="s">
        <v>9090</v>
      </c>
      <c r="I5526" s="327" t="s">
        <v>5411</v>
      </c>
      <c r="K5526" s="421">
        <v>0.33532000000000001</v>
      </c>
      <c r="L5526" s="421">
        <v>0.33532000000000001</v>
      </c>
      <c r="M5526" s="421">
        <v>0.29291</v>
      </c>
      <c r="N5526" s="411">
        <v>12.647620183705119</v>
      </c>
    </row>
    <row r="5527" spans="1:14" s="327" customFormat="1">
      <c r="A5527" s="103">
        <v>5524</v>
      </c>
      <c r="C5527" s="327" t="s">
        <v>1041</v>
      </c>
      <c r="D5527" s="327" t="s">
        <v>1039</v>
      </c>
      <c r="E5527" s="327" t="s">
        <v>3293</v>
      </c>
      <c r="F5527" s="327" t="s">
        <v>3324</v>
      </c>
      <c r="G5527" s="409">
        <v>306221640203</v>
      </c>
      <c r="H5527" s="327" t="s">
        <v>9091</v>
      </c>
      <c r="I5527" s="327" t="s">
        <v>5411</v>
      </c>
      <c r="K5527" s="421">
        <v>1.6315999999999999</v>
      </c>
      <c r="L5527" s="421">
        <v>1.6315999999999999</v>
      </c>
      <c r="M5527" s="421">
        <v>1.4252180000000001</v>
      </c>
      <c r="N5527" s="411">
        <v>12.649056141211071</v>
      </c>
    </row>
    <row r="5528" spans="1:14" s="327" customFormat="1">
      <c r="A5528" s="103">
        <v>5525</v>
      </c>
      <c r="C5528" s="327" t="s">
        <v>1041</v>
      </c>
      <c r="D5528" s="327" t="s">
        <v>1041</v>
      </c>
      <c r="E5528" s="327" t="s">
        <v>3175</v>
      </c>
      <c r="F5528" s="327" t="s">
        <v>3176</v>
      </c>
      <c r="G5528" s="409">
        <v>306112140104</v>
      </c>
      <c r="H5528" s="327" t="s">
        <v>9092</v>
      </c>
      <c r="I5528" s="327" t="s">
        <v>5411</v>
      </c>
      <c r="K5528" s="421">
        <v>0.99039999999999995</v>
      </c>
      <c r="L5528" s="421">
        <v>0.99039999999999995</v>
      </c>
      <c r="M5528" s="421">
        <v>0.86511899999999997</v>
      </c>
      <c r="N5528" s="411">
        <v>12.649535541195474</v>
      </c>
    </row>
    <row r="5529" spans="1:14" s="327" customFormat="1">
      <c r="A5529" s="103">
        <v>5526</v>
      </c>
      <c r="C5529" s="327" t="s">
        <v>1381</v>
      </c>
      <c r="D5529" s="327" t="s">
        <v>1031</v>
      </c>
      <c r="E5529" s="327" t="s">
        <v>4187</v>
      </c>
      <c r="F5529" s="327" t="s">
        <v>3645</v>
      </c>
      <c r="G5529" s="409">
        <v>305411240104</v>
      </c>
      <c r="H5529" s="327" t="s">
        <v>9093</v>
      </c>
      <c r="I5529" s="327" t="s">
        <v>5411</v>
      </c>
      <c r="K5529" s="421">
        <v>0.45319999999999999</v>
      </c>
      <c r="L5529" s="421">
        <v>0.45319999999999999</v>
      </c>
      <c r="M5529" s="421">
        <v>0.39574500000000001</v>
      </c>
      <c r="N5529" s="411">
        <v>12.67762577228596</v>
      </c>
    </row>
    <row r="5530" spans="1:14" s="327" customFormat="1">
      <c r="A5530" s="103">
        <v>5527</v>
      </c>
      <c r="C5530" s="327" t="s">
        <v>1049</v>
      </c>
      <c r="D5530" s="327" t="s">
        <v>1045</v>
      </c>
      <c r="E5530" s="327" t="s">
        <v>5113</v>
      </c>
      <c r="F5530" s="327" t="s">
        <v>8279</v>
      </c>
      <c r="G5530" s="409">
        <v>307621140602</v>
      </c>
      <c r="H5530" s="327" t="s">
        <v>9094</v>
      </c>
      <c r="I5530" s="327" t="s">
        <v>5411</v>
      </c>
      <c r="K5530" s="421">
        <v>1.5198</v>
      </c>
      <c r="L5530" s="421">
        <v>1.5198</v>
      </c>
      <c r="M5530" s="421">
        <v>1.327121</v>
      </c>
      <c r="N5530" s="411">
        <v>12.677918147124625</v>
      </c>
    </row>
    <row r="5531" spans="1:14" s="327" customFormat="1">
      <c r="A5531" s="103">
        <v>5528</v>
      </c>
      <c r="C5531" s="327" t="s">
        <v>1381</v>
      </c>
      <c r="D5531" s="327" t="s">
        <v>1029</v>
      </c>
      <c r="E5531" s="327" t="s">
        <v>4176</v>
      </c>
      <c r="F5531" s="327" t="s">
        <v>9061</v>
      </c>
      <c r="G5531" s="409">
        <v>305712140402</v>
      </c>
      <c r="H5531" s="327" t="s">
        <v>9095</v>
      </c>
      <c r="I5531" s="327" t="s">
        <v>5411</v>
      </c>
      <c r="K5531" s="421">
        <v>0.62607999999999997</v>
      </c>
      <c r="L5531" s="421">
        <v>0.62607999999999997</v>
      </c>
      <c r="M5531" s="421">
        <v>0.54664299999999999</v>
      </c>
      <c r="N5531" s="411">
        <v>12.68799514439049</v>
      </c>
    </row>
    <row r="5532" spans="1:14" s="327" customFormat="1">
      <c r="A5532" s="103">
        <v>5529</v>
      </c>
      <c r="C5532" s="327" t="s">
        <v>1041</v>
      </c>
      <c r="D5532" s="327" t="s">
        <v>1037</v>
      </c>
      <c r="E5532" s="327" t="s">
        <v>1037</v>
      </c>
      <c r="F5532" s="327" t="s">
        <v>9051</v>
      </c>
      <c r="G5532" s="409">
        <v>306311240202</v>
      </c>
      <c r="H5532" s="327" t="s">
        <v>9096</v>
      </c>
      <c r="I5532" s="327" t="s">
        <v>5411</v>
      </c>
      <c r="K5532" s="421">
        <v>0.5</v>
      </c>
      <c r="L5532" s="421">
        <v>0.5</v>
      </c>
      <c r="M5532" s="421">
        <v>0.43652400000000002</v>
      </c>
      <c r="N5532" s="411">
        <v>12.695199999999996</v>
      </c>
    </row>
    <row r="5533" spans="1:14" s="327" customFormat="1">
      <c r="A5533" s="103">
        <v>5530</v>
      </c>
      <c r="C5533" s="327" t="s">
        <v>1381</v>
      </c>
      <c r="D5533" s="327" t="s">
        <v>3526</v>
      </c>
      <c r="E5533" s="327" t="s">
        <v>3527</v>
      </c>
      <c r="F5533" s="327" t="s">
        <v>6217</v>
      </c>
      <c r="G5533" s="409" t="s">
        <v>9097</v>
      </c>
      <c r="H5533" s="327" t="s">
        <v>9098</v>
      </c>
      <c r="I5533" s="327" t="s">
        <v>5411</v>
      </c>
      <c r="K5533" s="421">
        <v>0.89027999999999996</v>
      </c>
      <c r="L5533" s="421">
        <v>0.89027999999999996</v>
      </c>
      <c r="M5533" s="421">
        <v>0.77718100000000001</v>
      </c>
      <c r="N5533" s="411">
        <v>12.703756121669581</v>
      </c>
    </row>
    <row r="5534" spans="1:14" s="327" customFormat="1">
      <c r="A5534" s="103">
        <v>5531</v>
      </c>
      <c r="C5534" s="327" t="s">
        <v>1381</v>
      </c>
      <c r="D5534" s="327" t="s">
        <v>3526</v>
      </c>
      <c r="E5534" s="327" t="s">
        <v>3527</v>
      </c>
      <c r="F5534" s="327" t="s">
        <v>5347</v>
      </c>
      <c r="G5534" s="409" t="s">
        <v>9099</v>
      </c>
      <c r="H5534" s="327" t="s">
        <v>9100</v>
      </c>
      <c r="I5534" s="327" t="s">
        <v>5411</v>
      </c>
      <c r="K5534" s="421">
        <v>0.97719999999999996</v>
      </c>
      <c r="L5534" s="421">
        <v>0.97719999999999996</v>
      </c>
      <c r="M5534" s="421">
        <v>0.85287199999999996</v>
      </c>
      <c r="N5534" s="411">
        <v>12.722881702824395</v>
      </c>
    </row>
    <row r="5535" spans="1:14" s="327" customFormat="1">
      <c r="A5535" s="103">
        <v>5532</v>
      </c>
      <c r="C5535" s="327" t="s">
        <v>5408</v>
      </c>
      <c r="D5535" s="327" t="s">
        <v>1020</v>
      </c>
      <c r="E5535" s="327" t="s">
        <v>1020</v>
      </c>
      <c r="F5535" s="327" t="s">
        <v>9101</v>
      </c>
      <c r="G5535" s="409">
        <v>304111340202</v>
      </c>
      <c r="H5535" s="327" t="s">
        <v>6562</v>
      </c>
      <c r="I5535" s="327" t="s">
        <v>5411</v>
      </c>
      <c r="K5535" s="421">
        <v>1.0078</v>
      </c>
      <c r="L5535" s="421">
        <v>1.0078</v>
      </c>
      <c r="M5535" s="421">
        <v>0.87955499999999998</v>
      </c>
      <c r="N5535" s="411">
        <v>12.72524310379044</v>
      </c>
    </row>
    <row r="5536" spans="1:14" s="327" customFormat="1">
      <c r="A5536" s="103">
        <v>5533</v>
      </c>
      <c r="C5536" s="327" t="s">
        <v>1381</v>
      </c>
      <c r="D5536" s="327" t="s">
        <v>1030</v>
      </c>
      <c r="E5536" s="327" t="s">
        <v>5282</v>
      </c>
      <c r="F5536" s="327" t="s">
        <v>6067</v>
      </c>
      <c r="G5536" s="409">
        <v>305212440104</v>
      </c>
      <c r="H5536" s="327" t="s">
        <v>9102</v>
      </c>
      <c r="I5536" s="327" t="s">
        <v>5411</v>
      </c>
      <c r="K5536" s="421">
        <v>1.2223999999999999</v>
      </c>
      <c r="L5536" s="421">
        <v>1.2223999999999999</v>
      </c>
      <c r="M5536" s="421">
        <v>1.0663739999999999</v>
      </c>
      <c r="N5536" s="411">
        <v>12.763907068062826</v>
      </c>
    </row>
    <row r="5537" spans="1:14" s="327" customFormat="1">
      <c r="A5537" s="103">
        <v>5534</v>
      </c>
      <c r="C5537" s="327" t="s">
        <v>1049</v>
      </c>
      <c r="D5537" s="327" t="s">
        <v>1045</v>
      </c>
      <c r="E5537" s="327" t="s">
        <v>4680</v>
      </c>
      <c r="F5537" s="327" t="s">
        <v>4578</v>
      </c>
      <c r="G5537" s="409">
        <v>307612340107</v>
      </c>
      <c r="H5537" s="327" t="s">
        <v>9103</v>
      </c>
      <c r="I5537" s="327" t="s">
        <v>5411</v>
      </c>
      <c r="K5537" s="421">
        <v>0.92079999999999995</v>
      </c>
      <c r="L5537" s="421">
        <v>0.92079999999999995</v>
      </c>
      <c r="M5537" s="421">
        <v>0.80323800000000001</v>
      </c>
      <c r="N5537" s="411">
        <v>12.767376194613375</v>
      </c>
    </row>
    <row r="5538" spans="1:14" s="327" customFormat="1">
      <c r="A5538" s="103">
        <v>5535</v>
      </c>
      <c r="C5538" s="327" t="s">
        <v>5408</v>
      </c>
      <c r="D5538" s="327" t="s">
        <v>1017</v>
      </c>
      <c r="E5538" s="327" t="s">
        <v>1017</v>
      </c>
      <c r="F5538" s="327" t="s">
        <v>4500</v>
      </c>
      <c r="G5538" s="409">
        <v>304511140304</v>
      </c>
      <c r="H5538" s="327" t="s">
        <v>9104</v>
      </c>
      <c r="I5538" s="327" t="s">
        <v>5411</v>
      </c>
      <c r="K5538" s="421">
        <v>0.35199999999999998</v>
      </c>
      <c r="L5538" s="421">
        <v>0.35199999999999998</v>
      </c>
      <c r="M5538" s="421">
        <v>0.307033</v>
      </c>
      <c r="N5538" s="411">
        <v>12.774715909090903</v>
      </c>
    </row>
    <row r="5539" spans="1:14" s="327" customFormat="1">
      <c r="A5539" s="103">
        <v>5536</v>
      </c>
      <c r="C5539" s="327" t="s">
        <v>1381</v>
      </c>
      <c r="D5539" s="327" t="s">
        <v>1032</v>
      </c>
      <c r="E5539" s="327" t="s">
        <v>3933</v>
      </c>
      <c r="F5539" s="327" t="s">
        <v>2935</v>
      </c>
      <c r="G5539" s="409">
        <v>305611140101</v>
      </c>
      <c r="H5539" s="327" t="s">
        <v>9105</v>
      </c>
      <c r="I5539" s="327" t="s">
        <v>5411</v>
      </c>
      <c r="K5539" s="421">
        <v>0.74880000000000002</v>
      </c>
      <c r="L5539" s="421">
        <v>0.74880000000000002</v>
      </c>
      <c r="M5539" s="421">
        <v>0.65303500000000003</v>
      </c>
      <c r="N5539" s="411">
        <v>12.789129273504271</v>
      </c>
    </row>
    <row r="5540" spans="1:14" s="327" customFormat="1">
      <c r="A5540" s="103">
        <v>5537</v>
      </c>
      <c r="C5540" s="327" t="s">
        <v>1041</v>
      </c>
      <c r="D5540" s="327" t="s">
        <v>1037</v>
      </c>
      <c r="E5540" s="327" t="s">
        <v>1037</v>
      </c>
      <c r="F5540" s="327" t="s">
        <v>5355</v>
      </c>
      <c r="G5540" s="409">
        <v>306311240106</v>
      </c>
      <c r="H5540" s="327" t="s">
        <v>9106</v>
      </c>
      <c r="I5540" s="327" t="s">
        <v>5411</v>
      </c>
      <c r="K5540" s="421">
        <v>0.44240000000000002</v>
      </c>
      <c r="L5540" s="421">
        <v>0.44240000000000002</v>
      </c>
      <c r="M5540" s="421">
        <v>0.38581399999999999</v>
      </c>
      <c r="N5540" s="411">
        <v>12.790687160940331</v>
      </c>
    </row>
    <row r="5541" spans="1:14" s="327" customFormat="1">
      <c r="A5541" s="103">
        <v>5538</v>
      </c>
      <c r="C5541" s="327" t="s">
        <v>5408</v>
      </c>
      <c r="D5541" s="327" t="s">
        <v>1019</v>
      </c>
      <c r="E5541" s="327" t="s">
        <v>5280</v>
      </c>
      <c r="F5541" s="327" t="s">
        <v>5554</v>
      </c>
      <c r="G5541" s="409">
        <v>304251240501</v>
      </c>
      <c r="H5541" s="327" t="s">
        <v>9107</v>
      </c>
      <c r="I5541" s="327" t="s">
        <v>5411</v>
      </c>
      <c r="K5541" s="421">
        <v>0.36899999999999999</v>
      </c>
      <c r="L5541" s="421">
        <v>0.36899999999999999</v>
      </c>
      <c r="M5541" s="421">
        <v>0.32176900000000003</v>
      </c>
      <c r="N5541" s="411">
        <v>12.799728997289964</v>
      </c>
    </row>
    <row r="5542" spans="1:14" s="327" customFormat="1">
      <c r="A5542" s="103">
        <v>5539</v>
      </c>
      <c r="C5542" s="327" t="s">
        <v>1381</v>
      </c>
      <c r="D5542" s="327" t="s">
        <v>1032</v>
      </c>
      <c r="E5542" s="327" t="s">
        <v>3933</v>
      </c>
      <c r="F5542" s="327" t="s">
        <v>5221</v>
      </c>
      <c r="G5542" s="409">
        <v>305112240401</v>
      </c>
      <c r="H5542" s="327" t="s">
        <v>9108</v>
      </c>
      <c r="I5542" s="327" t="s">
        <v>5411</v>
      </c>
      <c r="K5542" s="421">
        <v>0.71299999999999997</v>
      </c>
      <c r="L5542" s="421">
        <v>0.71299999999999997</v>
      </c>
      <c r="M5542" s="421">
        <v>0.62169399999999997</v>
      </c>
      <c r="N5542" s="411">
        <v>12.805890603085555</v>
      </c>
    </row>
    <row r="5543" spans="1:14" s="327" customFormat="1">
      <c r="A5543" s="103">
        <v>5540</v>
      </c>
      <c r="C5543" s="327" t="s">
        <v>1041</v>
      </c>
      <c r="D5543" s="327" t="s">
        <v>1037</v>
      </c>
      <c r="E5543" s="327" t="s">
        <v>3843</v>
      </c>
      <c r="F5543" s="327" t="s">
        <v>4784</v>
      </c>
      <c r="G5543" s="409">
        <v>306331140104</v>
      </c>
      <c r="H5543" s="327" t="s">
        <v>6031</v>
      </c>
      <c r="I5543" s="327" t="s">
        <v>5411</v>
      </c>
      <c r="K5543" s="421">
        <v>0.80700000000000005</v>
      </c>
      <c r="L5543" s="421">
        <v>0.80700000000000005</v>
      </c>
      <c r="M5543" s="421">
        <v>0.70364899999999997</v>
      </c>
      <c r="N5543" s="411">
        <v>12.806815365551435</v>
      </c>
    </row>
    <row r="5544" spans="1:14" s="327" customFormat="1">
      <c r="A5544" s="103">
        <v>5541</v>
      </c>
      <c r="C5544" s="327" t="s">
        <v>1049</v>
      </c>
      <c r="D5544" s="327" t="s">
        <v>1045</v>
      </c>
      <c r="E5544" s="327" t="s">
        <v>5113</v>
      </c>
      <c r="F5544" s="327" t="s">
        <v>4683</v>
      </c>
      <c r="G5544" s="409">
        <v>307621140702</v>
      </c>
      <c r="H5544" s="327" t="s">
        <v>9109</v>
      </c>
      <c r="I5544" s="327" t="s">
        <v>5411</v>
      </c>
      <c r="K5544" s="421">
        <v>2.1187999999999998</v>
      </c>
      <c r="L5544" s="421">
        <v>2.1187999999999998</v>
      </c>
      <c r="M5544" s="421">
        <v>1.847337</v>
      </c>
      <c r="N5544" s="411">
        <v>12.812110628657722</v>
      </c>
    </row>
    <row r="5545" spans="1:14" s="327" customFormat="1">
      <c r="A5545" s="103">
        <v>5542</v>
      </c>
      <c r="C5545" s="327" t="s">
        <v>1041</v>
      </c>
      <c r="D5545" s="327" t="s">
        <v>1037</v>
      </c>
      <c r="E5545" s="327" t="s">
        <v>1037</v>
      </c>
      <c r="F5545" s="327" t="s">
        <v>3831</v>
      </c>
      <c r="G5545" s="409">
        <v>306311340202</v>
      </c>
      <c r="H5545" s="327" t="s">
        <v>9110</v>
      </c>
      <c r="I5545" s="327" t="s">
        <v>5411</v>
      </c>
      <c r="K5545" s="421">
        <v>0.93440000000000001</v>
      </c>
      <c r="L5545" s="421">
        <v>0.93440000000000001</v>
      </c>
      <c r="M5545" s="421">
        <v>0.81449300000000002</v>
      </c>
      <c r="N5545" s="411">
        <v>12.832512842465752</v>
      </c>
    </row>
    <row r="5546" spans="1:14" s="327" customFormat="1">
      <c r="A5546" s="103">
        <v>5543</v>
      </c>
      <c r="C5546" s="327" t="s">
        <v>1381</v>
      </c>
      <c r="D5546" s="327" t="s">
        <v>1032</v>
      </c>
      <c r="E5546" s="327" t="s">
        <v>3933</v>
      </c>
      <c r="F5546" s="327" t="s">
        <v>3724</v>
      </c>
      <c r="G5546" s="409">
        <v>305611140404</v>
      </c>
      <c r="H5546" s="327" t="s">
        <v>9111</v>
      </c>
      <c r="I5546" s="327" t="s">
        <v>5411</v>
      </c>
      <c r="K5546" s="421">
        <v>0.2324</v>
      </c>
      <c r="L5546" s="421">
        <v>0.2324</v>
      </c>
      <c r="M5546" s="421">
        <v>0.20255899999999999</v>
      </c>
      <c r="N5546" s="411">
        <v>12.840361445783136</v>
      </c>
    </row>
    <row r="5547" spans="1:14" s="327" customFormat="1">
      <c r="A5547" s="103">
        <v>5544</v>
      </c>
      <c r="C5547" s="327" t="s">
        <v>1049</v>
      </c>
      <c r="D5547" s="327" t="s">
        <v>4470</v>
      </c>
      <c r="E5547" s="327" t="s">
        <v>4666</v>
      </c>
      <c r="F5547" s="327" t="s">
        <v>4718</v>
      </c>
      <c r="G5547" s="409">
        <v>307522140303</v>
      </c>
      <c r="H5547" s="327" t="s">
        <v>9112</v>
      </c>
      <c r="I5547" s="327" t="s">
        <v>5411</v>
      </c>
      <c r="K5547" s="421">
        <v>1.194</v>
      </c>
      <c r="L5547" s="421">
        <v>1.194</v>
      </c>
      <c r="M5547" s="421">
        <v>1.04068</v>
      </c>
      <c r="N5547" s="411">
        <v>12.840871021775538</v>
      </c>
    </row>
    <row r="5548" spans="1:14" s="327" customFormat="1">
      <c r="A5548" s="103">
        <v>5545</v>
      </c>
      <c r="C5548" s="327" t="s">
        <v>1041</v>
      </c>
      <c r="D5548" s="327" t="s">
        <v>1036</v>
      </c>
      <c r="E5548" s="327" t="s">
        <v>5343</v>
      </c>
      <c r="F5548" s="327" t="s">
        <v>3172</v>
      </c>
      <c r="G5548" s="409">
        <v>306421240102</v>
      </c>
      <c r="H5548" s="327" t="s">
        <v>9113</v>
      </c>
      <c r="I5548" s="327" t="s">
        <v>5411</v>
      </c>
      <c r="K5548" s="421">
        <v>0.3468</v>
      </c>
      <c r="L5548" s="421">
        <v>0.3468</v>
      </c>
      <c r="M5548" s="421">
        <v>0.30221999999999999</v>
      </c>
      <c r="N5548" s="411">
        <v>12.854671280276818</v>
      </c>
    </row>
    <row r="5549" spans="1:14" s="327" customFormat="1">
      <c r="A5549" s="103">
        <v>5546</v>
      </c>
      <c r="C5549" s="327" t="s">
        <v>1049</v>
      </c>
      <c r="D5549" s="327" t="s">
        <v>4470</v>
      </c>
      <c r="E5549" s="327" t="s">
        <v>4666</v>
      </c>
      <c r="F5549" s="327" t="s">
        <v>4718</v>
      </c>
      <c r="G5549" s="409">
        <v>307522140304</v>
      </c>
      <c r="H5549" s="327" t="s">
        <v>9114</v>
      </c>
      <c r="I5549" s="327" t="s">
        <v>5411</v>
      </c>
      <c r="K5549" s="421">
        <v>1.7296</v>
      </c>
      <c r="L5549" s="421">
        <v>1.7296</v>
      </c>
      <c r="M5549" s="421">
        <v>1.5068379999999999</v>
      </c>
      <c r="N5549" s="411">
        <v>12.879394079555972</v>
      </c>
    </row>
    <row r="5550" spans="1:14" s="327" customFormat="1">
      <c r="A5550" s="103">
        <v>5547</v>
      </c>
      <c r="C5550" s="327" t="s">
        <v>1041</v>
      </c>
      <c r="D5550" s="327" t="s">
        <v>1036</v>
      </c>
      <c r="E5550" s="327" t="s">
        <v>5343</v>
      </c>
      <c r="F5550" s="327" t="s">
        <v>3126</v>
      </c>
      <c r="G5550" s="409">
        <v>306421240304</v>
      </c>
      <c r="H5550" s="327" t="s">
        <v>9115</v>
      </c>
      <c r="I5550" s="327" t="s">
        <v>5411</v>
      </c>
      <c r="K5550" s="421">
        <v>0.40179999999999999</v>
      </c>
      <c r="L5550" s="421">
        <v>0.40179999999999999</v>
      </c>
      <c r="M5550" s="421">
        <v>0.350026</v>
      </c>
      <c r="N5550" s="411">
        <v>12.885515181682425</v>
      </c>
    </row>
    <row r="5551" spans="1:14" s="327" customFormat="1">
      <c r="A5551" s="103">
        <v>5548</v>
      </c>
      <c r="C5551" s="327" t="s">
        <v>1381</v>
      </c>
      <c r="D5551" s="327" t="s">
        <v>1031</v>
      </c>
      <c r="E5551" s="327" t="s">
        <v>4187</v>
      </c>
      <c r="F5551" s="327" t="s">
        <v>3787</v>
      </c>
      <c r="G5551" s="409">
        <v>305121440101</v>
      </c>
      <c r="H5551" s="327" t="s">
        <v>9116</v>
      </c>
      <c r="I5551" s="327" t="s">
        <v>5411</v>
      </c>
      <c r="K5551" s="421">
        <v>1.1488</v>
      </c>
      <c r="L5551" s="421">
        <v>1.1488</v>
      </c>
      <c r="M5551" s="421">
        <v>1.0006729999999999</v>
      </c>
      <c r="N5551" s="411">
        <v>12.894063370473546</v>
      </c>
    </row>
    <row r="5552" spans="1:14" s="327" customFormat="1">
      <c r="A5552" s="103">
        <v>5549</v>
      </c>
      <c r="C5552" s="327" t="s">
        <v>1049</v>
      </c>
      <c r="D5552" s="327" t="s">
        <v>1045</v>
      </c>
      <c r="E5552" s="327" t="s">
        <v>5067</v>
      </c>
      <c r="F5552" s="327" t="s">
        <v>5432</v>
      </c>
      <c r="G5552" s="409">
        <v>307613340204</v>
      </c>
      <c r="H5552" s="327" t="s">
        <v>9117</v>
      </c>
      <c r="I5552" s="327" t="s">
        <v>5411</v>
      </c>
      <c r="K5552" s="421">
        <v>0.98199999999999998</v>
      </c>
      <c r="L5552" s="421">
        <v>0.98199999999999998</v>
      </c>
      <c r="M5552" s="421">
        <v>0.85469099999999998</v>
      </c>
      <c r="N5552" s="411">
        <v>12.964256619144605</v>
      </c>
    </row>
    <row r="5553" spans="1:14" s="327" customFormat="1">
      <c r="A5553" s="103">
        <v>5550</v>
      </c>
      <c r="C5553" s="327" t="s">
        <v>1049</v>
      </c>
      <c r="D5553" s="327" t="s">
        <v>1045</v>
      </c>
      <c r="E5553" s="327" t="s">
        <v>5067</v>
      </c>
      <c r="F5553" s="327" t="s">
        <v>8574</v>
      </c>
      <c r="G5553" s="409">
        <v>307613340302</v>
      </c>
      <c r="H5553" s="327" t="s">
        <v>9118</v>
      </c>
      <c r="I5553" s="327" t="s">
        <v>5411</v>
      </c>
      <c r="K5553" s="421">
        <v>1.0913999999999999</v>
      </c>
      <c r="L5553" s="421">
        <v>1.0913999999999999</v>
      </c>
      <c r="M5553" s="421">
        <v>0.94989599999999996</v>
      </c>
      <c r="N5553" s="411">
        <v>12.965365585486529</v>
      </c>
    </row>
    <row r="5554" spans="1:14" s="327" customFormat="1">
      <c r="A5554" s="103">
        <v>5551</v>
      </c>
      <c r="C5554" s="327" t="s">
        <v>1049</v>
      </c>
      <c r="D5554" s="327" t="s">
        <v>4470</v>
      </c>
      <c r="E5554" s="327" t="s">
        <v>4183</v>
      </c>
      <c r="F5554" s="327" t="s">
        <v>8599</v>
      </c>
      <c r="G5554" s="409">
        <v>307521340202</v>
      </c>
      <c r="H5554" s="327" t="s">
        <v>9119</v>
      </c>
      <c r="I5554" s="327" t="s">
        <v>5411</v>
      </c>
      <c r="K5554" s="421">
        <v>1.6155999999999999</v>
      </c>
      <c r="L5554" s="421">
        <v>1.6155999999999999</v>
      </c>
      <c r="M5554" s="421">
        <v>1.406077</v>
      </c>
      <c r="N5554" s="411">
        <v>12.968742262936365</v>
      </c>
    </row>
    <row r="5555" spans="1:14" s="327" customFormat="1">
      <c r="A5555" s="103">
        <v>5552</v>
      </c>
      <c r="C5555" s="327" t="s">
        <v>1049</v>
      </c>
      <c r="D5555" s="327" t="s">
        <v>1048</v>
      </c>
      <c r="E5555" s="327" t="s">
        <v>5140</v>
      </c>
      <c r="F5555" s="327" t="s">
        <v>3966</v>
      </c>
      <c r="G5555" s="409">
        <v>307222340204</v>
      </c>
      <c r="H5555" s="327" t="s">
        <v>9120</v>
      </c>
      <c r="I5555" s="327" t="s">
        <v>5411</v>
      </c>
      <c r="K5555" s="421">
        <v>1.6586000000000001</v>
      </c>
      <c r="L5555" s="421">
        <v>1.6586000000000001</v>
      </c>
      <c r="M5555" s="421">
        <v>1.443257</v>
      </c>
      <c r="N5555" s="411">
        <v>12.983419751597737</v>
      </c>
    </row>
    <row r="5556" spans="1:14" s="327" customFormat="1">
      <c r="A5556" s="103">
        <v>5553</v>
      </c>
      <c r="C5556" s="327" t="s">
        <v>1381</v>
      </c>
      <c r="D5556" s="327" t="s">
        <v>1030</v>
      </c>
      <c r="E5556" s="327" t="s">
        <v>5282</v>
      </c>
      <c r="F5556" s="327" t="s">
        <v>9041</v>
      </c>
      <c r="G5556" s="409">
        <v>305212440403</v>
      </c>
      <c r="H5556" s="327" t="s">
        <v>9121</v>
      </c>
      <c r="I5556" s="327" t="s">
        <v>5411</v>
      </c>
      <c r="K5556" s="421">
        <v>1.3089999999999999</v>
      </c>
      <c r="L5556" s="421">
        <v>1.3089999999999999</v>
      </c>
      <c r="M5556" s="421">
        <v>1.1388510000000001</v>
      </c>
      <c r="N5556" s="411">
        <v>12.998395721925126</v>
      </c>
    </row>
    <row r="5557" spans="1:14" s="327" customFormat="1">
      <c r="A5557" s="103">
        <v>5554</v>
      </c>
      <c r="C5557" s="327" t="s">
        <v>1049</v>
      </c>
      <c r="D5557" s="327" t="s">
        <v>1046</v>
      </c>
      <c r="E5557" s="327" t="s">
        <v>4817</v>
      </c>
      <c r="F5557" s="327" t="s">
        <v>4685</v>
      </c>
      <c r="G5557" s="409">
        <v>307422140104</v>
      </c>
      <c r="H5557" s="327" t="s">
        <v>9122</v>
      </c>
      <c r="I5557" s="327" t="s">
        <v>5411</v>
      </c>
      <c r="K5557" s="421">
        <v>0.25367899999999999</v>
      </c>
      <c r="L5557" s="421">
        <v>0.25367899999999999</v>
      </c>
      <c r="M5557" s="421">
        <v>0.22063099999999999</v>
      </c>
      <c r="N5557" s="411">
        <v>13.027487494037739</v>
      </c>
    </row>
    <row r="5558" spans="1:14" s="327" customFormat="1">
      <c r="A5558" s="103">
        <v>5555</v>
      </c>
      <c r="C5558" s="327" t="s">
        <v>1041</v>
      </c>
      <c r="D5558" s="327" t="s">
        <v>1037</v>
      </c>
      <c r="E5558" s="327" t="s">
        <v>1037</v>
      </c>
      <c r="F5558" s="327" t="s">
        <v>9051</v>
      </c>
      <c r="G5558" s="409">
        <v>306311240203</v>
      </c>
      <c r="H5558" s="327" t="s">
        <v>7634</v>
      </c>
      <c r="I5558" s="327" t="s">
        <v>5411</v>
      </c>
      <c r="K5558" s="421">
        <v>0.75160000000000005</v>
      </c>
      <c r="L5558" s="421">
        <v>0.75160000000000005</v>
      </c>
      <c r="M5558" s="421">
        <v>0.65360799999999997</v>
      </c>
      <c r="N5558" s="411">
        <v>13.037786056412996</v>
      </c>
    </row>
    <row r="5559" spans="1:14" s="327" customFormat="1">
      <c r="A5559" s="103">
        <v>5556</v>
      </c>
      <c r="C5559" s="327" t="s">
        <v>1041</v>
      </c>
      <c r="D5559" s="327" t="s">
        <v>1037</v>
      </c>
      <c r="E5559" s="327" t="s">
        <v>1037</v>
      </c>
      <c r="F5559" s="327" t="s">
        <v>8101</v>
      </c>
      <c r="G5559" s="409">
        <v>306311240403</v>
      </c>
      <c r="H5559" s="327" t="s">
        <v>9123</v>
      </c>
      <c r="I5559" s="327" t="s">
        <v>5411</v>
      </c>
      <c r="K5559" s="421">
        <v>1.0391999999999999</v>
      </c>
      <c r="L5559" s="421">
        <v>1.0391999999999999</v>
      </c>
      <c r="M5559" s="421">
        <v>0.90368899999999996</v>
      </c>
      <c r="N5559" s="411">
        <v>13.039934565050034</v>
      </c>
    </row>
    <row r="5560" spans="1:14" s="327" customFormat="1">
      <c r="A5560" s="103">
        <v>5557</v>
      </c>
      <c r="C5560" s="327" t="s">
        <v>1381</v>
      </c>
      <c r="D5560" s="327" t="s">
        <v>1032</v>
      </c>
      <c r="E5560" s="327" t="s">
        <v>4888</v>
      </c>
      <c r="F5560" s="327" t="s">
        <v>4889</v>
      </c>
      <c r="G5560" s="409">
        <v>305621140104</v>
      </c>
      <c r="H5560" s="327" t="s">
        <v>9124</v>
      </c>
      <c r="I5560" s="327" t="s">
        <v>5411</v>
      </c>
      <c r="K5560" s="421">
        <v>0.52832000000000001</v>
      </c>
      <c r="L5560" s="421">
        <v>0.52832000000000001</v>
      </c>
      <c r="M5560" s="421">
        <v>0.45941500000000002</v>
      </c>
      <c r="N5560" s="411">
        <v>13.042284978800724</v>
      </c>
    </row>
    <row r="5561" spans="1:14" s="327" customFormat="1">
      <c r="A5561" s="103">
        <v>5558</v>
      </c>
      <c r="C5561" s="327" t="s">
        <v>1381</v>
      </c>
      <c r="D5561" s="327" t="s">
        <v>1031</v>
      </c>
      <c r="E5561" s="327" t="s">
        <v>4187</v>
      </c>
      <c r="F5561" s="327" t="s">
        <v>8226</v>
      </c>
      <c r="G5561" s="409">
        <v>305121340202</v>
      </c>
      <c r="H5561" s="327" t="s">
        <v>9125</v>
      </c>
      <c r="I5561" s="327" t="s">
        <v>5411</v>
      </c>
      <c r="K5561" s="421">
        <v>0.42809999999999998</v>
      </c>
      <c r="L5561" s="421">
        <v>0.42809999999999998</v>
      </c>
      <c r="M5561" s="421">
        <v>0.37224299999999999</v>
      </c>
      <c r="N5561" s="411">
        <v>13.047652417659425</v>
      </c>
    </row>
    <row r="5562" spans="1:14" s="327" customFormat="1">
      <c r="A5562" s="103">
        <v>5559</v>
      </c>
      <c r="C5562" s="327" t="s">
        <v>1041</v>
      </c>
      <c r="D5562" s="327" t="s">
        <v>1036</v>
      </c>
      <c r="E5562" s="327" t="s">
        <v>1036</v>
      </c>
      <c r="F5562" s="327" t="s">
        <v>3517</v>
      </c>
      <c r="G5562" s="409">
        <v>306411340702</v>
      </c>
      <c r="H5562" s="327" t="s">
        <v>9126</v>
      </c>
      <c r="I5562" s="327" t="s">
        <v>5411</v>
      </c>
      <c r="K5562" s="421">
        <v>1.0325</v>
      </c>
      <c r="L5562" s="421">
        <v>1.0325</v>
      </c>
      <c r="M5562" s="421">
        <v>0.89763400000000004</v>
      </c>
      <c r="N5562" s="411">
        <v>13.062082324455199</v>
      </c>
    </row>
    <row r="5563" spans="1:14" s="327" customFormat="1">
      <c r="A5563" s="103">
        <v>5560</v>
      </c>
      <c r="C5563" s="327" t="s">
        <v>1041</v>
      </c>
      <c r="D5563" s="327" t="s">
        <v>1036</v>
      </c>
      <c r="E5563" s="327" t="s">
        <v>1036</v>
      </c>
      <c r="F5563" s="327" t="s">
        <v>8622</v>
      </c>
      <c r="G5563" s="409">
        <v>306411440103</v>
      </c>
      <c r="H5563" s="327" t="s">
        <v>9127</v>
      </c>
      <c r="I5563" s="327" t="s">
        <v>5411</v>
      </c>
      <c r="K5563" s="421">
        <v>1.1476</v>
      </c>
      <c r="L5563" s="421">
        <v>1.1476</v>
      </c>
      <c r="M5563" s="421">
        <v>0.99737200000000004</v>
      </c>
      <c r="N5563" s="411">
        <v>13.090623910770297</v>
      </c>
    </row>
    <row r="5564" spans="1:14" s="327" customFormat="1">
      <c r="A5564" s="103">
        <v>5561</v>
      </c>
      <c r="C5564" s="327" t="s">
        <v>5408</v>
      </c>
      <c r="D5564" s="327" t="s">
        <v>1020</v>
      </c>
      <c r="E5564" s="327" t="s">
        <v>1020</v>
      </c>
      <c r="F5564" s="327" t="s">
        <v>9101</v>
      </c>
      <c r="G5564" s="409">
        <v>304111340201</v>
      </c>
      <c r="H5564" s="327" t="s">
        <v>9128</v>
      </c>
      <c r="I5564" s="327" t="s">
        <v>5411</v>
      </c>
      <c r="K5564" s="421">
        <v>0.42059999999999997</v>
      </c>
      <c r="L5564" s="421">
        <v>0.42059999999999997</v>
      </c>
      <c r="M5564" s="421">
        <v>0.36546899999999999</v>
      </c>
      <c r="N5564" s="411">
        <v>13.107703281027103</v>
      </c>
    </row>
    <row r="5565" spans="1:14" s="327" customFormat="1">
      <c r="A5565" s="103">
        <v>5562</v>
      </c>
      <c r="C5565" s="327" t="s">
        <v>1049</v>
      </c>
      <c r="D5565" s="327" t="s">
        <v>1045</v>
      </c>
      <c r="E5565" s="327" t="s">
        <v>5067</v>
      </c>
      <c r="F5565" s="327" t="s">
        <v>4876</v>
      </c>
      <c r="G5565" s="409">
        <v>307621340104</v>
      </c>
      <c r="H5565" s="327" t="s">
        <v>9129</v>
      </c>
      <c r="I5565" s="327" t="s">
        <v>5411</v>
      </c>
      <c r="K5565" s="421">
        <v>1.8737200000000001</v>
      </c>
      <c r="L5565" s="421">
        <v>1.8737200000000001</v>
      </c>
      <c r="M5565" s="421">
        <v>1.627661</v>
      </c>
      <c r="N5565" s="411">
        <v>13.132111521465323</v>
      </c>
    </row>
    <row r="5566" spans="1:14" s="327" customFormat="1">
      <c r="A5566" s="103">
        <v>5563</v>
      </c>
      <c r="C5566" s="327" t="s">
        <v>1381</v>
      </c>
      <c r="D5566" s="327" t="s">
        <v>1030</v>
      </c>
      <c r="E5566" s="327" t="s">
        <v>5282</v>
      </c>
      <c r="F5566" s="327" t="s">
        <v>8288</v>
      </c>
      <c r="G5566" s="409">
        <v>305712340102</v>
      </c>
      <c r="H5566" s="327" t="s">
        <v>9130</v>
      </c>
      <c r="I5566" s="327" t="s">
        <v>5411</v>
      </c>
      <c r="K5566" s="421">
        <v>1.4538</v>
      </c>
      <c r="L5566" s="421">
        <v>1.4538</v>
      </c>
      <c r="M5566" s="421">
        <v>1.262257</v>
      </c>
      <c r="N5566" s="411">
        <v>13.175333608474343</v>
      </c>
    </row>
    <row r="5567" spans="1:14" s="327" customFormat="1">
      <c r="A5567" s="103">
        <v>5564</v>
      </c>
      <c r="C5567" s="327" t="s">
        <v>1049</v>
      </c>
      <c r="D5567" s="327" t="s">
        <v>1045</v>
      </c>
      <c r="E5567" s="327" t="s">
        <v>5067</v>
      </c>
      <c r="F5567" s="327" t="s">
        <v>7984</v>
      </c>
      <c r="G5567" s="409">
        <v>307613240203</v>
      </c>
      <c r="H5567" s="327" t="s">
        <v>9131</v>
      </c>
      <c r="I5567" s="327" t="s">
        <v>5411</v>
      </c>
      <c r="K5567" s="421">
        <v>1.244</v>
      </c>
      <c r="L5567" s="421">
        <v>1.244</v>
      </c>
      <c r="M5567" s="421">
        <v>1.080082</v>
      </c>
      <c r="N5567" s="411">
        <v>13.176688102893891</v>
      </c>
    </row>
    <row r="5568" spans="1:14" s="327" customFormat="1">
      <c r="A5568" s="103">
        <v>5565</v>
      </c>
      <c r="C5568" s="327" t="s">
        <v>1381</v>
      </c>
      <c r="D5568" s="327" t="s">
        <v>1031</v>
      </c>
      <c r="E5568" s="327" t="s">
        <v>4187</v>
      </c>
      <c r="F5568" s="327" t="s">
        <v>9132</v>
      </c>
      <c r="G5568" s="409">
        <v>305121340402</v>
      </c>
      <c r="H5568" s="327" t="s">
        <v>9133</v>
      </c>
      <c r="I5568" s="327" t="s">
        <v>5411</v>
      </c>
      <c r="K5568" s="421">
        <v>1.0746</v>
      </c>
      <c r="L5568" s="421">
        <v>1.0746</v>
      </c>
      <c r="M5568" s="421">
        <v>0.932558</v>
      </c>
      <c r="N5568" s="411">
        <v>13.218127675414108</v>
      </c>
    </row>
    <row r="5569" spans="1:14" s="327" customFormat="1">
      <c r="A5569" s="103">
        <v>5566</v>
      </c>
      <c r="C5569" s="327" t="s">
        <v>5408</v>
      </c>
      <c r="D5569" s="327" t="s">
        <v>1018</v>
      </c>
      <c r="E5569" s="327" t="s">
        <v>4480</v>
      </c>
      <c r="F5569" s="327" t="s">
        <v>2971</v>
      </c>
      <c r="G5569" s="409">
        <v>304621240102</v>
      </c>
      <c r="H5569" s="327" t="s">
        <v>9134</v>
      </c>
      <c r="I5569" s="327" t="s">
        <v>5411</v>
      </c>
      <c r="K5569" s="421">
        <v>0.70694000000000001</v>
      </c>
      <c r="L5569" s="421">
        <v>0.70694000000000001</v>
      </c>
      <c r="M5569" s="421">
        <v>0.61346400000000001</v>
      </c>
      <c r="N5569" s="411">
        <v>13.222621438877416</v>
      </c>
    </row>
    <row r="5570" spans="1:14" s="327" customFormat="1">
      <c r="A5570" s="103">
        <v>5567</v>
      </c>
      <c r="C5570" s="327" t="s">
        <v>5408</v>
      </c>
      <c r="D5570" s="327" t="s">
        <v>1018</v>
      </c>
      <c r="E5570" s="327" t="s">
        <v>4480</v>
      </c>
      <c r="F5570" s="327" t="s">
        <v>2971</v>
      </c>
      <c r="G5570" s="409">
        <v>304621240104</v>
      </c>
      <c r="H5570" s="327" t="s">
        <v>9135</v>
      </c>
      <c r="I5570" s="327" t="s">
        <v>5411</v>
      </c>
      <c r="K5570" s="421">
        <v>0.32319999999999999</v>
      </c>
      <c r="L5570" s="421">
        <v>0.32319999999999999</v>
      </c>
      <c r="M5570" s="421">
        <v>0.28036899999999998</v>
      </c>
      <c r="N5570" s="411">
        <v>13.252165841584162</v>
      </c>
    </row>
    <row r="5571" spans="1:14" s="327" customFormat="1">
      <c r="A5571" s="103">
        <v>5568</v>
      </c>
      <c r="C5571" s="327" t="s">
        <v>1381</v>
      </c>
      <c r="D5571" s="327" t="s">
        <v>1031</v>
      </c>
      <c r="E5571" s="327" t="s">
        <v>5239</v>
      </c>
      <c r="F5571" s="327" t="s">
        <v>3660</v>
      </c>
      <c r="G5571" s="409">
        <v>305112140304</v>
      </c>
      <c r="H5571" s="327" t="s">
        <v>9136</v>
      </c>
      <c r="I5571" s="327" t="s">
        <v>5411</v>
      </c>
      <c r="K5571" s="421">
        <v>0.29077999999999998</v>
      </c>
      <c r="L5571" s="421">
        <v>0.29077999999999998</v>
      </c>
      <c r="M5571" s="421">
        <v>0.25217400000000001</v>
      </c>
      <c r="N5571" s="411">
        <v>13.276704037416595</v>
      </c>
    </row>
    <row r="5572" spans="1:14" s="327" customFormat="1">
      <c r="A5572" s="103">
        <v>5569</v>
      </c>
      <c r="C5572" s="327" t="s">
        <v>1381</v>
      </c>
      <c r="D5572" s="327" t="s">
        <v>1032</v>
      </c>
      <c r="E5572" s="327" t="s">
        <v>4888</v>
      </c>
      <c r="F5572" s="327" t="s">
        <v>9039</v>
      </c>
      <c r="G5572" s="409">
        <v>305621140301</v>
      </c>
      <c r="H5572" s="327" t="s">
        <v>9137</v>
      </c>
      <c r="I5572" s="327" t="s">
        <v>5411</v>
      </c>
      <c r="K5572" s="421">
        <v>0.78420000000000001</v>
      </c>
      <c r="L5572" s="421">
        <v>0.78420000000000001</v>
      </c>
      <c r="M5572" s="421">
        <v>0.68005199999999999</v>
      </c>
      <c r="N5572" s="411">
        <v>13.280795715378732</v>
      </c>
    </row>
    <row r="5573" spans="1:14" s="327" customFormat="1">
      <c r="A5573" s="103">
        <v>5570</v>
      </c>
      <c r="C5573" s="327" t="s">
        <v>1041</v>
      </c>
      <c r="D5573" s="327" t="s">
        <v>1037</v>
      </c>
      <c r="E5573" s="327" t="s">
        <v>3843</v>
      </c>
      <c r="F5573" s="327" t="s">
        <v>3441</v>
      </c>
      <c r="G5573" s="409">
        <v>306331340302</v>
      </c>
      <c r="H5573" s="327" t="s">
        <v>9138</v>
      </c>
      <c r="I5573" s="327" t="s">
        <v>5411</v>
      </c>
      <c r="K5573" s="421">
        <v>0.20926</v>
      </c>
      <c r="L5573" s="421">
        <v>0.20926</v>
      </c>
      <c r="M5573" s="421">
        <v>0.18146200000000001</v>
      </c>
      <c r="N5573" s="411">
        <v>13.283952977157599</v>
      </c>
    </row>
    <row r="5574" spans="1:14" s="327" customFormat="1">
      <c r="A5574" s="103">
        <v>5571</v>
      </c>
      <c r="C5574" s="327" t="s">
        <v>1381</v>
      </c>
      <c r="D5574" s="327" t="s">
        <v>1030</v>
      </c>
      <c r="E5574" s="327" t="s">
        <v>5282</v>
      </c>
      <c r="F5574" s="327" t="s">
        <v>9041</v>
      </c>
      <c r="G5574" s="409">
        <v>305212440401</v>
      </c>
      <c r="H5574" s="327" t="s">
        <v>9139</v>
      </c>
      <c r="I5574" s="327" t="s">
        <v>5411</v>
      </c>
      <c r="K5574" s="421">
        <v>1.6506000000000001</v>
      </c>
      <c r="L5574" s="421">
        <v>1.6506000000000001</v>
      </c>
      <c r="M5574" s="421">
        <v>1.431316</v>
      </c>
      <c r="N5574" s="411">
        <v>13.28510844541379</v>
      </c>
    </row>
    <row r="5575" spans="1:14" s="327" customFormat="1">
      <c r="A5575" s="103">
        <v>5572</v>
      </c>
      <c r="C5575" s="327" t="s">
        <v>1049</v>
      </c>
      <c r="D5575" s="327" t="s">
        <v>1047</v>
      </c>
      <c r="E5575" s="327" t="s">
        <v>4541</v>
      </c>
      <c r="F5575" s="327" t="s">
        <v>5095</v>
      </c>
      <c r="G5575" s="409">
        <v>307333140404</v>
      </c>
      <c r="H5575" s="327" t="s">
        <v>9140</v>
      </c>
      <c r="I5575" s="327" t="s">
        <v>5411</v>
      </c>
      <c r="K5575" s="421">
        <v>0.55041799999999996</v>
      </c>
      <c r="L5575" s="421">
        <v>0.55041799999999996</v>
      </c>
      <c r="M5575" s="421">
        <v>0.47723199999999999</v>
      </c>
      <c r="N5575" s="411">
        <v>13.296440160023831</v>
      </c>
    </row>
    <row r="5576" spans="1:14" s="327" customFormat="1">
      <c r="A5576" s="103">
        <v>5573</v>
      </c>
      <c r="C5576" s="327" t="s">
        <v>1049</v>
      </c>
      <c r="D5576" s="327" t="s">
        <v>1045</v>
      </c>
      <c r="E5576" s="327" t="s">
        <v>5067</v>
      </c>
      <c r="F5576" s="327" t="s">
        <v>4523</v>
      </c>
      <c r="G5576" s="409">
        <v>307611140106</v>
      </c>
      <c r="H5576" s="327" t="s">
        <v>9141</v>
      </c>
      <c r="I5576" s="327" t="s">
        <v>5411</v>
      </c>
      <c r="K5576" s="421">
        <v>1.6891</v>
      </c>
      <c r="L5576" s="421">
        <v>1.6891</v>
      </c>
      <c r="M5576" s="421">
        <v>1.464345</v>
      </c>
      <c r="N5576" s="411">
        <v>13.306198567284355</v>
      </c>
    </row>
    <row r="5577" spans="1:14" s="327" customFormat="1">
      <c r="A5577" s="103">
        <v>5574</v>
      </c>
      <c r="C5577" s="327" t="s">
        <v>1381</v>
      </c>
      <c r="D5577" s="327" t="s">
        <v>1030</v>
      </c>
      <c r="E5577" s="327" t="s">
        <v>5282</v>
      </c>
      <c r="F5577" s="327" t="s">
        <v>3298</v>
      </c>
      <c r="G5577" s="409">
        <v>305212440201</v>
      </c>
      <c r="H5577" s="327" t="s">
        <v>9142</v>
      </c>
      <c r="I5577" s="327" t="s">
        <v>5411</v>
      </c>
      <c r="K5577" s="421">
        <v>1.4932000000000001</v>
      </c>
      <c r="L5577" s="421">
        <v>1.4932000000000001</v>
      </c>
      <c r="M5577" s="421">
        <v>1.2944990000000001</v>
      </c>
      <c r="N5577" s="411">
        <v>13.307058665952317</v>
      </c>
    </row>
    <row r="5578" spans="1:14" s="327" customFormat="1">
      <c r="A5578" s="103">
        <v>5575</v>
      </c>
      <c r="C5578" s="327" t="s">
        <v>1381</v>
      </c>
      <c r="D5578" s="327" t="s">
        <v>1031</v>
      </c>
      <c r="E5578" s="327" t="s">
        <v>4187</v>
      </c>
      <c r="F5578" s="327" t="s">
        <v>3682</v>
      </c>
      <c r="G5578" s="409">
        <v>305121240103</v>
      </c>
      <c r="H5578" s="327" t="s">
        <v>9143</v>
      </c>
      <c r="I5578" s="327" t="s">
        <v>5411</v>
      </c>
      <c r="K5578" s="421">
        <v>0.64239999999999997</v>
      </c>
      <c r="L5578" s="421">
        <v>0.64239999999999997</v>
      </c>
      <c r="M5578" s="421">
        <v>0.556813</v>
      </c>
      <c r="N5578" s="411">
        <v>13.32300747198007</v>
      </c>
    </row>
    <row r="5579" spans="1:14" s="327" customFormat="1">
      <c r="A5579" s="103">
        <v>5576</v>
      </c>
      <c r="C5579" s="327" t="s">
        <v>1049</v>
      </c>
      <c r="D5579" s="327" t="s">
        <v>1048</v>
      </c>
      <c r="E5579" s="327" t="s">
        <v>5138</v>
      </c>
      <c r="F5579" s="327" t="s">
        <v>2208</v>
      </c>
      <c r="G5579" s="409">
        <v>307211140106</v>
      </c>
      <c r="H5579" s="327" t="s">
        <v>9144</v>
      </c>
      <c r="I5579" s="327" t="s">
        <v>5411</v>
      </c>
      <c r="K5579" s="421">
        <v>0.48699999999999999</v>
      </c>
      <c r="L5579" s="421">
        <v>0.48699999999999999</v>
      </c>
      <c r="M5579" s="421">
        <v>0.42199300000000001</v>
      </c>
      <c r="N5579" s="411">
        <v>13.348459958932235</v>
      </c>
    </row>
    <row r="5580" spans="1:14" s="327" customFormat="1">
      <c r="A5580" s="103">
        <v>5577</v>
      </c>
      <c r="C5580" s="327" t="s">
        <v>1041</v>
      </c>
      <c r="D5580" s="327" t="s">
        <v>1041</v>
      </c>
      <c r="E5580" s="327" t="s">
        <v>4103</v>
      </c>
      <c r="F5580" s="327" t="s">
        <v>3577</v>
      </c>
      <c r="G5580" s="409">
        <v>306111340203</v>
      </c>
      <c r="H5580" s="327" t="s">
        <v>9145</v>
      </c>
      <c r="I5580" s="327" t="s">
        <v>5411</v>
      </c>
      <c r="K5580" s="421">
        <v>1.0648</v>
      </c>
      <c r="L5580" s="421">
        <v>1.0648</v>
      </c>
      <c r="M5580" s="421">
        <v>0.92264699999999999</v>
      </c>
      <c r="N5580" s="411">
        <v>13.350206611570245</v>
      </c>
    </row>
    <row r="5581" spans="1:14" s="327" customFormat="1">
      <c r="A5581" s="103">
        <v>5578</v>
      </c>
      <c r="C5581" s="327" t="s">
        <v>1049</v>
      </c>
      <c r="D5581" s="327" t="s">
        <v>1048</v>
      </c>
      <c r="E5581" s="327" t="s">
        <v>5138</v>
      </c>
      <c r="F5581" s="327" t="s">
        <v>2210</v>
      </c>
      <c r="G5581" s="409">
        <v>307211240104</v>
      </c>
      <c r="H5581" s="327" t="s">
        <v>9146</v>
      </c>
      <c r="I5581" s="327" t="s">
        <v>5411</v>
      </c>
      <c r="K5581" s="421">
        <v>0.89880000000000004</v>
      </c>
      <c r="L5581" s="421">
        <v>0.89880000000000004</v>
      </c>
      <c r="M5581" s="421">
        <v>0.77879100000000001</v>
      </c>
      <c r="N5581" s="411">
        <v>13.352136181575435</v>
      </c>
    </row>
    <row r="5582" spans="1:14" s="327" customFormat="1">
      <c r="A5582" s="103">
        <v>5579</v>
      </c>
      <c r="C5582" s="327" t="s">
        <v>1041</v>
      </c>
      <c r="D5582" s="327" t="s">
        <v>1036</v>
      </c>
      <c r="E5582" s="327" t="s">
        <v>5343</v>
      </c>
      <c r="F5582" s="327" t="s">
        <v>5344</v>
      </c>
      <c r="G5582" s="409">
        <v>306421140102</v>
      </c>
      <c r="H5582" s="327" t="s">
        <v>9147</v>
      </c>
      <c r="I5582" s="327" t="s">
        <v>5411</v>
      </c>
      <c r="K5582" s="421">
        <v>0.85660000000000003</v>
      </c>
      <c r="L5582" s="421">
        <v>0.85660000000000003</v>
      </c>
      <c r="M5582" s="421">
        <v>0.74206799999999995</v>
      </c>
      <c r="N5582" s="411">
        <v>13.370534671958916</v>
      </c>
    </row>
    <row r="5583" spans="1:14" s="327" customFormat="1">
      <c r="A5583" s="103">
        <v>5580</v>
      </c>
      <c r="C5583" s="327" t="s">
        <v>5408</v>
      </c>
      <c r="D5583" s="327" t="s">
        <v>1018</v>
      </c>
      <c r="E5583" s="327" t="s">
        <v>4480</v>
      </c>
      <c r="F5583" s="327" t="s">
        <v>4149</v>
      </c>
      <c r="G5583" s="409">
        <v>304621140102</v>
      </c>
      <c r="H5583" s="327" t="s">
        <v>9148</v>
      </c>
      <c r="I5583" s="327" t="s">
        <v>5411</v>
      </c>
      <c r="K5583" s="421">
        <v>0.24399999999999999</v>
      </c>
      <c r="L5583" s="421">
        <v>0.24399999999999999</v>
      </c>
      <c r="M5583" s="421">
        <v>0.211339</v>
      </c>
      <c r="N5583" s="411">
        <v>13.385655737704916</v>
      </c>
    </row>
    <row r="5584" spans="1:14" s="327" customFormat="1">
      <c r="A5584" s="103">
        <v>5581</v>
      </c>
      <c r="C5584" s="327" t="s">
        <v>1041</v>
      </c>
      <c r="D5584" s="327" t="s">
        <v>1039</v>
      </c>
      <c r="E5584" s="327" t="s">
        <v>4118</v>
      </c>
      <c r="F5584" s="327" t="s">
        <v>3085</v>
      </c>
      <c r="G5584" s="409">
        <v>306231140103</v>
      </c>
      <c r="H5584" s="327" t="s">
        <v>9149</v>
      </c>
      <c r="I5584" s="327" t="s">
        <v>5411</v>
      </c>
      <c r="K5584" s="421">
        <v>0.61470000000000002</v>
      </c>
      <c r="L5584" s="421">
        <v>0.61470000000000002</v>
      </c>
      <c r="M5584" s="421">
        <v>0.53240299999999996</v>
      </c>
      <c r="N5584" s="411">
        <v>13.388156824467229</v>
      </c>
    </row>
    <row r="5585" spans="1:14" s="327" customFormat="1">
      <c r="A5585" s="103">
        <v>5582</v>
      </c>
      <c r="C5585" s="327" t="s">
        <v>3869</v>
      </c>
      <c r="D5585" s="327" t="s">
        <v>1056</v>
      </c>
      <c r="E5585" s="327" t="s">
        <v>3930</v>
      </c>
      <c r="F5585" s="327" t="s">
        <v>3749</v>
      </c>
      <c r="G5585" s="409">
        <v>308313140203</v>
      </c>
      <c r="H5585" s="327" t="s">
        <v>2526</v>
      </c>
      <c r="I5585" s="327" t="s">
        <v>5411</v>
      </c>
      <c r="K5585" s="421">
        <v>1.68286</v>
      </c>
      <c r="L5585" s="421">
        <v>1.68286</v>
      </c>
      <c r="M5585" s="421">
        <v>1.4575020000000001</v>
      </c>
      <c r="N5585" s="411">
        <v>13.391369454381227</v>
      </c>
    </row>
    <row r="5586" spans="1:14" s="327" customFormat="1">
      <c r="A5586" s="103">
        <v>5583</v>
      </c>
      <c r="C5586" s="327" t="s">
        <v>1049</v>
      </c>
      <c r="D5586" s="327" t="s">
        <v>4470</v>
      </c>
      <c r="E5586" s="327" t="s">
        <v>4183</v>
      </c>
      <c r="F5586" s="327" t="s">
        <v>2198</v>
      </c>
      <c r="G5586" s="409">
        <v>307521240105</v>
      </c>
      <c r="H5586" s="327" t="s">
        <v>9150</v>
      </c>
      <c r="I5586" s="327" t="s">
        <v>5444</v>
      </c>
      <c r="K5586" s="421">
        <v>1.3751</v>
      </c>
      <c r="L5586" s="421">
        <v>1.3751</v>
      </c>
      <c r="M5586" s="421">
        <v>1.1905939999999999</v>
      </c>
      <c r="N5586" s="411">
        <v>13.417642353283401</v>
      </c>
    </row>
    <row r="5587" spans="1:14" s="327" customFormat="1">
      <c r="A5587" s="103">
        <v>5584</v>
      </c>
      <c r="C5587" s="327" t="s">
        <v>1049</v>
      </c>
      <c r="D5587" s="327" t="s">
        <v>1048</v>
      </c>
      <c r="E5587" s="327" t="s">
        <v>5140</v>
      </c>
      <c r="F5587" s="327" t="s">
        <v>2877</v>
      </c>
      <c r="G5587" s="409">
        <v>307222340501</v>
      </c>
      <c r="H5587" s="327" t="s">
        <v>9151</v>
      </c>
      <c r="I5587" s="327" t="s">
        <v>5411</v>
      </c>
      <c r="K5587" s="421">
        <v>1.0995999999999999</v>
      </c>
      <c r="L5587" s="421">
        <v>1.0995999999999999</v>
      </c>
      <c r="M5587" s="421">
        <v>0.95194400000000001</v>
      </c>
      <c r="N5587" s="411">
        <v>13.428155692979256</v>
      </c>
    </row>
    <row r="5588" spans="1:14" s="327" customFormat="1">
      <c r="A5588" s="103">
        <v>5585</v>
      </c>
      <c r="C5588" s="327" t="s">
        <v>1049</v>
      </c>
      <c r="D5588" s="327" t="s">
        <v>1046</v>
      </c>
      <c r="E5588" s="327" t="s">
        <v>4817</v>
      </c>
      <c r="F5588" s="327" t="s">
        <v>8418</v>
      </c>
      <c r="G5588" s="409">
        <v>307422140401</v>
      </c>
      <c r="H5588" s="327" t="s">
        <v>9152</v>
      </c>
      <c r="I5588" s="327" t="s">
        <v>5411</v>
      </c>
      <c r="K5588" s="421">
        <v>0.1842</v>
      </c>
      <c r="L5588" s="421">
        <v>0.1842</v>
      </c>
      <c r="M5588" s="421">
        <v>0.15945100000000001</v>
      </c>
      <c r="N5588" s="411">
        <v>13.435939196525512</v>
      </c>
    </row>
    <row r="5589" spans="1:14" s="327" customFormat="1">
      <c r="A5589" s="103">
        <v>5586</v>
      </c>
      <c r="C5589" s="327" t="s">
        <v>5408</v>
      </c>
      <c r="D5589" s="327" t="s">
        <v>1018</v>
      </c>
      <c r="E5589" s="327" t="s">
        <v>4480</v>
      </c>
      <c r="F5589" s="327" t="s">
        <v>3435</v>
      </c>
      <c r="G5589" s="409">
        <v>304621440304</v>
      </c>
      <c r="H5589" s="327" t="s">
        <v>9153</v>
      </c>
      <c r="I5589" s="327" t="s">
        <v>5411</v>
      </c>
      <c r="K5589" s="421">
        <v>0.69114600000000004</v>
      </c>
      <c r="L5589" s="421">
        <v>0.69114600000000004</v>
      </c>
      <c r="M5589" s="421">
        <v>0.59815200000000002</v>
      </c>
      <c r="N5589" s="411">
        <v>13.455044230886095</v>
      </c>
    </row>
    <row r="5590" spans="1:14" s="327" customFormat="1">
      <c r="A5590" s="103">
        <v>5587</v>
      </c>
      <c r="C5590" s="327" t="s">
        <v>1049</v>
      </c>
      <c r="D5590" s="327" t="s">
        <v>1046</v>
      </c>
      <c r="E5590" s="327" t="s">
        <v>4817</v>
      </c>
      <c r="F5590" s="327" t="s">
        <v>4685</v>
      </c>
      <c r="G5590" s="409">
        <v>307422140103</v>
      </c>
      <c r="H5590" s="327" t="s">
        <v>9154</v>
      </c>
      <c r="I5590" s="327" t="s">
        <v>5411</v>
      </c>
      <c r="K5590" s="421">
        <v>0.285414</v>
      </c>
      <c r="L5590" s="421">
        <v>0.285414</v>
      </c>
      <c r="M5590" s="421">
        <v>0.247007</v>
      </c>
      <c r="N5590" s="411">
        <v>13.45659287911595</v>
      </c>
    </row>
    <row r="5591" spans="1:14" s="327" customFormat="1">
      <c r="A5591" s="103">
        <v>5588</v>
      </c>
      <c r="C5591" s="327" t="s">
        <v>5408</v>
      </c>
      <c r="D5591" s="327" t="s">
        <v>1019</v>
      </c>
      <c r="E5591" s="327" t="s">
        <v>5280</v>
      </c>
      <c r="F5591" s="327" t="s">
        <v>2917</v>
      </c>
      <c r="G5591" s="409">
        <v>304221140104</v>
      </c>
      <c r="H5591" s="327" t="s">
        <v>9155</v>
      </c>
      <c r="I5591" s="327" t="s">
        <v>5411</v>
      </c>
      <c r="K5591" s="421">
        <v>0.42299999999999999</v>
      </c>
      <c r="L5591" s="421">
        <v>0.42299999999999999</v>
      </c>
      <c r="M5591" s="421">
        <v>0.36593300000000001</v>
      </c>
      <c r="N5591" s="411">
        <v>13.491016548463353</v>
      </c>
    </row>
    <row r="5592" spans="1:14" s="327" customFormat="1">
      <c r="A5592" s="103">
        <v>5589</v>
      </c>
      <c r="C5592" s="327" t="s">
        <v>1049</v>
      </c>
      <c r="D5592" s="327" t="s">
        <v>1048</v>
      </c>
      <c r="E5592" s="327" t="s">
        <v>1048</v>
      </c>
      <c r="F5592" s="327" t="s">
        <v>4245</v>
      </c>
      <c r="G5592" s="409">
        <v>307233140201</v>
      </c>
      <c r="H5592" s="327" t="s">
        <v>9156</v>
      </c>
      <c r="I5592" s="327" t="s">
        <v>5411</v>
      </c>
      <c r="K5592" s="421">
        <v>1.8819999999999999</v>
      </c>
      <c r="L5592" s="421">
        <v>1.8819999999999999</v>
      </c>
      <c r="M5592" s="421">
        <v>1.6278159999999999</v>
      </c>
      <c r="N5592" s="411">
        <v>13.506057385759828</v>
      </c>
    </row>
    <row r="5593" spans="1:14" s="327" customFormat="1">
      <c r="A5593" s="103">
        <v>5590</v>
      </c>
      <c r="C5593" s="327" t="s">
        <v>1381</v>
      </c>
      <c r="D5593" s="327" t="s">
        <v>1032</v>
      </c>
      <c r="E5593" s="327" t="s">
        <v>4888</v>
      </c>
      <c r="F5593" s="327" t="s">
        <v>3732</v>
      </c>
      <c r="G5593" s="409">
        <v>305621240305</v>
      </c>
      <c r="H5593" s="327" t="s">
        <v>8384</v>
      </c>
      <c r="I5593" s="327" t="s">
        <v>5411</v>
      </c>
      <c r="K5593" s="421">
        <v>0.67869999999999997</v>
      </c>
      <c r="L5593" s="421">
        <v>0.67869999999999997</v>
      </c>
      <c r="M5593" s="421">
        <v>0.58700699999999995</v>
      </c>
      <c r="N5593" s="411">
        <v>13.510092824517464</v>
      </c>
    </row>
    <row r="5594" spans="1:14" s="327" customFormat="1">
      <c r="A5594" s="103">
        <v>5591</v>
      </c>
      <c r="C5594" s="327" t="s">
        <v>1381</v>
      </c>
      <c r="D5594" s="327" t="s">
        <v>1032</v>
      </c>
      <c r="E5594" s="327" t="s">
        <v>3933</v>
      </c>
      <c r="F5594" s="327" t="s">
        <v>2935</v>
      </c>
      <c r="G5594" s="409">
        <v>305611140102</v>
      </c>
      <c r="H5594" s="327" t="s">
        <v>7575</v>
      </c>
      <c r="I5594" s="327" t="s">
        <v>5411</v>
      </c>
      <c r="K5594" s="421">
        <v>1.1377999999999999</v>
      </c>
      <c r="L5594" s="421">
        <v>1.1377999999999999</v>
      </c>
      <c r="M5594" s="421">
        <v>0.98405799999999999</v>
      </c>
      <c r="N5594" s="411">
        <v>13.512216558270341</v>
      </c>
    </row>
    <row r="5595" spans="1:14" s="327" customFormat="1">
      <c r="A5595" s="103">
        <v>5592</v>
      </c>
      <c r="C5595" s="327" t="s">
        <v>1049</v>
      </c>
      <c r="D5595" s="327" t="s">
        <v>4470</v>
      </c>
      <c r="E5595" s="327" t="s">
        <v>4183</v>
      </c>
      <c r="F5595" s="327" t="s">
        <v>9157</v>
      </c>
      <c r="G5595" s="409">
        <v>307521340402</v>
      </c>
      <c r="H5595" s="327" t="s">
        <v>9158</v>
      </c>
      <c r="I5595" s="327" t="s">
        <v>5411</v>
      </c>
      <c r="K5595" s="421">
        <v>0.91279999999999994</v>
      </c>
      <c r="L5595" s="421">
        <v>0.91279999999999994</v>
      </c>
      <c r="M5595" s="421">
        <v>0.78909799999999997</v>
      </c>
      <c r="N5595" s="411">
        <v>13.551928133216476</v>
      </c>
    </row>
    <row r="5596" spans="1:14" s="327" customFormat="1">
      <c r="A5596" s="103">
        <v>5593</v>
      </c>
      <c r="C5596" s="327" t="s">
        <v>1041</v>
      </c>
      <c r="D5596" s="327" t="s">
        <v>1038</v>
      </c>
      <c r="E5596" s="327" t="s">
        <v>1038</v>
      </c>
      <c r="F5596" s="327" t="s">
        <v>5493</v>
      </c>
      <c r="G5596" s="409">
        <v>306511340704</v>
      </c>
      <c r="H5596" s="327" t="s">
        <v>9159</v>
      </c>
      <c r="I5596" s="327" t="s">
        <v>5411</v>
      </c>
      <c r="K5596" s="421">
        <v>1.224</v>
      </c>
      <c r="L5596" s="421">
        <v>1.224</v>
      </c>
      <c r="M5596" s="421">
        <v>1.05806</v>
      </c>
      <c r="N5596" s="411">
        <v>13.557189542483657</v>
      </c>
    </row>
    <row r="5597" spans="1:14" s="327" customFormat="1">
      <c r="A5597" s="103">
        <v>5594</v>
      </c>
      <c r="C5597" s="327" t="s">
        <v>1049</v>
      </c>
      <c r="D5597" s="327" t="s">
        <v>1045</v>
      </c>
      <c r="E5597" s="327" t="s">
        <v>5113</v>
      </c>
      <c r="F5597" s="327" t="s">
        <v>4876</v>
      </c>
      <c r="G5597" s="409">
        <v>307621340106</v>
      </c>
      <c r="H5597" s="327" t="s">
        <v>9160</v>
      </c>
      <c r="I5597" s="327" t="s">
        <v>5411</v>
      </c>
      <c r="K5597" s="421">
        <v>0.81840000000000002</v>
      </c>
      <c r="L5597" s="421">
        <v>0.81840000000000002</v>
      </c>
      <c r="M5597" s="421">
        <v>0.70730700000000002</v>
      </c>
      <c r="N5597" s="411">
        <v>13.57441348973607</v>
      </c>
    </row>
    <row r="5598" spans="1:14" s="327" customFormat="1">
      <c r="A5598" s="103">
        <v>5595</v>
      </c>
      <c r="C5598" s="327" t="s">
        <v>1049</v>
      </c>
      <c r="D5598" s="327" t="s">
        <v>1048</v>
      </c>
      <c r="E5598" s="327" t="s">
        <v>5140</v>
      </c>
      <c r="F5598" s="327" t="s">
        <v>8709</v>
      </c>
      <c r="G5598" s="409">
        <v>307222240305</v>
      </c>
      <c r="H5598" s="327" t="s">
        <v>9161</v>
      </c>
      <c r="I5598" s="327" t="s">
        <v>5411</v>
      </c>
      <c r="K5598" s="421">
        <v>0.75139999999999996</v>
      </c>
      <c r="L5598" s="421">
        <v>0.75139999999999996</v>
      </c>
      <c r="M5598" s="421">
        <v>0.64911700000000006</v>
      </c>
      <c r="N5598" s="411">
        <v>13.612323662496662</v>
      </c>
    </row>
    <row r="5599" spans="1:14" s="327" customFormat="1">
      <c r="A5599" s="103">
        <v>5596</v>
      </c>
      <c r="C5599" s="327" t="s">
        <v>1381</v>
      </c>
      <c r="D5599" s="327" t="s">
        <v>1031</v>
      </c>
      <c r="E5599" s="327" t="s">
        <v>4187</v>
      </c>
      <c r="F5599" s="327" t="s">
        <v>9132</v>
      </c>
      <c r="G5599" s="409">
        <v>305121340401</v>
      </c>
      <c r="H5599" s="327" t="s">
        <v>9162</v>
      </c>
      <c r="I5599" s="327" t="s">
        <v>5411</v>
      </c>
      <c r="K5599" s="421">
        <v>0.46360000000000001</v>
      </c>
      <c r="L5599" s="421">
        <v>0.46360000000000001</v>
      </c>
      <c r="M5599" s="421">
        <v>0.40035799999999999</v>
      </c>
      <c r="N5599" s="411">
        <v>13.641501294219157</v>
      </c>
    </row>
    <row r="5600" spans="1:14" s="327" customFormat="1">
      <c r="A5600" s="103">
        <v>5597</v>
      </c>
      <c r="C5600" s="327" t="s">
        <v>5408</v>
      </c>
      <c r="D5600" s="327" t="s">
        <v>1020</v>
      </c>
      <c r="E5600" s="327" t="s">
        <v>1020</v>
      </c>
      <c r="F5600" s="327" t="s">
        <v>5319</v>
      </c>
      <c r="G5600" s="409">
        <v>304111440202</v>
      </c>
      <c r="H5600" s="327" t="s">
        <v>9163</v>
      </c>
      <c r="I5600" s="327" t="s">
        <v>5411</v>
      </c>
      <c r="K5600" s="421">
        <v>2.1352000000000002</v>
      </c>
      <c r="L5600" s="421">
        <v>2.1352000000000002</v>
      </c>
      <c r="M5600" s="421">
        <v>1.8433790000000001</v>
      </c>
      <c r="N5600" s="411">
        <v>13.667150618209071</v>
      </c>
    </row>
    <row r="5601" spans="1:14" s="327" customFormat="1">
      <c r="A5601" s="103">
        <v>5598</v>
      </c>
      <c r="C5601" s="327" t="s">
        <v>1381</v>
      </c>
      <c r="D5601" s="327" t="s">
        <v>1031</v>
      </c>
      <c r="E5601" s="327" t="s">
        <v>5239</v>
      </c>
      <c r="F5601" s="327" t="s">
        <v>3032</v>
      </c>
      <c r="G5601" s="409">
        <v>305112240501</v>
      </c>
      <c r="H5601" s="327" t="s">
        <v>9164</v>
      </c>
      <c r="I5601" s="327" t="s">
        <v>5411</v>
      </c>
      <c r="K5601" s="421">
        <v>0.82499999999999996</v>
      </c>
      <c r="L5601" s="421">
        <v>0.82499999999999996</v>
      </c>
      <c r="M5601" s="421">
        <v>0.71217900000000001</v>
      </c>
      <c r="N5601" s="411">
        <v>13.675272727272722</v>
      </c>
    </row>
    <row r="5602" spans="1:14" s="327" customFormat="1">
      <c r="A5602" s="103">
        <v>5599</v>
      </c>
      <c r="C5602" s="327" t="s">
        <v>1049</v>
      </c>
      <c r="D5602" s="327" t="s">
        <v>1048</v>
      </c>
      <c r="E5602" s="327" t="s">
        <v>5140</v>
      </c>
      <c r="F5602" s="327" t="s">
        <v>8964</v>
      </c>
      <c r="G5602" s="409">
        <v>307222240603</v>
      </c>
      <c r="H5602" s="327" t="s">
        <v>9165</v>
      </c>
      <c r="I5602" s="327" t="s">
        <v>5411</v>
      </c>
      <c r="K5602" s="421">
        <v>0.76819999999999999</v>
      </c>
      <c r="L5602" s="421">
        <v>0.76819999999999999</v>
      </c>
      <c r="M5602" s="421">
        <v>0.66312800000000005</v>
      </c>
      <c r="N5602" s="411">
        <v>13.677688102056749</v>
      </c>
    </row>
    <row r="5603" spans="1:14" s="327" customFormat="1">
      <c r="A5603" s="103">
        <v>5600</v>
      </c>
      <c r="C5603" s="327" t="s">
        <v>1381</v>
      </c>
      <c r="D5603" s="327" t="s">
        <v>3526</v>
      </c>
      <c r="E5603" s="327" t="s">
        <v>4408</v>
      </c>
      <c r="F5603" s="327" t="s">
        <v>2940</v>
      </c>
      <c r="G5603" s="409" t="s">
        <v>9166</v>
      </c>
      <c r="H5603" s="327" t="s">
        <v>9167</v>
      </c>
      <c r="I5603" s="327" t="s">
        <v>5411</v>
      </c>
      <c r="K5603" s="421">
        <v>0.48648000000000002</v>
      </c>
      <c r="L5603" s="421">
        <v>0.48648000000000002</v>
      </c>
      <c r="M5603" s="421">
        <v>0.41988900000000001</v>
      </c>
      <c r="N5603" s="411">
        <v>13.688332511100148</v>
      </c>
    </row>
    <row r="5604" spans="1:14" s="327" customFormat="1">
      <c r="A5604" s="103">
        <v>5601</v>
      </c>
      <c r="C5604" s="327" t="s">
        <v>5408</v>
      </c>
      <c r="D5604" s="327" t="s">
        <v>1017</v>
      </c>
      <c r="E5604" s="327" t="s">
        <v>1017</v>
      </c>
      <c r="F5604" s="327" t="s">
        <v>3190</v>
      </c>
      <c r="G5604" s="409">
        <v>304511440101</v>
      </c>
      <c r="H5604" s="327" t="s">
        <v>9168</v>
      </c>
      <c r="I5604" s="327" t="s">
        <v>5444</v>
      </c>
      <c r="K5604" s="421">
        <v>0.872</v>
      </c>
      <c r="L5604" s="421">
        <v>0.872</v>
      </c>
      <c r="M5604" s="421">
        <v>0.75261599999999995</v>
      </c>
      <c r="N5604" s="411">
        <v>13.690825688073399</v>
      </c>
    </row>
    <row r="5605" spans="1:14" s="327" customFormat="1">
      <c r="A5605" s="103">
        <v>5602</v>
      </c>
      <c r="C5605" s="327" t="s">
        <v>1041</v>
      </c>
      <c r="D5605" s="327" t="s">
        <v>1038</v>
      </c>
      <c r="E5605" s="327" t="s">
        <v>1038</v>
      </c>
      <c r="F5605" s="327" t="s">
        <v>8909</v>
      </c>
      <c r="G5605" s="409">
        <v>306511340201</v>
      </c>
      <c r="H5605" s="327" t="s">
        <v>9169</v>
      </c>
      <c r="I5605" s="327" t="s">
        <v>5411</v>
      </c>
      <c r="K5605" s="421">
        <v>1.349</v>
      </c>
      <c r="L5605" s="421">
        <v>1.349</v>
      </c>
      <c r="M5605" s="421">
        <v>1.1642479999999999</v>
      </c>
      <c r="N5605" s="411">
        <v>13.695478131949596</v>
      </c>
    </row>
    <row r="5606" spans="1:14" s="327" customFormat="1">
      <c r="A5606" s="103">
        <v>5603</v>
      </c>
      <c r="C5606" s="327" t="s">
        <v>1381</v>
      </c>
      <c r="D5606" s="327" t="s">
        <v>1027</v>
      </c>
      <c r="E5606" s="327" t="s">
        <v>5327</v>
      </c>
      <c r="F5606" s="327" t="s">
        <v>3726</v>
      </c>
      <c r="G5606" s="409">
        <v>305422340401</v>
      </c>
      <c r="H5606" s="327" t="s">
        <v>9170</v>
      </c>
      <c r="I5606" s="327" t="s">
        <v>5411</v>
      </c>
      <c r="K5606" s="421">
        <v>0.38240000000000002</v>
      </c>
      <c r="L5606" s="421">
        <v>0.38240000000000002</v>
      </c>
      <c r="M5606" s="421">
        <v>0.32994099999999998</v>
      </c>
      <c r="N5606" s="411">
        <v>13.718357740585782</v>
      </c>
    </row>
    <row r="5607" spans="1:14" s="327" customFormat="1">
      <c r="A5607" s="103">
        <v>5604</v>
      </c>
      <c r="C5607" s="327" t="s">
        <v>1381</v>
      </c>
      <c r="D5607" s="327" t="s">
        <v>1029</v>
      </c>
      <c r="E5607" s="327" t="s">
        <v>4464</v>
      </c>
      <c r="F5607" s="327" t="s">
        <v>5311</v>
      </c>
      <c r="G5607" s="409">
        <v>305721340503</v>
      </c>
      <c r="H5607" s="327" t="s">
        <v>9171</v>
      </c>
      <c r="I5607" s="327" t="s">
        <v>5411</v>
      </c>
      <c r="K5607" s="421">
        <v>0.83538800000000002</v>
      </c>
      <c r="L5607" s="421">
        <v>0.83538800000000002</v>
      </c>
      <c r="M5607" s="421">
        <v>0.72072899999999995</v>
      </c>
      <c r="N5607" s="411">
        <v>13.725239050596855</v>
      </c>
    </row>
    <row r="5608" spans="1:14" s="327" customFormat="1">
      <c r="A5608" s="103">
        <v>5605</v>
      </c>
      <c r="C5608" s="327" t="s">
        <v>5408</v>
      </c>
      <c r="D5608" s="327" t="s">
        <v>1018</v>
      </c>
      <c r="E5608" s="327" t="s">
        <v>4480</v>
      </c>
      <c r="F5608" s="327" t="s">
        <v>3435</v>
      </c>
      <c r="G5608" s="409">
        <v>304621440302</v>
      </c>
      <c r="H5608" s="327" t="s">
        <v>9172</v>
      </c>
      <c r="I5608" s="327" t="s">
        <v>5411</v>
      </c>
      <c r="K5608" s="421">
        <v>0.55378499999999997</v>
      </c>
      <c r="L5608" s="421">
        <v>0.55378499999999997</v>
      </c>
      <c r="M5608" s="421">
        <v>0.477661</v>
      </c>
      <c r="N5608" s="411">
        <v>13.746128912845231</v>
      </c>
    </row>
    <row r="5609" spans="1:14" s="327" customFormat="1">
      <c r="A5609" s="103">
        <v>5606</v>
      </c>
      <c r="C5609" s="327" t="s">
        <v>1041</v>
      </c>
      <c r="D5609" s="327" t="s">
        <v>1038</v>
      </c>
      <c r="E5609" s="327" t="s">
        <v>1038</v>
      </c>
      <c r="F5609" s="327" t="s">
        <v>8786</v>
      </c>
      <c r="G5609" s="409">
        <v>306511341201</v>
      </c>
      <c r="H5609" s="327" t="s">
        <v>9173</v>
      </c>
      <c r="I5609" s="327" t="s">
        <v>5411</v>
      </c>
      <c r="K5609" s="421">
        <v>0.95579999999999998</v>
      </c>
      <c r="L5609" s="421">
        <v>0.95579999999999998</v>
      </c>
      <c r="M5609" s="421">
        <v>0.82424799999999998</v>
      </c>
      <c r="N5609" s="411">
        <v>13.763548859594058</v>
      </c>
    </row>
    <row r="5610" spans="1:14" s="327" customFormat="1">
      <c r="A5610" s="103">
        <v>5607</v>
      </c>
      <c r="C5610" s="327" t="s">
        <v>1041</v>
      </c>
      <c r="D5610" s="327" t="s">
        <v>1038</v>
      </c>
      <c r="E5610" s="327" t="s">
        <v>5205</v>
      </c>
      <c r="F5610" s="327" t="s">
        <v>4059</v>
      </c>
      <c r="G5610" s="409">
        <v>306521140405</v>
      </c>
      <c r="H5610" s="327" t="s">
        <v>8323</v>
      </c>
      <c r="I5610" s="327" t="s">
        <v>5411</v>
      </c>
      <c r="K5610" s="421">
        <v>0.52980000000000005</v>
      </c>
      <c r="L5610" s="421">
        <v>0.52980000000000005</v>
      </c>
      <c r="M5610" s="421">
        <v>0.45677600000000002</v>
      </c>
      <c r="N5610" s="411">
        <v>13.783314458286149</v>
      </c>
    </row>
    <row r="5611" spans="1:14" s="327" customFormat="1">
      <c r="A5611" s="103">
        <v>5608</v>
      </c>
      <c r="C5611" s="327" t="s">
        <v>1041</v>
      </c>
      <c r="D5611" s="327" t="s">
        <v>1037</v>
      </c>
      <c r="E5611" s="327" t="s">
        <v>1037</v>
      </c>
      <c r="F5611" s="327" t="s">
        <v>9174</v>
      </c>
      <c r="G5611" s="409">
        <v>306311240801</v>
      </c>
      <c r="H5611" s="327" t="s">
        <v>9175</v>
      </c>
      <c r="I5611" s="327" t="s">
        <v>5411</v>
      </c>
      <c r="K5611" s="421">
        <v>0.49965999999999999</v>
      </c>
      <c r="L5611" s="421">
        <v>0.49965999999999999</v>
      </c>
      <c r="M5611" s="421">
        <v>0.43073299999999998</v>
      </c>
      <c r="N5611" s="411">
        <v>13.794780450706485</v>
      </c>
    </row>
    <row r="5612" spans="1:14" s="327" customFormat="1">
      <c r="A5612" s="103">
        <v>5609</v>
      </c>
      <c r="C5612" s="327" t="s">
        <v>1041</v>
      </c>
      <c r="D5612" s="327" t="s">
        <v>1041</v>
      </c>
      <c r="E5612" s="327" t="s">
        <v>4103</v>
      </c>
      <c r="F5612" s="327" t="s">
        <v>3015</v>
      </c>
      <c r="G5612" s="409">
        <v>306111340102</v>
      </c>
      <c r="H5612" s="327" t="s">
        <v>7955</v>
      </c>
      <c r="I5612" s="327" t="s">
        <v>5411</v>
      </c>
      <c r="K5612" s="421">
        <v>0.67920000000000003</v>
      </c>
      <c r="L5612" s="421">
        <v>0.67920000000000003</v>
      </c>
      <c r="M5612" s="421">
        <v>0.58550500000000005</v>
      </c>
      <c r="N5612" s="411">
        <v>13.794905771495872</v>
      </c>
    </row>
    <row r="5613" spans="1:14" s="327" customFormat="1">
      <c r="A5613" s="103">
        <v>5610</v>
      </c>
      <c r="C5613" s="327" t="s">
        <v>1049</v>
      </c>
      <c r="D5613" s="327" t="s">
        <v>4470</v>
      </c>
      <c r="E5613" s="327" t="s">
        <v>4183</v>
      </c>
      <c r="F5613" s="327" t="s">
        <v>4443</v>
      </c>
      <c r="G5613" s="409">
        <v>307521340602</v>
      </c>
      <c r="H5613" s="327" t="s">
        <v>9176</v>
      </c>
      <c r="I5613" s="327" t="s">
        <v>5411</v>
      </c>
      <c r="K5613" s="421">
        <v>0.54859999999999998</v>
      </c>
      <c r="L5613" s="421">
        <v>0.54859999999999998</v>
      </c>
      <c r="M5613" s="421">
        <v>0.47290199999999999</v>
      </c>
      <c r="N5613" s="411">
        <v>13.798395916879327</v>
      </c>
    </row>
    <row r="5614" spans="1:14" s="327" customFormat="1">
      <c r="A5614" s="103">
        <v>5611</v>
      </c>
      <c r="C5614" s="327" t="s">
        <v>1041</v>
      </c>
      <c r="D5614" s="327" t="s">
        <v>1039</v>
      </c>
      <c r="E5614" s="327" t="s">
        <v>3293</v>
      </c>
      <c r="F5614" s="327" t="s">
        <v>7253</v>
      </c>
      <c r="G5614" s="409">
        <v>306221240302</v>
      </c>
      <c r="H5614" s="327" t="s">
        <v>9177</v>
      </c>
      <c r="I5614" s="327" t="s">
        <v>5411</v>
      </c>
      <c r="K5614" s="421">
        <v>1.2110000000000001</v>
      </c>
      <c r="L5614" s="421">
        <v>1.2110000000000001</v>
      </c>
      <c r="M5614" s="421">
        <v>1.0437810000000001</v>
      </c>
      <c r="N5614" s="411">
        <v>13.808340214698594</v>
      </c>
    </row>
    <row r="5615" spans="1:14" s="327" customFormat="1">
      <c r="A5615" s="103">
        <v>5612</v>
      </c>
      <c r="C5615" s="327" t="s">
        <v>1041</v>
      </c>
      <c r="D5615" s="327" t="s">
        <v>1036</v>
      </c>
      <c r="E5615" s="327" t="s">
        <v>5343</v>
      </c>
      <c r="F5615" s="327" t="s">
        <v>3111</v>
      </c>
      <c r="G5615" s="409">
        <v>306421340202</v>
      </c>
      <c r="H5615" s="327" t="s">
        <v>9178</v>
      </c>
      <c r="I5615" s="327" t="s">
        <v>5411</v>
      </c>
      <c r="K5615" s="421">
        <v>1.3897999999999999</v>
      </c>
      <c r="L5615" s="421">
        <v>1.3897999999999999</v>
      </c>
      <c r="M5615" s="421">
        <v>1.197003</v>
      </c>
      <c r="N5615" s="411">
        <v>13.872283781839107</v>
      </c>
    </row>
    <row r="5616" spans="1:14" s="327" customFormat="1">
      <c r="A5616" s="103">
        <v>5613</v>
      </c>
      <c r="C5616" s="327" t="s">
        <v>1049</v>
      </c>
      <c r="D5616" s="327" t="s">
        <v>1045</v>
      </c>
      <c r="E5616" s="327" t="s">
        <v>5113</v>
      </c>
      <c r="F5616" s="327" t="s">
        <v>7490</v>
      </c>
      <c r="G5616" s="409">
        <v>307621140503</v>
      </c>
      <c r="H5616" s="327" t="s">
        <v>9179</v>
      </c>
      <c r="I5616" s="327" t="s">
        <v>5411</v>
      </c>
      <c r="K5616" s="421">
        <v>1.4061999999999999</v>
      </c>
      <c r="L5616" s="421">
        <v>1.4061999999999999</v>
      </c>
      <c r="M5616" s="421">
        <v>1.2110749999999999</v>
      </c>
      <c r="N5616" s="411">
        <v>13.876048926184042</v>
      </c>
    </row>
    <row r="5617" spans="1:14" s="327" customFormat="1">
      <c r="A5617" s="103">
        <v>5614</v>
      </c>
      <c r="C5617" s="327" t="s">
        <v>1381</v>
      </c>
      <c r="D5617" s="327" t="s">
        <v>1032</v>
      </c>
      <c r="E5617" s="327" t="s">
        <v>4888</v>
      </c>
      <c r="F5617" s="327" t="s">
        <v>5469</v>
      </c>
      <c r="G5617" s="409">
        <v>305621440106</v>
      </c>
      <c r="H5617" s="327" t="s">
        <v>9180</v>
      </c>
      <c r="I5617" s="327" t="s">
        <v>5411</v>
      </c>
      <c r="K5617" s="421">
        <v>0.86399999999999999</v>
      </c>
      <c r="L5617" s="421">
        <v>0.86399999999999999</v>
      </c>
      <c r="M5617" s="421">
        <v>0.74395500000000003</v>
      </c>
      <c r="N5617" s="411">
        <v>13.894097222222218</v>
      </c>
    </row>
    <row r="5618" spans="1:14" s="327" customFormat="1">
      <c r="A5618" s="103">
        <v>5615</v>
      </c>
      <c r="C5618" s="327" t="s">
        <v>1041</v>
      </c>
      <c r="D5618" s="327" t="s">
        <v>1039</v>
      </c>
      <c r="E5618" s="327" t="s">
        <v>4118</v>
      </c>
      <c r="F5618" s="327" t="s">
        <v>3059</v>
      </c>
      <c r="G5618" s="409">
        <v>306231140301</v>
      </c>
      <c r="H5618" s="327" t="s">
        <v>9181</v>
      </c>
      <c r="I5618" s="327" t="s">
        <v>5411</v>
      </c>
      <c r="K5618" s="421">
        <v>0.67210000000000003</v>
      </c>
      <c r="L5618" s="421">
        <v>0.67210000000000003</v>
      </c>
      <c r="M5618" s="421">
        <v>0.57866099999999998</v>
      </c>
      <c r="N5618" s="411">
        <v>13.9025442642464</v>
      </c>
    </row>
    <row r="5619" spans="1:14" s="327" customFormat="1">
      <c r="A5619" s="103">
        <v>5616</v>
      </c>
      <c r="C5619" s="327" t="s">
        <v>1049</v>
      </c>
      <c r="D5619" s="327" t="s">
        <v>1048</v>
      </c>
      <c r="E5619" s="327" t="s">
        <v>5140</v>
      </c>
      <c r="F5619" s="327" t="s">
        <v>5826</v>
      </c>
      <c r="G5619" s="409">
        <v>307222240202</v>
      </c>
      <c r="H5619" s="327" t="s">
        <v>6089</v>
      </c>
      <c r="I5619" s="327" t="s">
        <v>5411</v>
      </c>
      <c r="K5619" s="421">
        <v>0.75319999999999998</v>
      </c>
      <c r="L5619" s="421">
        <v>0.75319999999999998</v>
      </c>
      <c r="M5619" s="421">
        <v>0.64800999999999997</v>
      </c>
      <c r="N5619" s="411">
        <v>13.965746149761021</v>
      </c>
    </row>
    <row r="5620" spans="1:14" s="327" customFormat="1">
      <c r="A5620" s="103">
        <v>5617</v>
      </c>
      <c r="C5620" s="327" t="s">
        <v>1381</v>
      </c>
      <c r="D5620" s="327" t="s">
        <v>1031</v>
      </c>
      <c r="E5620" s="327" t="s">
        <v>4187</v>
      </c>
      <c r="F5620" s="327" t="s">
        <v>8898</v>
      </c>
      <c r="G5620" s="409">
        <v>305121340301</v>
      </c>
      <c r="H5620" s="327" t="s">
        <v>9182</v>
      </c>
      <c r="I5620" s="327" t="s">
        <v>5411</v>
      </c>
      <c r="K5620" s="421">
        <v>0.97899999999999998</v>
      </c>
      <c r="L5620" s="421">
        <v>0.97899999999999998</v>
      </c>
      <c r="M5620" s="421">
        <v>0.84214299999999997</v>
      </c>
      <c r="N5620" s="411">
        <v>13.979264555669053</v>
      </c>
    </row>
    <row r="5621" spans="1:14" s="327" customFormat="1">
      <c r="A5621" s="103">
        <v>5618</v>
      </c>
      <c r="C5621" s="327" t="s">
        <v>1049</v>
      </c>
      <c r="D5621" s="327" t="s">
        <v>1045</v>
      </c>
      <c r="E5621" s="327" t="s">
        <v>5113</v>
      </c>
      <c r="F5621" s="327" t="s">
        <v>4657</v>
      </c>
      <c r="G5621" s="409">
        <v>307621140203</v>
      </c>
      <c r="H5621" s="327" t="s">
        <v>9183</v>
      </c>
      <c r="I5621" s="327" t="s">
        <v>5411</v>
      </c>
      <c r="K5621" s="421">
        <v>2.1389999999999998</v>
      </c>
      <c r="L5621" s="421">
        <v>2.1389999999999998</v>
      </c>
      <c r="M5621" s="421">
        <v>1.8397889999999999</v>
      </c>
      <c r="N5621" s="411">
        <v>13.988359046283305</v>
      </c>
    </row>
    <row r="5622" spans="1:14" s="327" customFormat="1">
      <c r="A5622" s="103">
        <v>5619</v>
      </c>
      <c r="C5622" s="327" t="s">
        <v>1041</v>
      </c>
      <c r="D5622" s="327" t="s">
        <v>1041</v>
      </c>
      <c r="E5622" s="327" t="s">
        <v>4103</v>
      </c>
      <c r="F5622" s="327" t="s">
        <v>3368</v>
      </c>
      <c r="G5622" s="409">
        <v>306111340404</v>
      </c>
      <c r="H5622" s="327" t="s">
        <v>9184</v>
      </c>
      <c r="I5622" s="327" t="s">
        <v>5411</v>
      </c>
      <c r="K5622" s="421">
        <v>0.36221999999999999</v>
      </c>
      <c r="L5622" s="421">
        <v>0.36221999999999999</v>
      </c>
      <c r="M5622" s="421">
        <v>0.31154199999999999</v>
      </c>
      <c r="N5622" s="411">
        <v>13.990944729722269</v>
      </c>
    </row>
    <row r="5623" spans="1:14" s="327" customFormat="1">
      <c r="A5623" s="103">
        <v>5620</v>
      </c>
      <c r="C5623" s="327" t="s">
        <v>1041</v>
      </c>
      <c r="D5623" s="327" t="s">
        <v>1036</v>
      </c>
      <c r="E5623" s="327" t="s">
        <v>1036</v>
      </c>
      <c r="F5623" s="327" t="s">
        <v>8892</v>
      </c>
      <c r="G5623" s="409">
        <v>306411340302</v>
      </c>
      <c r="H5623" s="327" t="s">
        <v>9185</v>
      </c>
      <c r="I5623" s="327" t="s">
        <v>5411</v>
      </c>
      <c r="K5623" s="421">
        <v>0.84460000000000002</v>
      </c>
      <c r="L5623" s="421">
        <v>0.84460000000000002</v>
      </c>
      <c r="M5623" s="421">
        <v>0.72632600000000003</v>
      </c>
      <c r="N5623" s="411">
        <v>14.003551977267344</v>
      </c>
    </row>
    <row r="5624" spans="1:14" s="327" customFormat="1">
      <c r="A5624" s="103">
        <v>5621</v>
      </c>
      <c r="C5624" s="327" t="s">
        <v>1381</v>
      </c>
      <c r="D5624" s="327" t="s">
        <v>1029</v>
      </c>
      <c r="E5624" s="327" t="s">
        <v>4464</v>
      </c>
      <c r="F5624" s="327" t="s">
        <v>5614</v>
      </c>
      <c r="G5624" s="409">
        <v>305721340801</v>
      </c>
      <c r="H5624" s="327" t="s">
        <v>9186</v>
      </c>
      <c r="I5624" s="327" t="s">
        <v>5411</v>
      </c>
      <c r="K5624" s="421">
        <v>0.53620000000000001</v>
      </c>
      <c r="L5624" s="421">
        <v>0.53620000000000001</v>
      </c>
      <c r="M5624" s="421">
        <v>0.46110899999999999</v>
      </c>
      <c r="N5624" s="411">
        <v>14.004289444237228</v>
      </c>
    </row>
    <row r="5625" spans="1:14" s="327" customFormat="1">
      <c r="A5625" s="103">
        <v>5622</v>
      </c>
      <c r="C5625" s="327" t="s">
        <v>1041</v>
      </c>
      <c r="D5625" s="327" t="s">
        <v>1038</v>
      </c>
      <c r="E5625" s="327" t="s">
        <v>3029</v>
      </c>
      <c r="F5625" s="327" t="s">
        <v>3030</v>
      </c>
      <c r="G5625" s="409">
        <v>306512141002</v>
      </c>
      <c r="H5625" s="327" t="s">
        <v>9187</v>
      </c>
      <c r="I5625" s="327" t="s">
        <v>5444</v>
      </c>
      <c r="K5625" s="421">
        <v>0.2452</v>
      </c>
      <c r="L5625" s="421">
        <v>0.2452</v>
      </c>
      <c r="M5625" s="421">
        <v>0.21079000000000001</v>
      </c>
      <c r="N5625" s="411">
        <v>14.033442088091352</v>
      </c>
    </row>
    <row r="5626" spans="1:14" s="327" customFormat="1">
      <c r="A5626" s="103">
        <v>5623</v>
      </c>
      <c r="C5626" s="327" t="s">
        <v>1049</v>
      </c>
      <c r="D5626" s="327" t="s">
        <v>1045</v>
      </c>
      <c r="E5626" s="327" t="s">
        <v>5067</v>
      </c>
      <c r="F5626" s="327" t="s">
        <v>6387</v>
      </c>
      <c r="G5626" s="409">
        <v>307613440205</v>
      </c>
      <c r="H5626" s="327" t="s">
        <v>9188</v>
      </c>
      <c r="I5626" s="327" t="s">
        <v>5411</v>
      </c>
      <c r="K5626" s="421">
        <v>1.196</v>
      </c>
      <c r="L5626" s="421">
        <v>1.196</v>
      </c>
      <c r="M5626" s="421">
        <v>1.0280370000000001</v>
      </c>
      <c r="N5626" s="411">
        <v>14.043729096989956</v>
      </c>
    </row>
    <row r="5627" spans="1:14" s="327" customFormat="1">
      <c r="A5627" s="103">
        <v>5624</v>
      </c>
      <c r="C5627" s="327" t="s">
        <v>1041</v>
      </c>
      <c r="D5627" s="327" t="s">
        <v>1041</v>
      </c>
      <c r="E5627" s="327" t="s">
        <v>4103</v>
      </c>
      <c r="F5627" s="327" t="s">
        <v>8784</v>
      </c>
      <c r="G5627" s="409">
        <v>306111240402</v>
      </c>
      <c r="H5627" s="327" t="s">
        <v>9189</v>
      </c>
      <c r="I5627" s="327" t="s">
        <v>5411</v>
      </c>
      <c r="K5627" s="421">
        <v>1.1783999999999999</v>
      </c>
      <c r="L5627" s="421">
        <v>1.1783999999999999</v>
      </c>
      <c r="M5627" s="421">
        <v>1.012777</v>
      </c>
      <c r="N5627" s="411">
        <v>14.054904955872358</v>
      </c>
    </row>
    <row r="5628" spans="1:14" s="327" customFormat="1">
      <c r="A5628" s="103">
        <v>5625</v>
      </c>
      <c r="C5628" s="327" t="s">
        <v>1041</v>
      </c>
      <c r="D5628" s="327" t="s">
        <v>1037</v>
      </c>
      <c r="E5628" s="327" t="s">
        <v>3843</v>
      </c>
      <c r="F5628" s="327" t="s">
        <v>3898</v>
      </c>
      <c r="G5628" s="409">
        <v>306331140304</v>
      </c>
      <c r="H5628" s="327" t="s">
        <v>6888</v>
      </c>
      <c r="I5628" s="327" t="s">
        <v>5411</v>
      </c>
      <c r="K5628" s="421">
        <v>1.0556000000000001</v>
      </c>
      <c r="L5628" s="421">
        <v>1.0556000000000001</v>
      </c>
      <c r="M5628" s="421">
        <v>0.90684600000000004</v>
      </c>
      <c r="N5628" s="411">
        <v>14.091890867752941</v>
      </c>
    </row>
    <row r="5629" spans="1:14" s="327" customFormat="1">
      <c r="A5629" s="103">
        <v>5626</v>
      </c>
      <c r="C5629" s="327" t="s">
        <v>1381</v>
      </c>
      <c r="D5629" s="327" t="s">
        <v>1032</v>
      </c>
      <c r="E5629" s="327" t="s">
        <v>4888</v>
      </c>
      <c r="F5629" s="327" t="s">
        <v>3732</v>
      </c>
      <c r="G5629" s="409">
        <v>305621240301</v>
      </c>
      <c r="H5629" s="327" t="s">
        <v>9190</v>
      </c>
      <c r="I5629" s="327" t="s">
        <v>5411</v>
      </c>
      <c r="K5629" s="421">
        <v>0.59919999999999995</v>
      </c>
      <c r="L5629" s="421">
        <v>0.59919999999999995</v>
      </c>
      <c r="M5629" s="421">
        <v>0.51466000000000001</v>
      </c>
      <c r="N5629" s="411">
        <v>14.108811748998656</v>
      </c>
    </row>
    <row r="5630" spans="1:14" s="327" customFormat="1">
      <c r="A5630" s="103">
        <v>5627</v>
      </c>
      <c r="C5630" s="327" t="s">
        <v>1049</v>
      </c>
      <c r="D5630" s="327" t="s">
        <v>1045</v>
      </c>
      <c r="E5630" s="327" t="s">
        <v>4680</v>
      </c>
      <c r="F5630" s="327" t="s">
        <v>4649</v>
      </c>
      <c r="G5630" s="409">
        <v>307612340203</v>
      </c>
      <c r="H5630" s="327" t="s">
        <v>9191</v>
      </c>
      <c r="I5630" s="327" t="s">
        <v>5411</v>
      </c>
      <c r="K5630" s="421">
        <v>0.34660000000000002</v>
      </c>
      <c r="L5630" s="421">
        <v>0.34660000000000002</v>
      </c>
      <c r="M5630" s="421">
        <v>0.29764200000000002</v>
      </c>
      <c r="N5630" s="411">
        <v>14.125216387766878</v>
      </c>
    </row>
    <row r="5631" spans="1:14" s="327" customFormat="1">
      <c r="A5631" s="103">
        <v>5628</v>
      </c>
      <c r="C5631" s="327" t="s">
        <v>1049</v>
      </c>
      <c r="D5631" s="327" t="s">
        <v>4470</v>
      </c>
      <c r="E5631" s="327" t="s">
        <v>4183</v>
      </c>
      <c r="F5631" s="327" t="s">
        <v>4449</v>
      </c>
      <c r="G5631" s="409">
        <v>307521340104</v>
      </c>
      <c r="H5631" s="327" t="s">
        <v>9192</v>
      </c>
      <c r="I5631" s="327" t="s">
        <v>5411</v>
      </c>
      <c r="K5631" s="421">
        <v>2.3673999999999999</v>
      </c>
      <c r="L5631" s="421">
        <v>2.3673999999999999</v>
      </c>
      <c r="M5631" s="421">
        <v>2.032063</v>
      </c>
      <c r="N5631" s="411">
        <v>14.164779927346457</v>
      </c>
    </row>
    <row r="5632" spans="1:14" s="327" customFormat="1">
      <c r="A5632" s="103">
        <v>5629</v>
      </c>
      <c r="C5632" s="327" t="s">
        <v>1041</v>
      </c>
      <c r="D5632" s="327" t="s">
        <v>1041</v>
      </c>
      <c r="E5632" s="327" t="s">
        <v>3175</v>
      </c>
      <c r="F5632" s="327" t="s">
        <v>9193</v>
      </c>
      <c r="G5632" s="409">
        <v>306231240102</v>
      </c>
      <c r="H5632" s="327" t="s">
        <v>9194</v>
      </c>
      <c r="I5632" s="327" t="s">
        <v>5411</v>
      </c>
      <c r="K5632" s="421">
        <v>0.53280000000000005</v>
      </c>
      <c r="L5632" s="421">
        <v>0.53280000000000005</v>
      </c>
      <c r="M5632" s="421">
        <v>0.45727000000000001</v>
      </c>
      <c r="N5632" s="411">
        <v>14.176051051051058</v>
      </c>
    </row>
    <row r="5633" spans="1:14" s="327" customFormat="1">
      <c r="A5633" s="103">
        <v>5630</v>
      </c>
      <c r="C5633" s="327" t="s">
        <v>1381</v>
      </c>
      <c r="D5633" s="327" t="s">
        <v>3526</v>
      </c>
      <c r="E5633" s="327" t="s">
        <v>3527</v>
      </c>
      <c r="F5633" s="327" t="s">
        <v>5412</v>
      </c>
      <c r="G5633" s="409" t="s">
        <v>9195</v>
      </c>
      <c r="H5633" s="327" t="s">
        <v>9196</v>
      </c>
      <c r="I5633" s="327" t="s">
        <v>5411</v>
      </c>
      <c r="K5633" s="421">
        <v>4.7399999999999998E-2</v>
      </c>
      <c r="L5633" s="421">
        <v>4.7399999999999998E-2</v>
      </c>
      <c r="M5633" s="421">
        <v>4.0680000000000001E-2</v>
      </c>
      <c r="N5633" s="411">
        <v>14.177215189873413</v>
      </c>
    </row>
    <row r="5634" spans="1:14" s="327" customFormat="1">
      <c r="A5634" s="103">
        <v>5631</v>
      </c>
      <c r="C5634" s="327" t="s">
        <v>1041</v>
      </c>
      <c r="D5634" s="327" t="s">
        <v>1041</v>
      </c>
      <c r="E5634" s="327" t="s">
        <v>3175</v>
      </c>
      <c r="F5634" s="327" t="s">
        <v>5285</v>
      </c>
      <c r="G5634" s="409">
        <v>306112340301</v>
      </c>
      <c r="H5634" s="327" t="s">
        <v>9197</v>
      </c>
      <c r="I5634" s="327" t="s">
        <v>5411</v>
      </c>
      <c r="K5634" s="421">
        <v>0.2432</v>
      </c>
      <c r="L5634" s="421">
        <v>0.2432</v>
      </c>
      <c r="M5634" s="421">
        <v>0.208591</v>
      </c>
      <c r="N5634" s="411">
        <v>14.230674342105262</v>
      </c>
    </row>
    <row r="5635" spans="1:14" s="327" customFormat="1">
      <c r="A5635" s="103">
        <v>5632</v>
      </c>
      <c r="C5635" s="327" t="s">
        <v>1041</v>
      </c>
      <c r="D5635" s="327" t="s">
        <v>1038</v>
      </c>
      <c r="E5635" s="327" t="s">
        <v>5205</v>
      </c>
      <c r="F5635" s="327" t="s">
        <v>3004</v>
      </c>
      <c r="G5635" s="409">
        <v>306521140702</v>
      </c>
      <c r="H5635" s="327" t="s">
        <v>9198</v>
      </c>
      <c r="I5635" s="327" t="s">
        <v>5444</v>
      </c>
      <c r="K5635" s="421">
        <v>0.98960000000000004</v>
      </c>
      <c r="L5635" s="421">
        <v>0.98960000000000004</v>
      </c>
      <c r="M5635" s="421">
        <v>0.84871799999999997</v>
      </c>
      <c r="N5635" s="411">
        <v>14.236257073565085</v>
      </c>
    </row>
    <row r="5636" spans="1:14" s="327" customFormat="1">
      <c r="A5636" s="103">
        <v>5633</v>
      </c>
      <c r="C5636" s="327" t="s">
        <v>1041</v>
      </c>
      <c r="D5636" s="327" t="s">
        <v>1041</v>
      </c>
      <c r="E5636" s="327" t="s">
        <v>3175</v>
      </c>
      <c r="F5636" s="327" t="s">
        <v>5467</v>
      </c>
      <c r="G5636" s="409">
        <v>306521140603</v>
      </c>
      <c r="H5636" s="327" t="s">
        <v>9199</v>
      </c>
      <c r="I5636" s="327" t="s">
        <v>5411</v>
      </c>
      <c r="K5636" s="421">
        <v>0.17480000000000001</v>
      </c>
      <c r="L5636" s="421">
        <v>0.17480000000000001</v>
      </c>
      <c r="M5636" s="421">
        <v>0.14988899999999999</v>
      </c>
      <c r="N5636" s="411">
        <v>14.251144164759733</v>
      </c>
    </row>
    <row r="5637" spans="1:14" s="327" customFormat="1">
      <c r="A5637" s="103">
        <v>5634</v>
      </c>
      <c r="C5637" s="327" t="s">
        <v>1041</v>
      </c>
      <c r="D5637" s="327" t="s">
        <v>1041</v>
      </c>
      <c r="E5637" s="327" t="s">
        <v>4103</v>
      </c>
      <c r="F5637" s="327" t="s">
        <v>3577</v>
      </c>
      <c r="G5637" s="409">
        <v>306111340201</v>
      </c>
      <c r="H5637" s="327" t="s">
        <v>9200</v>
      </c>
      <c r="I5637" s="327" t="s">
        <v>5411</v>
      </c>
      <c r="K5637" s="421">
        <v>1.2014</v>
      </c>
      <c r="L5637" s="421">
        <v>1.2014</v>
      </c>
      <c r="M5637" s="421">
        <v>1.0299069999999999</v>
      </c>
      <c r="N5637" s="411">
        <v>14.274429831862836</v>
      </c>
    </row>
    <row r="5638" spans="1:14" s="327" customFormat="1">
      <c r="A5638" s="103">
        <v>5635</v>
      </c>
      <c r="C5638" s="327" t="s">
        <v>1049</v>
      </c>
      <c r="D5638" s="327" t="s">
        <v>1045</v>
      </c>
      <c r="E5638" s="327" t="s">
        <v>5113</v>
      </c>
      <c r="F5638" s="327" t="s">
        <v>5551</v>
      </c>
      <c r="G5638" s="409">
        <v>307621240103</v>
      </c>
      <c r="H5638" s="327" t="s">
        <v>9201</v>
      </c>
      <c r="I5638" s="327" t="s">
        <v>5411</v>
      </c>
      <c r="K5638" s="421">
        <v>1.3293999999999999</v>
      </c>
      <c r="L5638" s="421">
        <v>1.3293999999999999</v>
      </c>
      <c r="M5638" s="421">
        <v>1.1394519999999999</v>
      </c>
      <c r="N5638" s="411">
        <v>14.288250338498573</v>
      </c>
    </row>
    <row r="5639" spans="1:14" s="327" customFormat="1">
      <c r="A5639" s="103">
        <v>5636</v>
      </c>
      <c r="C5639" s="327" t="s">
        <v>1381</v>
      </c>
      <c r="D5639" s="327" t="s">
        <v>1031</v>
      </c>
      <c r="E5639" s="327" t="s">
        <v>5239</v>
      </c>
      <c r="F5639" s="327" t="s">
        <v>5221</v>
      </c>
      <c r="G5639" s="409">
        <v>305112240404</v>
      </c>
      <c r="H5639" s="327" t="s">
        <v>9202</v>
      </c>
      <c r="I5639" s="327" t="s">
        <v>5411</v>
      </c>
      <c r="K5639" s="421">
        <v>0.69140000000000001</v>
      </c>
      <c r="L5639" s="421">
        <v>0.69140000000000001</v>
      </c>
      <c r="M5639" s="421">
        <v>0.59257599999999999</v>
      </c>
      <c r="N5639" s="411">
        <v>14.293317905698585</v>
      </c>
    </row>
    <row r="5640" spans="1:14" s="327" customFormat="1">
      <c r="A5640" s="103">
        <v>5637</v>
      </c>
      <c r="C5640" s="327" t="s">
        <v>1041</v>
      </c>
      <c r="D5640" s="327" t="s">
        <v>1038</v>
      </c>
      <c r="E5640" s="327" t="s">
        <v>5205</v>
      </c>
      <c r="F5640" s="327" t="s">
        <v>5774</v>
      </c>
      <c r="G5640" s="409">
        <v>306521240304</v>
      </c>
      <c r="H5640" s="327" t="s">
        <v>9203</v>
      </c>
      <c r="I5640" s="327" t="s">
        <v>5411</v>
      </c>
      <c r="K5640" s="421">
        <v>0.34939999999999999</v>
      </c>
      <c r="L5640" s="421">
        <v>0.34939999999999999</v>
      </c>
      <c r="M5640" s="421">
        <v>0.29937999999999998</v>
      </c>
      <c r="N5640" s="411">
        <v>14.315970234688038</v>
      </c>
    </row>
    <row r="5641" spans="1:14" s="327" customFormat="1">
      <c r="A5641" s="103">
        <v>5638</v>
      </c>
      <c r="C5641" s="327" t="s">
        <v>1041</v>
      </c>
      <c r="D5641" s="327" t="s">
        <v>1039</v>
      </c>
      <c r="E5641" s="327" t="s">
        <v>4118</v>
      </c>
      <c r="F5641" s="327" t="s">
        <v>3239</v>
      </c>
      <c r="G5641" s="409">
        <v>306231140604</v>
      </c>
      <c r="H5641" s="327" t="s">
        <v>9204</v>
      </c>
      <c r="I5641" s="327" t="s">
        <v>5411</v>
      </c>
      <c r="K5641" s="421">
        <v>0.79400999999999999</v>
      </c>
      <c r="L5641" s="421">
        <v>0.79400999999999999</v>
      </c>
      <c r="M5641" s="421">
        <v>0.68030500000000005</v>
      </c>
      <c r="N5641" s="411">
        <v>14.320348610219009</v>
      </c>
    </row>
    <row r="5642" spans="1:14" s="327" customFormat="1">
      <c r="A5642" s="103">
        <v>5639</v>
      </c>
      <c r="C5642" s="327" t="s">
        <v>1041</v>
      </c>
      <c r="D5642" s="327" t="s">
        <v>1038</v>
      </c>
      <c r="E5642" s="327" t="s">
        <v>1038</v>
      </c>
      <c r="F5642" s="327" t="s">
        <v>4246</v>
      </c>
      <c r="G5642" s="409">
        <v>306511341604</v>
      </c>
      <c r="H5642" s="327" t="s">
        <v>9205</v>
      </c>
      <c r="I5642" s="327" t="s">
        <v>5444</v>
      </c>
      <c r="K5642" s="421">
        <v>0.12742000000000001</v>
      </c>
      <c r="L5642" s="421">
        <v>0.12742000000000001</v>
      </c>
      <c r="M5642" s="421">
        <v>0.10917</v>
      </c>
      <c r="N5642" s="411">
        <v>14.322712290064354</v>
      </c>
    </row>
    <row r="5643" spans="1:14" s="327" customFormat="1">
      <c r="A5643" s="103">
        <v>5640</v>
      </c>
      <c r="C5643" s="327" t="s">
        <v>5408</v>
      </c>
      <c r="D5643" s="327" t="s">
        <v>1019</v>
      </c>
      <c r="E5643" s="327" t="s">
        <v>3696</v>
      </c>
      <c r="F5643" s="327" t="s">
        <v>3326</v>
      </c>
      <c r="G5643" s="409">
        <v>304251340101</v>
      </c>
      <c r="H5643" s="327" t="s">
        <v>9206</v>
      </c>
      <c r="I5643" s="327" t="s">
        <v>5411</v>
      </c>
      <c r="K5643" s="421">
        <v>0.71220000000000006</v>
      </c>
      <c r="L5643" s="421">
        <v>0.71220000000000006</v>
      </c>
      <c r="M5643" s="421">
        <v>0.61007400000000001</v>
      </c>
      <c r="N5643" s="411">
        <v>14.339511373209779</v>
      </c>
    </row>
    <row r="5644" spans="1:14" s="327" customFormat="1">
      <c r="A5644" s="103">
        <v>5641</v>
      </c>
      <c r="C5644" s="327" t="s">
        <v>1049</v>
      </c>
      <c r="D5644" s="327" t="s">
        <v>1045</v>
      </c>
      <c r="E5644" s="327" t="s">
        <v>5113</v>
      </c>
      <c r="F5644" s="327" t="s">
        <v>7490</v>
      </c>
      <c r="G5644" s="409">
        <v>307621140502</v>
      </c>
      <c r="H5644" s="327" t="s">
        <v>9207</v>
      </c>
      <c r="I5644" s="327" t="s">
        <v>5411</v>
      </c>
      <c r="K5644" s="421">
        <v>0.58779999999999999</v>
      </c>
      <c r="L5644" s="421">
        <v>0.58779999999999999</v>
      </c>
      <c r="M5644" s="421">
        <v>0.50344699999999998</v>
      </c>
      <c r="N5644" s="411">
        <v>14.350629465804698</v>
      </c>
    </row>
    <row r="5645" spans="1:14" s="327" customFormat="1">
      <c r="A5645" s="103">
        <v>5642</v>
      </c>
      <c r="C5645" s="327" t="s">
        <v>1041</v>
      </c>
      <c r="D5645" s="327" t="s">
        <v>1036</v>
      </c>
      <c r="E5645" s="327" t="s">
        <v>5343</v>
      </c>
      <c r="F5645" s="327" t="s">
        <v>3111</v>
      </c>
      <c r="G5645" s="409">
        <v>306421340201</v>
      </c>
      <c r="H5645" s="327" t="s">
        <v>9208</v>
      </c>
      <c r="I5645" s="327" t="s">
        <v>5411</v>
      </c>
      <c r="K5645" s="421">
        <v>0.91300000000000003</v>
      </c>
      <c r="L5645" s="421">
        <v>0.91300000000000003</v>
      </c>
      <c r="M5645" s="421">
        <v>0.78172399999999997</v>
      </c>
      <c r="N5645" s="411">
        <v>14.378532311062436</v>
      </c>
    </row>
    <row r="5646" spans="1:14" s="327" customFormat="1">
      <c r="A5646" s="103">
        <v>5643</v>
      </c>
      <c r="C5646" s="327" t="s">
        <v>5408</v>
      </c>
      <c r="D5646" s="327" t="s">
        <v>1019</v>
      </c>
      <c r="E5646" s="327" t="s">
        <v>3696</v>
      </c>
      <c r="F5646" s="327" t="s">
        <v>3071</v>
      </c>
      <c r="G5646" s="409">
        <v>304251340204</v>
      </c>
      <c r="H5646" s="327" t="s">
        <v>9209</v>
      </c>
      <c r="I5646" s="327" t="s">
        <v>5411</v>
      </c>
      <c r="K5646" s="421">
        <v>0.51659999999999995</v>
      </c>
      <c r="L5646" s="421">
        <v>0.51659999999999995</v>
      </c>
      <c r="M5646" s="421">
        <v>0.442222</v>
      </c>
      <c r="N5646" s="411">
        <v>14.397599690282609</v>
      </c>
    </row>
    <row r="5647" spans="1:14" s="327" customFormat="1">
      <c r="A5647" s="103">
        <v>5644</v>
      </c>
      <c r="C5647" s="327" t="s">
        <v>1041</v>
      </c>
      <c r="D5647" s="327" t="s">
        <v>1041</v>
      </c>
      <c r="E5647" s="327" t="s">
        <v>3175</v>
      </c>
      <c r="F5647" s="327" t="s">
        <v>9193</v>
      </c>
      <c r="G5647" s="409">
        <v>306231240104</v>
      </c>
      <c r="H5647" s="327" t="s">
        <v>9210</v>
      </c>
      <c r="I5647" s="327" t="s">
        <v>5411</v>
      </c>
      <c r="K5647" s="421">
        <v>0.1</v>
      </c>
      <c r="L5647" s="421">
        <v>0.1</v>
      </c>
      <c r="M5647" s="421">
        <v>8.5589999999999999E-2</v>
      </c>
      <c r="N5647" s="411">
        <v>14.410000000000005</v>
      </c>
    </row>
    <row r="5648" spans="1:14" s="327" customFormat="1">
      <c r="A5648" s="103">
        <v>5645</v>
      </c>
      <c r="C5648" s="327" t="s">
        <v>5408</v>
      </c>
      <c r="D5648" s="327" t="s">
        <v>1018</v>
      </c>
      <c r="E5648" s="327" t="s">
        <v>4480</v>
      </c>
      <c r="F5648" s="327" t="s">
        <v>4268</v>
      </c>
      <c r="G5648" s="409">
        <v>304621440402</v>
      </c>
      <c r="H5648" s="327" t="s">
        <v>9211</v>
      </c>
      <c r="I5648" s="327" t="s">
        <v>5411</v>
      </c>
      <c r="K5648" s="421">
        <v>0.33458399999999999</v>
      </c>
      <c r="L5648" s="421">
        <v>0.33458399999999999</v>
      </c>
      <c r="M5648" s="421">
        <v>0.28636299999999998</v>
      </c>
      <c r="N5648" s="411">
        <v>14.412225330559744</v>
      </c>
    </row>
    <row r="5649" spans="1:14" s="327" customFormat="1">
      <c r="A5649" s="103">
        <v>5646</v>
      </c>
      <c r="C5649" s="327" t="s">
        <v>1049</v>
      </c>
      <c r="D5649" s="327" t="s">
        <v>1048</v>
      </c>
      <c r="E5649" s="327" t="s">
        <v>1048</v>
      </c>
      <c r="F5649" s="327" t="s">
        <v>4625</v>
      </c>
      <c r="G5649" s="409">
        <v>307233240101</v>
      </c>
      <c r="H5649" s="327" t="s">
        <v>9212</v>
      </c>
      <c r="I5649" s="327" t="s">
        <v>5411</v>
      </c>
      <c r="K5649" s="421">
        <v>1.0846</v>
      </c>
      <c r="L5649" s="421">
        <v>1.0846</v>
      </c>
      <c r="M5649" s="421">
        <v>0.92787699999999995</v>
      </c>
      <c r="N5649" s="411">
        <v>14.449843260188091</v>
      </c>
    </row>
    <row r="5650" spans="1:14" s="327" customFormat="1">
      <c r="A5650" s="103">
        <v>5647</v>
      </c>
      <c r="C5650" s="327" t="s">
        <v>1041</v>
      </c>
      <c r="D5650" s="327" t="s">
        <v>1037</v>
      </c>
      <c r="E5650" s="327" t="s">
        <v>1037</v>
      </c>
      <c r="F5650" s="327" t="s">
        <v>8856</v>
      </c>
      <c r="G5650" s="409">
        <v>306311340402</v>
      </c>
      <c r="H5650" s="327" t="s">
        <v>9213</v>
      </c>
      <c r="I5650" s="327" t="s">
        <v>5411</v>
      </c>
      <c r="K5650" s="421">
        <v>0.4446</v>
      </c>
      <c r="L5650" s="421">
        <v>0.4446</v>
      </c>
      <c r="M5650" s="421">
        <v>0.380328</v>
      </c>
      <c r="N5650" s="411">
        <v>14.456140350877192</v>
      </c>
    </row>
    <row r="5651" spans="1:14" s="327" customFormat="1">
      <c r="A5651" s="103">
        <v>5648</v>
      </c>
      <c r="C5651" s="327" t="s">
        <v>1041</v>
      </c>
      <c r="D5651" s="327" t="s">
        <v>1041</v>
      </c>
      <c r="E5651" s="327" t="s">
        <v>3175</v>
      </c>
      <c r="F5651" s="327" t="s">
        <v>4196</v>
      </c>
      <c r="G5651" s="409">
        <v>306111140203</v>
      </c>
      <c r="H5651" s="327" t="s">
        <v>9214</v>
      </c>
      <c r="I5651" s="327" t="s">
        <v>5444</v>
      </c>
      <c r="K5651" s="421">
        <v>0.98560000000000003</v>
      </c>
      <c r="L5651" s="421">
        <v>0.98560000000000003</v>
      </c>
      <c r="M5651" s="421">
        <v>0.84274000000000004</v>
      </c>
      <c r="N5651" s="411">
        <v>14.494724025974023</v>
      </c>
    </row>
    <row r="5652" spans="1:14" s="327" customFormat="1">
      <c r="A5652" s="103">
        <v>5649</v>
      </c>
      <c r="C5652" s="327" t="s">
        <v>1041</v>
      </c>
      <c r="D5652" s="327" t="s">
        <v>1036</v>
      </c>
      <c r="E5652" s="327" t="s">
        <v>5343</v>
      </c>
      <c r="F5652" s="327" t="s">
        <v>3041</v>
      </c>
      <c r="G5652" s="409">
        <v>306421340101</v>
      </c>
      <c r="H5652" s="327" t="s">
        <v>9215</v>
      </c>
      <c r="I5652" s="327" t="s">
        <v>5411</v>
      </c>
      <c r="K5652" s="421">
        <v>0.86439999999999995</v>
      </c>
      <c r="L5652" s="421">
        <v>0.86439999999999995</v>
      </c>
      <c r="M5652" s="421">
        <v>0.73904899999999996</v>
      </c>
      <c r="N5652" s="411">
        <v>14.501503933364182</v>
      </c>
    </row>
    <row r="5653" spans="1:14" s="327" customFormat="1">
      <c r="A5653" s="103">
        <v>5650</v>
      </c>
      <c r="C5653" s="327" t="s">
        <v>1381</v>
      </c>
      <c r="D5653" s="327" t="s">
        <v>1030</v>
      </c>
      <c r="E5653" s="327" t="s">
        <v>5282</v>
      </c>
      <c r="F5653" s="327" t="s">
        <v>8978</v>
      </c>
      <c r="G5653" s="409">
        <v>305212440303</v>
      </c>
      <c r="H5653" s="327" t="s">
        <v>9216</v>
      </c>
      <c r="I5653" s="327" t="s">
        <v>5411</v>
      </c>
      <c r="K5653" s="421">
        <v>0.80120000000000002</v>
      </c>
      <c r="L5653" s="421">
        <v>0.80120000000000002</v>
      </c>
      <c r="M5653" s="421">
        <v>0.68493700000000002</v>
      </c>
      <c r="N5653" s="411">
        <v>14.511108337493758</v>
      </c>
    </row>
    <row r="5654" spans="1:14" s="327" customFormat="1">
      <c r="A5654" s="103">
        <v>5651</v>
      </c>
      <c r="C5654" s="327" t="s">
        <v>1041</v>
      </c>
      <c r="D5654" s="327" t="s">
        <v>1037</v>
      </c>
      <c r="E5654" s="327" t="s">
        <v>1037</v>
      </c>
      <c r="F5654" s="327" t="s">
        <v>9217</v>
      </c>
      <c r="G5654" s="409">
        <v>306311240503</v>
      </c>
      <c r="H5654" s="327" t="s">
        <v>9218</v>
      </c>
      <c r="I5654" s="327" t="s">
        <v>5411</v>
      </c>
      <c r="K5654" s="421">
        <v>1.0164</v>
      </c>
      <c r="L5654" s="421">
        <v>1.0164</v>
      </c>
      <c r="M5654" s="421">
        <v>0.86873500000000003</v>
      </c>
      <c r="N5654" s="411">
        <v>14.528236914600544</v>
      </c>
    </row>
    <row r="5655" spans="1:14" s="327" customFormat="1">
      <c r="A5655" s="103">
        <v>5652</v>
      </c>
      <c r="C5655" s="327" t="s">
        <v>1041</v>
      </c>
      <c r="D5655" s="327" t="s">
        <v>1037</v>
      </c>
      <c r="E5655" s="327" t="s">
        <v>1037</v>
      </c>
      <c r="F5655" s="327" t="s">
        <v>2237</v>
      </c>
      <c r="G5655" s="409">
        <v>306311140105</v>
      </c>
      <c r="H5655" s="327" t="s">
        <v>9219</v>
      </c>
      <c r="I5655" s="327" t="s">
        <v>5411</v>
      </c>
      <c r="K5655" s="421">
        <v>0.35260000000000002</v>
      </c>
      <c r="L5655" s="421">
        <v>0.35260000000000002</v>
      </c>
      <c r="M5655" s="421">
        <v>0.30114200000000002</v>
      </c>
      <c r="N5655" s="411">
        <v>14.593874078275668</v>
      </c>
    </row>
    <row r="5656" spans="1:14" s="327" customFormat="1">
      <c r="A5656" s="103">
        <v>5653</v>
      </c>
      <c r="C5656" s="327" t="s">
        <v>1041</v>
      </c>
      <c r="D5656" s="327" t="s">
        <v>1038</v>
      </c>
      <c r="E5656" s="327" t="s">
        <v>5205</v>
      </c>
      <c r="F5656" s="327" t="s">
        <v>4059</v>
      </c>
      <c r="G5656" s="409">
        <v>306521140403</v>
      </c>
      <c r="H5656" s="327" t="s">
        <v>9220</v>
      </c>
      <c r="I5656" s="327" t="s">
        <v>5411</v>
      </c>
      <c r="K5656" s="421">
        <v>0.28160000000000002</v>
      </c>
      <c r="L5656" s="421">
        <v>0.28160000000000002</v>
      </c>
      <c r="M5656" s="421">
        <v>0.24047499999999999</v>
      </c>
      <c r="N5656" s="411">
        <v>14.604048295454552</v>
      </c>
    </row>
    <row r="5657" spans="1:14" s="327" customFormat="1">
      <c r="A5657" s="103">
        <v>5654</v>
      </c>
      <c r="C5657" s="327" t="s">
        <v>1041</v>
      </c>
      <c r="D5657" s="327" t="s">
        <v>1039</v>
      </c>
      <c r="E5657" s="327" t="s">
        <v>3293</v>
      </c>
      <c r="F5657" s="327" t="s">
        <v>7846</v>
      </c>
      <c r="G5657" s="409">
        <v>306221240102</v>
      </c>
      <c r="H5657" s="327" t="s">
        <v>9221</v>
      </c>
      <c r="I5657" s="327" t="s">
        <v>5411</v>
      </c>
      <c r="K5657" s="421">
        <v>1.0280800000000001</v>
      </c>
      <c r="L5657" s="421">
        <v>1.0280800000000001</v>
      </c>
      <c r="M5657" s="421">
        <v>0.87793200000000005</v>
      </c>
      <c r="N5657" s="411">
        <v>14.604700023344492</v>
      </c>
    </row>
    <row r="5658" spans="1:14" s="327" customFormat="1">
      <c r="A5658" s="103">
        <v>5655</v>
      </c>
      <c r="C5658" s="327" t="s">
        <v>1041</v>
      </c>
      <c r="D5658" s="327" t="s">
        <v>1039</v>
      </c>
      <c r="E5658" s="327" t="s">
        <v>3293</v>
      </c>
      <c r="F5658" s="327" t="s">
        <v>3214</v>
      </c>
      <c r="G5658" s="409">
        <v>306221440501</v>
      </c>
      <c r="H5658" s="327" t="s">
        <v>8254</v>
      </c>
      <c r="I5658" s="327" t="s">
        <v>5411</v>
      </c>
      <c r="K5658" s="421">
        <v>0.125</v>
      </c>
      <c r="L5658" s="421">
        <v>0.125</v>
      </c>
      <c r="M5658" s="421">
        <v>0.106736</v>
      </c>
      <c r="N5658" s="411">
        <v>14.611200000000002</v>
      </c>
    </row>
    <row r="5659" spans="1:14" s="327" customFormat="1">
      <c r="A5659" s="103">
        <v>5656</v>
      </c>
      <c r="C5659" s="327" t="s">
        <v>1049</v>
      </c>
      <c r="D5659" s="327" t="s">
        <v>1046</v>
      </c>
      <c r="E5659" s="327" t="s">
        <v>4817</v>
      </c>
      <c r="F5659" s="327" t="s">
        <v>4685</v>
      </c>
      <c r="G5659" s="409">
        <v>307422140105</v>
      </c>
      <c r="H5659" s="327" t="s">
        <v>9222</v>
      </c>
      <c r="I5659" s="327" t="s">
        <v>5411</v>
      </c>
      <c r="K5659" s="421">
        <v>0.61772400000000005</v>
      </c>
      <c r="L5659" s="421">
        <v>0.61772400000000005</v>
      </c>
      <c r="M5659" s="421">
        <v>0.52742100000000003</v>
      </c>
      <c r="N5659" s="411">
        <v>14.618664646346916</v>
      </c>
    </row>
    <row r="5660" spans="1:14" s="327" customFormat="1">
      <c r="A5660" s="103">
        <v>5657</v>
      </c>
      <c r="C5660" s="327" t="s">
        <v>1041</v>
      </c>
      <c r="D5660" s="327" t="s">
        <v>1037</v>
      </c>
      <c r="E5660" s="327" t="s">
        <v>1037</v>
      </c>
      <c r="F5660" s="327" t="s">
        <v>8856</v>
      </c>
      <c r="G5660" s="409">
        <v>306311340404</v>
      </c>
      <c r="H5660" s="327" t="s">
        <v>9223</v>
      </c>
      <c r="I5660" s="327" t="s">
        <v>5411</v>
      </c>
      <c r="K5660" s="421">
        <v>0.58472000000000002</v>
      </c>
      <c r="L5660" s="421">
        <v>0.58472000000000002</v>
      </c>
      <c r="M5660" s="421">
        <v>0.498998</v>
      </c>
      <c r="N5660" s="411">
        <v>14.660350253112602</v>
      </c>
    </row>
    <row r="5661" spans="1:14" s="327" customFormat="1">
      <c r="A5661" s="103">
        <v>5658</v>
      </c>
      <c r="C5661" s="327" t="s">
        <v>1381</v>
      </c>
      <c r="D5661" s="327" t="s">
        <v>1031</v>
      </c>
      <c r="E5661" s="327" t="s">
        <v>4187</v>
      </c>
      <c r="F5661" s="327" t="s">
        <v>7689</v>
      </c>
      <c r="G5661" s="409">
        <v>305121440202</v>
      </c>
      <c r="H5661" s="327" t="s">
        <v>9224</v>
      </c>
      <c r="I5661" s="327" t="s">
        <v>5411</v>
      </c>
      <c r="K5661" s="421">
        <v>0.3306</v>
      </c>
      <c r="L5661" s="421">
        <v>0.3306</v>
      </c>
      <c r="M5661" s="421">
        <v>0.28207700000000002</v>
      </c>
      <c r="N5661" s="411">
        <v>14.677253478523891</v>
      </c>
    </row>
    <row r="5662" spans="1:14" s="327" customFormat="1">
      <c r="A5662" s="103">
        <v>5659</v>
      </c>
      <c r="C5662" s="327" t="s">
        <v>1041</v>
      </c>
      <c r="D5662" s="327" t="s">
        <v>1041</v>
      </c>
      <c r="E5662" s="327" t="s">
        <v>3175</v>
      </c>
      <c r="F5662" s="327" t="s">
        <v>5285</v>
      </c>
      <c r="G5662" s="409">
        <v>306112340303</v>
      </c>
      <c r="H5662" s="327" t="s">
        <v>9225</v>
      </c>
      <c r="I5662" s="327" t="s">
        <v>5411</v>
      </c>
      <c r="K5662" s="421">
        <v>0.79039999999999999</v>
      </c>
      <c r="L5662" s="421">
        <v>0.79039999999999999</v>
      </c>
      <c r="M5662" s="421">
        <v>0.67433500000000002</v>
      </c>
      <c r="N5662" s="411">
        <v>14.684337044534409</v>
      </c>
    </row>
    <row r="5663" spans="1:14" s="327" customFormat="1">
      <c r="A5663" s="103">
        <v>5660</v>
      </c>
      <c r="C5663" s="327" t="s">
        <v>1381</v>
      </c>
      <c r="D5663" s="327" t="s">
        <v>1031</v>
      </c>
      <c r="E5663" s="327" t="s">
        <v>4187</v>
      </c>
      <c r="F5663" s="327" t="s">
        <v>9226</v>
      </c>
      <c r="G5663" s="409">
        <v>305121540302</v>
      </c>
      <c r="H5663" s="327" t="s">
        <v>9227</v>
      </c>
      <c r="I5663" s="327" t="s">
        <v>5411</v>
      </c>
      <c r="K5663" s="421">
        <v>1.0973999999999999</v>
      </c>
      <c r="L5663" s="421">
        <v>1.0973999999999999</v>
      </c>
      <c r="M5663" s="421">
        <v>0.93623000000000001</v>
      </c>
      <c r="N5663" s="411">
        <v>14.686531802442129</v>
      </c>
    </row>
    <row r="5664" spans="1:14" s="327" customFormat="1">
      <c r="A5664" s="103">
        <v>5661</v>
      </c>
      <c r="C5664" s="327" t="s">
        <v>1381</v>
      </c>
      <c r="D5664" s="327" t="s">
        <v>1031</v>
      </c>
      <c r="E5664" s="327" t="s">
        <v>4187</v>
      </c>
      <c r="F5664" s="327" t="s">
        <v>4188</v>
      </c>
      <c r="G5664" s="409">
        <v>305121140104</v>
      </c>
      <c r="H5664" s="327" t="s">
        <v>9228</v>
      </c>
      <c r="I5664" s="327" t="s">
        <v>5411</v>
      </c>
      <c r="K5664" s="421">
        <v>0.92059999999999997</v>
      </c>
      <c r="L5664" s="421">
        <v>0.92059999999999997</v>
      </c>
      <c r="M5664" s="421">
        <v>0.78503299999999998</v>
      </c>
      <c r="N5664" s="411">
        <v>14.725939604605692</v>
      </c>
    </row>
    <row r="5665" spans="1:14" s="327" customFormat="1">
      <c r="A5665" s="103">
        <v>5662</v>
      </c>
      <c r="C5665" s="327" t="s">
        <v>1381</v>
      </c>
      <c r="D5665" s="327" t="s">
        <v>3526</v>
      </c>
      <c r="E5665" s="327" t="s">
        <v>3527</v>
      </c>
      <c r="F5665" s="327" t="s">
        <v>6606</v>
      </c>
      <c r="G5665" s="409" t="s">
        <v>9229</v>
      </c>
      <c r="H5665" s="327" t="s">
        <v>9230</v>
      </c>
      <c r="I5665" s="327" t="s">
        <v>5411</v>
      </c>
      <c r="K5665" s="421">
        <v>0.7792</v>
      </c>
      <c r="L5665" s="421">
        <v>0.7792</v>
      </c>
      <c r="M5665" s="421">
        <v>0.66433500000000001</v>
      </c>
      <c r="N5665" s="411">
        <v>14.741401437371662</v>
      </c>
    </row>
    <row r="5666" spans="1:14" s="327" customFormat="1">
      <c r="A5666" s="103">
        <v>5663</v>
      </c>
      <c r="C5666" s="327" t="s">
        <v>1041</v>
      </c>
      <c r="D5666" s="327" t="s">
        <v>1037</v>
      </c>
      <c r="E5666" s="327" t="s">
        <v>1037</v>
      </c>
      <c r="F5666" s="327" t="s">
        <v>9217</v>
      </c>
      <c r="G5666" s="409">
        <v>306311240502</v>
      </c>
      <c r="H5666" s="327" t="s">
        <v>9231</v>
      </c>
      <c r="I5666" s="327" t="s">
        <v>5411</v>
      </c>
      <c r="K5666" s="421">
        <v>0.68959999999999999</v>
      </c>
      <c r="L5666" s="421">
        <v>0.68959999999999999</v>
      </c>
      <c r="M5666" s="421">
        <v>0.58766300000000005</v>
      </c>
      <c r="N5666" s="411">
        <v>14.782047563805095</v>
      </c>
    </row>
    <row r="5667" spans="1:14" s="327" customFormat="1">
      <c r="A5667" s="103">
        <v>5664</v>
      </c>
      <c r="C5667" s="327" t="s">
        <v>1381</v>
      </c>
      <c r="D5667" s="327" t="s">
        <v>3526</v>
      </c>
      <c r="E5667" s="327" t="s">
        <v>3527</v>
      </c>
      <c r="F5667" s="327" t="s">
        <v>6217</v>
      </c>
      <c r="G5667" s="409" t="s">
        <v>9232</v>
      </c>
      <c r="H5667" s="327" t="s">
        <v>9233</v>
      </c>
      <c r="I5667" s="327" t="s">
        <v>5411</v>
      </c>
      <c r="K5667" s="421">
        <v>1.0167999999999999</v>
      </c>
      <c r="L5667" s="421">
        <v>1.0167999999999999</v>
      </c>
      <c r="M5667" s="421">
        <v>0.86648999999999998</v>
      </c>
      <c r="N5667" s="411">
        <v>14.782651455546809</v>
      </c>
    </row>
    <row r="5668" spans="1:14" s="327" customFormat="1">
      <c r="A5668" s="103">
        <v>5665</v>
      </c>
      <c r="C5668" s="327" t="s">
        <v>1041</v>
      </c>
      <c r="D5668" s="327" t="s">
        <v>1041</v>
      </c>
      <c r="E5668" s="327" t="s">
        <v>4103</v>
      </c>
      <c r="F5668" s="327" t="s">
        <v>3015</v>
      </c>
      <c r="G5668" s="409">
        <v>306111340106</v>
      </c>
      <c r="H5668" s="327" t="s">
        <v>9234</v>
      </c>
      <c r="I5668" s="327" t="s">
        <v>5411</v>
      </c>
      <c r="K5668" s="421">
        <v>0.79179999999999995</v>
      </c>
      <c r="L5668" s="421">
        <v>0.79179999999999995</v>
      </c>
      <c r="M5668" s="421">
        <v>0.67421500000000001</v>
      </c>
      <c r="N5668" s="411">
        <v>14.850340995200801</v>
      </c>
    </row>
    <row r="5669" spans="1:14" s="327" customFormat="1">
      <c r="A5669" s="103">
        <v>5666</v>
      </c>
      <c r="C5669" s="327" t="s">
        <v>1041</v>
      </c>
      <c r="D5669" s="327" t="s">
        <v>1037</v>
      </c>
      <c r="E5669" s="327" t="s">
        <v>1037</v>
      </c>
      <c r="F5669" s="327" t="s">
        <v>8651</v>
      </c>
      <c r="G5669" s="409">
        <v>306311340304</v>
      </c>
      <c r="H5669" s="327" t="s">
        <v>6849</v>
      </c>
      <c r="I5669" s="327" t="s">
        <v>5411</v>
      </c>
      <c r="K5669" s="421">
        <v>0.74160000000000004</v>
      </c>
      <c r="L5669" s="421">
        <v>0.74160000000000004</v>
      </c>
      <c r="M5669" s="421">
        <v>0.63143199999999999</v>
      </c>
      <c r="N5669" s="411">
        <v>14.855447680690403</v>
      </c>
    </row>
    <row r="5670" spans="1:14" s="327" customFormat="1">
      <c r="A5670" s="103">
        <v>5667</v>
      </c>
      <c r="C5670" s="327" t="s">
        <v>1049</v>
      </c>
      <c r="D5670" s="327" t="s">
        <v>1045</v>
      </c>
      <c r="E5670" s="327" t="s">
        <v>5113</v>
      </c>
      <c r="F5670" s="327" t="s">
        <v>4683</v>
      </c>
      <c r="G5670" s="409">
        <v>307621140701</v>
      </c>
      <c r="H5670" s="327" t="s">
        <v>9235</v>
      </c>
      <c r="I5670" s="327" t="s">
        <v>5411</v>
      </c>
      <c r="K5670" s="421">
        <v>2.1238000000000001</v>
      </c>
      <c r="L5670" s="421">
        <v>2.1238000000000001</v>
      </c>
      <c r="M5670" s="421">
        <v>1.8082830000000001</v>
      </c>
      <c r="N5670" s="411">
        <v>14.856248234297015</v>
      </c>
    </row>
    <row r="5671" spans="1:14" s="327" customFormat="1">
      <c r="A5671" s="103">
        <v>5668</v>
      </c>
      <c r="C5671" s="327" t="s">
        <v>1049</v>
      </c>
      <c r="D5671" s="327" t="s">
        <v>1048</v>
      </c>
      <c r="E5671" s="327" t="s">
        <v>5140</v>
      </c>
      <c r="F5671" s="327" t="s">
        <v>4528</v>
      </c>
      <c r="G5671" s="409">
        <v>307222240502</v>
      </c>
      <c r="H5671" s="327" t="s">
        <v>9236</v>
      </c>
      <c r="I5671" s="327" t="s">
        <v>5411</v>
      </c>
      <c r="K5671" s="421">
        <v>0.98099999999999998</v>
      </c>
      <c r="L5671" s="421">
        <v>0.98099999999999998</v>
      </c>
      <c r="M5671" s="421">
        <v>0.83512500000000001</v>
      </c>
      <c r="N5671" s="411">
        <v>14.870030581039753</v>
      </c>
    </row>
    <row r="5672" spans="1:14" s="327" customFormat="1">
      <c r="A5672" s="103">
        <v>5669</v>
      </c>
      <c r="C5672" s="327" t="s">
        <v>1381</v>
      </c>
      <c r="D5672" s="327" t="s">
        <v>1027</v>
      </c>
      <c r="E5672" s="327" t="s">
        <v>5190</v>
      </c>
      <c r="F5672" s="327" t="s">
        <v>3390</v>
      </c>
      <c r="G5672" s="409">
        <v>305421440201</v>
      </c>
      <c r="H5672" s="327" t="s">
        <v>9237</v>
      </c>
      <c r="I5672" s="327" t="s">
        <v>5411</v>
      </c>
      <c r="K5672" s="421">
        <v>0.75939999999999996</v>
      </c>
      <c r="L5672" s="421">
        <v>0.75939999999999996</v>
      </c>
      <c r="M5672" s="421">
        <v>0.64612700000000001</v>
      </c>
      <c r="N5672" s="411">
        <v>14.916117987885166</v>
      </c>
    </row>
    <row r="5673" spans="1:14" s="327" customFormat="1">
      <c r="A5673" s="103">
        <v>5670</v>
      </c>
      <c r="C5673" s="327" t="s">
        <v>1041</v>
      </c>
      <c r="D5673" s="327" t="s">
        <v>1036</v>
      </c>
      <c r="E5673" s="327" t="s">
        <v>5343</v>
      </c>
      <c r="F5673" s="327" t="s">
        <v>3136</v>
      </c>
      <c r="G5673" s="409">
        <v>306421240401</v>
      </c>
      <c r="H5673" s="327" t="s">
        <v>9238</v>
      </c>
      <c r="I5673" s="327" t="s">
        <v>5411</v>
      </c>
      <c r="K5673" s="421">
        <v>0.50861999999999996</v>
      </c>
      <c r="L5673" s="421">
        <v>0.50861999999999996</v>
      </c>
      <c r="M5673" s="421">
        <v>0.43273400000000001</v>
      </c>
      <c r="N5673" s="411">
        <v>14.91997955251464</v>
      </c>
    </row>
    <row r="5674" spans="1:14" s="327" customFormat="1">
      <c r="A5674" s="103">
        <v>5671</v>
      </c>
      <c r="C5674" s="327" t="s">
        <v>1041</v>
      </c>
      <c r="D5674" s="327" t="s">
        <v>1037</v>
      </c>
      <c r="E5674" s="327" t="s">
        <v>1037</v>
      </c>
      <c r="F5674" s="327" t="s">
        <v>8509</v>
      </c>
      <c r="G5674" s="409">
        <v>306311240702</v>
      </c>
      <c r="H5674" s="327" t="s">
        <v>9239</v>
      </c>
      <c r="I5674" s="327" t="s">
        <v>5411</v>
      </c>
      <c r="K5674" s="421">
        <v>1.1006</v>
      </c>
      <c r="L5674" s="421">
        <v>1.1006</v>
      </c>
      <c r="M5674" s="421">
        <v>0.93635999999999997</v>
      </c>
      <c r="N5674" s="411">
        <v>14.922769398509908</v>
      </c>
    </row>
    <row r="5675" spans="1:14" s="327" customFormat="1">
      <c r="A5675" s="103">
        <v>5672</v>
      </c>
      <c r="C5675" s="327" t="s">
        <v>1049</v>
      </c>
      <c r="D5675" s="327" t="s">
        <v>1045</v>
      </c>
      <c r="E5675" s="327" t="s">
        <v>5113</v>
      </c>
      <c r="F5675" s="327" t="s">
        <v>8279</v>
      </c>
      <c r="G5675" s="409">
        <v>307621140601</v>
      </c>
      <c r="H5675" s="327" t="s">
        <v>9240</v>
      </c>
      <c r="I5675" s="327" t="s">
        <v>5411</v>
      </c>
      <c r="K5675" s="421">
        <v>0.72519999999999996</v>
      </c>
      <c r="L5675" s="421">
        <v>0.72519999999999996</v>
      </c>
      <c r="M5675" s="421">
        <v>0.616618</v>
      </c>
      <c r="N5675" s="411">
        <v>14.972697186982897</v>
      </c>
    </row>
    <row r="5676" spans="1:14" s="327" customFormat="1">
      <c r="A5676" s="103">
        <v>5673</v>
      </c>
      <c r="C5676" s="327" t="s">
        <v>1041</v>
      </c>
      <c r="D5676" s="327" t="s">
        <v>1036</v>
      </c>
      <c r="E5676" s="327" t="s">
        <v>5343</v>
      </c>
      <c r="F5676" s="327" t="s">
        <v>5344</v>
      </c>
      <c r="G5676" s="409">
        <v>306421140103</v>
      </c>
      <c r="H5676" s="327" t="s">
        <v>3120</v>
      </c>
      <c r="I5676" s="327" t="s">
        <v>5411</v>
      </c>
      <c r="K5676" s="421">
        <v>0.36120000000000002</v>
      </c>
      <c r="L5676" s="421">
        <v>0.36120000000000002</v>
      </c>
      <c r="M5676" s="421">
        <v>0.30710300000000001</v>
      </c>
      <c r="N5676" s="411">
        <v>14.977021040974531</v>
      </c>
    </row>
    <row r="5677" spans="1:14" s="327" customFormat="1">
      <c r="A5677" s="103">
        <v>5674</v>
      </c>
      <c r="C5677" s="327" t="s">
        <v>1381</v>
      </c>
      <c r="D5677" s="327" t="s">
        <v>1031</v>
      </c>
      <c r="E5677" s="327" t="s">
        <v>4187</v>
      </c>
      <c r="F5677" s="327" t="s">
        <v>4807</v>
      </c>
      <c r="G5677" s="409">
        <v>305112240204</v>
      </c>
      <c r="H5677" s="327" t="s">
        <v>9241</v>
      </c>
      <c r="I5677" s="327" t="s">
        <v>5411</v>
      </c>
      <c r="K5677" s="421">
        <v>0.12559999999999999</v>
      </c>
      <c r="L5677" s="421">
        <v>0.12559999999999999</v>
      </c>
      <c r="M5677" s="421">
        <v>0.106762</v>
      </c>
      <c r="N5677" s="411">
        <v>14.998407643312097</v>
      </c>
    </row>
    <row r="5678" spans="1:14" s="327" customFormat="1">
      <c r="A5678" s="103">
        <v>5675</v>
      </c>
      <c r="C5678" s="327" t="s">
        <v>1381</v>
      </c>
      <c r="D5678" s="327" t="s">
        <v>3526</v>
      </c>
      <c r="E5678" s="327" t="s">
        <v>3527</v>
      </c>
      <c r="F5678" s="327" t="s">
        <v>6606</v>
      </c>
      <c r="G5678" s="409" t="s">
        <v>9242</v>
      </c>
      <c r="H5678" s="327" t="s">
        <v>9243</v>
      </c>
      <c r="I5678" s="327" t="s">
        <v>5411</v>
      </c>
      <c r="K5678" s="421">
        <v>0.72548999999999997</v>
      </c>
      <c r="L5678" s="421">
        <v>0.72548999999999997</v>
      </c>
      <c r="M5678" s="421">
        <v>0.61655599999999999</v>
      </c>
      <c r="N5678" s="411">
        <v>15.015231085197589</v>
      </c>
    </row>
    <row r="5679" spans="1:14" s="327" customFormat="1">
      <c r="A5679" s="103">
        <v>5676</v>
      </c>
      <c r="C5679" s="327" t="s">
        <v>1041</v>
      </c>
      <c r="D5679" s="327" t="s">
        <v>1037</v>
      </c>
      <c r="E5679" s="327" t="s">
        <v>3843</v>
      </c>
      <c r="F5679" s="327" t="s">
        <v>5781</v>
      </c>
      <c r="G5679" s="409">
        <v>306331340203</v>
      </c>
      <c r="H5679" s="327" t="s">
        <v>9244</v>
      </c>
      <c r="I5679" s="327" t="s">
        <v>5411</v>
      </c>
      <c r="K5679" s="421">
        <v>0.57579999999999998</v>
      </c>
      <c r="L5679" s="421">
        <v>0.57579999999999998</v>
      </c>
      <c r="M5679" s="421">
        <v>0.48908699999999999</v>
      </c>
      <c r="N5679" s="411">
        <v>15.059569294894059</v>
      </c>
    </row>
    <row r="5680" spans="1:14" s="327" customFormat="1">
      <c r="A5680" s="103">
        <v>5677</v>
      </c>
      <c r="C5680" s="327" t="s">
        <v>5408</v>
      </c>
      <c r="D5680" s="327" t="s">
        <v>1020</v>
      </c>
      <c r="E5680" s="327" t="s">
        <v>1020</v>
      </c>
      <c r="F5680" s="327" t="s">
        <v>4553</v>
      </c>
      <c r="G5680" s="409">
        <v>304111440103</v>
      </c>
      <c r="H5680" s="327" t="s">
        <v>9245</v>
      </c>
      <c r="I5680" s="327" t="s">
        <v>5411</v>
      </c>
      <c r="K5680" s="421">
        <v>0.45419999999999999</v>
      </c>
      <c r="L5680" s="421">
        <v>0.45419999999999999</v>
      </c>
      <c r="M5680" s="421">
        <v>0.385573</v>
      </c>
      <c r="N5680" s="411">
        <v>15.109423161602816</v>
      </c>
    </row>
    <row r="5681" spans="1:14" s="327" customFormat="1">
      <c r="A5681" s="103">
        <v>5678</v>
      </c>
      <c r="C5681" s="327" t="s">
        <v>1049</v>
      </c>
      <c r="D5681" s="327" t="s">
        <v>4470</v>
      </c>
      <c r="E5681" s="327" t="s">
        <v>4183</v>
      </c>
      <c r="F5681" s="327" t="s">
        <v>9157</v>
      </c>
      <c r="G5681" s="409">
        <v>307521340401</v>
      </c>
      <c r="H5681" s="327" t="s">
        <v>9192</v>
      </c>
      <c r="I5681" s="327" t="s">
        <v>5411</v>
      </c>
      <c r="K5681" s="421">
        <v>0.83360000000000001</v>
      </c>
      <c r="L5681" s="421">
        <v>0.83360000000000001</v>
      </c>
      <c r="M5681" s="421">
        <v>0.70754600000000001</v>
      </c>
      <c r="N5681" s="411">
        <v>15.121641074856045</v>
      </c>
    </row>
    <row r="5682" spans="1:14" s="327" customFormat="1">
      <c r="A5682" s="103">
        <v>5679</v>
      </c>
      <c r="C5682" s="327" t="s">
        <v>1041</v>
      </c>
      <c r="D5682" s="327" t="s">
        <v>1037</v>
      </c>
      <c r="E5682" s="327" t="s">
        <v>3843</v>
      </c>
      <c r="F5682" s="327" t="s">
        <v>4784</v>
      </c>
      <c r="G5682" s="409">
        <v>306331140101</v>
      </c>
      <c r="H5682" s="327" t="s">
        <v>9246</v>
      </c>
      <c r="I5682" s="327" t="s">
        <v>5411</v>
      </c>
      <c r="K5682" s="421">
        <v>0.97633999999999999</v>
      </c>
      <c r="L5682" s="421">
        <v>0.97633999999999999</v>
      </c>
      <c r="M5682" s="421">
        <v>0.82846600000000004</v>
      </c>
      <c r="N5682" s="411">
        <v>15.14574840731712</v>
      </c>
    </row>
    <row r="5683" spans="1:14" s="327" customFormat="1">
      <c r="A5683" s="103">
        <v>5680</v>
      </c>
      <c r="C5683" s="327" t="s">
        <v>1041</v>
      </c>
      <c r="D5683" s="327" t="s">
        <v>1041</v>
      </c>
      <c r="E5683" s="327" t="s">
        <v>4103</v>
      </c>
      <c r="F5683" s="327" t="s">
        <v>3015</v>
      </c>
      <c r="G5683" s="409">
        <v>306111340104</v>
      </c>
      <c r="H5683" s="327" t="s">
        <v>9247</v>
      </c>
      <c r="I5683" s="327" t="s">
        <v>5411</v>
      </c>
      <c r="K5683" s="421">
        <v>0.62375999999999998</v>
      </c>
      <c r="L5683" s="421">
        <v>0.62375999999999998</v>
      </c>
      <c r="M5683" s="421">
        <v>0.52901299999999996</v>
      </c>
      <c r="N5683" s="411">
        <v>15.189656278055667</v>
      </c>
    </row>
    <row r="5684" spans="1:14" s="327" customFormat="1">
      <c r="A5684" s="103">
        <v>5681</v>
      </c>
      <c r="C5684" s="327" t="s">
        <v>1381</v>
      </c>
      <c r="D5684" s="327" t="s">
        <v>1031</v>
      </c>
      <c r="E5684" s="327" t="s">
        <v>4187</v>
      </c>
      <c r="F5684" s="327" t="s">
        <v>3682</v>
      </c>
      <c r="G5684" s="409">
        <v>305121240102</v>
      </c>
      <c r="H5684" s="327" t="s">
        <v>9248</v>
      </c>
      <c r="I5684" s="327" t="s">
        <v>5411</v>
      </c>
      <c r="K5684" s="421">
        <v>0.65039999999999998</v>
      </c>
      <c r="L5684" s="421">
        <v>0.65039999999999998</v>
      </c>
      <c r="M5684" s="421">
        <v>0.55147800000000002</v>
      </c>
      <c r="N5684" s="411">
        <v>15.209409594095934</v>
      </c>
    </row>
    <row r="5685" spans="1:14" s="327" customFormat="1">
      <c r="A5685" s="103">
        <v>5682</v>
      </c>
      <c r="C5685" s="327" t="s">
        <v>1381</v>
      </c>
      <c r="D5685" s="327" t="s">
        <v>1031</v>
      </c>
      <c r="E5685" s="327" t="s">
        <v>4187</v>
      </c>
      <c r="F5685" s="327" t="s">
        <v>5046</v>
      </c>
      <c r="G5685" s="409">
        <v>305121140301</v>
      </c>
      <c r="H5685" s="327" t="s">
        <v>9249</v>
      </c>
      <c r="I5685" s="327" t="s">
        <v>5411</v>
      </c>
      <c r="K5685" s="421">
        <v>0.76490000000000002</v>
      </c>
      <c r="L5685" s="421">
        <v>0.76490000000000002</v>
      </c>
      <c r="M5685" s="421">
        <v>0.64814899999999998</v>
      </c>
      <c r="N5685" s="411">
        <v>15.263563864557463</v>
      </c>
    </row>
    <row r="5686" spans="1:14" s="327" customFormat="1">
      <c r="A5686" s="103">
        <v>5683</v>
      </c>
      <c r="C5686" s="327" t="s">
        <v>1041</v>
      </c>
      <c r="D5686" s="327" t="s">
        <v>1038</v>
      </c>
      <c r="E5686" s="327" t="s">
        <v>1038</v>
      </c>
      <c r="F5686" s="327" t="s">
        <v>5493</v>
      </c>
      <c r="G5686" s="409">
        <v>306511340702</v>
      </c>
      <c r="H5686" s="327" t="s">
        <v>9250</v>
      </c>
      <c r="I5686" s="327" t="s">
        <v>5411</v>
      </c>
      <c r="K5686" s="421">
        <v>0.55840000000000001</v>
      </c>
      <c r="L5686" s="421">
        <v>0.55840000000000001</v>
      </c>
      <c r="M5686" s="421">
        <v>0.473111</v>
      </c>
      <c r="N5686" s="411">
        <v>15.273818051575933</v>
      </c>
    </row>
    <row r="5687" spans="1:14" s="327" customFormat="1">
      <c r="A5687" s="103">
        <v>5684</v>
      </c>
      <c r="C5687" s="327" t="s">
        <v>1041</v>
      </c>
      <c r="D5687" s="327" t="s">
        <v>1038</v>
      </c>
      <c r="E5687" s="327" t="s">
        <v>5205</v>
      </c>
      <c r="F5687" s="327" t="s">
        <v>4496</v>
      </c>
      <c r="G5687" s="409">
        <v>306521240904</v>
      </c>
      <c r="H5687" s="327" t="s">
        <v>9251</v>
      </c>
      <c r="I5687" s="327" t="s">
        <v>5411</v>
      </c>
      <c r="K5687" s="421">
        <v>0.20080000000000001</v>
      </c>
      <c r="L5687" s="421">
        <v>0.20080000000000001</v>
      </c>
      <c r="M5687" s="421">
        <v>0.17005200000000001</v>
      </c>
      <c r="N5687" s="411">
        <v>15.312749003984061</v>
      </c>
    </row>
    <row r="5688" spans="1:14" s="327" customFormat="1">
      <c r="A5688" s="103">
        <v>5685</v>
      </c>
      <c r="C5688" s="327" t="s">
        <v>1381</v>
      </c>
      <c r="D5688" s="327" t="s">
        <v>1031</v>
      </c>
      <c r="E5688" s="327" t="s">
        <v>4187</v>
      </c>
      <c r="F5688" s="327" t="s">
        <v>4188</v>
      </c>
      <c r="G5688" s="409">
        <v>305121140103</v>
      </c>
      <c r="H5688" s="327" t="s">
        <v>9252</v>
      </c>
      <c r="I5688" s="327" t="s">
        <v>5411</v>
      </c>
      <c r="K5688" s="421">
        <v>1.0686</v>
      </c>
      <c r="L5688" s="421">
        <v>1.0686</v>
      </c>
      <c r="M5688" s="421">
        <v>0.90458899999999998</v>
      </c>
      <c r="N5688" s="411">
        <v>15.348212614635976</v>
      </c>
    </row>
    <row r="5689" spans="1:14" s="327" customFormat="1">
      <c r="A5689" s="103">
        <v>5686</v>
      </c>
      <c r="C5689" s="327" t="s">
        <v>1381</v>
      </c>
      <c r="D5689" s="327" t="s">
        <v>1031</v>
      </c>
      <c r="E5689" s="327" t="s">
        <v>4187</v>
      </c>
      <c r="F5689" s="327" t="s">
        <v>7931</v>
      </c>
      <c r="G5689" s="409">
        <v>305121240202</v>
      </c>
      <c r="H5689" s="327" t="s">
        <v>9253</v>
      </c>
      <c r="I5689" s="327" t="s">
        <v>5411</v>
      </c>
      <c r="K5689" s="421">
        <v>2.0287999999999999</v>
      </c>
      <c r="L5689" s="421">
        <v>2.0287999999999999</v>
      </c>
      <c r="M5689" s="421">
        <v>1.717263</v>
      </c>
      <c r="N5689" s="411">
        <v>15.355727523659304</v>
      </c>
    </row>
    <row r="5690" spans="1:14" s="327" customFormat="1">
      <c r="A5690" s="103">
        <v>5687</v>
      </c>
      <c r="C5690" s="327" t="s">
        <v>1049</v>
      </c>
      <c r="D5690" s="327" t="s">
        <v>1045</v>
      </c>
      <c r="E5690" s="327" t="s">
        <v>5067</v>
      </c>
      <c r="F5690" s="327" t="s">
        <v>9254</v>
      </c>
      <c r="G5690" s="409">
        <v>307613340403</v>
      </c>
      <c r="H5690" s="327" t="s">
        <v>9255</v>
      </c>
      <c r="I5690" s="327" t="s">
        <v>5411</v>
      </c>
      <c r="K5690" s="421">
        <v>0.55510000000000004</v>
      </c>
      <c r="L5690" s="421">
        <v>0.55510000000000004</v>
      </c>
      <c r="M5690" s="421">
        <v>0.46959899999999999</v>
      </c>
      <c r="N5690" s="411">
        <v>15.402810304449657</v>
      </c>
    </row>
    <row r="5691" spans="1:14" s="327" customFormat="1">
      <c r="A5691" s="103">
        <v>5688</v>
      </c>
      <c r="C5691" s="327" t="s">
        <v>1049</v>
      </c>
      <c r="D5691" s="327" t="s">
        <v>4470</v>
      </c>
      <c r="E5691" s="327" t="s">
        <v>4666</v>
      </c>
      <c r="F5691" s="327" t="s">
        <v>4718</v>
      </c>
      <c r="G5691" s="409">
        <v>307522140305</v>
      </c>
      <c r="H5691" s="327" t="s">
        <v>9256</v>
      </c>
      <c r="I5691" s="327" t="s">
        <v>5411</v>
      </c>
      <c r="K5691" s="421">
        <v>1.1217999999999999</v>
      </c>
      <c r="L5691" s="421">
        <v>1.1217999999999999</v>
      </c>
      <c r="M5691" s="421">
        <v>0.94873700000000005</v>
      </c>
      <c r="N5691" s="411">
        <v>15.427259761098222</v>
      </c>
    </row>
    <row r="5692" spans="1:14" s="327" customFormat="1">
      <c r="A5692" s="103">
        <v>5689</v>
      </c>
      <c r="C5692" s="327" t="s">
        <v>1049</v>
      </c>
      <c r="D5692" s="327" t="s">
        <v>1048</v>
      </c>
      <c r="E5692" s="327" t="s">
        <v>1048</v>
      </c>
      <c r="F5692" s="327" t="s">
        <v>4625</v>
      </c>
      <c r="G5692" s="409">
        <v>307233240103</v>
      </c>
      <c r="H5692" s="327" t="s">
        <v>9257</v>
      </c>
      <c r="I5692" s="327" t="s">
        <v>5411</v>
      </c>
      <c r="K5692" s="421">
        <v>1.083</v>
      </c>
      <c r="L5692" s="421">
        <v>1.083</v>
      </c>
      <c r="M5692" s="421">
        <v>0.91591900000000004</v>
      </c>
      <c r="N5692" s="411">
        <v>15.427608494921508</v>
      </c>
    </row>
    <row r="5693" spans="1:14" s="327" customFormat="1">
      <c r="A5693" s="103">
        <v>5690</v>
      </c>
      <c r="C5693" s="327" t="s">
        <v>1041</v>
      </c>
      <c r="D5693" s="327" t="s">
        <v>1038</v>
      </c>
      <c r="E5693" s="327" t="s">
        <v>1038</v>
      </c>
      <c r="F5693" s="327" t="s">
        <v>9071</v>
      </c>
      <c r="G5693" s="409">
        <v>306511340103</v>
      </c>
      <c r="H5693" s="327" t="s">
        <v>9258</v>
      </c>
      <c r="I5693" s="327" t="s">
        <v>5411</v>
      </c>
      <c r="K5693" s="421">
        <v>0.68579999999999997</v>
      </c>
      <c r="L5693" s="421">
        <v>0.68579999999999997</v>
      </c>
      <c r="M5693" s="421">
        <v>0.57986800000000005</v>
      </c>
      <c r="N5693" s="411">
        <v>15.446485855934663</v>
      </c>
    </row>
    <row r="5694" spans="1:14" s="327" customFormat="1">
      <c r="A5694" s="103">
        <v>5691</v>
      </c>
      <c r="C5694" s="327" t="s">
        <v>1041</v>
      </c>
      <c r="D5694" s="327" t="s">
        <v>1038</v>
      </c>
      <c r="E5694" s="327" t="s">
        <v>1038</v>
      </c>
      <c r="F5694" s="327" t="s">
        <v>9071</v>
      </c>
      <c r="G5694" s="409">
        <v>306511340102</v>
      </c>
      <c r="H5694" s="327" t="s">
        <v>8409</v>
      </c>
      <c r="I5694" s="327" t="s">
        <v>5411</v>
      </c>
      <c r="K5694" s="421">
        <v>0.67979999999999996</v>
      </c>
      <c r="L5694" s="421">
        <v>0.67979999999999996</v>
      </c>
      <c r="M5694" s="421">
        <v>0.57467100000000004</v>
      </c>
      <c r="N5694" s="411">
        <v>15.46469549867607</v>
      </c>
    </row>
    <row r="5695" spans="1:14" s="327" customFormat="1">
      <c r="A5695" s="103">
        <v>5692</v>
      </c>
      <c r="C5695" s="327" t="s">
        <v>1041</v>
      </c>
      <c r="D5695" s="327" t="s">
        <v>1038</v>
      </c>
      <c r="E5695" s="327" t="s">
        <v>5205</v>
      </c>
      <c r="F5695" s="327" t="s">
        <v>5800</v>
      </c>
      <c r="G5695" s="409">
        <v>306521340802</v>
      </c>
      <c r="H5695" s="327" t="s">
        <v>9259</v>
      </c>
      <c r="I5695" s="327" t="s">
        <v>5411</v>
      </c>
      <c r="K5695" s="421">
        <v>0.748</v>
      </c>
      <c r="L5695" s="421">
        <v>0.748</v>
      </c>
      <c r="M5695" s="421">
        <v>0.63215600000000005</v>
      </c>
      <c r="N5695" s="411">
        <v>15.487165775401063</v>
      </c>
    </row>
    <row r="5696" spans="1:14" s="327" customFormat="1">
      <c r="A5696" s="103">
        <v>5693</v>
      </c>
      <c r="C5696" s="327" t="s">
        <v>1041</v>
      </c>
      <c r="D5696" s="327" t="s">
        <v>1039</v>
      </c>
      <c r="E5696" s="327" t="s">
        <v>3293</v>
      </c>
      <c r="F5696" s="327" t="s">
        <v>7253</v>
      </c>
      <c r="G5696" s="409">
        <v>306221240301</v>
      </c>
      <c r="H5696" s="327" t="s">
        <v>9260</v>
      </c>
      <c r="I5696" s="327" t="s">
        <v>5411</v>
      </c>
      <c r="K5696" s="421">
        <v>0.56059999999999999</v>
      </c>
      <c r="L5696" s="421">
        <v>0.56059999999999999</v>
      </c>
      <c r="M5696" s="421">
        <v>0.47359000000000001</v>
      </c>
      <c r="N5696" s="411">
        <v>15.520870495897249</v>
      </c>
    </row>
    <row r="5697" spans="1:14" s="327" customFormat="1">
      <c r="A5697" s="103">
        <v>5694</v>
      </c>
      <c r="C5697" s="327" t="s">
        <v>1041</v>
      </c>
      <c r="D5697" s="327" t="s">
        <v>1039</v>
      </c>
      <c r="E5697" s="327" t="s">
        <v>3293</v>
      </c>
      <c r="F5697" s="327" t="s">
        <v>3322</v>
      </c>
      <c r="G5697" s="409">
        <v>306221640101</v>
      </c>
      <c r="H5697" s="327" t="s">
        <v>9261</v>
      </c>
      <c r="I5697" s="327" t="s">
        <v>5411</v>
      </c>
      <c r="K5697" s="421">
        <v>1.496</v>
      </c>
      <c r="L5697" s="421">
        <v>1.496</v>
      </c>
      <c r="M5697" s="421">
        <v>1.2637100000000001</v>
      </c>
      <c r="N5697" s="411">
        <v>15.527406417112291</v>
      </c>
    </row>
    <row r="5698" spans="1:14" s="327" customFormat="1">
      <c r="A5698" s="103">
        <v>5695</v>
      </c>
      <c r="C5698" s="327" t="s">
        <v>1041</v>
      </c>
      <c r="D5698" s="327" t="s">
        <v>1037</v>
      </c>
      <c r="E5698" s="327" t="s">
        <v>1037</v>
      </c>
      <c r="F5698" s="327" t="s">
        <v>8856</v>
      </c>
      <c r="G5698" s="409">
        <v>306311340403</v>
      </c>
      <c r="H5698" s="327" t="s">
        <v>9262</v>
      </c>
      <c r="I5698" s="327" t="s">
        <v>5411</v>
      </c>
      <c r="K5698" s="421">
        <v>0.38819999999999999</v>
      </c>
      <c r="L5698" s="421">
        <v>0.38819999999999999</v>
      </c>
      <c r="M5698" s="421">
        <v>0.32778499999999999</v>
      </c>
      <c r="N5698" s="411">
        <v>15.562854198866564</v>
      </c>
    </row>
    <row r="5699" spans="1:14" s="327" customFormat="1">
      <c r="A5699" s="103">
        <v>5696</v>
      </c>
      <c r="C5699" s="327" t="s">
        <v>1041</v>
      </c>
      <c r="D5699" s="327" t="s">
        <v>1039</v>
      </c>
      <c r="E5699" s="327" t="s">
        <v>3293</v>
      </c>
      <c r="F5699" s="327" t="s">
        <v>7677</v>
      </c>
      <c r="G5699" s="409">
        <v>306221440702</v>
      </c>
      <c r="H5699" s="327" t="s">
        <v>7573</v>
      </c>
      <c r="I5699" s="327" t="s">
        <v>5411</v>
      </c>
      <c r="K5699" s="421">
        <v>0.1764</v>
      </c>
      <c r="L5699" s="421">
        <v>0.1764</v>
      </c>
      <c r="M5699" s="421">
        <v>0.14890600000000001</v>
      </c>
      <c r="N5699" s="411">
        <v>15.586167800453509</v>
      </c>
    </row>
    <row r="5700" spans="1:14" s="327" customFormat="1">
      <c r="A5700" s="103">
        <v>5697</v>
      </c>
      <c r="C5700" s="327" t="s">
        <v>1381</v>
      </c>
      <c r="D5700" s="327" t="s">
        <v>1027</v>
      </c>
      <c r="E5700" s="327" t="s">
        <v>5327</v>
      </c>
      <c r="F5700" s="327" t="s">
        <v>9263</v>
      </c>
      <c r="G5700" s="409">
        <v>305422140402</v>
      </c>
      <c r="H5700" s="327" t="s">
        <v>5490</v>
      </c>
      <c r="I5700" s="327" t="s">
        <v>5411</v>
      </c>
      <c r="K5700" s="421">
        <v>0.57340000000000002</v>
      </c>
      <c r="L5700" s="421">
        <v>0.57340000000000002</v>
      </c>
      <c r="M5700" s="421">
        <v>0.48388100000000001</v>
      </c>
      <c r="N5700" s="411">
        <v>15.611963725148239</v>
      </c>
    </row>
    <row r="5701" spans="1:14" s="327" customFormat="1">
      <c r="A5701" s="103">
        <v>5698</v>
      </c>
      <c r="C5701" s="327" t="s">
        <v>1049</v>
      </c>
      <c r="D5701" s="327" t="s">
        <v>1048</v>
      </c>
      <c r="E5701" s="327" t="s">
        <v>1048</v>
      </c>
      <c r="F5701" s="327" t="s">
        <v>4625</v>
      </c>
      <c r="G5701" s="409">
        <v>307233240102</v>
      </c>
      <c r="H5701" s="327" t="s">
        <v>9264</v>
      </c>
      <c r="I5701" s="327" t="s">
        <v>5411</v>
      </c>
      <c r="K5701" s="421">
        <v>3.1013999999999999</v>
      </c>
      <c r="L5701" s="421">
        <v>3.1013999999999999</v>
      </c>
      <c r="M5701" s="421">
        <v>2.6161569999999998</v>
      </c>
      <c r="N5701" s="411">
        <v>15.645934094280006</v>
      </c>
    </row>
    <row r="5702" spans="1:14" s="327" customFormat="1">
      <c r="A5702" s="103">
        <v>5699</v>
      </c>
      <c r="C5702" s="327" t="s">
        <v>1381</v>
      </c>
      <c r="D5702" s="327" t="s">
        <v>1030</v>
      </c>
      <c r="E5702" s="327" t="s">
        <v>5282</v>
      </c>
      <c r="F5702" s="327" t="s">
        <v>3298</v>
      </c>
      <c r="G5702" s="409">
        <v>305212440203</v>
      </c>
      <c r="H5702" s="327" t="s">
        <v>9265</v>
      </c>
      <c r="I5702" s="327" t="s">
        <v>5411</v>
      </c>
      <c r="K5702" s="421">
        <v>1.1172</v>
      </c>
      <c r="L5702" s="421">
        <v>1.1172</v>
      </c>
      <c r="M5702" s="421">
        <v>0.94219399999999998</v>
      </c>
      <c r="N5702" s="411">
        <v>15.66469745793054</v>
      </c>
    </row>
    <row r="5703" spans="1:14" s="327" customFormat="1">
      <c r="A5703" s="103">
        <v>5700</v>
      </c>
      <c r="C5703" s="327" t="s">
        <v>1041</v>
      </c>
      <c r="D5703" s="327" t="s">
        <v>1038</v>
      </c>
      <c r="E5703" s="327" t="s">
        <v>5205</v>
      </c>
      <c r="F5703" s="327" t="s">
        <v>3159</v>
      </c>
      <c r="G5703" s="409">
        <v>306521240201</v>
      </c>
      <c r="H5703" s="327" t="s">
        <v>9266</v>
      </c>
      <c r="I5703" s="327" t="s">
        <v>5411</v>
      </c>
      <c r="K5703" s="421">
        <v>0.39739999999999998</v>
      </c>
      <c r="L5703" s="421">
        <v>0.39739999999999998</v>
      </c>
      <c r="M5703" s="421">
        <v>0.33512799999999998</v>
      </c>
      <c r="N5703" s="411">
        <v>15.669854051333667</v>
      </c>
    </row>
    <row r="5704" spans="1:14" s="327" customFormat="1">
      <c r="A5704" s="103">
        <v>5701</v>
      </c>
      <c r="C5704" s="327" t="s">
        <v>1381</v>
      </c>
      <c r="D5704" s="327" t="s">
        <v>1031</v>
      </c>
      <c r="E5704" s="327" t="s">
        <v>5239</v>
      </c>
      <c r="F5704" s="327" t="s">
        <v>5331</v>
      </c>
      <c r="G5704" s="409">
        <v>305112240303</v>
      </c>
      <c r="H5704" s="327" t="s">
        <v>5563</v>
      </c>
      <c r="I5704" s="327" t="s">
        <v>5411</v>
      </c>
      <c r="K5704" s="421">
        <v>0.34677999999999998</v>
      </c>
      <c r="L5704" s="421">
        <v>0.34677999999999998</v>
      </c>
      <c r="M5704" s="421">
        <v>0.292356</v>
      </c>
      <c r="N5704" s="411">
        <v>15.694100005767339</v>
      </c>
    </row>
    <row r="5705" spans="1:14" s="327" customFormat="1">
      <c r="A5705" s="103">
        <v>5702</v>
      </c>
      <c r="C5705" s="327" t="s">
        <v>1049</v>
      </c>
      <c r="D5705" s="327" t="s">
        <v>1045</v>
      </c>
      <c r="E5705" s="327" t="s">
        <v>4680</v>
      </c>
      <c r="F5705" s="327" t="s">
        <v>7246</v>
      </c>
      <c r="G5705" s="409">
        <v>307612340402</v>
      </c>
      <c r="H5705" s="327" t="s">
        <v>9267</v>
      </c>
      <c r="I5705" s="327" t="s">
        <v>5411</v>
      </c>
      <c r="K5705" s="421">
        <v>1.3173999999999999</v>
      </c>
      <c r="L5705" s="421">
        <v>1.3173999999999999</v>
      </c>
      <c r="M5705" s="421">
        <v>1.110411</v>
      </c>
      <c r="N5705" s="411">
        <v>15.711932594504319</v>
      </c>
    </row>
    <row r="5706" spans="1:14" s="327" customFormat="1">
      <c r="A5706" s="103">
        <v>5703</v>
      </c>
      <c r="C5706" s="327" t="s">
        <v>1041</v>
      </c>
      <c r="D5706" s="327" t="s">
        <v>1036</v>
      </c>
      <c r="E5706" s="327" t="s">
        <v>1036</v>
      </c>
      <c r="F5706" s="327" t="s">
        <v>3050</v>
      </c>
      <c r="G5706" s="409">
        <v>306411340402</v>
      </c>
      <c r="H5706" s="327" t="s">
        <v>9268</v>
      </c>
      <c r="I5706" s="327" t="s">
        <v>5411</v>
      </c>
      <c r="K5706" s="421">
        <v>7.5800000000000006E-2</v>
      </c>
      <c r="L5706" s="421">
        <v>7.5800000000000006E-2</v>
      </c>
      <c r="M5706" s="421">
        <v>6.3882999999999995E-2</v>
      </c>
      <c r="N5706" s="411">
        <v>15.721635883905027</v>
      </c>
    </row>
    <row r="5707" spans="1:14" s="327" customFormat="1">
      <c r="A5707" s="103">
        <v>5704</v>
      </c>
      <c r="C5707" s="327" t="s">
        <v>1049</v>
      </c>
      <c r="D5707" s="327" t="s">
        <v>4470</v>
      </c>
      <c r="E5707" s="327" t="s">
        <v>4183</v>
      </c>
      <c r="F5707" s="327" t="s">
        <v>2198</v>
      </c>
      <c r="G5707" s="409">
        <v>307521240104</v>
      </c>
      <c r="H5707" s="327" t="s">
        <v>9269</v>
      </c>
      <c r="I5707" s="327" t="s">
        <v>5411</v>
      </c>
      <c r="K5707" s="421">
        <v>0.59499999999999997</v>
      </c>
      <c r="L5707" s="421">
        <v>0.59499999999999997</v>
      </c>
      <c r="M5707" s="421">
        <v>0.501112</v>
      </c>
      <c r="N5707" s="411">
        <v>15.779495798319324</v>
      </c>
    </row>
    <row r="5708" spans="1:14" s="327" customFormat="1">
      <c r="A5708" s="103">
        <v>5705</v>
      </c>
      <c r="C5708" s="327" t="s">
        <v>1041</v>
      </c>
      <c r="D5708" s="327" t="s">
        <v>1036</v>
      </c>
      <c r="E5708" s="327" t="s">
        <v>5343</v>
      </c>
      <c r="F5708" s="327" t="s">
        <v>3126</v>
      </c>
      <c r="G5708" s="409">
        <v>306421240301</v>
      </c>
      <c r="H5708" s="327" t="s">
        <v>6041</v>
      </c>
      <c r="I5708" s="327" t="s">
        <v>5411</v>
      </c>
      <c r="K5708" s="421">
        <v>0.81840000000000002</v>
      </c>
      <c r="L5708" s="421">
        <v>0.81840000000000002</v>
      </c>
      <c r="M5708" s="421">
        <v>0.68913899999999995</v>
      </c>
      <c r="N5708" s="411">
        <v>15.794354838709685</v>
      </c>
    </row>
    <row r="5709" spans="1:14" s="327" customFormat="1">
      <c r="A5709" s="103">
        <v>5706</v>
      </c>
      <c r="C5709" s="327" t="s">
        <v>1041</v>
      </c>
      <c r="D5709" s="327" t="s">
        <v>1038</v>
      </c>
      <c r="E5709" s="327" t="s">
        <v>1038</v>
      </c>
      <c r="F5709" s="327" t="s">
        <v>3207</v>
      </c>
      <c r="G5709" s="409">
        <v>306511240103</v>
      </c>
      <c r="H5709" s="327" t="s">
        <v>9270</v>
      </c>
      <c r="I5709" s="327" t="s">
        <v>5411</v>
      </c>
      <c r="K5709" s="421">
        <v>0.8619</v>
      </c>
      <c r="L5709" s="421">
        <v>0.8619</v>
      </c>
      <c r="M5709" s="421">
        <v>0.72475299999999998</v>
      </c>
      <c r="N5709" s="411">
        <v>15.912170785473956</v>
      </c>
    </row>
    <row r="5710" spans="1:14" s="327" customFormat="1">
      <c r="A5710" s="103">
        <v>5707</v>
      </c>
      <c r="C5710" s="327" t="s">
        <v>1041</v>
      </c>
      <c r="D5710" s="327" t="s">
        <v>1036</v>
      </c>
      <c r="E5710" s="327" t="s">
        <v>1036</v>
      </c>
      <c r="F5710" s="327" t="s">
        <v>2242</v>
      </c>
      <c r="G5710" s="409">
        <v>306411240104</v>
      </c>
      <c r="H5710" s="327" t="s">
        <v>9271</v>
      </c>
      <c r="I5710" s="327" t="s">
        <v>5411</v>
      </c>
      <c r="K5710" s="421">
        <v>0.65800000000000003</v>
      </c>
      <c r="L5710" s="421">
        <v>0.65800000000000003</v>
      </c>
      <c r="M5710" s="421">
        <v>0.55311699999999997</v>
      </c>
      <c r="N5710" s="411">
        <v>15.93966565349545</v>
      </c>
    </row>
    <row r="5711" spans="1:14" s="327" customFormat="1">
      <c r="A5711" s="103">
        <v>5708</v>
      </c>
      <c r="C5711" s="327" t="s">
        <v>1381</v>
      </c>
      <c r="D5711" s="327" t="s">
        <v>1030</v>
      </c>
      <c r="E5711" s="327" t="s">
        <v>3808</v>
      </c>
      <c r="F5711" s="327" t="s">
        <v>3809</v>
      </c>
      <c r="G5711" s="409">
        <v>305211140203</v>
      </c>
      <c r="H5711" s="327" t="s">
        <v>9272</v>
      </c>
      <c r="I5711" s="327" t="s">
        <v>5411</v>
      </c>
      <c r="K5711" s="421">
        <v>0.81679999999999997</v>
      </c>
      <c r="L5711" s="421">
        <v>0.81679999999999997</v>
      </c>
      <c r="M5711" s="421">
        <v>0.68638100000000002</v>
      </c>
      <c r="N5711" s="411">
        <v>15.967066601371199</v>
      </c>
    </row>
    <row r="5712" spans="1:14" s="327" customFormat="1">
      <c r="A5712" s="103">
        <v>5709</v>
      </c>
      <c r="C5712" s="327" t="s">
        <v>1041</v>
      </c>
      <c r="D5712" s="327" t="s">
        <v>1041</v>
      </c>
      <c r="E5712" s="327" t="s">
        <v>3175</v>
      </c>
      <c r="F5712" s="327" t="s">
        <v>5285</v>
      </c>
      <c r="G5712" s="409">
        <v>306112340302</v>
      </c>
      <c r="H5712" s="327" t="s">
        <v>9273</v>
      </c>
      <c r="I5712" s="327" t="s">
        <v>5411</v>
      </c>
      <c r="K5712" s="421">
        <v>0.60860000000000003</v>
      </c>
      <c r="L5712" s="421">
        <v>0.60860000000000003</v>
      </c>
      <c r="M5712" s="421">
        <v>0.51133600000000001</v>
      </c>
      <c r="N5712" s="411">
        <v>15.98159710811699</v>
      </c>
    </row>
    <row r="5713" spans="1:14" s="327" customFormat="1">
      <c r="A5713" s="103">
        <v>5710</v>
      </c>
      <c r="C5713" s="327" t="s">
        <v>1381</v>
      </c>
      <c r="D5713" s="327" t="s">
        <v>1031</v>
      </c>
      <c r="E5713" s="327" t="s">
        <v>4187</v>
      </c>
      <c r="F5713" s="327" t="s">
        <v>4188</v>
      </c>
      <c r="G5713" s="409">
        <v>305121140102</v>
      </c>
      <c r="H5713" s="327" t="s">
        <v>9274</v>
      </c>
      <c r="I5713" s="327" t="s">
        <v>5411</v>
      </c>
      <c r="K5713" s="421">
        <v>1.0356000000000001</v>
      </c>
      <c r="L5713" s="421">
        <v>1.0356000000000001</v>
      </c>
      <c r="M5713" s="421">
        <v>0.86959699999999995</v>
      </c>
      <c r="N5713" s="411">
        <v>16.029644650444197</v>
      </c>
    </row>
    <row r="5714" spans="1:14" s="327" customFormat="1">
      <c r="A5714" s="103">
        <v>5711</v>
      </c>
      <c r="C5714" s="327" t="s">
        <v>1041</v>
      </c>
      <c r="D5714" s="327" t="s">
        <v>1037</v>
      </c>
      <c r="E5714" s="327" t="s">
        <v>1037</v>
      </c>
      <c r="F5714" s="327" t="s">
        <v>9174</v>
      </c>
      <c r="G5714" s="409">
        <v>306311240802</v>
      </c>
      <c r="H5714" s="327" t="s">
        <v>9275</v>
      </c>
      <c r="I5714" s="327" t="s">
        <v>5411</v>
      </c>
      <c r="K5714" s="421">
        <v>0.80874000000000001</v>
      </c>
      <c r="L5714" s="421">
        <v>0.80874000000000001</v>
      </c>
      <c r="M5714" s="421">
        <v>0.67899100000000001</v>
      </c>
      <c r="N5714" s="411">
        <v>16.043351386106782</v>
      </c>
    </row>
    <row r="5715" spans="1:14" s="327" customFormat="1">
      <c r="A5715" s="103">
        <v>5712</v>
      </c>
      <c r="C5715" s="327" t="s">
        <v>1381</v>
      </c>
      <c r="D5715" s="327" t="s">
        <v>1027</v>
      </c>
      <c r="E5715" s="327" t="s">
        <v>5327</v>
      </c>
      <c r="F5715" s="327" t="s">
        <v>3726</v>
      </c>
      <c r="G5715" s="409">
        <v>305422340405</v>
      </c>
      <c r="H5715" s="327" t="s">
        <v>9276</v>
      </c>
      <c r="I5715" s="327" t="s">
        <v>5411</v>
      </c>
      <c r="K5715" s="421">
        <v>1.0192000000000001</v>
      </c>
      <c r="L5715" s="421">
        <v>1.0192000000000001</v>
      </c>
      <c r="M5715" s="421">
        <v>0.85548999999999997</v>
      </c>
      <c r="N5715" s="411">
        <v>16.062598116169557</v>
      </c>
    </row>
    <row r="5716" spans="1:14" s="327" customFormat="1">
      <c r="A5716" s="103">
        <v>5713</v>
      </c>
      <c r="C5716" s="327" t="s">
        <v>1049</v>
      </c>
      <c r="D5716" s="327" t="s">
        <v>1045</v>
      </c>
      <c r="E5716" s="327" t="s">
        <v>5067</v>
      </c>
      <c r="F5716" s="327" t="s">
        <v>9254</v>
      </c>
      <c r="G5716" s="409">
        <v>307613340402</v>
      </c>
      <c r="H5716" s="327" t="s">
        <v>9277</v>
      </c>
      <c r="I5716" s="327" t="s">
        <v>5411</v>
      </c>
      <c r="K5716" s="421">
        <v>1.4523999999999999</v>
      </c>
      <c r="L5716" s="421">
        <v>1.4523999999999999</v>
      </c>
      <c r="M5716" s="421">
        <v>1.2189049999999999</v>
      </c>
      <c r="N5716" s="411">
        <v>16.076494078766181</v>
      </c>
    </row>
    <row r="5717" spans="1:14" s="327" customFormat="1">
      <c r="A5717" s="103">
        <v>5714</v>
      </c>
      <c r="C5717" s="327" t="s">
        <v>1041</v>
      </c>
      <c r="D5717" s="327" t="s">
        <v>1037</v>
      </c>
      <c r="E5717" s="327" t="s">
        <v>1037</v>
      </c>
      <c r="F5717" s="327" t="s">
        <v>9174</v>
      </c>
      <c r="G5717" s="409">
        <v>306311240803</v>
      </c>
      <c r="H5717" s="327" t="s">
        <v>9278</v>
      </c>
      <c r="I5717" s="327" t="s">
        <v>5411</v>
      </c>
      <c r="K5717" s="421">
        <v>1.2080200000000001</v>
      </c>
      <c r="L5717" s="421">
        <v>1.2080200000000001</v>
      </c>
      <c r="M5717" s="421">
        <v>1.013004</v>
      </c>
      <c r="N5717" s="411">
        <v>16.143441333752758</v>
      </c>
    </row>
    <row r="5718" spans="1:14" s="327" customFormat="1">
      <c r="A5718" s="103">
        <v>5715</v>
      </c>
      <c r="C5718" s="327" t="s">
        <v>1381</v>
      </c>
      <c r="D5718" s="327" t="s">
        <v>1027</v>
      </c>
      <c r="E5718" s="327" t="s">
        <v>5327</v>
      </c>
      <c r="F5718" s="327" t="s">
        <v>6449</v>
      </c>
      <c r="G5718" s="409">
        <v>305422340204</v>
      </c>
      <c r="H5718" s="327" t="s">
        <v>9279</v>
      </c>
      <c r="I5718" s="327" t="s">
        <v>5411</v>
      </c>
      <c r="K5718" s="421">
        <v>1.2076</v>
      </c>
      <c r="L5718" s="421">
        <v>1.2076</v>
      </c>
      <c r="M5718" s="421">
        <v>1.0121659999999999</v>
      </c>
      <c r="N5718" s="411">
        <v>16.183670089433598</v>
      </c>
    </row>
    <row r="5719" spans="1:14" s="327" customFormat="1">
      <c r="A5719" s="103">
        <v>5716</v>
      </c>
      <c r="C5719" s="327" t="s">
        <v>1381</v>
      </c>
      <c r="D5719" s="327" t="s">
        <v>1032</v>
      </c>
      <c r="E5719" s="327" t="s">
        <v>4888</v>
      </c>
      <c r="F5719" s="327" t="s">
        <v>9039</v>
      </c>
      <c r="G5719" s="409">
        <v>305621140303</v>
      </c>
      <c r="H5719" s="327" t="s">
        <v>7478</v>
      </c>
      <c r="I5719" s="327" t="s">
        <v>5411</v>
      </c>
      <c r="K5719" s="421">
        <v>0.67349999999999999</v>
      </c>
      <c r="L5719" s="421">
        <v>0.67349999999999999</v>
      </c>
      <c r="M5719" s="421">
        <v>0.56438500000000003</v>
      </c>
      <c r="N5719" s="411">
        <v>16.201187824795838</v>
      </c>
    </row>
    <row r="5720" spans="1:14" s="327" customFormat="1">
      <c r="A5720" s="103">
        <v>5717</v>
      </c>
      <c r="C5720" s="327" t="s">
        <v>1041</v>
      </c>
      <c r="D5720" s="327" t="s">
        <v>1037</v>
      </c>
      <c r="E5720" s="327" t="s">
        <v>3843</v>
      </c>
      <c r="F5720" s="327" t="s">
        <v>3898</v>
      </c>
      <c r="G5720" s="409">
        <v>306331140305</v>
      </c>
      <c r="H5720" s="327" t="s">
        <v>9280</v>
      </c>
      <c r="I5720" s="327" t="s">
        <v>5411</v>
      </c>
      <c r="K5720" s="421">
        <v>0.44879999999999998</v>
      </c>
      <c r="L5720" s="421">
        <v>0.44879999999999998</v>
      </c>
      <c r="M5720" s="421">
        <v>0.37596099999999999</v>
      </c>
      <c r="N5720" s="411">
        <v>16.229723707664881</v>
      </c>
    </row>
    <row r="5721" spans="1:14" s="327" customFormat="1">
      <c r="A5721" s="103">
        <v>5718</v>
      </c>
      <c r="C5721" s="327" t="s">
        <v>1041</v>
      </c>
      <c r="D5721" s="327" t="s">
        <v>1036</v>
      </c>
      <c r="E5721" s="327" t="s">
        <v>5343</v>
      </c>
      <c r="F5721" s="327" t="s">
        <v>3172</v>
      </c>
      <c r="G5721" s="409">
        <v>306421240101</v>
      </c>
      <c r="H5721" s="327" t="s">
        <v>3127</v>
      </c>
      <c r="I5721" s="327" t="s">
        <v>5411</v>
      </c>
      <c r="K5721" s="421">
        <v>1.2208000000000001</v>
      </c>
      <c r="L5721" s="421">
        <v>1.2208000000000001</v>
      </c>
      <c r="M5721" s="421">
        <v>1.022308</v>
      </c>
      <c r="N5721" s="411">
        <v>16.259174311926614</v>
      </c>
    </row>
    <row r="5722" spans="1:14" s="327" customFormat="1">
      <c r="A5722" s="103">
        <v>5719</v>
      </c>
      <c r="C5722" s="327" t="s">
        <v>1049</v>
      </c>
      <c r="D5722" s="327" t="s">
        <v>1045</v>
      </c>
      <c r="E5722" s="327" t="s">
        <v>4680</v>
      </c>
      <c r="F5722" s="327" t="s">
        <v>4578</v>
      </c>
      <c r="G5722" s="409">
        <v>307612340103</v>
      </c>
      <c r="H5722" s="327" t="s">
        <v>9281</v>
      </c>
      <c r="I5722" s="327" t="s">
        <v>5411</v>
      </c>
      <c r="K5722" s="421">
        <v>0.21260000000000001</v>
      </c>
      <c r="L5722" s="421">
        <v>0.21260000000000001</v>
      </c>
      <c r="M5722" s="421">
        <v>0.17798900000000001</v>
      </c>
      <c r="N5722" s="411">
        <v>16.279868297271875</v>
      </c>
    </row>
    <row r="5723" spans="1:14" s="327" customFormat="1">
      <c r="A5723" s="103">
        <v>5720</v>
      </c>
      <c r="C5723" s="327" t="s">
        <v>1381</v>
      </c>
      <c r="D5723" s="327" t="s">
        <v>1031</v>
      </c>
      <c r="E5723" s="327" t="s">
        <v>4187</v>
      </c>
      <c r="F5723" s="327" t="s">
        <v>5046</v>
      </c>
      <c r="G5723" s="409">
        <v>305121140302</v>
      </c>
      <c r="H5723" s="327" t="s">
        <v>7782</v>
      </c>
      <c r="I5723" s="327" t="s">
        <v>5411</v>
      </c>
      <c r="K5723" s="421">
        <v>1.147</v>
      </c>
      <c r="L5723" s="421">
        <v>1.147</v>
      </c>
      <c r="M5723" s="421">
        <v>0.96021699999999999</v>
      </c>
      <c r="N5723" s="411">
        <v>16.284481255448998</v>
      </c>
    </row>
    <row r="5724" spans="1:14" s="327" customFormat="1">
      <c r="A5724" s="103">
        <v>5721</v>
      </c>
      <c r="C5724" s="327" t="s">
        <v>1381</v>
      </c>
      <c r="D5724" s="327" t="s">
        <v>1031</v>
      </c>
      <c r="E5724" s="327" t="s">
        <v>4187</v>
      </c>
      <c r="F5724" s="327" t="s">
        <v>4188</v>
      </c>
      <c r="G5724" s="409">
        <v>305121140105</v>
      </c>
      <c r="H5724" s="327" t="s">
        <v>9282</v>
      </c>
      <c r="I5724" s="327" t="s">
        <v>5411</v>
      </c>
      <c r="K5724" s="421">
        <v>0.70420000000000005</v>
      </c>
      <c r="L5724" s="421">
        <v>0.70420000000000005</v>
      </c>
      <c r="M5724" s="421">
        <v>0.589171</v>
      </c>
      <c r="N5724" s="411">
        <v>16.334706049417786</v>
      </c>
    </row>
    <row r="5725" spans="1:14" s="327" customFormat="1">
      <c r="A5725" s="103">
        <v>5722</v>
      </c>
      <c r="C5725" s="327" t="s">
        <v>3869</v>
      </c>
      <c r="D5725" s="327" t="s">
        <v>1054</v>
      </c>
      <c r="E5725" s="327" t="s">
        <v>4344</v>
      </c>
      <c r="F5725" s="327" t="s">
        <v>5722</v>
      </c>
      <c r="G5725" s="409">
        <v>308223240503</v>
      </c>
      <c r="H5725" s="327" t="s">
        <v>8951</v>
      </c>
      <c r="I5725" s="327" t="s">
        <v>5411</v>
      </c>
      <c r="K5725" s="421">
        <v>2.094E-2</v>
      </c>
      <c r="L5725" s="421">
        <v>2.094E-2</v>
      </c>
      <c r="M5725" s="421">
        <v>1.7509E-2</v>
      </c>
      <c r="N5725" s="411">
        <v>16.384909264565426</v>
      </c>
    </row>
    <row r="5726" spans="1:14" s="327" customFormat="1">
      <c r="A5726" s="103">
        <v>5723</v>
      </c>
      <c r="C5726" s="327" t="s">
        <v>1381</v>
      </c>
      <c r="D5726" s="327" t="s">
        <v>1029</v>
      </c>
      <c r="E5726" s="327" t="s">
        <v>4176</v>
      </c>
      <c r="F5726" s="327" t="s">
        <v>8928</v>
      </c>
      <c r="G5726" s="409">
        <v>305712140301</v>
      </c>
      <c r="H5726" s="327" t="s">
        <v>9283</v>
      </c>
      <c r="I5726" s="327" t="s">
        <v>5411</v>
      </c>
      <c r="K5726" s="421">
        <v>0.80420000000000003</v>
      </c>
      <c r="L5726" s="421">
        <v>0.80420000000000003</v>
      </c>
      <c r="M5726" s="421">
        <v>0.67242199999999996</v>
      </c>
      <c r="N5726" s="411">
        <v>16.386222332753054</v>
      </c>
    </row>
    <row r="5727" spans="1:14" s="327" customFormat="1">
      <c r="A5727" s="103">
        <v>5724</v>
      </c>
      <c r="C5727" s="327" t="s">
        <v>1041</v>
      </c>
      <c r="D5727" s="327" t="s">
        <v>1041</v>
      </c>
      <c r="E5727" s="327" t="s">
        <v>4103</v>
      </c>
      <c r="F5727" s="327" t="s">
        <v>3684</v>
      </c>
      <c r="G5727" s="409">
        <v>306111340303</v>
      </c>
      <c r="H5727" s="327" t="s">
        <v>9284</v>
      </c>
      <c r="I5727" s="327" t="s">
        <v>5411</v>
      </c>
      <c r="K5727" s="421">
        <v>0.33179999999999998</v>
      </c>
      <c r="L5727" s="421">
        <v>0.33179999999999998</v>
      </c>
      <c r="M5727" s="421">
        <v>0.27730900000000003</v>
      </c>
      <c r="N5727" s="411">
        <v>16.422845087402038</v>
      </c>
    </row>
    <row r="5728" spans="1:14" s="327" customFormat="1">
      <c r="A5728" s="103">
        <v>5725</v>
      </c>
      <c r="C5728" s="327" t="s">
        <v>1381</v>
      </c>
      <c r="D5728" s="327" t="s">
        <v>3526</v>
      </c>
      <c r="E5728" s="327" t="s">
        <v>4408</v>
      </c>
      <c r="F5728" s="327" t="s">
        <v>2940</v>
      </c>
      <c r="G5728" s="409" t="s">
        <v>9285</v>
      </c>
      <c r="H5728" s="327" t="s">
        <v>9286</v>
      </c>
      <c r="I5728" s="327" t="s">
        <v>5411</v>
      </c>
      <c r="K5728" s="421">
        <v>0.51673999999999998</v>
      </c>
      <c r="L5728" s="421">
        <v>0.51673999999999998</v>
      </c>
      <c r="M5728" s="421">
        <v>0.43185699999999999</v>
      </c>
      <c r="N5728" s="411">
        <v>16.426636219375311</v>
      </c>
    </row>
    <row r="5729" spans="1:14" s="327" customFormat="1">
      <c r="A5729" s="103">
        <v>5726</v>
      </c>
      <c r="C5729" s="327" t="s">
        <v>1041</v>
      </c>
      <c r="D5729" s="327" t="s">
        <v>1037</v>
      </c>
      <c r="E5729" s="327" t="s">
        <v>1037</v>
      </c>
      <c r="F5729" s="327" t="s">
        <v>9051</v>
      </c>
      <c r="G5729" s="409">
        <v>306311240201</v>
      </c>
      <c r="H5729" s="327" t="s">
        <v>9287</v>
      </c>
      <c r="I5729" s="327" t="s">
        <v>5411</v>
      </c>
      <c r="K5729" s="421">
        <v>1.0711999999999999</v>
      </c>
      <c r="L5729" s="421">
        <v>1.0711999999999999</v>
      </c>
      <c r="M5729" s="421">
        <v>0.89520299999999997</v>
      </c>
      <c r="N5729" s="411">
        <v>16.429891710231516</v>
      </c>
    </row>
    <row r="5730" spans="1:14" s="327" customFormat="1">
      <c r="A5730" s="103">
        <v>5727</v>
      </c>
      <c r="C5730" s="327" t="s">
        <v>5408</v>
      </c>
      <c r="D5730" s="327" t="s">
        <v>1019</v>
      </c>
      <c r="E5730" s="327" t="s">
        <v>5280</v>
      </c>
      <c r="F5730" s="327" t="s">
        <v>5378</v>
      </c>
      <c r="G5730" s="409">
        <v>304221140403</v>
      </c>
      <c r="H5730" s="327" t="s">
        <v>9288</v>
      </c>
      <c r="I5730" s="327" t="s">
        <v>5411</v>
      </c>
      <c r="K5730" s="421">
        <v>0.247</v>
      </c>
      <c r="L5730" s="421">
        <v>0.247</v>
      </c>
      <c r="M5730" s="421">
        <v>0.20613300000000001</v>
      </c>
      <c r="N5730" s="411">
        <v>16.54534412955465</v>
      </c>
    </row>
    <row r="5731" spans="1:14" s="327" customFormat="1">
      <c r="A5731" s="103">
        <v>5728</v>
      </c>
      <c r="C5731" s="327" t="s">
        <v>1381</v>
      </c>
      <c r="D5731" s="327" t="s">
        <v>1031</v>
      </c>
      <c r="E5731" s="327" t="s">
        <v>4187</v>
      </c>
      <c r="F5731" s="327" t="s">
        <v>5046</v>
      </c>
      <c r="G5731" s="409">
        <v>305121140303</v>
      </c>
      <c r="H5731" s="327" t="s">
        <v>6741</v>
      </c>
      <c r="I5731" s="327" t="s">
        <v>5411</v>
      </c>
      <c r="K5731" s="421">
        <v>0.45079999999999998</v>
      </c>
      <c r="L5731" s="421">
        <v>0.45079999999999998</v>
      </c>
      <c r="M5731" s="421">
        <v>0.37526700000000002</v>
      </c>
      <c r="N5731" s="411">
        <v>16.755323868677898</v>
      </c>
    </row>
    <row r="5732" spans="1:14" s="327" customFormat="1">
      <c r="A5732" s="103">
        <v>5729</v>
      </c>
      <c r="C5732" s="327" t="s">
        <v>1041</v>
      </c>
      <c r="D5732" s="327" t="s">
        <v>1038</v>
      </c>
      <c r="E5732" s="327" t="s">
        <v>1038</v>
      </c>
      <c r="F5732" s="327" t="s">
        <v>2236</v>
      </c>
      <c r="G5732" s="409">
        <v>306511240404</v>
      </c>
      <c r="H5732" s="327" t="s">
        <v>9289</v>
      </c>
      <c r="I5732" s="327" t="s">
        <v>5411</v>
      </c>
      <c r="K5732" s="421">
        <v>0.36259999999999998</v>
      </c>
      <c r="L5732" s="421">
        <v>0.36259999999999998</v>
      </c>
      <c r="M5732" s="421">
        <v>0.301817</v>
      </c>
      <c r="N5732" s="411">
        <v>16.763099834528401</v>
      </c>
    </row>
    <row r="5733" spans="1:14" s="327" customFormat="1">
      <c r="A5733" s="103">
        <v>5730</v>
      </c>
      <c r="C5733" s="327" t="s">
        <v>5408</v>
      </c>
      <c r="D5733" s="327" t="s">
        <v>1018</v>
      </c>
      <c r="E5733" s="327" t="s">
        <v>4480</v>
      </c>
      <c r="F5733" s="327" t="s">
        <v>9077</v>
      </c>
      <c r="G5733" s="409">
        <v>304621240301</v>
      </c>
      <c r="H5733" s="327" t="s">
        <v>9290</v>
      </c>
      <c r="I5733" s="327" t="s">
        <v>5411</v>
      </c>
      <c r="K5733" s="421">
        <v>0.41639999999999999</v>
      </c>
      <c r="L5733" s="421">
        <v>0.41639999999999999</v>
      </c>
      <c r="M5733" s="421">
        <v>0.34655599999999998</v>
      </c>
      <c r="N5733" s="411">
        <v>16.773294908741597</v>
      </c>
    </row>
    <row r="5734" spans="1:14" s="327" customFormat="1">
      <c r="A5734" s="103">
        <v>5731</v>
      </c>
      <c r="C5734" s="327" t="s">
        <v>1041</v>
      </c>
      <c r="D5734" s="327" t="s">
        <v>1038</v>
      </c>
      <c r="E5734" s="327" t="s">
        <v>5205</v>
      </c>
      <c r="F5734" s="327" t="s">
        <v>2989</v>
      </c>
      <c r="G5734" s="409">
        <v>306521241101</v>
      </c>
      <c r="H5734" s="327" t="s">
        <v>9291</v>
      </c>
      <c r="I5734" s="327" t="s">
        <v>5444</v>
      </c>
      <c r="K5734" s="421">
        <v>7.1800000000000003E-2</v>
      </c>
      <c r="L5734" s="421">
        <v>7.1800000000000003E-2</v>
      </c>
      <c r="M5734" s="421">
        <v>5.9580000000000001E-2</v>
      </c>
      <c r="N5734" s="411">
        <v>17.01949860724234</v>
      </c>
    </row>
    <row r="5735" spans="1:14" s="327" customFormat="1">
      <c r="A5735" s="103">
        <v>5732</v>
      </c>
      <c r="C5735" s="327" t="s">
        <v>1041</v>
      </c>
      <c r="D5735" s="327" t="s">
        <v>1037</v>
      </c>
      <c r="E5735" s="327" t="s">
        <v>1037</v>
      </c>
      <c r="F5735" s="327" t="s">
        <v>2238</v>
      </c>
      <c r="G5735" s="409">
        <v>306311140202</v>
      </c>
      <c r="H5735" s="327" t="s">
        <v>9292</v>
      </c>
      <c r="I5735" s="327" t="s">
        <v>5411</v>
      </c>
      <c r="K5735" s="421">
        <v>0.74860000000000004</v>
      </c>
      <c r="L5735" s="421">
        <v>0.74860000000000004</v>
      </c>
      <c r="M5735" s="421">
        <v>0.621008</v>
      </c>
      <c r="N5735" s="411">
        <v>17.044082286935616</v>
      </c>
    </row>
    <row r="5736" spans="1:14" s="327" customFormat="1">
      <c r="A5736" s="103">
        <v>5733</v>
      </c>
      <c r="C5736" s="327" t="s">
        <v>1049</v>
      </c>
      <c r="D5736" s="327" t="s">
        <v>1045</v>
      </c>
      <c r="E5736" s="327" t="s">
        <v>4680</v>
      </c>
      <c r="F5736" s="327" t="s">
        <v>9003</v>
      </c>
      <c r="G5736" s="409">
        <v>307612340301</v>
      </c>
      <c r="H5736" s="327" t="s">
        <v>9293</v>
      </c>
      <c r="I5736" s="327" t="s">
        <v>5411</v>
      </c>
      <c r="K5736" s="421">
        <v>0.61780000000000002</v>
      </c>
      <c r="L5736" s="421">
        <v>0.61780000000000002</v>
      </c>
      <c r="M5736" s="421">
        <v>0.51242900000000002</v>
      </c>
      <c r="N5736" s="411">
        <v>17.055843314988667</v>
      </c>
    </row>
    <row r="5737" spans="1:14" s="327" customFormat="1">
      <c r="A5737" s="103">
        <v>5734</v>
      </c>
      <c r="C5737" s="327" t="s">
        <v>1041</v>
      </c>
      <c r="D5737" s="327" t="s">
        <v>1036</v>
      </c>
      <c r="E5737" s="327" t="s">
        <v>5343</v>
      </c>
      <c r="F5737" s="327" t="s">
        <v>3200</v>
      </c>
      <c r="G5737" s="409">
        <v>306421140205</v>
      </c>
      <c r="H5737" s="327" t="s">
        <v>9294</v>
      </c>
      <c r="I5737" s="327" t="s">
        <v>5411</v>
      </c>
      <c r="K5737" s="421">
        <v>0.64985999999999999</v>
      </c>
      <c r="L5737" s="421">
        <v>0.64985999999999999</v>
      </c>
      <c r="M5737" s="421">
        <v>0.53874500000000003</v>
      </c>
      <c r="N5737" s="411">
        <v>17.098298094974297</v>
      </c>
    </row>
    <row r="5738" spans="1:14" s="327" customFormat="1">
      <c r="A5738" s="103">
        <v>5735</v>
      </c>
      <c r="C5738" s="327" t="s">
        <v>1049</v>
      </c>
      <c r="D5738" s="327" t="s">
        <v>1045</v>
      </c>
      <c r="E5738" s="327" t="s">
        <v>4680</v>
      </c>
      <c r="F5738" s="327" t="s">
        <v>9003</v>
      </c>
      <c r="G5738" s="409">
        <v>307612340302</v>
      </c>
      <c r="H5738" s="327" t="s">
        <v>9295</v>
      </c>
      <c r="I5738" s="327" t="s">
        <v>5411</v>
      </c>
      <c r="K5738" s="421">
        <v>0.66679999999999995</v>
      </c>
      <c r="L5738" s="421">
        <v>0.66679999999999995</v>
      </c>
      <c r="M5738" s="421">
        <v>0.55214700000000005</v>
      </c>
      <c r="N5738" s="411">
        <v>17.194511097780428</v>
      </c>
    </row>
    <row r="5739" spans="1:14" s="327" customFormat="1">
      <c r="A5739" s="103">
        <v>5736</v>
      </c>
      <c r="C5739" s="327" t="s">
        <v>5408</v>
      </c>
      <c r="D5739" s="327" t="s">
        <v>1017</v>
      </c>
      <c r="E5739" s="327" t="s">
        <v>1017</v>
      </c>
      <c r="F5739" s="327" t="s">
        <v>8513</v>
      </c>
      <c r="G5739" s="409">
        <v>304511340102</v>
      </c>
      <c r="H5739" s="327" t="s">
        <v>9296</v>
      </c>
      <c r="I5739" s="327" t="s">
        <v>5411</v>
      </c>
      <c r="K5739" s="421">
        <v>1.0072000000000001</v>
      </c>
      <c r="L5739" s="421">
        <v>1.0072000000000001</v>
      </c>
      <c r="M5739" s="421">
        <v>0.83319200000000004</v>
      </c>
      <c r="N5739" s="411">
        <v>17.27640984908658</v>
      </c>
    </row>
    <row r="5740" spans="1:14" s="327" customFormat="1">
      <c r="A5740" s="103">
        <v>5737</v>
      </c>
      <c r="C5740" s="327" t="s">
        <v>1041</v>
      </c>
      <c r="D5740" s="327" t="s">
        <v>1038</v>
      </c>
      <c r="E5740" s="327" t="s">
        <v>1038</v>
      </c>
      <c r="F5740" s="327" t="s">
        <v>8909</v>
      </c>
      <c r="G5740" s="409">
        <v>306511340202</v>
      </c>
      <c r="H5740" s="327" t="s">
        <v>9297</v>
      </c>
      <c r="I5740" s="327" t="s">
        <v>5411</v>
      </c>
      <c r="K5740" s="421">
        <v>1.1916</v>
      </c>
      <c r="L5740" s="421">
        <v>1.1916</v>
      </c>
      <c r="M5740" s="421">
        <v>0.98569200000000001</v>
      </c>
      <c r="N5740" s="411">
        <v>17.279959718026181</v>
      </c>
    </row>
    <row r="5741" spans="1:14" s="327" customFormat="1">
      <c r="A5741" s="103">
        <v>5738</v>
      </c>
      <c r="C5741" s="327" t="s">
        <v>1041</v>
      </c>
      <c r="D5741" s="327" t="s">
        <v>1036</v>
      </c>
      <c r="E5741" s="327" t="s">
        <v>5343</v>
      </c>
      <c r="F5741" s="327" t="s">
        <v>3131</v>
      </c>
      <c r="G5741" s="409">
        <v>306421240501</v>
      </c>
      <c r="H5741" s="327" t="s">
        <v>9298</v>
      </c>
      <c r="I5741" s="327" t="s">
        <v>5411</v>
      </c>
      <c r="K5741" s="421">
        <v>0.69306000000000001</v>
      </c>
      <c r="L5741" s="421">
        <v>0.69306000000000001</v>
      </c>
      <c r="M5741" s="421">
        <v>0.57265200000000005</v>
      </c>
      <c r="N5741" s="411">
        <v>17.373387585490427</v>
      </c>
    </row>
    <row r="5742" spans="1:14" s="327" customFormat="1">
      <c r="A5742" s="103">
        <v>5739</v>
      </c>
      <c r="C5742" s="327" t="s">
        <v>1041</v>
      </c>
      <c r="D5742" s="327" t="s">
        <v>1037</v>
      </c>
      <c r="E5742" s="327" t="s">
        <v>1037</v>
      </c>
      <c r="F5742" s="327" t="s">
        <v>3121</v>
      </c>
      <c r="G5742" s="409">
        <v>306311240602</v>
      </c>
      <c r="H5742" s="327" t="s">
        <v>9299</v>
      </c>
      <c r="I5742" s="327" t="s">
        <v>5411</v>
      </c>
      <c r="K5742" s="421">
        <v>0.95640000000000003</v>
      </c>
      <c r="L5742" s="421">
        <v>0.95640000000000003</v>
      </c>
      <c r="M5742" s="421">
        <v>0.79016299999999995</v>
      </c>
      <c r="N5742" s="411">
        <v>17.381534922626525</v>
      </c>
    </row>
    <row r="5743" spans="1:14" s="327" customFormat="1">
      <c r="A5743" s="103">
        <v>5740</v>
      </c>
      <c r="C5743" s="327" t="s">
        <v>1041</v>
      </c>
      <c r="D5743" s="327" t="s">
        <v>1038</v>
      </c>
      <c r="E5743" s="327" t="s">
        <v>5205</v>
      </c>
      <c r="F5743" s="327" t="s">
        <v>8998</v>
      </c>
      <c r="G5743" s="409">
        <v>306521340702</v>
      </c>
      <c r="H5743" s="327" t="s">
        <v>9300</v>
      </c>
      <c r="I5743" s="327" t="s">
        <v>5411</v>
      </c>
      <c r="K5743" s="421">
        <v>0.21107999999999999</v>
      </c>
      <c r="L5743" s="421">
        <v>0.21107999999999999</v>
      </c>
      <c r="M5743" s="421">
        <v>0.17433000000000001</v>
      </c>
      <c r="N5743" s="411">
        <v>17.410460488914143</v>
      </c>
    </row>
    <row r="5744" spans="1:14" s="327" customFormat="1">
      <c r="A5744" s="103">
        <v>5741</v>
      </c>
      <c r="C5744" s="327" t="s">
        <v>1381</v>
      </c>
      <c r="D5744" s="327" t="s">
        <v>1031</v>
      </c>
      <c r="E5744" s="327" t="s">
        <v>4187</v>
      </c>
      <c r="F5744" s="327" t="s">
        <v>3455</v>
      </c>
      <c r="G5744" s="409">
        <v>305121540101</v>
      </c>
      <c r="H5744" s="327" t="s">
        <v>8642</v>
      </c>
      <c r="I5744" s="327" t="s">
        <v>5411</v>
      </c>
      <c r="K5744" s="421">
        <v>0.95218499999999995</v>
      </c>
      <c r="L5744" s="421">
        <v>0.95218499999999995</v>
      </c>
      <c r="M5744" s="421">
        <v>0.78629700000000002</v>
      </c>
      <c r="N5744" s="411">
        <v>17.421824540399182</v>
      </c>
    </row>
    <row r="5745" spans="1:14" s="327" customFormat="1">
      <c r="A5745" s="103">
        <v>5742</v>
      </c>
      <c r="C5745" s="327" t="s">
        <v>1049</v>
      </c>
      <c r="D5745" s="327" t="s">
        <v>1045</v>
      </c>
      <c r="E5745" s="327" t="s">
        <v>5187</v>
      </c>
      <c r="F5745" s="327" t="s">
        <v>4523</v>
      </c>
      <c r="G5745" s="409">
        <v>307611140103</v>
      </c>
      <c r="H5745" s="327" t="s">
        <v>9301</v>
      </c>
      <c r="I5745" s="327" t="s">
        <v>5411</v>
      </c>
      <c r="K5745" s="421">
        <v>2.5424000000000002</v>
      </c>
      <c r="L5745" s="421">
        <v>2.5424000000000002</v>
      </c>
      <c r="M5745" s="421">
        <v>2.0986310000000001</v>
      </c>
      <c r="N5745" s="411">
        <v>17.45472781623663</v>
      </c>
    </row>
    <row r="5746" spans="1:14" s="327" customFormat="1">
      <c r="A5746" s="103">
        <v>5743</v>
      </c>
      <c r="C5746" s="327" t="s">
        <v>1041</v>
      </c>
      <c r="D5746" s="327" t="s">
        <v>1036</v>
      </c>
      <c r="E5746" s="327" t="s">
        <v>1036</v>
      </c>
      <c r="F5746" s="327" t="s">
        <v>3050</v>
      </c>
      <c r="G5746" s="409">
        <v>306411340405</v>
      </c>
      <c r="H5746" s="327" t="s">
        <v>9302</v>
      </c>
      <c r="I5746" s="327" t="s">
        <v>5411</v>
      </c>
      <c r="K5746" s="421">
        <v>0.70140000000000002</v>
      </c>
      <c r="L5746" s="421">
        <v>0.70140000000000002</v>
      </c>
      <c r="M5746" s="421">
        <v>0.57863100000000001</v>
      </c>
      <c r="N5746" s="411">
        <v>17.503421727972629</v>
      </c>
    </row>
    <row r="5747" spans="1:14" s="327" customFormat="1">
      <c r="A5747" s="103">
        <v>5744</v>
      </c>
      <c r="C5747" s="327" t="s">
        <v>1041</v>
      </c>
      <c r="D5747" s="327" t="s">
        <v>1036</v>
      </c>
      <c r="E5747" s="327" t="s">
        <v>5343</v>
      </c>
      <c r="F5747" s="327" t="s">
        <v>3131</v>
      </c>
      <c r="G5747" s="409">
        <v>306421240504</v>
      </c>
      <c r="H5747" s="327" t="s">
        <v>9303</v>
      </c>
      <c r="I5747" s="327" t="s">
        <v>5411</v>
      </c>
      <c r="K5747" s="421">
        <v>0.12406</v>
      </c>
      <c r="L5747" s="421">
        <v>0.12406</v>
      </c>
      <c r="M5747" s="421">
        <v>0.10204000000000001</v>
      </c>
      <c r="N5747" s="411">
        <v>17.749476059970977</v>
      </c>
    </row>
    <row r="5748" spans="1:14" s="327" customFormat="1">
      <c r="A5748" s="103">
        <v>5745</v>
      </c>
      <c r="C5748" s="327" t="s">
        <v>1381</v>
      </c>
      <c r="D5748" s="327" t="s">
        <v>1031</v>
      </c>
      <c r="E5748" s="327" t="s">
        <v>4187</v>
      </c>
      <c r="F5748" s="327" t="s">
        <v>3561</v>
      </c>
      <c r="G5748" s="409">
        <v>305121440701</v>
      </c>
      <c r="H5748" s="327" t="s">
        <v>9304</v>
      </c>
      <c r="I5748" s="327" t="s">
        <v>5411</v>
      </c>
      <c r="K5748" s="421">
        <v>0.82879999999999998</v>
      </c>
      <c r="L5748" s="421">
        <v>0.82879999999999998</v>
      </c>
      <c r="M5748" s="421">
        <v>0.68032999999999999</v>
      </c>
      <c r="N5748" s="411">
        <v>17.913851351351351</v>
      </c>
    </row>
    <row r="5749" spans="1:14" s="327" customFormat="1">
      <c r="A5749" s="103">
        <v>5746</v>
      </c>
      <c r="C5749" s="327" t="s">
        <v>1381</v>
      </c>
      <c r="D5749" s="327" t="s">
        <v>1032</v>
      </c>
      <c r="E5749" s="327" t="s">
        <v>3933</v>
      </c>
      <c r="F5749" s="327" t="s">
        <v>2935</v>
      </c>
      <c r="G5749" s="409">
        <v>305611140103</v>
      </c>
      <c r="H5749" s="327" t="s">
        <v>9305</v>
      </c>
      <c r="I5749" s="327" t="s">
        <v>5411</v>
      </c>
      <c r="K5749" s="421">
        <v>0.4204</v>
      </c>
      <c r="L5749" s="421">
        <v>0.4204</v>
      </c>
      <c r="M5749" s="421">
        <v>0.34503400000000001</v>
      </c>
      <c r="N5749" s="411">
        <v>17.927212178877259</v>
      </c>
    </row>
    <row r="5750" spans="1:14" s="327" customFormat="1">
      <c r="A5750" s="103">
        <v>5747</v>
      </c>
      <c r="C5750" s="327" t="s">
        <v>1041</v>
      </c>
      <c r="D5750" s="327" t="s">
        <v>1041</v>
      </c>
      <c r="E5750" s="327" t="s">
        <v>3175</v>
      </c>
      <c r="F5750" s="327" t="s">
        <v>3176</v>
      </c>
      <c r="G5750" s="409">
        <v>306112140105</v>
      </c>
      <c r="H5750" s="327" t="s">
        <v>3112</v>
      </c>
      <c r="I5750" s="327" t="s">
        <v>5411</v>
      </c>
      <c r="K5750" s="421">
        <v>0.91800000000000004</v>
      </c>
      <c r="L5750" s="421">
        <v>0.91800000000000004</v>
      </c>
      <c r="M5750" s="421">
        <v>0.75331199999999998</v>
      </c>
      <c r="N5750" s="411">
        <v>17.939869281045755</v>
      </c>
    </row>
    <row r="5751" spans="1:14" s="327" customFormat="1">
      <c r="A5751" s="103">
        <v>5748</v>
      </c>
      <c r="C5751" s="327" t="s">
        <v>1041</v>
      </c>
      <c r="D5751" s="327" t="s">
        <v>1041</v>
      </c>
      <c r="E5751" s="327" t="s">
        <v>3175</v>
      </c>
      <c r="F5751" s="327" t="s">
        <v>7520</v>
      </c>
      <c r="G5751" s="409">
        <v>306112340101</v>
      </c>
      <c r="H5751" s="327" t="s">
        <v>9306</v>
      </c>
      <c r="I5751" s="327" t="s">
        <v>5411</v>
      </c>
      <c r="K5751" s="421">
        <v>1.0648</v>
      </c>
      <c r="L5751" s="421">
        <v>1.0648</v>
      </c>
      <c r="M5751" s="421">
        <v>0.87280899999999995</v>
      </c>
      <c r="N5751" s="411">
        <v>18.030709992486855</v>
      </c>
    </row>
    <row r="5752" spans="1:14" s="327" customFormat="1">
      <c r="A5752" s="103">
        <v>5749</v>
      </c>
      <c r="C5752" s="327" t="s">
        <v>1041</v>
      </c>
      <c r="D5752" s="327" t="s">
        <v>1041</v>
      </c>
      <c r="E5752" s="327" t="s">
        <v>3175</v>
      </c>
      <c r="F5752" s="327" t="s">
        <v>3048</v>
      </c>
      <c r="G5752" s="409">
        <v>306231240203</v>
      </c>
      <c r="H5752" s="327" t="s">
        <v>3007</v>
      </c>
      <c r="I5752" s="327" t="s">
        <v>5411</v>
      </c>
      <c r="K5752" s="421">
        <v>1.1384000000000001</v>
      </c>
      <c r="L5752" s="421">
        <v>1.1384000000000001</v>
      </c>
      <c r="M5752" s="421">
        <v>0.93252699999999999</v>
      </c>
      <c r="N5752" s="411">
        <v>18.084416725228397</v>
      </c>
    </row>
    <row r="5753" spans="1:14" s="327" customFormat="1">
      <c r="A5753" s="103">
        <v>5750</v>
      </c>
      <c r="C5753" s="327" t="s">
        <v>1041</v>
      </c>
      <c r="D5753" s="327" t="s">
        <v>1041</v>
      </c>
      <c r="E5753" s="327" t="s">
        <v>3175</v>
      </c>
      <c r="F5753" s="327" t="s">
        <v>5285</v>
      </c>
      <c r="G5753" s="409">
        <v>306112340305</v>
      </c>
      <c r="H5753" s="327" t="s">
        <v>9307</v>
      </c>
      <c r="I5753" s="327" t="s">
        <v>5411</v>
      </c>
      <c r="K5753" s="421">
        <v>0.62260000000000004</v>
      </c>
      <c r="L5753" s="421">
        <v>0.62260000000000004</v>
      </c>
      <c r="M5753" s="421">
        <v>0.50996799999999998</v>
      </c>
      <c r="N5753" s="411">
        <v>18.09058785737232</v>
      </c>
    </row>
    <row r="5754" spans="1:14" s="327" customFormat="1">
      <c r="A5754" s="103">
        <v>5751</v>
      </c>
      <c r="C5754" s="327" t="s">
        <v>1041</v>
      </c>
      <c r="D5754" s="327" t="s">
        <v>1036</v>
      </c>
      <c r="E5754" s="327" t="s">
        <v>5343</v>
      </c>
      <c r="F5754" s="327" t="s">
        <v>3136</v>
      </c>
      <c r="G5754" s="409">
        <v>306421240402</v>
      </c>
      <c r="H5754" s="327" t="s">
        <v>9308</v>
      </c>
      <c r="I5754" s="327" t="s">
        <v>5411</v>
      </c>
      <c r="K5754" s="421">
        <v>0.28299999999999997</v>
      </c>
      <c r="L5754" s="421">
        <v>0.28299999999999997</v>
      </c>
      <c r="M5754" s="421">
        <v>0.23159199999999999</v>
      </c>
      <c r="N5754" s="411">
        <v>18.165371024734977</v>
      </c>
    </row>
    <row r="5755" spans="1:14" s="327" customFormat="1">
      <c r="A5755" s="103">
        <v>5752</v>
      </c>
      <c r="C5755" s="327" t="s">
        <v>1381</v>
      </c>
      <c r="D5755" s="327" t="s">
        <v>1031</v>
      </c>
      <c r="E5755" s="327" t="s">
        <v>4187</v>
      </c>
      <c r="F5755" s="327" t="s">
        <v>9226</v>
      </c>
      <c r="G5755" s="409">
        <v>305121540303</v>
      </c>
      <c r="H5755" s="327" t="s">
        <v>9309</v>
      </c>
      <c r="I5755" s="327" t="s">
        <v>5411</v>
      </c>
      <c r="K5755" s="421">
        <v>0.46260000000000001</v>
      </c>
      <c r="L5755" s="421">
        <v>0.46260000000000001</v>
      </c>
      <c r="M5755" s="421">
        <v>0.37766</v>
      </c>
      <c r="N5755" s="411">
        <v>18.361435365326422</v>
      </c>
    </row>
    <row r="5756" spans="1:14" s="327" customFormat="1">
      <c r="A5756" s="103">
        <v>5753</v>
      </c>
      <c r="C5756" s="327" t="s">
        <v>1041</v>
      </c>
      <c r="D5756" s="327" t="s">
        <v>1038</v>
      </c>
      <c r="E5756" s="327" t="s">
        <v>1038</v>
      </c>
      <c r="F5756" s="327" t="s">
        <v>2236</v>
      </c>
      <c r="G5756" s="409">
        <v>306511240405</v>
      </c>
      <c r="H5756" s="327" t="s">
        <v>9310</v>
      </c>
      <c r="I5756" s="327" t="s">
        <v>5411</v>
      </c>
      <c r="K5756" s="421">
        <v>0.47920000000000001</v>
      </c>
      <c r="L5756" s="421">
        <v>0.47920000000000001</v>
      </c>
      <c r="M5756" s="421">
        <v>0.39105299999999998</v>
      </c>
      <c r="N5756" s="411">
        <v>18.394616026711191</v>
      </c>
    </row>
    <row r="5757" spans="1:14" s="327" customFormat="1">
      <c r="A5757" s="103">
        <v>5754</v>
      </c>
      <c r="C5757" s="327" t="s">
        <v>1041</v>
      </c>
      <c r="D5757" s="327" t="s">
        <v>1038</v>
      </c>
      <c r="E5757" s="327" t="s">
        <v>1038</v>
      </c>
      <c r="F5757" s="327" t="s">
        <v>3207</v>
      </c>
      <c r="G5757" s="409">
        <v>306511240104</v>
      </c>
      <c r="H5757" s="327" t="s">
        <v>9311</v>
      </c>
      <c r="I5757" s="327" t="s">
        <v>5411</v>
      </c>
      <c r="K5757" s="421">
        <v>0.95279999999999998</v>
      </c>
      <c r="L5757" s="421">
        <v>0.95279999999999998</v>
      </c>
      <c r="M5757" s="421">
        <v>0.777532</v>
      </c>
      <c r="N5757" s="411">
        <v>18.395046179680939</v>
      </c>
    </row>
    <row r="5758" spans="1:14" s="327" customFormat="1">
      <c r="A5758" s="103">
        <v>5755</v>
      </c>
      <c r="C5758" s="327" t="s">
        <v>1049</v>
      </c>
      <c r="D5758" s="327" t="s">
        <v>1045</v>
      </c>
      <c r="E5758" s="327" t="s">
        <v>5067</v>
      </c>
      <c r="F5758" s="327" t="s">
        <v>9254</v>
      </c>
      <c r="G5758" s="409">
        <v>307613340401</v>
      </c>
      <c r="H5758" s="327" t="s">
        <v>9312</v>
      </c>
      <c r="I5758" s="327" t="s">
        <v>5411</v>
      </c>
      <c r="K5758" s="421">
        <v>0.82769999999999999</v>
      </c>
      <c r="L5758" s="421">
        <v>0.82769999999999999</v>
      </c>
      <c r="M5758" s="421">
        <v>0.67404500000000001</v>
      </c>
      <c r="N5758" s="411">
        <v>18.564093270508636</v>
      </c>
    </row>
    <row r="5759" spans="1:14" s="327" customFormat="1">
      <c r="A5759" s="103">
        <v>5756</v>
      </c>
      <c r="C5759" s="327" t="s">
        <v>5408</v>
      </c>
      <c r="D5759" s="327" t="s">
        <v>1017</v>
      </c>
      <c r="E5759" s="327" t="s">
        <v>1017</v>
      </c>
      <c r="F5759" s="327" t="s">
        <v>8513</v>
      </c>
      <c r="G5759" s="409">
        <v>304511340101</v>
      </c>
      <c r="H5759" s="327" t="s">
        <v>9313</v>
      </c>
      <c r="I5759" s="327" t="s">
        <v>5411</v>
      </c>
      <c r="K5759" s="421">
        <v>1.3169999999999999</v>
      </c>
      <c r="L5759" s="421">
        <v>1.3169999999999999</v>
      </c>
      <c r="M5759" s="421">
        <v>1.067982</v>
      </c>
      <c r="N5759" s="411">
        <v>18.907972665148062</v>
      </c>
    </row>
    <row r="5760" spans="1:14" s="327" customFormat="1">
      <c r="A5760" s="103">
        <v>5757</v>
      </c>
      <c r="C5760" s="327" t="s">
        <v>5408</v>
      </c>
      <c r="D5760" s="327" t="s">
        <v>1020</v>
      </c>
      <c r="E5760" s="327" t="s">
        <v>1020</v>
      </c>
      <c r="F5760" s="327" t="s">
        <v>4553</v>
      </c>
      <c r="G5760" s="409">
        <v>304111440102</v>
      </c>
      <c r="H5760" s="327" t="s">
        <v>9314</v>
      </c>
      <c r="I5760" s="327" t="s">
        <v>5411</v>
      </c>
      <c r="K5760" s="421">
        <v>1.4419999999999999</v>
      </c>
      <c r="L5760" s="421">
        <v>1.4419999999999999</v>
      </c>
      <c r="M5760" s="421">
        <v>1.1685080000000001</v>
      </c>
      <c r="N5760" s="411">
        <v>18.96615811373092</v>
      </c>
    </row>
    <row r="5761" spans="1:14" s="327" customFormat="1">
      <c r="A5761" s="103">
        <v>5758</v>
      </c>
      <c r="C5761" s="327" t="s">
        <v>1381</v>
      </c>
      <c r="D5761" s="327" t="s">
        <v>1027</v>
      </c>
      <c r="E5761" s="327" t="s">
        <v>5327</v>
      </c>
      <c r="F5761" s="327" t="s">
        <v>9263</v>
      </c>
      <c r="G5761" s="409">
        <v>305422140403</v>
      </c>
      <c r="H5761" s="327" t="s">
        <v>9315</v>
      </c>
      <c r="I5761" s="327" t="s">
        <v>5411</v>
      </c>
      <c r="K5761" s="421">
        <v>0.74760000000000004</v>
      </c>
      <c r="L5761" s="421">
        <v>0.74760000000000004</v>
      </c>
      <c r="M5761" s="421">
        <v>0.60512600000000005</v>
      </c>
      <c r="N5761" s="411">
        <v>19.057517388978059</v>
      </c>
    </row>
    <row r="5762" spans="1:14" s="327" customFormat="1">
      <c r="A5762" s="103">
        <v>5759</v>
      </c>
      <c r="C5762" s="327" t="s">
        <v>1381</v>
      </c>
      <c r="D5762" s="327" t="s">
        <v>1031</v>
      </c>
      <c r="E5762" s="327" t="s">
        <v>4187</v>
      </c>
      <c r="F5762" s="327" t="s">
        <v>4807</v>
      </c>
      <c r="G5762" s="409">
        <v>305112240203</v>
      </c>
      <c r="H5762" s="327" t="s">
        <v>9316</v>
      </c>
      <c r="I5762" s="327" t="s">
        <v>5411</v>
      </c>
      <c r="K5762" s="421">
        <v>1.0782</v>
      </c>
      <c r="L5762" s="421">
        <v>1.0782</v>
      </c>
      <c r="M5762" s="421">
        <v>0.87267499999999998</v>
      </c>
      <c r="N5762" s="411">
        <v>19.061862363197928</v>
      </c>
    </row>
    <row r="5763" spans="1:14" s="327" customFormat="1">
      <c r="A5763" s="103">
        <v>5760</v>
      </c>
      <c r="C5763" s="327" t="s">
        <v>1041</v>
      </c>
      <c r="D5763" s="327" t="s">
        <v>1037</v>
      </c>
      <c r="E5763" s="327" t="s">
        <v>1037</v>
      </c>
      <c r="F5763" s="327" t="s">
        <v>9217</v>
      </c>
      <c r="G5763" s="409">
        <v>306311240501</v>
      </c>
      <c r="H5763" s="327" t="s">
        <v>9317</v>
      </c>
      <c r="I5763" s="327" t="s">
        <v>5411</v>
      </c>
      <c r="K5763" s="421">
        <v>0.84119999999999995</v>
      </c>
      <c r="L5763" s="421">
        <v>0.84119999999999995</v>
      </c>
      <c r="M5763" s="421">
        <v>0.68068899999999999</v>
      </c>
      <c r="N5763" s="411">
        <v>19.081193533048022</v>
      </c>
    </row>
    <row r="5764" spans="1:14" s="327" customFormat="1">
      <c r="A5764" s="103">
        <v>5761</v>
      </c>
      <c r="C5764" s="327" t="s">
        <v>5408</v>
      </c>
      <c r="D5764" s="327" t="s">
        <v>1019</v>
      </c>
      <c r="E5764" s="327" t="s">
        <v>1019</v>
      </c>
      <c r="F5764" s="327" t="s">
        <v>3284</v>
      </c>
      <c r="G5764" s="409">
        <v>304231440103</v>
      </c>
      <c r="H5764" s="327" t="s">
        <v>9318</v>
      </c>
      <c r="I5764" s="327" t="s">
        <v>5411</v>
      </c>
      <c r="K5764" s="421">
        <v>0.31119999999999998</v>
      </c>
      <c r="L5764" s="421">
        <v>0.31119999999999998</v>
      </c>
      <c r="M5764" s="421">
        <v>0.25067299999999998</v>
      </c>
      <c r="N5764" s="411">
        <v>19.449550128534703</v>
      </c>
    </row>
    <row r="5765" spans="1:14" s="327" customFormat="1">
      <c r="A5765" s="103">
        <v>5762</v>
      </c>
      <c r="C5765" s="327" t="s">
        <v>1041</v>
      </c>
      <c r="D5765" s="327" t="s">
        <v>1038</v>
      </c>
      <c r="E5765" s="327" t="s">
        <v>1038</v>
      </c>
      <c r="F5765" s="327" t="s">
        <v>8882</v>
      </c>
      <c r="G5765" s="409">
        <v>306511341104</v>
      </c>
      <c r="H5765" s="327" t="s">
        <v>9319</v>
      </c>
      <c r="I5765" s="327" t="s">
        <v>5411</v>
      </c>
      <c r="K5765" s="421">
        <v>0.12529999999999999</v>
      </c>
      <c r="L5765" s="421">
        <v>0.12529999999999999</v>
      </c>
      <c r="M5765" s="421">
        <v>0.100926</v>
      </c>
      <c r="N5765" s="411">
        <v>19.452513966480442</v>
      </c>
    </row>
    <row r="5766" spans="1:14" s="327" customFormat="1">
      <c r="A5766" s="103">
        <v>5763</v>
      </c>
      <c r="C5766" s="327" t="s">
        <v>1041</v>
      </c>
      <c r="D5766" s="327" t="s">
        <v>1036</v>
      </c>
      <c r="E5766" s="327" t="s">
        <v>5343</v>
      </c>
      <c r="F5766" s="327" t="s">
        <v>3119</v>
      </c>
      <c r="G5766" s="409">
        <v>306421140302</v>
      </c>
      <c r="H5766" s="327" t="s">
        <v>9320</v>
      </c>
      <c r="I5766" s="327" t="s">
        <v>5411</v>
      </c>
      <c r="K5766" s="421">
        <v>0.71779999999999999</v>
      </c>
      <c r="L5766" s="421">
        <v>0.71779999999999999</v>
      </c>
      <c r="M5766" s="421">
        <v>0.577627</v>
      </c>
      <c r="N5766" s="411">
        <v>19.528141543605461</v>
      </c>
    </row>
    <row r="5767" spans="1:14" s="327" customFormat="1">
      <c r="A5767" s="103">
        <v>5764</v>
      </c>
      <c r="C5767" s="327" t="s">
        <v>5408</v>
      </c>
      <c r="D5767" s="327" t="s">
        <v>1018</v>
      </c>
      <c r="E5767" s="327" t="s">
        <v>4480</v>
      </c>
      <c r="F5767" s="327" t="s">
        <v>2921</v>
      </c>
      <c r="G5767" s="409">
        <v>304621240403</v>
      </c>
      <c r="H5767" s="327" t="s">
        <v>9321</v>
      </c>
      <c r="I5767" s="327" t="s">
        <v>5411</v>
      </c>
      <c r="K5767" s="421">
        <v>0.28560000000000002</v>
      </c>
      <c r="L5767" s="421">
        <v>0.28560000000000002</v>
      </c>
      <c r="M5767" s="421">
        <v>0.229792</v>
      </c>
      <c r="N5767" s="411">
        <v>19.540616246498608</v>
      </c>
    </row>
    <row r="5768" spans="1:14" s="327" customFormat="1">
      <c r="A5768" s="103">
        <v>5765</v>
      </c>
      <c r="C5768" s="327" t="s">
        <v>1381</v>
      </c>
      <c r="D5768" s="327" t="s">
        <v>1031</v>
      </c>
      <c r="E5768" s="327" t="s">
        <v>4187</v>
      </c>
      <c r="F5768" s="327" t="s">
        <v>3340</v>
      </c>
      <c r="G5768" s="409">
        <v>305121540206</v>
      </c>
      <c r="H5768" s="327" t="s">
        <v>9322</v>
      </c>
      <c r="I5768" s="327" t="s">
        <v>5411</v>
      </c>
      <c r="K5768" s="421">
        <v>0.63480000000000003</v>
      </c>
      <c r="L5768" s="421">
        <v>0.63480000000000003</v>
      </c>
      <c r="M5768" s="421">
        <v>0.51072200000000001</v>
      </c>
      <c r="N5768" s="411">
        <v>19.545998739760556</v>
      </c>
    </row>
    <row r="5769" spans="1:14" s="327" customFormat="1">
      <c r="A5769" s="103">
        <v>5766</v>
      </c>
      <c r="C5769" s="327" t="s">
        <v>1381</v>
      </c>
      <c r="D5769" s="327" t="s">
        <v>1027</v>
      </c>
      <c r="E5769" s="327" t="s">
        <v>5327</v>
      </c>
      <c r="F5769" s="327" t="s">
        <v>6449</v>
      </c>
      <c r="G5769" s="409">
        <v>305422340203</v>
      </c>
      <c r="H5769" s="327" t="s">
        <v>9323</v>
      </c>
      <c r="I5769" s="327" t="s">
        <v>5411</v>
      </c>
      <c r="K5769" s="421">
        <v>1.6903999999999999</v>
      </c>
      <c r="L5769" s="421">
        <v>1.6903999999999999</v>
      </c>
      <c r="M5769" s="421">
        <v>1.354042</v>
      </c>
      <c r="N5769" s="411">
        <v>19.898130619971603</v>
      </c>
    </row>
    <row r="5770" spans="1:14" s="327" customFormat="1">
      <c r="A5770" s="103">
        <v>5767</v>
      </c>
      <c r="C5770" s="327" t="s">
        <v>1041</v>
      </c>
      <c r="D5770" s="327" t="s">
        <v>1041</v>
      </c>
      <c r="E5770" s="327" t="s">
        <v>3175</v>
      </c>
      <c r="F5770" s="327" t="s">
        <v>9193</v>
      </c>
      <c r="G5770" s="409">
        <v>306231240101</v>
      </c>
      <c r="H5770" s="327" t="s">
        <v>9324</v>
      </c>
      <c r="I5770" s="327" t="s">
        <v>5411</v>
      </c>
      <c r="K5770" s="421">
        <v>0.96460000000000001</v>
      </c>
      <c r="L5770" s="421">
        <v>0.96460000000000001</v>
      </c>
      <c r="M5770" s="421">
        <v>0.77233600000000002</v>
      </c>
      <c r="N5770" s="411">
        <v>19.931992535766121</v>
      </c>
    </row>
    <row r="5771" spans="1:14" s="327" customFormat="1">
      <c r="A5771" s="103">
        <v>5768</v>
      </c>
      <c r="C5771" s="327" t="s">
        <v>1381</v>
      </c>
      <c r="D5771" s="327" t="s">
        <v>1031</v>
      </c>
      <c r="E5771" s="327" t="s">
        <v>4187</v>
      </c>
      <c r="F5771" s="327" t="s">
        <v>7189</v>
      </c>
      <c r="G5771" s="409">
        <v>305121440401</v>
      </c>
      <c r="H5771" s="327" t="s">
        <v>9325</v>
      </c>
      <c r="I5771" s="327" t="s">
        <v>5411</v>
      </c>
      <c r="K5771" s="421">
        <v>0.81399999999999995</v>
      </c>
      <c r="L5771" s="421">
        <v>0.81399999999999995</v>
      </c>
      <c r="M5771" s="421">
        <v>0.65094099999999999</v>
      </c>
      <c r="N5771" s="411">
        <v>20.031818181818178</v>
      </c>
    </row>
    <row r="5772" spans="1:14" s="327" customFormat="1">
      <c r="A5772" s="103">
        <v>5769</v>
      </c>
      <c r="C5772" s="327" t="s">
        <v>5408</v>
      </c>
      <c r="D5772" s="327" t="s">
        <v>1017</v>
      </c>
      <c r="E5772" s="327" t="s">
        <v>3946</v>
      </c>
      <c r="F5772" s="327" t="s">
        <v>3319</v>
      </c>
      <c r="G5772" s="409">
        <v>304521540203</v>
      </c>
      <c r="H5772" s="327" t="s">
        <v>9326</v>
      </c>
      <c r="I5772" s="327" t="s">
        <v>5411</v>
      </c>
      <c r="K5772" s="421">
        <v>0.92268899999999998</v>
      </c>
      <c r="L5772" s="421">
        <v>0.92268899999999998</v>
      </c>
      <c r="M5772" s="421">
        <v>0.73767099999999997</v>
      </c>
      <c r="N5772" s="411">
        <v>20.052043537963499</v>
      </c>
    </row>
    <row r="5773" spans="1:14" s="327" customFormat="1">
      <c r="A5773" s="103">
        <v>5770</v>
      </c>
      <c r="C5773" s="327" t="s">
        <v>1381</v>
      </c>
      <c r="D5773" s="327" t="s">
        <v>1027</v>
      </c>
      <c r="E5773" s="327" t="s">
        <v>3644</v>
      </c>
      <c r="F5773" s="327" t="s">
        <v>4233</v>
      </c>
      <c r="G5773" s="409">
        <v>305411340101</v>
      </c>
      <c r="H5773" s="327" t="s">
        <v>9327</v>
      </c>
      <c r="I5773" s="327" t="s">
        <v>5411</v>
      </c>
      <c r="K5773" s="421">
        <v>0.16825200000000001</v>
      </c>
      <c r="L5773" s="421">
        <v>0.16825200000000001</v>
      </c>
      <c r="M5773" s="421">
        <v>0.13447700000000001</v>
      </c>
      <c r="N5773" s="411">
        <v>20.074055583291727</v>
      </c>
    </row>
    <row r="5774" spans="1:14" s="327" customFormat="1">
      <c r="A5774" s="103">
        <v>5771</v>
      </c>
      <c r="C5774" s="327" t="s">
        <v>1381</v>
      </c>
      <c r="D5774" s="327" t="s">
        <v>1027</v>
      </c>
      <c r="E5774" s="327" t="s">
        <v>5327</v>
      </c>
      <c r="F5774" s="327" t="s">
        <v>8582</v>
      </c>
      <c r="G5774" s="409">
        <v>305422140603</v>
      </c>
      <c r="H5774" s="327" t="s">
        <v>9328</v>
      </c>
      <c r="I5774" s="327" t="s">
        <v>5411</v>
      </c>
      <c r="K5774" s="421">
        <v>0.19639999999999999</v>
      </c>
      <c r="L5774" s="421">
        <v>0.19639999999999999</v>
      </c>
      <c r="M5774" s="421">
        <v>0.15688099999999999</v>
      </c>
      <c r="N5774" s="411">
        <v>20.121690427698574</v>
      </c>
    </row>
    <row r="5775" spans="1:14" s="327" customFormat="1">
      <c r="A5775" s="103">
        <v>5772</v>
      </c>
      <c r="C5775" s="327" t="s">
        <v>5408</v>
      </c>
      <c r="D5775" s="327" t="s">
        <v>1017</v>
      </c>
      <c r="E5775" s="327" t="s">
        <v>1017</v>
      </c>
      <c r="F5775" s="327" t="s">
        <v>9086</v>
      </c>
      <c r="G5775" s="409">
        <v>304511340302</v>
      </c>
      <c r="H5775" s="327" t="s">
        <v>9329</v>
      </c>
      <c r="I5775" s="327" t="s">
        <v>5411</v>
      </c>
      <c r="K5775" s="421">
        <v>0.75419999999999998</v>
      </c>
      <c r="L5775" s="421">
        <v>0.75419999999999998</v>
      </c>
      <c r="M5775" s="421">
        <v>0.59919900000000004</v>
      </c>
      <c r="N5775" s="411">
        <v>20.551710421638816</v>
      </c>
    </row>
    <row r="5776" spans="1:14" s="327" customFormat="1">
      <c r="A5776" s="103">
        <v>5773</v>
      </c>
      <c r="C5776" s="327" t="s">
        <v>1041</v>
      </c>
      <c r="D5776" s="327" t="s">
        <v>1038</v>
      </c>
      <c r="E5776" s="327" t="s">
        <v>5205</v>
      </c>
      <c r="F5776" s="327" t="s">
        <v>2998</v>
      </c>
      <c r="G5776" s="409">
        <v>306521140302</v>
      </c>
      <c r="H5776" s="327" t="s">
        <v>5592</v>
      </c>
      <c r="I5776" s="327" t="s">
        <v>5411</v>
      </c>
      <c r="K5776" s="421">
        <v>0.23158000000000001</v>
      </c>
      <c r="L5776" s="421">
        <v>0.23158000000000001</v>
      </c>
      <c r="M5776" s="421">
        <v>0.18390000000000001</v>
      </c>
      <c r="N5776" s="411">
        <v>20.588997322739441</v>
      </c>
    </row>
    <row r="5777" spans="1:14" s="327" customFormat="1">
      <c r="A5777" s="103">
        <v>5774</v>
      </c>
      <c r="C5777" s="327" t="s">
        <v>1381</v>
      </c>
      <c r="D5777" s="327" t="s">
        <v>1031</v>
      </c>
      <c r="E5777" s="327" t="s">
        <v>5239</v>
      </c>
      <c r="F5777" s="327" t="s">
        <v>5240</v>
      </c>
      <c r="G5777" s="409">
        <v>305112240101</v>
      </c>
      <c r="H5777" s="327" t="s">
        <v>9330</v>
      </c>
      <c r="I5777" s="327" t="s">
        <v>5411</v>
      </c>
      <c r="K5777" s="421">
        <v>0.85660000000000003</v>
      </c>
      <c r="L5777" s="421">
        <v>0.85660000000000003</v>
      </c>
      <c r="M5777" s="421">
        <v>0.679956</v>
      </c>
      <c r="N5777" s="411">
        <v>20.621526967079152</v>
      </c>
    </row>
    <row r="5778" spans="1:14" s="327" customFormat="1">
      <c r="A5778" s="103">
        <v>5775</v>
      </c>
      <c r="C5778" s="327" t="s">
        <v>1381</v>
      </c>
      <c r="D5778" s="327" t="s">
        <v>1031</v>
      </c>
      <c r="E5778" s="327" t="s">
        <v>5239</v>
      </c>
      <c r="F5778" s="327" t="s">
        <v>5406</v>
      </c>
      <c r="G5778" s="409">
        <v>305112240602</v>
      </c>
      <c r="H5778" s="327" t="s">
        <v>9331</v>
      </c>
      <c r="I5778" s="327" t="s">
        <v>5411</v>
      </c>
      <c r="K5778" s="421">
        <v>0.70820000000000005</v>
      </c>
      <c r="L5778" s="421">
        <v>0.70820000000000005</v>
      </c>
      <c r="M5778" s="421">
        <v>0.56061399999999995</v>
      </c>
      <c r="N5778" s="411">
        <v>20.839593335216051</v>
      </c>
    </row>
    <row r="5779" spans="1:14" s="327" customFormat="1">
      <c r="A5779" s="103">
        <v>5776</v>
      </c>
      <c r="C5779" s="327" t="s">
        <v>5408</v>
      </c>
      <c r="D5779" s="327" t="s">
        <v>1017</v>
      </c>
      <c r="E5779" s="327" t="s">
        <v>1017</v>
      </c>
      <c r="F5779" s="327" t="s">
        <v>5425</v>
      </c>
      <c r="G5779" s="409">
        <v>304511140402</v>
      </c>
      <c r="H5779" s="327" t="s">
        <v>9332</v>
      </c>
      <c r="I5779" s="327" t="s">
        <v>5411</v>
      </c>
      <c r="K5779" s="421">
        <v>1.4347000000000001</v>
      </c>
      <c r="L5779" s="421">
        <v>1.4347000000000001</v>
      </c>
      <c r="M5779" s="421">
        <v>1.135656</v>
      </c>
      <c r="N5779" s="411">
        <v>20.843660695615814</v>
      </c>
    </row>
    <row r="5780" spans="1:14" s="327" customFormat="1">
      <c r="A5780" s="103">
        <v>5777</v>
      </c>
      <c r="C5780" s="327" t="s">
        <v>1381</v>
      </c>
      <c r="D5780" s="327" t="s">
        <v>1031</v>
      </c>
      <c r="E5780" s="327" t="s">
        <v>4187</v>
      </c>
      <c r="F5780" s="327" t="s">
        <v>3340</v>
      </c>
      <c r="G5780" s="409">
        <v>305121540205</v>
      </c>
      <c r="H5780" s="327" t="s">
        <v>9333</v>
      </c>
      <c r="I5780" s="327" t="s">
        <v>5411</v>
      </c>
      <c r="K5780" s="421">
        <v>0.57720000000000005</v>
      </c>
      <c r="L5780" s="421">
        <v>0.57720000000000005</v>
      </c>
      <c r="M5780" s="421">
        <v>0.45658300000000002</v>
      </c>
      <c r="N5780" s="411">
        <v>20.896916146916151</v>
      </c>
    </row>
    <row r="5781" spans="1:14" s="327" customFormat="1">
      <c r="A5781" s="103">
        <v>5778</v>
      </c>
      <c r="C5781" s="327" t="s">
        <v>5408</v>
      </c>
      <c r="D5781" s="327" t="s">
        <v>1017</v>
      </c>
      <c r="E5781" s="327" t="s">
        <v>1017</v>
      </c>
      <c r="F5781" s="327" t="s">
        <v>4168</v>
      </c>
      <c r="G5781" s="409">
        <v>304511140101</v>
      </c>
      <c r="H5781" s="327" t="s">
        <v>9334</v>
      </c>
      <c r="I5781" s="327" t="s">
        <v>5411</v>
      </c>
      <c r="K5781" s="421">
        <v>0.62539999999999996</v>
      </c>
      <c r="L5781" s="421">
        <v>0.62539999999999996</v>
      </c>
      <c r="M5781" s="421">
        <v>0.49452000000000002</v>
      </c>
      <c r="N5781" s="411">
        <v>20.927406459865676</v>
      </c>
    </row>
    <row r="5782" spans="1:14" s="327" customFormat="1">
      <c r="A5782" s="103">
        <v>5779</v>
      </c>
      <c r="C5782" s="327" t="s">
        <v>5408</v>
      </c>
      <c r="D5782" s="327" t="s">
        <v>1019</v>
      </c>
      <c r="E5782" s="327" t="s">
        <v>1019</v>
      </c>
      <c r="F5782" s="327" t="s">
        <v>7035</v>
      </c>
      <c r="G5782" s="409">
        <v>304231440302</v>
      </c>
      <c r="H5782" s="327" t="s">
        <v>9335</v>
      </c>
      <c r="I5782" s="327" t="s">
        <v>5411</v>
      </c>
      <c r="K5782" s="421">
        <v>0.46820000000000001</v>
      </c>
      <c r="L5782" s="421">
        <v>0.46820000000000001</v>
      </c>
      <c r="M5782" s="421">
        <v>0.36971999999999999</v>
      </c>
      <c r="N5782" s="411">
        <v>21.033746262281078</v>
      </c>
    </row>
    <row r="5783" spans="1:14" s="327" customFormat="1">
      <c r="A5783" s="103">
        <v>5780</v>
      </c>
      <c r="C5783" s="327" t="s">
        <v>1041</v>
      </c>
      <c r="D5783" s="327" t="s">
        <v>1037</v>
      </c>
      <c r="E5783" s="327" t="s">
        <v>3312</v>
      </c>
      <c r="F5783" s="327" t="s">
        <v>3665</v>
      </c>
      <c r="G5783" s="409">
        <v>306321340703</v>
      </c>
      <c r="H5783" s="327" t="s">
        <v>9336</v>
      </c>
      <c r="I5783" s="327" t="s">
        <v>5411</v>
      </c>
      <c r="K5783" s="421">
        <v>0.67981999999999998</v>
      </c>
      <c r="L5783" s="421">
        <v>0.67981999999999998</v>
      </c>
      <c r="M5783" s="421">
        <v>0.53665700000000005</v>
      </c>
      <c r="N5783" s="411">
        <v>21.058956782677758</v>
      </c>
    </row>
    <row r="5784" spans="1:14" s="327" customFormat="1">
      <c r="A5784" s="103">
        <v>5781</v>
      </c>
      <c r="C5784" s="327" t="s">
        <v>5408</v>
      </c>
      <c r="D5784" s="327" t="s">
        <v>1017</v>
      </c>
      <c r="E5784" s="327" t="s">
        <v>1017</v>
      </c>
      <c r="F5784" s="327" t="s">
        <v>3356</v>
      </c>
      <c r="G5784" s="409">
        <v>304511540502</v>
      </c>
      <c r="H5784" s="327" t="s">
        <v>9337</v>
      </c>
      <c r="I5784" s="327" t="s">
        <v>5444</v>
      </c>
      <c r="K5784" s="421">
        <v>7.0699999999999999E-2</v>
      </c>
      <c r="L5784" s="421">
        <v>7.0699999999999999E-2</v>
      </c>
      <c r="M5784" s="421">
        <v>5.5800000000000002E-2</v>
      </c>
      <c r="N5784" s="411">
        <v>21.07496463932107</v>
      </c>
    </row>
    <row r="5785" spans="1:14" s="327" customFormat="1">
      <c r="A5785" s="103">
        <v>5782</v>
      </c>
      <c r="C5785" s="327" t="s">
        <v>1041</v>
      </c>
      <c r="D5785" s="327" t="s">
        <v>1038</v>
      </c>
      <c r="E5785" s="327" t="s">
        <v>5205</v>
      </c>
      <c r="F5785" s="327" t="s">
        <v>2981</v>
      </c>
      <c r="G5785" s="409">
        <v>306521140904</v>
      </c>
      <c r="H5785" s="327" t="s">
        <v>9338</v>
      </c>
      <c r="I5785" s="327" t="s">
        <v>5411</v>
      </c>
      <c r="K5785" s="421">
        <v>1.2359999999999999E-2</v>
      </c>
      <c r="L5785" s="421">
        <v>1.2359999999999999E-2</v>
      </c>
      <c r="M5785" s="421">
        <v>9.7020000000000006E-3</v>
      </c>
      <c r="N5785" s="411">
        <v>21.50485436893203</v>
      </c>
    </row>
    <row r="5786" spans="1:14" s="327" customFormat="1">
      <c r="A5786" s="103">
        <v>5783</v>
      </c>
      <c r="C5786" s="327" t="s">
        <v>1041</v>
      </c>
      <c r="D5786" s="327" t="s">
        <v>1038</v>
      </c>
      <c r="E5786" s="327" t="s">
        <v>1038</v>
      </c>
      <c r="F5786" s="327" t="s">
        <v>8731</v>
      </c>
      <c r="G5786" s="409">
        <v>306511240603</v>
      </c>
      <c r="H5786" s="327" t="s">
        <v>9339</v>
      </c>
      <c r="I5786" s="327" t="s">
        <v>5411</v>
      </c>
      <c r="K5786" s="421">
        <v>0.43564000000000003</v>
      </c>
      <c r="L5786" s="421">
        <v>0.43564000000000003</v>
      </c>
      <c r="M5786" s="421">
        <v>0.34057100000000001</v>
      </c>
      <c r="N5786" s="411">
        <v>21.822835368653017</v>
      </c>
    </row>
    <row r="5787" spans="1:14" s="327" customFormat="1">
      <c r="A5787" s="103">
        <v>5784</v>
      </c>
      <c r="C5787" s="327" t="s">
        <v>5408</v>
      </c>
      <c r="D5787" s="327" t="s">
        <v>1019</v>
      </c>
      <c r="E5787" s="327" t="s">
        <v>3696</v>
      </c>
      <c r="F5787" s="327" t="s">
        <v>3071</v>
      </c>
      <c r="G5787" s="409">
        <v>304251340205</v>
      </c>
      <c r="H5787" s="327" t="s">
        <v>9340</v>
      </c>
      <c r="I5787" s="327" t="s">
        <v>5411</v>
      </c>
      <c r="K5787" s="421">
        <v>0.50119999999999998</v>
      </c>
      <c r="L5787" s="421">
        <v>0.50119999999999998</v>
      </c>
      <c r="M5787" s="421">
        <v>0.39124700000000001</v>
      </c>
      <c r="N5787" s="411">
        <v>21.93794892258579</v>
      </c>
    </row>
    <row r="5788" spans="1:14" s="327" customFormat="1">
      <c r="A5788" s="103">
        <v>5785</v>
      </c>
      <c r="C5788" s="327" t="s">
        <v>1041</v>
      </c>
      <c r="D5788" s="327" t="s">
        <v>1037</v>
      </c>
      <c r="E5788" s="327" t="s">
        <v>3312</v>
      </c>
      <c r="F5788" s="327" t="s">
        <v>3040</v>
      </c>
      <c r="G5788" s="409">
        <v>306321240601</v>
      </c>
      <c r="H5788" s="327" t="s">
        <v>9341</v>
      </c>
      <c r="I5788" s="327" t="s">
        <v>5411</v>
      </c>
      <c r="K5788" s="421">
        <v>1.1133200000000001</v>
      </c>
      <c r="L5788" s="421">
        <v>1.1133200000000001</v>
      </c>
      <c r="M5788" s="421">
        <v>0.85936800000000002</v>
      </c>
      <c r="N5788" s="411">
        <v>22.810333057880939</v>
      </c>
    </row>
    <row r="5789" spans="1:14" s="327" customFormat="1">
      <c r="A5789" s="103">
        <v>5786</v>
      </c>
      <c r="C5789" s="327" t="s">
        <v>5408</v>
      </c>
      <c r="D5789" s="327" t="s">
        <v>1017</v>
      </c>
      <c r="E5789" s="327" t="s">
        <v>1017</v>
      </c>
      <c r="F5789" s="327" t="s">
        <v>4168</v>
      </c>
      <c r="G5789" s="409">
        <v>304511140102</v>
      </c>
      <c r="H5789" s="327" t="s">
        <v>9342</v>
      </c>
      <c r="I5789" s="327" t="s">
        <v>5411</v>
      </c>
      <c r="K5789" s="421">
        <v>0.32800000000000001</v>
      </c>
      <c r="L5789" s="421">
        <v>0.32800000000000001</v>
      </c>
      <c r="M5789" s="421">
        <v>0.252695</v>
      </c>
      <c r="N5789" s="411">
        <v>22.958841463414636</v>
      </c>
    </row>
    <row r="5790" spans="1:14" s="327" customFormat="1">
      <c r="A5790" s="103">
        <v>5787</v>
      </c>
      <c r="C5790" s="327" t="s">
        <v>1381</v>
      </c>
      <c r="D5790" s="327" t="s">
        <v>1028</v>
      </c>
      <c r="E5790" s="327" t="s">
        <v>5370</v>
      </c>
      <c r="F5790" s="327" t="s">
        <v>2946</v>
      </c>
      <c r="G5790" s="409">
        <v>305331340603</v>
      </c>
      <c r="H5790" s="327" t="s">
        <v>9343</v>
      </c>
      <c r="I5790" s="327" t="s">
        <v>5411</v>
      </c>
      <c r="K5790" s="421">
        <v>0.22239999999999999</v>
      </c>
      <c r="L5790" s="421">
        <v>0.22239999999999999</v>
      </c>
      <c r="M5790" s="421">
        <v>0.17019000000000001</v>
      </c>
      <c r="N5790" s="411">
        <v>23.475719424460422</v>
      </c>
    </row>
    <row r="5791" spans="1:14" s="327" customFormat="1">
      <c r="A5791" s="103">
        <v>5788</v>
      </c>
      <c r="C5791" s="327" t="s">
        <v>5408</v>
      </c>
      <c r="D5791" s="327" t="s">
        <v>1019</v>
      </c>
      <c r="E5791" s="327" t="s">
        <v>1019</v>
      </c>
      <c r="F5791" s="327" t="s">
        <v>3304</v>
      </c>
      <c r="G5791" s="409">
        <v>304231440207</v>
      </c>
      <c r="H5791" s="327" t="s">
        <v>9344</v>
      </c>
      <c r="I5791" s="327" t="s">
        <v>5411</v>
      </c>
      <c r="K5791" s="421">
        <v>0.40379999999999999</v>
      </c>
      <c r="L5791" s="421">
        <v>0.40379999999999999</v>
      </c>
      <c r="M5791" s="421">
        <v>0.30730800000000003</v>
      </c>
      <c r="N5791" s="411">
        <v>23.895988112927181</v>
      </c>
    </row>
    <row r="5792" spans="1:14" s="327" customFormat="1">
      <c r="A5792" s="103">
        <v>5789</v>
      </c>
      <c r="C5792" s="327" t="s">
        <v>1041</v>
      </c>
      <c r="D5792" s="327" t="s">
        <v>1041</v>
      </c>
      <c r="E5792" s="327" t="s">
        <v>3175</v>
      </c>
      <c r="F5792" s="327" t="s">
        <v>9193</v>
      </c>
      <c r="G5792" s="409">
        <v>306231240103</v>
      </c>
      <c r="H5792" s="327" t="s">
        <v>9345</v>
      </c>
      <c r="I5792" s="327" t="s">
        <v>5411</v>
      </c>
      <c r="K5792" s="421">
        <v>0.37780000000000002</v>
      </c>
      <c r="L5792" s="421">
        <v>0.37780000000000002</v>
      </c>
      <c r="M5792" s="421">
        <v>0.28697</v>
      </c>
      <c r="N5792" s="411">
        <v>24.041821069348863</v>
      </c>
    </row>
    <row r="5793" spans="1:14" s="327" customFormat="1">
      <c r="A5793" s="103">
        <v>5790</v>
      </c>
      <c r="C5793" s="327" t="s">
        <v>5408</v>
      </c>
      <c r="D5793" s="327" t="s">
        <v>1020</v>
      </c>
      <c r="E5793" s="327" t="s">
        <v>1020</v>
      </c>
      <c r="F5793" s="327" t="s">
        <v>5319</v>
      </c>
      <c r="G5793" s="409">
        <v>304111440201</v>
      </c>
      <c r="H5793" s="327" t="s">
        <v>9346</v>
      </c>
      <c r="I5793" s="327" t="s">
        <v>5411</v>
      </c>
      <c r="K5793" s="421">
        <v>0.84355800000000003</v>
      </c>
      <c r="L5793" s="421">
        <v>0.84355800000000003</v>
      </c>
      <c r="M5793" s="421">
        <v>0.63793100000000003</v>
      </c>
      <c r="N5793" s="411">
        <v>24.376154336749813</v>
      </c>
    </row>
    <row r="5794" spans="1:14" s="327" customFormat="1">
      <c r="A5794" s="103">
        <v>5791</v>
      </c>
      <c r="C5794" s="327" t="s">
        <v>5408</v>
      </c>
      <c r="D5794" s="327" t="s">
        <v>1017</v>
      </c>
      <c r="E5794" s="327" t="s">
        <v>1017</v>
      </c>
      <c r="F5794" s="327" t="s">
        <v>4500</v>
      </c>
      <c r="G5794" s="409">
        <v>304511140305</v>
      </c>
      <c r="H5794" s="327" t="s">
        <v>9347</v>
      </c>
      <c r="I5794" s="327" t="s">
        <v>5411</v>
      </c>
      <c r="K5794" s="421">
        <v>0.66679999999999995</v>
      </c>
      <c r="L5794" s="421">
        <v>0.66679999999999995</v>
      </c>
      <c r="M5794" s="421">
        <v>0.50361</v>
      </c>
      <c r="N5794" s="411">
        <v>24.473605278944206</v>
      </c>
    </row>
    <row r="5795" spans="1:14" s="327" customFormat="1">
      <c r="A5795" s="103">
        <v>5792</v>
      </c>
      <c r="C5795" s="327" t="s">
        <v>1041</v>
      </c>
      <c r="D5795" s="327" t="s">
        <v>1041</v>
      </c>
      <c r="E5795" s="327" t="s">
        <v>3175</v>
      </c>
      <c r="F5795" s="327" t="s">
        <v>3048</v>
      </c>
      <c r="G5795" s="409">
        <v>306231240202</v>
      </c>
      <c r="H5795" s="327" t="s">
        <v>9348</v>
      </c>
      <c r="I5795" s="327" t="s">
        <v>5411</v>
      </c>
      <c r="K5795" s="421">
        <v>1.2532000000000001</v>
      </c>
      <c r="L5795" s="421">
        <v>1.2532000000000001</v>
      </c>
      <c r="M5795" s="421">
        <v>0.94640899999999994</v>
      </c>
      <c r="N5795" s="411">
        <v>24.48060963932334</v>
      </c>
    </row>
    <row r="5796" spans="1:14" s="327" customFormat="1">
      <c r="A5796" s="103">
        <v>5793</v>
      </c>
      <c r="C5796" s="327" t="s">
        <v>1381</v>
      </c>
      <c r="D5796" s="327" t="s">
        <v>1031</v>
      </c>
      <c r="E5796" s="327" t="s">
        <v>4187</v>
      </c>
      <c r="F5796" s="327" t="s">
        <v>9226</v>
      </c>
      <c r="G5796" s="409">
        <v>305121540301</v>
      </c>
      <c r="H5796" s="327" t="s">
        <v>6089</v>
      </c>
      <c r="I5796" s="327" t="s">
        <v>5411</v>
      </c>
      <c r="K5796" s="421">
        <v>0.55920000000000003</v>
      </c>
      <c r="L5796" s="421">
        <v>0.55920000000000003</v>
      </c>
      <c r="M5796" s="421">
        <v>0.42047000000000001</v>
      </c>
      <c r="N5796" s="411">
        <v>24.808655221745351</v>
      </c>
    </row>
    <row r="5797" spans="1:14" s="327" customFormat="1">
      <c r="A5797" s="103">
        <v>5794</v>
      </c>
      <c r="C5797" s="327" t="s">
        <v>1041</v>
      </c>
      <c r="D5797" s="327" t="s">
        <v>1038</v>
      </c>
      <c r="E5797" s="327" t="s">
        <v>5205</v>
      </c>
      <c r="F5797" s="327" t="s">
        <v>2989</v>
      </c>
      <c r="G5797" s="409">
        <v>306521241102</v>
      </c>
      <c r="H5797" s="327" t="s">
        <v>9349</v>
      </c>
      <c r="I5797" s="327" t="s">
        <v>5411</v>
      </c>
      <c r="K5797" s="421">
        <v>2.0199999999999999E-2</v>
      </c>
      <c r="L5797" s="421">
        <v>2.0199999999999999E-2</v>
      </c>
      <c r="M5797" s="421">
        <v>1.512E-2</v>
      </c>
      <c r="N5797" s="411">
        <v>25.14851485148515</v>
      </c>
    </row>
    <row r="5798" spans="1:14" s="327" customFormat="1">
      <c r="A5798" s="103">
        <v>5795</v>
      </c>
      <c r="C5798" s="327" t="s">
        <v>1381</v>
      </c>
      <c r="D5798" s="327" t="s">
        <v>1027</v>
      </c>
      <c r="E5798" s="327" t="s">
        <v>5327</v>
      </c>
      <c r="F5798" s="327" t="s">
        <v>9263</v>
      </c>
      <c r="G5798" s="409">
        <v>305422140401</v>
      </c>
      <c r="H5798" s="327" t="s">
        <v>9350</v>
      </c>
      <c r="I5798" s="327" t="s">
        <v>5411</v>
      </c>
      <c r="K5798" s="421">
        <v>0.73440000000000005</v>
      </c>
      <c r="L5798" s="421">
        <v>0.73440000000000005</v>
      </c>
      <c r="M5798" s="421">
        <v>0.54425000000000001</v>
      </c>
      <c r="N5798" s="411">
        <v>25.891884531590421</v>
      </c>
    </row>
    <row r="5799" spans="1:14" s="327" customFormat="1">
      <c r="A5799" s="103">
        <v>5796</v>
      </c>
      <c r="C5799" s="327" t="s">
        <v>5408</v>
      </c>
      <c r="D5799" s="327" t="s">
        <v>1020</v>
      </c>
      <c r="E5799" s="327" t="s">
        <v>3970</v>
      </c>
      <c r="F5799" s="327" t="s">
        <v>3211</v>
      </c>
      <c r="G5799" s="409">
        <v>304121340302</v>
      </c>
      <c r="H5799" s="327" t="s">
        <v>8576</v>
      </c>
      <c r="I5799" s="327" t="s">
        <v>5411</v>
      </c>
      <c r="K5799" s="421">
        <v>6.1600000000000002E-2</v>
      </c>
      <c r="L5799" s="421">
        <v>6.1600000000000002E-2</v>
      </c>
      <c r="M5799" s="421">
        <v>4.5352999999999997E-2</v>
      </c>
      <c r="N5799" s="411">
        <v>26.375000000000004</v>
      </c>
    </row>
    <row r="5800" spans="1:14" s="327" customFormat="1">
      <c r="A5800" s="103">
        <v>5797</v>
      </c>
      <c r="C5800" s="327" t="s">
        <v>1041</v>
      </c>
      <c r="D5800" s="327" t="s">
        <v>1036</v>
      </c>
      <c r="E5800" s="327" t="s">
        <v>5343</v>
      </c>
      <c r="F5800" s="327" t="s">
        <v>3119</v>
      </c>
      <c r="G5800" s="409">
        <v>306421140301</v>
      </c>
      <c r="H5800" s="327" t="s">
        <v>9351</v>
      </c>
      <c r="I5800" s="327" t="s">
        <v>5411</v>
      </c>
      <c r="K5800" s="421">
        <v>1.4618</v>
      </c>
      <c r="L5800" s="421">
        <v>1.4618</v>
      </c>
      <c r="M5800" s="421">
        <v>1.0730109999999999</v>
      </c>
      <c r="N5800" s="411">
        <v>26.596593241209472</v>
      </c>
    </row>
    <row r="5801" spans="1:14" s="327" customFormat="1">
      <c r="A5801" s="103">
        <v>5798</v>
      </c>
      <c r="C5801" s="327" t="s">
        <v>1041</v>
      </c>
      <c r="D5801" s="327" t="s">
        <v>1041</v>
      </c>
      <c r="E5801" s="327" t="s">
        <v>4103</v>
      </c>
      <c r="F5801" s="327" t="s">
        <v>2219</v>
      </c>
      <c r="G5801" s="409">
        <v>306113240204</v>
      </c>
      <c r="H5801" s="327" t="s">
        <v>8402</v>
      </c>
      <c r="I5801" s="327" t="s">
        <v>5444</v>
      </c>
      <c r="K5801" s="421">
        <v>0.96240000000000003</v>
      </c>
      <c r="L5801" s="421">
        <v>0.96240000000000003</v>
      </c>
      <c r="M5801" s="421">
        <v>0.70620799999999995</v>
      </c>
      <c r="N5801" s="411">
        <v>26.620116375727353</v>
      </c>
    </row>
    <row r="5802" spans="1:14" s="327" customFormat="1">
      <c r="A5802" s="103">
        <v>5799</v>
      </c>
      <c r="C5802" s="327" t="s">
        <v>1381</v>
      </c>
      <c r="D5802" s="327" t="s">
        <v>1031</v>
      </c>
      <c r="E5802" s="327" t="s">
        <v>4187</v>
      </c>
      <c r="F5802" s="327" t="s">
        <v>3340</v>
      </c>
      <c r="G5802" s="409">
        <v>305121540203</v>
      </c>
      <c r="H5802" s="327" t="s">
        <v>8991</v>
      </c>
      <c r="I5802" s="327" t="s">
        <v>5411</v>
      </c>
      <c r="K5802" s="421">
        <v>0.96109999999999995</v>
      </c>
      <c r="L5802" s="421">
        <v>0.96109999999999995</v>
      </c>
      <c r="M5802" s="421">
        <v>0.70180900000000002</v>
      </c>
      <c r="N5802" s="411">
        <v>26.978566226199142</v>
      </c>
    </row>
    <row r="5803" spans="1:14" s="327" customFormat="1">
      <c r="A5803" s="103">
        <v>5800</v>
      </c>
      <c r="C5803" s="327" t="s">
        <v>1381</v>
      </c>
      <c r="D5803" s="327" t="s">
        <v>1032</v>
      </c>
      <c r="E5803" s="327" t="s">
        <v>4888</v>
      </c>
      <c r="F5803" s="327" t="s">
        <v>5983</v>
      </c>
      <c r="G5803" s="409">
        <v>305621140204</v>
      </c>
      <c r="H5803" s="327" t="s">
        <v>8245</v>
      </c>
      <c r="I5803" s="327" t="s">
        <v>5411</v>
      </c>
      <c r="K5803" s="421">
        <v>1.146E-2</v>
      </c>
      <c r="L5803" s="421">
        <v>1.146E-2</v>
      </c>
      <c r="M5803" s="421">
        <v>8.352E-3</v>
      </c>
      <c r="N5803" s="411">
        <v>27.120418848167539</v>
      </c>
    </row>
    <row r="5804" spans="1:14" s="327" customFormat="1">
      <c r="A5804" s="103">
        <v>5801</v>
      </c>
      <c r="C5804" s="327" t="s">
        <v>1381</v>
      </c>
      <c r="D5804" s="327" t="s">
        <v>1029</v>
      </c>
      <c r="E5804" s="327" t="s">
        <v>4968</v>
      </c>
      <c r="F5804" s="327" t="s">
        <v>4969</v>
      </c>
      <c r="G5804" s="409">
        <v>305711140202</v>
      </c>
      <c r="H5804" s="327" t="s">
        <v>5539</v>
      </c>
      <c r="I5804" s="327" t="s">
        <v>5411</v>
      </c>
      <c r="K5804" s="421">
        <v>0.874</v>
      </c>
      <c r="L5804" s="421">
        <v>0.874</v>
      </c>
      <c r="M5804" s="421">
        <v>0.62797599999999998</v>
      </c>
      <c r="N5804" s="411">
        <v>28.149199084668197</v>
      </c>
    </row>
    <row r="5805" spans="1:14" s="327" customFormat="1">
      <c r="A5805" s="103">
        <v>5802</v>
      </c>
      <c r="C5805" s="327" t="s">
        <v>1381</v>
      </c>
      <c r="D5805" s="327" t="s">
        <v>1029</v>
      </c>
      <c r="E5805" s="327" t="s">
        <v>4968</v>
      </c>
      <c r="F5805" s="327" t="s">
        <v>4969</v>
      </c>
      <c r="G5805" s="409">
        <v>305711140201</v>
      </c>
      <c r="H5805" s="327" t="s">
        <v>9352</v>
      </c>
      <c r="I5805" s="327" t="s">
        <v>5411</v>
      </c>
      <c r="K5805" s="421">
        <v>0.9778</v>
      </c>
      <c r="L5805" s="421">
        <v>0.9778</v>
      </c>
      <c r="M5805" s="421">
        <v>0.70228000000000002</v>
      </c>
      <c r="N5805" s="411">
        <v>28.17754141951319</v>
      </c>
    </row>
    <row r="5806" spans="1:14" s="327" customFormat="1">
      <c r="A5806" s="103">
        <v>5803</v>
      </c>
      <c r="C5806" s="327" t="s">
        <v>5408</v>
      </c>
      <c r="D5806" s="327" t="s">
        <v>1017</v>
      </c>
      <c r="E5806" s="327" t="s">
        <v>1017</v>
      </c>
      <c r="F5806" s="327" t="s">
        <v>3640</v>
      </c>
      <c r="G5806" s="409">
        <v>304511140205</v>
      </c>
      <c r="H5806" s="327" t="s">
        <v>9353</v>
      </c>
      <c r="I5806" s="327" t="s">
        <v>5411</v>
      </c>
      <c r="K5806" s="421">
        <v>0.68120000000000003</v>
      </c>
      <c r="L5806" s="421">
        <v>0.68120000000000003</v>
      </c>
      <c r="M5806" s="421">
        <v>0.48842099999999999</v>
      </c>
      <c r="N5806" s="411">
        <v>28.299911920140929</v>
      </c>
    </row>
    <row r="5807" spans="1:14" s="327" customFormat="1">
      <c r="A5807" s="103">
        <v>5804</v>
      </c>
      <c r="C5807" s="327" t="s">
        <v>1381</v>
      </c>
      <c r="D5807" s="327" t="s">
        <v>1027</v>
      </c>
      <c r="E5807" s="327" t="s">
        <v>5327</v>
      </c>
      <c r="F5807" s="327" t="s">
        <v>8582</v>
      </c>
      <c r="G5807" s="409">
        <v>305422140602</v>
      </c>
      <c r="H5807" s="327" t="s">
        <v>9354</v>
      </c>
      <c r="I5807" s="327" t="s">
        <v>5411</v>
      </c>
      <c r="K5807" s="421">
        <v>0.13239999999999999</v>
      </c>
      <c r="L5807" s="421">
        <v>0.13239999999999999</v>
      </c>
      <c r="M5807" s="421">
        <v>9.4911999999999996E-2</v>
      </c>
      <c r="N5807" s="411">
        <v>28.314199395770391</v>
      </c>
    </row>
    <row r="5808" spans="1:14" s="327" customFormat="1">
      <c r="A5808" s="103">
        <v>5805</v>
      </c>
      <c r="C5808" s="327" t="s">
        <v>5408</v>
      </c>
      <c r="D5808" s="327" t="s">
        <v>1019</v>
      </c>
      <c r="E5808" s="327" t="s">
        <v>1019</v>
      </c>
      <c r="F5808" s="327" t="s">
        <v>3168</v>
      </c>
      <c r="G5808" s="409">
        <v>304231440404</v>
      </c>
      <c r="H5808" s="327" t="s">
        <v>9355</v>
      </c>
      <c r="I5808" s="327" t="s">
        <v>5411</v>
      </c>
      <c r="K5808" s="421">
        <v>0.89944000000000002</v>
      </c>
      <c r="L5808" s="421">
        <v>0.89944000000000002</v>
      </c>
      <c r="M5808" s="421">
        <v>0.63822100000000004</v>
      </c>
      <c r="N5808" s="411">
        <v>29.042404162590053</v>
      </c>
    </row>
    <row r="5809" spans="1:14" s="327" customFormat="1">
      <c r="A5809" s="103">
        <v>5806</v>
      </c>
      <c r="C5809" s="327" t="s">
        <v>1381</v>
      </c>
      <c r="D5809" s="327" t="s">
        <v>1029</v>
      </c>
      <c r="E5809" s="327" t="s">
        <v>4968</v>
      </c>
      <c r="F5809" s="327" t="s">
        <v>4969</v>
      </c>
      <c r="G5809" s="409">
        <v>305711140204</v>
      </c>
      <c r="H5809" s="327" t="s">
        <v>9356</v>
      </c>
      <c r="I5809" s="327" t="s">
        <v>5411</v>
      </c>
      <c r="K5809" s="421">
        <v>0.97960000000000003</v>
      </c>
      <c r="L5809" s="421">
        <v>0.97960000000000003</v>
      </c>
      <c r="M5809" s="421">
        <v>0.69218299999999999</v>
      </c>
      <c r="N5809" s="411">
        <v>29.340240914659049</v>
      </c>
    </row>
    <row r="5810" spans="1:14" s="327" customFormat="1">
      <c r="A5810" s="103">
        <v>5807</v>
      </c>
      <c r="C5810" s="327" t="s">
        <v>5408</v>
      </c>
      <c r="D5810" s="327" t="s">
        <v>1017</v>
      </c>
      <c r="E5810" s="327" t="s">
        <v>1017</v>
      </c>
      <c r="F5810" s="327" t="s">
        <v>5425</v>
      </c>
      <c r="G5810" s="409">
        <v>304511140401</v>
      </c>
      <c r="H5810" s="327" t="s">
        <v>9357</v>
      </c>
      <c r="I5810" s="327" t="s">
        <v>5411</v>
      </c>
      <c r="K5810" s="421">
        <v>0.77041999999999999</v>
      </c>
      <c r="L5810" s="421">
        <v>0.77041999999999999</v>
      </c>
      <c r="M5810" s="421">
        <v>0.54364199999999996</v>
      </c>
      <c r="N5810" s="411">
        <v>29.435632512136241</v>
      </c>
    </row>
    <row r="5811" spans="1:14" s="327" customFormat="1">
      <c r="A5811" s="103">
        <v>5808</v>
      </c>
      <c r="C5811" s="327" t="s">
        <v>1381</v>
      </c>
      <c r="D5811" s="327" t="s">
        <v>1030</v>
      </c>
      <c r="E5811" s="327" t="s">
        <v>5282</v>
      </c>
      <c r="F5811" s="327" t="s">
        <v>4740</v>
      </c>
      <c r="G5811" s="409">
        <v>305212140102</v>
      </c>
      <c r="H5811" s="327" t="s">
        <v>8750</v>
      </c>
      <c r="I5811" s="327" t="s">
        <v>5411</v>
      </c>
      <c r="K5811" s="421">
        <v>1.6836</v>
      </c>
      <c r="L5811" s="421">
        <v>1.6836</v>
      </c>
      <c r="M5811" s="421">
        <v>1.1863870000000001</v>
      </c>
      <c r="N5811" s="411">
        <v>29.532727488714656</v>
      </c>
    </row>
    <row r="5812" spans="1:14" s="327" customFormat="1">
      <c r="A5812" s="103">
        <v>5809</v>
      </c>
      <c r="C5812" s="327" t="s">
        <v>1381</v>
      </c>
      <c r="D5812" s="327" t="s">
        <v>1030</v>
      </c>
      <c r="E5812" s="327" t="s">
        <v>5282</v>
      </c>
      <c r="F5812" s="327" t="s">
        <v>4740</v>
      </c>
      <c r="G5812" s="409">
        <v>305212140104</v>
      </c>
      <c r="H5812" s="327" t="s">
        <v>9358</v>
      </c>
      <c r="I5812" s="327" t="s">
        <v>5411</v>
      </c>
      <c r="K5812" s="421">
        <v>0.77166999999999997</v>
      </c>
      <c r="L5812" s="421">
        <v>0.77166999999999997</v>
      </c>
      <c r="M5812" s="421">
        <v>0.54151300000000002</v>
      </c>
      <c r="N5812" s="411">
        <v>29.825832285821651</v>
      </c>
    </row>
    <row r="5813" spans="1:14" s="327" customFormat="1">
      <c r="A5813" s="103">
        <v>5810</v>
      </c>
      <c r="C5813" s="327" t="s">
        <v>5408</v>
      </c>
      <c r="D5813" s="327" t="s">
        <v>1018</v>
      </c>
      <c r="E5813" s="327" t="s">
        <v>4480</v>
      </c>
      <c r="F5813" s="327" t="s">
        <v>3379</v>
      </c>
      <c r="G5813" s="409">
        <v>304621140204</v>
      </c>
      <c r="H5813" s="327" t="s">
        <v>9359</v>
      </c>
      <c r="I5813" s="327" t="s">
        <v>5411</v>
      </c>
      <c r="K5813" s="421">
        <v>0.18459999999999999</v>
      </c>
      <c r="L5813" s="421">
        <v>0.18459999999999999</v>
      </c>
      <c r="M5813" s="421">
        <v>0.12927900000000001</v>
      </c>
      <c r="N5813" s="411">
        <v>29.968039003250261</v>
      </c>
    </row>
    <row r="5814" spans="1:14" s="327" customFormat="1">
      <c r="A5814" s="103">
        <v>5811</v>
      </c>
      <c r="C5814" s="327" t="s">
        <v>1381</v>
      </c>
      <c r="D5814" s="327" t="s">
        <v>1031</v>
      </c>
      <c r="E5814" s="327" t="s">
        <v>4187</v>
      </c>
      <c r="F5814" s="327" t="s">
        <v>3340</v>
      </c>
      <c r="G5814" s="409">
        <v>305121540201</v>
      </c>
      <c r="H5814" s="327" t="s">
        <v>9360</v>
      </c>
      <c r="I5814" s="327" t="s">
        <v>5411</v>
      </c>
      <c r="K5814" s="421">
        <v>0.79020000000000001</v>
      </c>
      <c r="L5814" s="421">
        <v>0.79020000000000001</v>
      </c>
      <c r="M5814" s="421">
        <v>0.54819499999999999</v>
      </c>
      <c r="N5814" s="411">
        <v>30.62579093900279</v>
      </c>
    </row>
    <row r="5815" spans="1:14" s="327" customFormat="1">
      <c r="A5815" s="103">
        <v>5812</v>
      </c>
      <c r="C5815" s="327" t="s">
        <v>1041</v>
      </c>
      <c r="D5815" s="327" t="s">
        <v>1038</v>
      </c>
      <c r="E5815" s="327" t="s">
        <v>3029</v>
      </c>
      <c r="F5815" s="327" t="s">
        <v>2910</v>
      </c>
      <c r="G5815" s="409">
        <v>306512141204</v>
      </c>
      <c r="H5815" s="327" t="s">
        <v>9361</v>
      </c>
      <c r="I5815" s="327" t="s">
        <v>5444</v>
      </c>
      <c r="K5815" s="421">
        <v>7.0499999999999993E-2</v>
      </c>
      <c r="L5815" s="421">
        <v>7.0499999999999993E-2</v>
      </c>
      <c r="M5815" s="421">
        <v>5.5800000000000002E-2</v>
      </c>
      <c r="N5815" s="410">
        <v>20.851063829787222</v>
      </c>
    </row>
    <row r="5816" spans="1:14" s="327" customFormat="1">
      <c r="A5816" s="103">
        <v>5813</v>
      </c>
      <c r="C5816" s="327" t="s">
        <v>1381</v>
      </c>
      <c r="D5816" s="327" t="s">
        <v>3526</v>
      </c>
      <c r="E5816" s="327" t="s">
        <v>3527</v>
      </c>
      <c r="F5816" s="327" t="s">
        <v>6843</v>
      </c>
      <c r="G5816" s="409" t="s">
        <v>9362</v>
      </c>
      <c r="H5816" s="327" t="s">
        <v>9363</v>
      </c>
      <c r="I5816" s="327" t="s">
        <v>5411</v>
      </c>
      <c r="K5816" s="421">
        <v>1.234E-2</v>
      </c>
      <c r="L5816" s="421">
        <v>1.234E-2</v>
      </c>
      <c r="M5816" s="421">
        <v>9.7020000000000006E-3</v>
      </c>
      <c r="N5816" s="410">
        <v>21.37763371150729</v>
      </c>
    </row>
    <row r="5817" spans="1:14" s="327" customFormat="1">
      <c r="A5817" s="103">
        <v>5814</v>
      </c>
      <c r="C5817" s="327" t="s">
        <v>1041</v>
      </c>
      <c r="D5817" s="327" t="s">
        <v>1037</v>
      </c>
      <c r="E5817" s="327" t="s">
        <v>3312</v>
      </c>
      <c r="F5817" s="327" t="s">
        <v>3040</v>
      </c>
      <c r="G5817" s="409">
        <v>306321240602</v>
      </c>
      <c r="H5817" s="327" t="s">
        <v>9364</v>
      </c>
      <c r="I5817" s="327" t="s">
        <v>5411</v>
      </c>
      <c r="K5817" s="421">
        <v>0.43563000000000002</v>
      </c>
      <c r="L5817" s="421">
        <v>0.43563000000000002</v>
      </c>
      <c r="M5817" s="421">
        <v>0.34057100000000001</v>
      </c>
      <c r="N5817" s="410">
        <v>21.821040791497374</v>
      </c>
    </row>
    <row r="5818" spans="1:14" s="327" customFormat="1">
      <c r="A5818" s="103">
        <v>5815</v>
      </c>
      <c r="C5818" s="327" t="s">
        <v>1381</v>
      </c>
      <c r="D5818" s="327" t="s">
        <v>1031</v>
      </c>
      <c r="E5818" s="327" t="s">
        <v>5239</v>
      </c>
      <c r="F5818" s="327" t="s">
        <v>5240</v>
      </c>
      <c r="G5818" s="409">
        <v>305112240102</v>
      </c>
      <c r="H5818" s="327" t="s">
        <v>9365</v>
      </c>
      <c r="I5818" s="327" t="s">
        <v>5411</v>
      </c>
      <c r="K5818" s="421">
        <v>0.50109999999999999</v>
      </c>
      <c r="L5818" s="421">
        <v>0.50109999999999999</v>
      </c>
      <c r="M5818" s="421">
        <v>0.39124700000000001</v>
      </c>
      <c r="N5818" s="410">
        <v>21.922370784274591</v>
      </c>
    </row>
    <row r="5819" spans="1:14" s="327" customFormat="1">
      <c r="A5819" s="103">
        <v>5816</v>
      </c>
      <c r="C5819" s="327" t="s">
        <v>1381</v>
      </c>
      <c r="D5819" s="327" t="s">
        <v>3526</v>
      </c>
      <c r="E5819" s="327" t="s">
        <v>3527</v>
      </c>
      <c r="F5819" s="327" t="s">
        <v>6843</v>
      </c>
      <c r="G5819" s="409" t="s">
        <v>9366</v>
      </c>
      <c r="H5819" s="327" t="s">
        <v>9367</v>
      </c>
      <c r="I5819" s="327" t="s">
        <v>5411</v>
      </c>
      <c r="K5819" s="421">
        <v>1.1133299999999999</v>
      </c>
      <c r="L5819" s="421">
        <v>1.1133299999999999</v>
      </c>
      <c r="M5819" s="421">
        <v>0.85936800000000002</v>
      </c>
      <c r="N5819" s="410">
        <v>22.811026380318498</v>
      </c>
    </row>
    <row r="5820" spans="1:14" s="327" customFormat="1">
      <c r="A5820" s="103">
        <v>5817</v>
      </c>
      <c r="C5820" s="327" t="s">
        <v>5408</v>
      </c>
      <c r="D5820" s="327" t="s">
        <v>1019</v>
      </c>
      <c r="E5820" s="327" t="s">
        <v>1019</v>
      </c>
      <c r="F5820" s="327" t="s">
        <v>3284</v>
      </c>
      <c r="G5820" s="409">
        <v>304231440104</v>
      </c>
      <c r="H5820" s="327" t="s">
        <v>9368</v>
      </c>
      <c r="I5820" s="327" t="s">
        <v>5411</v>
      </c>
      <c r="K5820" s="421">
        <v>0.32500000000000001</v>
      </c>
      <c r="L5820" s="421">
        <v>0.32500000000000001</v>
      </c>
      <c r="M5820" s="421">
        <v>0.252695</v>
      </c>
      <c r="N5820" s="410">
        <v>22.247692307692311</v>
      </c>
    </row>
    <row r="5821" spans="1:14" s="327" customFormat="1">
      <c r="A5821" s="103">
        <v>5818</v>
      </c>
      <c r="C5821" s="327" t="s">
        <v>5408</v>
      </c>
      <c r="D5821" s="327" t="s">
        <v>1019</v>
      </c>
      <c r="E5821" s="327" t="s">
        <v>1019</v>
      </c>
      <c r="F5821" s="327" t="s">
        <v>3284</v>
      </c>
      <c r="G5821" s="409">
        <v>304231440110</v>
      </c>
      <c r="H5821" s="327" t="s">
        <v>9369</v>
      </c>
      <c r="I5821" s="327" t="s">
        <v>5411</v>
      </c>
      <c r="K5821" s="421">
        <v>0.22259999999999999</v>
      </c>
      <c r="L5821" s="421">
        <v>0.22259999999999999</v>
      </c>
      <c r="M5821" s="421">
        <v>0.17019000000000001</v>
      </c>
      <c r="N5821" s="410">
        <v>23.544474393530994</v>
      </c>
    </row>
    <row r="5822" spans="1:14" s="327" customFormat="1">
      <c r="A5822" s="103">
        <v>5819</v>
      </c>
      <c r="C5822" s="327" t="s">
        <v>5408</v>
      </c>
      <c r="D5822" s="327" t="s">
        <v>1017</v>
      </c>
      <c r="E5822" s="327" t="s">
        <v>1017</v>
      </c>
      <c r="F5822" s="327" t="s">
        <v>3282</v>
      </c>
      <c r="G5822" s="409">
        <v>304511440303</v>
      </c>
      <c r="H5822" s="327" t="s">
        <v>9370</v>
      </c>
      <c r="I5822" s="327" t="s">
        <v>5444</v>
      </c>
      <c r="K5822" s="421">
        <v>0.40389999999999998</v>
      </c>
      <c r="L5822" s="421">
        <v>0.40389999999999998</v>
      </c>
      <c r="M5822" s="421">
        <v>0.30730800000000003</v>
      </c>
      <c r="N5822" s="410">
        <v>23.914830403565229</v>
      </c>
    </row>
    <row r="5823" spans="1:14" s="327" customFormat="1">
      <c r="A5823" s="103">
        <v>5820</v>
      </c>
      <c r="C5823" s="327" t="s">
        <v>5408</v>
      </c>
      <c r="D5823" s="327" t="s">
        <v>1017</v>
      </c>
      <c r="E5823" s="327" t="s">
        <v>1017</v>
      </c>
      <c r="F5823" s="327" t="s">
        <v>3640</v>
      </c>
      <c r="G5823" s="409">
        <v>304511140202</v>
      </c>
      <c r="H5823" s="327" t="s">
        <v>9371</v>
      </c>
      <c r="I5823" s="327" t="s">
        <v>5411</v>
      </c>
      <c r="K5823" s="421">
        <v>0.37769999999999998</v>
      </c>
      <c r="L5823" s="421">
        <v>0.37769999999999998</v>
      </c>
      <c r="M5823" s="421">
        <v>0.28697</v>
      </c>
      <c r="N5823" s="410">
        <v>24.021710352131318</v>
      </c>
    </row>
    <row r="5824" spans="1:14" s="327" customFormat="1">
      <c r="A5824" s="103">
        <v>5821</v>
      </c>
      <c r="C5824" s="327" t="s">
        <v>1041</v>
      </c>
      <c r="D5824" s="327" t="s">
        <v>1038</v>
      </c>
      <c r="E5824" s="327" t="s">
        <v>3029</v>
      </c>
      <c r="F5824" s="327" t="s">
        <v>2910</v>
      </c>
      <c r="G5824" s="409">
        <v>306512141203</v>
      </c>
      <c r="H5824" s="327" t="s">
        <v>8739</v>
      </c>
      <c r="I5824" s="327" t="s">
        <v>5444</v>
      </c>
      <c r="K5824" s="421">
        <v>0.84355599999999997</v>
      </c>
      <c r="L5824" s="421">
        <v>0.84355599999999997</v>
      </c>
      <c r="M5824" s="421">
        <v>0.63793100000000003</v>
      </c>
      <c r="N5824" s="410">
        <v>24.375975039001556</v>
      </c>
    </row>
    <row r="5825" spans="1:14" s="327" customFormat="1">
      <c r="A5825" s="103">
        <v>5822</v>
      </c>
      <c r="C5825" s="327" t="s">
        <v>5408</v>
      </c>
      <c r="D5825" s="327" t="s">
        <v>1017</v>
      </c>
      <c r="E5825" s="327" t="s">
        <v>1017</v>
      </c>
      <c r="F5825" s="327" t="s">
        <v>4500</v>
      </c>
      <c r="G5825" s="409">
        <v>304511140301</v>
      </c>
      <c r="H5825" s="327" t="s">
        <v>9372</v>
      </c>
      <c r="I5825" s="327" t="s">
        <v>5411</v>
      </c>
      <c r="K5825" s="421">
        <v>0.66690000000000005</v>
      </c>
      <c r="L5825" s="421">
        <v>0.66690000000000005</v>
      </c>
      <c r="M5825" s="421">
        <v>0.50361</v>
      </c>
      <c r="N5825" s="410">
        <v>24.484930274403961</v>
      </c>
    </row>
    <row r="5826" spans="1:14" s="327" customFormat="1">
      <c r="A5826" s="103">
        <v>5823</v>
      </c>
      <c r="C5826" s="327" t="s">
        <v>1381</v>
      </c>
      <c r="D5826" s="327" t="s">
        <v>1030</v>
      </c>
      <c r="E5826" s="327" t="s">
        <v>5282</v>
      </c>
      <c r="F5826" s="327" t="s">
        <v>4740</v>
      </c>
      <c r="G5826" s="409">
        <v>305212140101</v>
      </c>
      <c r="H5826" s="327" t="s">
        <v>9373</v>
      </c>
      <c r="I5826" s="327" t="s">
        <v>5411</v>
      </c>
      <c r="K5826" s="421">
        <v>1.0710999999999999</v>
      </c>
      <c r="L5826" s="421">
        <v>1.0710999999999999</v>
      </c>
      <c r="M5826" s="421">
        <v>0.89520299999999997</v>
      </c>
      <c r="N5826" s="410">
        <v>16.42208944076183</v>
      </c>
    </row>
    <row r="5827" spans="1:14" s="327" customFormat="1">
      <c r="A5827" s="103">
        <v>5824</v>
      </c>
      <c r="C5827" s="327" t="s">
        <v>1041</v>
      </c>
      <c r="D5827" s="327" t="s">
        <v>1038</v>
      </c>
      <c r="E5827" s="327" t="s">
        <v>3029</v>
      </c>
      <c r="F5827" s="327" t="s">
        <v>2910</v>
      </c>
      <c r="G5827" s="409">
        <v>306512141202</v>
      </c>
      <c r="H5827" s="327" t="s">
        <v>9374</v>
      </c>
      <c r="I5827" s="327" t="s">
        <v>5411</v>
      </c>
      <c r="K5827" s="421">
        <v>0.248</v>
      </c>
      <c r="L5827" s="421">
        <v>0.248</v>
      </c>
      <c r="M5827" s="421">
        <v>0.20613300000000001</v>
      </c>
      <c r="N5827" s="410">
        <v>16.881854838709671</v>
      </c>
    </row>
    <row r="5828" spans="1:14" s="327" customFormat="1">
      <c r="A5828" s="103">
        <v>5825</v>
      </c>
      <c r="C5828" s="327" t="s">
        <v>5408</v>
      </c>
      <c r="D5828" s="327" t="s">
        <v>1020</v>
      </c>
      <c r="E5828" s="327" t="s">
        <v>3970</v>
      </c>
      <c r="F5828" s="327" t="s">
        <v>3405</v>
      </c>
      <c r="G5828" s="409">
        <v>304121340403</v>
      </c>
      <c r="H5828" s="327" t="s">
        <v>9375</v>
      </c>
      <c r="I5828" s="327" t="s">
        <v>5411</v>
      </c>
      <c r="K5828" s="421">
        <v>0.45069999999999999</v>
      </c>
      <c r="L5828" s="421">
        <v>0.45069999999999999</v>
      </c>
      <c r="M5828" s="421">
        <v>0.37526700000000002</v>
      </c>
      <c r="N5828" s="410">
        <v>16.736853783004211</v>
      </c>
    </row>
    <row r="5829" spans="1:14" s="327" customFormat="1">
      <c r="A5829" s="103">
        <v>5826</v>
      </c>
      <c r="C5829" s="327" t="s">
        <v>1381</v>
      </c>
      <c r="D5829" s="327" t="s">
        <v>1031</v>
      </c>
      <c r="E5829" s="327" t="s">
        <v>4187</v>
      </c>
      <c r="F5829" s="327" t="s">
        <v>3455</v>
      </c>
      <c r="G5829" s="409">
        <v>305121540103</v>
      </c>
      <c r="H5829" s="327" t="s">
        <v>9376</v>
      </c>
      <c r="I5829" s="327" t="s">
        <v>5411</v>
      </c>
      <c r="K5829" s="421">
        <v>0.36249999999999999</v>
      </c>
      <c r="L5829" s="421">
        <v>0.36249999999999999</v>
      </c>
      <c r="M5829" s="421">
        <v>0.301817</v>
      </c>
      <c r="N5829" s="410">
        <v>16.740137931034479</v>
      </c>
    </row>
    <row r="5830" spans="1:14" s="327" customFormat="1">
      <c r="A5830" s="103">
        <v>5827</v>
      </c>
      <c r="C5830" s="327" t="s">
        <v>1041</v>
      </c>
      <c r="D5830" s="327" t="s">
        <v>1038</v>
      </c>
      <c r="E5830" s="327" t="s">
        <v>1038</v>
      </c>
      <c r="F5830" s="327" t="s">
        <v>9071</v>
      </c>
      <c r="G5830" s="409">
        <v>306511340101</v>
      </c>
      <c r="H5830" s="327" t="s">
        <v>9377</v>
      </c>
      <c r="I5830" s="327" t="s">
        <v>5411</v>
      </c>
      <c r="K5830" s="421">
        <v>0.4163</v>
      </c>
      <c r="L5830" s="421">
        <v>0.4163</v>
      </c>
      <c r="M5830" s="421">
        <v>0.34655599999999998</v>
      </c>
      <c r="N5830" s="410">
        <v>16.753302906557778</v>
      </c>
    </row>
    <row r="5831" spans="1:14" s="327" customFormat="1">
      <c r="A5831" s="103">
        <v>5828</v>
      </c>
      <c r="C5831" s="327" t="s">
        <v>1041</v>
      </c>
      <c r="D5831" s="327" t="s">
        <v>1039</v>
      </c>
      <c r="E5831" s="327" t="s">
        <v>3293</v>
      </c>
      <c r="F5831" s="327" t="s">
        <v>3231</v>
      </c>
      <c r="G5831" s="409">
        <v>306221540201</v>
      </c>
      <c r="H5831" s="327" t="s">
        <v>9378</v>
      </c>
      <c r="I5831" s="327" t="s">
        <v>5411</v>
      </c>
      <c r="K5831" s="421">
        <v>7.17E-2</v>
      </c>
      <c r="L5831" s="421">
        <v>7.17E-2</v>
      </c>
      <c r="M5831" s="421">
        <v>5.9580000000000001E-2</v>
      </c>
      <c r="N5831" s="410">
        <v>16.903765690376567</v>
      </c>
    </row>
    <row r="5832" spans="1:14" s="327" customFormat="1">
      <c r="A5832" s="103">
        <v>5829</v>
      </c>
      <c r="C5832" s="327" t="s">
        <v>1381</v>
      </c>
      <c r="D5832" s="327" t="s">
        <v>3526</v>
      </c>
      <c r="E5832" s="327" t="s">
        <v>4408</v>
      </c>
      <c r="F5832" s="327" t="s">
        <v>3013</v>
      </c>
      <c r="G5832" s="409" t="s">
        <v>9379</v>
      </c>
      <c r="H5832" s="327" t="s">
        <v>9380</v>
      </c>
      <c r="I5832" s="327" t="s">
        <v>5411</v>
      </c>
      <c r="K5832" s="421">
        <v>0.74850000000000005</v>
      </c>
      <c r="L5832" s="421">
        <v>0.74850000000000005</v>
      </c>
      <c r="M5832" s="421">
        <v>0.621008</v>
      </c>
      <c r="N5832" s="410">
        <v>17.032999331997335</v>
      </c>
    </row>
    <row r="5833" spans="1:14" s="327" customFormat="1">
      <c r="A5833" s="103">
        <v>5830</v>
      </c>
      <c r="C5833" s="327" t="s">
        <v>1381</v>
      </c>
      <c r="D5833" s="327" t="s">
        <v>3526</v>
      </c>
      <c r="E5833" s="327" t="s">
        <v>4408</v>
      </c>
      <c r="F5833" s="327" t="s">
        <v>3013</v>
      </c>
      <c r="G5833" s="409" t="s">
        <v>9381</v>
      </c>
      <c r="H5833" s="327" t="s">
        <v>9382</v>
      </c>
      <c r="I5833" s="327" t="s">
        <v>5411</v>
      </c>
      <c r="K5833" s="421">
        <v>0.61770000000000003</v>
      </c>
      <c r="L5833" s="421">
        <v>0.61770000000000003</v>
      </c>
      <c r="M5833" s="421">
        <v>0.51242900000000002</v>
      </c>
      <c r="N5833" s="410">
        <v>17.042415412012303</v>
      </c>
    </row>
    <row r="5834" spans="1:14" s="327" customFormat="1">
      <c r="A5834" s="103">
        <v>5831</v>
      </c>
      <c r="C5834" s="327" t="s">
        <v>1381</v>
      </c>
      <c r="D5834" s="327" t="s">
        <v>3526</v>
      </c>
      <c r="E5834" s="327" t="s">
        <v>4408</v>
      </c>
      <c r="F5834" s="327" t="s">
        <v>2337</v>
      </c>
      <c r="G5834" s="409" t="s">
        <v>9383</v>
      </c>
      <c r="H5834" s="327" t="s">
        <v>8869</v>
      </c>
      <c r="I5834" s="327" t="s">
        <v>5411</v>
      </c>
      <c r="K5834" s="421">
        <v>0.64985000000000004</v>
      </c>
      <c r="L5834" s="421">
        <v>0.64985000000000004</v>
      </c>
      <c r="M5834" s="421">
        <v>0.53874500000000003</v>
      </c>
      <c r="N5834" s="410">
        <v>17.097022389782257</v>
      </c>
    </row>
    <row r="5835" spans="1:14" s="327" customFormat="1">
      <c r="A5835" s="103">
        <v>5832</v>
      </c>
      <c r="C5835" s="327" t="s">
        <v>5408</v>
      </c>
      <c r="D5835" s="327" t="s">
        <v>1017</v>
      </c>
      <c r="E5835" s="327" t="s">
        <v>1017</v>
      </c>
      <c r="F5835" s="327" t="s">
        <v>4168</v>
      </c>
      <c r="G5835" s="409">
        <v>304511140104</v>
      </c>
      <c r="H5835" s="327" t="s">
        <v>9384</v>
      </c>
      <c r="I5835" s="327" t="s">
        <v>5411</v>
      </c>
      <c r="K5835" s="421">
        <v>2.1236999999999999</v>
      </c>
      <c r="L5835" s="421">
        <v>2.1236999999999999</v>
      </c>
      <c r="M5835" s="421">
        <v>1.8082830000000001</v>
      </c>
      <c r="N5835" s="410">
        <v>14.852239016810277</v>
      </c>
    </row>
    <row r="5836" spans="1:14" s="327" customFormat="1">
      <c r="A5836" s="103">
        <v>5833</v>
      </c>
      <c r="C5836" s="327" t="s">
        <v>5408</v>
      </c>
      <c r="D5836" s="327" t="s">
        <v>1018</v>
      </c>
      <c r="E5836" s="327" t="s">
        <v>4480</v>
      </c>
      <c r="F5836" s="327" t="s">
        <v>2971</v>
      </c>
      <c r="G5836" s="409">
        <v>304621240105</v>
      </c>
      <c r="H5836" s="327" t="s">
        <v>9385</v>
      </c>
      <c r="I5836" s="327" t="s">
        <v>5411</v>
      </c>
      <c r="K5836" s="421">
        <v>0.98199999999999998</v>
      </c>
      <c r="L5836" s="421">
        <v>0.98199999999999998</v>
      </c>
      <c r="M5836" s="421">
        <v>0.83512500000000001</v>
      </c>
      <c r="N5836" s="410">
        <v>14.956720977596738</v>
      </c>
    </row>
    <row r="5837" spans="1:14" s="327" customFormat="1">
      <c r="A5837" s="103">
        <v>5834</v>
      </c>
      <c r="C5837" s="327" t="s">
        <v>1381</v>
      </c>
      <c r="D5837" s="327" t="s">
        <v>3526</v>
      </c>
      <c r="E5837" s="327" t="s">
        <v>4408</v>
      </c>
      <c r="F5837" s="327" t="s">
        <v>3013</v>
      </c>
      <c r="G5837" s="409" t="s">
        <v>9386</v>
      </c>
      <c r="H5837" s="327" t="s">
        <v>9387</v>
      </c>
      <c r="I5837" s="327" t="s">
        <v>5411</v>
      </c>
      <c r="K5837" s="421">
        <v>0.75929999999999997</v>
      </c>
      <c r="L5837" s="421">
        <v>0.75929999999999997</v>
      </c>
      <c r="M5837" s="421">
        <v>0.64612700000000001</v>
      </c>
      <c r="N5837" s="410">
        <v>14.904912419333593</v>
      </c>
    </row>
    <row r="5838" spans="1:14" s="327" customFormat="1">
      <c r="A5838" s="103">
        <v>5835</v>
      </c>
      <c r="C5838" s="327" t="s">
        <v>1041</v>
      </c>
      <c r="D5838" s="327" t="s">
        <v>1040</v>
      </c>
      <c r="E5838" s="327" t="s">
        <v>4766</v>
      </c>
      <c r="F5838" s="327" t="s">
        <v>2895</v>
      </c>
      <c r="G5838" s="409">
        <v>306631440602</v>
      </c>
      <c r="H5838" s="327" t="s">
        <v>9388</v>
      </c>
      <c r="I5838" s="327" t="s">
        <v>5444</v>
      </c>
      <c r="K5838" s="421">
        <v>0.50860000000000005</v>
      </c>
      <c r="L5838" s="421">
        <v>0.50860000000000005</v>
      </c>
      <c r="M5838" s="421">
        <v>0.43273400000000001</v>
      </c>
      <c r="N5838" s="410">
        <v>14.916633896972087</v>
      </c>
    </row>
    <row r="5839" spans="1:14" s="327" customFormat="1">
      <c r="A5839" s="103">
        <v>5836</v>
      </c>
      <c r="C5839" s="327" t="s">
        <v>1041</v>
      </c>
      <c r="D5839" s="327" t="s">
        <v>1040</v>
      </c>
      <c r="E5839" s="327" t="s">
        <v>4766</v>
      </c>
      <c r="F5839" s="327" t="s">
        <v>2895</v>
      </c>
      <c r="G5839" s="409">
        <v>306631440603</v>
      </c>
      <c r="H5839" s="327" t="s">
        <v>9389</v>
      </c>
      <c r="I5839" s="327" t="s">
        <v>5411</v>
      </c>
      <c r="K5839" s="421">
        <v>1.1005</v>
      </c>
      <c r="L5839" s="421">
        <v>1.1005</v>
      </c>
      <c r="M5839" s="421">
        <v>0.93635999999999997</v>
      </c>
      <c r="N5839" s="410">
        <v>14.915038618809637</v>
      </c>
    </row>
    <row r="5840" spans="1:14" s="327" customFormat="1">
      <c r="A5840" s="103">
        <v>5837</v>
      </c>
      <c r="C5840" s="327" t="s">
        <v>1041</v>
      </c>
      <c r="D5840" s="327" t="s">
        <v>1040</v>
      </c>
      <c r="E5840" s="327" t="s">
        <v>4766</v>
      </c>
      <c r="F5840" s="327" t="s">
        <v>6895</v>
      </c>
      <c r="G5840" s="409">
        <v>306631340302</v>
      </c>
      <c r="H5840" s="327" t="s">
        <v>8528</v>
      </c>
      <c r="I5840" s="327" t="s">
        <v>5411</v>
      </c>
      <c r="K5840" s="421">
        <v>0.72529999999999994</v>
      </c>
      <c r="L5840" s="421">
        <v>0.72529999999999994</v>
      </c>
      <c r="M5840" s="421">
        <v>0.616618</v>
      </c>
      <c r="N5840" s="410">
        <v>14.984420239900725</v>
      </c>
    </row>
    <row r="5841" spans="1:14" s="327" customFormat="1">
      <c r="A5841" s="103">
        <v>5838</v>
      </c>
      <c r="C5841" s="327" t="s">
        <v>1381</v>
      </c>
      <c r="D5841" s="327" t="s">
        <v>3526</v>
      </c>
      <c r="E5841" s="327" t="s">
        <v>3527</v>
      </c>
      <c r="F5841" s="327" t="s">
        <v>3261</v>
      </c>
      <c r="G5841" s="409" t="s">
        <v>9390</v>
      </c>
      <c r="H5841" s="327" t="s">
        <v>9391</v>
      </c>
      <c r="I5841" s="327" t="s">
        <v>5411</v>
      </c>
      <c r="K5841" s="421">
        <v>0.36130000000000001</v>
      </c>
      <c r="L5841" s="421">
        <v>0.36130000000000001</v>
      </c>
      <c r="M5841" s="421">
        <v>0.30710300000000001</v>
      </c>
      <c r="N5841" s="410">
        <v>15.00055355660116</v>
      </c>
    </row>
    <row r="5842" spans="1:14" s="327" customFormat="1">
      <c r="A5842" s="103">
        <v>5839</v>
      </c>
      <c r="C5842" s="327" t="s">
        <v>1041</v>
      </c>
      <c r="D5842" s="327" t="s">
        <v>1040</v>
      </c>
      <c r="E5842" s="327" t="s">
        <v>4766</v>
      </c>
      <c r="F5842" s="327" t="s">
        <v>9392</v>
      </c>
      <c r="G5842" s="409">
        <v>306631240404</v>
      </c>
      <c r="H5842" s="327" t="s">
        <v>7700</v>
      </c>
      <c r="I5842" s="327" t="s">
        <v>5444</v>
      </c>
      <c r="K5842" s="421">
        <v>0.12570000000000001</v>
      </c>
      <c r="L5842" s="421">
        <v>0.12570000000000001</v>
      </c>
      <c r="M5842" s="421">
        <v>0.106762</v>
      </c>
      <c r="N5842" s="410">
        <v>15.066030230708041</v>
      </c>
    </row>
    <row r="5843" spans="1:14" s="327" customFormat="1">
      <c r="A5843" s="103">
        <v>5840</v>
      </c>
      <c r="C5843" s="327" t="s">
        <v>1041</v>
      </c>
      <c r="D5843" s="327" t="s">
        <v>1040</v>
      </c>
      <c r="E5843" s="327" t="s">
        <v>4766</v>
      </c>
      <c r="F5843" s="327" t="s">
        <v>9392</v>
      </c>
      <c r="G5843" s="409">
        <v>306631240403</v>
      </c>
      <c r="H5843" s="327" t="s">
        <v>9393</v>
      </c>
      <c r="I5843" s="327" t="s">
        <v>5411</v>
      </c>
      <c r="K5843" s="421">
        <v>0.72548000000000001</v>
      </c>
      <c r="L5843" s="421">
        <v>0.72548000000000001</v>
      </c>
      <c r="M5843" s="421">
        <v>0.61655599999999999</v>
      </c>
      <c r="N5843" s="410">
        <v>15.014059657054643</v>
      </c>
    </row>
    <row r="5844" spans="1:14" s="327" customFormat="1">
      <c r="A5844" s="103">
        <v>5841</v>
      </c>
      <c r="C5844" s="327" t="s">
        <v>1049</v>
      </c>
      <c r="D5844" s="327" t="s">
        <v>4470</v>
      </c>
      <c r="E5844" s="327" t="s">
        <v>4471</v>
      </c>
      <c r="F5844" s="327" t="s">
        <v>7885</v>
      </c>
      <c r="G5844" s="409">
        <v>307511440205</v>
      </c>
      <c r="H5844" s="327" t="s">
        <v>9394</v>
      </c>
      <c r="I5844" s="327" t="s">
        <v>5444</v>
      </c>
      <c r="K5844" s="421">
        <v>0.57589999999999997</v>
      </c>
      <c r="L5844" s="421">
        <v>0.57589999999999997</v>
      </c>
      <c r="M5844" s="421">
        <v>0.48908699999999999</v>
      </c>
      <c r="N5844" s="410">
        <v>15.074318458065633</v>
      </c>
    </row>
    <row r="5845" spans="1:14" s="327" customFormat="1">
      <c r="A5845" s="103">
        <v>5842</v>
      </c>
      <c r="C5845" s="327" t="s">
        <v>1041</v>
      </c>
      <c r="D5845" s="327" t="s">
        <v>1041</v>
      </c>
      <c r="E5845" s="327" t="s">
        <v>4103</v>
      </c>
      <c r="F5845" s="327" t="s">
        <v>3015</v>
      </c>
      <c r="G5845" s="409">
        <v>306111340103</v>
      </c>
      <c r="H5845" s="327" t="s">
        <v>9395</v>
      </c>
      <c r="I5845" s="327" t="s">
        <v>5411</v>
      </c>
      <c r="K5845" s="421">
        <v>0.4541</v>
      </c>
      <c r="L5845" s="421">
        <v>0.4541</v>
      </c>
      <c r="M5845" s="421">
        <v>0.385573</v>
      </c>
      <c r="N5845" s="410">
        <v>15.090728914336049</v>
      </c>
    </row>
    <row r="5846" spans="1:14" s="327" customFormat="1">
      <c r="A5846" s="103">
        <v>5843</v>
      </c>
      <c r="C5846" s="327" t="s">
        <v>1041</v>
      </c>
      <c r="D5846" s="327" t="s">
        <v>1040</v>
      </c>
      <c r="E5846" s="327" t="s">
        <v>4426</v>
      </c>
      <c r="F5846" s="327" t="s">
        <v>5439</v>
      </c>
      <c r="G5846" s="409">
        <v>306621140502</v>
      </c>
      <c r="H5846" s="327" t="s">
        <v>9396</v>
      </c>
      <c r="I5846" s="327" t="s">
        <v>5411</v>
      </c>
      <c r="K5846" s="421">
        <v>0.83340000000000003</v>
      </c>
      <c r="L5846" s="421">
        <v>0.83340000000000003</v>
      </c>
      <c r="M5846" s="421">
        <v>0.70754600000000001</v>
      </c>
      <c r="N5846" s="410">
        <v>15.101271898248141</v>
      </c>
    </row>
    <row r="5847" spans="1:14" s="327" customFormat="1">
      <c r="A5847" s="103">
        <v>5844</v>
      </c>
      <c r="C5847" s="327" t="s">
        <v>1041</v>
      </c>
      <c r="D5847" s="327" t="s">
        <v>1040</v>
      </c>
      <c r="E5847" s="327" t="s">
        <v>4766</v>
      </c>
      <c r="F5847" s="327" t="s">
        <v>9392</v>
      </c>
      <c r="G5847" s="409">
        <v>306631240401</v>
      </c>
      <c r="H5847" s="327" t="s">
        <v>9397</v>
      </c>
      <c r="I5847" s="327" t="s">
        <v>5411</v>
      </c>
      <c r="K5847" s="421">
        <v>0.97635000000000005</v>
      </c>
      <c r="L5847" s="421">
        <v>0.97635000000000005</v>
      </c>
      <c r="M5847" s="421">
        <v>0.82846600000000004</v>
      </c>
      <c r="N5847" s="410">
        <v>15.146617503968866</v>
      </c>
    </row>
    <row r="5848" spans="1:14" s="327" customFormat="1">
      <c r="A5848" s="103">
        <v>5845</v>
      </c>
      <c r="C5848" s="327" t="s">
        <v>1041</v>
      </c>
      <c r="D5848" s="327" t="s">
        <v>1040</v>
      </c>
      <c r="E5848" s="327" t="s">
        <v>4766</v>
      </c>
      <c r="F5848" s="327" t="s">
        <v>9392</v>
      </c>
      <c r="G5848" s="409">
        <v>306631240402</v>
      </c>
      <c r="H5848" s="327" t="s">
        <v>5975</v>
      </c>
      <c r="I5848" s="327" t="s">
        <v>5411</v>
      </c>
      <c r="K5848" s="421">
        <v>0.62373999999999996</v>
      </c>
      <c r="L5848" s="421">
        <v>0.62373999999999996</v>
      </c>
      <c r="M5848" s="421">
        <v>0.52901299999999996</v>
      </c>
      <c r="N5848" s="410">
        <v>15.186936864719275</v>
      </c>
    </row>
    <row r="5849" spans="1:14" s="327" customFormat="1">
      <c r="A5849" s="103">
        <v>5846</v>
      </c>
      <c r="C5849" s="327" t="s">
        <v>1041</v>
      </c>
      <c r="D5849" s="327" t="s">
        <v>1040</v>
      </c>
      <c r="E5849" s="327" t="s">
        <v>4766</v>
      </c>
      <c r="F5849" s="327" t="s">
        <v>6579</v>
      </c>
      <c r="G5849" s="409">
        <v>306631140205</v>
      </c>
      <c r="H5849" s="327" t="s">
        <v>9398</v>
      </c>
      <c r="I5849" s="327" t="s">
        <v>5411</v>
      </c>
      <c r="K5849" s="421">
        <v>0.65029999999999999</v>
      </c>
      <c r="L5849" s="421">
        <v>0.65029999999999999</v>
      </c>
      <c r="M5849" s="421">
        <v>0.55147800000000002</v>
      </c>
      <c r="N5849" s="410">
        <v>15.19637090573581</v>
      </c>
    </row>
    <row r="5850" spans="1:14" s="327" customFormat="1">
      <c r="A5850" s="103">
        <v>5847</v>
      </c>
      <c r="C5850" s="327" t="s">
        <v>1041</v>
      </c>
      <c r="D5850" s="327" t="s">
        <v>1038</v>
      </c>
      <c r="E5850" s="327" t="s">
        <v>3029</v>
      </c>
      <c r="F5850" s="327" t="s">
        <v>9399</v>
      </c>
      <c r="G5850" s="409">
        <v>306512240703</v>
      </c>
      <c r="H5850" s="327" t="s">
        <v>9400</v>
      </c>
      <c r="I5850" s="327" t="s">
        <v>5411</v>
      </c>
      <c r="K5850" s="421">
        <v>0.61199999999999999</v>
      </c>
      <c r="L5850" s="421">
        <v>0.61199999999999999</v>
      </c>
      <c r="M5850" s="421">
        <v>0.54719899999999999</v>
      </c>
      <c r="N5850" s="410">
        <v>10.588398692810458</v>
      </c>
    </row>
    <row r="5851" spans="1:14" s="327" customFormat="1">
      <c r="A5851" s="103">
        <v>5848</v>
      </c>
      <c r="C5851" s="327" t="s">
        <v>1041</v>
      </c>
      <c r="D5851" s="327" t="s">
        <v>1038</v>
      </c>
      <c r="E5851" s="327" t="s">
        <v>3029</v>
      </c>
      <c r="F5851" s="327" t="s">
        <v>9399</v>
      </c>
      <c r="G5851" s="409">
        <v>306512240702</v>
      </c>
      <c r="H5851" s="327" t="s">
        <v>9401</v>
      </c>
      <c r="I5851" s="327" t="s">
        <v>5411</v>
      </c>
      <c r="K5851" s="421">
        <v>0.71870000000000001</v>
      </c>
      <c r="L5851" s="421">
        <v>0.71870000000000001</v>
      </c>
      <c r="M5851" s="421">
        <v>0.64163300000000001</v>
      </c>
      <c r="N5851" s="410">
        <v>10.72311117295116</v>
      </c>
    </row>
    <row r="5852" spans="1:14" s="327" customFormat="1">
      <c r="A5852" s="103">
        <v>5849</v>
      </c>
      <c r="C5852" s="327" t="s">
        <v>1041</v>
      </c>
      <c r="D5852" s="327" t="s">
        <v>1038</v>
      </c>
      <c r="E5852" s="327" t="s">
        <v>3029</v>
      </c>
      <c r="F5852" s="327" t="s">
        <v>9399</v>
      </c>
      <c r="G5852" s="409">
        <v>306512240704</v>
      </c>
      <c r="H5852" s="327" t="s">
        <v>9402</v>
      </c>
      <c r="I5852" s="327" t="s">
        <v>5411</v>
      </c>
      <c r="K5852" s="421">
        <v>0.87370000000000003</v>
      </c>
      <c r="L5852" s="421">
        <v>0.87370000000000003</v>
      </c>
      <c r="M5852" s="421">
        <v>0.77996799999999999</v>
      </c>
      <c r="N5852" s="410">
        <v>10.728167563236813</v>
      </c>
    </row>
    <row r="5853" spans="1:14" s="327" customFormat="1">
      <c r="A5853" s="103">
        <v>5850</v>
      </c>
      <c r="C5853" s="327" t="s">
        <v>1041</v>
      </c>
      <c r="D5853" s="327" t="s">
        <v>1038</v>
      </c>
      <c r="E5853" s="327" t="s">
        <v>3029</v>
      </c>
      <c r="F5853" s="327" t="s">
        <v>9399</v>
      </c>
      <c r="G5853" s="409">
        <v>306512240701</v>
      </c>
      <c r="H5853" s="327" t="s">
        <v>9403</v>
      </c>
      <c r="I5853" s="327" t="s">
        <v>5411</v>
      </c>
      <c r="K5853" s="421">
        <v>0.56299999999999994</v>
      </c>
      <c r="L5853" s="421">
        <v>0.56299999999999994</v>
      </c>
      <c r="M5853" s="421">
        <v>0.50341199999999997</v>
      </c>
      <c r="N5853" s="410">
        <v>10.584014209591471</v>
      </c>
    </row>
    <row r="5854" spans="1:14" s="327" customFormat="1">
      <c r="A5854" s="103">
        <v>5851</v>
      </c>
      <c r="C5854" s="327" t="s">
        <v>5408</v>
      </c>
      <c r="D5854" s="327" t="s">
        <v>1021</v>
      </c>
      <c r="E5854" s="327" t="s">
        <v>4351</v>
      </c>
      <c r="F5854" s="327" t="s">
        <v>8702</v>
      </c>
      <c r="G5854" s="409">
        <v>304411340302</v>
      </c>
      <c r="H5854" s="327" t="s">
        <v>9404</v>
      </c>
      <c r="I5854" s="327" t="s">
        <v>5411</v>
      </c>
      <c r="K5854" s="421">
        <v>0.60229999999999995</v>
      </c>
      <c r="L5854" s="421">
        <v>0.60229999999999995</v>
      </c>
      <c r="M5854" s="421">
        <v>0.53767799999999999</v>
      </c>
      <c r="N5854" s="410">
        <v>10.729204715258172</v>
      </c>
    </row>
    <row r="5855" spans="1:14" s="327" customFormat="1">
      <c r="A5855" s="103">
        <v>5852</v>
      </c>
      <c r="C5855" s="327" t="s">
        <v>1049</v>
      </c>
      <c r="D5855" s="327" t="s">
        <v>1049</v>
      </c>
      <c r="E5855" s="327" t="s">
        <v>3482</v>
      </c>
      <c r="F5855" s="327" t="s">
        <v>4940</v>
      </c>
      <c r="G5855" s="409">
        <v>307133340206</v>
      </c>
      <c r="H5855" s="327" t="s">
        <v>9405</v>
      </c>
      <c r="I5855" s="327" t="s">
        <v>5411</v>
      </c>
      <c r="K5855" s="421">
        <v>0.996</v>
      </c>
      <c r="L5855" s="421">
        <v>0.996</v>
      </c>
      <c r="M5855" s="421">
        <v>0.99401499999999998</v>
      </c>
      <c r="N5855" s="410">
        <v>0.19929718875502153</v>
      </c>
    </row>
    <row r="5856" spans="1:14" s="327" customFormat="1">
      <c r="A5856" s="103">
        <v>5853</v>
      </c>
      <c r="C5856" s="327" t="s">
        <v>1049</v>
      </c>
      <c r="D5856" s="327" t="s">
        <v>4470</v>
      </c>
      <c r="E5856" s="327" t="s">
        <v>4471</v>
      </c>
      <c r="F5856" s="327" t="s">
        <v>7511</v>
      </c>
      <c r="G5856" s="409">
        <v>307511140204</v>
      </c>
      <c r="H5856" s="327" t="s">
        <v>9406</v>
      </c>
      <c r="I5856" s="327" t="s">
        <v>5411</v>
      </c>
      <c r="K5856" s="421">
        <v>0.62673699999999999</v>
      </c>
      <c r="L5856" s="421">
        <v>0.62673699999999999</v>
      </c>
      <c r="M5856" s="421">
        <v>0.62470499999999995</v>
      </c>
      <c r="N5856" s="410">
        <v>0.3242189307476715</v>
      </c>
    </row>
    <row r="5857" spans="1:14" s="327" customFormat="1">
      <c r="A5857" s="103">
        <v>5854</v>
      </c>
      <c r="C5857" s="327" t="s">
        <v>1049</v>
      </c>
      <c r="D5857" s="327" t="s">
        <v>4470</v>
      </c>
      <c r="E5857" s="327" t="s">
        <v>4471</v>
      </c>
      <c r="F5857" s="327" t="s">
        <v>4027</v>
      </c>
      <c r="G5857" s="409">
        <v>307511540105</v>
      </c>
      <c r="H5857" s="327" t="s">
        <v>7573</v>
      </c>
      <c r="I5857" s="327" t="s">
        <v>5411</v>
      </c>
      <c r="K5857" s="421">
        <v>0.1273</v>
      </c>
      <c r="L5857" s="421">
        <v>0.1273</v>
      </c>
      <c r="M5857" s="421">
        <v>0.12695899999999999</v>
      </c>
      <c r="N5857" s="410">
        <v>0.26787117046347841</v>
      </c>
    </row>
    <row r="5858" spans="1:14" s="327" customFormat="1">
      <c r="A5858" s="103">
        <v>5855</v>
      </c>
      <c r="C5858" s="327" t="s">
        <v>1049</v>
      </c>
      <c r="D5858" s="327" t="s">
        <v>4470</v>
      </c>
      <c r="E5858" s="327" t="s">
        <v>4471</v>
      </c>
      <c r="F5858" s="327" t="s">
        <v>6266</v>
      </c>
      <c r="G5858" s="409">
        <v>307511540304</v>
      </c>
      <c r="H5858" s="327" t="s">
        <v>9407</v>
      </c>
      <c r="I5858" s="327" t="s">
        <v>5411</v>
      </c>
      <c r="K5858" s="421">
        <v>1.8170850000000001</v>
      </c>
      <c r="L5858" s="421">
        <v>1.8170850000000001</v>
      </c>
      <c r="M5858" s="421">
        <v>1.810759</v>
      </c>
      <c r="N5858" s="410">
        <v>0.34814001546433182</v>
      </c>
    </row>
    <row r="5859" spans="1:14" s="327" customFormat="1">
      <c r="A5859" s="103">
        <v>5856</v>
      </c>
      <c r="C5859" s="327" t="s">
        <v>1049</v>
      </c>
      <c r="D5859" s="327" t="s">
        <v>4470</v>
      </c>
      <c r="E5859" s="327" t="s">
        <v>4666</v>
      </c>
      <c r="F5859" s="327" t="s">
        <v>3426</v>
      </c>
      <c r="G5859" s="409">
        <v>307522240305</v>
      </c>
      <c r="H5859" s="327" t="s">
        <v>9408</v>
      </c>
      <c r="I5859" s="327" t="s">
        <v>5411</v>
      </c>
      <c r="K5859" s="421">
        <v>1.5800000000000002E-2</v>
      </c>
      <c r="L5859" s="421">
        <v>1.5800000000000002E-2</v>
      </c>
      <c r="M5859" s="421">
        <v>1.5724999999999999E-2</v>
      </c>
      <c r="N5859" s="410">
        <v>0.47468354430381099</v>
      </c>
    </row>
    <row r="5860" spans="1:14" s="327" customFormat="1">
      <c r="A5860" s="103">
        <v>5857</v>
      </c>
      <c r="C5860" s="327" t="s">
        <v>1049</v>
      </c>
      <c r="D5860" s="327" t="s">
        <v>4470</v>
      </c>
      <c r="E5860" s="327" t="s">
        <v>4183</v>
      </c>
      <c r="F5860" s="327" t="s">
        <v>4443</v>
      </c>
      <c r="G5860" s="409">
        <v>307521340603</v>
      </c>
      <c r="H5860" s="327" t="s">
        <v>9150</v>
      </c>
      <c r="I5860" s="327" t="s">
        <v>5411</v>
      </c>
      <c r="K5860" s="421">
        <v>0.28054000000000001</v>
      </c>
      <c r="L5860" s="421">
        <v>0.28054000000000001</v>
      </c>
      <c r="M5860" s="421">
        <v>0.27917799999999998</v>
      </c>
      <c r="N5860" s="410">
        <v>0.48549226491766945</v>
      </c>
    </row>
    <row r="5861" spans="1:14" s="327" customFormat="1">
      <c r="A5861" s="103">
        <v>5858</v>
      </c>
      <c r="C5861" s="327" t="s">
        <v>1049</v>
      </c>
      <c r="D5861" s="327" t="s">
        <v>1048</v>
      </c>
      <c r="E5861" s="327" t="s">
        <v>1048</v>
      </c>
      <c r="F5861" s="327" t="s">
        <v>3761</v>
      </c>
      <c r="G5861" s="409">
        <v>307233340106</v>
      </c>
      <c r="H5861" s="327" t="s">
        <v>9409</v>
      </c>
      <c r="I5861" s="327" t="s">
        <v>5411</v>
      </c>
      <c r="K5861" s="421">
        <v>0.70530000000000004</v>
      </c>
      <c r="L5861" s="421">
        <v>0.70530000000000004</v>
      </c>
      <c r="M5861" s="421">
        <v>0.70219100000000001</v>
      </c>
      <c r="N5861" s="410">
        <v>0.44080533106479913</v>
      </c>
    </row>
    <row r="5862" spans="1:14" s="327" customFormat="1">
      <c r="A5862" s="103">
        <v>5859</v>
      </c>
      <c r="C5862" s="327" t="s">
        <v>1049</v>
      </c>
      <c r="D5862" s="327" t="s">
        <v>1048</v>
      </c>
      <c r="E5862" s="327" t="s">
        <v>5138</v>
      </c>
      <c r="F5862" s="327" t="s">
        <v>3741</v>
      </c>
      <c r="G5862" s="409">
        <v>307211340304</v>
      </c>
      <c r="H5862" s="327" t="s">
        <v>7735</v>
      </c>
      <c r="I5862" s="327" t="s">
        <v>5444</v>
      </c>
      <c r="K5862" s="421">
        <v>1.6292</v>
      </c>
      <c r="L5862" s="421">
        <v>1.6292</v>
      </c>
      <c r="M5862" s="421">
        <v>1.620908</v>
      </c>
      <c r="N5862" s="410">
        <v>0.5089614534740956</v>
      </c>
    </row>
    <row r="5863" spans="1:14" s="327" customFormat="1">
      <c r="A5863" s="103">
        <v>5860</v>
      </c>
      <c r="C5863" s="327" t="s">
        <v>1049</v>
      </c>
      <c r="D5863" s="327" t="s">
        <v>1048</v>
      </c>
      <c r="E5863" s="327" t="s">
        <v>5140</v>
      </c>
      <c r="F5863" s="327" t="s">
        <v>2880</v>
      </c>
      <c r="G5863" s="409">
        <v>307222240106</v>
      </c>
      <c r="H5863" s="327" t="s">
        <v>9410</v>
      </c>
      <c r="I5863" s="327" t="s">
        <v>5411</v>
      </c>
      <c r="K5863" s="421">
        <v>0.22140000000000001</v>
      </c>
      <c r="L5863" s="421">
        <v>0.22140000000000001</v>
      </c>
      <c r="M5863" s="421">
        <v>0.22006800000000001</v>
      </c>
      <c r="N5863" s="410">
        <v>0.60162601626016243</v>
      </c>
    </row>
    <row r="5864" spans="1:14" s="327" customFormat="1">
      <c r="A5864" s="103">
        <v>5861</v>
      </c>
      <c r="C5864" s="327" t="s">
        <v>1049</v>
      </c>
      <c r="D5864" s="327" t="s">
        <v>1048</v>
      </c>
      <c r="E5864" s="327" t="s">
        <v>5140</v>
      </c>
      <c r="F5864" s="327" t="s">
        <v>5826</v>
      </c>
      <c r="G5864" s="409">
        <v>307222240206</v>
      </c>
      <c r="H5864" s="327" t="s">
        <v>9411</v>
      </c>
      <c r="I5864" s="327" t="s">
        <v>5411</v>
      </c>
      <c r="K5864" s="421">
        <v>0.1062</v>
      </c>
      <c r="L5864" s="421">
        <v>0.1062</v>
      </c>
      <c r="M5864" s="421">
        <v>0.10557999999999999</v>
      </c>
      <c r="N5864" s="410">
        <v>0.58380414312618589</v>
      </c>
    </row>
    <row r="5865" spans="1:14" s="327" customFormat="1">
      <c r="A5865" s="103">
        <v>5862</v>
      </c>
      <c r="C5865" s="327" t="s">
        <v>1049</v>
      </c>
      <c r="D5865" s="327" t="s">
        <v>1048</v>
      </c>
      <c r="E5865" s="327" t="s">
        <v>5140</v>
      </c>
      <c r="F5865" s="327" t="s">
        <v>5826</v>
      </c>
      <c r="G5865" s="409">
        <v>307222240204</v>
      </c>
      <c r="H5865" s="327" t="s">
        <v>9412</v>
      </c>
      <c r="I5865" s="327" t="s">
        <v>5411</v>
      </c>
      <c r="K5865" s="421">
        <v>0.46929999999999999</v>
      </c>
      <c r="L5865" s="421">
        <v>0.46929999999999999</v>
      </c>
      <c r="M5865" s="421">
        <v>0.46589799999999998</v>
      </c>
      <c r="N5865" s="410">
        <v>0.7249094395908835</v>
      </c>
    </row>
    <row r="5866" spans="1:14" s="327" customFormat="1">
      <c r="A5866" s="103">
        <v>5863</v>
      </c>
      <c r="C5866" s="327" t="s">
        <v>1049</v>
      </c>
      <c r="D5866" s="327" t="s">
        <v>1048</v>
      </c>
      <c r="E5866" s="327" t="s">
        <v>5140</v>
      </c>
      <c r="F5866" s="327" t="s">
        <v>5826</v>
      </c>
      <c r="G5866" s="409">
        <v>307222240207</v>
      </c>
      <c r="H5866" s="327" t="s">
        <v>9413</v>
      </c>
      <c r="I5866" s="327" t="s">
        <v>5444</v>
      </c>
      <c r="K5866" s="421">
        <v>1.4570000000000001</v>
      </c>
      <c r="L5866" s="421">
        <v>1.4570000000000001</v>
      </c>
      <c r="M5866" s="421">
        <v>1.4477660000000001</v>
      </c>
      <c r="N5866" s="410">
        <v>0.63376801647220071</v>
      </c>
    </row>
    <row r="5867" spans="1:14" s="327" customFormat="1">
      <c r="A5867" s="103">
        <v>5864</v>
      </c>
      <c r="C5867" s="327" t="s">
        <v>1049</v>
      </c>
      <c r="D5867" s="327" t="s">
        <v>1048</v>
      </c>
      <c r="E5867" s="327" t="s">
        <v>5140</v>
      </c>
      <c r="F5867" s="327" t="s">
        <v>5826</v>
      </c>
      <c r="G5867" s="409">
        <v>307222240205</v>
      </c>
      <c r="H5867" s="327" t="s">
        <v>9414</v>
      </c>
      <c r="I5867" s="327" t="s">
        <v>5444</v>
      </c>
      <c r="K5867" s="421">
        <v>5.8999999999999997E-2</v>
      </c>
      <c r="L5867" s="421">
        <v>5.8999999999999997E-2</v>
      </c>
      <c r="M5867" s="421">
        <v>5.7588E-2</v>
      </c>
      <c r="N5867" s="410">
        <v>2.3932203389830451</v>
      </c>
    </row>
    <row r="5868" spans="1:14" s="327" customFormat="1">
      <c r="A5868" s="103">
        <v>5865</v>
      </c>
      <c r="C5868" s="327" t="s">
        <v>1049</v>
      </c>
      <c r="D5868" s="327" t="s">
        <v>1048</v>
      </c>
      <c r="E5868" s="327" t="s">
        <v>5140</v>
      </c>
      <c r="F5868" s="327" t="s">
        <v>4944</v>
      </c>
      <c r="G5868" s="409">
        <v>307222240405</v>
      </c>
      <c r="H5868" s="327" t="s">
        <v>9415</v>
      </c>
      <c r="I5868" s="327" t="s">
        <v>5411</v>
      </c>
      <c r="K5868" s="421">
        <v>1.8009999999999999</v>
      </c>
      <c r="L5868" s="421">
        <v>1.8009999999999999</v>
      </c>
      <c r="M5868" s="421">
        <v>1.789018</v>
      </c>
      <c r="N5868" s="410">
        <v>0.66529705719044629</v>
      </c>
    </row>
    <row r="5869" spans="1:14" s="327" customFormat="1">
      <c r="A5869" s="103">
        <v>5866</v>
      </c>
      <c r="C5869" s="327" t="s">
        <v>1049</v>
      </c>
      <c r="D5869" s="327" t="s">
        <v>1048</v>
      </c>
      <c r="E5869" s="327" t="s">
        <v>5140</v>
      </c>
      <c r="F5869" s="327" t="s">
        <v>5422</v>
      </c>
      <c r="G5869" s="409">
        <v>307222240704</v>
      </c>
      <c r="H5869" s="327" t="s">
        <v>9416</v>
      </c>
      <c r="I5869" s="327" t="s">
        <v>5411</v>
      </c>
      <c r="K5869" s="421">
        <v>1.173</v>
      </c>
      <c r="L5869" s="421">
        <v>1.173</v>
      </c>
      <c r="M5869" s="421">
        <v>1.165367</v>
      </c>
      <c r="N5869" s="410">
        <v>0.6507246376811594</v>
      </c>
    </row>
    <row r="5870" spans="1:14" s="327" customFormat="1">
      <c r="A5870" s="103">
        <v>5867</v>
      </c>
      <c r="C5870" s="327" t="s">
        <v>1049</v>
      </c>
      <c r="D5870" s="327" t="s">
        <v>1048</v>
      </c>
      <c r="E5870" s="327" t="s">
        <v>5140</v>
      </c>
      <c r="F5870" s="327" t="s">
        <v>5478</v>
      </c>
      <c r="G5870" s="409">
        <v>307222140104</v>
      </c>
      <c r="H5870" s="327" t="s">
        <v>9417</v>
      </c>
      <c r="I5870" s="327" t="s">
        <v>5411</v>
      </c>
      <c r="K5870" s="421">
        <v>0.24579999999999999</v>
      </c>
      <c r="L5870" s="421">
        <v>0.24579999999999999</v>
      </c>
      <c r="M5870" s="421">
        <v>0.244037</v>
      </c>
      <c r="N5870" s="410">
        <v>0.71724979658258214</v>
      </c>
    </row>
    <row r="5871" spans="1:14" s="327" customFormat="1">
      <c r="A5871" s="103">
        <v>5868</v>
      </c>
      <c r="C5871" s="327" t="s">
        <v>1049</v>
      </c>
      <c r="D5871" s="327" t="s">
        <v>1047</v>
      </c>
      <c r="E5871" s="327" t="s">
        <v>4541</v>
      </c>
      <c r="F5871" s="327" t="s">
        <v>7327</v>
      </c>
      <c r="G5871" s="409">
        <v>307333340303</v>
      </c>
      <c r="H5871" s="327" t="s">
        <v>9418</v>
      </c>
      <c r="I5871" s="327" t="s">
        <v>5411</v>
      </c>
      <c r="K5871" s="421">
        <v>0.69830000000000003</v>
      </c>
      <c r="L5871" s="421">
        <v>0.69830000000000003</v>
      </c>
      <c r="M5871" s="421">
        <v>0.69292900000000002</v>
      </c>
      <c r="N5871" s="410">
        <v>0.76915365888586773</v>
      </c>
    </row>
    <row r="5872" spans="1:14" s="327" customFormat="1">
      <c r="A5872" s="103">
        <v>5869</v>
      </c>
      <c r="C5872" s="327" t="s">
        <v>1049</v>
      </c>
      <c r="D5872" s="327" t="s">
        <v>1045</v>
      </c>
      <c r="E5872" s="327" t="s">
        <v>5187</v>
      </c>
      <c r="F5872" s="327" t="s">
        <v>5188</v>
      </c>
      <c r="G5872" s="409">
        <v>307611640106</v>
      </c>
      <c r="H5872" s="327" t="s">
        <v>9419</v>
      </c>
      <c r="I5872" s="327" t="s">
        <v>5411</v>
      </c>
      <c r="K5872" s="421">
        <v>1.1114999999999999</v>
      </c>
      <c r="L5872" s="421">
        <v>1.1114999999999999</v>
      </c>
      <c r="M5872" s="421">
        <v>1.1025400000000001</v>
      </c>
      <c r="N5872" s="410">
        <v>0.80611785874942476</v>
      </c>
    </row>
    <row r="5873" spans="1:14" s="327" customFormat="1">
      <c r="A5873" s="103">
        <v>5870</v>
      </c>
      <c r="C5873" s="327" t="s">
        <v>1049</v>
      </c>
      <c r="D5873" s="327" t="s">
        <v>1045</v>
      </c>
      <c r="E5873" s="327" t="s">
        <v>5187</v>
      </c>
      <c r="F5873" s="327" t="s">
        <v>7184</v>
      </c>
      <c r="G5873" s="409">
        <v>307611640406</v>
      </c>
      <c r="H5873" s="327" t="s">
        <v>9420</v>
      </c>
      <c r="I5873" s="327" t="s">
        <v>5411</v>
      </c>
      <c r="K5873" s="421">
        <v>1.833</v>
      </c>
      <c r="L5873" s="421">
        <v>1.833</v>
      </c>
      <c r="M5873" s="421">
        <v>1.8190390000000001</v>
      </c>
      <c r="N5873" s="410">
        <v>0.76164757228586422</v>
      </c>
    </row>
    <row r="5874" spans="1:14" s="327" customFormat="1">
      <c r="A5874" s="103">
        <v>5871</v>
      </c>
      <c r="C5874" s="327" t="s">
        <v>1049</v>
      </c>
      <c r="D5874" s="327" t="s">
        <v>1045</v>
      </c>
      <c r="E5874" s="327" t="s">
        <v>5187</v>
      </c>
      <c r="F5874" s="327" t="s">
        <v>8634</v>
      </c>
      <c r="G5874" s="409">
        <v>307611140304</v>
      </c>
      <c r="H5874" s="327" t="s">
        <v>9421</v>
      </c>
      <c r="I5874" s="327" t="s">
        <v>5411</v>
      </c>
      <c r="K5874" s="421">
        <v>1.3131999999999999</v>
      </c>
      <c r="L5874" s="421">
        <v>1.3131999999999999</v>
      </c>
      <c r="M5874" s="421">
        <v>1.302478</v>
      </c>
      <c r="N5874" s="410">
        <v>0.81647883033809776</v>
      </c>
    </row>
    <row r="5875" spans="1:14" s="327" customFormat="1">
      <c r="A5875" s="103">
        <v>5872</v>
      </c>
      <c r="C5875" s="327" t="s">
        <v>1049</v>
      </c>
      <c r="D5875" s="327" t="s">
        <v>1045</v>
      </c>
      <c r="E5875" s="327" t="s">
        <v>5187</v>
      </c>
      <c r="F5875" s="327" t="s">
        <v>4523</v>
      </c>
      <c r="G5875" s="409">
        <v>307611140108</v>
      </c>
      <c r="H5875" s="327" t="s">
        <v>9422</v>
      </c>
      <c r="I5875" s="327" t="s">
        <v>5411</v>
      </c>
      <c r="K5875" s="421">
        <v>0.38529999999999998</v>
      </c>
      <c r="L5875" s="421">
        <v>0.38529999999999998</v>
      </c>
      <c r="M5875" s="421">
        <v>0.38188299999999997</v>
      </c>
      <c r="N5875" s="410">
        <v>0.88684142226836316</v>
      </c>
    </row>
    <row r="5876" spans="1:14" s="327" customFormat="1">
      <c r="A5876" s="103">
        <v>5873</v>
      </c>
      <c r="C5876" s="327" t="s">
        <v>1049</v>
      </c>
      <c r="D5876" s="327" t="s">
        <v>1045</v>
      </c>
      <c r="E5876" s="327" t="s">
        <v>5067</v>
      </c>
      <c r="F5876" s="327" t="s">
        <v>4948</v>
      </c>
      <c r="G5876" s="409">
        <v>307613340106</v>
      </c>
      <c r="H5876" s="327" t="s">
        <v>9423</v>
      </c>
      <c r="I5876" s="327" t="s">
        <v>5411</v>
      </c>
      <c r="K5876" s="421">
        <v>2.784E-3</v>
      </c>
      <c r="L5876" s="421">
        <v>2.784E-3</v>
      </c>
      <c r="M5876" s="421">
        <v>2.7590000000000002E-3</v>
      </c>
      <c r="N5876" s="410">
        <v>0.89798850574712097</v>
      </c>
    </row>
    <row r="5877" spans="1:14" s="327" customFormat="1">
      <c r="A5877" s="103">
        <v>5874</v>
      </c>
      <c r="C5877" s="327" t="s">
        <v>1049</v>
      </c>
      <c r="D5877" s="327" t="s">
        <v>1045</v>
      </c>
      <c r="E5877" s="327" t="s">
        <v>4680</v>
      </c>
      <c r="F5877" s="327" t="s">
        <v>6348</v>
      </c>
      <c r="G5877" s="409">
        <v>307612140404</v>
      </c>
      <c r="H5877" s="327" t="s">
        <v>9424</v>
      </c>
      <c r="I5877" s="327" t="s">
        <v>5411</v>
      </c>
      <c r="K5877" s="421">
        <v>0.67981000000000003</v>
      </c>
      <c r="L5877" s="421">
        <v>0.67981000000000003</v>
      </c>
      <c r="M5877" s="421">
        <v>0.67341499999999999</v>
      </c>
      <c r="N5877" s="410">
        <v>0.94070402024095545</v>
      </c>
    </row>
    <row r="5878" spans="1:14" s="327" customFormat="1">
      <c r="A5878" s="103">
        <v>5875</v>
      </c>
      <c r="C5878" s="327" t="s">
        <v>1041</v>
      </c>
      <c r="D5878" s="327" t="s">
        <v>1040</v>
      </c>
      <c r="E5878" s="327" t="s">
        <v>4426</v>
      </c>
      <c r="F5878" s="327" t="s">
        <v>5462</v>
      </c>
      <c r="G5878" s="409">
        <v>306621340205</v>
      </c>
      <c r="H5878" s="327" t="s">
        <v>7102</v>
      </c>
      <c r="I5878" s="327" t="s">
        <v>5411</v>
      </c>
      <c r="K5878" s="421">
        <v>1.0333000000000001</v>
      </c>
      <c r="L5878" s="421">
        <v>1.0333000000000001</v>
      </c>
      <c r="M5878" s="421">
        <v>1.0236179999999999</v>
      </c>
      <c r="N5878" s="410">
        <v>0.93699796767639487</v>
      </c>
    </row>
    <row r="5879" spans="1:14" s="327" customFormat="1">
      <c r="A5879" s="103">
        <v>5876</v>
      </c>
      <c r="C5879" s="327" t="s">
        <v>1041</v>
      </c>
      <c r="D5879" s="327" t="s">
        <v>1040</v>
      </c>
      <c r="E5879" s="327" t="s">
        <v>4426</v>
      </c>
      <c r="F5879" s="327" t="s">
        <v>5439</v>
      </c>
      <c r="G5879" s="409">
        <v>306621140501</v>
      </c>
      <c r="H5879" s="327" t="s">
        <v>9425</v>
      </c>
      <c r="I5879" s="327" t="s">
        <v>5411</v>
      </c>
      <c r="K5879" s="421">
        <v>0.41903000000000001</v>
      </c>
      <c r="L5879" s="421">
        <v>0.41903000000000001</v>
      </c>
      <c r="M5879" s="421">
        <v>0.41506399999999999</v>
      </c>
      <c r="N5879" s="410">
        <v>0.94647161301100757</v>
      </c>
    </row>
    <row r="5880" spans="1:14" s="327" customFormat="1">
      <c r="A5880" s="103">
        <v>5877</v>
      </c>
      <c r="C5880" s="327" t="s">
        <v>1041</v>
      </c>
      <c r="D5880" s="327" t="s">
        <v>1040</v>
      </c>
      <c r="E5880" s="327" t="s">
        <v>1040</v>
      </c>
      <c r="F5880" s="327" t="s">
        <v>6238</v>
      </c>
      <c r="G5880" s="409">
        <v>306611440305</v>
      </c>
      <c r="H5880" s="327" t="s">
        <v>9426</v>
      </c>
      <c r="I5880" s="327" t="s">
        <v>5411</v>
      </c>
      <c r="K5880" s="421">
        <v>0.54510000000000003</v>
      </c>
      <c r="L5880" s="421">
        <v>0.54510000000000003</v>
      </c>
      <c r="M5880" s="421">
        <v>0.53985899999999998</v>
      </c>
      <c r="N5880" s="410">
        <v>0.96147495872317934</v>
      </c>
    </row>
    <row r="5881" spans="1:14" s="327" customFormat="1">
      <c r="A5881" s="103">
        <v>5878</v>
      </c>
      <c r="C5881" s="327" t="s">
        <v>1041</v>
      </c>
      <c r="D5881" s="327" t="s">
        <v>1040</v>
      </c>
      <c r="E5881" s="327" t="s">
        <v>4766</v>
      </c>
      <c r="F5881" s="327" t="s">
        <v>2897</v>
      </c>
      <c r="G5881" s="409">
        <v>306631140501</v>
      </c>
      <c r="H5881" s="327" t="s">
        <v>5458</v>
      </c>
      <c r="I5881" s="327" t="s">
        <v>5411</v>
      </c>
      <c r="K5881" s="421">
        <v>0.94645000000000001</v>
      </c>
      <c r="L5881" s="421">
        <v>0.94645000000000001</v>
      </c>
      <c r="M5881" s="421">
        <v>0.93700099999999997</v>
      </c>
      <c r="N5881" s="410">
        <v>0.99836230123091974</v>
      </c>
    </row>
    <row r="5882" spans="1:14" s="327" customFormat="1">
      <c r="A5882" s="103">
        <v>5879</v>
      </c>
      <c r="C5882" s="327" t="s">
        <v>1041</v>
      </c>
      <c r="D5882" s="327" t="s">
        <v>1040</v>
      </c>
      <c r="E5882" s="327" t="s">
        <v>4766</v>
      </c>
      <c r="F5882" s="327" t="s">
        <v>2897</v>
      </c>
      <c r="G5882" s="409">
        <v>306631140502</v>
      </c>
      <c r="H5882" s="327" t="s">
        <v>9427</v>
      </c>
      <c r="I5882" s="327" t="s">
        <v>5411</v>
      </c>
      <c r="K5882" s="421">
        <v>0.1246</v>
      </c>
      <c r="L5882" s="421">
        <v>0.1246</v>
      </c>
      <c r="M5882" s="421">
        <v>0.123407</v>
      </c>
      <c r="N5882" s="410">
        <v>0.95746388443017616</v>
      </c>
    </row>
    <row r="5883" spans="1:14" s="327" customFormat="1">
      <c r="A5883" s="103">
        <v>5880</v>
      </c>
      <c r="C5883" s="327" t="s">
        <v>1041</v>
      </c>
      <c r="D5883" s="327" t="s">
        <v>1040</v>
      </c>
      <c r="E5883" s="327" t="s">
        <v>4766</v>
      </c>
      <c r="F5883" s="327" t="s">
        <v>2897</v>
      </c>
      <c r="G5883" s="409">
        <v>306631140503</v>
      </c>
      <c r="H5883" s="327" t="s">
        <v>9428</v>
      </c>
      <c r="I5883" s="327" t="s">
        <v>5411</v>
      </c>
      <c r="K5883" s="421">
        <v>0.852074</v>
      </c>
      <c r="L5883" s="421">
        <v>0.852074</v>
      </c>
      <c r="M5883" s="421">
        <v>0.84274899999999997</v>
      </c>
      <c r="N5883" s="410">
        <v>1.0943885155514694</v>
      </c>
    </row>
    <row r="5884" spans="1:14" s="327" customFormat="1">
      <c r="A5884" s="103">
        <v>5881</v>
      </c>
      <c r="C5884" s="327" t="s">
        <v>1041</v>
      </c>
      <c r="D5884" s="327" t="s">
        <v>1039</v>
      </c>
      <c r="E5884" s="327" t="s">
        <v>3293</v>
      </c>
      <c r="F5884" s="327" t="s">
        <v>3827</v>
      </c>
      <c r="G5884" s="409">
        <v>306221440202</v>
      </c>
      <c r="H5884" s="327" t="s">
        <v>9429</v>
      </c>
      <c r="I5884" s="327" t="s">
        <v>5411</v>
      </c>
      <c r="K5884" s="421">
        <v>0.75587000000000004</v>
      </c>
      <c r="L5884" s="421">
        <v>0.75587000000000004</v>
      </c>
      <c r="M5884" s="421">
        <v>0.74748999999999999</v>
      </c>
      <c r="N5884" s="410">
        <v>1.1086562504134378</v>
      </c>
    </row>
    <row r="5885" spans="1:14" s="327" customFormat="1">
      <c r="A5885" s="103">
        <v>5882</v>
      </c>
      <c r="C5885" s="327" t="s">
        <v>1041</v>
      </c>
      <c r="D5885" s="327" t="s">
        <v>1039</v>
      </c>
      <c r="E5885" s="327" t="s">
        <v>3293</v>
      </c>
      <c r="F5885" s="327" t="s">
        <v>2899</v>
      </c>
      <c r="G5885" s="409">
        <v>306221440402</v>
      </c>
      <c r="H5885" s="327" t="s">
        <v>9430</v>
      </c>
      <c r="I5885" s="327" t="s">
        <v>5444</v>
      </c>
      <c r="K5885" s="421">
        <v>0.12690000000000001</v>
      </c>
      <c r="L5885" s="421">
        <v>0.12690000000000001</v>
      </c>
      <c r="M5885" s="421">
        <v>0.12447800000000001</v>
      </c>
      <c r="N5885" s="410">
        <v>1.9085894405043398</v>
      </c>
    </row>
    <row r="5886" spans="1:14" s="327" customFormat="1">
      <c r="A5886" s="103">
        <v>5883</v>
      </c>
      <c r="C5886" s="327" t="s">
        <v>1041</v>
      </c>
      <c r="D5886" s="327" t="s">
        <v>1039</v>
      </c>
      <c r="E5886" s="327" t="s">
        <v>3293</v>
      </c>
      <c r="F5886" s="327" t="s">
        <v>2899</v>
      </c>
      <c r="G5886" s="409">
        <v>306221440404</v>
      </c>
      <c r="H5886" s="327" t="s">
        <v>9431</v>
      </c>
      <c r="I5886" s="327" t="s">
        <v>5411</v>
      </c>
      <c r="K5886" s="421">
        <v>7.4000000000000003E-3</v>
      </c>
      <c r="L5886" s="421">
        <v>7.4000000000000003E-3</v>
      </c>
      <c r="M5886" s="421">
        <v>7.0679999999999996E-3</v>
      </c>
      <c r="N5886" s="410">
        <v>4.4864864864864957</v>
      </c>
    </row>
    <row r="5887" spans="1:14" s="327" customFormat="1">
      <c r="A5887" s="103">
        <v>5884</v>
      </c>
      <c r="C5887" s="327" t="s">
        <v>1041</v>
      </c>
      <c r="D5887" s="327" t="s">
        <v>1039</v>
      </c>
      <c r="E5887" s="327" t="s">
        <v>3293</v>
      </c>
      <c r="F5887" s="327" t="s">
        <v>2899</v>
      </c>
      <c r="G5887" s="409">
        <v>306221440403</v>
      </c>
      <c r="H5887" s="327" t="s">
        <v>9432</v>
      </c>
      <c r="I5887" s="327" t="s">
        <v>5411</v>
      </c>
      <c r="K5887" s="421">
        <v>0.18809999999999999</v>
      </c>
      <c r="L5887" s="421">
        <v>0.18809999999999999</v>
      </c>
      <c r="M5887" s="421">
        <v>0.18470500000000001</v>
      </c>
      <c r="N5887" s="410">
        <v>1.8048910154173214</v>
      </c>
    </row>
    <row r="5888" spans="1:14" s="327" customFormat="1">
      <c r="A5888" s="103">
        <v>5885</v>
      </c>
      <c r="C5888" s="327" t="s">
        <v>1041</v>
      </c>
      <c r="D5888" s="327" t="s">
        <v>1038</v>
      </c>
      <c r="E5888" s="327" t="s">
        <v>5205</v>
      </c>
      <c r="F5888" s="327" t="s">
        <v>2993</v>
      </c>
      <c r="G5888" s="409">
        <v>306521340402</v>
      </c>
      <c r="H5888" s="327" t="s">
        <v>9433</v>
      </c>
      <c r="I5888" s="327" t="s">
        <v>5411</v>
      </c>
      <c r="K5888" s="421">
        <v>4.8999999999999998E-4</v>
      </c>
      <c r="L5888" s="421">
        <v>4.8999999999999998E-4</v>
      </c>
      <c r="M5888" s="421">
        <v>4.7100000000000001E-4</v>
      </c>
      <c r="N5888" s="410">
        <v>3.8775510204081582</v>
      </c>
    </row>
    <row r="5889" spans="1:18" s="327" customFormat="1">
      <c r="A5889" s="103">
        <v>5886</v>
      </c>
      <c r="C5889" s="327" t="s">
        <v>1041</v>
      </c>
      <c r="D5889" s="327" t="s">
        <v>1037</v>
      </c>
      <c r="E5889" s="327" t="s">
        <v>1037</v>
      </c>
      <c r="F5889" s="327" t="s">
        <v>3227</v>
      </c>
      <c r="G5889" s="409">
        <v>306311440207</v>
      </c>
      <c r="H5889" s="327" t="s">
        <v>9434</v>
      </c>
      <c r="I5889" s="327" t="s">
        <v>5411</v>
      </c>
      <c r="K5889" s="421">
        <v>0.17649999999999999</v>
      </c>
      <c r="L5889" s="421">
        <v>0.17649999999999999</v>
      </c>
      <c r="M5889" s="421">
        <v>0.173287</v>
      </c>
      <c r="N5889" s="410">
        <v>1.8203966005665688</v>
      </c>
    </row>
    <row r="5890" spans="1:18" s="327" customFormat="1">
      <c r="A5890" s="103">
        <v>5887</v>
      </c>
      <c r="C5890" s="327" t="s">
        <v>1041</v>
      </c>
      <c r="D5890" s="327" t="s">
        <v>1036</v>
      </c>
      <c r="E5890" s="327" t="s">
        <v>5343</v>
      </c>
      <c r="F5890" s="327" t="s">
        <v>3119</v>
      </c>
      <c r="G5890" s="409">
        <v>306421140306</v>
      </c>
      <c r="H5890" s="327" t="s">
        <v>9435</v>
      </c>
      <c r="I5890" s="327" t="s">
        <v>5411</v>
      </c>
      <c r="K5890" s="421">
        <v>0.13220000000000001</v>
      </c>
      <c r="L5890" s="421">
        <v>0.13220000000000001</v>
      </c>
      <c r="M5890" s="421">
        <v>0.129802</v>
      </c>
      <c r="N5890" s="410">
        <v>1.8139183055975876</v>
      </c>
    </row>
    <row r="5891" spans="1:18" s="327" customFormat="1">
      <c r="A5891" s="103">
        <v>5888</v>
      </c>
      <c r="C5891" s="327" t="s">
        <v>1041</v>
      </c>
      <c r="D5891" s="327" t="s">
        <v>1036</v>
      </c>
      <c r="E5891" s="327" t="s">
        <v>1036</v>
      </c>
      <c r="F5891" s="327" t="s">
        <v>3517</v>
      </c>
      <c r="G5891" s="409">
        <v>306411340701</v>
      </c>
      <c r="H5891" s="327" t="s">
        <v>9436</v>
      </c>
      <c r="I5891" s="327" t="s">
        <v>5411</v>
      </c>
      <c r="K5891" s="421">
        <v>0.70830000000000004</v>
      </c>
      <c r="L5891" s="421">
        <v>0.70830000000000004</v>
      </c>
      <c r="M5891" s="421">
        <v>0.69494999999999996</v>
      </c>
      <c r="N5891" s="410">
        <v>1.884794578568415</v>
      </c>
    </row>
    <row r="5892" spans="1:18" s="327" customFormat="1">
      <c r="A5892" s="103">
        <v>5889</v>
      </c>
      <c r="C5892" s="327" t="s">
        <v>1041</v>
      </c>
      <c r="D5892" s="327" t="s">
        <v>1036</v>
      </c>
      <c r="E5892" s="327" t="s">
        <v>3216</v>
      </c>
      <c r="F5892" s="327" t="s">
        <v>4731</v>
      </c>
      <c r="G5892" s="409">
        <v>306412240204</v>
      </c>
      <c r="H5892" s="327" t="s">
        <v>9437</v>
      </c>
      <c r="I5892" s="327" t="s">
        <v>5411</v>
      </c>
      <c r="K5892" s="421">
        <v>0.17979999999999999</v>
      </c>
      <c r="L5892" s="421">
        <v>0.17979999999999999</v>
      </c>
      <c r="M5892" s="421">
        <v>0.17627300000000001</v>
      </c>
      <c r="N5892" s="410">
        <v>1.9616240266963154</v>
      </c>
    </row>
    <row r="5893" spans="1:18" s="327" customFormat="1">
      <c r="A5893" s="103">
        <v>5890</v>
      </c>
      <c r="C5893" s="327" t="s">
        <v>5408</v>
      </c>
      <c r="D5893" s="327" t="s">
        <v>1019</v>
      </c>
      <c r="E5893" s="327" t="s">
        <v>4645</v>
      </c>
      <c r="F5893" s="327" t="s">
        <v>4129</v>
      </c>
      <c r="G5893" s="409">
        <v>304241140304</v>
      </c>
      <c r="H5893" s="327" t="s">
        <v>9438</v>
      </c>
      <c r="I5893" s="327" t="s">
        <v>5411</v>
      </c>
      <c r="K5893" s="421">
        <v>0.49819999999999998</v>
      </c>
      <c r="L5893" s="421">
        <v>0.49819999999999998</v>
      </c>
      <c r="M5893" s="421">
        <v>0.48870999999999998</v>
      </c>
      <c r="N5893" s="410">
        <v>1.9048574869530308</v>
      </c>
    </row>
    <row r="5894" spans="1:18" s="327" customFormat="1">
      <c r="A5894" s="103">
        <v>5891</v>
      </c>
      <c r="C5894" s="327" t="s">
        <v>5408</v>
      </c>
      <c r="D5894" s="327" t="s">
        <v>1019</v>
      </c>
      <c r="E5894" s="327" t="s">
        <v>3696</v>
      </c>
      <c r="F5894" s="327" t="s">
        <v>5292</v>
      </c>
      <c r="G5894" s="409">
        <v>304251240102</v>
      </c>
      <c r="H5894" s="327" t="s">
        <v>9439</v>
      </c>
      <c r="I5894" s="327" t="s">
        <v>5411</v>
      </c>
      <c r="K5894" s="421">
        <v>1.0041800000000001</v>
      </c>
      <c r="L5894" s="421">
        <v>1.0041800000000001</v>
      </c>
      <c r="M5894" s="421">
        <v>0.98485299999999998</v>
      </c>
      <c r="N5894" s="410">
        <v>1.924654942341024</v>
      </c>
    </row>
    <row r="5895" spans="1:18" s="327" customFormat="1">
      <c r="A5895" s="103">
        <v>5892</v>
      </c>
      <c r="C5895" s="327" t="s">
        <v>5408</v>
      </c>
      <c r="D5895" s="327" t="s">
        <v>1019</v>
      </c>
      <c r="E5895" s="327" t="s">
        <v>3696</v>
      </c>
      <c r="F5895" s="327" t="s">
        <v>4559</v>
      </c>
      <c r="G5895" s="409">
        <v>304251240202</v>
      </c>
      <c r="H5895" s="327" t="s">
        <v>9440</v>
      </c>
      <c r="I5895" s="327" t="s">
        <v>5411</v>
      </c>
      <c r="K5895" s="421">
        <v>0.1105</v>
      </c>
      <c r="L5895" s="421">
        <v>0.1105</v>
      </c>
      <c r="M5895" s="421">
        <v>0.10846500000000001</v>
      </c>
      <c r="N5895" s="410">
        <v>1.8416289592760138</v>
      </c>
    </row>
    <row r="5896" spans="1:18" s="327" customFormat="1">
      <c r="A5896" s="103">
        <v>5893</v>
      </c>
      <c r="C5896" s="327" t="s">
        <v>5408</v>
      </c>
      <c r="D5896" s="327" t="s">
        <v>1018</v>
      </c>
      <c r="E5896" s="327" t="s">
        <v>3232</v>
      </c>
      <c r="F5896" s="327" t="s">
        <v>6362</v>
      </c>
      <c r="G5896" s="409">
        <v>304631240203</v>
      </c>
      <c r="H5896" s="327" t="s">
        <v>10415</v>
      </c>
      <c r="I5896" s="327" t="s">
        <v>5411</v>
      </c>
      <c r="K5896" s="421">
        <v>0.38369999999999999</v>
      </c>
      <c r="L5896" s="421">
        <v>0.38369999999999999</v>
      </c>
      <c r="M5896" s="421">
        <v>0.37624800000000003</v>
      </c>
      <c r="N5896" s="410">
        <v>1.9421422986708257</v>
      </c>
    </row>
    <row r="5897" spans="1:18" s="327" customFormat="1">
      <c r="A5897" s="103">
        <v>5894</v>
      </c>
      <c r="C5897" s="327" t="s">
        <v>5408</v>
      </c>
      <c r="D5897" s="327" t="s">
        <v>1018</v>
      </c>
      <c r="E5897" s="327" t="s">
        <v>3232</v>
      </c>
      <c r="F5897" s="327" t="s">
        <v>2315</v>
      </c>
      <c r="G5897" s="409">
        <v>304631140106</v>
      </c>
      <c r="H5897" s="327" t="s">
        <v>9441</v>
      </c>
      <c r="I5897" s="327" t="s">
        <v>5444</v>
      </c>
      <c r="K5897" s="421">
        <v>0.86229999999999996</v>
      </c>
      <c r="L5897" s="421">
        <v>0.86229999999999996</v>
      </c>
      <c r="M5897" s="421">
        <v>0.84500699999999995</v>
      </c>
      <c r="N5897" s="410">
        <v>2.00545053925548</v>
      </c>
    </row>
    <row r="5898" spans="1:18" s="327" customFormat="1">
      <c r="A5898" s="103">
        <v>5895</v>
      </c>
      <c r="C5898" s="327" t="s">
        <v>5408</v>
      </c>
      <c r="D5898" s="327" t="s">
        <v>1017</v>
      </c>
      <c r="E5898" s="327" t="s">
        <v>1017</v>
      </c>
      <c r="F5898" s="327" t="s">
        <v>3575</v>
      </c>
      <c r="G5898" s="409">
        <v>304511540202</v>
      </c>
      <c r="H5898" s="327" t="s">
        <v>9442</v>
      </c>
      <c r="I5898" s="327" t="s">
        <v>5444</v>
      </c>
      <c r="K5898" s="421">
        <v>0.46050000000000002</v>
      </c>
      <c r="L5898" s="421">
        <v>0.46050000000000002</v>
      </c>
      <c r="M5898" s="421">
        <v>0.45144200000000001</v>
      </c>
      <c r="N5898" s="410">
        <v>1.9669923995656917</v>
      </c>
    </row>
    <row r="5899" spans="1:18" s="327" customFormat="1">
      <c r="A5899" s="103">
        <v>5896</v>
      </c>
      <c r="C5899" s="327" t="s">
        <v>1381</v>
      </c>
      <c r="D5899" s="327" t="s">
        <v>1032</v>
      </c>
      <c r="E5899" s="327" t="s">
        <v>4888</v>
      </c>
      <c r="F5899" s="327" t="s">
        <v>8087</v>
      </c>
      <c r="G5899" s="409">
        <v>305621340105</v>
      </c>
      <c r="H5899" s="327" t="s">
        <v>10416</v>
      </c>
      <c r="I5899" s="327" t="s">
        <v>5411</v>
      </c>
      <c r="K5899" s="421">
        <v>0.14349999999999999</v>
      </c>
      <c r="L5899" s="421">
        <v>0.14349999999999999</v>
      </c>
      <c r="M5899" s="421">
        <v>0.14067199999999999</v>
      </c>
      <c r="N5899" s="410">
        <v>1.9707317073170714</v>
      </c>
    </row>
    <row r="5900" spans="1:18" s="327" customFormat="1">
      <c r="A5900" s="103">
        <v>5897</v>
      </c>
      <c r="C5900" s="327" t="s">
        <v>1381</v>
      </c>
      <c r="D5900" s="327" t="s">
        <v>3526</v>
      </c>
      <c r="E5900" s="327" t="s">
        <v>3527</v>
      </c>
      <c r="F5900" s="327" t="s">
        <v>5398</v>
      </c>
      <c r="G5900" s="409" t="s">
        <v>9443</v>
      </c>
      <c r="H5900" s="327" t="s">
        <v>9444</v>
      </c>
      <c r="I5900" s="327" t="s">
        <v>5411</v>
      </c>
      <c r="K5900" s="421">
        <v>0.70199999999999996</v>
      </c>
      <c r="L5900" s="421">
        <v>0.70199999999999996</v>
      </c>
      <c r="M5900" s="421">
        <v>0.68654099999999996</v>
      </c>
      <c r="N5900" s="410">
        <v>2.2021367521367523</v>
      </c>
    </row>
    <row r="5901" spans="1:18" s="327" customFormat="1">
      <c r="A5901" s="103">
        <v>5898</v>
      </c>
      <c r="C5901" s="327" t="s">
        <v>1381</v>
      </c>
      <c r="D5901" s="327" t="s">
        <v>3526</v>
      </c>
      <c r="E5901" s="327" t="s">
        <v>3527</v>
      </c>
      <c r="F5901" s="327" t="s">
        <v>6815</v>
      </c>
      <c r="G5901" s="409" t="s">
        <v>9445</v>
      </c>
      <c r="H5901" s="327" t="s">
        <v>9446</v>
      </c>
      <c r="I5901" s="327" t="s">
        <v>5411</v>
      </c>
      <c r="K5901" s="421">
        <v>0.52349999999999997</v>
      </c>
      <c r="L5901" s="421">
        <v>0.52349999999999997</v>
      </c>
      <c r="M5901" s="421">
        <v>0.51259699999999997</v>
      </c>
      <c r="N5901" s="410">
        <v>2.0827125119388725</v>
      </c>
    </row>
    <row r="5902" spans="1:18" s="327" customFormat="1">
      <c r="A5902" s="103">
        <v>5899</v>
      </c>
      <c r="C5902" s="327" t="s">
        <v>1381</v>
      </c>
      <c r="D5902" s="327" t="s">
        <v>3526</v>
      </c>
      <c r="E5902" s="327" t="s">
        <v>3527</v>
      </c>
      <c r="F5902" s="327" t="s">
        <v>6815</v>
      </c>
      <c r="G5902" s="409" t="s">
        <v>9447</v>
      </c>
      <c r="H5902" s="327" t="s">
        <v>10417</v>
      </c>
      <c r="I5902" s="327" t="s">
        <v>5411</v>
      </c>
      <c r="K5902" s="421">
        <v>0.73470000000000002</v>
      </c>
      <c r="L5902" s="421">
        <v>0.73470000000000002</v>
      </c>
      <c r="M5902" s="421">
        <v>0.71900500000000001</v>
      </c>
      <c r="N5902" s="410">
        <v>2.1362460868381672</v>
      </c>
      <c r="R5902" s="418"/>
    </row>
    <row r="5903" spans="1:18" s="327" customFormat="1">
      <c r="A5903" s="103">
        <v>5900</v>
      </c>
      <c r="C5903" s="327" t="s">
        <v>1381</v>
      </c>
      <c r="D5903" s="327" t="s">
        <v>3526</v>
      </c>
      <c r="E5903" s="327" t="s">
        <v>4760</v>
      </c>
      <c r="F5903" s="327" t="s">
        <v>4836</v>
      </c>
      <c r="G5903" s="409" t="s">
        <v>9448</v>
      </c>
      <c r="H5903" s="327" t="s">
        <v>9449</v>
      </c>
      <c r="I5903" s="327" t="s">
        <v>5411</v>
      </c>
      <c r="K5903" s="421">
        <v>0.61070000000000002</v>
      </c>
      <c r="L5903" s="421">
        <v>0.61070000000000002</v>
      </c>
      <c r="M5903" s="421">
        <v>0.59760899999999995</v>
      </c>
      <c r="N5903" s="410">
        <v>2.1436056983789213</v>
      </c>
      <c r="R5903" s="418"/>
    </row>
    <row r="5904" spans="1:18" s="327" customFormat="1">
      <c r="A5904" s="103">
        <v>5901</v>
      </c>
      <c r="C5904" s="327" t="s">
        <v>1381</v>
      </c>
      <c r="D5904" s="327" t="s">
        <v>1027</v>
      </c>
      <c r="E5904" s="327" t="s">
        <v>5190</v>
      </c>
      <c r="F5904" s="327" t="s">
        <v>2345</v>
      </c>
      <c r="G5904" s="409">
        <v>305421240208</v>
      </c>
      <c r="H5904" s="327" t="s">
        <v>9450</v>
      </c>
      <c r="I5904" s="327" t="s">
        <v>5411</v>
      </c>
      <c r="K5904" s="421">
        <v>1.2727999999999999</v>
      </c>
      <c r="L5904" s="421">
        <v>1.2727999999999999</v>
      </c>
      <c r="M5904" s="421">
        <v>1.245382</v>
      </c>
      <c r="N5904" s="420">
        <v>2.154148334380888</v>
      </c>
      <c r="R5904" s="418"/>
    </row>
    <row r="5905" spans="1:18" s="327" customFormat="1">
      <c r="A5905" s="103">
        <v>5902</v>
      </c>
      <c r="C5905" s="327" t="s">
        <v>1013</v>
      </c>
      <c r="D5905" s="327" t="s">
        <v>1015</v>
      </c>
      <c r="F5905" s="327" t="s">
        <v>9451</v>
      </c>
      <c r="G5905" s="409"/>
      <c r="H5905" s="327" t="s">
        <v>9452</v>
      </c>
      <c r="I5905" s="327" t="s">
        <v>2811</v>
      </c>
      <c r="K5905" s="421">
        <v>11.416</v>
      </c>
      <c r="L5905" s="421">
        <v>11.416</v>
      </c>
      <c r="M5905" s="421">
        <v>11.2529</v>
      </c>
      <c r="N5905" s="411">
        <v>1.4286965662228452</v>
      </c>
      <c r="R5905" s="418"/>
    </row>
    <row r="5906" spans="1:18" s="327" customFormat="1">
      <c r="A5906" s="103">
        <v>5903</v>
      </c>
      <c r="C5906" s="327" t="s">
        <v>1013</v>
      </c>
      <c r="D5906" s="327" t="s">
        <v>1015</v>
      </c>
      <c r="F5906" s="327" t="s">
        <v>9451</v>
      </c>
      <c r="G5906" s="409"/>
      <c r="H5906" s="327" t="s">
        <v>9453</v>
      </c>
      <c r="I5906" s="327" t="s">
        <v>2811</v>
      </c>
      <c r="K5906" s="421">
        <v>7.9450000000000003</v>
      </c>
      <c r="L5906" s="421">
        <v>7.9450000000000003</v>
      </c>
      <c r="M5906" s="421">
        <v>7.8279999999999994</v>
      </c>
      <c r="N5906" s="411">
        <v>1.472624292007563</v>
      </c>
      <c r="R5906" s="418"/>
    </row>
    <row r="5907" spans="1:18" s="327" customFormat="1">
      <c r="A5907" s="103">
        <v>5904</v>
      </c>
      <c r="C5907" s="327" t="s">
        <v>1013</v>
      </c>
      <c r="D5907" s="327" t="s">
        <v>1015</v>
      </c>
      <c r="F5907" s="327" t="s">
        <v>9451</v>
      </c>
      <c r="G5907" s="409"/>
      <c r="H5907" s="327" t="s">
        <v>9454</v>
      </c>
      <c r="I5907" s="327" t="s">
        <v>2811</v>
      </c>
      <c r="K5907" s="421">
        <v>15.185200000000002</v>
      </c>
      <c r="L5907" s="421">
        <v>15.185200000000002</v>
      </c>
      <c r="M5907" s="421">
        <v>14.963999999999999</v>
      </c>
      <c r="N5907" s="411">
        <v>1.4566815056766005</v>
      </c>
      <c r="R5907" s="418"/>
    </row>
    <row r="5908" spans="1:18" s="327" customFormat="1">
      <c r="A5908" s="103">
        <v>5905</v>
      </c>
      <c r="C5908" s="327" t="s">
        <v>1013</v>
      </c>
      <c r="D5908" s="327" t="s">
        <v>1015</v>
      </c>
      <c r="F5908" s="327" t="s">
        <v>9451</v>
      </c>
      <c r="G5908" s="409"/>
      <c r="H5908" s="327" t="s">
        <v>9455</v>
      </c>
      <c r="I5908" s="327" t="s">
        <v>2811</v>
      </c>
      <c r="K5908" s="421">
        <v>9.5579999999999998</v>
      </c>
      <c r="L5908" s="421">
        <v>9.5579999999999998</v>
      </c>
      <c r="M5908" s="421">
        <v>9.41</v>
      </c>
      <c r="N5908" s="411">
        <v>1.5484410964636921</v>
      </c>
      <c r="R5908" s="418"/>
    </row>
    <row r="5909" spans="1:18" s="327" customFormat="1">
      <c r="A5909" s="103">
        <v>5906</v>
      </c>
      <c r="C5909" s="327" t="s">
        <v>1013</v>
      </c>
      <c r="D5909" s="327" t="s">
        <v>1015</v>
      </c>
      <c r="F5909" s="327" t="s">
        <v>9451</v>
      </c>
      <c r="G5909" s="409"/>
      <c r="H5909" s="327" t="s">
        <v>9456</v>
      </c>
      <c r="I5909" s="327" t="s">
        <v>2811</v>
      </c>
      <c r="K5909" s="421">
        <v>9.3773999999999997</v>
      </c>
      <c r="L5909" s="421">
        <v>9.3773999999999997</v>
      </c>
      <c r="M5909" s="421">
        <v>9.2409999999999997</v>
      </c>
      <c r="N5909" s="411">
        <v>1.4545609657261083</v>
      </c>
      <c r="R5909" s="418"/>
    </row>
    <row r="5910" spans="1:18" s="327" customFormat="1">
      <c r="A5910" s="103">
        <v>5907</v>
      </c>
      <c r="C5910" s="327" t="s">
        <v>1013</v>
      </c>
      <c r="D5910" s="327" t="s">
        <v>1015</v>
      </c>
      <c r="F5910" s="327" t="s">
        <v>9451</v>
      </c>
      <c r="G5910" s="409"/>
      <c r="H5910" s="327" t="s">
        <v>9457</v>
      </c>
      <c r="I5910" s="327" t="s">
        <v>2811</v>
      </c>
      <c r="K5910" s="421">
        <v>9.6180000000000003</v>
      </c>
      <c r="L5910" s="421">
        <v>9.6180000000000003</v>
      </c>
      <c r="M5910" s="421">
        <v>9.4736000000000011</v>
      </c>
      <c r="N5910" s="411">
        <v>1.5013516323559908</v>
      </c>
      <c r="R5910" s="418"/>
    </row>
    <row r="5911" spans="1:18" s="327" customFormat="1">
      <c r="A5911" s="103">
        <v>5908</v>
      </c>
      <c r="C5911" s="327" t="s">
        <v>1013</v>
      </c>
      <c r="D5911" s="327" t="s">
        <v>1015</v>
      </c>
      <c r="F5911" s="327" t="s">
        <v>9451</v>
      </c>
      <c r="G5911" s="409"/>
      <c r="H5911" s="327" t="s">
        <v>9458</v>
      </c>
      <c r="I5911" s="327" t="s">
        <v>2811</v>
      </c>
      <c r="K5911" s="421">
        <v>8.1584000000000501</v>
      </c>
      <c r="L5911" s="421">
        <v>8.1584000000000501</v>
      </c>
      <c r="M5911" s="421">
        <v>8.0370000000000008</v>
      </c>
      <c r="N5911" s="411">
        <v>1.4880368699750992</v>
      </c>
      <c r="R5911" s="418"/>
    </row>
    <row r="5912" spans="1:18" s="327" customFormat="1">
      <c r="A5912" s="103">
        <v>5909</v>
      </c>
      <c r="C5912" s="327" t="s">
        <v>1013</v>
      </c>
      <c r="D5912" s="327" t="s">
        <v>1015</v>
      </c>
      <c r="F5912" s="327" t="s">
        <v>9459</v>
      </c>
      <c r="G5912" s="409"/>
      <c r="H5912" s="327" t="s">
        <v>9460</v>
      </c>
      <c r="I5912" s="327" t="s">
        <v>2811</v>
      </c>
      <c r="K5912" s="421">
        <v>8.3816799999999994</v>
      </c>
      <c r="L5912" s="421">
        <v>8.3816799999999994</v>
      </c>
      <c r="M5912" s="421">
        <v>8.2569999999999997</v>
      </c>
      <c r="N5912" s="411">
        <v>1.4875299462637526</v>
      </c>
      <c r="R5912" s="418"/>
    </row>
    <row r="5913" spans="1:18" s="327" customFormat="1">
      <c r="A5913" s="103">
        <v>5910</v>
      </c>
      <c r="C5913" s="327" t="s">
        <v>1013</v>
      </c>
      <c r="D5913" s="327" t="s">
        <v>1015</v>
      </c>
      <c r="F5913" s="327" t="s">
        <v>9459</v>
      </c>
      <c r="G5913" s="409"/>
      <c r="H5913" s="327" t="s">
        <v>9461</v>
      </c>
      <c r="I5913" s="327" t="s">
        <v>2811</v>
      </c>
      <c r="K5913" s="421">
        <v>6.2059999999999995</v>
      </c>
      <c r="L5913" s="421">
        <v>6.2059999999999995</v>
      </c>
      <c r="M5913" s="421">
        <v>6.1150000000000002</v>
      </c>
      <c r="N5913" s="411">
        <v>1.4663229133096891</v>
      </c>
      <c r="R5913" s="418"/>
    </row>
    <row r="5914" spans="1:18" s="327" customFormat="1">
      <c r="A5914" s="103">
        <v>5911</v>
      </c>
      <c r="C5914" s="327" t="s">
        <v>1013</v>
      </c>
      <c r="D5914" s="327" t="s">
        <v>1015</v>
      </c>
      <c r="F5914" s="327" t="s">
        <v>9459</v>
      </c>
      <c r="G5914" s="409"/>
      <c r="H5914" s="327" t="s">
        <v>9462</v>
      </c>
      <c r="I5914" s="327" t="s">
        <v>2811</v>
      </c>
      <c r="K5914" s="421">
        <v>6.4969999999999999</v>
      </c>
      <c r="L5914" s="421">
        <v>6.4969999999999999</v>
      </c>
      <c r="M5914" s="421">
        <v>6.4025999999999996</v>
      </c>
      <c r="N5914" s="411">
        <v>1.4529782976758543</v>
      </c>
      <c r="R5914" s="418"/>
    </row>
    <row r="5915" spans="1:18" s="327" customFormat="1">
      <c r="A5915" s="103">
        <v>5912</v>
      </c>
      <c r="C5915" s="327" t="s">
        <v>1013</v>
      </c>
      <c r="D5915" s="327" t="s">
        <v>1015</v>
      </c>
      <c r="F5915" s="327" t="s">
        <v>9459</v>
      </c>
      <c r="G5915" s="409"/>
      <c r="H5915" s="327" t="s">
        <v>9463</v>
      </c>
      <c r="I5915" s="327" t="s">
        <v>2811</v>
      </c>
      <c r="K5915" s="421">
        <v>23.44039999999999</v>
      </c>
      <c r="L5915" s="421">
        <v>23.44039999999999</v>
      </c>
      <c r="M5915" s="421">
        <v>23.1096</v>
      </c>
      <c r="N5915" s="411">
        <v>1.411238716062821</v>
      </c>
      <c r="R5915" s="418"/>
    </row>
    <row r="5916" spans="1:18" s="327" customFormat="1">
      <c r="A5916" s="103">
        <v>5913</v>
      </c>
      <c r="C5916" s="327" t="s">
        <v>1013</v>
      </c>
      <c r="D5916" s="327" t="s">
        <v>1015</v>
      </c>
      <c r="F5916" s="327" t="s">
        <v>9464</v>
      </c>
      <c r="G5916" s="409"/>
      <c r="H5916" s="327" t="s">
        <v>5408</v>
      </c>
      <c r="I5916" s="327" t="s">
        <v>2811</v>
      </c>
      <c r="K5916" s="421">
        <v>4.3848000000000305</v>
      </c>
      <c r="L5916" s="421">
        <v>4.3848000000000305</v>
      </c>
      <c r="M5916" s="421">
        <v>4.3189000000000002</v>
      </c>
      <c r="N5916" s="411">
        <v>1.5029191753336482</v>
      </c>
      <c r="R5916" s="418"/>
    </row>
    <row r="5917" spans="1:18" s="327" customFormat="1">
      <c r="A5917" s="103">
        <v>5914</v>
      </c>
      <c r="C5917" s="327" t="s">
        <v>1013</v>
      </c>
      <c r="D5917" s="327" t="s">
        <v>1015</v>
      </c>
      <c r="F5917" s="327" t="s">
        <v>9465</v>
      </c>
      <c r="G5917" s="409"/>
      <c r="H5917" s="327" t="s">
        <v>9466</v>
      </c>
      <c r="I5917" s="327" t="s">
        <v>2811</v>
      </c>
      <c r="K5917" s="421">
        <v>6.5917999999999992</v>
      </c>
      <c r="L5917" s="421">
        <v>6.5917999999999992</v>
      </c>
      <c r="M5917" s="421">
        <v>6.4930000000000003</v>
      </c>
      <c r="N5917" s="411">
        <v>1.4988318820352393</v>
      </c>
      <c r="R5917" s="418"/>
    </row>
    <row r="5918" spans="1:18" s="327" customFormat="1">
      <c r="A5918" s="103">
        <v>5915</v>
      </c>
      <c r="C5918" s="327" t="s">
        <v>1013</v>
      </c>
      <c r="D5918" s="327" t="s">
        <v>1015</v>
      </c>
      <c r="F5918" s="327" t="s">
        <v>9465</v>
      </c>
      <c r="G5918" s="409"/>
      <c r="H5918" s="327" t="s">
        <v>9467</v>
      </c>
      <c r="I5918" s="327" t="s">
        <v>2811</v>
      </c>
      <c r="K5918" s="421">
        <v>8.6858000000000004</v>
      </c>
      <c r="L5918" s="421">
        <v>8.6858000000000004</v>
      </c>
      <c r="M5918" s="421">
        <v>8.5560000000000009</v>
      </c>
      <c r="N5918" s="411">
        <v>1.4943931474360388</v>
      </c>
      <c r="R5918" s="418"/>
    </row>
    <row r="5919" spans="1:18" s="327" customFormat="1">
      <c r="A5919" s="103">
        <v>5916</v>
      </c>
      <c r="C5919" s="327" t="s">
        <v>1013</v>
      </c>
      <c r="D5919" s="327" t="s">
        <v>9468</v>
      </c>
      <c r="F5919" s="327" t="s">
        <v>9451</v>
      </c>
      <c r="G5919" s="409"/>
      <c r="H5919" s="327" t="s">
        <v>9469</v>
      </c>
      <c r="I5919" s="327" t="s">
        <v>2811</v>
      </c>
      <c r="K5919" s="421">
        <v>4.7759999999999998</v>
      </c>
      <c r="L5919" s="421">
        <v>4.7759999999999998</v>
      </c>
      <c r="M5919" s="421">
        <v>4.7021953429999996</v>
      </c>
      <c r="N5919" s="411">
        <v>1.545323639028479</v>
      </c>
      <c r="R5919" s="418"/>
    </row>
    <row r="5920" spans="1:18" s="327" customFormat="1">
      <c r="A5920" s="103">
        <v>5917</v>
      </c>
      <c r="C5920" s="327" t="s">
        <v>1013</v>
      </c>
      <c r="D5920" s="327" t="s">
        <v>9468</v>
      </c>
      <c r="F5920" s="327" t="s">
        <v>9451</v>
      </c>
      <c r="G5920" s="409"/>
      <c r="H5920" s="327" t="s">
        <v>9470</v>
      </c>
      <c r="I5920" s="327" t="s">
        <v>9471</v>
      </c>
      <c r="K5920" s="421">
        <v>8.4559999999999995</v>
      </c>
      <c r="L5920" s="421">
        <v>8.4559999999999995</v>
      </c>
      <c r="M5920" s="421">
        <v>8.3576361139999999</v>
      </c>
      <c r="N5920" s="411">
        <v>1.1632436849574217</v>
      </c>
      <c r="R5920" s="418"/>
    </row>
    <row r="5921" spans="1:18" s="327" customFormat="1">
      <c r="A5921" s="103">
        <v>5918</v>
      </c>
      <c r="C5921" s="327" t="s">
        <v>1013</v>
      </c>
      <c r="D5921" s="327" t="s">
        <v>9468</v>
      </c>
      <c r="F5921" s="327" t="s">
        <v>9451</v>
      </c>
      <c r="G5921" s="409"/>
      <c r="H5921" s="327" t="s">
        <v>9472</v>
      </c>
      <c r="I5921" s="327" t="s">
        <v>9471</v>
      </c>
      <c r="K5921" s="421">
        <v>10.38415</v>
      </c>
      <c r="L5921" s="421">
        <v>10.38415</v>
      </c>
      <c r="M5921" s="421">
        <v>10.30744309</v>
      </c>
      <c r="N5921" s="411">
        <v>0.73869223768917447</v>
      </c>
      <c r="R5921" s="418"/>
    </row>
    <row r="5922" spans="1:18" s="327" customFormat="1">
      <c r="A5922" s="103">
        <v>5919</v>
      </c>
      <c r="C5922" s="327" t="s">
        <v>1013</v>
      </c>
      <c r="D5922" s="327" t="s">
        <v>9468</v>
      </c>
      <c r="F5922" s="327" t="s">
        <v>9473</v>
      </c>
      <c r="G5922" s="409"/>
      <c r="H5922" s="327" t="s">
        <v>9474</v>
      </c>
      <c r="I5922" s="327" t="s">
        <v>9471</v>
      </c>
      <c r="K5922" s="421">
        <v>4.5430000000000001</v>
      </c>
      <c r="L5922" s="421">
        <v>4.5430000000000001</v>
      </c>
      <c r="M5922" s="421">
        <v>4.5058811522075786</v>
      </c>
      <c r="N5922" s="411">
        <v>0.81705586159853805</v>
      </c>
      <c r="R5922" s="418"/>
    </row>
    <row r="5923" spans="1:18" s="327" customFormat="1">
      <c r="A5923" s="103">
        <v>5920</v>
      </c>
      <c r="C5923" s="327" t="s">
        <v>1013</v>
      </c>
      <c r="D5923" s="327" t="s">
        <v>9468</v>
      </c>
      <c r="F5923" s="327" t="s">
        <v>9459</v>
      </c>
      <c r="G5923" s="409"/>
      <c r="H5923" s="327" t="s">
        <v>3312</v>
      </c>
      <c r="I5923" s="327" t="s">
        <v>9471</v>
      </c>
      <c r="K5923" s="421">
        <v>10.181000000000001</v>
      </c>
      <c r="L5923" s="421">
        <v>10.181000000000001</v>
      </c>
      <c r="M5923" s="421">
        <v>10.099254834500002</v>
      </c>
      <c r="N5923" s="411">
        <v>0.80291882428051475</v>
      </c>
      <c r="R5923" s="418"/>
    </row>
    <row r="5924" spans="1:18" s="327" customFormat="1">
      <c r="A5924" s="103">
        <v>5921</v>
      </c>
      <c r="C5924" s="327" t="s">
        <v>1013</v>
      </c>
      <c r="D5924" s="327" t="s">
        <v>9468</v>
      </c>
      <c r="F5924" s="327" t="s">
        <v>9459</v>
      </c>
      <c r="G5924" s="409"/>
      <c r="H5924" s="327" t="s">
        <v>9474</v>
      </c>
      <c r="I5924" s="327" t="s">
        <v>9471</v>
      </c>
      <c r="K5924" s="421">
        <v>7.9039999999999999</v>
      </c>
      <c r="L5924" s="421">
        <v>7.9039999999999999</v>
      </c>
      <c r="M5924" s="421">
        <v>7.8354870749999996</v>
      </c>
      <c r="N5924" s="411">
        <v>0.86681332236842468</v>
      </c>
      <c r="R5924" s="418"/>
    </row>
    <row r="5925" spans="1:18" s="327" customFormat="1">
      <c r="A5925" s="103">
        <v>5922</v>
      </c>
      <c r="C5925" s="327" t="s">
        <v>1013</v>
      </c>
      <c r="D5925" s="327" t="s">
        <v>9468</v>
      </c>
      <c r="F5925" s="327" t="s">
        <v>9459</v>
      </c>
      <c r="G5925" s="409"/>
      <c r="H5925" s="327" t="s">
        <v>9475</v>
      </c>
      <c r="I5925" s="327" t="s">
        <v>9471</v>
      </c>
      <c r="K5925" s="421">
        <v>13.090999999999999</v>
      </c>
      <c r="L5925" s="421">
        <v>13.090999999999999</v>
      </c>
      <c r="M5925" s="421">
        <v>12.897194444500002</v>
      </c>
      <c r="N5925" s="411">
        <v>1.4804488236192601</v>
      </c>
      <c r="R5925" s="418"/>
    </row>
    <row r="5926" spans="1:18" s="327" customFormat="1">
      <c r="A5926" s="103">
        <v>5923</v>
      </c>
      <c r="C5926" s="327" t="s">
        <v>1013</v>
      </c>
      <c r="D5926" s="327" t="s">
        <v>9468</v>
      </c>
      <c r="F5926" s="327" t="s">
        <v>9459</v>
      </c>
      <c r="G5926" s="409"/>
      <c r="H5926" s="327" t="s">
        <v>9476</v>
      </c>
      <c r="I5926" s="327" t="s">
        <v>9471</v>
      </c>
      <c r="K5926" s="421">
        <v>5.3529999999999998</v>
      </c>
      <c r="L5926" s="421">
        <v>5.3529999999999998</v>
      </c>
      <c r="M5926" s="421">
        <v>5.2755904420000004</v>
      </c>
      <c r="N5926" s="411">
        <v>1.4460967308051444</v>
      </c>
      <c r="R5926" s="418"/>
    </row>
    <row r="5927" spans="1:18" s="327" customFormat="1">
      <c r="A5927" s="103">
        <v>5924</v>
      </c>
      <c r="C5927" s="327" t="s">
        <v>1013</v>
      </c>
      <c r="D5927" s="327" t="s">
        <v>9468</v>
      </c>
      <c r="F5927" s="327" t="s">
        <v>9459</v>
      </c>
      <c r="G5927" s="409"/>
      <c r="H5927" s="327" t="s">
        <v>9477</v>
      </c>
      <c r="I5927" s="327" t="s">
        <v>9471</v>
      </c>
      <c r="K5927" s="421">
        <v>6.4390800000000006</v>
      </c>
      <c r="L5927" s="421">
        <v>6.4390800000000006</v>
      </c>
      <c r="M5927" s="421">
        <v>6.3603009769999996</v>
      </c>
      <c r="N5927" s="411">
        <v>1.2234515334488925</v>
      </c>
      <c r="R5927" s="418"/>
    </row>
    <row r="5928" spans="1:18" s="327" customFormat="1">
      <c r="A5928" s="103">
        <v>5925</v>
      </c>
      <c r="C5928" s="327" t="s">
        <v>1013</v>
      </c>
      <c r="D5928" s="327" t="s">
        <v>9468</v>
      </c>
      <c r="F5928" s="327" t="s">
        <v>9459</v>
      </c>
      <c r="G5928" s="409"/>
      <c r="H5928" s="327" t="s">
        <v>9478</v>
      </c>
      <c r="I5928" s="327" t="s">
        <v>9471</v>
      </c>
      <c r="K5928" s="421">
        <v>12.035199999999982</v>
      </c>
      <c r="L5928" s="421">
        <v>12.035199999999982</v>
      </c>
      <c r="M5928" s="421">
        <v>11.871651766499999</v>
      </c>
      <c r="N5928" s="411">
        <v>1.3589157928408562</v>
      </c>
      <c r="R5928" s="418"/>
    </row>
    <row r="5929" spans="1:18" s="327" customFormat="1">
      <c r="A5929" s="103">
        <v>5926</v>
      </c>
      <c r="C5929" s="327" t="s">
        <v>1013</v>
      </c>
      <c r="D5929" s="327" t="s">
        <v>9468</v>
      </c>
      <c r="F5929" s="327" t="s">
        <v>9459</v>
      </c>
      <c r="G5929" s="409"/>
      <c r="H5929" s="327" t="s">
        <v>9479</v>
      </c>
      <c r="I5929" s="327" t="s">
        <v>9471</v>
      </c>
      <c r="K5929" s="421">
        <v>9.3548000000000187</v>
      </c>
      <c r="L5929" s="421">
        <v>9.3548000000000187</v>
      </c>
      <c r="M5929" s="421">
        <v>9.2355851615000013</v>
      </c>
      <c r="N5929" s="411">
        <v>1.274370788258617</v>
      </c>
      <c r="R5929" s="418"/>
    </row>
    <row r="5930" spans="1:18" s="327" customFormat="1">
      <c r="A5930" s="103">
        <v>5927</v>
      </c>
      <c r="C5930" s="327" t="s">
        <v>1013</v>
      </c>
      <c r="D5930" s="327" t="s">
        <v>9468</v>
      </c>
      <c r="F5930" s="327" t="s">
        <v>9480</v>
      </c>
      <c r="G5930" s="409"/>
      <c r="H5930" s="327" t="s">
        <v>9481</v>
      </c>
      <c r="I5930" s="327" t="s">
        <v>9471</v>
      </c>
      <c r="K5930" s="421">
        <v>7.7713000000000028</v>
      </c>
      <c r="L5930" s="421">
        <v>7.7713000000000028</v>
      </c>
      <c r="M5930" s="421">
        <v>7.7096643585255764</v>
      </c>
      <c r="N5930" s="411">
        <v>0.79311880218787489</v>
      </c>
      <c r="R5930" s="418"/>
    </row>
    <row r="5931" spans="1:18" s="327" customFormat="1">
      <c r="A5931" s="103">
        <v>5928</v>
      </c>
      <c r="C5931" s="327" t="s">
        <v>1013</v>
      </c>
      <c r="D5931" s="327" t="s">
        <v>9468</v>
      </c>
      <c r="F5931" s="327" t="s">
        <v>9482</v>
      </c>
      <c r="G5931" s="409"/>
      <c r="H5931" s="327" t="s">
        <v>9483</v>
      </c>
      <c r="I5931" s="327" t="s">
        <v>9471</v>
      </c>
      <c r="K5931" s="421">
        <v>12.281599999999997</v>
      </c>
      <c r="L5931" s="421">
        <v>12.281599999999997</v>
      </c>
      <c r="M5931" s="421">
        <v>12.17629062</v>
      </c>
      <c r="N5931" s="411">
        <v>0.85745652032306707</v>
      </c>
      <c r="R5931" s="418"/>
    </row>
    <row r="5932" spans="1:18" s="327" customFormat="1">
      <c r="A5932" s="103">
        <v>5929</v>
      </c>
      <c r="C5932" s="327" t="s">
        <v>1013</v>
      </c>
      <c r="D5932" s="327" t="s">
        <v>9468</v>
      </c>
      <c r="F5932" s="327" t="s">
        <v>9482</v>
      </c>
      <c r="G5932" s="409"/>
      <c r="H5932" s="327" t="s">
        <v>9484</v>
      </c>
      <c r="I5932" s="327" t="s">
        <v>9471</v>
      </c>
      <c r="K5932" s="421">
        <v>11.545</v>
      </c>
      <c r="L5932" s="421">
        <v>11.545</v>
      </c>
      <c r="M5932" s="421">
        <v>11.4473445205</v>
      </c>
      <c r="N5932" s="411">
        <v>0.84586816370723439</v>
      </c>
      <c r="R5932" s="418"/>
    </row>
    <row r="5933" spans="1:18" s="327" customFormat="1" ht="16.5" customHeight="1">
      <c r="A5933" s="103">
        <v>5930</v>
      </c>
      <c r="C5933" s="327" t="s">
        <v>1013</v>
      </c>
      <c r="D5933" s="327" t="s">
        <v>9468</v>
      </c>
      <c r="F5933" s="327" t="s">
        <v>9482</v>
      </c>
      <c r="G5933" s="409"/>
      <c r="H5933" s="327" t="s">
        <v>9485</v>
      </c>
      <c r="I5933" s="327" t="s">
        <v>9471</v>
      </c>
      <c r="K5933" s="421">
        <v>15.353999999999999</v>
      </c>
      <c r="L5933" s="421">
        <v>15.353999999999999</v>
      </c>
      <c r="M5933" s="421">
        <v>15.2379739025</v>
      </c>
      <c r="N5933" s="411">
        <v>0.75567342386348135</v>
      </c>
      <c r="R5933" s="418"/>
    </row>
    <row r="5934" spans="1:18" s="327" customFormat="1" ht="16.5" customHeight="1">
      <c r="A5934" s="103">
        <v>5931</v>
      </c>
      <c r="C5934" s="327" t="s">
        <v>1013</v>
      </c>
      <c r="D5934" s="327" t="s">
        <v>9468</v>
      </c>
      <c r="F5934" s="327" t="s">
        <v>9482</v>
      </c>
      <c r="G5934" s="409"/>
      <c r="H5934" s="327" t="s">
        <v>9486</v>
      </c>
      <c r="I5934" s="327" t="s">
        <v>2160</v>
      </c>
      <c r="K5934" s="421">
        <v>3.1640000000000001</v>
      </c>
      <c r="L5934" s="421">
        <v>3.1640000000000001</v>
      </c>
      <c r="M5934" s="421">
        <v>3.1348908258491122</v>
      </c>
      <c r="N5934" s="411">
        <v>0.92001182524930403</v>
      </c>
      <c r="R5934" s="418"/>
    </row>
    <row r="5935" spans="1:18" s="327" customFormat="1" ht="16.5" customHeight="1">
      <c r="A5935" s="103">
        <v>5932</v>
      </c>
      <c r="C5935" s="327" t="s">
        <v>1013</v>
      </c>
      <c r="D5935" s="327" t="s">
        <v>9468</v>
      </c>
      <c r="F5935" s="327" t="s">
        <v>9482</v>
      </c>
      <c r="G5935" s="409"/>
      <c r="H5935" s="327" t="s">
        <v>9487</v>
      </c>
      <c r="I5935" s="327" t="s">
        <v>9471</v>
      </c>
      <c r="K5935" s="421">
        <v>3.6674000000000011</v>
      </c>
      <c r="L5935" s="421">
        <v>3.6674000000000011</v>
      </c>
      <c r="M5935" s="421">
        <v>3.6175516644999997</v>
      </c>
      <c r="N5935" s="411">
        <v>1.3592282134482585</v>
      </c>
      <c r="R5935" s="418"/>
    </row>
    <row r="5936" spans="1:18" s="327" customFormat="1">
      <c r="A5936" s="103">
        <v>5933</v>
      </c>
      <c r="C5936" s="327" t="s">
        <v>1013</v>
      </c>
      <c r="D5936" s="327" t="s">
        <v>9468</v>
      </c>
      <c r="F5936" s="327" t="s">
        <v>9482</v>
      </c>
      <c r="G5936" s="409"/>
      <c r="H5936" s="327" t="s">
        <v>9488</v>
      </c>
      <c r="I5936" s="327" t="s">
        <v>2160</v>
      </c>
      <c r="K5936" s="421">
        <v>13.297599999999948</v>
      </c>
      <c r="L5936" s="421">
        <v>13.297599999999948</v>
      </c>
      <c r="M5936" s="421">
        <v>13.142416900000001</v>
      </c>
      <c r="N5936" s="411">
        <v>1.1670008121762399</v>
      </c>
      <c r="R5936" s="418"/>
    </row>
    <row r="5937" spans="1:18" s="327" customFormat="1">
      <c r="A5937" s="103">
        <v>5934</v>
      </c>
      <c r="C5937" s="327" t="s">
        <v>1013</v>
      </c>
      <c r="D5937" s="327" t="s">
        <v>9468</v>
      </c>
      <c r="F5937" s="327" t="s">
        <v>9482</v>
      </c>
      <c r="G5937" s="409"/>
      <c r="H5937" s="327" t="s">
        <v>9489</v>
      </c>
      <c r="I5937" s="327" t="s">
        <v>2160</v>
      </c>
      <c r="K5937" s="421">
        <v>4.4139999999999997</v>
      </c>
      <c r="L5937" s="421">
        <v>4.4139999999999997</v>
      </c>
      <c r="M5937" s="421">
        <v>4.3746276977477816</v>
      </c>
      <c r="N5937" s="411">
        <v>0.89198691101536265</v>
      </c>
      <c r="R5937" s="418"/>
    </row>
    <row r="5938" spans="1:18" s="327" customFormat="1">
      <c r="A5938" s="103">
        <v>5935</v>
      </c>
      <c r="C5938" s="327" t="s">
        <v>1013</v>
      </c>
      <c r="D5938" s="327" t="s">
        <v>9468</v>
      </c>
      <c r="F5938" s="327" t="s">
        <v>9482</v>
      </c>
      <c r="G5938" s="409"/>
      <c r="H5938" s="327" t="s">
        <v>9490</v>
      </c>
      <c r="I5938" s="327" t="s">
        <v>2160</v>
      </c>
      <c r="K5938" s="421">
        <v>11.626999999999999</v>
      </c>
      <c r="L5938" s="421">
        <v>11.626999999999999</v>
      </c>
      <c r="M5938" s="421">
        <v>11.531119122333333</v>
      </c>
      <c r="N5938" s="411">
        <v>0.82463986984317328</v>
      </c>
      <c r="R5938" s="418"/>
    </row>
    <row r="5939" spans="1:18" s="327" customFormat="1">
      <c r="A5939" s="103">
        <v>5936</v>
      </c>
      <c r="C5939" s="327" t="s">
        <v>1013</v>
      </c>
      <c r="D5939" s="327" t="s">
        <v>9468</v>
      </c>
      <c r="F5939" s="327" t="s">
        <v>9491</v>
      </c>
      <c r="G5939" s="409"/>
      <c r="H5939" s="327" t="s">
        <v>9492</v>
      </c>
      <c r="I5939" s="327" t="s">
        <v>9471</v>
      </c>
      <c r="K5939" s="421">
        <v>5.3374000000000237</v>
      </c>
      <c r="L5939" s="421">
        <v>5.3374000000000237</v>
      </c>
      <c r="M5939" s="421">
        <v>5.2956735655000005</v>
      </c>
      <c r="N5939" s="411">
        <v>0.78177454378579525</v>
      </c>
      <c r="R5939" s="418"/>
    </row>
    <row r="5940" spans="1:18" s="327" customFormat="1">
      <c r="A5940" s="103">
        <v>5937</v>
      </c>
      <c r="C5940" s="327" t="s">
        <v>1013</v>
      </c>
      <c r="D5940" s="327" t="s">
        <v>9468</v>
      </c>
      <c r="F5940" s="327" t="s">
        <v>9491</v>
      </c>
      <c r="G5940" s="409"/>
      <c r="H5940" s="327" t="s">
        <v>9493</v>
      </c>
      <c r="I5940" s="327" t="s">
        <v>9471</v>
      </c>
      <c r="K5940" s="421">
        <v>3.835</v>
      </c>
      <c r="L5940" s="421">
        <v>3.835</v>
      </c>
      <c r="M5940" s="421">
        <v>3.8060970922999608</v>
      </c>
      <c r="N5940" s="411">
        <v>0.7536612177324411</v>
      </c>
      <c r="R5940" s="418"/>
    </row>
    <row r="5941" spans="1:18" s="327" customFormat="1">
      <c r="A5941" s="103">
        <v>5938</v>
      </c>
      <c r="C5941" s="327" t="s">
        <v>1013</v>
      </c>
      <c r="D5941" s="327" t="s">
        <v>9468</v>
      </c>
      <c r="F5941" s="327" t="s">
        <v>9491</v>
      </c>
      <c r="G5941" s="409"/>
      <c r="H5941" s="327" t="s">
        <v>9494</v>
      </c>
      <c r="I5941" s="327" t="s">
        <v>9471</v>
      </c>
      <c r="K5941" s="421">
        <v>9.101400000000023</v>
      </c>
      <c r="L5941" s="421">
        <v>9.101400000000023</v>
      </c>
      <c r="M5941" s="421">
        <v>8.9642224094999996</v>
      </c>
      <c r="N5941" s="411">
        <v>1.5072141703476727</v>
      </c>
      <c r="R5941" s="418"/>
    </row>
    <row r="5942" spans="1:18" s="327" customFormat="1">
      <c r="A5942" s="103">
        <v>5939</v>
      </c>
      <c r="C5942" s="327" t="s">
        <v>1013</v>
      </c>
      <c r="D5942" s="327" t="s">
        <v>9468</v>
      </c>
      <c r="F5942" s="327" t="s">
        <v>9491</v>
      </c>
      <c r="G5942" s="409"/>
      <c r="H5942" s="327" t="s">
        <v>9495</v>
      </c>
      <c r="I5942" s="327" t="s">
        <v>9471</v>
      </c>
      <c r="K5942" s="421">
        <v>6.8754999999999988</v>
      </c>
      <c r="L5942" s="421">
        <v>6.8754999999999988</v>
      </c>
      <c r="M5942" s="421">
        <v>6.8146712435000003</v>
      </c>
      <c r="N5942" s="411">
        <v>0.88471756963127823</v>
      </c>
      <c r="R5942" s="418"/>
    </row>
    <row r="5943" spans="1:18" s="327" customFormat="1">
      <c r="A5943" s="103">
        <v>5940</v>
      </c>
      <c r="C5943" s="327" t="s">
        <v>1013</v>
      </c>
      <c r="D5943" s="327" t="s">
        <v>9468</v>
      </c>
      <c r="F5943" s="327" t="s">
        <v>9491</v>
      </c>
      <c r="G5943" s="409"/>
      <c r="H5943" s="327" t="s">
        <v>9496</v>
      </c>
      <c r="I5943" s="327" t="s">
        <v>9471</v>
      </c>
      <c r="K5943" s="421">
        <v>4.8624000000000009</v>
      </c>
      <c r="L5943" s="421">
        <v>4.8624000000000009</v>
      </c>
      <c r="M5943" s="421">
        <v>4.825672462</v>
      </c>
      <c r="N5943" s="411">
        <v>0.75533765218823912</v>
      </c>
      <c r="R5943" s="418"/>
    </row>
    <row r="5944" spans="1:18" s="327" customFormat="1">
      <c r="A5944" s="103">
        <v>5941</v>
      </c>
      <c r="C5944" s="327" t="s">
        <v>1013</v>
      </c>
      <c r="D5944" s="327" t="s">
        <v>9468</v>
      </c>
      <c r="F5944" s="327" t="s">
        <v>9491</v>
      </c>
      <c r="G5944" s="409"/>
      <c r="H5944" s="327" t="s">
        <v>9497</v>
      </c>
      <c r="I5944" s="327" t="s">
        <v>9471</v>
      </c>
      <c r="K5944" s="421">
        <v>2.883</v>
      </c>
      <c r="L5944" s="421">
        <v>2.883</v>
      </c>
      <c r="M5944" s="421">
        <v>2.8492950429999997</v>
      </c>
      <c r="N5944" s="411">
        <v>1.169093201526199</v>
      </c>
      <c r="R5944" s="418"/>
    </row>
    <row r="5945" spans="1:18" s="327" customFormat="1">
      <c r="A5945" s="103">
        <v>5942</v>
      </c>
      <c r="C5945" s="327" t="s">
        <v>1013</v>
      </c>
      <c r="D5945" s="327" t="s">
        <v>1521</v>
      </c>
      <c r="F5945" s="327" t="s">
        <v>9498</v>
      </c>
      <c r="G5945" s="409"/>
      <c r="H5945" s="327" t="s">
        <v>9499</v>
      </c>
      <c r="I5945" s="327" t="s">
        <v>9471</v>
      </c>
      <c r="K5945" s="421">
        <v>7.8330000000000002</v>
      </c>
      <c r="L5945" s="421">
        <v>7.8330000000000002</v>
      </c>
      <c r="M5945" s="421">
        <v>7.636000000000001</v>
      </c>
      <c r="N5945" s="411">
        <v>2.5150006383250245</v>
      </c>
      <c r="R5945" s="418"/>
    </row>
    <row r="5946" spans="1:18" s="327" customFormat="1">
      <c r="A5946" s="103">
        <v>5943</v>
      </c>
      <c r="C5946" s="327" t="s">
        <v>1013</v>
      </c>
      <c r="D5946" s="327" t="s">
        <v>1521</v>
      </c>
      <c r="F5946" s="327" t="s">
        <v>9498</v>
      </c>
      <c r="G5946" s="409"/>
      <c r="H5946" s="327" t="s">
        <v>9500</v>
      </c>
      <c r="I5946" s="327" t="s">
        <v>9471</v>
      </c>
      <c r="K5946" s="421">
        <v>9.1150000000000002</v>
      </c>
      <c r="L5946" s="421">
        <v>9.1150000000000002</v>
      </c>
      <c r="M5946" s="421">
        <v>8.8689999999999998</v>
      </c>
      <c r="N5946" s="411">
        <v>2.6988480526604546</v>
      </c>
      <c r="R5946" s="418"/>
    </row>
    <row r="5947" spans="1:18" s="327" customFormat="1">
      <c r="A5947" s="103">
        <v>5944</v>
      </c>
      <c r="C5947" s="327" t="s">
        <v>1013</v>
      </c>
      <c r="D5947" s="327" t="s">
        <v>1521</v>
      </c>
      <c r="F5947" s="327" t="s">
        <v>9498</v>
      </c>
      <c r="G5947" s="409"/>
      <c r="H5947" s="327" t="s">
        <v>9492</v>
      </c>
      <c r="I5947" s="327" t="s">
        <v>9471</v>
      </c>
      <c r="K5947" s="421">
        <v>4.327</v>
      </c>
      <c r="L5947" s="421">
        <v>4.327</v>
      </c>
      <c r="M5947" s="421">
        <v>4.22</v>
      </c>
      <c r="N5947" s="411">
        <v>2.4728449272012991</v>
      </c>
      <c r="R5947" s="418"/>
    </row>
    <row r="5948" spans="1:18" s="327" customFormat="1">
      <c r="A5948" s="103">
        <v>5945</v>
      </c>
      <c r="C5948" s="327" t="s">
        <v>1013</v>
      </c>
      <c r="D5948" s="327" t="s">
        <v>1521</v>
      </c>
      <c r="F5948" s="327" t="s">
        <v>9498</v>
      </c>
      <c r="G5948" s="409"/>
      <c r="H5948" s="327" t="s">
        <v>9501</v>
      </c>
      <c r="I5948" s="327" t="s">
        <v>9471</v>
      </c>
      <c r="K5948" s="421">
        <v>6.67</v>
      </c>
      <c r="L5948" s="421">
        <v>6.67</v>
      </c>
      <c r="M5948" s="421">
        <v>6.4960000000000004</v>
      </c>
      <c r="N5948" s="411">
        <v>2.6086956521739051</v>
      </c>
      <c r="R5948" s="418"/>
    </row>
    <row r="5949" spans="1:18" s="327" customFormat="1">
      <c r="A5949" s="103">
        <v>5946</v>
      </c>
      <c r="C5949" s="327" t="s">
        <v>1013</v>
      </c>
      <c r="D5949" s="327" t="s">
        <v>1521</v>
      </c>
      <c r="F5949" s="327" t="s">
        <v>9498</v>
      </c>
      <c r="G5949" s="409"/>
      <c r="H5949" s="327" t="s">
        <v>9502</v>
      </c>
      <c r="I5949" s="327" t="s">
        <v>9471</v>
      </c>
      <c r="K5949" s="421">
        <v>12.264799999999999</v>
      </c>
      <c r="L5949" s="421">
        <v>12.264799999999999</v>
      </c>
      <c r="M5949" s="421">
        <v>11.923999999999999</v>
      </c>
      <c r="N5949" s="411">
        <v>2.7786837127388933</v>
      </c>
      <c r="R5949" s="418"/>
    </row>
    <row r="5950" spans="1:18" s="327" customFormat="1">
      <c r="A5950" s="103">
        <v>5947</v>
      </c>
      <c r="C5950" s="327" t="s">
        <v>1013</v>
      </c>
      <c r="D5950" s="327" t="s">
        <v>1521</v>
      </c>
      <c r="F5950" s="327" t="s">
        <v>9498</v>
      </c>
      <c r="G5950" s="409"/>
      <c r="H5950" s="327" t="s">
        <v>9503</v>
      </c>
      <c r="I5950" s="327" t="s">
        <v>2160</v>
      </c>
      <c r="K5950" s="421">
        <v>0.56700000000000006</v>
      </c>
      <c r="L5950" s="421">
        <v>0.56700000000000006</v>
      </c>
      <c r="M5950" s="421">
        <v>0.55700000000000005</v>
      </c>
      <c r="N5950" s="411">
        <v>1.7636684303350982</v>
      </c>
      <c r="R5950" s="418"/>
    </row>
    <row r="5951" spans="1:18" s="327" customFormat="1">
      <c r="A5951" s="103">
        <v>5948</v>
      </c>
      <c r="C5951" s="327" t="s">
        <v>1013</v>
      </c>
      <c r="D5951" s="327" t="s">
        <v>1521</v>
      </c>
      <c r="F5951" s="327" t="s">
        <v>9498</v>
      </c>
      <c r="G5951" s="409"/>
      <c r="H5951" s="327" t="s">
        <v>9504</v>
      </c>
      <c r="I5951" s="327" t="s">
        <v>9471</v>
      </c>
      <c r="K5951" s="421">
        <v>13.827999999999999</v>
      </c>
      <c r="L5951" s="421">
        <v>13.827999999999999</v>
      </c>
      <c r="M5951" s="421">
        <v>13.492999999999999</v>
      </c>
      <c r="N5951" s="411">
        <v>2.4226207694532897</v>
      </c>
      <c r="R5951" s="418"/>
    </row>
    <row r="5952" spans="1:18" s="327" customFormat="1">
      <c r="A5952" s="103">
        <v>5949</v>
      </c>
      <c r="C5952" s="327" t="s">
        <v>1013</v>
      </c>
      <c r="D5952" s="327" t="s">
        <v>1521</v>
      </c>
      <c r="F5952" s="327" t="s">
        <v>9505</v>
      </c>
      <c r="G5952" s="409"/>
      <c r="H5952" s="327" t="s">
        <v>9506</v>
      </c>
      <c r="I5952" s="327" t="s">
        <v>9471</v>
      </c>
      <c r="K5952" s="421">
        <v>6.7279999999999998</v>
      </c>
      <c r="L5952" s="421">
        <v>6.7279999999999998</v>
      </c>
      <c r="M5952" s="421">
        <v>6.5469999999999997</v>
      </c>
      <c r="N5952" s="411">
        <v>2.6902497027348402</v>
      </c>
      <c r="R5952" s="418"/>
    </row>
    <row r="5953" spans="1:18" s="327" customFormat="1">
      <c r="A5953" s="103">
        <v>5950</v>
      </c>
      <c r="C5953" s="327" t="s">
        <v>1013</v>
      </c>
      <c r="D5953" s="327" t="s">
        <v>1521</v>
      </c>
      <c r="F5953" s="327" t="s">
        <v>9505</v>
      </c>
      <c r="G5953" s="409"/>
      <c r="H5953" s="327" t="s">
        <v>9507</v>
      </c>
      <c r="I5953" s="327" t="s">
        <v>9471</v>
      </c>
      <c r="K5953" s="421">
        <v>2.0789999999999997</v>
      </c>
      <c r="L5953" s="421">
        <v>2.0789999999999997</v>
      </c>
      <c r="M5953" s="421">
        <v>2.0249999999999999</v>
      </c>
      <c r="N5953" s="411">
        <v>2.5974025974025894</v>
      </c>
      <c r="R5953" s="418"/>
    </row>
    <row r="5954" spans="1:18" s="327" customFormat="1">
      <c r="A5954" s="103">
        <v>5951</v>
      </c>
      <c r="C5954" s="327" t="s">
        <v>1013</v>
      </c>
      <c r="D5954" s="327" t="s">
        <v>1521</v>
      </c>
      <c r="F5954" s="327" t="s">
        <v>9508</v>
      </c>
      <c r="G5954" s="409"/>
      <c r="H5954" s="327" t="s">
        <v>9509</v>
      </c>
      <c r="I5954" s="327" t="s">
        <v>9471</v>
      </c>
      <c r="K5954" s="421">
        <v>1.6630000000000003</v>
      </c>
      <c r="L5954" s="421">
        <v>1.6630000000000003</v>
      </c>
      <c r="M5954" s="421">
        <v>1.6160000000000001</v>
      </c>
      <c r="N5954" s="411">
        <v>2.8262176788935744</v>
      </c>
      <c r="R5954" s="418"/>
    </row>
    <row r="5955" spans="1:18" s="327" customFormat="1">
      <c r="A5955" s="103">
        <v>5952</v>
      </c>
      <c r="C5955" s="327" t="s">
        <v>1013</v>
      </c>
      <c r="D5955" s="327" t="s">
        <v>1521</v>
      </c>
      <c r="F5955" s="327" t="s">
        <v>9510</v>
      </c>
      <c r="G5955" s="409"/>
      <c r="H5955" s="327" t="s">
        <v>9511</v>
      </c>
      <c r="I5955" s="327" t="s">
        <v>9471</v>
      </c>
      <c r="K5955" s="421">
        <v>3.5219999999999994</v>
      </c>
      <c r="L5955" s="421">
        <v>3.5219999999999994</v>
      </c>
      <c r="M5955" s="421">
        <v>3.4359999999999999</v>
      </c>
      <c r="N5955" s="411">
        <v>2.4417944349801086</v>
      </c>
      <c r="R5955" s="418"/>
    </row>
    <row r="5956" spans="1:18" s="327" customFormat="1" ht="13.5" customHeight="1">
      <c r="A5956" s="103">
        <v>5953</v>
      </c>
      <c r="C5956" s="327" t="s">
        <v>1013</v>
      </c>
      <c r="D5956" s="327" t="s">
        <v>1521</v>
      </c>
      <c r="F5956" s="327" t="s">
        <v>9510</v>
      </c>
      <c r="G5956" s="409"/>
      <c r="H5956" s="327" t="s">
        <v>9512</v>
      </c>
      <c r="I5956" s="327" t="s">
        <v>9471</v>
      </c>
      <c r="K5956" s="421">
        <v>7.4529999999999994</v>
      </c>
      <c r="L5956" s="421">
        <v>7.4529999999999994</v>
      </c>
      <c r="M5956" s="421">
        <v>7.2449999999999992</v>
      </c>
      <c r="N5956" s="411">
        <v>2.7908224875888932</v>
      </c>
      <c r="R5956" s="418"/>
    </row>
    <row r="5957" spans="1:18" s="327" customFormat="1">
      <c r="A5957" s="103">
        <v>5954</v>
      </c>
      <c r="C5957" s="327" t="s">
        <v>1013</v>
      </c>
      <c r="D5957" s="327" t="s">
        <v>1521</v>
      </c>
      <c r="F5957" s="327" t="s">
        <v>9510</v>
      </c>
      <c r="G5957" s="409"/>
      <c r="H5957" s="327" t="s">
        <v>9513</v>
      </c>
      <c r="I5957" s="327" t="s">
        <v>9471</v>
      </c>
      <c r="K5957" s="421">
        <v>1.633</v>
      </c>
      <c r="L5957" s="421">
        <v>1.633</v>
      </c>
      <c r="M5957" s="421">
        <v>1.5880000000000001</v>
      </c>
      <c r="N5957" s="411">
        <v>2.7556644213104673</v>
      </c>
      <c r="R5957" s="418"/>
    </row>
    <row r="5958" spans="1:18" s="327" customFormat="1">
      <c r="A5958" s="103">
        <v>5955</v>
      </c>
      <c r="C5958" s="327" t="s">
        <v>1013</v>
      </c>
      <c r="D5958" s="327" t="s">
        <v>1521</v>
      </c>
      <c r="F5958" s="327" t="s">
        <v>9510</v>
      </c>
      <c r="G5958" s="409"/>
      <c r="H5958" s="327" t="s">
        <v>9514</v>
      </c>
      <c r="I5958" s="327" t="s">
        <v>9471</v>
      </c>
      <c r="K5958" s="421">
        <v>5.9639999999999995</v>
      </c>
      <c r="L5958" s="421">
        <v>5.9639999999999995</v>
      </c>
      <c r="M5958" s="421">
        <v>5.8</v>
      </c>
      <c r="N5958" s="411">
        <v>2.7498323272971112</v>
      </c>
      <c r="R5958" s="418"/>
    </row>
    <row r="5959" spans="1:18" s="327" customFormat="1">
      <c r="A5959" s="103">
        <v>5956</v>
      </c>
      <c r="C5959" s="327" t="s">
        <v>1013</v>
      </c>
      <c r="D5959" s="327" t="s">
        <v>1521</v>
      </c>
      <c r="F5959" s="327" t="s">
        <v>9510</v>
      </c>
      <c r="G5959" s="409"/>
      <c r="H5959" s="327" t="s">
        <v>9515</v>
      </c>
      <c r="I5959" s="327" t="s">
        <v>9471</v>
      </c>
      <c r="K5959" s="421">
        <v>11.360999999999999</v>
      </c>
      <c r="L5959" s="421">
        <v>11.360999999999999</v>
      </c>
      <c r="M5959" s="421">
        <v>11.045999999999999</v>
      </c>
      <c r="N5959" s="411">
        <v>2.7726432532347465</v>
      </c>
      <c r="R5959" s="418"/>
    </row>
    <row r="5960" spans="1:18" s="327" customFormat="1" ht="30" customHeight="1">
      <c r="A5960" s="103">
        <v>5957</v>
      </c>
      <c r="C5960" s="327" t="s">
        <v>1013</v>
      </c>
      <c r="D5960" s="327" t="s">
        <v>1521</v>
      </c>
      <c r="F5960" s="327" t="s">
        <v>9510</v>
      </c>
      <c r="G5960" s="409"/>
      <c r="H5960" s="327" t="s">
        <v>9516</v>
      </c>
      <c r="I5960" s="327" t="s">
        <v>9471</v>
      </c>
      <c r="K5960" s="421">
        <v>14.647</v>
      </c>
      <c r="L5960" s="421">
        <v>14.647</v>
      </c>
      <c r="M5960" s="421">
        <v>14.242999999999999</v>
      </c>
      <c r="N5960" s="411">
        <v>2.7582440090120959</v>
      </c>
      <c r="R5960" s="418"/>
    </row>
    <row r="5961" spans="1:18" s="327" customFormat="1">
      <c r="A5961" s="103">
        <v>5958</v>
      </c>
      <c r="C5961" s="327" t="s">
        <v>1013</v>
      </c>
      <c r="D5961" s="327" t="s">
        <v>1521</v>
      </c>
      <c r="F5961" s="327" t="s">
        <v>9517</v>
      </c>
      <c r="G5961" s="409"/>
      <c r="H5961" s="327" t="s">
        <v>9518</v>
      </c>
      <c r="I5961" s="327" t="s">
        <v>9471</v>
      </c>
      <c r="K5961" s="421">
        <v>7.7439999999999998</v>
      </c>
      <c r="L5961" s="421">
        <v>7.7439999999999998</v>
      </c>
      <c r="M5961" s="421">
        <v>7.5259999999999998</v>
      </c>
      <c r="N5961" s="411">
        <v>2.8150826446280988</v>
      </c>
      <c r="R5961" s="418"/>
    </row>
    <row r="5962" spans="1:18" s="327" customFormat="1">
      <c r="A5962" s="103">
        <v>5959</v>
      </c>
      <c r="C5962" s="327" t="s">
        <v>1013</v>
      </c>
      <c r="D5962" s="327" t="s">
        <v>1521</v>
      </c>
      <c r="F5962" s="327" t="s">
        <v>9517</v>
      </c>
      <c r="G5962" s="409"/>
      <c r="H5962" s="327" t="s">
        <v>9519</v>
      </c>
      <c r="I5962" s="327" t="s">
        <v>9471</v>
      </c>
      <c r="K5962" s="421">
        <v>8.8640000000000008</v>
      </c>
      <c r="L5962" s="421">
        <v>8.8640000000000008</v>
      </c>
      <c r="M5962" s="421">
        <v>8.6210000000000004</v>
      </c>
      <c r="N5962" s="411">
        <v>2.7414259927797868</v>
      </c>
      <c r="R5962" s="418"/>
    </row>
    <row r="5963" spans="1:18" s="327" customFormat="1">
      <c r="A5963" s="103">
        <v>5960</v>
      </c>
      <c r="C5963" s="327" t="s">
        <v>1013</v>
      </c>
      <c r="D5963" s="327" t="s">
        <v>9520</v>
      </c>
      <c r="F5963" s="327" t="s">
        <v>9521</v>
      </c>
      <c r="G5963" s="409"/>
      <c r="H5963" s="327" t="s">
        <v>9489</v>
      </c>
      <c r="I5963" s="327" t="s">
        <v>9471</v>
      </c>
      <c r="K5963" s="421">
        <v>6.423</v>
      </c>
      <c r="L5963" s="421">
        <v>6.423</v>
      </c>
      <c r="M5963" s="421">
        <v>6.3819999999999997</v>
      </c>
      <c r="N5963" s="411">
        <v>0.63833099797602944</v>
      </c>
      <c r="R5963" s="418"/>
    </row>
    <row r="5964" spans="1:18" s="327" customFormat="1">
      <c r="A5964" s="103">
        <v>5961</v>
      </c>
      <c r="C5964" s="327" t="s">
        <v>1013</v>
      </c>
      <c r="D5964" s="327" t="s">
        <v>9520</v>
      </c>
      <c r="F5964" s="327" t="s">
        <v>9521</v>
      </c>
      <c r="G5964" s="409"/>
      <c r="H5964" s="327" t="s">
        <v>9522</v>
      </c>
      <c r="I5964" s="327" t="s">
        <v>9471</v>
      </c>
      <c r="K5964" s="421">
        <v>0.98299999999999998</v>
      </c>
      <c r="L5964" s="421">
        <v>0.98299999999999998</v>
      </c>
      <c r="M5964" s="421">
        <v>0.96438000000000001</v>
      </c>
      <c r="N5964" s="411">
        <v>1.8942014242115941</v>
      </c>
      <c r="R5964" s="418"/>
    </row>
    <row r="5965" spans="1:18" s="327" customFormat="1">
      <c r="A5965" s="103">
        <v>5962</v>
      </c>
      <c r="C5965" s="327" t="s">
        <v>1013</v>
      </c>
      <c r="D5965" s="327" t="s">
        <v>9520</v>
      </c>
      <c r="F5965" s="327" t="s">
        <v>9523</v>
      </c>
      <c r="G5965" s="409"/>
      <c r="H5965" s="327" t="s">
        <v>9524</v>
      </c>
      <c r="I5965" s="327" t="s">
        <v>9471</v>
      </c>
      <c r="K5965" s="421">
        <v>14.147000000000002</v>
      </c>
      <c r="L5965" s="421">
        <v>14.147000000000002</v>
      </c>
      <c r="M5965" s="421">
        <v>13.998000000000001</v>
      </c>
      <c r="N5965" s="411">
        <v>1.0532268325440086</v>
      </c>
      <c r="R5965" s="418"/>
    </row>
    <row r="5966" spans="1:18" s="327" customFormat="1">
      <c r="A5966" s="103">
        <v>5963</v>
      </c>
      <c r="C5966" s="327" t="s">
        <v>1013</v>
      </c>
      <c r="D5966" s="327" t="s">
        <v>9520</v>
      </c>
      <c r="F5966" s="327" t="s">
        <v>9523</v>
      </c>
      <c r="G5966" s="409"/>
      <c r="H5966" s="327" t="s">
        <v>9525</v>
      </c>
      <c r="I5966" s="327" t="s">
        <v>2160</v>
      </c>
      <c r="K5966" s="421">
        <v>0.21400000000000002</v>
      </c>
      <c r="L5966" s="421">
        <v>0.21400000000000002</v>
      </c>
      <c r="M5966" s="421">
        <v>0.21220000000000003</v>
      </c>
      <c r="N5966" s="411">
        <v>0.8411214953271009</v>
      </c>
      <c r="R5966" s="418"/>
    </row>
    <row r="5967" spans="1:18" s="327" customFormat="1">
      <c r="A5967" s="103">
        <v>5964</v>
      </c>
      <c r="C5967" s="327" t="s">
        <v>1013</v>
      </c>
      <c r="D5967" s="327" t="s">
        <v>9520</v>
      </c>
      <c r="F5967" s="327" t="s">
        <v>9523</v>
      </c>
      <c r="G5967" s="409"/>
      <c r="H5967" s="327" t="s">
        <v>9526</v>
      </c>
      <c r="I5967" s="327" t="s">
        <v>9471</v>
      </c>
      <c r="K5967" s="421">
        <v>4.3439999999999994</v>
      </c>
      <c r="L5967" s="421">
        <v>4.3439999999999994</v>
      </c>
      <c r="M5967" s="421">
        <v>4.2679999999999998</v>
      </c>
      <c r="N5967" s="411">
        <v>1.749539594843454</v>
      </c>
      <c r="R5967" s="418"/>
    </row>
    <row r="5968" spans="1:18" s="327" customFormat="1">
      <c r="A5968" s="103">
        <v>5965</v>
      </c>
      <c r="C5968" s="327" t="s">
        <v>1013</v>
      </c>
      <c r="D5968" s="327" t="s">
        <v>9520</v>
      </c>
      <c r="F5968" s="327" t="s">
        <v>9523</v>
      </c>
      <c r="G5968" s="409"/>
      <c r="H5968" s="327" t="s">
        <v>9527</v>
      </c>
      <c r="I5968" s="327" t="s">
        <v>9471</v>
      </c>
      <c r="K5968" s="421">
        <v>5.4370000000000003</v>
      </c>
      <c r="L5968" s="421">
        <v>5.4370000000000003</v>
      </c>
      <c r="M5968" s="421">
        <v>5.3339999999999996</v>
      </c>
      <c r="N5968" s="411">
        <v>1.8944270737539202</v>
      </c>
      <c r="R5968" s="418"/>
    </row>
    <row r="5969" spans="1:18" s="327" customFormat="1">
      <c r="A5969" s="103">
        <v>5966</v>
      </c>
      <c r="C5969" s="327" t="s">
        <v>1013</v>
      </c>
      <c r="D5969" s="327" t="s">
        <v>9520</v>
      </c>
      <c r="F5969" s="327" t="s">
        <v>9523</v>
      </c>
      <c r="G5969" s="409"/>
      <c r="H5969" s="327" t="s">
        <v>9528</v>
      </c>
      <c r="I5969" s="327" t="s">
        <v>2160</v>
      </c>
      <c r="K5969" s="421">
        <v>2.9210000000000003</v>
      </c>
      <c r="L5969" s="421">
        <v>2.9210000000000003</v>
      </c>
      <c r="M5969" s="421">
        <v>2.9050000000000002</v>
      </c>
      <c r="N5969" s="411">
        <v>0.54775761725436534</v>
      </c>
      <c r="R5969" s="418"/>
    </row>
    <row r="5970" spans="1:18" s="327" customFormat="1">
      <c r="A5970" s="103">
        <v>5967</v>
      </c>
      <c r="C5970" s="327" t="s">
        <v>1013</v>
      </c>
      <c r="D5970" s="327" t="s">
        <v>9520</v>
      </c>
      <c r="F5970" s="327" t="s">
        <v>9523</v>
      </c>
      <c r="G5970" s="409"/>
      <c r="H5970" s="327" t="s">
        <v>9529</v>
      </c>
      <c r="I5970" s="327" t="s">
        <v>2160</v>
      </c>
      <c r="K5970" s="421">
        <v>10.895</v>
      </c>
      <c r="L5970" s="421">
        <v>10.895</v>
      </c>
      <c r="M5970" s="421">
        <v>10.816000000000001</v>
      </c>
      <c r="N5970" s="411">
        <v>0.72510325837539102</v>
      </c>
      <c r="R5970" s="418"/>
    </row>
    <row r="5971" spans="1:18" s="327" customFormat="1">
      <c r="A5971" s="103">
        <v>5968</v>
      </c>
      <c r="C5971" s="327" t="s">
        <v>1013</v>
      </c>
      <c r="D5971" s="327" t="s">
        <v>9520</v>
      </c>
      <c r="F5971" s="327" t="s">
        <v>9523</v>
      </c>
      <c r="G5971" s="409"/>
      <c r="H5971" s="327" t="s">
        <v>9530</v>
      </c>
      <c r="I5971" s="327" t="s">
        <v>2160</v>
      </c>
      <c r="K5971" s="421">
        <v>0.48899999999999999</v>
      </c>
      <c r="L5971" s="421">
        <v>0.48899999999999999</v>
      </c>
      <c r="M5971" s="421">
        <v>0.48599999999999999</v>
      </c>
      <c r="N5971" s="411">
        <v>0.61349693251533799</v>
      </c>
      <c r="R5971" s="418"/>
    </row>
    <row r="5972" spans="1:18" s="327" customFormat="1">
      <c r="A5972" s="103">
        <v>5969</v>
      </c>
      <c r="C5972" s="327" t="s">
        <v>1013</v>
      </c>
      <c r="D5972" s="327" t="s">
        <v>9520</v>
      </c>
      <c r="F5972" s="327" t="s">
        <v>9531</v>
      </c>
      <c r="G5972" s="409"/>
      <c r="H5972" s="327" t="s">
        <v>9532</v>
      </c>
      <c r="I5972" s="327" t="s">
        <v>2160</v>
      </c>
      <c r="K5972" s="421">
        <v>4.2930000000000001</v>
      </c>
      <c r="L5972" s="421">
        <v>4.2930000000000001</v>
      </c>
      <c r="M5972" s="421">
        <v>4.2190000000000003</v>
      </c>
      <c r="N5972" s="411">
        <v>1.7237363149312797</v>
      </c>
      <c r="R5972" s="418"/>
    </row>
    <row r="5973" spans="1:18" s="327" customFormat="1">
      <c r="A5973" s="103">
        <v>5970</v>
      </c>
      <c r="C5973" s="327" t="s">
        <v>1013</v>
      </c>
      <c r="D5973" s="327" t="s">
        <v>9520</v>
      </c>
      <c r="F5973" s="327" t="s">
        <v>9531</v>
      </c>
      <c r="G5973" s="409"/>
      <c r="H5973" s="327" t="s">
        <v>9533</v>
      </c>
      <c r="I5973" s="327" t="s">
        <v>9471</v>
      </c>
      <c r="K5973" s="421">
        <v>3.53</v>
      </c>
      <c r="L5973" s="421">
        <v>3.53</v>
      </c>
      <c r="M5973" s="421">
        <v>3.4750000000000001</v>
      </c>
      <c r="N5973" s="411">
        <v>1.558073654390927</v>
      </c>
      <c r="R5973" s="418"/>
    </row>
    <row r="5974" spans="1:18" s="327" customFormat="1">
      <c r="A5974" s="103">
        <v>5971</v>
      </c>
      <c r="C5974" s="327" t="s">
        <v>1013</v>
      </c>
      <c r="D5974" s="327" t="s">
        <v>9520</v>
      </c>
      <c r="F5974" s="327" t="s">
        <v>9531</v>
      </c>
      <c r="G5974" s="409"/>
      <c r="H5974" s="327" t="s">
        <v>1018</v>
      </c>
      <c r="I5974" s="327" t="s">
        <v>9471</v>
      </c>
      <c r="K5974" s="421">
        <v>11.297999999999998</v>
      </c>
      <c r="L5974" s="421">
        <v>11.297999999999998</v>
      </c>
      <c r="M5974" s="421">
        <v>11.161999999999999</v>
      </c>
      <c r="N5974" s="411">
        <v>1.2037528766153236</v>
      </c>
      <c r="R5974" s="418"/>
    </row>
    <row r="5975" spans="1:18" s="327" customFormat="1">
      <c r="A5975" s="103">
        <v>5972</v>
      </c>
      <c r="C5975" s="327" t="s">
        <v>1013</v>
      </c>
      <c r="D5975" s="327" t="s">
        <v>9520</v>
      </c>
      <c r="F5975" s="327" t="s">
        <v>9531</v>
      </c>
      <c r="G5975" s="409"/>
      <c r="H5975" s="327" t="s">
        <v>9534</v>
      </c>
      <c r="I5975" s="327" t="s">
        <v>2160</v>
      </c>
      <c r="K5975" s="421">
        <v>1.464</v>
      </c>
      <c r="L5975" s="421">
        <v>1.464</v>
      </c>
      <c r="M5975" s="421">
        <v>1.4456</v>
      </c>
      <c r="N5975" s="411">
        <v>1.2568306010928942</v>
      </c>
      <c r="R5975" s="418"/>
    </row>
    <row r="5976" spans="1:18" s="327" customFormat="1">
      <c r="A5976" s="103">
        <v>5973</v>
      </c>
      <c r="C5976" s="327" t="s">
        <v>1013</v>
      </c>
      <c r="D5976" s="327" t="s">
        <v>9520</v>
      </c>
      <c r="F5976" s="327" t="s">
        <v>9535</v>
      </c>
      <c r="G5976" s="409"/>
      <c r="H5976" s="327" t="s">
        <v>9536</v>
      </c>
      <c r="I5976" s="327" t="s">
        <v>2160</v>
      </c>
      <c r="K5976" s="421">
        <v>4.6539999999999999</v>
      </c>
      <c r="L5976" s="421">
        <v>4.6539999999999999</v>
      </c>
      <c r="M5976" s="421">
        <v>4.601</v>
      </c>
      <c r="N5976" s="411">
        <v>1.1388053287494615</v>
      </c>
      <c r="R5976" s="418"/>
    </row>
    <row r="5977" spans="1:18" s="327" customFormat="1">
      <c r="A5977" s="103">
        <v>5974</v>
      </c>
      <c r="C5977" s="327" t="s">
        <v>1013</v>
      </c>
      <c r="D5977" s="327" t="s">
        <v>9520</v>
      </c>
      <c r="F5977" s="327" t="s">
        <v>9535</v>
      </c>
      <c r="G5977" s="409"/>
      <c r="H5977" s="327" t="s">
        <v>9537</v>
      </c>
      <c r="I5977" s="327" t="s">
        <v>2160</v>
      </c>
      <c r="K5977" s="421">
        <v>3.319</v>
      </c>
      <c r="L5977" s="421">
        <v>3.319</v>
      </c>
      <c r="M5977" s="421">
        <v>3.27</v>
      </c>
      <c r="N5977" s="411">
        <v>1.476348297680022</v>
      </c>
      <c r="R5977" s="418"/>
    </row>
    <row r="5978" spans="1:18" s="327" customFormat="1">
      <c r="A5978" s="103">
        <v>5975</v>
      </c>
      <c r="C5978" s="327" t="s">
        <v>1013</v>
      </c>
      <c r="D5978" s="327" t="s">
        <v>9520</v>
      </c>
      <c r="F5978" s="327" t="s">
        <v>9535</v>
      </c>
      <c r="G5978" s="409"/>
      <c r="H5978" s="327" t="s">
        <v>9538</v>
      </c>
      <c r="I5978" s="327" t="s">
        <v>2160</v>
      </c>
      <c r="K5978" s="421">
        <v>3.0029999999999997</v>
      </c>
      <c r="L5978" s="421">
        <v>3.0029999999999997</v>
      </c>
      <c r="M5978" s="421">
        <v>2.9460000000000002</v>
      </c>
      <c r="N5978" s="411">
        <v>1.8981018981018813</v>
      </c>
      <c r="R5978" s="418"/>
    </row>
    <row r="5979" spans="1:18" s="327" customFormat="1">
      <c r="A5979" s="103">
        <v>5976</v>
      </c>
      <c r="C5979" s="327" t="s">
        <v>1013</v>
      </c>
      <c r="D5979" s="327" t="s">
        <v>9520</v>
      </c>
      <c r="F5979" s="327" t="s">
        <v>9535</v>
      </c>
      <c r="G5979" s="409"/>
      <c r="H5979" s="327" t="s">
        <v>9539</v>
      </c>
      <c r="I5979" s="327" t="s">
        <v>9471</v>
      </c>
      <c r="K5979" s="421">
        <v>4.29</v>
      </c>
      <c r="L5979" s="421">
        <v>4.29</v>
      </c>
      <c r="M5979" s="421">
        <v>4.2089999999999996</v>
      </c>
      <c r="N5979" s="411">
        <v>1.8881118881118975</v>
      </c>
      <c r="R5979" s="418"/>
    </row>
    <row r="5980" spans="1:18" s="327" customFormat="1">
      <c r="A5980" s="103">
        <v>5977</v>
      </c>
      <c r="C5980" s="327" t="s">
        <v>1013</v>
      </c>
      <c r="D5980" s="327" t="s">
        <v>9520</v>
      </c>
      <c r="F5980" s="327" t="s">
        <v>9535</v>
      </c>
      <c r="G5980" s="409"/>
      <c r="H5980" s="327" t="s">
        <v>9540</v>
      </c>
      <c r="I5980" s="327" t="s">
        <v>2160</v>
      </c>
      <c r="K5980" s="421">
        <v>2.87</v>
      </c>
      <c r="L5980" s="421">
        <v>2.87</v>
      </c>
      <c r="M5980" s="421">
        <v>2.8490000000000002</v>
      </c>
      <c r="N5980" s="411">
        <v>0.7317073170731675</v>
      </c>
      <c r="R5980" s="418"/>
    </row>
    <row r="5981" spans="1:18" s="327" customFormat="1">
      <c r="A5981" s="103">
        <v>5978</v>
      </c>
      <c r="C5981" s="327" t="s">
        <v>1013</v>
      </c>
      <c r="D5981" s="327" t="s">
        <v>9520</v>
      </c>
      <c r="F5981" s="327" t="s">
        <v>9535</v>
      </c>
      <c r="G5981" s="409"/>
      <c r="H5981" s="327" t="s">
        <v>9541</v>
      </c>
      <c r="I5981" s="327" t="s">
        <v>2160</v>
      </c>
      <c r="K5981" s="421">
        <v>3.68</v>
      </c>
      <c r="L5981" s="421">
        <v>3.68</v>
      </c>
      <c r="M5981" s="421">
        <v>3.625</v>
      </c>
      <c r="N5981" s="411">
        <v>1.4945652173913087</v>
      </c>
      <c r="R5981" s="418"/>
    </row>
    <row r="5982" spans="1:18" s="327" customFormat="1">
      <c r="A5982" s="103">
        <v>5979</v>
      </c>
      <c r="C5982" s="327" t="s">
        <v>1013</v>
      </c>
      <c r="D5982" s="327" t="s">
        <v>9520</v>
      </c>
      <c r="F5982" s="327" t="s">
        <v>9535</v>
      </c>
      <c r="G5982" s="409"/>
      <c r="H5982" s="327" t="s">
        <v>9542</v>
      </c>
      <c r="I5982" s="327" t="s">
        <v>9471</v>
      </c>
      <c r="K5982" s="421">
        <v>5.7881999999999998</v>
      </c>
      <c r="L5982" s="421">
        <v>5.7881999999999998</v>
      </c>
      <c r="M5982" s="421">
        <v>5.7170000000000005</v>
      </c>
      <c r="N5982" s="411">
        <v>1.2300888013544671</v>
      </c>
      <c r="R5982" s="418"/>
    </row>
    <row r="5983" spans="1:18" s="327" customFormat="1">
      <c r="A5983" s="103">
        <v>5980</v>
      </c>
      <c r="C5983" s="327" t="s">
        <v>1013</v>
      </c>
      <c r="D5983" s="327" t="s">
        <v>9520</v>
      </c>
      <c r="F5983" s="327" t="s">
        <v>9535</v>
      </c>
      <c r="G5983" s="409"/>
      <c r="H5983" s="327" t="s">
        <v>9543</v>
      </c>
      <c r="I5983" s="327" t="s">
        <v>9471</v>
      </c>
      <c r="K5983" s="421">
        <v>20.059000000000001</v>
      </c>
      <c r="L5983" s="421">
        <v>20.059000000000001</v>
      </c>
      <c r="M5983" s="421">
        <v>19.829000000000001</v>
      </c>
      <c r="N5983" s="411">
        <v>1.1466174784386081</v>
      </c>
      <c r="R5983" s="418"/>
    </row>
    <row r="5984" spans="1:18" s="327" customFormat="1">
      <c r="A5984" s="103">
        <v>5981</v>
      </c>
      <c r="C5984" s="327" t="s">
        <v>1013</v>
      </c>
      <c r="D5984" s="327" t="s">
        <v>9520</v>
      </c>
      <c r="F5984" s="327" t="s">
        <v>9535</v>
      </c>
      <c r="G5984" s="409"/>
      <c r="H5984" s="327" t="s">
        <v>9544</v>
      </c>
      <c r="I5984" s="327" t="s">
        <v>2160</v>
      </c>
      <c r="K5984" s="421">
        <v>1.4659999999999997</v>
      </c>
      <c r="L5984" s="421">
        <v>1.4659999999999997</v>
      </c>
      <c r="M5984" s="421">
        <v>1.4594</v>
      </c>
      <c r="N5984" s="411">
        <v>0.45020463847201353</v>
      </c>
      <c r="R5984" s="418"/>
    </row>
    <row r="5985" spans="1:18" s="327" customFormat="1">
      <c r="A5985" s="103">
        <v>5982</v>
      </c>
      <c r="C5985" s="327" t="s">
        <v>1013</v>
      </c>
      <c r="D5985" s="327" t="s">
        <v>9520</v>
      </c>
      <c r="F5985" s="327" t="s">
        <v>9535</v>
      </c>
      <c r="G5985" s="409"/>
      <c r="H5985" s="327" t="s">
        <v>9545</v>
      </c>
      <c r="I5985" s="327" t="s">
        <v>2160</v>
      </c>
      <c r="K5985" s="421">
        <v>7.9289999999999994</v>
      </c>
      <c r="L5985" s="421">
        <v>7.9289999999999994</v>
      </c>
      <c r="M5985" s="421">
        <v>7.8640000000000008</v>
      </c>
      <c r="N5985" s="411">
        <v>0.81977550763020068</v>
      </c>
      <c r="R5985" s="418"/>
    </row>
    <row r="5986" spans="1:18" s="327" customFormat="1">
      <c r="A5986" s="103">
        <v>5983</v>
      </c>
      <c r="C5986" s="327" t="s">
        <v>1013</v>
      </c>
      <c r="D5986" s="327" t="s">
        <v>9520</v>
      </c>
      <c r="F5986" s="327" t="s">
        <v>9535</v>
      </c>
      <c r="G5986" s="409"/>
      <c r="H5986" s="327" t="s">
        <v>9546</v>
      </c>
      <c r="I5986" s="327" t="s">
        <v>2160</v>
      </c>
      <c r="K5986" s="421">
        <v>2.1689999999999996</v>
      </c>
      <c r="L5986" s="421">
        <v>2.1689999999999996</v>
      </c>
      <c r="M5986" s="421">
        <v>2.1629</v>
      </c>
      <c r="N5986" s="411">
        <v>0.28123559243889124</v>
      </c>
      <c r="R5986" s="418"/>
    </row>
    <row r="5987" spans="1:18" s="327" customFormat="1">
      <c r="A5987" s="103">
        <v>5984</v>
      </c>
      <c r="C5987" s="327" t="s">
        <v>1013</v>
      </c>
      <c r="D5987" s="327" t="s">
        <v>9520</v>
      </c>
      <c r="F5987" s="327" t="s">
        <v>9547</v>
      </c>
      <c r="G5987" s="409"/>
      <c r="H5987" s="327" t="s">
        <v>9548</v>
      </c>
      <c r="I5987" s="327" t="s">
        <v>2811</v>
      </c>
      <c r="K5987" s="421">
        <v>12.166999999999998</v>
      </c>
      <c r="L5987" s="421">
        <v>12.166999999999998</v>
      </c>
      <c r="M5987" s="421">
        <v>11.972</v>
      </c>
      <c r="N5987" s="411">
        <v>1.602695816552959</v>
      </c>
      <c r="R5987" s="418"/>
    </row>
    <row r="5988" spans="1:18" s="327" customFormat="1">
      <c r="A5988" s="103">
        <v>5985</v>
      </c>
      <c r="C5988" s="327" t="s">
        <v>1013</v>
      </c>
      <c r="D5988" s="327" t="s">
        <v>9520</v>
      </c>
      <c r="F5988" s="327" t="s">
        <v>9547</v>
      </c>
      <c r="G5988" s="409"/>
      <c r="H5988" s="327" t="s">
        <v>9549</v>
      </c>
      <c r="I5988" s="327" t="s">
        <v>9471</v>
      </c>
      <c r="K5988" s="421">
        <v>7.444</v>
      </c>
      <c r="L5988" s="421">
        <v>7.444</v>
      </c>
      <c r="M5988" s="421">
        <v>7.3040000000000003</v>
      </c>
      <c r="N5988" s="411">
        <v>1.8807092960773737</v>
      </c>
      <c r="R5988" s="418"/>
    </row>
    <row r="5989" spans="1:18" s="327" customFormat="1">
      <c r="A5989" s="103">
        <v>5986</v>
      </c>
      <c r="C5989" s="327" t="s">
        <v>1013</v>
      </c>
      <c r="D5989" s="327" t="s">
        <v>9520</v>
      </c>
      <c r="F5989" s="327" t="s">
        <v>9547</v>
      </c>
      <c r="G5989" s="409"/>
      <c r="H5989" s="327" t="s">
        <v>9550</v>
      </c>
      <c r="I5989" s="327" t="s">
        <v>9471</v>
      </c>
      <c r="K5989" s="421">
        <v>7.47</v>
      </c>
      <c r="L5989" s="421">
        <v>7.47</v>
      </c>
      <c r="M5989" s="421">
        <v>7.3319999999999999</v>
      </c>
      <c r="N5989" s="411">
        <v>1.8473895582329303</v>
      </c>
      <c r="R5989" s="418"/>
    </row>
    <row r="5990" spans="1:18" s="327" customFormat="1">
      <c r="A5990" s="103">
        <v>5987</v>
      </c>
      <c r="C5990" s="327" t="s">
        <v>1013</v>
      </c>
      <c r="D5990" s="327" t="s">
        <v>9520</v>
      </c>
      <c r="F5990" s="327" t="s">
        <v>9547</v>
      </c>
      <c r="G5990" s="409"/>
      <c r="H5990" s="327" t="s">
        <v>9527</v>
      </c>
      <c r="I5990" s="327" t="s">
        <v>9471</v>
      </c>
      <c r="K5990" s="421">
        <v>4.7569999999999997</v>
      </c>
      <c r="L5990" s="421">
        <v>4.7569999999999997</v>
      </c>
      <c r="M5990" s="421">
        <v>4.6669999999999998</v>
      </c>
      <c r="N5990" s="411">
        <v>1.8919487071683807</v>
      </c>
      <c r="R5990" s="418"/>
    </row>
    <row r="5991" spans="1:18" s="327" customFormat="1">
      <c r="A5991" s="103">
        <v>5988</v>
      </c>
      <c r="C5991" s="327" t="s">
        <v>1013</v>
      </c>
      <c r="D5991" s="327" t="s">
        <v>9520</v>
      </c>
      <c r="F5991" s="327" t="s">
        <v>9547</v>
      </c>
      <c r="G5991" s="409"/>
      <c r="H5991" s="327" t="s">
        <v>9551</v>
      </c>
      <c r="I5991" s="327" t="s">
        <v>9471</v>
      </c>
      <c r="K5991" s="421">
        <v>6.4480000000000004</v>
      </c>
      <c r="L5991" s="421">
        <v>6.4480000000000004</v>
      </c>
      <c r="M5991" s="421">
        <v>6.3239999999999998</v>
      </c>
      <c r="N5991" s="411">
        <v>1.9230769230769316</v>
      </c>
      <c r="R5991" s="418"/>
    </row>
    <row r="5992" spans="1:18" s="327" customFormat="1">
      <c r="A5992" s="103">
        <v>5989</v>
      </c>
      <c r="C5992" s="327" t="s">
        <v>1013</v>
      </c>
      <c r="D5992" s="327" t="s">
        <v>1019</v>
      </c>
      <c r="F5992" s="327" t="s">
        <v>9552</v>
      </c>
      <c r="G5992" s="409"/>
      <c r="H5992" s="327" t="s">
        <v>9553</v>
      </c>
      <c r="I5992" s="327" t="s">
        <v>9471</v>
      </c>
      <c r="K5992" s="421">
        <v>7.96</v>
      </c>
      <c r="L5992" s="421">
        <v>7.96</v>
      </c>
      <c r="M5992" s="421">
        <v>7.8610000000000007</v>
      </c>
      <c r="N5992" s="411">
        <v>1.2437185929648156</v>
      </c>
      <c r="R5992" s="418"/>
    </row>
    <row r="5993" spans="1:18" s="327" customFormat="1">
      <c r="A5993" s="103">
        <v>5990</v>
      </c>
      <c r="C5993" s="327" t="s">
        <v>1013</v>
      </c>
      <c r="D5993" s="327" t="s">
        <v>1019</v>
      </c>
      <c r="F5993" s="327" t="s">
        <v>9552</v>
      </c>
      <c r="G5993" s="409"/>
      <c r="H5993" s="327" t="s">
        <v>9554</v>
      </c>
      <c r="I5993" s="327" t="s">
        <v>9471</v>
      </c>
      <c r="K5993" s="421">
        <v>9.61</v>
      </c>
      <c r="L5993" s="421">
        <v>9.61</v>
      </c>
      <c r="M5993" s="421">
        <v>9.3580000000000005</v>
      </c>
      <c r="N5993" s="411">
        <v>2.6222684703433812</v>
      </c>
      <c r="R5993" s="418"/>
    </row>
    <row r="5994" spans="1:18" s="327" customFormat="1">
      <c r="A5994" s="103">
        <v>5991</v>
      </c>
      <c r="C5994" s="327" t="s">
        <v>1013</v>
      </c>
      <c r="D5994" s="327" t="s">
        <v>1019</v>
      </c>
      <c r="F5994" s="327" t="s">
        <v>9552</v>
      </c>
      <c r="G5994" s="409"/>
      <c r="H5994" s="327" t="s">
        <v>9555</v>
      </c>
      <c r="I5994" s="327" t="s">
        <v>9471</v>
      </c>
      <c r="K5994" s="421">
        <v>14.59</v>
      </c>
      <c r="L5994" s="421">
        <v>14.59</v>
      </c>
      <c r="M5994" s="421">
        <v>14.196000000000002</v>
      </c>
      <c r="N5994" s="411">
        <v>2.7004797806716816</v>
      </c>
      <c r="R5994" s="418"/>
    </row>
    <row r="5995" spans="1:18" s="327" customFormat="1">
      <c r="A5995" s="103">
        <v>5992</v>
      </c>
      <c r="C5995" s="327" t="s">
        <v>1013</v>
      </c>
      <c r="D5995" s="327" t="s">
        <v>1019</v>
      </c>
      <c r="F5995" s="327" t="s">
        <v>9552</v>
      </c>
      <c r="G5995" s="409"/>
      <c r="H5995" s="327" t="s">
        <v>9556</v>
      </c>
      <c r="I5995" s="327" t="s">
        <v>9471</v>
      </c>
      <c r="K5995" s="421">
        <v>8.14</v>
      </c>
      <c r="L5995" s="421">
        <v>8.14</v>
      </c>
      <c r="M5995" s="421">
        <v>7.9560000000000004</v>
      </c>
      <c r="N5995" s="411">
        <v>2.2604422604422623</v>
      </c>
      <c r="R5995" s="418"/>
    </row>
    <row r="5996" spans="1:18" s="327" customFormat="1">
      <c r="A5996" s="103">
        <v>5993</v>
      </c>
      <c r="C5996" s="327" t="s">
        <v>1013</v>
      </c>
      <c r="D5996" s="327" t="s">
        <v>1019</v>
      </c>
      <c r="F5996" s="327" t="s">
        <v>9552</v>
      </c>
      <c r="G5996" s="409"/>
      <c r="H5996" s="327" t="s">
        <v>9557</v>
      </c>
      <c r="I5996" s="327" t="s">
        <v>2160</v>
      </c>
      <c r="K5996" s="421">
        <v>4.53</v>
      </c>
      <c r="L5996" s="421">
        <v>4.53</v>
      </c>
      <c r="M5996" s="421">
        <v>4.4379999999999997</v>
      </c>
      <c r="N5996" s="411">
        <v>2.0309050772627049</v>
      </c>
      <c r="R5996" s="418"/>
    </row>
    <row r="5997" spans="1:18" s="327" customFormat="1">
      <c r="A5997" s="103">
        <v>5994</v>
      </c>
      <c r="C5997" s="327" t="s">
        <v>1013</v>
      </c>
      <c r="D5997" s="327" t="s">
        <v>1019</v>
      </c>
      <c r="F5997" s="327" t="s">
        <v>9558</v>
      </c>
      <c r="G5997" s="409"/>
      <c r="H5997" s="327" t="s">
        <v>9559</v>
      </c>
      <c r="I5997" s="327" t="s">
        <v>9560</v>
      </c>
      <c r="K5997" s="421">
        <v>20.240000000000002</v>
      </c>
      <c r="L5997" s="421">
        <v>20.240000000000002</v>
      </c>
      <c r="M5997" s="421">
        <v>19.786000000000001</v>
      </c>
      <c r="N5997" s="411">
        <v>2.243083003952572</v>
      </c>
      <c r="R5997" s="418"/>
    </row>
    <row r="5998" spans="1:18" s="327" customFormat="1">
      <c r="A5998" s="103">
        <v>5995</v>
      </c>
      <c r="C5998" s="327" t="s">
        <v>1013</v>
      </c>
      <c r="D5998" s="327" t="s">
        <v>1019</v>
      </c>
      <c r="F5998" s="327" t="s">
        <v>9558</v>
      </c>
      <c r="G5998" s="409"/>
      <c r="H5998" s="327" t="s">
        <v>9561</v>
      </c>
      <c r="I5998" s="327" t="s">
        <v>9471</v>
      </c>
      <c r="K5998" s="421">
        <v>16.420000000000002</v>
      </c>
      <c r="L5998" s="421">
        <v>16.420000000000002</v>
      </c>
      <c r="M5998" s="421">
        <v>16.063000000000002</v>
      </c>
      <c r="N5998" s="411">
        <v>2.174177831912298</v>
      </c>
      <c r="R5998" s="418"/>
    </row>
    <row r="5999" spans="1:18" s="327" customFormat="1">
      <c r="A5999" s="103">
        <v>5996</v>
      </c>
      <c r="C5999" s="327" t="s">
        <v>1013</v>
      </c>
      <c r="D5999" s="327" t="s">
        <v>1019</v>
      </c>
      <c r="F5999" s="327" t="s">
        <v>9558</v>
      </c>
      <c r="G5999" s="409"/>
      <c r="H5999" s="327" t="s">
        <v>9562</v>
      </c>
      <c r="I5999" s="327" t="s">
        <v>9471</v>
      </c>
      <c r="K5999" s="421">
        <v>6.9</v>
      </c>
      <c r="L5999" s="421">
        <v>6.9</v>
      </c>
      <c r="M5999" s="421">
        <v>6.8010000000000002</v>
      </c>
      <c r="N5999" s="411">
        <v>1.434782608695655</v>
      </c>
      <c r="R5999" s="418"/>
    </row>
    <row r="6000" spans="1:18" s="327" customFormat="1">
      <c r="A6000" s="103">
        <v>5997</v>
      </c>
      <c r="C6000" s="327" t="s">
        <v>1013</v>
      </c>
      <c r="D6000" s="327" t="s">
        <v>1019</v>
      </c>
      <c r="F6000" s="327" t="s">
        <v>9558</v>
      </c>
      <c r="G6000" s="409"/>
      <c r="H6000" s="327" t="s">
        <v>9563</v>
      </c>
      <c r="I6000" s="327" t="s">
        <v>9471</v>
      </c>
      <c r="K6000" s="421">
        <v>3.75</v>
      </c>
      <c r="L6000" s="421">
        <v>3.75</v>
      </c>
      <c r="M6000" s="421">
        <v>3.7</v>
      </c>
      <c r="N6000" s="411">
        <v>1.3333333333333286</v>
      </c>
      <c r="R6000" s="418"/>
    </row>
    <row r="6001" spans="1:18" s="327" customFormat="1">
      <c r="A6001" s="103">
        <v>5998</v>
      </c>
      <c r="C6001" s="327" t="s">
        <v>1013</v>
      </c>
      <c r="D6001" s="327" t="s">
        <v>1019</v>
      </c>
      <c r="F6001" s="327" t="s">
        <v>9558</v>
      </c>
      <c r="G6001" s="409"/>
      <c r="H6001" s="327" t="s">
        <v>9564</v>
      </c>
      <c r="I6001" s="327" t="s">
        <v>9471</v>
      </c>
      <c r="K6001" s="421">
        <v>7.82</v>
      </c>
      <c r="L6001" s="421">
        <v>7.82</v>
      </c>
      <c r="M6001" s="421">
        <v>7.6489999999999991</v>
      </c>
      <c r="N6001" s="411">
        <v>2.1867007672634418</v>
      </c>
      <c r="R6001" s="418"/>
    </row>
    <row r="6002" spans="1:18" s="327" customFormat="1">
      <c r="A6002" s="103">
        <v>5999</v>
      </c>
      <c r="C6002" s="327" t="s">
        <v>1013</v>
      </c>
      <c r="D6002" s="327" t="s">
        <v>1019</v>
      </c>
      <c r="F6002" s="327" t="s">
        <v>9558</v>
      </c>
      <c r="G6002" s="409"/>
      <c r="H6002" s="327" t="s">
        <v>9565</v>
      </c>
      <c r="I6002" s="327" t="s">
        <v>9471</v>
      </c>
      <c r="K6002" s="421">
        <v>5.25</v>
      </c>
      <c r="L6002" s="421">
        <v>5.25</v>
      </c>
      <c r="M6002" s="421">
        <v>5.0999999999999996</v>
      </c>
      <c r="N6002" s="411">
        <v>2.8571428571428639</v>
      </c>
      <c r="R6002" s="418"/>
    </row>
    <row r="6003" spans="1:18" s="327" customFormat="1">
      <c r="A6003" s="103">
        <v>6000</v>
      </c>
      <c r="C6003" s="327" t="s">
        <v>1013</v>
      </c>
      <c r="D6003" s="327" t="s">
        <v>1019</v>
      </c>
      <c r="F6003" s="327" t="s">
        <v>9566</v>
      </c>
      <c r="G6003" s="409"/>
      <c r="H6003" s="327" t="s">
        <v>9567</v>
      </c>
      <c r="I6003" s="327" t="s">
        <v>9471</v>
      </c>
      <c r="K6003" s="421">
        <v>13.850000000000001</v>
      </c>
      <c r="L6003" s="421">
        <v>13.850000000000001</v>
      </c>
      <c r="M6003" s="421">
        <v>13.659000000000001</v>
      </c>
      <c r="N6003" s="411">
        <v>1.3790613718411604</v>
      </c>
      <c r="R6003" s="418"/>
    </row>
    <row r="6004" spans="1:18" s="327" customFormat="1">
      <c r="A6004" s="103">
        <v>6001</v>
      </c>
      <c r="C6004" s="327" t="s">
        <v>1013</v>
      </c>
      <c r="D6004" s="327" t="s">
        <v>1019</v>
      </c>
      <c r="F6004" s="327" t="s">
        <v>9566</v>
      </c>
      <c r="G6004" s="409"/>
      <c r="H6004" s="327" t="s">
        <v>9568</v>
      </c>
      <c r="I6004" s="327" t="s">
        <v>9471</v>
      </c>
      <c r="K6004" s="421">
        <v>15.27</v>
      </c>
      <c r="L6004" s="421">
        <v>15.27</v>
      </c>
      <c r="M6004" s="421">
        <v>14.882000000000001</v>
      </c>
      <c r="N6004" s="411">
        <v>2.5409299279633144</v>
      </c>
      <c r="R6004" s="418"/>
    </row>
    <row r="6005" spans="1:18" s="327" customFormat="1">
      <c r="A6005" s="103">
        <v>6002</v>
      </c>
      <c r="C6005" s="327" t="s">
        <v>1013</v>
      </c>
      <c r="D6005" s="327" t="s">
        <v>1019</v>
      </c>
      <c r="F6005" s="327" t="s">
        <v>9566</v>
      </c>
      <c r="G6005" s="409"/>
      <c r="H6005" s="327" t="s">
        <v>9569</v>
      </c>
      <c r="I6005" s="327" t="s">
        <v>9471</v>
      </c>
      <c r="K6005" s="421">
        <v>2.48</v>
      </c>
      <c r="L6005" s="421">
        <v>2.48</v>
      </c>
      <c r="M6005" s="421">
        <v>2.4340000000000002</v>
      </c>
      <c r="N6005" s="411">
        <v>1.8548387096774119</v>
      </c>
      <c r="R6005" s="418"/>
    </row>
    <row r="6006" spans="1:18" s="327" customFormat="1">
      <c r="A6006" s="103">
        <v>6003</v>
      </c>
      <c r="C6006" s="327" t="s">
        <v>1013</v>
      </c>
      <c r="D6006" s="327" t="s">
        <v>1019</v>
      </c>
      <c r="F6006" s="327" t="s">
        <v>9566</v>
      </c>
      <c r="G6006" s="409"/>
      <c r="H6006" s="327" t="s">
        <v>9570</v>
      </c>
      <c r="I6006" s="327" t="s">
        <v>9471</v>
      </c>
      <c r="K6006" s="421">
        <v>12.57</v>
      </c>
      <c r="L6006" s="421">
        <v>12.57</v>
      </c>
      <c r="M6006" s="421">
        <v>12.405000000000001</v>
      </c>
      <c r="N6006" s="411">
        <v>1.3126491646777976</v>
      </c>
      <c r="R6006" s="418"/>
    </row>
    <row r="6007" spans="1:18" s="327" customFormat="1">
      <c r="A6007" s="103">
        <v>6004</v>
      </c>
      <c r="C6007" s="327" t="s">
        <v>1013</v>
      </c>
      <c r="D6007" s="327" t="s">
        <v>1019</v>
      </c>
      <c r="F6007" s="327" t="s">
        <v>9571</v>
      </c>
      <c r="G6007" s="409"/>
      <c r="H6007" s="327" t="s">
        <v>9572</v>
      </c>
      <c r="I6007" s="327" t="s">
        <v>9471</v>
      </c>
      <c r="K6007" s="421">
        <v>8.82</v>
      </c>
      <c r="L6007" s="421">
        <v>8.82</v>
      </c>
      <c r="M6007" s="421">
        <v>8.7110000000000003</v>
      </c>
      <c r="N6007" s="411">
        <v>1.2358276643990929</v>
      </c>
      <c r="R6007" s="418"/>
    </row>
    <row r="6008" spans="1:18" s="327" customFormat="1">
      <c r="A6008" s="103">
        <v>6005</v>
      </c>
      <c r="C6008" s="327" t="s">
        <v>1013</v>
      </c>
      <c r="D6008" s="327" t="s">
        <v>1019</v>
      </c>
      <c r="F6008" s="327" t="s">
        <v>9573</v>
      </c>
      <c r="G6008" s="409"/>
      <c r="H6008" s="327" t="s">
        <v>9574</v>
      </c>
      <c r="I6008" s="327" t="s">
        <v>9471</v>
      </c>
      <c r="K6008" s="421">
        <v>10.28</v>
      </c>
      <c r="L6008" s="421">
        <v>10.28</v>
      </c>
      <c r="M6008" s="421">
        <v>10.041</v>
      </c>
      <c r="N6008" s="411">
        <v>2.324902723735399</v>
      </c>
      <c r="R6008" s="418"/>
    </row>
    <row r="6009" spans="1:18" s="327" customFormat="1">
      <c r="A6009" s="103">
        <v>6006</v>
      </c>
      <c r="C6009" s="327" t="s">
        <v>1013</v>
      </c>
      <c r="D6009" s="327" t="s">
        <v>1019</v>
      </c>
      <c r="F6009" s="327" t="s">
        <v>9566</v>
      </c>
      <c r="G6009" s="409"/>
      <c r="H6009" s="327" t="s">
        <v>9556</v>
      </c>
      <c r="I6009" s="327" t="s">
        <v>9471</v>
      </c>
      <c r="K6009" s="421">
        <v>5.47</v>
      </c>
      <c r="L6009" s="421">
        <v>5.47</v>
      </c>
      <c r="M6009" s="421">
        <v>5.367</v>
      </c>
      <c r="N6009" s="411">
        <v>1.8829981718464308</v>
      </c>
      <c r="R6009" s="418"/>
    </row>
    <row r="6010" spans="1:18" s="327" customFormat="1">
      <c r="A6010" s="103">
        <v>6007</v>
      </c>
      <c r="C6010" s="327" t="s">
        <v>1013</v>
      </c>
      <c r="D6010" s="327" t="s">
        <v>1019</v>
      </c>
      <c r="F6010" s="327" t="s">
        <v>9566</v>
      </c>
      <c r="G6010" s="409"/>
      <c r="H6010" s="327" t="s">
        <v>9575</v>
      </c>
      <c r="I6010" s="327" t="s">
        <v>2160</v>
      </c>
      <c r="K6010" s="421">
        <v>2.9799999999999995</v>
      </c>
      <c r="L6010" s="421">
        <v>2.9799999999999995</v>
      </c>
      <c r="M6010" s="421">
        <v>2.93</v>
      </c>
      <c r="N6010" s="411">
        <v>1.6778523489932682</v>
      </c>
      <c r="R6010" s="418"/>
    </row>
    <row r="6011" spans="1:18" s="327" customFormat="1">
      <c r="A6011" s="103">
        <v>6008</v>
      </c>
      <c r="C6011" s="327" t="s">
        <v>1013</v>
      </c>
      <c r="D6011" s="327" t="s">
        <v>1019</v>
      </c>
      <c r="F6011" s="327" t="s">
        <v>9566</v>
      </c>
      <c r="G6011" s="409"/>
      <c r="H6011" s="327" t="s">
        <v>9576</v>
      </c>
      <c r="I6011" s="327" t="s">
        <v>9471</v>
      </c>
      <c r="K6011" s="421">
        <v>0.79</v>
      </c>
      <c r="L6011" s="421">
        <v>0.79</v>
      </c>
      <c r="M6011" s="421">
        <v>0.77890000000000004</v>
      </c>
      <c r="N6011" s="411">
        <v>1.4050632911392402</v>
      </c>
      <c r="R6011" s="418"/>
    </row>
    <row r="6012" spans="1:18" s="327" customFormat="1">
      <c r="A6012" s="103">
        <v>6009</v>
      </c>
      <c r="C6012" s="327" t="s">
        <v>1013</v>
      </c>
      <c r="D6012" s="327" t="s">
        <v>1019</v>
      </c>
      <c r="F6012" s="327" t="s">
        <v>9577</v>
      </c>
      <c r="G6012" s="409"/>
      <c r="H6012" s="327" t="s">
        <v>9578</v>
      </c>
      <c r="I6012" s="327" t="s">
        <v>9471</v>
      </c>
      <c r="K6012" s="421">
        <v>6.1499999999999995</v>
      </c>
      <c r="L6012" s="421">
        <v>6.1499999999999995</v>
      </c>
      <c r="M6012" s="421">
        <v>6.0119999999999996</v>
      </c>
      <c r="N6012" s="411">
        <v>2.2439024390243887</v>
      </c>
      <c r="R6012" s="418"/>
    </row>
    <row r="6013" spans="1:18" s="327" customFormat="1">
      <c r="A6013" s="103">
        <v>6010</v>
      </c>
      <c r="C6013" s="327" t="s">
        <v>1013</v>
      </c>
      <c r="D6013" s="327" t="s">
        <v>1019</v>
      </c>
      <c r="F6013" s="327" t="s">
        <v>9577</v>
      </c>
      <c r="G6013" s="409"/>
      <c r="H6013" s="327" t="s">
        <v>9579</v>
      </c>
      <c r="I6013" s="327" t="s">
        <v>9471</v>
      </c>
      <c r="K6013" s="421">
        <v>3.5900000000000003</v>
      </c>
      <c r="L6013" s="421">
        <v>3.5900000000000003</v>
      </c>
      <c r="M6013" s="421">
        <v>3.5300000000000002</v>
      </c>
      <c r="N6013" s="411">
        <v>1.6713091922005585</v>
      </c>
      <c r="R6013" s="418"/>
    </row>
    <row r="6014" spans="1:18" s="327" customFormat="1">
      <c r="A6014" s="103">
        <v>6011</v>
      </c>
      <c r="C6014" s="327" t="s">
        <v>1013</v>
      </c>
      <c r="D6014" s="327" t="s">
        <v>1019</v>
      </c>
      <c r="F6014" s="327" t="s">
        <v>9577</v>
      </c>
      <c r="G6014" s="409"/>
      <c r="H6014" s="327" t="s">
        <v>9580</v>
      </c>
      <c r="I6014" s="327" t="s">
        <v>9471</v>
      </c>
      <c r="K6014" s="421">
        <v>5.1100000000000003</v>
      </c>
      <c r="L6014" s="421">
        <v>5.1100000000000003</v>
      </c>
      <c r="M6014" s="421">
        <v>5.0339999999999998</v>
      </c>
      <c r="N6014" s="411">
        <v>1.4872798434442369</v>
      </c>
      <c r="R6014" s="418"/>
    </row>
    <row r="6015" spans="1:18" s="327" customFormat="1">
      <c r="A6015" s="103">
        <v>6012</v>
      </c>
      <c r="C6015" s="327" t="s">
        <v>1013</v>
      </c>
      <c r="D6015" s="327" t="s">
        <v>1019</v>
      </c>
      <c r="F6015" s="327" t="s">
        <v>9577</v>
      </c>
      <c r="G6015" s="409"/>
      <c r="H6015" s="327" t="s">
        <v>9581</v>
      </c>
      <c r="I6015" s="327" t="s">
        <v>9471</v>
      </c>
      <c r="K6015" s="421">
        <v>8.9200000000000017</v>
      </c>
      <c r="L6015" s="421">
        <v>8.9200000000000017</v>
      </c>
      <c r="M6015" s="421">
        <v>8.8109999999999999</v>
      </c>
      <c r="N6015" s="411">
        <v>1.2219730941704232</v>
      </c>
      <c r="R6015" s="418"/>
    </row>
    <row r="6016" spans="1:18" s="327" customFormat="1">
      <c r="A6016" s="103">
        <v>6013</v>
      </c>
      <c r="C6016" s="327" t="s">
        <v>1013</v>
      </c>
      <c r="D6016" s="327" t="s">
        <v>1019</v>
      </c>
      <c r="F6016" s="327" t="s">
        <v>9577</v>
      </c>
      <c r="G6016" s="409"/>
      <c r="H6016" s="327" t="s">
        <v>9582</v>
      </c>
      <c r="I6016" s="327" t="s">
        <v>2160</v>
      </c>
      <c r="K6016" s="421">
        <v>3.13</v>
      </c>
      <c r="L6016" s="421">
        <v>3.13</v>
      </c>
      <c r="M6016" s="421">
        <v>3.1129999999999995</v>
      </c>
      <c r="N6016" s="411">
        <v>0.54313099041534663</v>
      </c>
      <c r="R6016" s="418"/>
    </row>
    <row r="6017" spans="1:18" s="327" customFormat="1">
      <c r="A6017" s="103">
        <v>6014</v>
      </c>
      <c r="C6017" s="327" t="s">
        <v>1013</v>
      </c>
      <c r="D6017" s="327" t="s">
        <v>1019</v>
      </c>
      <c r="F6017" s="327" t="s">
        <v>9583</v>
      </c>
      <c r="G6017" s="409"/>
      <c r="H6017" s="327" t="s">
        <v>9584</v>
      </c>
      <c r="I6017" s="327" t="s">
        <v>9471</v>
      </c>
      <c r="K6017" s="421">
        <v>5.63</v>
      </c>
      <c r="L6017" s="421">
        <v>5.63</v>
      </c>
      <c r="M6017" s="421">
        <v>5.5289999999999999</v>
      </c>
      <c r="N6017" s="411">
        <v>1.7939609236234455</v>
      </c>
      <c r="R6017" s="418"/>
    </row>
    <row r="6018" spans="1:18" s="327" customFormat="1" ht="18" customHeight="1">
      <c r="A6018" s="103">
        <v>6015</v>
      </c>
      <c r="C6018" s="327" t="s">
        <v>1013</v>
      </c>
      <c r="D6018" s="327" t="s">
        <v>1019</v>
      </c>
      <c r="F6018" s="327" t="s">
        <v>9583</v>
      </c>
      <c r="G6018" s="409"/>
      <c r="H6018" s="327" t="s">
        <v>9585</v>
      </c>
      <c r="I6018" s="327" t="s">
        <v>2160</v>
      </c>
      <c r="K6018" s="421">
        <v>1.1599999999999999</v>
      </c>
      <c r="L6018" s="421">
        <v>1.1599999999999999</v>
      </c>
      <c r="M6018" s="421">
        <v>1.139</v>
      </c>
      <c r="N6018" s="411">
        <v>1.8103448275861991</v>
      </c>
      <c r="R6018" s="418"/>
    </row>
    <row r="6019" spans="1:18" s="327" customFormat="1">
      <c r="A6019" s="103">
        <v>6016</v>
      </c>
      <c r="C6019" s="327" t="s">
        <v>1013</v>
      </c>
      <c r="D6019" s="327" t="s">
        <v>1019</v>
      </c>
      <c r="F6019" s="327" t="s">
        <v>9583</v>
      </c>
      <c r="G6019" s="409"/>
      <c r="H6019" s="327" t="s">
        <v>9586</v>
      </c>
      <c r="I6019" s="327" t="s">
        <v>2160</v>
      </c>
      <c r="K6019" s="421">
        <v>4.1400000000000006</v>
      </c>
      <c r="L6019" s="421">
        <v>4.1400000000000006</v>
      </c>
      <c r="M6019" s="421">
        <v>4.0887000000000002</v>
      </c>
      <c r="N6019" s="411">
        <v>1.2391304347826169</v>
      </c>
      <c r="R6019" s="418"/>
    </row>
    <row r="6020" spans="1:18" s="327" customFormat="1" ht="22.5" customHeight="1">
      <c r="A6020" s="103">
        <v>6017</v>
      </c>
      <c r="C6020" s="327" t="s">
        <v>1013</v>
      </c>
      <c r="D6020" s="327" t="s">
        <v>9587</v>
      </c>
      <c r="F6020" s="327" t="s">
        <v>9588</v>
      </c>
      <c r="G6020" s="409"/>
      <c r="H6020" s="327" t="s">
        <v>9589</v>
      </c>
      <c r="I6020" s="327" t="s">
        <v>2811</v>
      </c>
      <c r="K6020" s="421">
        <v>4.7969999999999997</v>
      </c>
      <c r="L6020" s="421">
        <v>4.7969999999999997</v>
      </c>
      <c r="M6020" s="421">
        <v>4.7363369999999998</v>
      </c>
      <c r="N6020" s="411">
        <v>1.2646028767979969</v>
      </c>
      <c r="R6020" s="418"/>
    </row>
    <row r="6021" spans="1:18" s="327" customFormat="1">
      <c r="A6021" s="103">
        <v>6018</v>
      </c>
      <c r="C6021" s="327" t="s">
        <v>1013</v>
      </c>
      <c r="D6021" s="327" t="s">
        <v>9587</v>
      </c>
      <c r="F6021" s="327" t="s">
        <v>9588</v>
      </c>
      <c r="G6021" s="409"/>
      <c r="H6021" s="327" t="s">
        <v>9590</v>
      </c>
      <c r="I6021" s="327" t="s">
        <v>9471</v>
      </c>
      <c r="K6021" s="421">
        <v>6.4820000000000002</v>
      </c>
      <c r="L6021" s="421">
        <v>6.4820000000000002</v>
      </c>
      <c r="M6021" s="421">
        <v>6.3993590000000005</v>
      </c>
      <c r="N6021" s="411">
        <v>1.2749305769824089</v>
      </c>
      <c r="R6021" s="418"/>
    </row>
    <row r="6022" spans="1:18" s="327" customFormat="1">
      <c r="A6022" s="103">
        <v>6019</v>
      </c>
      <c r="C6022" s="327" t="s">
        <v>1013</v>
      </c>
      <c r="D6022" s="327" t="s">
        <v>9587</v>
      </c>
      <c r="F6022" s="327" t="s">
        <v>9588</v>
      </c>
      <c r="G6022" s="409"/>
      <c r="H6022" s="327" t="s">
        <v>9591</v>
      </c>
      <c r="I6022" s="327" t="s">
        <v>9471</v>
      </c>
      <c r="K6022" s="421">
        <v>9.8610000000000007</v>
      </c>
      <c r="L6022" s="421">
        <v>9.8610000000000007</v>
      </c>
      <c r="M6022" s="421">
        <v>9.7116635999999996</v>
      </c>
      <c r="N6022" s="411">
        <v>1.5144143595984283</v>
      </c>
      <c r="R6022" s="418"/>
    </row>
    <row r="6023" spans="1:18" s="327" customFormat="1">
      <c r="A6023" s="103">
        <v>6020</v>
      </c>
      <c r="C6023" s="327" t="s">
        <v>1013</v>
      </c>
      <c r="D6023" s="327" t="s">
        <v>9587</v>
      </c>
      <c r="F6023" s="327" t="s">
        <v>9588</v>
      </c>
      <c r="G6023" s="409"/>
      <c r="H6023" s="327" t="s">
        <v>9592</v>
      </c>
      <c r="I6023" s="327" t="s">
        <v>9471</v>
      </c>
      <c r="K6023" s="421">
        <v>3.133</v>
      </c>
      <c r="L6023" s="421">
        <v>3.133</v>
      </c>
      <c r="M6023" s="421">
        <v>3.0881604999999999</v>
      </c>
      <c r="N6023" s="411">
        <v>1.4312001276731612</v>
      </c>
      <c r="R6023" s="418"/>
    </row>
    <row r="6024" spans="1:18" s="327" customFormat="1">
      <c r="A6024" s="103">
        <v>6021</v>
      </c>
      <c r="C6024" s="327" t="s">
        <v>1013</v>
      </c>
      <c r="D6024" s="327" t="s">
        <v>9587</v>
      </c>
      <c r="F6024" s="327" t="s">
        <v>9588</v>
      </c>
      <c r="G6024" s="409"/>
      <c r="H6024" s="327" t="s">
        <v>9593</v>
      </c>
      <c r="I6024" s="327" t="s">
        <v>9471</v>
      </c>
      <c r="K6024" s="421">
        <v>5.9670000000000005</v>
      </c>
      <c r="L6024" s="421">
        <v>5.9670000000000005</v>
      </c>
      <c r="M6024" s="421">
        <v>5.8628793000000003</v>
      </c>
      <c r="N6024" s="411">
        <v>1.7449421820010085</v>
      </c>
      <c r="R6024" s="418"/>
    </row>
    <row r="6025" spans="1:18" s="327" customFormat="1">
      <c r="A6025" s="103">
        <v>6022</v>
      </c>
      <c r="C6025" s="327" t="s">
        <v>1013</v>
      </c>
      <c r="D6025" s="327" t="s">
        <v>9587</v>
      </c>
      <c r="F6025" s="327" t="s">
        <v>9588</v>
      </c>
      <c r="G6025" s="409"/>
      <c r="H6025" s="327" t="s">
        <v>9594</v>
      </c>
      <c r="I6025" s="327" t="s">
        <v>9471</v>
      </c>
      <c r="K6025" s="421">
        <v>2.5489999999999999</v>
      </c>
      <c r="L6025" s="421">
        <v>2.5489999999999999</v>
      </c>
      <c r="M6025" s="421">
        <v>2.5038849999999999</v>
      </c>
      <c r="N6025" s="411">
        <v>1.7699097685366816</v>
      </c>
      <c r="R6025" s="418"/>
    </row>
    <row r="6026" spans="1:18" s="327" customFormat="1">
      <c r="A6026" s="103">
        <v>6023</v>
      </c>
      <c r="C6026" s="327" t="s">
        <v>1013</v>
      </c>
      <c r="D6026" s="327" t="s">
        <v>9587</v>
      </c>
      <c r="F6026" s="327" t="s">
        <v>9595</v>
      </c>
      <c r="G6026" s="409"/>
      <c r="H6026" s="327" t="s">
        <v>9596</v>
      </c>
      <c r="I6026" s="327" t="s">
        <v>9471</v>
      </c>
      <c r="K6026" s="421">
        <v>2.3130000000000002</v>
      </c>
      <c r="L6026" s="421">
        <v>2.3130000000000002</v>
      </c>
      <c r="M6026" s="421">
        <v>2.2731243000000001</v>
      </c>
      <c r="N6026" s="411">
        <v>1.7239818417639459</v>
      </c>
      <c r="R6026" s="418"/>
    </row>
    <row r="6027" spans="1:18" s="327" customFormat="1">
      <c r="A6027" s="103">
        <v>6024</v>
      </c>
      <c r="C6027" s="327" t="s">
        <v>1013</v>
      </c>
      <c r="D6027" s="327" t="s">
        <v>9587</v>
      </c>
      <c r="F6027" s="327" t="s">
        <v>9595</v>
      </c>
      <c r="G6027" s="409"/>
      <c r="H6027" s="327" t="s">
        <v>9597</v>
      </c>
      <c r="I6027" s="327" t="s">
        <v>9471</v>
      </c>
      <c r="K6027" s="421">
        <v>4.2489999999999997</v>
      </c>
      <c r="L6027" s="421">
        <v>4.2489999999999997</v>
      </c>
      <c r="M6027" s="421">
        <v>4.1674439000000003</v>
      </c>
      <c r="N6027" s="411">
        <v>1.9194186867498086</v>
      </c>
      <c r="R6027" s="418"/>
    </row>
    <row r="6028" spans="1:18" s="327" customFormat="1">
      <c r="A6028" s="103">
        <v>6025</v>
      </c>
      <c r="C6028" s="327" t="s">
        <v>1013</v>
      </c>
      <c r="D6028" s="327" t="s">
        <v>9587</v>
      </c>
      <c r="F6028" s="327" t="s">
        <v>9595</v>
      </c>
      <c r="G6028" s="409"/>
      <c r="H6028" s="327" t="s">
        <v>9598</v>
      </c>
      <c r="I6028" s="327" t="s">
        <v>9471</v>
      </c>
      <c r="K6028" s="421">
        <v>4.1360000000000001</v>
      </c>
      <c r="L6028" s="421">
        <v>4.1360000000000001</v>
      </c>
      <c r="M6028" s="421">
        <v>4.0688757000000004</v>
      </c>
      <c r="N6028" s="411">
        <v>1.622927949709857</v>
      </c>
      <c r="R6028" s="418"/>
    </row>
    <row r="6029" spans="1:18" s="327" customFormat="1">
      <c r="A6029" s="103">
        <v>6026</v>
      </c>
      <c r="C6029" s="327" t="s">
        <v>1013</v>
      </c>
      <c r="D6029" s="327" t="s">
        <v>9587</v>
      </c>
      <c r="F6029" s="327" t="s">
        <v>9595</v>
      </c>
      <c r="G6029" s="409"/>
      <c r="H6029" s="327" t="s">
        <v>9599</v>
      </c>
      <c r="I6029" s="327" t="s">
        <v>9471</v>
      </c>
      <c r="K6029" s="421">
        <v>2.88</v>
      </c>
      <c r="L6029" s="421">
        <v>2.88</v>
      </c>
      <c r="M6029" s="421">
        <v>2.8267850999999999</v>
      </c>
      <c r="N6029" s="411">
        <v>1.8477395833333319</v>
      </c>
      <c r="R6029" s="418"/>
    </row>
    <row r="6030" spans="1:18" s="327" customFormat="1">
      <c r="A6030" s="103">
        <v>6027</v>
      </c>
      <c r="C6030" s="327" t="s">
        <v>1013</v>
      </c>
      <c r="D6030" s="327" t="s">
        <v>9587</v>
      </c>
      <c r="F6030" s="327" t="s">
        <v>9595</v>
      </c>
      <c r="G6030" s="409"/>
      <c r="H6030" s="327" t="s">
        <v>9600</v>
      </c>
      <c r="I6030" s="327" t="s">
        <v>9471</v>
      </c>
      <c r="K6030" s="421">
        <v>7.3520000000000003</v>
      </c>
      <c r="L6030" s="421">
        <v>7.3520000000000003</v>
      </c>
      <c r="M6030" s="421">
        <v>7.2314063999999991</v>
      </c>
      <c r="N6030" s="411">
        <v>1.6402829162132915</v>
      </c>
      <c r="R6030" s="418"/>
    </row>
    <row r="6031" spans="1:18" s="327" customFormat="1">
      <c r="A6031" s="103">
        <v>6028</v>
      </c>
      <c r="C6031" s="327" t="s">
        <v>1013</v>
      </c>
      <c r="D6031" s="327" t="s">
        <v>9587</v>
      </c>
      <c r="F6031" s="327" t="s">
        <v>9595</v>
      </c>
      <c r="G6031" s="409"/>
      <c r="H6031" s="327" t="s">
        <v>9601</v>
      </c>
      <c r="I6031" s="327" t="s">
        <v>9471</v>
      </c>
      <c r="K6031" s="421">
        <v>6.2479999999999993</v>
      </c>
      <c r="L6031" s="421">
        <v>6.2479999999999993</v>
      </c>
      <c r="M6031" s="421">
        <v>6.1285847999999996</v>
      </c>
      <c r="N6031" s="411">
        <v>1.9112548015364872</v>
      </c>
      <c r="R6031" s="418"/>
    </row>
    <row r="6032" spans="1:18" s="327" customFormat="1">
      <c r="A6032" s="103">
        <v>6029</v>
      </c>
      <c r="C6032" s="327" t="s">
        <v>1013</v>
      </c>
      <c r="D6032" s="327" t="s">
        <v>9587</v>
      </c>
      <c r="F6032" s="327" t="s">
        <v>9602</v>
      </c>
      <c r="G6032" s="409"/>
      <c r="H6032" s="327" t="s">
        <v>9603</v>
      </c>
      <c r="I6032" s="327" t="s">
        <v>9471</v>
      </c>
      <c r="K6032" s="421">
        <v>8.4740000000000002</v>
      </c>
      <c r="L6032" s="421">
        <v>8.4740000000000002</v>
      </c>
      <c r="M6032" s="421">
        <v>8.3590446000000007</v>
      </c>
      <c r="N6032" s="411">
        <v>1.3565659664857148</v>
      </c>
      <c r="R6032" s="418"/>
    </row>
    <row r="6033" spans="1:18" s="327" customFormat="1">
      <c r="A6033" s="103">
        <v>6030</v>
      </c>
      <c r="C6033" s="327" t="s">
        <v>1013</v>
      </c>
      <c r="D6033" s="327" t="s">
        <v>9587</v>
      </c>
      <c r="F6033" s="327" t="s">
        <v>9602</v>
      </c>
      <c r="G6033" s="409"/>
      <c r="H6033" s="327" t="s">
        <v>9604</v>
      </c>
      <c r="I6033" s="327" t="s">
        <v>9471</v>
      </c>
      <c r="K6033" s="421">
        <v>1.867</v>
      </c>
      <c r="L6033" s="421">
        <v>1.867</v>
      </c>
      <c r="M6033" s="421">
        <v>1.8364959000000001</v>
      </c>
      <c r="N6033" s="411">
        <v>1.6338564542046023</v>
      </c>
      <c r="R6033" s="418"/>
    </row>
    <row r="6034" spans="1:18" s="327" customFormat="1">
      <c r="A6034" s="103">
        <v>6031</v>
      </c>
      <c r="C6034" s="327" t="s">
        <v>1013</v>
      </c>
      <c r="D6034" s="327" t="s">
        <v>9587</v>
      </c>
      <c r="F6034" s="327" t="s">
        <v>9602</v>
      </c>
      <c r="G6034" s="409"/>
      <c r="H6034" s="327" t="s">
        <v>9605</v>
      </c>
      <c r="I6034" s="327" t="s">
        <v>9471</v>
      </c>
      <c r="K6034" s="421">
        <v>2.609</v>
      </c>
      <c r="L6034" s="421">
        <v>2.609</v>
      </c>
      <c r="M6034" s="421">
        <v>2.5590487</v>
      </c>
      <c r="N6034" s="411">
        <v>1.9145764660789586</v>
      </c>
      <c r="R6034" s="418"/>
    </row>
    <row r="6035" spans="1:18" s="327" customFormat="1">
      <c r="A6035" s="103">
        <v>6032</v>
      </c>
      <c r="C6035" s="327" t="s">
        <v>1024</v>
      </c>
      <c r="D6035" s="327" t="s">
        <v>9606</v>
      </c>
      <c r="F6035" s="327" t="s">
        <v>9607</v>
      </c>
      <c r="G6035" s="409"/>
      <c r="H6035" s="327" t="s">
        <v>9608</v>
      </c>
      <c r="I6035" s="327" t="s">
        <v>2811</v>
      </c>
      <c r="K6035" s="421">
        <v>0.19280000000000019</v>
      </c>
      <c r="L6035" s="421">
        <v>0.19280000000000019</v>
      </c>
      <c r="M6035" s="421">
        <v>0.18771966000000009</v>
      </c>
      <c r="N6035" s="411">
        <v>2.6350311203319996</v>
      </c>
      <c r="R6035" s="418"/>
    </row>
    <row r="6036" spans="1:18" s="327" customFormat="1">
      <c r="A6036" s="103">
        <v>6033</v>
      </c>
      <c r="C6036" s="327" t="s">
        <v>1024</v>
      </c>
      <c r="D6036" s="327" t="s">
        <v>9606</v>
      </c>
      <c r="F6036" s="327" t="s">
        <v>9607</v>
      </c>
      <c r="G6036" s="409"/>
      <c r="H6036" s="327" t="s">
        <v>9609</v>
      </c>
      <c r="I6036" s="327" t="s">
        <v>2811</v>
      </c>
      <c r="K6036" s="421">
        <v>13.803720000000002</v>
      </c>
      <c r="L6036" s="421">
        <v>13.803720000000002</v>
      </c>
      <c r="M6036" s="421">
        <v>13.490744952</v>
      </c>
      <c r="N6036" s="411">
        <v>2.2673239387643469</v>
      </c>
      <c r="R6036" s="418"/>
    </row>
    <row r="6037" spans="1:18" s="327" customFormat="1">
      <c r="A6037" s="103">
        <v>6034</v>
      </c>
      <c r="C6037" s="327" t="s">
        <v>1024</v>
      </c>
      <c r="D6037" s="327" t="s">
        <v>9606</v>
      </c>
      <c r="F6037" s="327" t="s">
        <v>9607</v>
      </c>
      <c r="G6037" s="409"/>
      <c r="H6037" s="327" t="s">
        <v>9610</v>
      </c>
      <c r="I6037" s="327" t="s">
        <v>2811</v>
      </c>
      <c r="K6037" s="421">
        <v>7.7364000000000015</v>
      </c>
      <c r="L6037" s="421">
        <v>7.7364000000000015</v>
      </c>
      <c r="M6037" s="421">
        <v>7.5317138600000035</v>
      </c>
      <c r="N6037" s="411">
        <v>2.6457543560312025</v>
      </c>
      <c r="R6037" s="418"/>
    </row>
    <row r="6038" spans="1:18" s="327" customFormat="1">
      <c r="A6038" s="103">
        <v>6035</v>
      </c>
      <c r="C6038" s="327" t="s">
        <v>1024</v>
      </c>
      <c r="D6038" s="327" t="s">
        <v>9606</v>
      </c>
      <c r="F6038" s="327" t="s">
        <v>9607</v>
      </c>
      <c r="G6038" s="409"/>
      <c r="H6038" s="327" t="s">
        <v>9611</v>
      </c>
      <c r="I6038" s="327" t="s">
        <v>2811</v>
      </c>
      <c r="K6038" s="421">
        <v>19.001280000000001</v>
      </c>
      <c r="L6038" s="421">
        <v>19.001280000000001</v>
      </c>
      <c r="M6038" s="421">
        <v>18.730559847999999</v>
      </c>
      <c r="N6038" s="411">
        <v>1.4247469223126161</v>
      </c>
      <c r="R6038" s="418"/>
    </row>
    <row r="6039" spans="1:18" s="327" customFormat="1">
      <c r="A6039" s="103">
        <v>6036</v>
      </c>
      <c r="C6039" s="327" t="s">
        <v>1024</v>
      </c>
      <c r="D6039" s="327" t="s">
        <v>9606</v>
      </c>
      <c r="F6039" s="327" t="s">
        <v>9612</v>
      </c>
      <c r="G6039" s="409"/>
      <c r="H6039" s="327" t="s">
        <v>9613</v>
      </c>
      <c r="I6039" s="327" t="s">
        <v>2811</v>
      </c>
      <c r="K6039" s="421">
        <v>10.9815</v>
      </c>
      <c r="L6039" s="421">
        <v>10.9815</v>
      </c>
      <c r="M6039" s="421">
        <v>10.815744799999999</v>
      </c>
      <c r="N6039" s="411">
        <v>1.5094039976323936</v>
      </c>
      <c r="R6039" s="418"/>
    </row>
    <row r="6040" spans="1:18" s="327" customFormat="1">
      <c r="A6040" s="103">
        <v>6037</v>
      </c>
      <c r="C6040" s="327" t="s">
        <v>1024</v>
      </c>
      <c r="D6040" s="327" t="s">
        <v>9606</v>
      </c>
      <c r="F6040" s="327" t="s">
        <v>9607</v>
      </c>
      <c r="G6040" s="409"/>
      <c r="H6040" s="327" t="s">
        <v>9614</v>
      </c>
      <c r="I6040" s="327" t="s">
        <v>2811</v>
      </c>
      <c r="K6040" s="421">
        <v>5.873399999999994</v>
      </c>
      <c r="L6040" s="421">
        <v>5.873399999999994</v>
      </c>
      <c r="M6040" s="421">
        <v>5.8181514399999887</v>
      </c>
      <c r="N6040" s="411">
        <v>0.94065720025888377</v>
      </c>
      <c r="R6040" s="418"/>
    </row>
    <row r="6041" spans="1:18" s="327" customFormat="1">
      <c r="A6041" s="103">
        <v>6038</v>
      </c>
      <c r="C6041" s="327" t="s">
        <v>1024</v>
      </c>
      <c r="D6041" s="327" t="s">
        <v>9606</v>
      </c>
      <c r="F6041" s="327" t="s">
        <v>9607</v>
      </c>
      <c r="G6041" s="409"/>
      <c r="H6041" s="327" t="s">
        <v>9615</v>
      </c>
      <c r="I6041" s="327" t="s">
        <v>9471</v>
      </c>
      <c r="K6041" s="421">
        <v>7.9476720000000007</v>
      </c>
      <c r="L6041" s="421">
        <v>7.9476720000000007</v>
      </c>
      <c r="M6041" s="421">
        <v>7.7448238295999996</v>
      </c>
      <c r="N6041" s="411">
        <v>2.5522967027325878</v>
      </c>
      <c r="R6041" s="418"/>
    </row>
    <row r="6042" spans="1:18" s="327" customFormat="1">
      <c r="A6042" s="103">
        <v>6039</v>
      </c>
      <c r="C6042" s="327" t="s">
        <v>1024</v>
      </c>
      <c r="D6042" s="327" t="s">
        <v>9606</v>
      </c>
      <c r="F6042" s="327" t="s">
        <v>9607</v>
      </c>
      <c r="G6042" s="409"/>
      <c r="H6042" s="327" t="s">
        <v>9616</v>
      </c>
      <c r="I6042" s="327" t="s">
        <v>2811</v>
      </c>
      <c r="K6042" s="421">
        <v>15.8126</v>
      </c>
      <c r="L6042" s="421">
        <v>15.8126</v>
      </c>
      <c r="M6042" s="421">
        <v>15.399629419999998</v>
      </c>
      <c r="N6042" s="411">
        <v>2.6116551357778066</v>
      </c>
      <c r="R6042" s="418"/>
    </row>
    <row r="6043" spans="1:18" s="327" customFormat="1">
      <c r="A6043" s="103">
        <v>6040</v>
      </c>
      <c r="C6043" s="327" t="s">
        <v>1024</v>
      </c>
      <c r="D6043" s="327" t="s">
        <v>9606</v>
      </c>
      <c r="F6043" s="327" t="s">
        <v>9607</v>
      </c>
      <c r="G6043" s="409"/>
      <c r="H6043" s="327" t="s">
        <v>9617</v>
      </c>
      <c r="I6043" s="327" t="s">
        <v>2811</v>
      </c>
      <c r="K6043" s="421">
        <v>9.359</v>
      </c>
      <c r="L6043" s="421">
        <v>9.359</v>
      </c>
      <c r="M6043" s="421">
        <v>9.1538230399999989</v>
      </c>
      <c r="N6043" s="411">
        <v>2.1922957580938247</v>
      </c>
      <c r="R6043" s="418"/>
    </row>
    <row r="6044" spans="1:18" s="327" customFormat="1">
      <c r="A6044" s="103">
        <v>6041</v>
      </c>
      <c r="C6044" s="327" t="s">
        <v>1024</v>
      </c>
      <c r="D6044" s="327" t="s">
        <v>9606</v>
      </c>
      <c r="F6044" s="327" t="s">
        <v>9607</v>
      </c>
      <c r="G6044" s="409"/>
      <c r="H6044" s="327" t="s">
        <v>9618</v>
      </c>
      <c r="I6044" s="327" t="s">
        <v>9471</v>
      </c>
      <c r="K6044" s="421">
        <v>3.8595600000000001</v>
      </c>
      <c r="L6044" s="421">
        <v>3.8595600000000001</v>
      </c>
      <c r="M6044" s="421">
        <v>3.7562423120000004</v>
      </c>
      <c r="N6044" s="411">
        <v>2.6769291836375064</v>
      </c>
      <c r="R6044" s="418"/>
    </row>
    <row r="6045" spans="1:18" s="327" customFormat="1">
      <c r="A6045" s="103">
        <v>6042</v>
      </c>
      <c r="C6045" s="327" t="s">
        <v>1024</v>
      </c>
      <c r="D6045" s="327" t="s">
        <v>9606</v>
      </c>
      <c r="F6045" s="327" t="s">
        <v>9619</v>
      </c>
      <c r="G6045" s="409"/>
      <c r="H6045" s="327" t="s">
        <v>9620</v>
      </c>
      <c r="I6045" s="327" t="s">
        <v>9471</v>
      </c>
      <c r="K6045" s="421">
        <v>12.329000000000001</v>
      </c>
      <c r="L6045" s="421">
        <v>12.329000000000001</v>
      </c>
      <c r="M6045" s="421">
        <v>11.9632828</v>
      </c>
      <c r="N6045" s="411">
        <v>2.9663168140157401</v>
      </c>
      <c r="R6045" s="418"/>
    </row>
    <row r="6046" spans="1:18" s="327" customFormat="1">
      <c r="A6046" s="103">
        <v>6043</v>
      </c>
      <c r="C6046" s="327" t="s">
        <v>1024</v>
      </c>
      <c r="D6046" s="327" t="s">
        <v>9606</v>
      </c>
      <c r="F6046" s="327" t="s">
        <v>9619</v>
      </c>
      <c r="G6046" s="409"/>
      <c r="H6046" s="327" t="s">
        <v>9621</v>
      </c>
      <c r="I6046" s="327" t="s">
        <v>9471</v>
      </c>
      <c r="K6046" s="421">
        <v>2.6219999999999999</v>
      </c>
      <c r="L6046" s="421">
        <v>2.6219999999999999</v>
      </c>
      <c r="M6046" s="421">
        <v>2.5476985000000001</v>
      </c>
      <c r="N6046" s="411">
        <v>2.8337719298245538</v>
      </c>
      <c r="R6046" s="418"/>
    </row>
    <row r="6047" spans="1:18" s="327" customFormat="1">
      <c r="A6047" s="103">
        <v>6044</v>
      </c>
      <c r="C6047" s="327" t="s">
        <v>1024</v>
      </c>
      <c r="D6047" s="327" t="s">
        <v>9606</v>
      </c>
      <c r="F6047" s="327" t="s">
        <v>9619</v>
      </c>
      <c r="G6047" s="409"/>
      <c r="H6047" s="327" t="s">
        <v>9622</v>
      </c>
      <c r="I6047" s="327" t="s">
        <v>2159</v>
      </c>
      <c r="K6047" s="421">
        <v>10.347999999999999</v>
      </c>
      <c r="L6047" s="421">
        <v>10.347999999999999</v>
      </c>
      <c r="M6047" s="421">
        <v>10.067920999999998</v>
      </c>
      <c r="N6047" s="411">
        <v>2.7066003092385067</v>
      </c>
      <c r="R6047" s="418"/>
    </row>
    <row r="6048" spans="1:18" s="327" customFormat="1">
      <c r="A6048" s="103">
        <v>6045</v>
      </c>
      <c r="C6048" s="327" t="s">
        <v>1024</v>
      </c>
      <c r="D6048" s="327" t="s">
        <v>9606</v>
      </c>
      <c r="F6048" s="327" t="s">
        <v>9619</v>
      </c>
      <c r="G6048" s="409"/>
      <c r="H6048" s="327" t="s">
        <v>9623</v>
      </c>
      <c r="I6048" s="327" t="s">
        <v>2160</v>
      </c>
      <c r="K6048" s="421">
        <v>6.88</v>
      </c>
      <c r="L6048" s="421">
        <v>6.88</v>
      </c>
      <c r="M6048" s="421">
        <v>6.6767050999999995</v>
      </c>
      <c r="N6048" s="411">
        <v>2.9548677325581454</v>
      </c>
      <c r="R6048" s="418"/>
    </row>
    <row r="6049" spans="1:18" s="327" customFormat="1">
      <c r="A6049" s="103">
        <v>6046</v>
      </c>
      <c r="C6049" s="327" t="s">
        <v>1024</v>
      </c>
      <c r="D6049" s="327" t="s">
        <v>9606</v>
      </c>
      <c r="F6049" s="327" t="s">
        <v>9619</v>
      </c>
      <c r="G6049" s="409"/>
      <c r="H6049" s="327" t="s">
        <v>9624</v>
      </c>
      <c r="I6049" s="327" t="s">
        <v>9471</v>
      </c>
      <c r="K6049" s="421">
        <v>17.577999999999999</v>
      </c>
      <c r="L6049" s="421">
        <v>17.577999999999999</v>
      </c>
      <c r="M6049" s="421">
        <v>17.076340599999998</v>
      </c>
      <c r="N6049" s="411">
        <v>2.8539048811013839</v>
      </c>
      <c r="R6049" s="418"/>
    </row>
    <row r="6050" spans="1:18" s="327" customFormat="1">
      <c r="A6050" s="103">
        <v>6047</v>
      </c>
      <c r="C6050" s="327" t="s">
        <v>1024</v>
      </c>
      <c r="D6050" s="327" t="s">
        <v>9606</v>
      </c>
      <c r="F6050" s="327" t="s">
        <v>9619</v>
      </c>
      <c r="G6050" s="409"/>
      <c r="H6050" s="327" t="s">
        <v>9625</v>
      </c>
      <c r="I6050" s="327" t="s">
        <v>9626</v>
      </c>
      <c r="K6050" s="421">
        <v>0.53600000000000003</v>
      </c>
      <c r="L6050" s="421">
        <v>0.53600000000000003</v>
      </c>
      <c r="M6050" s="421">
        <v>0.52252507999999998</v>
      </c>
      <c r="N6050" s="411">
        <v>2.5139776119403092</v>
      </c>
      <c r="R6050" s="418"/>
    </row>
    <row r="6051" spans="1:18" s="327" customFormat="1">
      <c r="A6051" s="103">
        <v>6048</v>
      </c>
      <c r="C6051" s="327" t="s">
        <v>1024</v>
      </c>
      <c r="D6051" s="327" t="s">
        <v>9606</v>
      </c>
      <c r="F6051" s="327" t="s">
        <v>9619</v>
      </c>
      <c r="G6051" s="409"/>
      <c r="H6051" s="327" t="s">
        <v>9627</v>
      </c>
      <c r="I6051" s="327" t="s">
        <v>9626</v>
      </c>
      <c r="K6051" s="421">
        <v>0.75</v>
      </c>
      <c r="L6051" s="421">
        <v>0.75</v>
      </c>
      <c r="M6051" s="421">
        <v>0.7327321</v>
      </c>
      <c r="N6051" s="411">
        <v>2.302386666666667</v>
      </c>
      <c r="R6051" s="418"/>
    </row>
    <row r="6052" spans="1:18" s="327" customFormat="1">
      <c r="A6052" s="103">
        <v>6049</v>
      </c>
      <c r="C6052" s="327" t="s">
        <v>1024</v>
      </c>
      <c r="D6052" s="327" t="s">
        <v>9606</v>
      </c>
      <c r="F6052" s="327" t="s">
        <v>9619</v>
      </c>
      <c r="G6052" s="409"/>
      <c r="H6052" s="327" t="s">
        <v>9628</v>
      </c>
      <c r="I6052" s="327" t="s">
        <v>9629</v>
      </c>
      <c r="K6052" s="421">
        <v>12.715</v>
      </c>
      <c r="L6052" s="421">
        <v>12.715</v>
      </c>
      <c r="M6052" s="421">
        <v>12.526773500000001</v>
      </c>
      <c r="N6052" s="411">
        <v>1.4803499803381752</v>
      </c>
      <c r="R6052" s="418"/>
    </row>
    <row r="6053" spans="1:18" s="327" customFormat="1">
      <c r="A6053" s="103">
        <v>6050</v>
      </c>
      <c r="C6053" s="327" t="s">
        <v>1024</v>
      </c>
      <c r="D6053" s="327" t="s">
        <v>9606</v>
      </c>
      <c r="F6053" s="327" t="s">
        <v>9619</v>
      </c>
      <c r="G6053" s="409"/>
      <c r="H6053" s="327" t="s">
        <v>9630</v>
      </c>
      <c r="I6053" s="327" t="s">
        <v>9629</v>
      </c>
      <c r="K6053" s="421">
        <v>7.2229999999999999</v>
      </c>
      <c r="L6053" s="421">
        <v>7.2229999999999999</v>
      </c>
      <c r="M6053" s="421">
        <v>7.0527157500000008</v>
      </c>
      <c r="N6053" s="411">
        <v>2.3575280354423236</v>
      </c>
      <c r="R6053" s="418"/>
    </row>
    <row r="6054" spans="1:18" s="327" customFormat="1">
      <c r="A6054" s="103">
        <v>6051</v>
      </c>
      <c r="C6054" s="327" t="s">
        <v>1024</v>
      </c>
      <c r="D6054" s="327" t="s">
        <v>9606</v>
      </c>
      <c r="F6054" s="327" t="s">
        <v>9619</v>
      </c>
      <c r="G6054" s="409"/>
      <c r="H6054" s="327" t="s">
        <v>9631</v>
      </c>
      <c r="I6054" s="327" t="s">
        <v>9629</v>
      </c>
      <c r="K6054" s="421">
        <v>20.375810000000001</v>
      </c>
      <c r="L6054" s="421">
        <v>20.375810000000001</v>
      </c>
      <c r="M6054" s="421">
        <v>19.902884556</v>
      </c>
      <c r="N6054" s="411">
        <v>2.32101420262557</v>
      </c>
      <c r="R6054" s="418"/>
    </row>
    <row r="6055" spans="1:18" s="327" customFormat="1">
      <c r="A6055" s="103">
        <v>6052</v>
      </c>
      <c r="C6055" s="327" t="s">
        <v>1024</v>
      </c>
      <c r="D6055" s="327" t="s">
        <v>9606</v>
      </c>
      <c r="F6055" s="327" t="s">
        <v>9632</v>
      </c>
      <c r="G6055" s="409"/>
      <c r="H6055" s="327" t="s">
        <v>9633</v>
      </c>
      <c r="I6055" s="327" t="s">
        <v>2811</v>
      </c>
      <c r="K6055" s="421">
        <v>19.555999999999997</v>
      </c>
      <c r="L6055" s="421">
        <v>19.555999999999997</v>
      </c>
      <c r="M6055" s="421">
        <v>19.2360645599999</v>
      </c>
      <c r="N6055" s="411">
        <v>1.635996318265994</v>
      </c>
      <c r="R6055" s="418"/>
    </row>
    <row r="6056" spans="1:18" s="327" customFormat="1">
      <c r="A6056" s="103">
        <v>6053</v>
      </c>
      <c r="C6056" s="327" t="s">
        <v>1024</v>
      </c>
      <c r="D6056" s="327" t="s">
        <v>9606</v>
      </c>
      <c r="F6056" s="327" t="s">
        <v>9632</v>
      </c>
      <c r="G6056" s="409"/>
      <c r="H6056" s="327" t="s">
        <v>9634</v>
      </c>
      <c r="I6056" s="327" t="s">
        <v>2811</v>
      </c>
      <c r="K6056" s="421">
        <v>9.2420000000000009</v>
      </c>
      <c r="L6056" s="421">
        <v>9.2420000000000009</v>
      </c>
      <c r="M6056" s="421">
        <v>8.9805843400000125</v>
      </c>
      <c r="N6056" s="411">
        <v>2.8285615667603157</v>
      </c>
      <c r="R6056" s="418"/>
    </row>
    <row r="6057" spans="1:18" s="327" customFormat="1">
      <c r="A6057" s="103">
        <v>6054</v>
      </c>
      <c r="C6057" s="327" t="s">
        <v>1024</v>
      </c>
      <c r="D6057" s="327" t="s">
        <v>9606</v>
      </c>
      <c r="F6057" s="327" t="s">
        <v>9635</v>
      </c>
      <c r="G6057" s="409"/>
      <c r="H6057" s="327" t="s">
        <v>9636</v>
      </c>
      <c r="I6057" s="327" t="s">
        <v>2811</v>
      </c>
      <c r="K6057" s="421">
        <v>18.601399999999966</v>
      </c>
      <c r="L6057" s="421">
        <v>18.601399999999966</v>
      </c>
      <c r="M6057" s="421">
        <v>18.13428709999998</v>
      </c>
      <c r="N6057" s="411">
        <v>2.5111706645735627</v>
      </c>
      <c r="R6057" s="418"/>
    </row>
    <row r="6058" spans="1:18" s="327" customFormat="1">
      <c r="A6058" s="103">
        <v>6055</v>
      </c>
      <c r="C6058" s="327" t="s">
        <v>1024</v>
      </c>
      <c r="D6058" s="327" t="s">
        <v>9606</v>
      </c>
      <c r="F6058" s="327" t="s">
        <v>9619</v>
      </c>
      <c r="G6058" s="409"/>
      <c r="H6058" s="327" t="s">
        <v>9637</v>
      </c>
      <c r="I6058" s="327" t="s">
        <v>2159</v>
      </c>
      <c r="K6058" s="421">
        <v>1.9107000000000001</v>
      </c>
      <c r="L6058" s="421">
        <v>1.9107000000000001</v>
      </c>
      <c r="M6058" s="421">
        <v>1.85745516</v>
      </c>
      <c r="N6058" s="411">
        <v>2.7866666666666702</v>
      </c>
      <c r="R6058" s="418"/>
    </row>
    <row r="6059" spans="1:18" s="327" customFormat="1">
      <c r="A6059" s="103">
        <v>6056</v>
      </c>
      <c r="C6059" s="327" t="s">
        <v>1024</v>
      </c>
      <c r="D6059" s="327" t="s">
        <v>9638</v>
      </c>
      <c r="F6059" s="327" t="s">
        <v>9639</v>
      </c>
      <c r="G6059" s="409"/>
      <c r="H6059" s="327" t="s">
        <v>9640</v>
      </c>
      <c r="I6059" s="327" t="s">
        <v>9471</v>
      </c>
      <c r="K6059" s="421">
        <v>3.1075553000000014</v>
      </c>
      <c r="L6059" s="421">
        <v>3.1075553000000014</v>
      </c>
      <c r="M6059" s="421">
        <v>2.9838800000000001</v>
      </c>
      <c r="N6059" s="411">
        <v>3.9798261997140072</v>
      </c>
      <c r="R6059" s="418"/>
    </row>
    <row r="6060" spans="1:18" s="327" customFormat="1">
      <c r="A6060" s="103">
        <v>6057</v>
      </c>
      <c r="C6060" s="327" t="s">
        <v>1024</v>
      </c>
      <c r="D6060" s="327" t="s">
        <v>9638</v>
      </c>
      <c r="F6060" s="327" t="s">
        <v>9639</v>
      </c>
      <c r="G6060" s="409"/>
      <c r="H6060" s="327" t="s">
        <v>9641</v>
      </c>
      <c r="I6060" s="327" t="s">
        <v>9471</v>
      </c>
      <c r="K6060" s="421">
        <v>3.8593239999999915</v>
      </c>
      <c r="L6060" s="421">
        <v>3.8593239999999915</v>
      </c>
      <c r="M6060" s="421">
        <v>3.7214399999999972</v>
      </c>
      <c r="N6060" s="411">
        <v>3.5727500463810409</v>
      </c>
      <c r="R6060" s="418"/>
    </row>
    <row r="6061" spans="1:18" s="327" customFormat="1">
      <c r="A6061" s="103">
        <v>6058</v>
      </c>
      <c r="C6061" s="327" t="s">
        <v>1024</v>
      </c>
      <c r="D6061" s="327" t="s">
        <v>9638</v>
      </c>
      <c r="F6061" s="327" t="s">
        <v>9639</v>
      </c>
      <c r="G6061" s="409"/>
      <c r="H6061" s="327" t="s">
        <v>9642</v>
      </c>
      <c r="I6061" s="327" t="s">
        <v>9471</v>
      </c>
      <c r="K6061" s="421">
        <v>5.9555999999999996</v>
      </c>
      <c r="L6061" s="421">
        <v>5.9555999999999996</v>
      </c>
      <c r="M6061" s="421">
        <v>5.82</v>
      </c>
      <c r="N6061" s="411">
        <v>2.2768486802337176</v>
      </c>
      <c r="R6061" s="418"/>
    </row>
    <row r="6062" spans="1:18" s="327" customFormat="1">
      <c r="A6062" s="103">
        <v>6059</v>
      </c>
      <c r="C6062" s="327" t="s">
        <v>1024</v>
      </c>
      <c r="D6062" s="327" t="s">
        <v>9638</v>
      </c>
      <c r="F6062" s="327" t="s">
        <v>9639</v>
      </c>
      <c r="G6062" s="409"/>
      <c r="H6062" s="327" t="s">
        <v>9643</v>
      </c>
      <c r="I6062" s="327" t="s">
        <v>9471</v>
      </c>
      <c r="K6062" s="421">
        <v>6.0892999999999997</v>
      </c>
      <c r="L6062" s="421">
        <v>6.0892999999999997</v>
      </c>
      <c r="M6062" s="421">
        <v>5.931</v>
      </c>
      <c r="N6062" s="411">
        <v>2.5996419949747862</v>
      </c>
      <c r="R6062" s="418"/>
    </row>
    <row r="6063" spans="1:18" s="327" customFormat="1">
      <c r="A6063" s="103">
        <v>6060</v>
      </c>
      <c r="C6063" s="327" t="s">
        <v>1024</v>
      </c>
      <c r="D6063" s="327" t="s">
        <v>9638</v>
      </c>
      <c r="F6063" s="327" t="s">
        <v>9639</v>
      </c>
      <c r="G6063" s="409"/>
      <c r="H6063" s="327" t="s">
        <v>9644</v>
      </c>
      <c r="I6063" s="327" t="s">
        <v>9471</v>
      </c>
      <c r="K6063" s="421">
        <v>2.0885500000000001</v>
      </c>
      <c r="L6063" s="421">
        <v>2.0885500000000001</v>
      </c>
      <c r="M6063" s="421">
        <v>2.0045999999999999</v>
      </c>
      <c r="N6063" s="411">
        <v>4.0195350841492994</v>
      </c>
      <c r="R6063" s="418"/>
    </row>
    <row r="6064" spans="1:18" s="327" customFormat="1">
      <c r="A6064" s="103">
        <v>6061</v>
      </c>
      <c r="C6064" s="327" t="s">
        <v>1024</v>
      </c>
      <c r="D6064" s="327" t="s">
        <v>9638</v>
      </c>
      <c r="F6064" s="327" t="s">
        <v>9639</v>
      </c>
      <c r="G6064" s="409"/>
      <c r="H6064" s="327" t="s">
        <v>9645</v>
      </c>
      <c r="I6064" s="327" t="s">
        <v>9471</v>
      </c>
      <c r="K6064" s="421">
        <v>2.4268650000000029</v>
      </c>
      <c r="L6064" s="421">
        <v>2.4268650000000029</v>
      </c>
      <c r="M6064" s="421">
        <v>2.3226000000000004</v>
      </c>
      <c r="N6064" s="411">
        <v>4.2962834768313183</v>
      </c>
      <c r="R6064" s="418"/>
    </row>
    <row r="6065" spans="1:18" s="327" customFormat="1">
      <c r="A6065" s="103">
        <v>6062</v>
      </c>
      <c r="C6065" s="327" t="s">
        <v>1024</v>
      </c>
      <c r="D6065" s="327" t="s">
        <v>9638</v>
      </c>
      <c r="F6065" s="327" t="s">
        <v>9646</v>
      </c>
      <c r="G6065" s="409"/>
      <c r="H6065" s="327" t="s">
        <v>9647</v>
      </c>
      <c r="I6065" s="327" t="s">
        <v>9471</v>
      </c>
      <c r="K6065" s="421">
        <v>5.351</v>
      </c>
      <c r="L6065" s="421">
        <v>5.351</v>
      </c>
      <c r="M6065" s="421">
        <v>5.2915200000000002</v>
      </c>
      <c r="N6065" s="411">
        <v>1.1115679312278033</v>
      </c>
      <c r="R6065" s="418"/>
    </row>
    <row r="6066" spans="1:18" s="327" customFormat="1">
      <c r="A6066" s="103">
        <v>6063</v>
      </c>
      <c r="C6066" s="327" t="s">
        <v>1024</v>
      </c>
      <c r="D6066" s="327" t="s">
        <v>9638</v>
      </c>
      <c r="F6066" s="327" t="s">
        <v>9646</v>
      </c>
      <c r="G6066" s="409"/>
      <c r="H6066" s="327" t="s">
        <v>9648</v>
      </c>
      <c r="I6066" s="327" t="s">
        <v>9471</v>
      </c>
      <c r="K6066" s="421">
        <v>2.3262999999999954</v>
      </c>
      <c r="L6066" s="421">
        <v>2.3262999999999954</v>
      </c>
      <c r="M6066" s="421">
        <v>2.2819999999999947</v>
      </c>
      <c r="N6066" s="411">
        <v>1.9043115677256055</v>
      </c>
      <c r="R6066" s="418"/>
    </row>
    <row r="6067" spans="1:18" s="327" customFormat="1">
      <c r="A6067" s="103">
        <v>6064</v>
      </c>
      <c r="C6067" s="327" t="s">
        <v>1024</v>
      </c>
      <c r="D6067" s="327" t="s">
        <v>9638</v>
      </c>
      <c r="F6067" s="327" t="s">
        <v>9646</v>
      </c>
      <c r="G6067" s="409"/>
      <c r="H6067" s="327" t="s">
        <v>9649</v>
      </c>
      <c r="I6067" s="327" t="s">
        <v>2160</v>
      </c>
      <c r="K6067" s="421">
        <v>6.4480500000000029</v>
      </c>
      <c r="L6067" s="421">
        <v>6.4480500000000029</v>
      </c>
      <c r="M6067" s="421">
        <v>6.3981596600000028</v>
      </c>
      <c r="N6067" s="411">
        <v>0.77372756104558937</v>
      </c>
      <c r="R6067" s="418"/>
    </row>
    <row r="6068" spans="1:18" s="327" customFormat="1">
      <c r="A6068" s="103">
        <v>6065</v>
      </c>
      <c r="C6068" s="327" t="s">
        <v>1024</v>
      </c>
      <c r="D6068" s="327" t="s">
        <v>9638</v>
      </c>
      <c r="F6068" s="327" t="s">
        <v>9646</v>
      </c>
      <c r="G6068" s="409"/>
      <c r="H6068" s="327" t="s">
        <v>9650</v>
      </c>
      <c r="I6068" s="327" t="s">
        <v>2160</v>
      </c>
      <c r="K6068" s="421">
        <v>9.1296000000000053</v>
      </c>
      <c r="L6068" s="421">
        <v>9.1296000000000053</v>
      </c>
      <c r="M6068" s="421">
        <v>8.980120000000003</v>
      </c>
      <c r="N6068" s="411">
        <v>1.6373116018226668</v>
      </c>
      <c r="R6068" s="418"/>
    </row>
    <row r="6069" spans="1:18" s="327" customFormat="1">
      <c r="A6069" s="103">
        <v>6066</v>
      </c>
      <c r="C6069" s="327" t="s">
        <v>1024</v>
      </c>
      <c r="D6069" s="327" t="s">
        <v>9638</v>
      </c>
      <c r="F6069" s="327" t="s">
        <v>9632</v>
      </c>
      <c r="G6069" s="409"/>
      <c r="H6069" s="327" t="s">
        <v>9651</v>
      </c>
      <c r="I6069" s="327" t="s">
        <v>9471</v>
      </c>
      <c r="K6069" s="421">
        <v>14.471</v>
      </c>
      <c r="L6069" s="421">
        <v>14.471</v>
      </c>
      <c r="M6069" s="421">
        <v>14.248809999999999</v>
      </c>
      <c r="N6069" s="411">
        <v>1.5354156589040233</v>
      </c>
      <c r="R6069" s="418"/>
    </row>
    <row r="6070" spans="1:18" s="327" customFormat="1">
      <c r="A6070" s="103">
        <v>6067</v>
      </c>
      <c r="C6070" s="327" t="s">
        <v>1024</v>
      </c>
      <c r="D6070" s="327" t="s">
        <v>9638</v>
      </c>
      <c r="F6070" s="327" t="s">
        <v>9652</v>
      </c>
      <c r="G6070" s="409"/>
      <c r="H6070" s="327" t="s">
        <v>9653</v>
      </c>
      <c r="I6070" s="327" t="s">
        <v>9560</v>
      </c>
      <c r="K6070" s="421">
        <v>17.338200000000011</v>
      </c>
      <c r="L6070" s="421">
        <v>17.338200000000011</v>
      </c>
      <c r="M6070" s="421">
        <v>16.653205161290369</v>
      </c>
      <c r="N6070" s="411">
        <v>3.9507840416516213</v>
      </c>
      <c r="R6070" s="418"/>
    </row>
    <row r="6071" spans="1:18" s="327" customFormat="1">
      <c r="A6071" s="103">
        <v>6068</v>
      </c>
      <c r="C6071" s="327" t="s">
        <v>1024</v>
      </c>
      <c r="D6071" s="327" t="s">
        <v>9638</v>
      </c>
      <c r="F6071" s="327" t="s">
        <v>9652</v>
      </c>
      <c r="G6071" s="409"/>
      <c r="H6071" s="327" t="s">
        <v>9654</v>
      </c>
      <c r="I6071" s="327" t="s">
        <v>9471</v>
      </c>
      <c r="K6071" s="421">
        <v>7.7707999999999995</v>
      </c>
      <c r="L6071" s="421">
        <v>7.7707999999999995</v>
      </c>
      <c r="M6071" s="421">
        <v>7.5142727419354811</v>
      </c>
      <c r="N6071" s="411">
        <v>3.3011692240762649</v>
      </c>
      <c r="R6071" s="418"/>
    </row>
    <row r="6072" spans="1:18" s="327" customFormat="1">
      <c r="A6072" s="103">
        <v>6069</v>
      </c>
      <c r="C6072" s="327" t="s">
        <v>1024</v>
      </c>
      <c r="D6072" s="327" t="s">
        <v>9638</v>
      </c>
      <c r="F6072" s="327" t="s">
        <v>9652</v>
      </c>
      <c r="G6072" s="409"/>
      <c r="H6072" s="327" t="s">
        <v>9655</v>
      </c>
      <c r="I6072" s="327" t="s">
        <v>9471</v>
      </c>
      <c r="K6072" s="421">
        <v>11.471313299999998</v>
      </c>
      <c r="L6072" s="421">
        <v>11.471313299999998</v>
      </c>
      <c r="M6072" s="421">
        <v>11.211983</v>
      </c>
      <c r="N6072" s="411">
        <v>2.2606853567498546</v>
      </c>
      <c r="R6072" s="418"/>
    </row>
    <row r="6073" spans="1:18" s="327" customFormat="1">
      <c r="A6073" s="103">
        <v>6070</v>
      </c>
      <c r="C6073" s="327" t="s">
        <v>1024</v>
      </c>
      <c r="D6073" s="327" t="s">
        <v>9638</v>
      </c>
      <c r="F6073" s="327" t="s">
        <v>9652</v>
      </c>
      <c r="G6073" s="409"/>
      <c r="H6073" s="327" t="s">
        <v>9656</v>
      </c>
      <c r="I6073" s="327" t="s">
        <v>9471</v>
      </c>
      <c r="K6073" s="421">
        <v>4.5960000000000001</v>
      </c>
      <c r="L6073" s="421">
        <v>4.5960000000000001</v>
      </c>
      <c r="M6073" s="421">
        <v>4.4015535583871017</v>
      </c>
      <c r="N6073" s="411">
        <v>4.230775492012584</v>
      </c>
      <c r="R6073" s="418"/>
    </row>
    <row r="6074" spans="1:18" s="327" customFormat="1">
      <c r="A6074" s="103">
        <v>6071</v>
      </c>
      <c r="C6074" s="327" t="s">
        <v>1024</v>
      </c>
      <c r="D6074" s="327" t="s">
        <v>9638</v>
      </c>
      <c r="F6074" s="327" t="s">
        <v>9652</v>
      </c>
      <c r="G6074" s="409"/>
      <c r="H6074" s="327" t="s">
        <v>9657</v>
      </c>
      <c r="I6074" s="327" t="s">
        <v>9629</v>
      </c>
      <c r="K6074" s="421">
        <v>20.649000000000001</v>
      </c>
      <c r="L6074" s="421">
        <v>20.649000000000001</v>
      </c>
      <c r="M6074" s="421">
        <v>20.368400000000001</v>
      </c>
      <c r="N6074" s="411">
        <v>1.3589035788658033</v>
      </c>
      <c r="R6074" s="418"/>
    </row>
    <row r="6075" spans="1:18" s="327" customFormat="1">
      <c r="A6075" s="103">
        <v>6072</v>
      </c>
      <c r="C6075" s="327" t="s">
        <v>1024</v>
      </c>
      <c r="D6075" s="327" t="s">
        <v>9638</v>
      </c>
      <c r="F6075" s="327" t="s">
        <v>9652</v>
      </c>
      <c r="G6075" s="409"/>
      <c r="H6075" s="327" t="s">
        <v>9658</v>
      </c>
      <c r="I6075" s="327" t="s">
        <v>9629</v>
      </c>
      <c r="K6075" s="421">
        <v>0.90281199999999995</v>
      </c>
      <c r="L6075" s="421">
        <v>0.90281199999999995</v>
      </c>
      <c r="M6075" s="421">
        <v>0.8864805</v>
      </c>
      <c r="N6075" s="411">
        <v>1.8089591188420118</v>
      </c>
      <c r="R6075" s="418"/>
    </row>
    <row r="6076" spans="1:18" s="327" customFormat="1">
      <c r="A6076" s="103">
        <v>6073</v>
      </c>
      <c r="C6076" s="327" t="s">
        <v>1024</v>
      </c>
      <c r="D6076" s="327" t="s">
        <v>9638</v>
      </c>
      <c r="F6076" s="327" t="s">
        <v>9652</v>
      </c>
      <c r="G6076" s="409"/>
      <c r="H6076" s="327" t="s">
        <v>9659</v>
      </c>
      <c r="I6076" s="327" t="s">
        <v>2160</v>
      </c>
      <c r="K6076" s="421">
        <v>9.6354559999999996</v>
      </c>
      <c r="L6076" s="421">
        <v>9.6354559999999996</v>
      </c>
      <c r="M6076" s="421">
        <v>9.5208720000000007</v>
      </c>
      <c r="N6076" s="411">
        <v>1.1891912536365576</v>
      </c>
      <c r="R6076" s="418"/>
    </row>
    <row r="6077" spans="1:18" s="327" customFormat="1">
      <c r="A6077" s="103">
        <v>6074</v>
      </c>
      <c r="C6077" s="327" t="s">
        <v>1024</v>
      </c>
      <c r="D6077" s="327" t="s">
        <v>9638</v>
      </c>
      <c r="F6077" s="327" t="s">
        <v>9660</v>
      </c>
      <c r="G6077" s="409"/>
      <c r="H6077" s="327" t="s">
        <v>9661</v>
      </c>
      <c r="I6077" s="327" t="s">
        <v>9471</v>
      </c>
      <c r="K6077" s="421">
        <v>7.4383309999999998</v>
      </c>
      <c r="L6077" s="421">
        <v>7.4383309999999998</v>
      </c>
      <c r="M6077" s="421">
        <v>7.2866780000000002</v>
      </c>
      <c r="N6077" s="411">
        <v>2.0388041349598396</v>
      </c>
      <c r="R6077" s="418"/>
    </row>
    <row r="6078" spans="1:18" s="327" customFormat="1">
      <c r="A6078" s="103">
        <v>6075</v>
      </c>
      <c r="C6078" s="327" t="s">
        <v>1024</v>
      </c>
      <c r="D6078" s="327" t="s">
        <v>9638</v>
      </c>
      <c r="F6078" s="327" t="s">
        <v>9619</v>
      </c>
      <c r="G6078" s="409"/>
      <c r="H6078" s="327" t="s">
        <v>9662</v>
      </c>
      <c r="I6078" s="327" t="s">
        <v>9471</v>
      </c>
      <c r="K6078" s="421">
        <v>8.1349029999999996</v>
      </c>
      <c r="L6078" s="421">
        <v>8.1349029999999996</v>
      </c>
      <c r="M6078" s="421">
        <v>7.9271600000000007</v>
      </c>
      <c r="N6078" s="411">
        <v>2.5537243652444155</v>
      </c>
      <c r="R6078" s="418"/>
    </row>
    <row r="6079" spans="1:18" s="327" customFormat="1">
      <c r="A6079" s="103">
        <v>6076</v>
      </c>
      <c r="C6079" s="327" t="s">
        <v>1024</v>
      </c>
      <c r="D6079" s="327" t="s">
        <v>9638</v>
      </c>
      <c r="F6079" s="327" t="s">
        <v>9619</v>
      </c>
      <c r="G6079" s="409"/>
      <c r="H6079" s="327" t="s">
        <v>9663</v>
      </c>
      <c r="I6079" s="327" t="s">
        <v>9471</v>
      </c>
      <c r="K6079" s="421">
        <v>9.5887899999999995</v>
      </c>
      <c r="L6079" s="421">
        <v>9.5887899999999995</v>
      </c>
      <c r="M6079" s="421">
        <v>9.385072000000001</v>
      </c>
      <c r="N6079" s="411">
        <v>2.1245433469707704</v>
      </c>
      <c r="R6079" s="418"/>
    </row>
    <row r="6080" spans="1:18" s="327" customFormat="1">
      <c r="A6080" s="103">
        <v>6077</v>
      </c>
      <c r="C6080" s="327" t="s">
        <v>1024</v>
      </c>
      <c r="D6080" s="327" t="s">
        <v>9638</v>
      </c>
      <c r="F6080" s="327" t="s">
        <v>9664</v>
      </c>
      <c r="G6080" s="409"/>
      <c r="H6080" s="327" t="s">
        <v>9665</v>
      </c>
      <c r="I6080" s="327" t="s">
        <v>9471</v>
      </c>
      <c r="K6080" s="421">
        <v>6.7155500000000004</v>
      </c>
      <c r="L6080" s="421">
        <v>6.7155500000000004</v>
      </c>
      <c r="M6080" s="421">
        <v>6.6330220000000004</v>
      </c>
      <c r="N6080" s="411">
        <v>1.228909024577286</v>
      </c>
      <c r="R6080" s="418"/>
    </row>
    <row r="6081" spans="1:18" s="327" customFormat="1">
      <c r="A6081" s="103">
        <v>6078</v>
      </c>
      <c r="C6081" s="327" t="s">
        <v>1024</v>
      </c>
      <c r="D6081" s="327" t="s">
        <v>9638</v>
      </c>
      <c r="F6081" s="327" t="s">
        <v>9666</v>
      </c>
      <c r="G6081" s="409"/>
      <c r="H6081" s="327" t="s">
        <v>9667</v>
      </c>
      <c r="I6081" s="327" t="s">
        <v>9471</v>
      </c>
      <c r="K6081" s="421">
        <v>15.644731199999999</v>
      </c>
      <c r="L6081" s="421">
        <v>15.644731199999999</v>
      </c>
      <c r="M6081" s="421">
        <v>15.327138999999999</v>
      </c>
      <c r="N6081" s="411">
        <v>2.0300265689448214</v>
      </c>
      <c r="R6081" s="418"/>
    </row>
    <row r="6082" spans="1:18" s="327" customFormat="1">
      <c r="A6082" s="103">
        <v>6079</v>
      </c>
      <c r="C6082" s="327" t="s">
        <v>1024</v>
      </c>
      <c r="D6082" s="327" t="s">
        <v>9638</v>
      </c>
      <c r="F6082" s="327" t="s">
        <v>9666</v>
      </c>
      <c r="G6082" s="409"/>
      <c r="H6082" s="327" t="s">
        <v>9668</v>
      </c>
      <c r="I6082" s="327" t="s">
        <v>9471</v>
      </c>
      <c r="K6082" s="421">
        <v>10.376238000000001</v>
      </c>
      <c r="L6082" s="421">
        <v>10.376238000000001</v>
      </c>
      <c r="M6082" s="421">
        <v>10.20683</v>
      </c>
      <c r="N6082" s="411">
        <v>1.6326533759152464</v>
      </c>
      <c r="R6082" s="418"/>
    </row>
    <row r="6083" spans="1:18" s="327" customFormat="1">
      <c r="A6083" s="103">
        <v>6080</v>
      </c>
      <c r="C6083" s="327" t="s">
        <v>1024</v>
      </c>
      <c r="D6083" s="327" t="s">
        <v>9638</v>
      </c>
      <c r="F6083" s="327" t="s">
        <v>9666</v>
      </c>
      <c r="G6083" s="409"/>
      <c r="H6083" s="327" t="s">
        <v>9669</v>
      </c>
      <c r="I6083" s="327" t="s">
        <v>2160</v>
      </c>
      <c r="K6083" s="421">
        <v>11.563409999999999</v>
      </c>
      <c r="L6083" s="421">
        <v>11.563409999999999</v>
      </c>
      <c r="M6083" s="421">
        <v>11.405394999999999</v>
      </c>
      <c r="N6083" s="411">
        <v>1.366508668290761</v>
      </c>
      <c r="R6083" s="418"/>
    </row>
    <row r="6084" spans="1:18" s="327" customFormat="1">
      <c r="A6084" s="103">
        <v>6081</v>
      </c>
      <c r="C6084" s="327" t="s">
        <v>1024</v>
      </c>
      <c r="D6084" s="327" t="s">
        <v>9638</v>
      </c>
      <c r="F6084" s="327" t="s">
        <v>9670</v>
      </c>
      <c r="G6084" s="409"/>
      <c r="H6084" s="327" t="s">
        <v>9671</v>
      </c>
      <c r="I6084" s="327" t="s">
        <v>2159</v>
      </c>
      <c r="K6084" s="421">
        <v>4.67265</v>
      </c>
      <c r="L6084" s="421">
        <v>4.67265</v>
      </c>
      <c r="M6084" s="421">
        <v>4.6193999999999997</v>
      </c>
      <c r="N6084" s="411">
        <v>1.1396102853841021</v>
      </c>
      <c r="R6084" s="418"/>
    </row>
    <row r="6085" spans="1:18" s="327" customFormat="1">
      <c r="A6085" s="103">
        <v>6082</v>
      </c>
      <c r="C6085" s="327" t="s">
        <v>1024</v>
      </c>
      <c r="D6085" s="327" t="s">
        <v>9638</v>
      </c>
      <c r="F6085" s="327" t="s">
        <v>9670</v>
      </c>
      <c r="G6085" s="409"/>
      <c r="H6085" s="327" t="s">
        <v>9672</v>
      </c>
      <c r="I6085" s="327" t="s">
        <v>2159</v>
      </c>
      <c r="K6085" s="421">
        <v>13.455639</v>
      </c>
      <c r="L6085" s="421">
        <v>13.455639</v>
      </c>
      <c r="M6085" s="421">
        <v>13.2806</v>
      </c>
      <c r="N6085" s="411">
        <v>1.3008598105225619</v>
      </c>
      <c r="R6085" s="418"/>
    </row>
    <row r="6086" spans="1:18" s="327" customFormat="1">
      <c r="A6086" s="103">
        <v>6083</v>
      </c>
      <c r="C6086" s="327" t="s">
        <v>1024</v>
      </c>
      <c r="D6086" s="327" t="s">
        <v>9638</v>
      </c>
      <c r="F6086" s="327" t="s">
        <v>9673</v>
      </c>
      <c r="G6086" s="409"/>
      <c r="H6086" s="327" t="s">
        <v>9674</v>
      </c>
      <c r="K6086" s="421">
        <v>9.5517999999999992E-2</v>
      </c>
      <c r="L6086" s="421">
        <v>9.5517999999999992E-2</v>
      </c>
      <c r="M6086" s="421">
        <v>9.3778E-2</v>
      </c>
      <c r="N6086" s="411">
        <v>1.8216461818714711</v>
      </c>
      <c r="R6086" s="418"/>
    </row>
    <row r="6087" spans="1:18" s="327" customFormat="1">
      <c r="A6087" s="103">
        <v>6084</v>
      </c>
      <c r="C6087" s="327" t="s">
        <v>1024</v>
      </c>
      <c r="D6087" s="327" t="s">
        <v>9638</v>
      </c>
      <c r="F6087" s="327" t="s">
        <v>9670</v>
      </c>
      <c r="G6087" s="409"/>
      <c r="H6087" s="327" t="s">
        <v>9675</v>
      </c>
      <c r="K6087" s="421">
        <v>2.6123260000000004</v>
      </c>
      <c r="L6087" s="421">
        <v>2.6123260000000004</v>
      </c>
      <c r="M6087" s="421">
        <v>2.5789</v>
      </c>
      <c r="N6087" s="411">
        <v>1.2795493364917088</v>
      </c>
      <c r="R6087" s="418"/>
    </row>
    <row r="6088" spans="1:18" s="327" customFormat="1">
      <c r="A6088" s="103">
        <v>6085</v>
      </c>
      <c r="C6088" s="327" t="s">
        <v>1024</v>
      </c>
      <c r="D6088" s="327" t="s">
        <v>9638</v>
      </c>
      <c r="F6088" s="327" t="s">
        <v>9652</v>
      </c>
      <c r="G6088" s="409"/>
      <c r="H6088" s="327" t="s">
        <v>9676</v>
      </c>
      <c r="K6088" s="421">
        <v>6.9912559999999999</v>
      </c>
      <c r="L6088" s="421">
        <v>6.9912559999999999</v>
      </c>
      <c r="M6088" s="421">
        <v>6.7745248</v>
      </c>
      <c r="N6088" s="411">
        <v>3.1000323833085202</v>
      </c>
      <c r="R6088" s="418"/>
    </row>
    <row r="6089" spans="1:18" s="327" customFormat="1">
      <c r="A6089" s="103">
        <v>6086</v>
      </c>
      <c r="C6089" s="327" t="s">
        <v>1024</v>
      </c>
      <c r="D6089" s="327" t="s">
        <v>1469</v>
      </c>
      <c r="F6089" s="327" t="s">
        <v>9677</v>
      </c>
      <c r="G6089" s="409"/>
      <c r="H6089" s="327" t="s">
        <v>9678</v>
      </c>
      <c r="I6089" s="327" t="s">
        <v>9471</v>
      </c>
      <c r="K6089" s="421">
        <v>6.6370000000000005</v>
      </c>
      <c r="L6089" s="421">
        <v>6.6370000000000005</v>
      </c>
      <c r="M6089" s="421">
        <v>6.4484200000000005</v>
      </c>
      <c r="N6089" s="411">
        <v>2.8413439807141776</v>
      </c>
      <c r="R6089" s="418"/>
    </row>
    <row r="6090" spans="1:18" s="327" customFormat="1">
      <c r="A6090" s="103">
        <v>6087</v>
      </c>
      <c r="C6090" s="327" t="s">
        <v>1024</v>
      </c>
      <c r="D6090" s="327" t="s">
        <v>1469</v>
      </c>
      <c r="F6090" s="327" t="s">
        <v>9677</v>
      </c>
      <c r="G6090" s="409"/>
      <c r="H6090" s="327" t="s">
        <v>9679</v>
      </c>
      <c r="I6090" s="327" t="s">
        <v>9471</v>
      </c>
      <c r="K6090" s="421">
        <v>4.7465000000000002</v>
      </c>
      <c r="L6090" s="421">
        <v>4.7465000000000002</v>
      </c>
      <c r="M6090" s="421">
        <v>4.6275200000000005</v>
      </c>
      <c r="N6090" s="411">
        <v>2.5066891393658408</v>
      </c>
      <c r="R6090" s="418"/>
    </row>
    <row r="6091" spans="1:18" s="327" customFormat="1">
      <c r="A6091" s="103">
        <v>6088</v>
      </c>
      <c r="C6091" s="327" t="s">
        <v>1024</v>
      </c>
      <c r="D6091" s="327" t="s">
        <v>1469</v>
      </c>
      <c r="F6091" s="327" t="s">
        <v>9677</v>
      </c>
      <c r="G6091" s="409"/>
      <c r="H6091" s="327" t="s">
        <v>1469</v>
      </c>
      <c r="I6091" s="327" t="s">
        <v>2811</v>
      </c>
      <c r="K6091" s="421">
        <v>5.1602000000000405</v>
      </c>
      <c r="L6091" s="421">
        <v>5.1602000000000405</v>
      </c>
      <c r="M6091" s="421">
        <v>5.1459000000000001</v>
      </c>
      <c r="N6091" s="411">
        <v>0.27712104182086505</v>
      </c>
      <c r="R6091" s="418"/>
    </row>
    <row r="6092" spans="1:18" s="327" customFormat="1">
      <c r="A6092" s="103">
        <v>6089</v>
      </c>
      <c r="C6092" s="327" t="s">
        <v>1024</v>
      </c>
      <c r="D6092" s="327" t="s">
        <v>1469</v>
      </c>
      <c r="F6092" s="327" t="s">
        <v>9677</v>
      </c>
      <c r="G6092" s="409"/>
      <c r="H6092" s="327" t="s">
        <v>9680</v>
      </c>
      <c r="I6092" s="327" t="s">
        <v>9471</v>
      </c>
      <c r="K6092" s="421">
        <v>3.2245200000000001</v>
      </c>
      <c r="L6092" s="421">
        <v>3.2245200000000001</v>
      </c>
      <c r="M6092" s="421">
        <v>3.1478999999999999</v>
      </c>
      <c r="N6092" s="411">
        <v>2.3761676156451235</v>
      </c>
      <c r="R6092" s="418"/>
    </row>
    <row r="6093" spans="1:18" s="327" customFormat="1">
      <c r="A6093" s="103">
        <v>6090</v>
      </c>
      <c r="C6093" s="327" t="s">
        <v>1024</v>
      </c>
      <c r="D6093" s="327" t="s">
        <v>1469</v>
      </c>
      <c r="F6093" s="327" t="s">
        <v>9677</v>
      </c>
      <c r="G6093" s="409"/>
      <c r="H6093" s="327" t="s">
        <v>9681</v>
      </c>
      <c r="I6093" s="327" t="s">
        <v>9471</v>
      </c>
      <c r="K6093" s="421">
        <v>10.940380000000001</v>
      </c>
      <c r="L6093" s="421">
        <v>10.940380000000001</v>
      </c>
      <c r="M6093" s="421">
        <v>10.64378</v>
      </c>
      <c r="N6093" s="411">
        <v>2.7110575683842928</v>
      </c>
      <c r="R6093" s="418"/>
    </row>
    <row r="6094" spans="1:18" s="327" customFormat="1">
      <c r="A6094" s="103">
        <v>6091</v>
      </c>
      <c r="C6094" s="327" t="s">
        <v>1024</v>
      </c>
      <c r="D6094" s="327" t="s">
        <v>1469</v>
      </c>
      <c r="F6094" s="327" t="s">
        <v>9677</v>
      </c>
      <c r="G6094" s="409"/>
      <c r="H6094" s="327" t="s">
        <v>9682</v>
      </c>
      <c r="I6094" s="327" t="s">
        <v>9471</v>
      </c>
      <c r="K6094" s="421">
        <v>7.8925999999999767</v>
      </c>
      <c r="L6094" s="421">
        <v>7.8925999999999767</v>
      </c>
      <c r="M6094" s="421">
        <v>7.6852599999999995</v>
      </c>
      <c r="N6094" s="411">
        <v>2.627017712793982</v>
      </c>
      <c r="R6094" s="418"/>
    </row>
    <row r="6095" spans="1:18" s="327" customFormat="1">
      <c r="A6095" s="103">
        <v>6092</v>
      </c>
      <c r="C6095" s="327" t="s">
        <v>1024</v>
      </c>
      <c r="D6095" s="327" t="s">
        <v>1469</v>
      </c>
      <c r="F6095" s="327" t="s">
        <v>9683</v>
      </c>
      <c r="G6095" s="409"/>
      <c r="H6095" s="327" t="s">
        <v>9684</v>
      </c>
      <c r="I6095" s="327" t="s">
        <v>9471</v>
      </c>
      <c r="K6095" s="421">
        <v>17.185100000000006</v>
      </c>
      <c r="L6095" s="421">
        <v>17.185100000000006</v>
      </c>
      <c r="M6095" s="421">
        <v>16.690480000000001</v>
      </c>
      <c r="N6095" s="411">
        <v>2.8781909910329562</v>
      </c>
      <c r="R6095" s="418"/>
    </row>
    <row r="6096" spans="1:18" s="327" customFormat="1">
      <c r="A6096" s="103">
        <v>6093</v>
      </c>
      <c r="C6096" s="327" t="s">
        <v>1024</v>
      </c>
      <c r="D6096" s="327" t="s">
        <v>1469</v>
      </c>
      <c r="F6096" s="327" t="s">
        <v>9683</v>
      </c>
      <c r="G6096" s="409"/>
      <c r="H6096" s="327" t="s">
        <v>1462</v>
      </c>
      <c r="I6096" s="327" t="s">
        <v>9471</v>
      </c>
      <c r="K6096" s="421">
        <v>14.171100000000006</v>
      </c>
      <c r="L6096" s="421">
        <v>14.171100000000006</v>
      </c>
      <c r="M6096" s="421">
        <v>13.881130000000001</v>
      </c>
      <c r="N6096" s="411">
        <v>2.0462067164864086</v>
      </c>
      <c r="R6096" s="418"/>
    </row>
    <row r="6097" spans="1:18" s="327" customFormat="1">
      <c r="A6097" s="103">
        <v>6094</v>
      </c>
      <c r="C6097" s="327" t="s">
        <v>1024</v>
      </c>
      <c r="D6097" s="327" t="s">
        <v>1469</v>
      </c>
      <c r="F6097" s="327" t="s">
        <v>9683</v>
      </c>
      <c r="G6097" s="409"/>
      <c r="H6097" s="327" t="s">
        <v>9685</v>
      </c>
      <c r="I6097" s="327" t="s">
        <v>9471</v>
      </c>
      <c r="K6097" s="421">
        <v>10.566600000000006</v>
      </c>
      <c r="L6097" s="421">
        <v>10.566600000000006</v>
      </c>
      <c r="M6097" s="421">
        <v>10.228109999999999</v>
      </c>
      <c r="N6097" s="411">
        <v>3.203395605019657</v>
      </c>
      <c r="R6097" s="418"/>
    </row>
    <row r="6098" spans="1:18" s="327" customFormat="1">
      <c r="A6098" s="103">
        <v>6095</v>
      </c>
      <c r="C6098" s="327" t="s">
        <v>1024</v>
      </c>
      <c r="D6098" s="327" t="s">
        <v>1469</v>
      </c>
      <c r="F6098" s="327" t="s">
        <v>9683</v>
      </c>
      <c r="G6098" s="409"/>
      <c r="H6098" s="327" t="s">
        <v>9686</v>
      </c>
      <c r="I6098" s="327" t="s">
        <v>9471</v>
      </c>
      <c r="K6098" s="421">
        <v>8.469300000000004</v>
      </c>
      <c r="L6098" s="421">
        <v>8.469300000000004</v>
      </c>
      <c r="M6098" s="421">
        <v>8.2009000000000007</v>
      </c>
      <c r="N6098" s="411">
        <v>3.1690930773499959</v>
      </c>
      <c r="R6098" s="418"/>
    </row>
    <row r="6099" spans="1:18" s="327" customFormat="1">
      <c r="A6099" s="103">
        <v>6096</v>
      </c>
      <c r="C6099" s="327" t="s">
        <v>1024</v>
      </c>
      <c r="D6099" s="327" t="s">
        <v>1469</v>
      </c>
      <c r="F6099" s="327" t="s">
        <v>9660</v>
      </c>
      <c r="G6099" s="409"/>
      <c r="H6099" s="327" t="s">
        <v>1461</v>
      </c>
      <c r="I6099" s="327" t="s">
        <v>9471</v>
      </c>
      <c r="K6099" s="421">
        <v>4.4774000000000003</v>
      </c>
      <c r="L6099" s="421">
        <v>4.4774000000000003</v>
      </c>
      <c r="M6099" s="421">
        <v>4.3208399999999996</v>
      </c>
      <c r="N6099" s="411">
        <v>3.4966721758163373</v>
      </c>
      <c r="R6099" s="418"/>
    </row>
    <row r="6100" spans="1:18" s="327" customFormat="1">
      <c r="A6100" s="103">
        <v>6097</v>
      </c>
      <c r="C6100" s="327" t="s">
        <v>1024</v>
      </c>
      <c r="D6100" s="327" t="s">
        <v>1469</v>
      </c>
      <c r="F6100" s="327" t="s">
        <v>9660</v>
      </c>
      <c r="G6100" s="409"/>
      <c r="H6100" s="327" t="s">
        <v>9687</v>
      </c>
      <c r="I6100" s="327" t="s">
        <v>9471</v>
      </c>
      <c r="K6100" s="421">
        <v>3.9790400000000004</v>
      </c>
      <c r="L6100" s="421">
        <v>3.9790400000000004</v>
      </c>
      <c r="M6100" s="421">
        <v>3.8512</v>
      </c>
      <c r="N6100" s="411">
        <v>3.2128352567453557</v>
      </c>
      <c r="R6100" s="418"/>
    </row>
    <row r="6101" spans="1:18" s="327" customFormat="1">
      <c r="A6101" s="103">
        <v>6098</v>
      </c>
      <c r="C6101" s="327" t="s">
        <v>1024</v>
      </c>
      <c r="D6101" s="327" t="s">
        <v>1469</v>
      </c>
      <c r="F6101" s="327" t="s">
        <v>9660</v>
      </c>
      <c r="G6101" s="409"/>
      <c r="H6101" s="327" t="s">
        <v>9688</v>
      </c>
      <c r="I6101" s="327" t="s">
        <v>9471</v>
      </c>
      <c r="K6101" s="421">
        <v>4.1282399999999999</v>
      </c>
      <c r="L6101" s="421">
        <v>4.1282399999999999</v>
      </c>
      <c r="M6101" s="421">
        <v>3.9990000000000001</v>
      </c>
      <c r="N6101" s="411">
        <v>3.1306319400034832</v>
      </c>
      <c r="R6101" s="418"/>
    </row>
    <row r="6102" spans="1:18" s="327" customFormat="1">
      <c r="A6102" s="103">
        <v>6099</v>
      </c>
      <c r="C6102" s="327" t="s">
        <v>1024</v>
      </c>
      <c r="D6102" s="327" t="s">
        <v>1469</v>
      </c>
      <c r="F6102" s="327" t="s">
        <v>9660</v>
      </c>
      <c r="G6102" s="409"/>
      <c r="H6102" s="327" t="s">
        <v>9689</v>
      </c>
      <c r="I6102" s="327" t="s">
        <v>9471</v>
      </c>
      <c r="K6102" s="421">
        <v>4.6488000000000174</v>
      </c>
      <c r="L6102" s="421">
        <v>4.6488000000000174</v>
      </c>
      <c r="M6102" s="421">
        <v>4.53444</v>
      </c>
      <c r="N6102" s="411">
        <v>2.4599896747551391</v>
      </c>
      <c r="R6102" s="418"/>
    </row>
    <row r="6103" spans="1:18" s="327" customFormat="1">
      <c r="A6103" s="103">
        <v>6100</v>
      </c>
      <c r="C6103" s="327" t="s">
        <v>1024</v>
      </c>
      <c r="D6103" s="327" t="s">
        <v>1469</v>
      </c>
      <c r="F6103" s="327" t="s">
        <v>9690</v>
      </c>
      <c r="G6103" s="409"/>
      <c r="H6103" s="327" t="s">
        <v>9691</v>
      </c>
      <c r="I6103" s="327" t="s">
        <v>2160</v>
      </c>
      <c r="K6103" s="421">
        <v>10.346799999999989</v>
      </c>
      <c r="L6103" s="421">
        <v>10.346799999999989</v>
      </c>
      <c r="M6103" s="421">
        <v>10.070828049999999</v>
      </c>
      <c r="N6103" s="411">
        <v>2.6672202999960399</v>
      </c>
      <c r="R6103" s="418"/>
    </row>
    <row r="6104" spans="1:18" s="327" customFormat="1">
      <c r="A6104" s="103">
        <v>6101</v>
      </c>
      <c r="C6104" s="327" t="s">
        <v>1024</v>
      </c>
      <c r="D6104" s="327" t="s">
        <v>1469</v>
      </c>
      <c r="F6104" s="327" t="s">
        <v>9690</v>
      </c>
      <c r="G6104" s="409"/>
      <c r="H6104" s="327" t="s">
        <v>9692</v>
      </c>
      <c r="I6104" s="327" t="s">
        <v>2160</v>
      </c>
      <c r="K6104" s="421">
        <v>15.356800000000018</v>
      </c>
      <c r="L6104" s="421">
        <v>15.356800000000018</v>
      </c>
      <c r="M6104" s="421">
        <v>15.2645648</v>
      </c>
      <c r="N6104" s="411">
        <v>0.60061471139831835</v>
      </c>
      <c r="R6104" s="418"/>
    </row>
    <row r="6105" spans="1:18" s="327" customFormat="1">
      <c r="A6105" s="103">
        <v>6102</v>
      </c>
      <c r="C6105" s="327" t="s">
        <v>1024</v>
      </c>
      <c r="D6105" s="327" t="s">
        <v>1469</v>
      </c>
      <c r="F6105" s="327" t="s">
        <v>9690</v>
      </c>
      <c r="G6105" s="409"/>
      <c r="H6105" s="327" t="s">
        <v>9693</v>
      </c>
      <c r="I6105" s="327" t="s">
        <v>2160</v>
      </c>
      <c r="K6105" s="421">
        <v>7.7295999999999978</v>
      </c>
      <c r="L6105" s="421">
        <v>7.7295999999999978</v>
      </c>
      <c r="M6105" s="421">
        <v>7.6424000000000003</v>
      </c>
      <c r="N6105" s="411">
        <v>1.1281308217759978</v>
      </c>
      <c r="R6105" s="418"/>
    </row>
    <row r="6106" spans="1:18" s="327" customFormat="1">
      <c r="A6106" s="103">
        <v>6103</v>
      </c>
      <c r="C6106" s="327" t="s">
        <v>1024</v>
      </c>
      <c r="D6106" s="327" t="s">
        <v>1469</v>
      </c>
      <c r="F6106" s="327" t="s">
        <v>9690</v>
      </c>
      <c r="G6106" s="409"/>
      <c r="H6106" s="327" t="s">
        <v>9694</v>
      </c>
      <c r="I6106" s="327" t="s">
        <v>2160</v>
      </c>
      <c r="K6106" s="421">
        <v>9.3641999999999967</v>
      </c>
      <c r="L6106" s="421">
        <v>9.3641999999999967</v>
      </c>
      <c r="M6106" s="421">
        <v>9.3381094999999981</v>
      </c>
      <c r="N6106" s="411">
        <v>0.27861963648788679</v>
      </c>
      <c r="R6106" s="418"/>
    </row>
    <row r="6107" spans="1:18" s="412" customFormat="1">
      <c r="A6107" s="103">
        <v>6104</v>
      </c>
      <c r="C6107" s="327" t="s">
        <v>1024</v>
      </c>
      <c r="D6107" s="412" t="s">
        <v>1469</v>
      </c>
      <c r="F6107" s="412" t="s">
        <v>9690</v>
      </c>
      <c r="G6107" s="413"/>
      <c r="H6107" s="412" t="s">
        <v>9695</v>
      </c>
      <c r="I6107" s="412" t="s">
        <v>2160</v>
      </c>
      <c r="K6107" s="416">
        <v>10.058799999999989</v>
      </c>
      <c r="L6107" s="416">
        <v>10.058799999999989</v>
      </c>
      <c r="M6107" s="416">
        <v>10.02709975</v>
      </c>
      <c r="N6107" s="414">
        <v>0.31514942140205066</v>
      </c>
      <c r="R6107" s="419"/>
    </row>
    <row r="6108" spans="1:18" s="412" customFormat="1">
      <c r="A6108" s="103">
        <v>6105</v>
      </c>
      <c r="C6108" s="327" t="s">
        <v>1024</v>
      </c>
      <c r="D6108" s="412" t="s">
        <v>1469</v>
      </c>
      <c r="F6108" s="412" t="s">
        <v>9690</v>
      </c>
      <c r="G6108" s="413"/>
      <c r="H6108" s="412" t="s">
        <v>9696</v>
      </c>
      <c r="I6108" s="412" t="s">
        <v>2160</v>
      </c>
      <c r="K6108" s="416">
        <v>7.685599999999992</v>
      </c>
      <c r="L6108" s="416">
        <v>7.685599999999992</v>
      </c>
      <c r="M6108" s="416">
        <v>7.6659449999999998</v>
      </c>
      <c r="N6108" s="414">
        <v>0.25573800353898496</v>
      </c>
      <c r="R6108" s="419"/>
    </row>
    <row r="6109" spans="1:18" s="412" customFormat="1">
      <c r="A6109" s="103">
        <v>6106</v>
      </c>
      <c r="C6109" s="327" t="s">
        <v>1024</v>
      </c>
      <c r="D6109" s="412" t="s">
        <v>1469</v>
      </c>
      <c r="F6109" s="412" t="s">
        <v>9690</v>
      </c>
      <c r="G6109" s="413"/>
      <c r="H6109" s="412" t="s">
        <v>9697</v>
      </c>
      <c r="I6109" s="412" t="s">
        <v>2160</v>
      </c>
      <c r="K6109" s="416">
        <v>10.318</v>
      </c>
      <c r="L6109" s="416">
        <v>10.318</v>
      </c>
      <c r="M6109" s="416">
        <v>10.276399</v>
      </c>
      <c r="N6109" s="414">
        <v>0.40318860244233379</v>
      </c>
      <c r="R6109" s="419"/>
    </row>
    <row r="6110" spans="1:18" s="412" customFormat="1">
      <c r="A6110" s="103">
        <v>6107</v>
      </c>
      <c r="C6110" s="327" t="s">
        <v>1024</v>
      </c>
      <c r="D6110" s="412" t="s">
        <v>1469</v>
      </c>
      <c r="F6110" s="412" t="s">
        <v>9690</v>
      </c>
      <c r="G6110" s="413"/>
      <c r="H6110" s="412" t="s">
        <v>9698</v>
      </c>
      <c r="I6110" s="412" t="s">
        <v>2160</v>
      </c>
      <c r="K6110" s="416">
        <v>2.1310000000000002</v>
      </c>
      <c r="L6110" s="416">
        <v>2.1310000000000002</v>
      </c>
      <c r="M6110" s="416">
        <v>2.1261199999999998</v>
      </c>
      <c r="N6110" s="414">
        <v>0.22900046926327727</v>
      </c>
      <c r="R6110" s="419"/>
    </row>
    <row r="6111" spans="1:18" s="412" customFormat="1">
      <c r="A6111" s="103">
        <v>6108</v>
      </c>
      <c r="C6111" s="327" t="s">
        <v>1024</v>
      </c>
      <c r="D6111" s="412" t="s">
        <v>1469</v>
      </c>
      <c r="F6111" s="412" t="s">
        <v>9690</v>
      </c>
      <c r="G6111" s="413"/>
      <c r="H6111" s="412" t="s">
        <v>9699</v>
      </c>
      <c r="I6111" s="412" t="s">
        <v>2160</v>
      </c>
      <c r="K6111" s="416">
        <v>1.01</v>
      </c>
      <c r="L6111" s="416">
        <v>1.01</v>
      </c>
      <c r="M6111" s="416">
        <v>1.0052299999999998</v>
      </c>
      <c r="N6111" s="414">
        <v>0.47227722772278841</v>
      </c>
      <c r="R6111" s="419"/>
    </row>
    <row r="6112" spans="1:18" s="412" customFormat="1">
      <c r="A6112" s="103">
        <v>6109</v>
      </c>
      <c r="C6112" s="327" t="s">
        <v>1024</v>
      </c>
      <c r="D6112" s="412" t="s">
        <v>1469</v>
      </c>
      <c r="F6112" s="412" t="s">
        <v>9690</v>
      </c>
      <c r="G6112" s="413"/>
      <c r="H6112" s="412" t="s">
        <v>9700</v>
      </c>
      <c r="I6112" s="412" t="s">
        <v>2160</v>
      </c>
      <c r="K6112" s="416">
        <v>7.7486000000000059</v>
      </c>
      <c r="L6112" s="416">
        <v>7.7486000000000059</v>
      </c>
      <c r="M6112" s="416">
        <v>7.7017399999999991</v>
      </c>
      <c r="N6112" s="414">
        <v>0.60475440724784801</v>
      </c>
      <c r="R6112" s="419"/>
    </row>
    <row r="6113" spans="1:18" s="412" customFormat="1">
      <c r="A6113" s="103">
        <v>6110</v>
      </c>
      <c r="C6113" s="327" t="s">
        <v>1024</v>
      </c>
      <c r="D6113" s="412" t="s">
        <v>1469</v>
      </c>
      <c r="F6113" s="412" t="s">
        <v>9690</v>
      </c>
      <c r="G6113" s="413"/>
      <c r="H6113" s="412" t="s">
        <v>9701</v>
      </c>
      <c r="I6113" s="412" t="s">
        <v>2160</v>
      </c>
      <c r="K6113" s="416">
        <v>3.6540999999999988</v>
      </c>
      <c r="L6113" s="416">
        <v>3.6540999999999988</v>
      </c>
      <c r="M6113" s="416">
        <v>3.6448599999999995</v>
      </c>
      <c r="N6113" s="414">
        <v>0.25286664294899575</v>
      </c>
      <c r="R6113" s="419"/>
    </row>
    <row r="6114" spans="1:18" s="412" customFormat="1">
      <c r="A6114" s="103">
        <v>6111</v>
      </c>
      <c r="C6114" s="327" t="s">
        <v>1024</v>
      </c>
      <c r="D6114" s="412" t="s">
        <v>1469</v>
      </c>
      <c r="F6114" s="412" t="s">
        <v>9690</v>
      </c>
      <c r="G6114" s="413"/>
      <c r="H6114" s="412" t="s">
        <v>9702</v>
      </c>
      <c r="I6114" s="412" t="s">
        <v>2160</v>
      </c>
      <c r="K6114" s="416">
        <v>0.97700000000000009</v>
      </c>
      <c r="L6114" s="416">
        <v>0.97700000000000009</v>
      </c>
      <c r="M6114" s="416">
        <v>0.97240000000000004</v>
      </c>
      <c r="N6114" s="414">
        <v>0.47082906857728224</v>
      </c>
      <c r="R6114" s="419"/>
    </row>
    <row r="6115" spans="1:18" s="412" customFormat="1">
      <c r="A6115" s="103">
        <v>6112</v>
      </c>
      <c r="C6115" s="327" t="s">
        <v>1024</v>
      </c>
      <c r="D6115" s="412" t="s">
        <v>1469</v>
      </c>
      <c r="F6115" s="412" t="s">
        <v>9690</v>
      </c>
      <c r="G6115" s="413"/>
      <c r="H6115" s="412" t="s">
        <v>9703</v>
      </c>
      <c r="I6115" s="412" t="s">
        <v>9471</v>
      </c>
      <c r="K6115" s="416">
        <v>4.2349000000000236</v>
      </c>
      <c r="L6115" s="416">
        <v>4.2349000000000236</v>
      </c>
      <c r="M6115" s="416">
        <v>4.1128600000000004</v>
      </c>
      <c r="N6115" s="414">
        <v>2.8817681645380659</v>
      </c>
      <c r="R6115" s="419"/>
    </row>
    <row r="6116" spans="1:18" s="412" customFormat="1">
      <c r="A6116" s="103">
        <v>6113</v>
      </c>
      <c r="C6116" s="327" t="s">
        <v>1024</v>
      </c>
      <c r="D6116" s="412" t="s">
        <v>1469</v>
      </c>
      <c r="F6116" s="412" t="s">
        <v>9690</v>
      </c>
      <c r="G6116" s="413"/>
      <c r="H6116" s="412" t="s">
        <v>9704</v>
      </c>
      <c r="I6116" s="412" t="s">
        <v>9471</v>
      </c>
      <c r="K6116" s="416">
        <v>7.0186000000000046</v>
      </c>
      <c r="L6116" s="416">
        <v>7.0186000000000046</v>
      </c>
      <c r="M6116" s="416">
        <v>6.8191800000000002</v>
      </c>
      <c r="N6116" s="414">
        <v>2.8413073832388829</v>
      </c>
      <c r="R6116" s="419"/>
    </row>
    <row r="6117" spans="1:18" s="412" customFormat="1">
      <c r="A6117" s="103">
        <v>6114</v>
      </c>
      <c r="C6117" s="327" t="s">
        <v>1024</v>
      </c>
      <c r="D6117" s="412" t="s">
        <v>1469</v>
      </c>
      <c r="F6117" s="412" t="s">
        <v>9690</v>
      </c>
      <c r="G6117" s="413"/>
      <c r="H6117" s="412" t="s">
        <v>9705</v>
      </c>
      <c r="I6117" s="412" t="s">
        <v>9471</v>
      </c>
      <c r="K6117" s="416">
        <v>5.145800000000003</v>
      </c>
      <c r="L6117" s="416">
        <v>5.145800000000003</v>
      </c>
      <c r="M6117" s="416">
        <v>4.9984000000000002</v>
      </c>
      <c r="N6117" s="414">
        <v>2.8644719965797889</v>
      </c>
      <c r="R6117" s="419"/>
    </row>
    <row r="6118" spans="1:18" s="412" customFormat="1">
      <c r="A6118" s="103">
        <v>6115</v>
      </c>
      <c r="C6118" s="327" t="s">
        <v>1024</v>
      </c>
      <c r="D6118" s="412" t="s">
        <v>1469</v>
      </c>
      <c r="F6118" s="412" t="s">
        <v>9706</v>
      </c>
      <c r="G6118" s="413"/>
      <c r="H6118" s="412" t="s">
        <v>9707</v>
      </c>
      <c r="I6118" s="412" t="s">
        <v>9471</v>
      </c>
      <c r="K6118" s="416">
        <v>8.3490000000000002</v>
      </c>
      <c r="L6118" s="416">
        <v>8.3490000000000002</v>
      </c>
      <c r="M6118" s="416">
        <v>8.1435500000000012</v>
      </c>
      <c r="N6118" s="414">
        <v>2.460773745358714</v>
      </c>
      <c r="R6118" s="419"/>
    </row>
    <row r="6119" spans="1:18" s="412" customFormat="1">
      <c r="A6119" s="103">
        <v>6116</v>
      </c>
      <c r="C6119" s="327" t="s">
        <v>1024</v>
      </c>
      <c r="D6119" s="412" t="s">
        <v>1469</v>
      </c>
      <c r="F6119" s="412" t="s">
        <v>9706</v>
      </c>
      <c r="G6119" s="413"/>
      <c r="H6119" s="412" t="s">
        <v>9708</v>
      </c>
      <c r="I6119" s="412" t="s">
        <v>9709</v>
      </c>
      <c r="K6119" s="416">
        <v>6.4123200000000002</v>
      </c>
      <c r="L6119" s="416">
        <v>6.4123200000000002</v>
      </c>
      <c r="M6119" s="416">
        <v>6.2245200000000001</v>
      </c>
      <c r="N6119" s="414">
        <v>2.9287371809267189</v>
      </c>
      <c r="R6119" s="419"/>
    </row>
    <row r="6120" spans="1:18" s="412" customFormat="1">
      <c r="A6120" s="103">
        <v>6117</v>
      </c>
      <c r="C6120" s="327" t="s">
        <v>1024</v>
      </c>
      <c r="D6120" s="412" t="s">
        <v>1469</v>
      </c>
      <c r="F6120" s="412" t="s">
        <v>9706</v>
      </c>
      <c r="G6120" s="413"/>
      <c r="H6120" s="412" t="s">
        <v>9710</v>
      </c>
      <c r="I6120" s="412" t="s">
        <v>9709</v>
      </c>
      <c r="K6120" s="416">
        <v>6.9244000000000003</v>
      </c>
      <c r="L6120" s="416">
        <v>6.9244000000000003</v>
      </c>
      <c r="M6120" s="416">
        <v>6.7229749999999999</v>
      </c>
      <c r="N6120" s="414">
        <v>2.9089162959967707</v>
      </c>
      <c r="R6120" s="419"/>
    </row>
    <row r="6121" spans="1:18" s="412" customFormat="1">
      <c r="A6121" s="103">
        <v>6118</v>
      </c>
      <c r="C6121" s="327" t="s">
        <v>1024</v>
      </c>
      <c r="D6121" s="412" t="s">
        <v>1469</v>
      </c>
      <c r="F6121" s="412" t="s">
        <v>9706</v>
      </c>
      <c r="G6121" s="413"/>
      <c r="H6121" s="412" t="s">
        <v>10419</v>
      </c>
      <c r="I6121" s="412" t="s">
        <v>9709</v>
      </c>
      <c r="K6121" s="416">
        <v>12.047200000000011</v>
      </c>
      <c r="L6121" s="416">
        <v>12.047200000000011</v>
      </c>
      <c r="M6121" s="416">
        <v>11.701599999999999</v>
      </c>
      <c r="N6121" s="414">
        <v>2.8687163822299899</v>
      </c>
      <c r="R6121" s="419"/>
    </row>
    <row r="6122" spans="1:18" s="412" customFormat="1">
      <c r="A6122" s="103">
        <v>6119</v>
      </c>
      <c r="C6122" s="327" t="s">
        <v>1024</v>
      </c>
      <c r="D6122" s="412" t="s">
        <v>1469</v>
      </c>
      <c r="F6122" s="412" t="s">
        <v>10420</v>
      </c>
      <c r="G6122" s="413"/>
      <c r="H6122" s="412" t="s">
        <v>10421</v>
      </c>
      <c r="I6122" s="412" t="s">
        <v>9709</v>
      </c>
      <c r="K6122" s="416">
        <v>5.9817000000000045</v>
      </c>
      <c r="L6122" s="416">
        <v>5.9817000000000045</v>
      </c>
      <c r="M6122" s="416">
        <v>5.84558</v>
      </c>
      <c r="N6122" s="414">
        <v>2.2756072688366911</v>
      </c>
      <c r="R6122" s="419"/>
    </row>
    <row r="6123" spans="1:18" s="412" customFormat="1">
      <c r="A6123" s="103">
        <v>6120</v>
      </c>
      <c r="C6123" s="327" t="s">
        <v>1024</v>
      </c>
      <c r="D6123" s="412" t="s">
        <v>1469</v>
      </c>
      <c r="F6123" s="412" t="s">
        <v>10420</v>
      </c>
      <c r="G6123" s="413"/>
      <c r="H6123" s="412" t="s">
        <v>10422</v>
      </c>
      <c r="I6123" s="412" t="s">
        <v>9709</v>
      </c>
      <c r="K6123" s="416">
        <v>8.411900000000001</v>
      </c>
      <c r="L6123" s="416">
        <v>8.411900000000001</v>
      </c>
      <c r="M6123" s="416">
        <v>8.1814400000000003</v>
      </c>
      <c r="N6123" s="414">
        <v>2.7396902007869892</v>
      </c>
      <c r="R6123" s="419"/>
    </row>
    <row r="6124" spans="1:18" s="412" customFormat="1">
      <c r="A6124" s="103">
        <v>6121</v>
      </c>
      <c r="C6124" s="327" t="s">
        <v>1024</v>
      </c>
      <c r="D6124" s="412" t="s">
        <v>1469</v>
      </c>
      <c r="F6124" s="412" t="s">
        <v>10420</v>
      </c>
      <c r="G6124" s="413"/>
      <c r="H6124" s="412" t="s">
        <v>10423</v>
      </c>
      <c r="I6124" s="412" t="s">
        <v>9560</v>
      </c>
      <c r="K6124" s="416">
        <v>8.1280000000000072</v>
      </c>
      <c r="L6124" s="416">
        <v>8.1280000000000072</v>
      </c>
      <c r="M6124" s="416">
        <v>7.9097150000000003</v>
      </c>
      <c r="N6124" s="414">
        <v>2.6855930118111067</v>
      </c>
      <c r="R6124" s="419"/>
    </row>
    <row r="6125" spans="1:18" s="412" customFormat="1">
      <c r="A6125" s="103">
        <v>6122</v>
      </c>
      <c r="C6125" s="327" t="s">
        <v>1024</v>
      </c>
      <c r="D6125" s="412" t="s">
        <v>10424</v>
      </c>
      <c r="F6125" s="412" t="s">
        <v>10425</v>
      </c>
      <c r="G6125" s="413"/>
      <c r="H6125" s="412" t="s">
        <v>10426</v>
      </c>
      <c r="I6125" s="412" t="s">
        <v>9560</v>
      </c>
      <c r="K6125" s="416">
        <v>9.0046800000000005</v>
      </c>
      <c r="L6125" s="416">
        <v>9.0046800000000005</v>
      </c>
      <c r="M6125" s="416">
        <v>8.7960200000000004</v>
      </c>
      <c r="N6125" s="414">
        <v>2.317239479914889</v>
      </c>
      <c r="R6125" s="419"/>
    </row>
    <row r="6126" spans="1:18" s="412" customFormat="1">
      <c r="A6126" s="103">
        <v>6123</v>
      </c>
      <c r="C6126" s="327" t="s">
        <v>1024</v>
      </c>
      <c r="D6126" s="412" t="s">
        <v>10424</v>
      </c>
      <c r="F6126" s="412" t="s">
        <v>10425</v>
      </c>
      <c r="G6126" s="413"/>
      <c r="H6126" s="412" t="s">
        <v>10427</v>
      </c>
      <c r="I6126" s="412" t="s">
        <v>9560</v>
      </c>
      <c r="K6126" s="416">
        <v>2.4000000000000001E-4</v>
      </c>
      <c r="L6126" s="416">
        <v>2.3000000000000001E-4</v>
      </c>
      <c r="M6126" s="416">
        <v>2.2499999999999999E-4</v>
      </c>
      <c r="N6126" s="417">
        <v>2.1739130434782665</v>
      </c>
      <c r="R6126" s="419"/>
    </row>
    <row r="6127" spans="1:18" s="412" customFormat="1">
      <c r="A6127" s="103">
        <v>6124</v>
      </c>
      <c r="C6127" s="327" t="s">
        <v>1024</v>
      </c>
      <c r="D6127" s="412" t="s">
        <v>10424</v>
      </c>
      <c r="F6127" s="412" t="s">
        <v>10425</v>
      </c>
      <c r="G6127" s="413"/>
      <c r="H6127" s="412" t="s">
        <v>10428</v>
      </c>
      <c r="I6127" s="412" t="s">
        <v>9560</v>
      </c>
      <c r="K6127" s="416">
        <v>11.420400000000001</v>
      </c>
      <c r="L6127" s="416">
        <v>11.420400000000001</v>
      </c>
      <c r="M6127" s="416">
        <v>11.41</v>
      </c>
      <c r="N6127" s="417">
        <v>9.1065111554767181E-2</v>
      </c>
      <c r="R6127" s="419"/>
    </row>
    <row r="6128" spans="1:18" s="412" customFormat="1">
      <c r="A6128" s="103">
        <v>6125</v>
      </c>
      <c r="C6128" s="327" t="s">
        <v>1024</v>
      </c>
      <c r="D6128" s="412" t="s">
        <v>10424</v>
      </c>
      <c r="F6128" s="412" t="s">
        <v>10425</v>
      </c>
      <c r="G6128" s="413"/>
      <c r="H6128" s="412" t="s">
        <v>10429</v>
      </c>
      <c r="I6128" s="412" t="s">
        <v>9560</v>
      </c>
      <c r="K6128" s="416">
        <v>8.6784999999999997</v>
      </c>
      <c r="L6128" s="416">
        <v>8.6784999999999997</v>
      </c>
      <c r="M6128" s="416">
        <v>8.4364066999999991</v>
      </c>
      <c r="N6128" s="414">
        <v>2.7895753874517544</v>
      </c>
      <c r="R6128" s="419"/>
    </row>
    <row r="6129" spans="1:18" s="412" customFormat="1">
      <c r="A6129" s="103">
        <v>6126</v>
      </c>
      <c r="C6129" s="327" t="s">
        <v>1024</v>
      </c>
      <c r="D6129" s="412" t="s">
        <v>10424</v>
      </c>
      <c r="F6129" s="412" t="s">
        <v>10425</v>
      </c>
      <c r="G6129" s="413"/>
      <c r="H6129" s="412" t="s">
        <v>10430</v>
      </c>
      <c r="I6129" s="412" t="s">
        <v>9471</v>
      </c>
      <c r="K6129" s="416">
        <v>9.4071600000000011</v>
      </c>
      <c r="L6129" s="416">
        <v>9.4071600000000011</v>
      </c>
      <c r="M6129" s="416">
        <v>9.08704</v>
      </c>
      <c r="N6129" s="414">
        <v>3.4029398883403816</v>
      </c>
      <c r="R6129" s="419"/>
    </row>
    <row r="6130" spans="1:18" s="412" customFormat="1">
      <c r="A6130" s="103">
        <v>6127</v>
      </c>
      <c r="C6130" s="327" t="s">
        <v>1024</v>
      </c>
      <c r="D6130" s="412" t="s">
        <v>10424</v>
      </c>
      <c r="F6130" s="412" t="s">
        <v>10425</v>
      </c>
      <c r="G6130" s="413"/>
      <c r="H6130" s="412" t="s">
        <v>10431</v>
      </c>
      <c r="I6130" s="412" t="s">
        <v>9471</v>
      </c>
      <c r="K6130" s="416">
        <v>2.609</v>
      </c>
      <c r="L6130" s="416">
        <v>2.609</v>
      </c>
      <c r="M6130" s="416">
        <v>2.5533999999999999</v>
      </c>
      <c r="N6130" s="414">
        <v>2.131084706784212</v>
      </c>
      <c r="R6130" s="419"/>
    </row>
    <row r="6131" spans="1:18" s="412" customFormat="1">
      <c r="A6131" s="103">
        <v>6128</v>
      </c>
      <c r="C6131" s="327" t="s">
        <v>1024</v>
      </c>
      <c r="D6131" s="412" t="s">
        <v>10424</v>
      </c>
      <c r="F6131" s="412" t="s">
        <v>10425</v>
      </c>
      <c r="G6131" s="413"/>
      <c r="H6131" s="412" t="s">
        <v>10432</v>
      </c>
      <c r="I6131" s="412" t="s">
        <v>9560</v>
      </c>
      <c r="K6131" s="416">
        <v>14.895499999999998</v>
      </c>
      <c r="L6131" s="416">
        <v>14.895499999999998</v>
      </c>
      <c r="M6131" s="416">
        <v>14.554</v>
      </c>
      <c r="N6131" s="414">
        <v>2.2926387163908442</v>
      </c>
      <c r="R6131" s="419"/>
    </row>
    <row r="6132" spans="1:18" s="412" customFormat="1">
      <c r="A6132" s="103">
        <v>6129</v>
      </c>
      <c r="C6132" s="327" t="s">
        <v>1024</v>
      </c>
      <c r="D6132" s="412" t="s">
        <v>10424</v>
      </c>
      <c r="F6132" s="412" t="s">
        <v>10425</v>
      </c>
      <c r="G6132" s="413"/>
      <c r="H6132" s="412" t="s">
        <v>10433</v>
      </c>
      <c r="I6132" s="412" t="s">
        <v>9471</v>
      </c>
      <c r="K6132" s="416">
        <v>6.5571000000000055</v>
      </c>
      <c r="L6132" s="416">
        <v>6.5571000000000055</v>
      </c>
      <c r="M6132" s="416">
        <v>6.4430000000000005</v>
      </c>
      <c r="N6132" s="414">
        <v>1.7400985191625091</v>
      </c>
      <c r="R6132" s="419"/>
    </row>
    <row r="6133" spans="1:18" s="412" customFormat="1">
      <c r="A6133" s="103">
        <v>6130</v>
      </c>
      <c r="C6133" s="327" t="s">
        <v>1024</v>
      </c>
      <c r="D6133" s="412" t="s">
        <v>10424</v>
      </c>
      <c r="F6133" s="412" t="s">
        <v>9639</v>
      </c>
      <c r="G6133" s="413"/>
      <c r="H6133" s="412" t="s">
        <v>10434</v>
      </c>
      <c r="I6133" s="412" t="s">
        <v>9471</v>
      </c>
      <c r="K6133" s="416">
        <v>4.7285000000000004</v>
      </c>
      <c r="L6133" s="416">
        <v>4.7285000000000004</v>
      </c>
      <c r="M6133" s="416">
        <v>4.6105749999999999</v>
      </c>
      <c r="N6133" s="414">
        <v>2.4939198477318492</v>
      </c>
      <c r="R6133" s="419"/>
    </row>
    <row r="6134" spans="1:18" s="412" customFormat="1">
      <c r="A6134" s="103">
        <v>6131</v>
      </c>
      <c r="C6134" s="327" t="s">
        <v>1024</v>
      </c>
      <c r="D6134" s="412" t="s">
        <v>10424</v>
      </c>
      <c r="F6134" s="412" t="s">
        <v>9639</v>
      </c>
      <c r="G6134" s="413"/>
      <c r="H6134" s="412" t="s">
        <v>10435</v>
      </c>
      <c r="I6134" s="412" t="s">
        <v>9471</v>
      </c>
      <c r="K6134" s="416">
        <v>12.644760000000002</v>
      </c>
      <c r="L6134" s="416">
        <v>12.644760000000002</v>
      </c>
      <c r="M6134" s="416">
        <v>12.364550000000001</v>
      </c>
      <c r="N6134" s="414">
        <v>2.2160167531847201</v>
      </c>
      <c r="R6134" s="419"/>
    </row>
    <row r="6135" spans="1:18" s="412" customFormat="1">
      <c r="A6135" s="103">
        <v>6132</v>
      </c>
      <c r="C6135" s="327" t="s">
        <v>1024</v>
      </c>
      <c r="D6135" s="412" t="s">
        <v>10424</v>
      </c>
      <c r="F6135" s="412" t="s">
        <v>10436</v>
      </c>
      <c r="G6135" s="413"/>
      <c r="H6135" s="412" t="s">
        <v>10437</v>
      </c>
      <c r="I6135" s="412" t="s">
        <v>9471</v>
      </c>
      <c r="K6135" s="416">
        <v>5.9359999999999999</v>
      </c>
      <c r="L6135" s="416">
        <v>5.9359999999999999</v>
      </c>
      <c r="M6135" s="416">
        <v>5.7466000000000008</v>
      </c>
      <c r="N6135" s="414">
        <v>3.1907008086253219</v>
      </c>
      <c r="R6135" s="419"/>
    </row>
    <row r="6136" spans="1:18" s="412" customFormat="1">
      <c r="A6136" s="103">
        <v>6133</v>
      </c>
      <c r="C6136" s="327" t="s">
        <v>1024</v>
      </c>
      <c r="D6136" s="412" t="s">
        <v>10424</v>
      </c>
      <c r="F6136" s="412" t="s">
        <v>10436</v>
      </c>
      <c r="G6136" s="413"/>
      <c r="H6136" s="412" t="s">
        <v>10438</v>
      </c>
      <c r="I6136" s="412" t="s">
        <v>9471</v>
      </c>
      <c r="K6136" s="416">
        <v>10.860240000000001</v>
      </c>
      <c r="L6136" s="416">
        <v>10.860240000000001</v>
      </c>
      <c r="M6136" s="416">
        <v>10.581161</v>
      </c>
      <c r="N6136" s="414">
        <v>2.5697314239832743</v>
      </c>
      <c r="R6136" s="419"/>
    </row>
    <row r="6137" spans="1:18" s="412" customFormat="1">
      <c r="A6137" s="103">
        <v>6134</v>
      </c>
      <c r="C6137" s="327" t="s">
        <v>1024</v>
      </c>
      <c r="D6137" s="412" t="s">
        <v>10424</v>
      </c>
      <c r="F6137" s="412" t="s">
        <v>10436</v>
      </c>
      <c r="G6137" s="413"/>
      <c r="H6137" s="412" t="s">
        <v>10439</v>
      </c>
      <c r="I6137" s="412" t="s">
        <v>9471</v>
      </c>
      <c r="K6137" s="416">
        <v>6.9983000000000022</v>
      </c>
      <c r="L6137" s="416">
        <v>6.9983000000000022</v>
      </c>
      <c r="M6137" s="416">
        <v>6.7697574999999999</v>
      </c>
      <c r="N6137" s="414">
        <v>3.265685952302734</v>
      </c>
      <c r="R6137" s="419"/>
    </row>
    <row r="6138" spans="1:18" s="412" customFormat="1">
      <c r="A6138" s="103">
        <v>6135</v>
      </c>
      <c r="C6138" s="327" t="s">
        <v>1024</v>
      </c>
      <c r="D6138" s="412" t="s">
        <v>10424</v>
      </c>
      <c r="F6138" s="412" t="s">
        <v>10436</v>
      </c>
      <c r="G6138" s="413"/>
      <c r="H6138" s="412" t="s">
        <v>10440</v>
      </c>
      <c r="I6138" s="412" t="s">
        <v>9471</v>
      </c>
      <c r="K6138" s="416">
        <v>8.3846999999999916</v>
      </c>
      <c r="L6138" s="416">
        <v>8.3846999999999916</v>
      </c>
      <c r="M6138" s="416">
        <v>8.0364000000000004</v>
      </c>
      <c r="N6138" s="414">
        <v>4.1539947761994052</v>
      </c>
      <c r="R6138" s="419"/>
    </row>
    <row r="6139" spans="1:18" s="412" customFormat="1">
      <c r="A6139" s="103">
        <v>6136</v>
      </c>
      <c r="C6139" s="327" t="s">
        <v>1024</v>
      </c>
      <c r="D6139" s="412" t="s">
        <v>10424</v>
      </c>
      <c r="F6139" s="412" t="s">
        <v>10441</v>
      </c>
      <c r="G6139" s="413"/>
      <c r="H6139" s="412" t="s">
        <v>10442</v>
      </c>
      <c r="I6139" s="412" t="s">
        <v>9471</v>
      </c>
      <c r="K6139" s="416">
        <v>4.1379864000000008</v>
      </c>
      <c r="L6139" s="416">
        <v>4.1379864000000008</v>
      </c>
      <c r="M6139" s="416">
        <v>3.9913999999999996</v>
      </c>
      <c r="N6139" s="414">
        <v>3.5424572685884419</v>
      </c>
      <c r="R6139" s="419"/>
    </row>
    <row r="6140" spans="1:18" s="412" customFormat="1">
      <c r="A6140" s="103">
        <v>6137</v>
      </c>
      <c r="C6140" s="327" t="s">
        <v>1024</v>
      </c>
      <c r="D6140" s="412" t="s">
        <v>10424</v>
      </c>
      <c r="F6140" s="412" t="s">
        <v>10441</v>
      </c>
      <c r="G6140" s="413"/>
      <c r="H6140" s="412" t="s">
        <v>10443</v>
      </c>
      <c r="I6140" s="412" t="s">
        <v>9471</v>
      </c>
      <c r="K6140" s="416">
        <v>11.178394600000001</v>
      </c>
      <c r="L6140" s="416">
        <v>11.178394600000001</v>
      </c>
      <c r="M6140" s="416">
        <v>8.5787499999999994</v>
      </c>
      <c r="N6140" s="414">
        <v>23.255974520706229</v>
      </c>
      <c r="R6140" s="419"/>
    </row>
    <row r="6141" spans="1:18" s="412" customFormat="1">
      <c r="A6141" s="103">
        <v>6138</v>
      </c>
      <c r="C6141" s="327" t="s">
        <v>1024</v>
      </c>
      <c r="D6141" s="412" t="s">
        <v>10424</v>
      </c>
      <c r="F6141" s="412" t="s">
        <v>10441</v>
      </c>
      <c r="G6141" s="413"/>
      <c r="H6141" s="412" t="s">
        <v>10444</v>
      </c>
      <c r="I6141" s="412" t="s">
        <v>9471</v>
      </c>
      <c r="K6141" s="416">
        <v>1.5648216000000028</v>
      </c>
      <c r="L6141" s="416">
        <v>1.5648216000000028</v>
      </c>
      <c r="M6141" s="416">
        <v>1.524</v>
      </c>
      <c r="N6141" s="417">
        <v>2.6087063215386799</v>
      </c>
      <c r="R6141" s="419"/>
    </row>
    <row r="6142" spans="1:18" s="412" customFormat="1">
      <c r="A6142" s="103">
        <v>6139</v>
      </c>
      <c r="C6142" s="327" t="s">
        <v>1024</v>
      </c>
      <c r="D6142" s="412" t="s">
        <v>10424</v>
      </c>
      <c r="F6142" s="412" t="s">
        <v>10445</v>
      </c>
      <c r="G6142" s="413"/>
      <c r="H6142" s="412" t="s">
        <v>10446</v>
      </c>
      <c r="I6142" s="412" t="s">
        <v>9471</v>
      </c>
      <c r="K6142" s="416">
        <v>5.3806373999999995</v>
      </c>
      <c r="L6142" s="416">
        <v>5.3806373999999995</v>
      </c>
      <c r="M6142" s="416">
        <v>5.2269199999999998</v>
      </c>
      <c r="N6142" s="414">
        <v>2.8568622743468959</v>
      </c>
      <c r="R6142" s="419"/>
    </row>
    <row r="6143" spans="1:18" s="412" customFormat="1">
      <c r="A6143" s="103">
        <v>6140</v>
      </c>
      <c r="C6143" s="327" t="s">
        <v>1024</v>
      </c>
      <c r="D6143" s="412" t="s">
        <v>10424</v>
      </c>
      <c r="F6143" s="412" t="s">
        <v>10445</v>
      </c>
      <c r="G6143" s="413"/>
      <c r="H6143" s="412" t="s">
        <v>10447</v>
      </c>
      <c r="I6143" s="412" t="s">
        <v>9471</v>
      </c>
      <c r="K6143" s="416">
        <v>6.8549098000000015</v>
      </c>
      <c r="L6143" s="416">
        <v>6.8549098000000015</v>
      </c>
      <c r="M6143" s="416">
        <v>6.67408</v>
      </c>
      <c r="N6143" s="414">
        <v>2.6379603127673752</v>
      </c>
      <c r="R6143" s="419"/>
    </row>
    <row r="6144" spans="1:18" s="412" customFormat="1">
      <c r="A6144" s="103">
        <v>6141</v>
      </c>
      <c r="C6144" s="327" t="s">
        <v>1024</v>
      </c>
      <c r="D6144" s="412" t="s">
        <v>10424</v>
      </c>
      <c r="F6144" s="412" t="s">
        <v>10445</v>
      </c>
      <c r="G6144" s="413"/>
      <c r="H6144" s="412" t="s">
        <v>10448</v>
      </c>
      <c r="I6144" s="412" t="s">
        <v>9471</v>
      </c>
      <c r="K6144" s="416">
        <v>6.2965452000000006</v>
      </c>
      <c r="L6144" s="416">
        <v>6.2965452000000006</v>
      </c>
      <c r="M6144" s="416">
        <v>6.0948399999999996</v>
      </c>
      <c r="N6144" s="414">
        <v>3.2034265393663977</v>
      </c>
      <c r="R6144" s="419"/>
    </row>
    <row r="6145" spans="1:18" s="412" customFormat="1">
      <c r="A6145" s="103">
        <v>6142</v>
      </c>
      <c r="C6145" s="327" t="s">
        <v>1024</v>
      </c>
      <c r="D6145" s="412" t="s">
        <v>10424</v>
      </c>
      <c r="F6145" s="412" t="s">
        <v>10445</v>
      </c>
      <c r="G6145" s="413"/>
      <c r="H6145" s="412" t="s">
        <v>10449</v>
      </c>
      <c r="I6145" s="412" t="s">
        <v>9471</v>
      </c>
      <c r="K6145" s="416">
        <v>9.4415999999999993</v>
      </c>
      <c r="L6145" s="416">
        <v>9.4415999999999993</v>
      </c>
      <c r="M6145" s="416">
        <v>8.9946000000000002</v>
      </c>
      <c r="N6145" s="414">
        <v>4.7343670564311049</v>
      </c>
      <c r="R6145" s="419"/>
    </row>
    <row r="6146" spans="1:18" s="412" customFormat="1">
      <c r="A6146" s="103">
        <v>6143</v>
      </c>
      <c r="C6146" s="327" t="s">
        <v>1024</v>
      </c>
      <c r="D6146" s="412" t="s">
        <v>10450</v>
      </c>
      <c r="F6146" s="412" t="s">
        <v>10451</v>
      </c>
      <c r="G6146" s="413"/>
      <c r="H6146" s="412" t="s">
        <v>10452</v>
      </c>
      <c r="I6146" s="412" t="s">
        <v>9471</v>
      </c>
      <c r="K6146" s="416">
        <v>8.8284400000000005</v>
      </c>
      <c r="L6146" s="416">
        <v>8.8284400000000005</v>
      </c>
      <c r="M6146" s="416">
        <v>8.6109999999999989</v>
      </c>
      <c r="N6146" s="414">
        <v>2.4629492866237026</v>
      </c>
      <c r="R6146" s="419"/>
    </row>
    <row r="6147" spans="1:18" s="412" customFormat="1">
      <c r="A6147" s="103">
        <v>6144</v>
      </c>
      <c r="C6147" s="327" t="s">
        <v>1024</v>
      </c>
      <c r="D6147" s="412" t="s">
        <v>10450</v>
      </c>
      <c r="F6147" s="412" t="s">
        <v>10451</v>
      </c>
      <c r="G6147" s="413"/>
      <c r="H6147" s="412" t="s">
        <v>10453</v>
      </c>
      <c r="I6147" s="412" t="s">
        <v>9471</v>
      </c>
      <c r="K6147" s="416">
        <v>3.7050000000000001</v>
      </c>
      <c r="L6147" s="416">
        <v>3.7050000000000001</v>
      </c>
      <c r="M6147" s="416">
        <v>3.6299299999999999</v>
      </c>
      <c r="N6147" s="414">
        <v>2.0261808367071579</v>
      </c>
      <c r="R6147" s="419"/>
    </row>
    <row r="6148" spans="1:18" s="412" customFormat="1">
      <c r="A6148" s="103">
        <v>6145</v>
      </c>
      <c r="C6148" s="327" t="s">
        <v>1024</v>
      </c>
      <c r="D6148" s="412" t="s">
        <v>10450</v>
      </c>
      <c r="F6148" s="412" t="s">
        <v>10451</v>
      </c>
      <c r="G6148" s="413"/>
      <c r="H6148" s="412" t="s">
        <v>10454</v>
      </c>
      <c r="I6148" s="412" t="s">
        <v>9629</v>
      </c>
      <c r="K6148" s="416">
        <v>2.1856279999999999</v>
      </c>
      <c r="L6148" s="416">
        <v>2.1856279999999999</v>
      </c>
      <c r="M6148" s="416">
        <v>2.1389100000000001</v>
      </c>
      <c r="N6148" s="414">
        <v>2.1375092193181922</v>
      </c>
      <c r="R6148" s="419"/>
    </row>
    <row r="6149" spans="1:18" s="412" customFormat="1">
      <c r="A6149" s="103">
        <v>6146</v>
      </c>
      <c r="C6149" s="327" t="s">
        <v>1024</v>
      </c>
      <c r="D6149" s="412" t="s">
        <v>10450</v>
      </c>
      <c r="F6149" s="412" t="s">
        <v>10451</v>
      </c>
      <c r="G6149" s="413"/>
      <c r="H6149" s="412" t="s">
        <v>10455</v>
      </c>
      <c r="I6149" s="412" t="s">
        <v>9471</v>
      </c>
      <c r="K6149" s="416">
        <v>5.2851599999999994</v>
      </c>
      <c r="L6149" s="416">
        <v>5.2851599999999994</v>
      </c>
      <c r="M6149" s="416">
        <v>5.1709750000000003</v>
      </c>
      <c r="N6149" s="414">
        <v>2.1604833155476677</v>
      </c>
      <c r="R6149" s="419"/>
    </row>
    <row r="6150" spans="1:18" s="412" customFormat="1">
      <c r="A6150" s="103">
        <v>6147</v>
      </c>
      <c r="C6150" s="327" t="s">
        <v>1024</v>
      </c>
      <c r="D6150" s="412" t="s">
        <v>10450</v>
      </c>
      <c r="F6150" s="412" t="s">
        <v>10456</v>
      </c>
      <c r="G6150" s="413"/>
      <c r="H6150" s="412" t="s">
        <v>10457</v>
      </c>
      <c r="I6150" s="412" t="s">
        <v>9471</v>
      </c>
      <c r="K6150" s="416">
        <v>10.722049100000003</v>
      </c>
      <c r="L6150" s="416">
        <v>10.722049100000003</v>
      </c>
      <c r="M6150" s="416">
        <v>10.503045</v>
      </c>
      <c r="N6150" s="414">
        <v>2.0425582643526865</v>
      </c>
      <c r="R6150" s="419"/>
    </row>
    <row r="6151" spans="1:18" s="412" customFormat="1">
      <c r="A6151" s="103">
        <v>6148</v>
      </c>
      <c r="C6151" s="327" t="s">
        <v>1024</v>
      </c>
      <c r="D6151" s="412" t="s">
        <v>10450</v>
      </c>
      <c r="F6151" s="412" t="s">
        <v>10456</v>
      </c>
      <c r="G6151" s="413"/>
      <c r="H6151" s="412" t="s">
        <v>10458</v>
      </c>
      <c r="I6151" s="412" t="s">
        <v>9471</v>
      </c>
      <c r="K6151" s="416">
        <v>10.240053399999995</v>
      </c>
      <c r="L6151" s="416">
        <v>10.240053399999995</v>
      </c>
      <c r="M6151" s="416">
        <v>9.9961000000000002</v>
      </c>
      <c r="N6151" s="414">
        <v>2.3823449983180294</v>
      </c>
      <c r="R6151" s="419"/>
    </row>
    <row r="6152" spans="1:18" s="412" customFormat="1">
      <c r="A6152" s="103">
        <v>6149</v>
      </c>
      <c r="C6152" s="327" t="s">
        <v>1024</v>
      </c>
      <c r="D6152" s="412" t="s">
        <v>10450</v>
      </c>
      <c r="F6152" s="412" t="s">
        <v>10456</v>
      </c>
      <c r="G6152" s="413"/>
      <c r="H6152" s="412" t="s">
        <v>10459</v>
      </c>
      <c r="I6152" s="412" t="s">
        <v>9471</v>
      </c>
      <c r="K6152" s="416">
        <v>2.4374117999999965</v>
      </c>
      <c r="L6152" s="416">
        <v>2.4374117999999965</v>
      </c>
      <c r="M6152" s="416">
        <v>2.42353</v>
      </c>
      <c r="N6152" s="414">
        <v>0.5695303518263316</v>
      </c>
      <c r="R6152" s="419"/>
    </row>
    <row r="6153" spans="1:18" s="412" customFormat="1">
      <c r="A6153" s="103">
        <v>6150</v>
      </c>
      <c r="C6153" s="327" t="s">
        <v>1024</v>
      </c>
      <c r="D6153" s="412" t="s">
        <v>10450</v>
      </c>
      <c r="F6153" s="412" t="s">
        <v>10456</v>
      </c>
      <c r="G6153" s="413"/>
      <c r="H6153" s="412" t="s">
        <v>10460</v>
      </c>
      <c r="I6153" s="412" t="s">
        <v>9471</v>
      </c>
      <c r="K6153" s="416">
        <v>7.9392968000000037</v>
      </c>
      <c r="L6153" s="416">
        <v>7.9392968000000037</v>
      </c>
      <c r="M6153" s="416">
        <v>7.7406600000000001</v>
      </c>
      <c r="N6153" s="414">
        <v>2.5019445047073123</v>
      </c>
      <c r="R6153" s="419"/>
    </row>
    <row r="6154" spans="1:18" s="412" customFormat="1">
      <c r="A6154" s="103">
        <v>6151</v>
      </c>
      <c r="C6154" s="327" t="s">
        <v>1024</v>
      </c>
      <c r="D6154" s="412" t="s">
        <v>10450</v>
      </c>
      <c r="F6154" s="412" t="s">
        <v>10461</v>
      </c>
      <c r="G6154" s="413"/>
      <c r="H6154" s="412" t="s">
        <v>10462</v>
      </c>
      <c r="I6154" s="412" t="s">
        <v>9471</v>
      </c>
      <c r="K6154" s="416">
        <v>7.5566399999999998</v>
      </c>
      <c r="L6154" s="416">
        <v>7.5566399999999998</v>
      </c>
      <c r="M6154" s="416">
        <v>7.3879999999999999</v>
      </c>
      <c r="N6154" s="414">
        <v>2.2316796883270857</v>
      </c>
      <c r="R6154" s="419"/>
    </row>
    <row r="6155" spans="1:18" s="412" customFormat="1">
      <c r="A6155" s="103">
        <v>6152</v>
      </c>
      <c r="C6155" s="327" t="s">
        <v>1024</v>
      </c>
      <c r="D6155" s="412" t="s">
        <v>10450</v>
      </c>
      <c r="F6155" s="412" t="s">
        <v>10461</v>
      </c>
      <c r="G6155" s="413"/>
      <c r="H6155" s="412" t="s">
        <v>10463</v>
      </c>
      <c r="I6155" s="412" t="s">
        <v>9471</v>
      </c>
      <c r="K6155" s="416">
        <v>26.250000000000004</v>
      </c>
      <c r="L6155" s="416">
        <v>26.250000000000004</v>
      </c>
      <c r="M6155" s="416">
        <v>25.694000000000003</v>
      </c>
      <c r="N6155" s="414">
        <v>2.1180952380952416</v>
      </c>
      <c r="R6155" s="419"/>
    </row>
    <row r="6156" spans="1:18" s="412" customFormat="1">
      <c r="A6156" s="103">
        <v>6153</v>
      </c>
      <c r="C6156" s="327" t="s">
        <v>1024</v>
      </c>
      <c r="D6156" s="412" t="s">
        <v>10450</v>
      </c>
      <c r="F6156" s="412" t="s">
        <v>10461</v>
      </c>
      <c r="G6156" s="413"/>
      <c r="H6156" s="412" t="s">
        <v>1454</v>
      </c>
      <c r="I6156" s="412" t="s">
        <v>9471</v>
      </c>
      <c r="K6156" s="416">
        <v>3.9794999999999998</v>
      </c>
      <c r="L6156" s="416">
        <v>3.9794999999999998</v>
      </c>
      <c r="M6156" s="416">
        <v>3.9180000000000001</v>
      </c>
      <c r="N6156" s="414">
        <v>1.5454202789295055</v>
      </c>
      <c r="R6156" s="419"/>
    </row>
    <row r="6157" spans="1:18" s="412" customFormat="1">
      <c r="A6157" s="103">
        <v>6154</v>
      </c>
      <c r="C6157" s="327" t="s">
        <v>1024</v>
      </c>
      <c r="D6157" s="412" t="s">
        <v>10450</v>
      </c>
      <c r="F6157" s="412" t="s">
        <v>10461</v>
      </c>
      <c r="G6157" s="413"/>
      <c r="H6157" s="412" t="s">
        <v>10464</v>
      </c>
      <c r="I6157" s="412" t="s">
        <v>9471</v>
      </c>
      <c r="K6157" s="416">
        <v>4.3769999999999998</v>
      </c>
      <c r="L6157" s="416">
        <v>4.3769999999999998</v>
      </c>
      <c r="M6157" s="416">
        <v>4.306</v>
      </c>
      <c r="N6157" s="414">
        <v>1.6221156042951732</v>
      </c>
      <c r="R6157" s="419"/>
    </row>
    <row r="6158" spans="1:18" s="412" customFormat="1">
      <c r="A6158" s="103">
        <v>6155</v>
      </c>
      <c r="C6158" s="327" t="s">
        <v>1024</v>
      </c>
      <c r="D6158" s="412" t="s">
        <v>9711</v>
      </c>
      <c r="F6158" s="412" t="s">
        <v>10465</v>
      </c>
      <c r="G6158" s="413"/>
      <c r="H6158" s="412" t="s">
        <v>10466</v>
      </c>
      <c r="I6158" s="412" t="s">
        <v>9560</v>
      </c>
      <c r="K6158" s="416">
        <v>12.133599999999999</v>
      </c>
      <c r="L6158" s="416">
        <v>12.133599999999999</v>
      </c>
      <c r="M6158" s="416">
        <v>11.734</v>
      </c>
      <c r="N6158" s="414">
        <v>3.2933342124348877</v>
      </c>
      <c r="R6158" s="419"/>
    </row>
    <row r="6159" spans="1:18" s="412" customFormat="1">
      <c r="A6159" s="103">
        <v>6156</v>
      </c>
      <c r="C6159" s="327" t="s">
        <v>1024</v>
      </c>
      <c r="D6159" s="412" t="s">
        <v>10450</v>
      </c>
      <c r="F6159" s="412" t="s">
        <v>10465</v>
      </c>
      <c r="G6159" s="413"/>
      <c r="H6159" s="412" t="s">
        <v>10467</v>
      </c>
      <c r="I6159" s="412" t="s">
        <v>9471</v>
      </c>
      <c r="K6159" s="416">
        <v>10.2166</v>
      </c>
      <c r="L6159" s="416">
        <v>10.2166</v>
      </c>
      <c r="M6159" s="416">
        <v>10.02</v>
      </c>
      <c r="N6159" s="414">
        <v>1.924319245150051</v>
      </c>
      <c r="R6159" s="419"/>
    </row>
    <row r="6160" spans="1:18" s="412" customFormat="1">
      <c r="A6160" s="103">
        <v>6157</v>
      </c>
      <c r="C6160" s="327" t="s">
        <v>1024</v>
      </c>
      <c r="D6160" s="412" t="s">
        <v>10450</v>
      </c>
      <c r="F6160" s="412" t="s">
        <v>10465</v>
      </c>
      <c r="G6160" s="413"/>
      <c r="H6160" s="412" t="s">
        <v>10468</v>
      </c>
      <c r="I6160" s="412" t="s">
        <v>9471</v>
      </c>
      <c r="K6160" s="416">
        <v>11.5198</v>
      </c>
      <c r="L6160" s="416">
        <v>11.5198</v>
      </c>
      <c r="M6160" s="416">
        <v>11.186</v>
      </c>
      <c r="N6160" s="414">
        <v>2.8976197503428889</v>
      </c>
      <c r="R6160" s="419"/>
    </row>
    <row r="6161" spans="1:18" s="412" customFormat="1">
      <c r="A6161" s="103">
        <v>6158</v>
      </c>
      <c r="C6161" s="327" t="s">
        <v>1024</v>
      </c>
      <c r="D6161" s="412" t="s">
        <v>9711</v>
      </c>
      <c r="F6161" s="412" t="s">
        <v>10465</v>
      </c>
      <c r="G6161" s="413"/>
      <c r="H6161" s="412" t="s">
        <v>2160</v>
      </c>
      <c r="I6161" s="412" t="s">
        <v>2160</v>
      </c>
      <c r="K6161" s="416">
        <v>8.9663000000000004</v>
      </c>
      <c r="L6161" s="416">
        <v>8.9663000000000004</v>
      </c>
      <c r="M6161" s="416">
        <v>8.7880000000000003</v>
      </c>
      <c r="N6161" s="414">
        <v>1.9885571528947295</v>
      </c>
      <c r="R6161" s="419"/>
    </row>
    <row r="6162" spans="1:18" s="412" customFormat="1">
      <c r="A6162" s="103">
        <v>6159</v>
      </c>
      <c r="C6162" s="327" t="s">
        <v>1024</v>
      </c>
      <c r="D6162" s="412" t="s">
        <v>9711</v>
      </c>
      <c r="F6162" s="412" t="s">
        <v>10465</v>
      </c>
      <c r="G6162" s="413"/>
      <c r="H6162" s="412" t="s">
        <v>10469</v>
      </c>
      <c r="I6162" s="412" t="s">
        <v>9471</v>
      </c>
      <c r="K6162" s="416">
        <v>6.21</v>
      </c>
      <c r="L6162" s="416">
        <v>6.21</v>
      </c>
      <c r="M6162" s="416">
        <v>6.04</v>
      </c>
      <c r="N6162" s="414">
        <v>2.7375201288244755</v>
      </c>
      <c r="R6162" s="419"/>
    </row>
    <row r="6163" spans="1:18" s="412" customFormat="1">
      <c r="A6163" s="103">
        <v>6160</v>
      </c>
      <c r="C6163" s="327" t="s">
        <v>1024</v>
      </c>
      <c r="D6163" s="412" t="s">
        <v>9711</v>
      </c>
      <c r="F6163" s="412" t="s">
        <v>10465</v>
      </c>
      <c r="G6163" s="413"/>
      <c r="H6163" s="412" t="s">
        <v>10470</v>
      </c>
      <c r="I6163" s="412" t="s">
        <v>9471</v>
      </c>
      <c r="K6163" s="416">
        <v>7.0709</v>
      </c>
      <c r="L6163" s="416">
        <v>7.0709</v>
      </c>
      <c r="M6163" s="416">
        <v>6.9440000000000008</v>
      </c>
      <c r="N6163" s="414">
        <v>1.7946796023136959</v>
      </c>
      <c r="R6163" s="419"/>
    </row>
    <row r="6164" spans="1:18" s="412" customFormat="1">
      <c r="A6164" s="103">
        <v>6161</v>
      </c>
      <c r="C6164" s="327" t="s">
        <v>1024</v>
      </c>
      <c r="D6164" s="412" t="s">
        <v>9711</v>
      </c>
      <c r="F6164" s="412" t="s">
        <v>10471</v>
      </c>
      <c r="G6164" s="413"/>
      <c r="H6164" s="412" t="s">
        <v>10472</v>
      </c>
      <c r="I6164" s="412" t="s">
        <v>9471</v>
      </c>
      <c r="K6164" s="416">
        <v>13.5318</v>
      </c>
      <c r="L6164" s="416">
        <v>13.5318</v>
      </c>
      <c r="M6164" s="416">
        <v>13.282</v>
      </c>
      <c r="N6164" s="414">
        <v>1.8460219630795642</v>
      </c>
      <c r="R6164" s="419"/>
    </row>
    <row r="6165" spans="1:18" s="412" customFormat="1">
      <c r="A6165" s="103">
        <v>6162</v>
      </c>
      <c r="C6165" s="327" t="s">
        <v>1024</v>
      </c>
      <c r="D6165" s="412" t="s">
        <v>9711</v>
      </c>
      <c r="F6165" s="412" t="s">
        <v>10471</v>
      </c>
      <c r="G6165" s="413"/>
      <c r="H6165" s="412" t="s">
        <v>10473</v>
      </c>
      <c r="I6165" s="412" t="s">
        <v>9471</v>
      </c>
      <c r="K6165" s="416">
        <v>11.179600000000001</v>
      </c>
      <c r="L6165" s="416">
        <v>11.179600000000001</v>
      </c>
      <c r="M6165" s="416">
        <v>10.988</v>
      </c>
      <c r="N6165" s="414">
        <v>1.713835915417377</v>
      </c>
      <c r="R6165" s="419"/>
    </row>
    <row r="6166" spans="1:18" s="412" customFormat="1">
      <c r="A6166" s="103">
        <v>6163</v>
      </c>
      <c r="C6166" s="327" t="s">
        <v>1024</v>
      </c>
      <c r="D6166" s="412" t="s">
        <v>9711</v>
      </c>
      <c r="F6166" s="412" t="s">
        <v>10471</v>
      </c>
      <c r="G6166" s="413"/>
      <c r="H6166" s="412" t="s">
        <v>10474</v>
      </c>
      <c r="I6166" s="412" t="s">
        <v>9471</v>
      </c>
      <c r="K6166" s="416">
        <v>14.5924</v>
      </c>
      <c r="L6166" s="416">
        <v>14.5924</v>
      </c>
      <c r="M6166" s="416">
        <v>14.260999999999999</v>
      </c>
      <c r="N6166" s="414">
        <v>2.2710452016118006</v>
      </c>
      <c r="R6166" s="419"/>
    </row>
    <row r="6167" spans="1:18" s="412" customFormat="1">
      <c r="A6167" s="103">
        <v>6164</v>
      </c>
      <c r="C6167" s="327" t="s">
        <v>1024</v>
      </c>
      <c r="D6167" s="412" t="s">
        <v>9711</v>
      </c>
      <c r="F6167" s="412" t="s">
        <v>10471</v>
      </c>
      <c r="G6167" s="413"/>
      <c r="H6167" s="412" t="s">
        <v>1474</v>
      </c>
      <c r="I6167" s="412" t="s">
        <v>9471</v>
      </c>
      <c r="K6167" s="416">
        <v>8.4651999999999994</v>
      </c>
      <c r="L6167" s="416">
        <v>8.4651999999999994</v>
      </c>
      <c r="M6167" s="416">
        <v>8.2230000000000008</v>
      </c>
      <c r="N6167" s="414">
        <v>2.8611255493077383</v>
      </c>
      <c r="R6167" s="419"/>
    </row>
    <row r="6168" spans="1:18" s="412" customFormat="1">
      <c r="A6168" s="103">
        <v>6165</v>
      </c>
      <c r="C6168" s="327" t="s">
        <v>1024</v>
      </c>
      <c r="D6168" s="412" t="s">
        <v>9711</v>
      </c>
      <c r="F6168" s="412" t="s">
        <v>10471</v>
      </c>
      <c r="G6168" s="413"/>
      <c r="H6168" s="412" t="s">
        <v>10475</v>
      </c>
      <c r="I6168" s="412" t="s">
        <v>9471</v>
      </c>
      <c r="K6168" s="416">
        <v>8.7284000000000006</v>
      </c>
      <c r="L6168" s="416">
        <v>8.7284000000000006</v>
      </c>
      <c r="M6168" s="416">
        <v>8.4819999999999993</v>
      </c>
      <c r="N6168" s="414">
        <v>2.8229686998762804</v>
      </c>
      <c r="R6168" s="419"/>
    </row>
    <row r="6169" spans="1:18" s="412" customFormat="1">
      <c r="A6169" s="103">
        <v>6166</v>
      </c>
      <c r="C6169" s="327" t="s">
        <v>1024</v>
      </c>
      <c r="D6169" s="412" t="s">
        <v>9711</v>
      </c>
      <c r="F6169" s="412" t="s">
        <v>10476</v>
      </c>
      <c r="G6169" s="413"/>
      <c r="H6169" s="412" t="s">
        <v>1459</v>
      </c>
      <c r="I6169" s="412" t="s">
        <v>9471</v>
      </c>
      <c r="K6169" s="416">
        <v>9.5739999999999998</v>
      </c>
      <c r="L6169" s="416">
        <v>9.5739999999999998</v>
      </c>
      <c r="M6169" s="416">
        <v>9.2140000000000004</v>
      </c>
      <c r="N6169" s="414">
        <v>3.7601838312095204</v>
      </c>
      <c r="R6169" s="419"/>
    </row>
    <row r="6170" spans="1:18" s="412" customFormat="1">
      <c r="A6170" s="103">
        <v>6167</v>
      </c>
      <c r="C6170" s="327" t="s">
        <v>1024</v>
      </c>
      <c r="D6170" s="412" t="s">
        <v>9711</v>
      </c>
      <c r="F6170" s="412" t="s">
        <v>10476</v>
      </c>
      <c r="G6170" s="413"/>
      <c r="H6170" s="412" t="s">
        <v>10477</v>
      </c>
      <c r="I6170" s="412" t="s">
        <v>9471</v>
      </c>
      <c r="K6170" s="416">
        <v>9.0389999999999997</v>
      </c>
      <c r="L6170" s="416">
        <v>9.0389999999999997</v>
      </c>
      <c r="M6170" s="416">
        <v>8.786999999999999</v>
      </c>
      <c r="N6170" s="414">
        <v>2.7879190175904491</v>
      </c>
      <c r="R6170" s="419"/>
    </row>
    <row r="6171" spans="1:18" s="412" customFormat="1">
      <c r="A6171" s="103">
        <v>6168</v>
      </c>
      <c r="C6171" s="327" t="s">
        <v>1024</v>
      </c>
      <c r="D6171" s="412" t="s">
        <v>9711</v>
      </c>
      <c r="F6171" s="412" t="s">
        <v>10476</v>
      </c>
      <c r="G6171" s="413"/>
      <c r="H6171" s="412" t="s">
        <v>10478</v>
      </c>
      <c r="I6171" s="412" t="s">
        <v>9471</v>
      </c>
      <c r="K6171" s="416">
        <v>12.363</v>
      </c>
      <c r="L6171" s="416">
        <v>12.363</v>
      </c>
      <c r="M6171" s="416">
        <v>11.958</v>
      </c>
      <c r="N6171" s="414">
        <v>3.2759039068187286</v>
      </c>
      <c r="R6171" s="419"/>
    </row>
    <row r="6172" spans="1:18" s="412" customFormat="1">
      <c r="A6172" s="103">
        <v>6169</v>
      </c>
      <c r="C6172" s="327" t="s">
        <v>1024</v>
      </c>
      <c r="D6172" s="412" t="s">
        <v>9711</v>
      </c>
      <c r="F6172" s="412" t="s">
        <v>10476</v>
      </c>
      <c r="G6172" s="413"/>
      <c r="H6172" s="412" t="s">
        <v>10479</v>
      </c>
      <c r="I6172" s="412" t="s">
        <v>9471</v>
      </c>
      <c r="K6172" s="416">
        <v>12.693200000000001</v>
      </c>
      <c r="L6172" s="416">
        <v>12.693200000000001</v>
      </c>
      <c r="M6172" s="416">
        <v>12.309999999999999</v>
      </c>
      <c r="N6172" s="414">
        <v>3.018939274572229</v>
      </c>
      <c r="R6172" s="419"/>
    </row>
    <row r="6173" spans="1:18" s="412" customFormat="1">
      <c r="A6173" s="103">
        <v>6170</v>
      </c>
      <c r="C6173" s="327" t="s">
        <v>1024</v>
      </c>
      <c r="D6173" s="412" t="s">
        <v>9711</v>
      </c>
      <c r="F6173" s="412" t="s">
        <v>10471</v>
      </c>
      <c r="G6173" s="413"/>
      <c r="H6173" s="412" t="s">
        <v>10480</v>
      </c>
      <c r="I6173" s="412" t="s">
        <v>9471</v>
      </c>
      <c r="K6173" s="416">
        <v>13.388000000000002</v>
      </c>
      <c r="L6173" s="416">
        <v>13.388000000000002</v>
      </c>
      <c r="M6173" s="416">
        <v>12.934000000000001</v>
      </c>
      <c r="N6173" s="414">
        <v>3.3910965043322423</v>
      </c>
      <c r="R6173" s="419"/>
    </row>
    <row r="6174" spans="1:18" s="412" customFormat="1">
      <c r="A6174" s="103">
        <v>6171</v>
      </c>
      <c r="C6174" s="327" t="s">
        <v>1024</v>
      </c>
      <c r="D6174" s="412" t="s">
        <v>9711</v>
      </c>
      <c r="F6174" s="412" t="s">
        <v>10476</v>
      </c>
      <c r="G6174" s="413"/>
      <c r="H6174" s="412" t="s">
        <v>10481</v>
      </c>
      <c r="I6174" s="412" t="s">
        <v>9629</v>
      </c>
      <c r="K6174" s="416">
        <v>14.817399999999999</v>
      </c>
      <c r="L6174" s="416">
        <v>14.817399999999999</v>
      </c>
      <c r="M6174" s="416">
        <v>14.416</v>
      </c>
      <c r="N6174" s="414">
        <v>2.7089772834640278</v>
      </c>
      <c r="R6174" s="419"/>
    </row>
    <row r="6175" spans="1:18" s="412" customFormat="1">
      <c r="A6175" s="103">
        <v>6172</v>
      </c>
      <c r="C6175" s="327" t="s">
        <v>1024</v>
      </c>
      <c r="D6175" s="412" t="s">
        <v>9711</v>
      </c>
      <c r="F6175" s="412" t="s">
        <v>10476</v>
      </c>
      <c r="G6175" s="413"/>
      <c r="H6175" s="412" t="s">
        <v>10482</v>
      </c>
      <c r="I6175" s="412" t="s">
        <v>9629</v>
      </c>
      <c r="K6175" s="416">
        <v>7.4254999999999995</v>
      </c>
      <c r="L6175" s="416">
        <v>7.4254999999999995</v>
      </c>
      <c r="M6175" s="416">
        <v>7.234</v>
      </c>
      <c r="N6175" s="414">
        <v>2.5789509123964658</v>
      </c>
      <c r="R6175" s="419"/>
    </row>
    <row r="6176" spans="1:18" s="412" customFormat="1">
      <c r="A6176" s="103">
        <v>6173</v>
      </c>
      <c r="C6176" s="327" t="s">
        <v>1024</v>
      </c>
      <c r="D6176" s="412" t="s">
        <v>9711</v>
      </c>
      <c r="F6176" s="412" t="s">
        <v>10476</v>
      </c>
      <c r="G6176" s="413"/>
      <c r="H6176" s="412" t="s">
        <v>10483</v>
      </c>
      <c r="I6176" s="412" t="s">
        <v>9629</v>
      </c>
      <c r="K6176" s="416">
        <v>4.8651</v>
      </c>
      <c r="L6176" s="416">
        <v>4.8651</v>
      </c>
      <c r="M6176" s="416">
        <v>4.7270000000000003</v>
      </c>
      <c r="N6176" s="414">
        <v>2.8385850239460582</v>
      </c>
      <c r="R6176" s="419"/>
    </row>
    <row r="6177" spans="1:18" s="412" customFormat="1">
      <c r="A6177" s="103">
        <v>6174</v>
      </c>
      <c r="C6177" s="327" t="s">
        <v>1024</v>
      </c>
      <c r="D6177" s="412" t="s">
        <v>9712</v>
      </c>
      <c r="F6177" s="412" t="s">
        <v>10484</v>
      </c>
      <c r="G6177" s="413"/>
      <c r="H6177" s="412" t="s">
        <v>10485</v>
      </c>
      <c r="I6177" s="412" t="s">
        <v>9560</v>
      </c>
      <c r="K6177" s="416">
        <v>4.7726800000000003</v>
      </c>
      <c r="L6177" s="416">
        <v>4.7726800000000003</v>
      </c>
      <c r="M6177" s="416">
        <v>4.6843000000000004</v>
      </c>
      <c r="N6177" s="414">
        <v>1.8517897701081969</v>
      </c>
      <c r="R6177" s="419"/>
    </row>
    <row r="6178" spans="1:18" s="412" customFormat="1">
      <c r="A6178" s="103">
        <v>6175</v>
      </c>
      <c r="C6178" s="327" t="s">
        <v>1024</v>
      </c>
      <c r="D6178" s="412" t="s">
        <v>9712</v>
      </c>
      <c r="F6178" s="412" t="s">
        <v>10484</v>
      </c>
      <c r="G6178" s="413"/>
      <c r="H6178" s="412" t="s">
        <v>10486</v>
      </c>
      <c r="I6178" s="412" t="s">
        <v>9560</v>
      </c>
      <c r="K6178" s="416">
        <v>10.803699999999999</v>
      </c>
      <c r="L6178" s="416">
        <v>10.803699999999999</v>
      </c>
      <c r="M6178" s="416">
        <v>10.5143</v>
      </c>
      <c r="N6178" s="414">
        <v>2.6787119227671892</v>
      </c>
      <c r="R6178" s="419"/>
    </row>
    <row r="6179" spans="1:18" s="412" customFormat="1">
      <c r="A6179" s="103">
        <v>6176</v>
      </c>
      <c r="C6179" s="327" t="s">
        <v>1024</v>
      </c>
      <c r="D6179" s="412" t="s">
        <v>9712</v>
      </c>
      <c r="F6179" s="412" t="s">
        <v>10484</v>
      </c>
      <c r="G6179" s="413"/>
      <c r="H6179" s="412" t="s">
        <v>10487</v>
      </c>
      <c r="I6179" s="412" t="s">
        <v>9471</v>
      </c>
      <c r="K6179" s="416">
        <v>5.6791</v>
      </c>
      <c r="L6179" s="416">
        <v>5.6791</v>
      </c>
      <c r="M6179" s="416">
        <v>5.5393000000000008</v>
      </c>
      <c r="N6179" s="414">
        <v>2.4616576570231068</v>
      </c>
      <c r="R6179" s="419"/>
    </row>
    <row r="6180" spans="1:18" s="412" customFormat="1">
      <c r="A6180" s="103">
        <v>6177</v>
      </c>
      <c r="C6180" s="327" t="s">
        <v>1024</v>
      </c>
      <c r="D6180" s="412" t="s">
        <v>9712</v>
      </c>
      <c r="F6180" s="412" t="s">
        <v>10484</v>
      </c>
      <c r="G6180" s="413"/>
      <c r="H6180" s="412" t="s">
        <v>10488</v>
      </c>
      <c r="I6180" s="412" t="s">
        <v>9471</v>
      </c>
      <c r="K6180" s="416">
        <v>8.2103999999999999</v>
      </c>
      <c r="L6180" s="416">
        <v>8.2103999999999999</v>
      </c>
      <c r="M6180" s="416">
        <v>8.0231999999999992</v>
      </c>
      <c r="N6180" s="414">
        <v>2.2800350774627387</v>
      </c>
      <c r="R6180" s="419"/>
    </row>
    <row r="6181" spans="1:18" s="412" customFormat="1">
      <c r="A6181" s="103">
        <v>6178</v>
      </c>
      <c r="C6181" s="327" t="s">
        <v>1024</v>
      </c>
      <c r="D6181" s="412" t="s">
        <v>9712</v>
      </c>
      <c r="F6181" s="412" t="s">
        <v>10484</v>
      </c>
      <c r="G6181" s="413"/>
      <c r="H6181" s="412" t="s">
        <v>10489</v>
      </c>
      <c r="I6181" s="412" t="s">
        <v>9471</v>
      </c>
      <c r="K6181" s="416">
        <v>8.7553000000000001</v>
      </c>
      <c r="L6181" s="416">
        <v>8.7553000000000001</v>
      </c>
      <c r="M6181" s="416">
        <v>8.5839999999999996</v>
      </c>
      <c r="N6181" s="414">
        <v>1.9565291880346811</v>
      </c>
      <c r="R6181" s="419"/>
    </row>
    <row r="6182" spans="1:18" s="412" customFormat="1">
      <c r="A6182" s="103">
        <v>6179</v>
      </c>
      <c r="C6182" s="327" t="s">
        <v>1024</v>
      </c>
      <c r="D6182" s="412" t="s">
        <v>9712</v>
      </c>
      <c r="F6182" s="412" t="s">
        <v>10484</v>
      </c>
      <c r="G6182" s="413"/>
      <c r="H6182" s="412" t="s">
        <v>10490</v>
      </c>
      <c r="I6182" s="412" t="s">
        <v>9471</v>
      </c>
      <c r="K6182" s="416">
        <v>8.0456400000000006</v>
      </c>
      <c r="L6182" s="416">
        <v>8.0456400000000006</v>
      </c>
      <c r="M6182" s="416">
        <v>7.8815</v>
      </c>
      <c r="N6182" s="414">
        <v>2.0401111657991238</v>
      </c>
      <c r="R6182" s="419"/>
    </row>
    <row r="6183" spans="1:18" s="412" customFormat="1">
      <c r="A6183" s="103">
        <v>6180</v>
      </c>
      <c r="C6183" s="327" t="s">
        <v>1024</v>
      </c>
      <c r="D6183" s="412" t="s">
        <v>9712</v>
      </c>
      <c r="F6183" s="412" t="s">
        <v>10484</v>
      </c>
      <c r="G6183" s="413"/>
      <c r="H6183" s="412" t="s">
        <v>10491</v>
      </c>
      <c r="I6183" s="412" t="s">
        <v>9471</v>
      </c>
      <c r="K6183" s="416">
        <v>8.0894399999999997</v>
      </c>
      <c r="L6183" s="416">
        <v>8.0894399999999997</v>
      </c>
      <c r="M6183" s="416">
        <v>7.9695800000000006</v>
      </c>
      <c r="N6183" s="414">
        <v>1.4816847643347275</v>
      </c>
      <c r="R6183" s="419"/>
    </row>
    <row r="6184" spans="1:18" s="412" customFormat="1">
      <c r="A6184" s="103">
        <v>6181</v>
      </c>
      <c r="C6184" s="327" t="s">
        <v>1024</v>
      </c>
      <c r="D6184" s="412" t="s">
        <v>9712</v>
      </c>
      <c r="F6184" s="412" t="s">
        <v>10484</v>
      </c>
      <c r="G6184" s="413"/>
      <c r="H6184" s="412" t="s">
        <v>10492</v>
      </c>
      <c r="I6184" s="412" t="s">
        <v>9471</v>
      </c>
      <c r="K6184" s="416">
        <v>9.3491</v>
      </c>
      <c r="L6184" s="416">
        <v>9.3491</v>
      </c>
      <c r="M6184" s="416">
        <v>9.1215000000000011</v>
      </c>
      <c r="N6184" s="414">
        <v>2.4344589318757839</v>
      </c>
      <c r="R6184" s="419"/>
    </row>
    <row r="6185" spans="1:18" s="412" customFormat="1">
      <c r="A6185" s="103">
        <v>6182</v>
      </c>
      <c r="C6185" s="327" t="s">
        <v>1024</v>
      </c>
      <c r="D6185" s="412" t="s">
        <v>9712</v>
      </c>
      <c r="F6185" s="412" t="s">
        <v>9713</v>
      </c>
      <c r="G6185" s="413"/>
      <c r="H6185" s="412" t="s">
        <v>9714</v>
      </c>
      <c r="I6185" s="412" t="s">
        <v>9471</v>
      </c>
      <c r="K6185" s="416">
        <v>9.637830000000001</v>
      </c>
      <c r="L6185" s="416">
        <v>9.637830000000001</v>
      </c>
      <c r="M6185" s="416">
        <v>9.470699999999999</v>
      </c>
      <c r="N6185" s="414">
        <v>1.7341040462427952</v>
      </c>
      <c r="R6185" s="419"/>
    </row>
    <row r="6186" spans="1:18" s="412" customFormat="1">
      <c r="A6186" s="103">
        <v>6183</v>
      </c>
      <c r="C6186" s="327" t="s">
        <v>1024</v>
      </c>
      <c r="D6186" s="412" t="s">
        <v>9712</v>
      </c>
      <c r="F6186" s="412" t="s">
        <v>9713</v>
      </c>
      <c r="G6186" s="413"/>
      <c r="H6186" s="412" t="s">
        <v>9715</v>
      </c>
      <c r="I6186" s="412" t="s">
        <v>9471</v>
      </c>
      <c r="K6186" s="416">
        <v>11.4613</v>
      </c>
      <c r="L6186" s="416">
        <v>11.4613</v>
      </c>
      <c r="M6186" s="416">
        <v>11.1937</v>
      </c>
      <c r="N6186" s="414">
        <v>2.3348136773315402</v>
      </c>
      <c r="R6186" s="419"/>
    </row>
    <row r="6187" spans="1:18" s="412" customFormat="1">
      <c r="A6187" s="103">
        <v>6184</v>
      </c>
      <c r="C6187" s="327" t="s">
        <v>1024</v>
      </c>
      <c r="D6187" s="412" t="s">
        <v>9712</v>
      </c>
      <c r="F6187" s="412" t="s">
        <v>9713</v>
      </c>
      <c r="G6187" s="413"/>
      <c r="H6187" s="412" t="s">
        <v>9716</v>
      </c>
      <c r="I6187" s="412" t="s">
        <v>9471</v>
      </c>
      <c r="K6187" s="416">
        <v>9.3255669999999995</v>
      </c>
      <c r="L6187" s="416">
        <v>9.3255669999999995</v>
      </c>
      <c r="M6187" s="416">
        <v>9.1098099999999995</v>
      </c>
      <c r="N6187" s="414">
        <v>2.3136073120272473</v>
      </c>
      <c r="R6187" s="419"/>
    </row>
    <row r="6188" spans="1:18" s="412" customFormat="1">
      <c r="A6188" s="103">
        <v>6185</v>
      </c>
      <c r="C6188" s="327" t="s">
        <v>1024</v>
      </c>
      <c r="D6188" s="412" t="s">
        <v>9712</v>
      </c>
      <c r="F6188" s="412" t="s">
        <v>9713</v>
      </c>
      <c r="G6188" s="413"/>
      <c r="H6188" s="412" t="s">
        <v>9717</v>
      </c>
      <c r="I6188" s="412" t="s">
        <v>9471</v>
      </c>
      <c r="K6188" s="416">
        <v>8.8949999999999996</v>
      </c>
      <c r="L6188" s="416">
        <v>8.8949999999999996</v>
      </c>
      <c r="M6188" s="416">
        <v>8.6622000000000003</v>
      </c>
      <c r="N6188" s="414">
        <v>2.6172006745362477</v>
      </c>
      <c r="R6188" s="419"/>
    </row>
    <row r="6189" spans="1:18" s="412" customFormat="1">
      <c r="A6189" s="103">
        <v>6186</v>
      </c>
      <c r="C6189" s="327" t="s">
        <v>1024</v>
      </c>
      <c r="D6189" s="412" t="s">
        <v>9712</v>
      </c>
      <c r="F6189" s="412" t="s">
        <v>9713</v>
      </c>
      <c r="G6189" s="413"/>
      <c r="H6189" s="412" t="s">
        <v>9718</v>
      </c>
      <c r="I6189" s="412" t="s">
        <v>9471</v>
      </c>
      <c r="K6189" s="416">
        <v>7.2076999999999991</v>
      </c>
      <c r="L6189" s="416">
        <v>7.2076999999999991</v>
      </c>
      <c r="M6189" s="416">
        <v>7.04589</v>
      </c>
      <c r="N6189" s="414">
        <v>2.244960250842837</v>
      </c>
      <c r="R6189" s="419"/>
    </row>
    <row r="6190" spans="1:18" s="412" customFormat="1">
      <c r="A6190" s="103">
        <v>6187</v>
      </c>
      <c r="C6190" s="327" t="s">
        <v>1024</v>
      </c>
      <c r="D6190" s="412" t="s">
        <v>9712</v>
      </c>
      <c r="F6190" s="412" t="s">
        <v>9719</v>
      </c>
      <c r="G6190" s="413"/>
      <c r="H6190" s="412" t="s">
        <v>9720</v>
      </c>
      <c r="I6190" s="412" t="s">
        <v>9471</v>
      </c>
      <c r="K6190" s="416">
        <v>9.2103999999999999</v>
      </c>
      <c r="L6190" s="416">
        <v>9.2103999999999999</v>
      </c>
      <c r="M6190" s="416">
        <v>9.0101999999999993</v>
      </c>
      <c r="N6190" s="414">
        <v>2.1736298097802549</v>
      </c>
      <c r="R6190" s="419"/>
    </row>
    <row r="6191" spans="1:18" s="412" customFormat="1">
      <c r="A6191" s="103">
        <v>6188</v>
      </c>
      <c r="C6191" s="327" t="s">
        <v>1024</v>
      </c>
      <c r="D6191" s="412" t="s">
        <v>9712</v>
      </c>
      <c r="F6191" s="412" t="s">
        <v>9719</v>
      </c>
      <c r="G6191" s="413"/>
      <c r="H6191" s="412" t="s">
        <v>9721</v>
      </c>
      <c r="I6191" s="412" t="s">
        <v>9471</v>
      </c>
      <c r="K6191" s="416">
        <v>10.06995</v>
      </c>
      <c r="L6191" s="416">
        <v>10.06995</v>
      </c>
      <c r="M6191" s="416">
        <v>9.8371999999999993</v>
      </c>
      <c r="N6191" s="414">
        <v>2.3113322310438593</v>
      </c>
      <c r="R6191" s="419"/>
    </row>
    <row r="6192" spans="1:18" s="412" customFormat="1">
      <c r="A6192" s="103">
        <v>6189</v>
      </c>
      <c r="C6192" s="327" t="s">
        <v>1024</v>
      </c>
      <c r="D6192" s="412" t="s">
        <v>9712</v>
      </c>
      <c r="F6192" s="412" t="s">
        <v>9719</v>
      </c>
      <c r="G6192" s="413"/>
      <c r="H6192" s="412" t="s">
        <v>9722</v>
      </c>
      <c r="I6192" s="412" t="s">
        <v>9471</v>
      </c>
      <c r="K6192" s="416">
        <v>13.104800000000001</v>
      </c>
      <c r="L6192" s="416">
        <v>13.104800000000001</v>
      </c>
      <c r="M6192" s="416">
        <v>12.8065</v>
      </c>
      <c r="N6192" s="414">
        <v>2.2762651852756326</v>
      </c>
      <c r="R6192" s="419"/>
    </row>
    <row r="6193" spans="1:18" s="412" customFormat="1">
      <c r="A6193" s="103">
        <v>6190</v>
      </c>
      <c r="C6193" s="327" t="s">
        <v>1024</v>
      </c>
      <c r="D6193" s="412" t="s">
        <v>9711</v>
      </c>
      <c r="F6193" s="412" t="s">
        <v>9723</v>
      </c>
      <c r="G6193" s="413"/>
      <c r="H6193" s="412" t="s">
        <v>9724</v>
      </c>
      <c r="I6193" s="412" t="s">
        <v>9560</v>
      </c>
      <c r="K6193" s="416">
        <v>13.027699999999999</v>
      </c>
      <c r="L6193" s="416">
        <v>13.027699999999999</v>
      </c>
      <c r="M6193" s="416">
        <v>12.771600000000001</v>
      </c>
      <c r="N6193" s="414">
        <v>1.9658113097476777</v>
      </c>
      <c r="R6193" s="419"/>
    </row>
    <row r="6194" spans="1:18" s="412" customFormat="1">
      <c r="A6194" s="103">
        <v>6191</v>
      </c>
      <c r="C6194" s="327" t="s">
        <v>1024</v>
      </c>
      <c r="D6194" s="412" t="s">
        <v>9711</v>
      </c>
      <c r="F6194" s="412" t="s">
        <v>9723</v>
      </c>
      <c r="G6194" s="413"/>
      <c r="H6194" s="412" t="s">
        <v>9725</v>
      </c>
      <c r="I6194" s="412" t="s">
        <v>9471</v>
      </c>
      <c r="K6194" s="416">
        <v>11.501799999999999</v>
      </c>
      <c r="L6194" s="416">
        <v>11.501799999999999</v>
      </c>
      <c r="M6194" s="416">
        <v>11.2216</v>
      </c>
      <c r="N6194" s="414">
        <v>2.4361404301935252</v>
      </c>
      <c r="R6194" s="419"/>
    </row>
    <row r="6195" spans="1:18" s="412" customFormat="1">
      <c r="A6195" s="103">
        <v>6192</v>
      </c>
      <c r="C6195" s="327" t="s">
        <v>1024</v>
      </c>
      <c r="D6195" s="412" t="s">
        <v>9711</v>
      </c>
      <c r="F6195" s="412" t="s">
        <v>9723</v>
      </c>
      <c r="G6195" s="413"/>
      <c r="H6195" s="412" t="s">
        <v>9726</v>
      </c>
      <c r="I6195" s="412" t="s">
        <v>9471</v>
      </c>
      <c r="K6195" s="416">
        <v>12.259899999999998</v>
      </c>
      <c r="L6195" s="416">
        <v>12.259899999999998</v>
      </c>
      <c r="M6195" s="416">
        <v>11.952200000000001</v>
      </c>
      <c r="N6195" s="414">
        <v>2.5098083997422247</v>
      </c>
      <c r="R6195" s="419"/>
    </row>
    <row r="6196" spans="1:18" s="412" customFormat="1">
      <c r="A6196" s="103">
        <v>6193</v>
      </c>
      <c r="C6196" s="327" t="s">
        <v>1024</v>
      </c>
      <c r="D6196" s="412" t="s">
        <v>9711</v>
      </c>
      <c r="F6196" s="412" t="s">
        <v>9723</v>
      </c>
      <c r="G6196" s="413"/>
      <c r="H6196" s="412" t="s">
        <v>9727</v>
      </c>
      <c r="I6196" s="412" t="s">
        <v>9471</v>
      </c>
      <c r="K6196" s="416">
        <v>12.427999999999999</v>
      </c>
      <c r="L6196" s="416">
        <v>12.427999999999999</v>
      </c>
      <c r="M6196" s="416">
        <v>12.0603</v>
      </c>
      <c r="N6196" s="414">
        <v>2.958641776633403</v>
      </c>
      <c r="R6196" s="419"/>
    </row>
    <row r="6197" spans="1:18" s="412" customFormat="1">
      <c r="A6197" s="103">
        <v>6194</v>
      </c>
      <c r="C6197" s="327" t="s">
        <v>1024</v>
      </c>
      <c r="D6197" s="412" t="s">
        <v>9711</v>
      </c>
      <c r="F6197" s="412" t="s">
        <v>9723</v>
      </c>
      <c r="G6197" s="413"/>
      <c r="H6197" s="412" t="s">
        <v>9728</v>
      </c>
      <c r="I6197" s="412" t="s">
        <v>9471</v>
      </c>
      <c r="K6197" s="416">
        <v>11.610800000000001</v>
      </c>
      <c r="L6197" s="416">
        <v>11.610800000000001</v>
      </c>
      <c r="M6197" s="416">
        <v>11.317400000000001</v>
      </c>
      <c r="N6197" s="414">
        <v>2.526957660109554</v>
      </c>
      <c r="R6197" s="419"/>
    </row>
    <row r="6198" spans="1:18" s="412" customFormat="1">
      <c r="A6198" s="103">
        <v>6195</v>
      </c>
      <c r="C6198" s="327" t="s">
        <v>1024</v>
      </c>
      <c r="D6198" s="412" t="s">
        <v>9711</v>
      </c>
      <c r="F6198" s="412" t="s">
        <v>9723</v>
      </c>
      <c r="G6198" s="413"/>
      <c r="H6198" s="412" t="s">
        <v>9729</v>
      </c>
      <c r="I6198" s="412" t="s">
        <v>9471</v>
      </c>
      <c r="K6198" s="416">
        <v>7.8543000000000003</v>
      </c>
      <c r="L6198" s="416">
        <v>7.8543000000000003</v>
      </c>
      <c r="M6198" s="416">
        <v>7.6666000000000007</v>
      </c>
      <c r="N6198" s="414">
        <v>2.3897737545038966</v>
      </c>
      <c r="R6198" s="419"/>
    </row>
    <row r="6199" spans="1:18" s="412" customFormat="1">
      <c r="A6199" s="103">
        <v>6196</v>
      </c>
      <c r="C6199" s="327" t="s">
        <v>1024</v>
      </c>
      <c r="D6199" s="412" t="s">
        <v>9712</v>
      </c>
      <c r="F6199" s="412" t="s">
        <v>9730</v>
      </c>
      <c r="G6199" s="413"/>
      <c r="H6199" s="412" t="s">
        <v>9731</v>
      </c>
      <c r="I6199" s="412" t="s">
        <v>9471</v>
      </c>
      <c r="K6199" s="416">
        <v>7.8631900000000057</v>
      </c>
      <c r="L6199" s="416">
        <v>7.8631900000000057</v>
      </c>
      <c r="M6199" s="416">
        <v>7.68764</v>
      </c>
      <c r="N6199" s="414">
        <v>2.2325544721672186</v>
      </c>
      <c r="R6199" s="419"/>
    </row>
    <row r="6200" spans="1:18" s="412" customFormat="1">
      <c r="A6200" s="103">
        <v>6197</v>
      </c>
      <c r="C6200" s="327" t="s">
        <v>1024</v>
      </c>
      <c r="D6200" s="412" t="s">
        <v>9712</v>
      </c>
      <c r="F6200" s="412" t="s">
        <v>9730</v>
      </c>
      <c r="G6200" s="413"/>
      <c r="H6200" s="412" t="s">
        <v>9732</v>
      </c>
      <c r="I6200" s="412" t="s">
        <v>9471</v>
      </c>
      <c r="K6200" s="416">
        <v>7.9684000000000008</v>
      </c>
      <c r="L6200" s="416">
        <v>7.9684000000000008</v>
      </c>
      <c r="M6200" s="416">
        <v>7.8208799999999989</v>
      </c>
      <c r="N6200" s="414">
        <v>1.8513126851061927</v>
      </c>
      <c r="R6200" s="419"/>
    </row>
    <row r="6201" spans="1:18" s="412" customFormat="1">
      <c r="A6201" s="103">
        <v>6198</v>
      </c>
      <c r="C6201" s="327" t="s">
        <v>1024</v>
      </c>
      <c r="D6201" s="412" t="s">
        <v>9712</v>
      </c>
      <c r="F6201" s="412" t="s">
        <v>9730</v>
      </c>
      <c r="G6201" s="413"/>
      <c r="H6201" s="412" t="s">
        <v>9733</v>
      </c>
      <c r="I6201" s="412" t="s">
        <v>9471</v>
      </c>
      <c r="K6201" s="416">
        <v>3.79101</v>
      </c>
      <c r="L6201" s="416">
        <v>3.79101</v>
      </c>
      <c r="M6201" s="416">
        <v>3.7258969999999998</v>
      </c>
      <c r="N6201" s="414">
        <v>1.717563393396488</v>
      </c>
      <c r="R6201" s="419"/>
    </row>
    <row r="6202" spans="1:18" s="412" customFormat="1">
      <c r="A6202" s="103">
        <v>6199</v>
      </c>
      <c r="C6202" s="327" t="s">
        <v>1024</v>
      </c>
      <c r="D6202" s="412" t="s">
        <v>9712</v>
      </c>
      <c r="F6202" s="412" t="s">
        <v>9730</v>
      </c>
      <c r="G6202" s="413"/>
      <c r="H6202" s="412" t="s">
        <v>9734</v>
      </c>
      <c r="I6202" s="412" t="s">
        <v>9471</v>
      </c>
      <c r="K6202" s="416">
        <v>4.3619000000000003</v>
      </c>
      <c r="L6202" s="416">
        <v>4.3619000000000003</v>
      </c>
      <c r="M6202" s="416">
        <v>4.3004999999999995</v>
      </c>
      <c r="N6202" s="414">
        <v>1.407643458126064</v>
      </c>
      <c r="R6202" s="419"/>
    </row>
    <row r="6203" spans="1:18" s="412" customFormat="1">
      <c r="A6203" s="103">
        <v>6200</v>
      </c>
      <c r="C6203" s="327" t="s">
        <v>1024</v>
      </c>
      <c r="D6203" s="412" t="s">
        <v>9735</v>
      </c>
      <c r="F6203" s="412" t="s">
        <v>9736</v>
      </c>
      <c r="G6203" s="413"/>
      <c r="H6203" s="412" t="s">
        <v>9737</v>
      </c>
      <c r="I6203" s="412" t="s">
        <v>9471</v>
      </c>
      <c r="K6203" s="416">
        <v>4.7249999999999996</v>
      </c>
      <c r="L6203" s="416">
        <v>4.7249999999999996</v>
      </c>
      <c r="M6203" s="416">
        <v>4.5736712159999993</v>
      </c>
      <c r="N6203" s="414">
        <v>3.2027255873015954</v>
      </c>
      <c r="R6203" s="419"/>
    </row>
    <row r="6204" spans="1:18" s="412" customFormat="1">
      <c r="A6204" s="103">
        <v>6201</v>
      </c>
      <c r="C6204" s="327" t="s">
        <v>1024</v>
      </c>
      <c r="D6204" s="412" t="s">
        <v>9735</v>
      </c>
      <c r="F6204" s="412" t="s">
        <v>9736</v>
      </c>
      <c r="G6204" s="413"/>
      <c r="H6204" s="412" t="s">
        <v>9738</v>
      </c>
      <c r="I6204" s="412" t="s">
        <v>9471</v>
      </c>
      <c r="K6204" s="416">
        <v>6.7894999999999976</v>
      </c>
      <c r="L6204" s="416">
        <v>6.7894999999999976</v>
      </c>
      <c r="M6204" s="416">
        <v>6.6520719399999972</v>
      </c>
      <c r="N6204" s="414">
        <v>2.0241263716032178</v>
      </c>
      <c r="R6204" s="419"/>
    </row>
    <row r="6205" spans="1:18" s="412" customFormat="1">
      <c r="A6205" s="103">
        <v>6202</v>
      </c>
      <c r="C6205" s="327" t="s">
        <v>1024</v>
      </c>
      <c r="D6205" s="412" t="s">
        <v>9735</v>
      </c>
      <c r="F6205" s="412" t="s">
        <v>9736</v>
      </c>
      <c r="G6205" s="413"/>
      <c r="H6205" s="412" t="s">
        <v>9739</v>
      </c>
      <c r="I6205" s="412" t="s">
        <v>9471</v>
      </c>
      <c r="K6205" s="416">
        <v>6.8592000000000013</v>
      </c>
      <c r="L6205" s="416">
        <v>6.8592000000000013</v>
      </c>
      <c r="M6205" s="416">
        <v>6.6080153280000005</v>
      </c>
      <c r="N6205" s="414">
        <v>3.6620111966410192</v>
      </c>
      <c r="R6205" s="419"/>
    </row>
    <row r="6206" spans="1:18" s="412" customFormat="1">
      <c r="A6206" s="103">
        <v>6203</v>
      </c>
      <c r="C6206" s="327" t="s">
        <v>1024</v>
      </c>
      <c r="D6206" s="412" t="s">
        <v>9735</v>
      </c>
      <c r="F6206" s="412" t="s">
        <v>9736</v>
      </c>
      <c r="G6206" s="413"/>
      <c r="H6206" s="412" t="s">
        <v>9735</v>
      </c>
      <c r="I6206" s="412" t="s">
        <v>9471</v>
      </c>
      <c r="K6206" s="416">
        <v>10.125200000000005</v>
      </c>
      <c r="L6206" s="416">
        <v>10.125200000000005</v>
      </c>
      <c r="M6206" s="416">
        <v>9.815370920000003</v>
      </c>
      <c r="N6206" s="414">
        <v>3.0599798522498491</v>
      </c>
      <c r="R6206" s="419"/>
    </row>
    <row r="6207" spans="1:18" s="412" customFormat="1">
      <c r="A6207" s="103">
        <v>6204</v>
      </c>
      <c r="C6207" s="327" t="s">
        <v>1024</v>
      </c>
      <c r="D6207" s="412" t="s">
        <v>9735</v>
      </c>
      <c r="F6207" s="412" t="s">
        <v>9736</v>
      </c>
      <c r="G6207" s="413"/>
      <c r="H6207" s="412" t="s">
        <v>9740</v>
      </c>
      <c r="I6207" s="412" t="s">
        <v>9471</v>
      </c>
      <c r="K6207" s="416">
        <v>8.8303999999999938</v>
      </c>
      <c r="L6207" s="416">
        <v>8.8303999999999938</v>
      </c>
      <c r="M6207" s="416">
        <v>8.5416133199999944</v>
      </c>
      <c r="N6207" s="414">
        <v>3.2703691791991258</v>
      </c>
      <c r="R6207" s="419"/>
    </row>
    <row r="6208" spans="1:18" s="412" customFormat="1">
      <c r="A6208" s="103">
        <v>6205</v>
      </c>
      <c r="C6208" s="327" t="s">
        <v>1024</v>
      </c>
      <c r="D6208" s="412" t="s">
        <v>9735</v>
      </c>
      <c r="F6208" s="412" t="s">
        <v>9741</v>
      </c>
      <c r="G6208" s="413"/>
      <c r="H6208" s="412" t="s">
        <v>9742</v>
      </c>
      <c r="I6208" s="412" t="s">
        <v>9471</v>
      </c>
      <c r="K6208" s="416">
        <v>8.2970999999999968</v>
      </c>
      <c r="L6208" s="416">
        <v>8.2970999999999968</v>
      </c>
      <c r="M6208" s="416">
        <v>8.0211201399999972</v>
      </c>
      <c r="N6208" s="414">
        <v>3.3262207277241411</v>
      </c>
      <c r="R6208" s="419"/>
    </row>
    <row r="6209" spans="1:18" s="412" customFormat="1">
      <c r="A6209" s="103">
        <v>6206</v>
      </c>
      <c r="C6209" s="327" t="s">
        <v>1024</v>
      </c>
      <c r="D6209" s="412" t="s">
        <v>9735</v>
      </c>
      <c r="F6209" s="412" t="s">
        <v>9741</v>
      </c>
      <c r="G6209" s="413"/>
      <c r="H6209" s="412" t="s">
        <v>9743</v>
      </c>
      <c r="I6209" s="412" t="s">
        <v>9471</v>
      </c>
      <c r="K6209" s="416">
        <v>5.1205999999999987</v>
      </c>
      <c r="L6209" s="416">
        <v>5.1205999999999987</v>
      </c>
      <c r="M6209" s="416">
        <v>4.9636960999999982</v>
      </c>
      <c r="N6209" s="414">
        <v>3.0641702144280081</v>
      </c>
      <c r="R6209" s="419"/>
    </row>
    <row r="6210" spans="1:18" s="412" customFormat="1">
      <c r="A6210" s="103">
        <v>6207</v>
      </c>
      <c r="C6210" s="327" t="s">
        <v>1024</v>
      </c>
      <c r="D6210" s="412" t="s">
        <v>9735</v>
      </c>
      <c r="F6210" s="412" t="s">
        <v>9741</v>
      </c>
      <c r="G6210" s="413"/>
      <c r="H6210" s="412" t="s">
        <v>1475</v>
      </c>
      <c r="I6210" s="412" t="s">
        <v>9471</v>
      </c>
      <c r="K6210" s="416">
        <v>5.5034000000000001</v>
      </c>
      <c r="L6210" s="416">
        <v>5.5034000000000001</v>
      </c>
      <c r="M6210" s="416">
        <v>5.391</v>
      </c>
      <c r="N6210" s="414">
        <v>2.0423738052840075</v>
      </c>
      <c r="R6210" s="419"/>
    </row>
    <row r="6211" spans="1:18" s="412" customFormat="1">
      <c r="A6211" s="103">
        <v>6208</v>
      </c>
      <c r="C6211" s="327" t="s">
        <v>1024</v>
      </c>
      <c r="D6211" s="412" t="s">
        <v>9735</v>
      </c>
      <c r="F6211" s="412" t="s">
        <v>9744</v>
      </c>
      <c r="G6211" s="413"/>
      <c r="H6211" s="412" t="s">
        <v>9745</v>
      </c>
      <c r="I6211" s="412" t="s">
        <v>9471</v>
      </c>
      <c r="K6211" s="416">
        <v>6.4508000000000001</v>
      </c>
      <c r="L6211" s="416">
        <v>6.4508000000000001</v>
      </c>
      <c r="M6211" s="416">
        <v>6.3106016</v>
      </c>
      <c r="N6211" s="414">
        <v>2.1733490419792902</v>
      </c>
      <c r="R6211" s="419"/>
    </row>
    <row r="6212" spans="1:18" s="412" customFormat="1">
      <c r="A6212" s="103">
        <v>6209</v>
      </c>
      <c r="C6212" s="327" t="s">
        <v>1024</v>
      </c>
      <c r="D6212" s="412" t="s">
        <v>9735</v>
      </c>
      <c r="F6212" s="412" t="s">
        <v>9744</v>
      </c>
      <c r="G6212" s="413"/>
      <c r="H6212" s="412" t="s">
        <v>1453</v>
      </c>
      <c r="I6212" s="412" t="s">
        <v>9471</v>
      </c>
      <c r="K6212" s="416">
        <v>5.2644000000000002</v>
      </c>
      <c r="L6212" s="416">
        <v>5.2644000000000002</v>
      </c>
      <c r="M6212" s="416">
        <v>5.0739695999999999</v>
      </c>
      <c r="N6212" s="414">
        <v>3.6173239115568787</v>
      </c>
      <c r="R6212" s="419"/>
    </row>
    <row r="6213" spans="1:18" s="412" customFormat="1">
      <c r="A6213" s="103">
        <v>6210</v>
      </c>
      <c r="C6213" s="327" t="s">
        <v>1024</v>
      </c>
      <c r="D6213" s="412" t="s">
        <v>9735</v>
      </c>
      <c r="F6213" s="412" t="s">
        <v>9744</v>
      </c>
      <c r="G6213" s="413"/>
      <c r="H6213" s="412" t="s">
        <v>9746</v>
      </c>
      <c r="I6213" s="412" t="s">
        <v>9471</v>
      </c>
      <c r="K6213" s="416">
        <v>8.1494999999999997</v>
      </c>
      <c r="L6213" s="416">
        <v>8.1494999999999997</v>
      </c>
      <c r="M6213" s="416">
        <v>7.8732481500000002</v>
      </c>
      <c r="N6213" s="414">
        <v>3.3898012147984482</v>
      </c>
      <c r="R6213" s="419"/>
    </row>
    <row r="6214" spans="1:18" s="412" customFormat="1">
      <c r="A6214" s="103">
        <v>6211</v>
      </c>
      <c r="C6214" s="327" t="s">
        <v>1024</v>
      </c>
      <c r="D6214" s="412" t="s">
        <v>9735</v>
      </c>
      <c r="F6214" s="412" t="s">
        <v>9747</v>
      </c>
      <c r="G6214" s="413"/>
      <c r="H6214" s="412" t="s">
        <v>9748</v>
      </c>
      <c r="I6214" s="412" t="s">
        <v>9471</v>
      </c>
      <c r="K6214" s="416">
        <v>4.5950999999999071</v>
      </c>
      <c r="L6214" s="416">
        <v>4.5950999999999071</v>
      </c>
      <c r="M6214" s="416">
        <v>4.4245599399999103</v>
      </c>
      <c r="N6214" s="414">
        <v>3.711345998998941</v>
      </c>
      <c r="R6214" s="419"/>
    </row>
    <row r="6215" spans="1:18" s="412" customFormat="1">
      <c r="A6215" s="103">
        <v>6212</v>
      </c>
      <c r="C6215" s="327" t="s">
        <v>1024</v>
      </c>
      <c r="D6215" s="412" t="s">
        <v>9735</v>
      </c>
      <c r="F6215" s="412" t="s">
        <v>9744</v>
      </c>
      <c r="G6215" s="413"/>
      <c r="H6215" s="412" t="s">
        <v>9749</v>
      </c>
      <c r="I6215" s="412" t="s">
        <v>9471</v>
      </c>
      <c r="K6215" s="416">
        <v>4.6609000000000007</v>
      </c>
      <c r="L6215" s="416">
        <v>4.6609000000000007</v>
      </c>
      <c r="M6215" s="416">
        <v>4.4870766116436815</v>
      </c>
      <c r="N6215" s="414">
        <v>3.7293953604737098</v>
      </c>
      <c r="R6215" s="419"/>
    </row>
    <row r="6216" spans="1:18" s="412" customFormat="1">
      <c r="A6216" s="103">
        <v>6213</v>
      </c>
      <c r="C6216" s="327" t="s">
        <v>1024</v>
      </c>
      <c r="D6216" s="412" t="s">
        <v>9735</v>
      </c>
      <c r="F6216" s="412" t="s">
        <v>9750</v>
      </c>
      <c r="G6216" s="413"/>
      <c r="H6216" s="412" t="s">
        <v>9735</v>
      </c>
      <c r="I6216" s="412" t="s">
        <v>9471</v>
      </c>
      <c r="K6216" s="416">
        <v>5.7972000000000001</v>
      </c>
      <c r="L6216" s="416">
        <v>5.7972000000000001</v>
      </c>
      <c r="M6216" s="416">
        <v>5.6444877799999995</v>
      </c>
      <c r="N6216" s="414">
        <v>2.6342410129027916</v>
      </c>
      <c r="R6216" s="419"/>
    </row>
    <row r="6217" spans="1:18" s="412" customFormat="1">
      <c r="A6217" s="103">
        <v>6214</v>
      </c>
      <c r="C6217" s="327" t="s">
        <v>1024</v>
      </c>
      <c r="D6217" s="412" t="s">
        <v>9735</v>
      </c>
      <c r="F6217" s="412" t="s">
        <v>9750</v>
      </c>
      <c r="G6217" s="413"/>
      <c r="H6217" s="412" t="s">
        <v>9742</v>
      </c>
      <c r="I6217" s="412" t="s">
        <v>9471</v>
      </c>
      <c r="K6217" s="416">
        <v>5.2639500000000119</v>
      </c>
      <c r="L6217" s="416">
        <v>5.2639500000000119</v>
      </c>
      <c r="M6217" s="416">
        <v>5.0592116801564186</v>
      </c>
      <c r="N6217" s="414">
        <v>3.88944271589952</v>
      </c>
      <c r="R6217" s="419"/>
    </row>
    <row r="6218" spans="1:18" s="412" customFormat="1">
      <c r="A6218" s="103">
        <v>6215</v>
      </c>
      <c r="C6218" s="327" t="s">
        <v>1024</v>
      </c>
      <c r="D6218" s="412" t="s">
        <v>9735</v>
      </c>
      <c r="F6218" s="412" t="s">
        <v>9750</v>
      </c>
      <c r="G6218" s="413"/>
      <c r="H6218" s="412" t="s">
        <v>9751</v>
      </c>
      <c r="I6218" s="412" t="s">
        <v>9471</v>
      </c>
      <c r="K6218" s="416">
        <v>12.232699999999992</v>
      </c>
      <c r="L6218" s="416">
        <v>12.232699999999992</v>
      </c>
      <c r="M6218" s="416">
        <v>11.868206359999993</v>
      </c>
      <c r="N6218" s="414">
        <v>2.9796663042500788</v>
      </c>
      <c r="R6218" s="419"/>
    </row>
    <row r="6219" spans="1:18" s="412" customFormat="1">
      <c r="A6219" s="103">
        <v>6216</v>
      </c>
      <c r="C6219" s="327" t="s">
        <v>1024</v>
      </c>
      <c r="D6219" s="412" t="s">
        <v>9735</v>
      </c>
      <c r="F6219" s="412" t="s">
        <v>9750</v>
      </c>
      <c r="G6219" s="413"/>
      <c r="H6219" s="412" t="s">
        <v>1475</v>
      </c>
      <c r="I6219" s="412" t="s">
        <v>9471</v>
      </c>
      <c r="K6219" s="416">
        <v>9.2477999999999838</v>
      </c>
      <c r="L6219" s="416">
        <v>9.2477999999999838</v>
      </c>
      <c r="M6219" s="416">
        <v>8.992855499999985</v>
      </c>
      <c r="N6219" s="414">
        <v>2.7568124310646773</v>
      </c>
      <c r="R6219" s="419"/>
    </row>
    <row r="6220" spans="1:18" s="412" customFormat="1">
      <c r="A6220" s="103">
        <v>6217</v>
      </c>
      <c r="C6220" s="327" t="s">
        <v>1024</v>
      </c>
      <c r="D6220" s="412" t="s">
        <v>9735</v>
      </c>
      <c r="F6220" s="412" t="s">
        <v>9750</v>
      </c>
      <c r="G6220" s="413"/>
      <c r="H6220" s="412" t="s">
        <v>9752</v>
      </c>
      <c r="I6220" s="412" t="s">
        <v>9471</v>
      </c>
      <c r="K6220" s="416">
        <v>12.539829999999974</v>
      </c>
      <c r="L6220" s="416">
        <v>12.539829999999974</v>
      </c>
      <c r="M6220" s="416">
        <v>12.163623675999975</v>
      </c>
      <c r="N6220" s="414">
        <v>3.0000911017134921</v>
      </c>
      <c r="R6220" s="419"/>
    </row>
    <row r="6221" spans="1:18" s="412" customFormat="1">
      <c r="A6221" s="103">
        <v>6218</v>
      </c>
      <c r="C6221" s="327" t="s">
        <v>1024</v>
      </c>
      <c r="D6221" s="412" t="s">
        <v>9735</v>
      </c>
      <c r="F6221" s="412" t="s">
        <v>9750</v>
      </c>
      <c r="G6221" s="413"/>
      <c r="H6221" s="412" t="s">
        <v>9753</v>
      </c>
      <c r="I6221" s="412" t="s">
        <v>9471</v>
      </c>
      <c r="K6221" s="416">
        <v>9.4254500000000192</v>
      </c>
      <c r="L6221" s="416">
        <v>9.4254500000000192</v>
      </c>
      <c r="M6221" s="416">
        <v>9.1466115150000178</v>
      </c>
      <c r="N6221" s="414">
        <v>2.9583572667618081</v>
      </c>
      <c r="R6221" s="419"/>
    </row>
    <row r="6222" spans="1:18" s="412" customFormat="1">
      <c r="A6222" s="103">
        <v>6219</v>
      </c>
      <c r="C6222" s="327" t="s">
        <v>1024</v>
      </c>
      <c r="D6222" s="412" t="s">
        <v>9735</v>
      </c>
      <c r="F6222" s="412" t="s">
        <v>9750</v>
      </c>
      <c r="G6222" s="413"/>
      <c r="H6222" s="412" t="s">
        <v>9754</v>
      </c>
      <c r="I6222" s="412" t="s">
        <v>9471</v>
      </c>
      <c r="K6222" s="416">
        <v>10.623159999999999</v>
      </c>
      <c r="L6222" s="416">
        <v>10.623159999999999</v>
      </c>
      <c r="M6222" s="416">
        <v>10.300357712</v>
      </c>
      <c r="N6222" s="414">
        <v>3.0386654065268561</v>
      </c>
      <c r="R6222" s="419"/>
    </row>
    <row r="6223" spans="1:18" s="412" customFormat="1">
      <c r="A6223" s="103">
        <v>6220</v>
      </c>
      <c r="C6223" s="327" t="s">
        <v>1024</v>
      </c>
      <c r="D6223" s="412" t="s">
        <v>9735</v>
      </c>
      <c r="F6223" s="412" t="s">
        <v>9750</v>
      </c>
      <c r="G6223" s="413"/>
      <c r="H6223" s="412" t="s">
        <v>9755</v>
      </c>
      <c r="I6223" s="412" t="s">
        <v>9471</v>
      </c>
      <c r="K6223" s="416">
        <v>5.3186299999999989</v>
      </c>
      <c r="L6223" s="416">
        <v>5.3186299999999989</v>
      </c>
      <c r="M6223" s="416">
        <v>5.1508039709999993</v>
      </c>
      <c r="N6223" s="414">
        <v>3.1554371896522144</v>
      </c>
      <c r="R6223" s="419"/>
    </row>
    <row r="6224" spans="1:18" s="412" customFormat="1">
      <c r="A6224" s="103">
        <v>6221</v>
      </c>
      <c r="C6224" s="327" t="s">
        <v>1024</v>
      </c>
      <c r="D6224" s="412" t="s">
        <v>9735</v>
      </c>
      <c r="F6224" s="412" t="s">
        <v>9750</v>
      </c>
      <c r="G6224" s="413"/>
      <c r="H6224" s="412" t="s">
        <v>1456</v>
      </c>
      <c r="I6224" s="412" t="s">
        <v>9471</v>
      </c>
      <c r="K6224" s="416">
        <v>6.1245200000000004</v>
      </c>
      <c r="L6224" s="416">
        <v>6.1245200000000004</v>
      </c>
      <c r="M6224" s="416">
        <v>5.9595767679999998</v>
      </c>
      <c r="N6224" s="414">
        <v>2.6931617824743914</v>
      </c>
      <c r="R6224" s="419"/>
    </row>
    <row r="6225" spans="1:18" s="412" customFormat="1">
      <c r="A6225" s="103">
        <v>6222</v>
      </c>
      <c r="C6225" s="327" t="s">
        <v>1024</v>
      </c>
      <c r="D6225" s="412" t="s">
        <v>9735</v>
      </c>
      <c r="F6225" s="412" t="s">
        <v>9750</v>
      </c>
      <c r="G6225" s="413"/>
      <c r="H6225" s="412" t="s">
        <v>9756</v>
      </c>
      <c r="I6225" s="412" t="s">
        <v>9471</v>
      </c>
      <c r="K6225" s="416">
        <v>0.82419500000000012</v>
      </c>
      <c r="L6225" s="416">
        <v>0.82419500000000012</v>
      </c>
      <c r="M6225" s="416">
        <v>0.80681259150000018</v>
      </c>
      <c r="N6225" s="414">
        <v>2.1090164948828787</v>
      </c>
      <c r="R6225" s="419"/>
    </row>
    <row r="6226" spans="1:18" s="412" customFormat="1">
      <c r="A6226" s="103">
        <v>6223</v>
      </c>
      <c r="C6226" s="327" t="s">
        <v>1024</v>
      </c>
      <c r="D6226" s="412" t="s">
        <v>9735</v>
      </c>
      <c r="F6226" s="412" t="s">
        <v>9750</v>
      </c>
      <c r="G6226" s="413"/>
      <c r="H6226" s="412" t="s">
        <v>9757</v>
      </c>
      <c r="I6226" s="412" t="s">
        <v>9471</v>
      </c>
      <c r="K6226" s="416">
        <v>1.9181999999999999</v>
      </c>
      <c r="L6226" s="416">
        <v>1.9181999999999999</v>
      </c>
      <c r="M6226" s="416">
        <v>1.8767668799999999</v>
      </c>
      <c r="N6226" s="414">
        <v>2.1599999999999993</v>
      </c>
      <c r="R6226" s="419"/>
    </row>
    <row r="6227" spans="1:18" s="412" customFormat="1">
      <c r="A6227" s="103">
        <v>6224</v>
      </c>
      <c r="C6227" s="327" t="s">
        <v>1034</v>
      </c>
      <c r="D6227" s="412" t="s">
        <v>1034</v>
      </c>
      <c r="F6227" s="412" t="s">
        <v>9758</v>
      </c>
      <c r="G6227" s="413"/>
      <c r="H6227" s="412" t="s">
        <v>9759</v>
      </c>
      <c r="I6227" s="412" t="s">
        <v>2811</v>
      </c>
      <c r="K6227" s="416">
        <v>15.735009999999996</v>
      </c>
      <c r="L6227" s="416">
        <v>15.735009999999996</v>
      </c>
      <c r="M6227" s="416">
        <v>15.396972</v>
      </c>
      <c r="N6227" s="414">
        <v>2.1483176686890935</v>
      </c>
      <c r="R6227" s="419"/>
    </row>
    <row r="6228" spans="1:18" s="412" customFormat="1">
      <c r="A6228" s="103">
        <v>6225</v>
      </c>
      <c r="C6228" s="327" t="s">
        <v>1034</v>
      </c>
      <c r="D6228" s="412" t="s">
        <v>1034</v>
      </c>
      <c r="F6228" s="412" t="s">
        <v>9758</v>
      </c>
      <c r="G6228" s="413"/>
      <c r="H6228" s="412" t="s">
        <v>9760</v>
      </c>
      <c r="I6228" s="412" t="s">
        <v>9761</v>
      </c>
      <c r="K6228" s="416">
        <v>8.546709999999992</v>
      </c>
      <c r="L6228" s="416">
        <v>8.546709999999992</v>
      </c>
      <c r="M6228" s="416">
        <v>8.3634629999999994</v>
      </c>
      <c r="N6228" s="414">
        <v>2.1440647921831069</v>
      </c>
      <c r="R6228" s="419"/>
    </row>
    <row r="6229" spans="1:18" s="412" customFormat="1">
      <c r="A6229" s="103">
        <v>6226</v>
      </c>
      <c r="C6229" s="327" t="s">
        <v>1034</v>
      </c>
      <c r="D6229" s="412" t="s">
        <v>1034</v>
      </c>
      <c r="F6229" s="412" t="s">
        <v>9758</v>
      </c>
      <c r="G6229" s="413"/>
      <c r="H6229" s="412" t="s">
        <v>9762</v>
      </c>
      <c r="I6229" s="412" t="s">
        <v>9761</v>
      </c>
      <c r="K6229" s="416">
        <v>16.358009999999979</v>
      </c>
      <c r="L6229" s="416">
        <v>16.358009999999979</v>
      </c>
      <c r="M6229" s="416">
        <v>16.014428000000002</v>
      </c>
      <c r="N6229" s="414">
        <v>2.100389961859523</v>
      </c>
      <c r="R6229" s="419"/>
    </row>
    <row r="6230" spans="1:18" s="412" customFormat="1">
      <c r="A6230" s="103">
        <v>6227</v>
      </c>
      <c r="C6230" s="327" t="s">
        <v>1034</v>
      </c>
      <c r="D6230" s="412" t="s">
        <v>1034</v>
      </c>
      <c r="F6230" s="412" t="s">
        <v>9758</v>
      </c>
      <c r="G6230" s="413"/>
      <c r="H6230" s="412" t="s">
        <v>9763</v>
      </c>
      <c r="I6230" s="412" t="s">
        <v>2811</v>
      </c>
      <c r="K6230" s="416">
        <v>13.786600000000004</v>
      </c>
      <c r="L6230" s="416">
        <v>13.786600000000004</v>
      </c>
      <c r="M6230" s="416">
        <v>13.485682000000001</v>
      </c>
      <c r="N6230" s="414">
        <v>2.1826846358058027</v>
      </c>
      <c r="R6230" s="419"/>
    </row>
    <row r="6231" spans="1:18" s="412" customFormat="1">
      <c r="A6231" s="103">
        <v>6228</v>
      </c>
      <c r="C6231" s="327" t="s">
        <v>1034</v>
      </c>
      <c r="D6231" s="412" t="s">
        <v>1034</v>
      </c>
      <c r="F6231" s="412" t="s">
        <v>9758</v>
      </c>
      <c r="G6231" s="413"/>
      <c r="H6231" s="412" t="s">
        <v>9764</v>
      </c>
      <c r="I6231" s="412" t="s">
        <v>2811</v>
      </c>
      <c r="K6231" s="416">
        <v>9.6550100000000079</v>
      </c>
      <c r="L6231" s="416">
        <v>9.6550100000000079</v>
      </c>
      <c r="M6231" s="416">
        <v>9.4353529999999992</v>
      </c>
      <c r="N6231" s="414">
        <v>2.2750571982836734</v>
      </c>
      <c r="R6231" s="419"/>
    </row>
    <row r="6232" spans="1:18" s="412" customFormat="1">
      <c r="A6232" s="103">
        <v>6229</v>
      </c>
      <c r="C6232" s="327" t="s">
        <v>1034</v>
      </c>
      <c r="D6232" s="412" t="s">
        <v>1034</v>
      </c>
      <c r="F6232" s="412" t="s">
        <v>9758</v>
      </c>
      <c r="G6232" s="413"/>
      <c r="H6232" s="412" t="s">
        <v>9765</v>
      </c>
      <c r="I6232" s="412" t="s">
        <v>2811</v>
      </c>
      <c r="K6232" s="416">
        <v>15.730399999999994</v>
      </c>
      <c r="L6232" s="416">
        <v>15.730399999999994</v>
      </c>
      <c r="M6232" s="416">
        <v>15.399635</v>
      </c>
      <c r="N6232" s="414">
        <v>2.1027119462950359</v>
      </c>
      <c r="R6232" s="419"/>
    </row>
    <row r="6233" spans="1:18" s="412" customFormat="1">
      <c r="A6233" s="103">
        <v>6230</v>
      </c>
      <c r="C6233" s="327" t="s">
        <v>1034</v>
      </c>
      <c r="D6233" s="412" t="s">
        <v>1034</v>
      </c>
      <c r="F6233" s="412" t="s">
        <v>9758</v>
      </c>
      <c r="G6233" s="413"/>
      <c r="H6233" s="412" t="s">
        <v>9766</v>
      </c>
      <c r="I6233" s="412" t="s">
        <v>2811</v>
      </c>
      <c r="K6233" s="416">
        <v>7.5920000000000005</v>
      </c>
      <c r="L6233" s="416">
        <v>7.5920000000000005</v>
      </c>
      <c r="M6233" s="416">
        <v>7.4291610000000006</v>
      </c>
      <c r="N6233" s="414">
        <v>2.1448761854583767</v>
      </c>
      <c r="R6233" s="419"/>
    </row>
    <row r="6234" spans="1:18" s="412" customFormat="1">
      <c r="A6234" s="103">
        <v>6231</v>
      </c>
      <c r="C6234" s="327" t="s">
        <v>1034</v>
      </c>
      <c r="D6234" s="412" t="s">
        <v>1034</v>
      </c>
      <c r="F6234" s="412" t="s">
        <v>9767</v>
      </c>
      <c r="G6234" s="413"/>
      <c r="H6234" s="412" t="s">
        <v>9768</v>
      </c>
      <c r="I6234" s="412" t="s">
        <v>9761</v>
      </c>
      <c r="K6234" s="416">
        <v>11.989199999999954</v>
      </c>
      <c r="L6234" s="416">
        <v>11.989199999999954</v>
      </c>
      <c r="M6234" s="416">
        <v>11.723860999999999</v>
      </c>
      <c r="N6234" s="414">
        <v>2.2131501684846002</v>
      </c>
      <c r="R6234" s="419"/>
    </row>
    <row r="6235" spans="1:18" s="412" customFormat="1">
      <c r="A6235" s="103">
        <v>6232</v>
      </c>
      <c r="C6235" s="327" t="s">
        <v>1034</v>
      </c>
      <c r="D6235" s="412" t="s">
        <v>1034</v>
      </c>
      <c r="F6235" s="412" t="s">
        <v>9769</v>
      </c>
      <c r="G6235" s="413"/>
      <c r="H6235" s="412" t="s">
        <v>9770</v>
      </c>
      <c r="I6235" s="412" t="s">
        <v>9761</v>
      </c>
      <c r="K6235" s="416">
        <v>3.2781999999999973</v>
      </c>
      <c r="L6235" s="416">
        <v>3.2781999999999973</v>
      </c>
      <c r="M6235" s="416">
        <v>3.2085020000000002</v>
      </c>
      <c r="N6235" s="414">
        <v>2.1261057897625895</v>
      </c>
      <c r="R6235" s="419"/>
    </row>
    <row r="6236" spans="1:18" s="412" customFormat="1">
      <c r="A6236" s="103">
        <v>6233</v>
      </c>
      <c r="C6236" s="327" t="s">
        <v>1034</v>
      </c>
      <c r="D6236" s="412" t="s">
        <v>1034</v>
      </c>
      <c r="F6236" s="412" t="s">
        <v>9769</v>
      </c>
      <c r="G6236" s="413"/>
      <c r="H6236" s="412" t="s">
        <v>9771</v>
      </c>
      <c r="I6236" s="412" t="s">
        <v>9761</v>
      </c>
      <c r="K6236" s="416">
        <v>4.9946250000000001</v>
      </c>
      <c r="L6236" s="416">
        <v>4.9946250000000001</v>
      </c>
      <c r="M6236" s="416">
        <v>4.8898419999999998</v>
      </c>
      <c r="N6236" s="414">
        <v>2.0979152589033268</v>
      </c>
      <c r="R6236" s="419"/>
    </row>
    <row r="6237" spans="1:18" s="412" customFormat="1">
      <c r="A6237" s="103">
        <v>6234</v>
      </c>
      <c r="C6237" s="327" t="s">
        <v>1034</v>
      </c>
      <c r="D6237" s="412" t="s">
        <v>1034</v>
      </c>
      <c r="F6237" s="412" t="s">
        <v>9769</v>
      </c>
      <c r="G6237" s="413"/>
      <c r="H6237" s="412" t="s">
        <v>1493</v>
      </c>
      <c r="I6237" s="412" t="s">
        <v>9772</v>
      </c>
      <c r="K6237" s="416">
        <v>5.3410000000000002</v>
      </c>
      <c r="L6237" s="416">
        <v>5.3410000000000002</v>
      </c>
      <c r="M6237" s="416">
        <v>5.227125</v>
      </c>
      <c r="N6237" s="414">
        <v>2.1320913686575578</v>
      </c>
      <c r="R6237" s="419"/>
    </row>
    <row r="6238" spans="1:18" s="412" customFormat="1">
      <c r="A6238" s="103">
        <v>6235</v>
      </c>
      <c r="C6238" s="327" t="s">
        <v>1034</v>
      </c>
      <c r="D6238" s="412" t="s">
        <v>1034</v>
      </c>
      <c r="F6238" s="412" t="s">
        <v>9769</v>
      </c>
      <c r="G6238" s="413"/>
      <c r="H6238" s="412" t="s">
        <v>9773</v>
      </c>
      <c r="I6238" s="412" t="s">
        <v>9772</v>
      </c>
      <c r="K6238" s="416">
        <v>9.8727199999999957</v>
      </c>
      <c r="L6238" s="416">
        <v>9.8727199999999957</v>
      </c>
      <c r="M6238" s="416">
        <v>9.6557230000000001</v>
      </c>
      <c r="N6238" s="414">
        <v>2.1979454496835293</v>
      </c>
      <c r="R6238" s="419"/>
    </row>
    <row r="6239" spans="1:18" s="412" customFormat="1">
      <c r="A6239" s="103">
        <v>6236</v>
      </c>
      <c r="C6239" s="327" t="s">
        <v>1034</v>
      </c>
      <c r="D6239" s="412" t="s">
        <v>1034</v>
      </c>
      <c r="F6239" s="412" t="s">
        <v>9769</v>
      </c>
      <c r="G6239" s="413"/>
      <c r="H6239" s="412" t="s">
        <v>9774</v>
      </c>
      <c r="I6239" s="412" t="s">
        <v>2811</v>
      </c>
      <c r="K6239" s="416">
        <v>7.6840000000000002</v>
      </c>
      <c r="L6239" s="416">
        <v>7.6840000000000002</v>
      </c>
      <c r="M6239" s="416">
        <v>7.5162209999999998</v>
      </c>
      <c r="N6239" s="414">
        <v>2.1834851639770996</v>
      </c>
      <c r="R6239" s="419"/>
    </row>
    <row r="6240" spans="1:18" s="412" customFormat="1">
      <c r="A6240" s="103">
        <v>6237</v>
      </c>
      <c r="C6240" s="327" t="s">
        <v>1034</v>
      </c>
      <c r="D6240" s="412" t="s">
        <v>1034</v>
      </c>
      <c r="F6240" s="412" t="s">
        <v>9775</v>
      </c>
      <c r="G6240" s="413"/>
      <c r="H6240" s="412" t="s">
        <v>9776</v>
      </c>
      <c r="I6240" s="412" t="s">
        <v>2811</v>
      </c>
      <c r="K6240" s="416">
        <v>7.000000000000001E-3</v>
      </c>
      <c r="L6240" s="416">
        <v>7.000000000000001E-3</v>
      </c>
      <c r="M6240" s="416">
        <v>6.8500000000000002E-3</v>
      </c>
      <c r="N6240" s="414">
        <v>2.1428571428571543</v>
      </c>
      <c r="R6240" s="419"/>
    </row>
    <row r="6241" spans="1:18" customFormat="1">
      <c r="A6241" s="103">
        <v>6238</v>
      </c>
      <c r="C6241" t="s">
        <v>1034</v>
      </c>
      <c r="D6241" t="s">
        <v>9779</v>
      </c>
      <c r="F6241" t="s">
        <v>9780</v>
      </c>
      <c r="H6241" t="s">
        <v>9781</v>
      </c>
      <c r="I6241" t="s">
        <v>9471</v>
      </c>
      <c r="K6241" s="422">
        <v>10.036000000000001</v>
      </c>
      <c r="L6241" s="422">
        <v>10.036000000000001</v>
      </c>
      <c r="M6241" s="422">
        <v>9.98</v>
      </c>
      <c r="N6241" s="423">
        <v>0.55799123156637043</v>
      </c>
    </row>
    <row r="6242" spans="1:18" customFormat="1">
      <c r="A6242" s="103">
        <v>6239</v>
      </c>
      <c r="C6242" t="s">
        <v>1034</v>
      </c>
      <c r="D6242" t="s">
        <v>9779</v>
      </c>
      <c r="F6242" t="s">
        <v>9780</v>
      </c>
      <c r="H6242" t="s">
        <v>9782</v>
      </c>
      <c r="I6242" t="s">
        <v>9471</v>
      </c>
      <c r="K6242" s="422">
        <v>5.03</v>
      </c>
      <c r="L6242" s="422">
        <v>5.03</v>
      </c>
      <c r="M6242" s="422">
        <v>4.9930000000000003</v>
      </c>
      <c r="N6242" s="423">
        <v>0.73558648111331848</v>
      </c>
    </row>
    <row r="6243" spans="1:18" customFormat="1">
      <c r="A6243" s="103">
        <v>6240</v>
      </c>
      <c r="C6243" t="s">
        <v>1034</v>
      </c>
      <c r="D6243" t="s">
        <v>9779</v>
      </c>
      <c r="F6243" t="s">
        <v>9780</v>
      </c>
      <c r="H6243" t="s">
        <v>9783</v>
      </c>
      <c r="I6243" t="s">
        <v>9471</v>
      </c>
      <c r="K6243" s="422">
        <v>0.97199999999999998</v>
      </c>
      <c r="L6243" s="422">
        <v>0.97199999999999998</v>
      </c>
      <c r="M6243" s="422">
        <v>0.9544999999999999</v>
      </c>
      <c r="N6243" s="423">
        <v>1.8004115226337523</v>
      </c>
    </row>
    <row r="6244" spans="1:18" customFormat="1">
      <c r="A6244" s="103">
        <v>6241</v>
      </c>
      <c r="C6244" t="s">
        <v>1034</v>
      </c>
      <c r="D6244" t="s">
        <v>9779</v>
      </c>
      <c r="F6244" t="s">
        <v>9784</v>
      </c>
      <c r="H6244" t="s">
        <v>9779</v>
      </c>
      <c r="I6244" t="s">
        <v>9471</v>
      </c>
      <c r="K6244" s="422">
        <v>5.9405999999999999</v>
      </c>
      <c r="L6244" s="422">
        <v>5.9405999999999999</v>
      </c>
      <c r="M6244" s="422">
        <v>5.8905000000000003</v>
      </c>
      <c r="N6244" s="423">
        <v>0.84334915665083643</v>
      </c>
    </row>
    <row r="6245" spans="1:18" customFormat="1">
      <c r="A6245" s="103">
        <v>6242</v>
      </c>
      <c r="C6245" t="s">
        <v>1034</v>
      </c>
      <c r="D6245" t="s">
        <v>9779</v>
      </c>
      <c r="F6245" t="s">
        <v>9784</v>
      </c>
      <c r="H6245" t="s">
        <v>9785</v>
      </c>
      <c r="I6245" t="s">
        <v>9471</v>
      </c>
      <c r="K6245" s="422">
        <v>9.1629000000000005</v>
      </c>
      <c r="L6245" s="422">
        <v>9.1629000000000005</v>
      </c>
      <c r="M6245" s="422">
        <v>9.0619000000000014</v>
      </c>
      <c r="N6245" s="423">
        <v>1.1022711150399882</v>
      </c>
    </row>
    <row r="6246" spans="1:18" customFormat="1">
      <c r="A6246" s="103">
        <v>6243</v>
      </c>
      <c r="C6246" t="s">
        <v>1034</v>
      </c>
      <c r="D6246" t="s">
        <v>9779</v>
      </c>
      <c r="F6246" t="s">
        <v>9784</v>
      </c>
      <c r="H6246" t="s">
        <v>9786</v>
      </c>
      <c r="I6246" t="s">
        <v>9471</v>
      </c>
      <c r="K6246" s="422">
        <v>10.9308</v>
      </c>
      <c r="L6246" s="422">
        <v>10.9308</v>
      </c>
      <c r="M6246" s="422">
        <v>10.789200000000001</v>
      </c>
      <c r="N6246" s="423">
        <v>1.2954221100010852</v>
      </c>
    </row>
    <row r="6247" spans="1:18" customFormat="1">
      <c r="A6247" s="103">
        <v>6244</v>
      </c>
      <c r="C6247" t="s">
        <v>1034</v>
      </c>
      <c r="D6247" t="s">
        <v>9779</v>
      </c>
      <c r="F6247" t="s">
        <v>9784</v>
      </c>
      <c r="H6247" t="s">
        <v>9781</v>
      </c>
      <c r="I6247" t="s">
        <v>9471</v>
      </c>
      <c r="K6247" s="422">
        <v>4.665</v>
      </c>
      <c r="L6247" s="422">
        <v>4.665</v>
      </c>
      <c r="M6247" s="422">
        <v>4.633</v>
      </c>
      <c r="N6247" s="423">
        <v>0.68595927116827493</v>
      </c>
    </row>
    <row r="6248" spans="1:18" customFormat="1">
      <c r="A6248" s="103">
        <v>6245</v>
      </c>
      <c r="C6248" t="s">
        <v>1034</v>
      </c>
      <c r="D6248" t="s">
        <v>9779</v>
      </c>
      <c r="F6248" t="s">
        <v>9784</v>
      </c>
      <c r="H6248" t="s">
        <v>9787</v>
      </c>
      <c r="I6248" t="s">
        <v>9471</v>
      </c>
      <c r="K6248" s="422">
        <v>10.552199999999999</v>
      </c>
      <c r="L6248" s="422">
        <v>10.552199999999999</v>
      </c>
      <c r="M6248" s="422">
        <v>10.48</v>
      </c>
      <c r="N6248" s="423">
        <v>0.68421750914500024</v>
      </c>
    </row>
    <row r="6249" spans="1:18" customFormat="1">
      <c r="A6249" s="103">
        <v>6246</v>
      </c>
      <c r="C6249" t="s">
        <v>1034</v>
      </c>
      <c r="D6249" t="s">
        <v>9779</v>
      </c>
      <c r="F6249" t="s">
        <v>9784</v>
      </c>
      <c r="H6249" t="s">
        <v>9788</v>
      </c>
      <c r="I6249" t="s">
        <v>9471</v>
      </c>
      <c r="K6249" s="422">
        <v>2.7324000000000002</v>
      </c>
      <c r="L6249" s="422">
        <v>2.7324000000000002</v>
      </c>
      <c r="M6249" s="422">
        <v>2.7008000000000001</v>
      </c>
      <c r="N6249" s="423">
        <v>1.1564924608402896</v>
      </c>
    </row>
    <row r="6250" spans="1:18" customFormat="1">
      <c r="A6250" s="103">
        <v>6247</v>
      </c>
      <c r="C6250" t="s">
        <v>1034</v>
      </c>
      <c r="D6250" t="s">
        <v>1034</v>
      </c>
      <c r="F6250" t="s">
        <v>9777</v>
      </c>
      <c r="H6250" t="s">
        <v>9778</v>
      </c>
      <c r="I6250" t="s">
        <v>2811</v>
      </c>
      <c r="K6250" s="422">
        <v>8.3949999999999996</v>
      </c>
      <c r="L6250" s="422">
        <v>8.3949999999999996</v>
      </c>
      <c r="M6250" s="422">
        <v>8.2112979999999993</v>
      </c>
      <c r="N6250" s="423">
        <v>2.1882310899344879</v>
      </c>
    </row>
    <row r="6251" spans="1:18" s="412" customFormat="1">
      <c r="A6251" s="103">
        <v>6248</v>
      </c>
      <c r="C6251" s="327" t="s">
        <v>1034</v>
      </c>
      <c r="D6251" s="412" t="s">
        <v>9779</v>
      </c>
      <c r="F6251" s="412" t="s">
        <v>9790</v>
      </c>
      <c r="G6251" s="413"/>
      <c r="H6251" s="412" t="s">
        <v>1485</v>
      </c>
      <c r="I6251" s="412" t="s">
        <v>9471</v>
      </c>
      <c r="K6251" s="416">
        <v>4.3650000000000002</v>
      </c>
      <c r="L6251" s="416">
        <v>4.3650000000000002</v>
      </c>
      <c r="M6251" s="416">
        <v>4.3450000000000006</v>
      </c>
      <c r="N6251" s="414">
        <v>0.45819014891178861</v>
      </c>
      <c r="R6251" s="419"/>
    </row>
    <row r="6252" spans="1:18" s="412" customFormat="1">
      <c r="A6252" s="103">
        <v>6249</v>
      </c>
      <c r="C6252" s="327" t="s">
        <v>1034</v>
      </c>
      <c r="D6252" s="412" t="s">
        <v>9779</v>
      </c>
      <c r="F6252" s="412" t="s">
        <v>9790</v>
      </c>
      <c r="G6252" s="413"/>
      <c r="H6252" s="412" t="s">
        <v>9791</v>
      </c>
      <c r="I6252" s="412" t="s">
        <v>9471</v>
      </c>
      <c r="K6252" s="416">
        <v>6.9645999999999919</v>
      </c>
      <c r="L6252" s="416">
        <v>6.9645999999999919</v>
      </c>
      <c r="M6252" s="416">
        <v>6.9207000000000001</v>
      </c>
      <c r="N6252" s="414">
        <v>0.63033052867346129</v>
      </c>
      <c r="R6252" s="419"/>
    </row>
    <row r="6253" spans="1:18" s="412" customFormat="1">
      <c r="A6253" s="103">
        <v>6250</v>
      </c>
      <c r="C6253" s="327" t="s">
        <v>1034</v>
      </c>
      <c r="D6253" s="412" t="s">
        <v>9779</v>
      </c>
      <c r="F6253" s="412" t="s">
        <v>9790</v>
      </c>
      <c r="G6253" s="413"/>
      <c r="H6253" s="412" t="s">
        <v>9792</v>
      </c>
      <c r="I6253" s="412" t="s">
        <v>9471</v>
      </c>
      <c r="K6253" s="416">
        <v>2.47092</v>
      </c>
      <c r="L6253" s="416">
        <v>2.47092</v>
      </c>
      <c r="M6253" s="416">
        <v>2.46088</v>
      </c>
      <c r="N6253" s="414">
        <v>0.4063263885516345</v>
      </c>
      <c r="R6253" s="419"/>
    </row>
    <row r="6254" spans="1:18" s="412" customFormat="1">
      <c r="A6254" s="103">
        <v>6251</v>
      </c>
      <c r="C6254" s="327" t="s">
        <v>1034</v>
      </c>
      <c r="D6254" s="412" t="s">
        <v>9779</v>
      </c>
      <c r="F6254" s="412" t="s">
        <v>9790</v>
      </c>
      <c r="G6254" s="413"/>
      <c r="H6254" s="412" t="s">
        <v>9793</v>
      </c>
      <c r="I6254" s="412" t="s">
        <v>9471</v>
      </c>
      <c r="K6254" s="416">
        <v>3.7266000000000004</v>
      </c>
      <c r="L6254" s="416">
        <v>3.7266000000000004</v>
      </c>
      <c r="M6254" s="416">
        <v>3.6949999999999998</v>
      </c>
      <c r="N6254" s="414">
        <v>0.84795792411314652</v>
      </c>
      <c r="R6254" s="419"/>
    </row>
    <row r="6255" spans="1:18" s="412" customFormat="1">
      <c r="A6255" s="103">
        <v>6252</v>
      </c>
      <c r="C6255" s="327" t="s">
        <v>1034</v>
      </c>
      <c r="D6255" s="412" t="s">
        <v>9779</v>
      </c>
      <c r="F6255" s="412" t="s">
        <v>9790</v>
      </c>
      <c r="G6255" s="413"/>
      <c r="H6255" s="412" t="s">
        <v>9794</v>
      </c>
      <c r="I6255" s="412" t="s">
        <v>9471</v>
      </c>
      <c r="K6255" s="416">
        <v>5.0126999999999997</v>
      </c>
      <c r="L6255" s="416">
        <v>5.0126999999999997</v>
      </c>
      <c r="M6255" s="416">
        <v>4.9847000000000001</v>
      </c>
      <c r="N6255" s="414">
        <v>0.55858120374248577</v>
      </c>
      <c r="R6255" s="419"/>
    </row>
    <row r="6256" spans="1:18" s="412" customFormat="1">
      <c r="A6256" s="103">
        <v>6253</v>
      </c>
      <c r="C6256" s="327" t="s">
        <v>1034</v>
      </c>
      <c r="D6256" s="412" t="s">
        <v>9779</v>
      </c>
      <c r="F6256" s="412" t="s">
        <v>9790</v>
      </c>
      <c r="G6256" s="413"/>
      <c r="H6256" s="412" t="s">
        <v>9795</v>
      </c>
      <c r="I6256" s="412" t="s">
        <v>9471</v>
      </c>
      <c r="K6256" s="416">
        <v>1.1801000000000004</v>
      </c>
      <c r="L6256" s="416">
        <v>1.1801000000000004</v>
      </c>
      <c r="M6256" s="416">
        <v>1.1653</v>
      </c>
      <c r="N6256" s="414">
        <v>1.254131005846993</v>
      </c>
      <c r="R6256" s="419"/>
    </row>
    <row r="6257" spans="1:18" s="412" customFormat="1">
      <c r="A6257" s="103">
        <v>6254</v>
      </c>
      <c r="C6257" s="327" t="s">
        <v>1034</v>
      </c>
      <c r="D6257" s="412" t="s">
        <v>9779</v>
      </c>
      <c r="F6257" s="412" t="s">
        <v>9796</v>
      </c>
      <c r="G6257" s="413"/>
      <c r="H6257" s="412" t="s">
        <v>1492</v>
      </c>
      <c r="I6257" s="412" t="s">
        <v>9471</v>
      </c>
      <c r="K6257" s="416">
        <v>9.5269999999999992</v>
      </c>
      <c r="L6257" s="416">
        <v>9.5269999999999992</v>
      </c>
      <c r="M6257" s="416">
        <v>9.4917999999999996</v>
      </c>
      <c r="N6257" s="414">
        <v>0.36947622546446601</v>
      </c>
      <c r="R6257" s="419"/>
    </row>
    <row r="6258" spans="1:18" s="412" customFormat="1">
      <c r="A6258" s="103">
        <v>6255</v>
      </c>
      <c r="C6258" s="327" t="s">
        <v>1034</v>
      </c>
      <c r="D6258" s="412" t="s">
        <v>9779</v>
      </c>
      <c r="F6258" s="412" t="s">
        <v>9796</v>
      </c>
      <c r="G6258" s="413"/>
      <c r="H6258" s="412" t="s">
        <v>9795</v>
      </c>
      <c r="I6258" s="412" t="s">
        <v>9471</v>
      </c>
      <c r="K6258" s="416">
        <v>0.18119999999999709</v>
      </c>
      <c r="L6258" s="416">
        <v>0.18119999999999709</v>
      </c>
      <c r="M6258" s="416">
        <v>0.1802</v>
      </c>
      <c r="N6258" s="417">
        <v>0.55187637968935022</v>
      </c>
      <c r="R6258" s="419"/>
    </row>
    <row r="6259" spans="1:18" s="412" customFormat="1">
      <c r="A6259" s="103">
        <v>6256</v>
      </c>
      <c r="C6259" s="327" t="s">
        <v>1034</v>
      </c>
      <c r="D6259" s="412" t="s">
        <v>9779</v>
      </c>
      <c r="F6259" s="412" t="s">
        <v>9784</v>
      </c>
      <c r="G6259" s="413"/>
      <c r="H6259" s="412" t="s">
        <v>9789</v>
      </c>
      <c r="I6259" s="412" t="s">
        <v>9471</v>
      </c>
      <c r="K6259" s="416">
        <v>22.03125</v>
      </c>
      <c r="L6259" s="416">
        <v>22.03125</v>
      </c>
      <c r="M6259" s="416">
        <v>22</v>
      </c>
      <c r="N6259" s="417">
        <v>0.14184397163120568</v>
      </c>
      <c r="R6259" s="419"/>
    </row>
    <row r="6260" spans="1:18" s="412" customFormat="1">
      <c r="A6260" s="103">
        <v>6257</v>
      </c>
      <c r="C6260" s="327" t="s">
        <v>1034</v>
      </c>
      <c r="D6260" s="412" t="s">
        <v>9779</v>
      </c>
      <c r="F6260" s="412" t="s">
        <v>9796</v>
      </c>
      <c r="G6260" s="413"/>
      <c r="H6260" s="412" t="s">
        <v>9797</v>
      </c>
      <c r="I6260" s="412" t="s">
        <v>9471</v>
      </c>
      <c r="K6260" s="416">
        <v>7.6528000000000169</v>
      </c>
      <c r="L6260" s="416">
        <v>7.6528000000000169</v>
      </c>
      <c r="M6260" s="416">
        <v>7.5920000000000005</v>
      </c>
      <c r="N6260" s="414">
        <v>0.7944804515996271</v>
      </c>
      <c r="R6260" s="419"/>
    </row>
    <row r="6261" spans="1:18" s="412" customFormat="1">
      <c r="A6261" s="103">
        <v>6258</v>
      </c>
      <c r="C6261" s="327" t="s">
        <v>1034</v>
      </c>
      <c r="D6261" s="412" t="s">
        <v>9779</v>
      </c>
      <c r="F6261" s="412" t="s">
        <v>9796</v>
      </c>
      <c r="G6261" s="413"/>
      <c r="H6261" s="412" t="s">
        <v>9798</v>
      </c>
      <c r="I6261" s="412" t="s">
        <v>9471</v>
      </c>
      <c r="K6261" s="416">
        <v>9.2667999999999875</v>
      </c>
      <c r="L6261" s="416">
        <v>9.2667999999999875</v>
      </c>
      <c r="M6261" s="416">
        <v>9.2108000000000008</v>
      </c>
      <c r="N6261" s="414">
        <v>0.60430785168544487</v>
      </c>
      <c r="R6261" s="419"/>
    </row>
    <row r="6262" spans="1:18" s="412" customFormat="1">
      <c r="A6262" s="103">
        <v>6259</v>
      </c>
      <c r="C6262" s="327" t="s">
        <v>1034</v>
      </c>
      <c r="D6262" s="412" t="s">
        <v>9779</v>
      </c>
      <c r="F6262" s="412" t="s">
        <v>9799</v>
      </c>
      <c r="G6262" s="413"/>
      <c r="H6262" s="412" t="s">
        <v>1507</v>
      </c>
      <c r="I6262" s="412" t="s">
        <v>9471</v>
      </c>
      <c r="K6262" s="416">
        <v>4.7525999999999762</v>
      </c>
      <c r="L6262" s="416">
        <v>4.7525999999999762</v>
      </c>
      <c r="M6262" s="416">
        <v>4.7304000000000004</v>
      </c>
      <c r="N6262" s="414">
        <v>0.46711273829011291</v>
      </c>
      <c r="R6262" s="419"/>
    </row>
    <row r="6263" spans="1:18" s="412" customFormat="1">
      <c r="A6263" s="103">
        <v>6260</v>
      </c>
      <c r="C6263" s="327" t="s">
        <v>1034</v>
      </c>
      <c r="D6263" s="412" t="s">
        <v>9779</v>
      </c>
      <c r="F6263" s="412" t="s">
        <v>9799</v>
      </c>
      <c r="G6263" s="413"/>
      <c r="H6263" s="412" t="s">
        <v>9800</v>
      </c>
      <c r="I6263" s="412" t="s">
        <v>9471</v>
      </c>
      <c r="K6263" s="416">
        <v>9.4133417599999945</v>
      </c>
      <c r="L6263" s="416">
        <v>9.4133417599999945</v>
      </c>
      <c r="M6263" s="416">
        <v>9.3607340000000008</v>
      </c>
      <c r="N6263" s="414">
        <v>0.55886380566292859</v>
      </c>
      <c r="R6263" s="419"/>
    </row>
    <row r="6264" spans="1:18" s="412" customFormat="1">
      <c r="A6264" s="103">
        <v>6261</v>
      </c>
      <c r="C6264" s="327" t="s">
        <v>1034</v>
      </c>
      <c r="D6264" s="412" t="s">
        <v>9779</v>
      </c>
      <c r="F6264" s="412" t="s">
        <v>9799</v>
      </c>
      <c r="G6264" s="413"/>
      <c r="H6264" s="412" t="s">
        <v>9801</v>
      </c>
      <c r="I6264" s="412" t="s">
        <v>9471</v>
      </c>
      <c r="K6264" s="416">
        <v>4.5781200000000002</v>
      </c>
      <c r="L6264" s="416">
        <v>4.5781200000000002</v>
      </c>
      <c r="M6264" s="416">
        <v>4.5413600000000001</v>
      </c>
      <c r="N6264" s="414">
        <v>0.80294968240238618</v>
      </c>
      <c r="R6264" s="419"/>
    </row>
    <row r="6265" spans="1:18" s="412" customFormat="1">
      <c r="A6265" s="103">
        <v>6262</v>
      </c>
      <c r="C6265" s="327" t="s">
        <v>1034</v>
      </c>
      <c r="D6265" s="412" t="s">
        <v>9779</v>
      </c>
      <c r="F6265" s="412" t="s">
        <v>9799</v>
      </c>
      <c r="G6265" s="413"/>
      <c r="H6265" s="412" t="s">
        <v>9802</v>
      </c>
      <c r="I6265" s="412" t="s">
        <v>9471</v>
      </c>
      <c r="K6265" s="416">
        <v>4.3161999999999967</v>
      </c>
      <c r="L6265" s="416">
        <v>4.3161999999999967</v>
      </c>
      <c r="M6265" s="416">
        <v>4.2804000000000002</v>
      </c>
      <c r="N6265" s="414">
        <v>0.82943329780817676</v>
      </c>
      <c r="R6265" s="419"/>
    </row>
    <row r="6266" spans="1:18" s="412" customFormat="1">
      <c r="A6266" s="103">
        <v>6263</v>
      </c>
      <c r="C6266" s="327" t="s">
        <v>1034</v>
      </c>
      <c r="D6266" s="412" t="s">
        <v>9779</v>
      </c>
      <c r="F6266" s="412" t="s">
        <v>9799</v>
      </c>
      <c r="G6266" s="413"/>
      <c r="H6266" s="412" t="s">
        <v>9803</v>
      </c>
      <c r="I6266" s="412" t="s">
        <v>9629</v>
      </c>
      <c r="K6266" s="416">
        <v>4.9199999999999999E-3</v>
      </c>
      <c r="L6266" s="416">
        <v>4.9199999999999999E-3</v>
      </c>
      <c r="M6266" s="416">
        <v>4.8719999999999996E-3</v>
      </c>
      <c r="N6266" s="414">
        <v>0.97560975609756706</v>
      </c>
      <c r="R6266" s="419"/>
    </row>
    <row r="6267" spans="1:18" s="412" customFormat="1">
      <c r="A6267" s="103">
        <v>6264</v>
      </c>
      <c r="C6267" s="327" t="s">
        <v>1034</v>
      </c>
      <c r="D6267" s="412" t="s">
        <v>9779</v>
      </c>
      <c r="F6267" s="412" t="s">
        <v>9804</v>
      </c>
      <c r="G6267" s="413"/>
      <c r="H6267" s="412" t="s">
        <v>9805</v>
      </c>
      <c r="I6267" s="412" t="s">
        <v>9471</v>
      </c>
      <c r="K6267" s="416">
        <v>5.7940899999999962</v>
      </c>
      <c r="L6267" s="416">
        <v>5.7940899999999962</v>
      </c>
      <c r="M6267" s="416">
        <v>5.7700000000000005</v>
      </c>
      <c r="N6267" s="414">
        <v>0.4157684813317663</v>
      </c>
      <c r="R6267" s="419"/>
    </row>
    <row r="6268" spans="1:18" s="412" customFormat="1">
      <c r="A6268" s="103">
        <v>6265</v>
      </c>
      <c r="C6268" s="327" t="s">
        <v>1034</v>
      </c>
      <c r="D6268" s="412" t="s">
        <v>9779</v>
      </c>
      <c r="F6268" s="412" t="s">
        <v>9804</v>
      </c>
      <c r="G6268" s="413"/>
      <c r="H6268" s="412" t="s">
        <v>9806</v>
      </c>
      <c r="I6268" s="412" t="s">
        <v>9471</v>
      </c>
      <c r="K6268" s="416">
        <v>1.321</v>
      </c>
      <c r="L6268" s="416">
        <v>1.321</v>
      </c>
      <c r="M6268" s="416">
        <v>1.3078000000000001</v>
      </c>
      <c r="N6268" s="414">
        <v>0.99924299772898395</v>
      </c>
      <c r="R6268" s="419"/>
    </row>
    <row r="6269" spans="1:18" s="412" customFormat="1">
      <c r="A6269" s="103">
        <v>6266</v>
      </c>
      <c r="C6269" s="327" t="s">
        <v>1034</v>
      </c>
      <c r="D6269" s="412" t="s">
        <v>9779</v>
      </c>
      <c r="F6269" s="412" t="s">
        <v>9804</v>
      </c>
      <c r="G6269" s="413"/>
      <c r="H6269" s="412" t="s">
        <v>9807</v>
      </c>
      <c r="I6269" s="412" t="s">
        <v>9471</v>
      </c>
      <c r="K6269" s="416">
        <v>2.5866000000000025</v>
      </c>
      <c r="L6269" s="416">
        <v>2.5866000000000025</v>
      </c>
      <c r="M6269" s="416">
        <v>2.5655999999999999</v>
      </c>
      <c r="N6269" s="414">
        <v>0.81187659475769547</v>
      </c>
      <c r="R6269" s="419"/>
    </row>
    <row r="6270" spans="1:18" s="412" customFormat="1">
      <c r="A6270" s="103">
        <v>6267</v>
      </c>
      <c r="C6270" s="327" t="s">
        <v>1034</v>
      </c>
      <c r="D6270" s="412" t="s">
        <v>9779</v>
      </c>
      <c r="F6270" s="412" t="s">
        <v>9804</v>
      </c>
      <c r="G6270" s="413"/>
      <c r="H6270" s="412" t="s">
        <v>9808</v>
      </c>
      <c r="I6270" s="412" t="s">
        <v>9471</v>
      </c>
      <c r="K6270" s="416">
        <v>1.3362000000000007</v>
      </c>
      <c r="L6270" s="416">
        <v>1.3362000000000007</v>
      </c>
      <c r="M6270" s="416">
        <v>1.32</v>
      </c>
      <c r="N6270" s="414">
        <v>1.212393354288329</v>
      </c>
      <c r="R6270" s="419"/>
    </row>
    <row r="6271" spans="1:18" s="412" customFormat="1">
      <c r="A6271" s="103">
        <v>6268</v>
      </c>
      <c r="C6271" s="327" t="s">
        <v>1034</v>
      </c>
      <c r="D6271" s="412" t="s">
        <v>9779</v>
      </c>
      <c r="F6271" s="412" t="s">
        <v>9809</v>
      </c>
      <c r="G6271" s="413"/>
      <c r="H6271" s="412" t="s">
        <v>9810</v>
      </c>
      <c r="I6271" s="412" t="s">
        <v>9471</v>
      </c>
      <c r="K6271" s="416">
        <v>0.87969999999999993</v>
      </c>
      <c r="L6271" s="416">
        <v>0.87969999999999993</v>
      </c>
      <c r="M6271" s="416">
        <v>0.86499999999999999</v>
      </c>
      <c r="N6271" s="414">
        <v>1.6710242127998109</v>
      </c>
      <c r="R6271" s="419"/>
    </row>
    <row r="6272" spans="1:18" s="412" customFormat="1">
      <c r="A6272" s="103">
        <v>6269</v>
      </c>
      <c r="C6272" s="327" t="s">
        <v>1034</v>
      </c>
      <c r="D6272" s="412" t="s">
        <v>9779</v>
      </c>
      <c r="F6272" s="412" t="s">
        <v>9809</v>
      </c>
      <c r="G6272" s="413"/>
      <c r="H6272" s="412" t="s">
        <v>9811</v>
      </c>
      <c r="I6272" s="412" t="s">
        <v>9471</v>
      </c>
      <c r="K6272" s="416">
        <v>2.3850000000000002</v>
      </c>
      <c r="L6272" s="416">
        <v>2.3850000000000002</v>
      </c>
      <c r="M6272" s="416">
        <v>2.3669000000000002</v>
      </c>
      <c r="N6272" s="414">
        <v>0.75890985324947602</v>
      </c>
      <c r="R6272" s="419"/>
    </row>
    <row r="6273" spans="1:18" s="412" customFormat="1">
      <c r="A6273" s="103">
        <v>6270</v>
      </c>
      <c r="C6273" s="327" t="s">
        <v>1034</v>
      </c>
      <c r="D6273" s="412" t="s">
        <v>9812</v>
      </c>
      <c r="F6273" s="412" t="s">
        <v>9813</v>
      </c>
      <c r="G6273" s="413"/>
      <c r="H6273" s="412" t="s">
        <v>9814</v>
      </c>
      <c r="I6273" s="412" t="s">
        <v>2811</v>
      </c>
      <c r="K6273" s="416">
        <v>13.5222</v>
      </c>
      <c r="L6273" s="416">
        <v>13.5222</v>
      </c>
      <c r="M6273" s="416">
        <v>13.418858999999999</v>
      </c>
      <c r="N6273" s="414">
        <v>0.76423215157297142</v>
      </c>
      <c r="R6273" s="419"/>
    </row>
    <row r="6274" spans="1:18" s="412" customFormat="1">
      <c r="A6274" s="103">
        <v>6271</v>
      </c>
      <c r="C6274" s="327" t="s">
        <v>1034</v>
      </c>
      <c r="D6274" s="412" t="s">
        <v>9812</v>
      </c>
      <c r="F6274" s="412" t="s">
        <v>9813</v>
      </c>
      <c r="G6274" s="413"/>
      <c r="H6274" s="412" t="s">
        <v>9815</v>
      </c>
      <c r="I6274" s="412" t="s">
        <v>9816</v>
      </c>
      <c r="K6274" s="416">
        <v>8.0170999999999761</v>
      </c>
      <c r="L6274" s="416">
        <v>8.0170999999999761</v>
      </c>
      <c r="M6274" s="416">
        <v>7.9453719999999999</v>
      </c>
      <c r="N6274" s="414">
        <v>0.894687605243498</v>
      </c>
      <c r="R6274" s="419"/>
    </row>
    <row r="6275" spans="1:18" s="412" customFormat="1">
      <c r="A6275" s="103">
        <v>6272</v>
      </c>
      <c r="C6275" s="327" t="s">
        <v>1034</v>
      </c>
      <c r="D6275" s="412" t="s">
        <v>9812</v>
      </c>
      <c r="F6275" s="412" t="s">
        <v>9813</v>
      </c>
      <c r="G6275" s="413"/>
      <c r="H6275" s="412" t="s">
        <v>9817</v>
      </c>
      <c r="I6275" s="412" t="s">
        <v>9816</v>
      </c>
      <c r="K6275" s="416">
        <v>13.991599999999977</v>
      </c>
      <c r="L6275" s="416">
        <v>13.991599999999977</v>
      </c>
      <c r="M6275" s="416">
        <v>13.869209000000001</v>
      </c>
      <c r="N6275" s="414">
        <v>0.87474627633705726</v>
      </c>
      <c r="R6275" s="419"/>
    </row>
    <row r="6276" spans="1:18" s="412" customFormat="1">
      <c r="A6276" s="103">
        <v>6273</v>
      </c>
      <c r="C6276" s="327" t="s">
        <v>1034</v>
      </c>
      <c r="D6276" s="412" t="s">
        <v>9812</v>
      </c>
      <c r="F6276" s="412" t="s">
        <v>9813</v>
      </c>
      <c r="G6276" s="413"/>
      <c r="H6276" s="412" t="s">
        <v>9818</v>
      </c>
      <c r="I6276" s="412" t="s">
        <v>9471</v>
      </c>
      <c r="K6276" s="416">
        <v>3.219399999999998</v>
      </c>
      <c r="L6276" s="416">
        <v>3.219399999999998</v>
      </c>
      <c r="M6276" s="416">
        <v>3.1820900000000001</v>
      </c>
      <c r="N6276" s="414">
        <v>1.1589115984344283</v>
      </c>
      <c r="R6276" s="419"/>
    </row>
    <row r="6277" spans="1:18" s="412" customFormat="1">
      <c r="A6277" s="103">
        <v>6274</v>
      </c>
      <c r="C6277" s="327" t="s">
        <v>1034</v>
      </c>
      <c r="D6277" s="412" t="s">
        <v>9812</v>
      </c>
      <c r="F6277" s="412" t="s">
        <v>9813</v>
      </c>
      <c r="G6277" s="413"/>
      <c r="H6277" s="412" t="s">
        <v>9819</v>
      </c>
      <c r="I6277" s="412" t="s">
        <v>2811</v>
      </c>
      <c r="K6277" s="416">
        <v>7.7692000000000121</v>
      </c>
      <c r="L6277" s="416">
        <v>7.7692000000000121</v>
      </c>
      <c r="M6277" s="416">
        <v>7.6935640000000003</v>
      </c>
      <c r="N6277" s="414">
        <v>0.97353652885769049</v>
      </c>
      <c r="R6277" s="419"/>
    </row>
    <row r="6278" spans="1:18" s="412" customFormat="1">
      <c r="A6278" s="103">
        <v>6275</v>
      </c>
      <c r="C6278" s="327" t="s">
        <v>1034</v>
      </c>
      <c r="D6278" s="412" t="s">
        <v>9812</v>
      </c>
      <c r="F6278" s="412" t="s">
        <v>9820</v>
      </c>
      <c r="G6278" s="413"/>
      <c r="H6278" s="412" t="s">
        <v>1488</v>
      </c>
      <c r="I6278" s="412" t="s">
        <v>2811</v>
      </c>
      <c r="K6278" s="416">
        <v>9.963000000000001</v>
      </c>
      <c r="L6278" s="416">
        <v>9.963000000000001</v>
      </c>
      <c r="M6278" s="416">
        <v>9.1762110000000003</v>
      </c>
      <c r="N6278" s="414">
        <v>7.8971093044263831</v>
      </c>
      <c r="R6278" s="419"/>
    </row>
    <row r="6279" spans="1:18" s="412" customFormat="1">
      <c r="A6279" s="103">
        <v>6276</v>
      </c>
      <c r="C6279" s="327" t="s">
        <v>1034</v>
      </c>
      <c r="D6279" s="412" t="s">
        <v>9812</v>
      </c>
      <c r="F6279" s="412" t="s">
        <v>9820</v>
      </c>
      <c r="G6279" s="413"/>
      <c r="H6279" s="412" t="s">
        <v>9821</v>
      </c>
      <c r="I6279" s="412" t="s">
        <v>9471</v>
      </c>
      <c r="K6279" s="416">
        <v>4.298</v>
      </c>
      <c r="L6279" s="416">
        <v>4.298</v>
      </c>
      <c r="M6279" s="416">
        <v>3.0439759999999998</v>
      </c>
      <c r="N6279" s="414">
        <v>29.176919497440672</v>
      </c>
      <c r="R6279" s="419"/>
    </row>
    <row r="6280" spans="1:18" s="412" customFormat="1">
      <c r="A6280" s="103">
        <v>6277</v>
      </c>
      <c r="C6280" s="327" t="s">
        <v>1034</v>
      </c>
      <c r="D6280" s="412" t="s">
        <v>9812</v>
      </c>
      <c r="F6280" s="412" t="s">
        <v>9820</v>
      </c>
      <c r="G6280" s="413"/>
      <c r="H6280" s="412" t="s">
        <v>9822</v>
      </c>
      <c r="I6280" s="412" t="s">
        <v>9471</v>
      </c>
      <c r="K6280" s="416">
        <v>7.1690000000000005</v>
      </c>
      <c r="L6280" s="416">
        <v>7.1690000000000005</v>
      </c>
      <c r="M6280" s="416">
        <v>7.0650000000000004</v>
      </c>
      <c r="N6280" s="414">
        <v>1.45</v>
      </c>
      <c r="R6280" s="419"/>
    </row>
    <row r="6281" spans="1:18" s="412" customFormat="1">
      <c r="A6281" s="103">
        <v>6278</v>
      </c>
      <c r="C6281" s="327" t="s">
        <v>1034</v>
      </c>
      <c r="D6281" s="412" t="s">
        <v>9812</v>
      </c>
      <c r="F6281" s="412" t="s">
        <v>9820</v>
      </c>
      <c r="G6281" s="413"/>
      <c r="H6281" s="412" t="s">
        <v>9823</v>
      </c>
      <c r="I6281" s="412" t="s">
        <v>9471</v>
      </c>
      <c r="K6281" s="416">
        <v>4.5356000000000058</v>
      </c>
      <c r="L6281" s="416">
        <v>4.5356000000000058</v>
      </c>
      <c r="M6281" s="416">
        <v>4.2636940000000001</v>
      </c>
      <c r="N6281" s="414">
        <v>5.9949290060853118</v>
      </c>
      <c r="R6281" s="419"/>
    </row>
    <row r="6282" spans="1:18" s="412" customFormat="1">
      <c r="A6282" s="103">
        <v>6279</v>
      </c>
      <c r="C6282" s="327" t="s">
        <v>1034</v>
      </c>
      <c r="D6282" s="412" t="s">
        <v>9812</v>
      </c>
      <c r="F6282" s="412" t="s">
        <v>9820</v>
      </c>
      <c r="G6282" s="413"/>
      <c r="H6282" s="412" t="s">
        <v>9824</v>
      </c>
      <c r="I6282" s="412" t="s">
        <v>9471</v>
      </c>
      <c r="K6282" s="416">
        <v>7.5251999999999537</v>
      </c>
      <c r="L6282" s="416">
        <v>7.5251999999999537</v>
      </c>
      <c r="M6282" s="416">
        <v>7.2417210000000001</v>
      </c>
      <c r="N6282" s="414">
        <v>3.7670626694301199</v>
      </c>
      <c r="R6282" s="419"/>
    </row>
    <row r="6283" spans="1:18" s="412" customFormat="1">
      <c r="A6283" s="103">
        <v>6280</v>
      </c>
      <c r="C6283" s="327" t="s">
        <v>1034</v>
      </c>
      <c r="D6283" s="412" t="s">
        <v>9812</v>
      </c>
      <c r="F6283" s="412" t="s">
        <v>9825</v>
      </c>
      <c r="G6283" s="413"/>
      <c r="H6283" s="412" t="s">
        <v>9826</v>
      </c>
      <c r="I6283" s="412" t="s">
        <v>2811</v>
      </c>
      <c r="K6283" s="416">
        <v>7.4920000000000009</v>
      </c>
      <c r="L6283" s="416">
        <v>7.4920000000000009</v>
      </c>
      <c r="M6283" s="416">
        <v>7.435829</v>
      </c>
      <c r="N6283" s="414">
        <v>0.74974639615591099</v>
      </c>
      <c r="R6283" s="419"/>
    </row>
    <row r="6284" spans="1:18" s="412" customFormat="1">
      <c r="A6284" s="103">
        <v>6281</v>
      </c>
      <c r="C6284" s="327" t="s">
        <v>1034</v>
      </c>
      <c r="D6284" s="412" t="s">
        <v>9812</v>
      </c>
      <c r="F6284" s="412" t="s">
        <v>9825</v>
      </c>
      <c r="G6284" s="413"/>
      <c r="H6284" s="412" t="s">
        <v>9827</v>
      </c>
      <c r="I6284" s="412" t="s">
        <v>9471</v>
      </c>
      <c r="K6284" s="416">
        <v>11.048999999999999</v>
      </c>
      <c r="L6284" s="416">
        <v>11.048999999999999</v>
      </c>
      <c r="M6284" s="416">
        <v>10.979745999999999</v>
      </c>
      <c r="N6284" s="414">
        <v>0.62678975472894216</v>
      </c>
      <c r="R6284" s="419"/>
    </row>
    <row r="6285" spans="1:18" s="412" customFormat="1">
      <c r="A6285" s="103">
        <v>6282</v>
      </c>
      <c r="C6285" s="327" t="s">
        <v>1034</v>
      </c>
      <c r="D6285" s="412" t="s">
        <v>9812</v>
      </c>
      <c r="F6285" s="412" t="s">
        <v>9825</v>
      </c>
      <c r="G6285" s="413"/>
      <c r="H6285" s="412" t="s">
        <v>9828</v>
      </c>
      <c r="I6285" s="412" t="s">
        <v>9471</v>
      </c>
      <c r="K6285" s="416">
        <v>3.3631199999999999</v>
      </c>
      <c r="L6285" s="416">
        <v>3.3631199999999999</v>
      </c>
      <c r="M6285" s="416">
        <v>3.325275</v>
      </c>
      <c r="N6285" s="414">
        <v>1.1252943695140201</v>
      </c>
      <c r="R6285" s="419"/>
    </row>
    <row r="6286" spans="1:18" s="412" customFormat="1">
      <c r="A6286" s="103">
        <v>6283</v>
      </c>
      <c r="C6286" s="327" t="s">
        <v>1034</v>
      </c>
      <c r="D6286" s="412" t="s">
        <v>9812</v>
      </c>
      <c r="F6286" s="412" t="s">
        <v>9825</v>
      </c>
      <c r="G6286" s="413"/>
      <c r="H6286" s="412" t="s">
        <v>9829</v>
      </c>
      <c r="I6286" s="412" t="s">
        <v>9471</v>
      </c>
      <c r="K6286" s="416">
        <v>5.1197273500000016</v>
      </c>
      <c r="L6286" s="416">
        <v>5.1197273500000016</v>
      </c>
      <c r="M6286" s="416">
        <v>5.0762840000000002</v>
      </c>
      <c r="N6286" s="414">
        <v>0.84854811653205153</v>
      </c>
      <c r="R6286" s="419"/>
    </row>
    <row r="6287" spans="1:18" s="412" customFormat="1">
      <c r="A6287" s="103">
        <v>6284</v>
      </c>
      <c r="C6287" s="327" t="s">
        <v>1034</v>
      </c>
      <c r="D6287" s="412" t="s">
        <v>9812</v>
      </c>
      <c r="F6287" s="412" t="s">
        <v>9825</v>
      </c>
      <c r="G6287" s="413"/>
      <c r="H6287" s="412" t="s">
        <v>9830</v>
      </c>
      <c r="I6287" s="412" t="s">
        <v>9471</v>
      </c>
      <c r="K6287" s="416">
        <v>7.32972</v>
      </c>
      <c r="L6287" s="416">
        <v>7.32972</v>
      </c>
      <c r="M6287" s="416">
        <v>7.2541400000000005</v>
      </c>
      <c r="N6287" s="414">
        <v>1.0311444366224021</v>
      </c>
      <c r="R6287" s="419"/>
    </row>
    <row r="6288" spans="1:18" s="412" customFormat="1">
      <c r="A6288" s="103">
        <v>6285</v>
      </c>
      <c r="C6288" s="327" t="s">
        <v>1034</v>
      </c>
      <c r="D6288" s="412" t="s">
        <v>9812</v>
      </c>
      <c r="F6288" s="412" t="s">
        <v>9825</v>
      </c>
      <c r="G6288" s="413"/>
      <c r="H6288" s="412" t="s">
        <v>9831</v>
      </c>
      <c r="I6288" s="412" t="s">
        <v>9471</v>
      </c>
      <c r="K6288" s="416">
        <v>11.366</v>
      </c>
      <c r="L6288" s="416">
        <v>11.366</v>
      </c>
      <c r="M6288" s="416">
        <v>11.269573999999999</v>
      </c>
      <c r="N6288" s="414">
        <v>0.84837233855358973</v>
      </c>
      <c r="R6288" s="419"/>
    </row>
    <row r="6289" spans="1:18" s="412" customFormat="1">
      <c r="A6289" s="103">
        <v>6286</v>
      </c>
      <c r="C6289" s="327" t="s">
        <v>1034</v>
      </c>
      <c r="D6289" s="412" t="s">
        <v>9812</v>
      </c>
      <c r="F6289" s="412" t="s">
        <v>9832</v>
      </c>
      <c r="G6289" s="413"/>
      <c r="H6289" s="412" t="s">
        <v>1491</v>
      </c>
      <c r="I6289" s="412" t="s">
        <v>9471</v>
      </c>
      <c r="K6289" s="416">
        <v>3.4639653599999995</v>
      </c>
      <c r="L6289" s="416">
        <v>3.4639653599999995</v>
      </c>
      <c r="M6289" s="416">
        <v>3.4356639999999996</v>
      </c>
      <c r="N6289" s="414">
        <v>0.81702202703320181</v>
      </c>
      <c r="R6289" s="419"/>
    </row>
    <row r="6290" spans="1:18" s="412" customFormat="1">
      <c r="A6290" s="103">
        <v>6287</v>
      </c>
      <c r="C6290" s="327" t="s">
        <v>1034</v>
      </c>
      <c r="D6290" s="412" t="s">
        <v>9812</v>
      </c>
      <c r="F6290" s="412" t="s">
        <v>9832</v>
      </c>
      <c r="G6290" s="413"/>
      <c r="H6290" s="412" t="s">
        <v>9833</v>
      </c>
      <c r="I6290" s="412" t="s">
        <v>9471</v>
      </c>
      <c r="K6290" s="416">
        <v>0.81899999999999995</v>
      </c>
      <c r="L6290" s="416">
        <v>0.81899999999999995</v>
      </c>
      <c r="M6290" s="416">
        <v>0.81183899999999998</v>
      </c>
      <c r="N6290" s="414">
        <v>0.87435897435897114</v>
      </c>
      <c r="R6290" s="419"/>
    </row>
    <row r="6291" spans="1:18" s="412" customFormat="1">
      <c r="A6291" s="103">
        <v>6288</v>
      </c>
      <c r="C6291" s="327" t="s">
        <v>1034</v>
      </c>
      <c r="D6291" s="412" t="s">
        <v>9834</v>
      </c>
      <c r="F6291" s="412" t="s">
        <v>9835</v>
      </c>
      <c r="G6291" s="413"/>
      <c r="H6291" s="412" t="s">
        <v>9836</v>
      </c>
      <c r="I6291" s="412" t="s">
        <v>9471</v>
      </c>
      <c r="K6291" s="416">
        <v>8.9909999999999997</v>
      </c>
      <c r="L6291" s="416">
        <v>8.9909999999999997</v>
      </c>
      <c r="M6291" s="416">
        <v>8.875</v>
      </c>
      <c r="N6291" s="414">
        <v>1.2901790679568421</v>
      </c>
      <c r="R6291" s="419"/>
    </row>
    <row r="6292" spans="1:18" s="412" customFormat="1">
      <c r="A6292" s="103">
        <v>6289</v>
      </c>
      <c r="C6292" s="327" t="s">
        <v>1034</v>
      </c>
      <c r="D6292" s="412" t="s">
        <v>9834</v>
      </c>
      <c r="F6292" s="412" t="s">
        <v>9835</v>
      </c>
      <c r="G6292" s="413"/>
      <c r="H6292" s="412" t="s">
        <v>9834</v>
      </c>
      <c r="I6292" s="412" t="s">
        <v>9471</v>
      </c>
      <c r="K6292" s="416">
        <v>9.2289999999999992</v>
      </c>
      <c r="L6292" s="416">
        <v>9.2289999999999992</v>
      </c>
      <c r="M6292" s="416">
        <v>9.11</v>
      </c>
      <c r="N6292" s="414">
        <v>1.289413804312491</v>
      </c>
      <c r="R6292" s="419"/>
    </row>
    <row r="6293" spans="1:18" s="412" customFormat="1">
      <c r="A6293" s="103">
        <v>6290</v>
      </c>
      <c r="C6293" s="327" t="s">
        <v>1034</v>
      </c>
      <c r="D6293" s="412" t="s">
        <v>9834</v>
      </c>
      <c r="F6293" s="412" t="s">
        <v>9835</v>
      </c>
      <c r="G6293" s="413"/>
      <c r="H6293" s="412" t="s">
        <v>9837</v>
      </c>
      <c r="I6293" s="412" t="s">
        <v>9471</v>
      </c>
      <c r="K6293" s="416">
        <v>5.6289999999999996</v>
      </c>
      <c r="L6293" s="416">
        <v>5.6289999999999996</v>
      </c>
      <c r="M6293" s="416">
        <v>5.556</v>
      </c>
      <c r="N6293" s="414">
        <v>1.2968555693728816</v>
      </c>
      <c r="R6293" s="419"/>
    </row>
    <row r="6294" spans="1:18" s="412" customFormat="1">
      <c r="A6294" s="103">
        <v>6291</v>
      </c>
      <c r="C6294" s="327" t="s">
        <v>1034</v>
      </c>
      <c r="D6294" s="412" t="s">
        <v>9834</v>
      </c>
      <c r="F6294" s="412" t="s">
        <v>9835</v>
      </c>
      <c r="G6294" s="413"/>
      <c r="H6294" s="412" t="s">
        <v>9838</v>
      </c>
      <c r="I6294" s="412" t="s">
        <v>9471</v>
      </c>
      <c r="K6294" s="416">
        <v>12.411999999999999</v>
      </c>
      <c r="L6294" s="416">
        <v>12.411999999999999</v>
      </c>
      <c r="M6294" s="416">
        <v>12.252000000000001</v>
      </c>
      <c r="N6294" s="414">
        <v>1.2890750886238993</v>
      </c>
      <c r="R6294" s="419"/>
    </row>
    <row r="6295" spans="1:18" s="412" customFormat="1">
      <c r="A6295" s="103">
        <v>6292</v>
      </c>
      <c r="C6295" s="327" t="s">
        <v>1034</v>
      </c>
      <c r="D6295" s="412" t="s">
        <v>9834</v>
      </c>
      <c r="F6295" s="412" t="s">
        <v>9835</v>
      </c>
      <c r="G6295" s="413"/>
      <c r="H6295" s="412" t="s">
        <v>9839</v>
      </c>
      <c r="I6295" s="412" t="s">
        <v>9471</v>
      </c>
      <c r="K6295" s="416">
        <v>7.9550000000000001</v>
      </c>
      <c r="L6295" s="416">
        <v>7.9550000000000001</v>
      </c>
      <c r="M6295" s="416">
        <v>7.8529999999999998</v>
      </c>
      <c r="N6295" s="414">
        <v>1.2822124450031467</v>
      </c>
      <c r="R6295" s="419"/>
    </row>
    <row r="6296" spans="1:18" s="412" customFormat="1">
      <c r="A6296" s="103">
        <v>6293</v>
      </c>
      <c r="C6296" s="327" t="s">
        <v>1034</v>
      </c>
      <c r="D6296" s="412" t="s">
        <v>9834</v>
      </c>
      <c r="F6296" s="412" t="s">
        <v>9835</v>
      </c>
      <c r="G6296" s="413"/>
      <c r="H6296" s="412" t="s">
        <v>9840</v>
      </c>
      <c r="I6296" s="412" t="s">
        <v>9471</v>
      </c>
      <c r="K6296" s="416">
        <v>12.804200000000012</v>
      </c>
      <c r="L6296" s="416">
        <v>12.804200000000012</v>
      </c>
      <c r="M6296" s="416">
        <v>12.64</v>
      </c>
      <c r="N6296" s="414">
        <v>1.2823917152185338</v>
      </c>
      <c r="R6296" s="419"/>
    </row>
    <row r="6297" spans="1:18" s="412" customFormat="1">
      <c r="A6297" s="103">
        <v>6294</v>
      </c>
      <c r="C6297" s="327" t="s">
        <v>1034</v>
      </c>
      <c r="D6297" s="412" t="s">
        <v>9834</v>
      </c>
      <c r="F6297" s="412" t="s">
        <v>9835</v>
      </c>
      <c r="G6297" s="413"/>
      <c r="H6297" s="412" t="s">
        <v>9841</v>
      </c>
      <c r="I6297" s="412" t="s">
        <v>9471</v>
      </c>
      <c r="K6297" s="416">
        <v>3.6535999999999991</v>
      </c>
      <c r="L6297" s="416">
        <v>3.6535999999999991</v>
      </c>
      <c r="M6297" s="416">
        <v>3.6060000000000003</v>
      </c>
      <c r="N6297" s="414">
        <v>1.3028246113422042</v>
      </c>
      <c r="R6297" s="419"/>
    </row>
    <row r="6298" spans="1:18" s="412" customFormat="1">
      <c r="A6298" s="103">
        <v>6295</v>
      </c>
      <c r="C6298" s="327" t="s">
        <v>1034</v>
      </c>
      <c r="D6298" s="412" t="s">
        <v>9834</v>
      </c>
      <c r="F6298" s="412" t="s">
        <v>9842</v>
      </c>
      <c r="G6298" s="413"/>
      <c r="H6298" s="412" t="s">
        <v>9843</v>
      </c>
      <c r="I6298" s="412" t="s">
        <v>9471</v>
      </c>
      <c r="K6298" s="416">
        <v>11.839499999999999</v>
      </c>
      <c r="L6298" s="416">
        <v>11.839499999999999</v>
      </c>
      <c r="M6298" s="416">
        <v>11.687000000000001</v>
      </c>
      <c r="N6298" s="414">
        <v>1.2880611512310325</v>
      </c>
      <c r="R6298" s="419"/>
    </row>
    <row r="6299" spans="1:18" s="412" customFormat="1">
      <c r="A6299" s="103">
        <v>6296</v>
      </c>
      <c r="C6299" s="327" t="s">
        <v>1034</v>
      </c>
      <c r="D6299" s="412" t="s">
        <v>9834</v>
      </c>
      <c r="F6299" s="412" t="s">
        <v>9842</v>
      </c>
      <c r="G6299" s="413"/>
      <c r="H6299" s="412" t="s">
        <v>9844</v>
      </c>
      <c r="I6299" s="412" t="s">
        <v>9471</v>
      </c>
      <c r="K6299" s="416">
        <v>6.6801000000000004</v>
      </c>
      <c r="L6299" s="416">
        <v>6.6801000000000004</v>
      </c>
      <c r="M6299" s="416">
        <v>6.5935000000000006</v>
      </c>
      <c r="N6299" s="414">
        <v>1.2963877786260651</v>
      </c>
      <c r="R6299" s="419"/>
    </row>
    <row r="6300" spans="1:18" s="412" customFormat="1">
      <c r="A6300" s="103">
        <v>6297</v>
      </c>
      <c r="C6300" s="327" t="s">
        <v>1034</v>
      </c>
      <c r="D6300" s="412" t="s">
        <v>9834</v>
      </c>
      <c r="F6300" s="412" t="s">
        <v>9842</v>
      </c>
      <c r="G6300" s="413"/>
      <c r="H6300" s="412" t="s">
        <v>9845</v>
      </c>
      <c r="I6300" s="412" t="s">
        <v>9471</v>
      </c>
      <c r="K6300" s="416">
        <v>1.5633999999999943</v>
      </c>
      <c r="L6300" s="416">
        <v>1.5633999999999943</v>
      </c>
      <c r="M6300" s="416">
        <v>1.5419999999999998</v>
      </c>
      <c r="N6300" s="414">
        <v>1.3688115645384811</v>
      </c>
      <c r="R6300" s="419"/>
    </row>
    <row r="6301" spans="1:18" s="412" customFormat="1">
      <c r="A6301" s="103">
        <v>6298</v>
      </c>
      <c r="C6301" s="327" t="s">
        <v>1034</v>
      </c>
      <c r="D6301" s="412" t="s">
        <v>9834</v>
      </c>
      <c r="F6301" s="412" t="s">
        <v>9842</v>
      </c>
      <c r="G6301" s="413"/>
      <c r="H6301" s="412" t="s">
        <v>9846</v>
      </c>
      <c r="I6301" s="412" t="s">
        <v>9471</v>
      </c>
      <c r="K6301" s="416">
        <v>4.6875</v>
      </c>
      <c r="L6301" s="416">
        <v>4.6875</v>
      </c>
      <c r="M6301" s="416">
        <v>4.625</v>
      </c>
      <c r="N6301" s="414">
        <v>1.3333333333333335</v>
      </c>
      <c r="R6301" s="419"/>
    </row>
    <row r="6302" spans="1:18" s="412" customFormat="1">
      <c r="A6302" s="103">
        <v>6299</v>
      </c>
      <c r="C6302" s="327" t="s">
        <v>1034</v>
      </c>
      <c r="D6302" s="412" t="s">
        <v>9834</v>
      </c>
      <c r="F6302" s="412" t="s">
        <v>9847</v>
      </c>
      <c r="G6302" s="413"/>
      <c r="H6302" s="412" t="s">
        <v>9848</v>
      </c>
      <c r="I6302" s="412" t="s">
        <v>9471</v>
      </c>
      <c r="K6302" s="416">
        <v>8.532400000000024</v>
      </c>
      <c r="L6302" s="416">
        <v>8.532400000000024</v>
      </c>
      <c r="M6302" s="416">
        <v>8.4209999999999994</v>
      </c>
      <c r="N6302" s="414">
        <v>1.3056115512637041</v>
      </c>
      <c r="R6302" s="419"/>
    </row>
    <row r="6303" spans="1:18" s="412" customFormat="1">
      <c r="A6303" s="103">
        <v>6300</v>
      </c>
      <c r="C6303" s="327" t="s">
        <v>1034</v>
      </c>
      <c r="D6303" s="412" t="s">
        <v>9834</v>
      </c>
      <c r="F6303" s="412" t="s">
        <v>9847</v>
      </c>
      <c r="G6303" s="413"/>
      <c r="H6303" s="412" t="s">
        <v>9849</v>
      </c>
      <c r="I6303" s="412" t="s">
        <v>9471</v>
      </c>
      <c r="K6303" s="416">
        <v>2.7649999999999997</v>
      </c>
      <c r="L6303" s="416">
        <v>2.7649999999999997</v>
      </c>
      <c r="M6303" s="416">
        <v>2.7279999999999998</v>
      </c>
      <c r="N6303" s="414">
        <v>1.3381555153707025</v>
      </c>
      <c r="R6303" s="419"/>
    </row>
    <row r="6304" spans="1:18" s="412" customFormat="1">
      <c r="A6304" s="103">
        <v>6301</v>
      </c>
      <c r="C6304" s="327" t="s">
        <v>1034</v>
      </c>
      <c r="D6304" s="412" t="s">
        <v>9834</v>
      </c>
      <c r="F6304" s="412" t="s">
        <v>9847</v>
      </c>
      <c r="G6304" s="413"/>
      <c r="H6304" s="412" t="s">
        <v>9850</v>
      </c>
      <c r="I6304" s="412" t="s">
        <v>9471</v>
      </c>
      <c r="K6304" s="416">
        <v>4.9399999999999995</v>
      </c>
      <c r="L6304" s="416">
        <v>4.9399999999999995</v>
      </c>
      <c r="M6304" s="416">
        <v>4.8760000000000003</v>
      </c>
      <c r="N6304" s="414">
        <v>1.2955465587044368</v>
      </c>
      <c r="R6304" s="419"/>
    </row>
    <row r="6305" spans="1:18" s="412" customFormat="1">
      <c r="A6305" s="103">
        <v>6302</v>
      </c>
      <c r="C6305" s="327" t="s">
        <v>1034</v>
      </c>
      <c r="D6305" s="412" t="s">
        <v>9834</v>
      </c>
      <c r="F6305" s="412" t="s">
        <v>9847</v>
      </c>
      <c r="G6305" s="413"/>
      <c r="H6305" s="412" t="s">
        <v>9851</v>
      </c>
      <c r="I6305" s="412" t="s">
        <v>9471</v>
      </c>
      <c r="K6305" s="416">
        <v>1.7587999999999999</v>
      </c>
      <c r="L6305" s="416">
        <v>1.7587999999999999</v>
      </c>
      <c r="M6305" s="416">
        <v>1.7370000000000001</v>
      </c>
      <c r="N6305" s="414">
        <v>1.2394814646349683</v>
      </c>
      <c r="R6305" s="419"/>
    </row>
    <row r="6306" spans="1:18" s="412" customFormat="1">
      <c r="A6306" s="103">
        <v>6303</v>
      </c>
      <c r="C6306" s="327" t="s">
        <v>1034</v>
      </c>
      <c r="D6306" s="412" t="s">
        <v>9834</v>
      </c>
      <c r="F6306" s="412" t="s">
        <v>9852</v>
      </c>
      <c r="G6306" s="413"/>
      <c r="H6306" s="412" t="s">
        <v>1486</v>
      </c>
      <c r="I6306" s="412" t="s">
        <v>9471</v>
      </c>
      <c r="K6306" s="416">
        <v>7.2520000000000007</v>
      </c>
      <c r="L6306" s="416">
        <v>7.2520000000000007</v>
      </c>
      <c r="M6306" s="416">
        <v>7.1580000000000004</v>
      </c>
      <c r="N6306" s="414">
        <v>1.2961941533370147</v>
      </c>
      <c r="R6306" s="419"/>
    </row>
    <row r="6307" spans="1:18" s="412" customFormat="1">
      <c r="A6307" s="103">
        <v>6304</v>
      </c>
      <c r="C6307" s="327" t="s">
        <v>1034</v>
      </c>
      <c r="D6307" s="412" t="s">
        <v>9834</v>
      </c>
      <c r="F6307" s="412" t="s">
        <v>9852</v>
      </c>
      <c r="G6307" s="413"/>
      <c r="H6307" s="412" t="s">
        <v>9853</v>
      </c>
      <c r="I6307" s="412" t="s">
        <v>9471</v>
      </c>
      <c r="K6307" s="416">
        <v>8.8886000000000056</v>
      </c>
      <c r="L6307" s="416">
        <v>8.8886000000000056</v>
      </c>
      <c r="M6307" s="416">
        <v>8.7729999999999997</v>
      </c>
      <c r="N6307" s="414">
        <v>1.3005422676237637</v>
      </c>
      <c r="R6307" s="419"/>
    </row>
    <row r="6308" spans="1:18" s="412" customFormat="1">
      <c r="A6308" s="103">
        <v>6305</v>
      </c>
      <c r="C6308" s="327" t="s">
        <v>1034</v>
      </c>
      <c r="D6308" s="412" t="s">
        <v>9834</v>
      </c>
      <c r="F6308" s="412" t="s">
        <v>9852</v>
      </c>
      <c r="G6308" s="413"/>
      <c r="H6308" s="412" t="s">
        <v>9854</v>
      </c>
      <c r="I6308" s="412" t="s">
        <v>9471</v>
      </c>
      <c r="K6308" s="416">
        <v>11.792199999999983</v>
      </c>
      <c r="L6308" s="416">
        <v>11.792199999999983</v>
      </c>
      <c r="M6308" s="416">
        <v>11.638999999999999</v>
      </c>
      <c r="N6308" s="414">
        <v>1.2991638540728976</v>
      </c>
      <c r="R6308" s="419"/>
    </row>
    <row r="6309" spans="1:18" s="412" customFormat="1">
      <c r="A6309" s="103">
        <v>6306</v>
      </c>
      <c r="C6309" s="327" t="s">
        <v>1034</v>
      </c>
      <c r="D6309" s="412" t="s">
        <v>9834</v>
      </c>
      <c r="F6309" s="412" t="s">
        <v>9852</v>
      </c>
      <c r="G6309" s="413"/>
      <c r="H6309" s="412" t="s">
        <v>9855</v>
      </c>
      <c r="I6309" s="412" t="s">
        <v>9471</v>
      </c>
      <c r="K6309" s="416">
        <v>3.649800000000003</v>
      </c>
      <c r="L6309" s="416">
        <v>3.649800000000003</v>
      </c>
      <c r="M6309" s="416">
        <v>3.6200200000000002</v>
      </c>
      <c r="N6309" s="414">
        <v>0.81593511973266419</v>
      </c>
      <c r="R6309" s="419"/>
    </row>
    <row r="6310" spans="1:18" s="412" customFormat="1">
      <c r="A6310" s="103">
        <v>6307</v>
      </c>
      <c r="C6310" s="327" t="s">
        <v>1034</v>
      </c>
      <c r="D6310" s="412" t="s">
        <v>9834</v>
      </c>
      <c r="F6310" s="412" t="s">
        <v>9856</v>
      </c>
      <c r="G6310" s="413"/>
      <c r="H6310" s="412" t="s">
        <v>1489</v>
      </c>
      <c r="I6310" s="412" t="s">
        <v>9471</v>
      </c>
      <c r="K6310" s="416">
        <v>6.0919999999999987</v>
      </c>
      <c r="L6310" s="416">
        <v>6.0919999999999987</v>
      </c>
      <c r="M6310" s="416">
        <v>6.0129999999999999</v>
      </c>
      <c r="N6310" s="414">
        <v>1.296782665791183</v>
      </c>
      <c r="R6310" s="419"/>
    </row>
    <row r="6311" spans="1:18" s="412" customFormat="1">
      <c r="A6311" s="103">
        <v>6308</v>
      </c>
      <c r="C6311" s="327" t="s">
        <v>1034</v>
      </c>
      <c r="D6311" s="412" t="s">
        <v>9834</v>
      </c>
      <c r="F6311" s="412" t="s">
        <v>9857</v>
      </c>
      <c r="G6311" s="413"/>
      <c r="H6311" s="412" t="s">
        <v>9858</v>
      </c>
      <c r="I6311" s="412" t="s">
        <v>9471</v>
      </c>
      <c r="K6311" s="416">
        <v>8.4923000000000037</v>
      </c>
      <c r="L6311" s="416">
        <v>8.4923000000000037</v>
      </c>
      <c r="M6311" s="416">
        <v>8.3829999999999991</v>
      </c>
      <c r="N6311" s="414">
        <v>1.287048267253919</v>
      </c>
      <c r="R6311" s="419"/>
    </row>
    <row r="6312" spans="1:18" s="412" customFormat="1">
      <c r="A6312" s="103">
        <v>6309</v>
      </c>
      <c r="C6312" s="327" t="s">
        <v>1034</v>
      </c>
      <c r="D6312" s="412" t="s">
        <v>9834</v>
      </c>
      <c r="F6312" s="412" t="s">
        <v>9859</v>
      </c>
      <c r="G6312" s="413"/>
      <c r="H6312" s="412" t="s">
        <v>9860</v>
      </c>
      <c r="I6312" s="412" t="s">
        <v>9471</v>
      </c>
      <c r="K6312" s="416">
        <v>4.3208999999999982</v>
      </c>
      <c r="L6312" s="416">
        <v>4.3208999999999982</v>
      </c>
      <c r="M6312" s="416">
        <v>4.2639999999999993</v>
      </c>
      <c r="N6312" s="414">
        <v>1.3168552847786077</v>
      </c>
      <c r="R6312" s="419"/>
    </row>
    <row r="6313" spans="1:18" s="412" customFormat="1">
      <c r="A6313" s="103">
        <v>6310</v>
      </c>
      <c r="C6313" s="327" t="s">
        <v>1034</v>
      </c>
      <c r="D6313" s="412" t="s">
        <v>9834</v>
      </c>
      <c r="F6313" s="412" t="s">
        <v>9861</v>
      </c>
      <c r="G6313" s="413"/>
      <c r="H6313" s="412" t="s">
        <v>9862</v>
      </c>
      <c r="I6313" s="412" t="s">
        <v>9471</v>
      </c>
      <c r="K6313" s="416">
        <v>5.8507400000000001</v>
      </c>
      <c r="L6313" s="416">
        <v>5.8507400000000001</v>
      </c>
      <c r="M6313" s="416">
        <v>5.774</v>
      </c>
      <c r="N6313" s="414">
        <v>1.3116289563371475</v>
      </c>
      <c r="R6313" s="419"/>
    </row>
    <row r="6314" spans="1:18" s="412" customFormat="1">
      <c r="A6314" s="103">
        <v>6311</v>
      </c>
      <c r="C6314" s="327" t="s">
        <v>1034</v>
      </c>
      <c r="D6314" s="412" t="s">
        <v>9834</v>
      </c>
      <c r="F6314" s="412" t="s">
        <v>9863</v>
      </c>
      <c r="G6314" s="413"/>
      <c r="H6314" s="412" t="s">
        <v>9864</v>
      </c>
      <c r="I6314" s="412" t="s">
        <v>9471</v>
      </c>
      <c r="K6314" s="416">
        <v>4.4027599999999998</v>
      </c>
      <c r="L6314" s="416">
        <v>4.4027599999999998</v>
      </c>
      <c r="M6314" s="416">
        <v>4.3449999999999998</v>
      </c>
      <c r="N6314" s="414">
        <v>1.3119043509071591</v>
      </c>
      <c r="R6314" s="419"/>
    </row>
    <row r="6315" spans="1:18" s="412" customFormat="1">
      <c r="A6315" s="103">
        <v>6312</v>
      </c>
      <c r="C6315" s="327" t="s">
        <v>1034</v>
      </c>
      <c r="D6315" s="412" t="s">
        <v>9834</v>
      </c>
      <c r="F6315" s="412" t="s">
        <v>9865</v>
      </c>
      <c r="G6315" s="413"/>
      <c r="H6315" s="412" t="s">
        <v>9866</v>
      </c>
      <c r="I6315" s="412" t="s">
        <v>9471</v>
      </c>
      <c r="K6315" s="416">
        <v>5.4038599999999999</v>
      </c>
      <c r="L6315" s="416">
        <v>5.4038599999999999</v>
      </c>
      <c r="M6315" s="416">
        <v>5.3340000000000005</v>
      </c>
      <c r="N6315" s="414">
        <v>1.2927796056892549</v>
      </c>
      <c r="R6315" s="419"/>
    </row>
    <row r="6316" spans="1:18" s="412" customFormat="1">
      <c r="A6316" s="103">
        <v>6313</v>
      </c>
      <c r="C6316" s="327" t="s">
        <v>1034</v>
      </c>
      <c r="D6316" s="412" t="s">
        <v>1502</v>
      </c>
      <c r="F6316" s="412" t="s">
        <v>9867</v>
      </c>
      <c r="G6316" s="413"/>
      <c r="H6316" s="412" t="s">
        <v>9868</v>
      </c>
      <c r="I6316" s="412" t="s">
        <v>9471</v>
      </c>
      <c r="K6316" s="416">
        <v>10.260399999999994</v>
      </c>
      <c r="L6316" s="416">
        <v>10.260399999999994</v>
      </c>
      <c r="M6316" s="416">
        <v>9.7800000000000011</v>
      </c>
      <c r="N6316" s="414">
        <v>4.6820786713967557</v>
      </c>
      <c r="R6316" s="419"/>
    </row>
    <row r="6317" spans="1:18" s="412" customFormat="1">
      <c r="A6317" s="103">
        <v>6314</v>
      </c>
      <c r="C6317" s="327" t="s">
        <v>1034</v>
      </c>
      <c r="D6317" s="412" t="s">
        <v>1502</v>
      </c>
      <c r="F6317" s="412" t="s">
        <v>9867</v>
      </c>
      <c r="G6317" s="413"/>
      <c r="H6317" s="412" t="s">
        <v>9869</v>
      </c>
      <c r="I6317" s="412" t="s">
        <v>9471</v>
      </c>
      <c r="K6317" s="416">
        <v>8.4861000000000004</v>
      </c>
      <c r="L6317" s="416">
        <v>8.4861000000000004</v>
      </c>
      <c r="M6317" s="416">
        <v>8.1</v>
      </c>
      <c r="N6317" s="414">
        <v>4.5497931912185905</v>
      </c>
      <c r="R6317" s="419"/>
    </row>
    <row r="6318" spans="1:18" s="412" customFormat="1">
      <c r="A6318" s="103">
        <v>6315</v>
      </c>
      <c r="C6318" s="327" t="s">
        <v>1034</v>
      </c>
      <c r="D6318" s="412" t="s">
        <v>1502</v>
      </c>
      <c r="F6318" s="412" t="s">
        <v>9867</v>
      </c>
      <c r="G6318" s="413"/>
      <c r="H6318" s="412" t="s">
        <v>9870</v>
      </c>
      <c r="I6318" s="412" t="s">
        <v>9471</v>
      </c>
      <c r="K6318" s="416">
        <v>7.9760000000000009</v>
      </c>
      <c r="L6318" s="416">
        <v>7.9760000000000009</v>
      </c>
      <c r="M6318" s="416">
        <v>7.6099999999999994</v>
      </c>
      <c r="N6318" s="414">
        <v>4.588766298896708</v>
      </c>
      <c r="R6318" s="419"/>
    </row>
    <row r="6319" spans="1:18" s="412" customFormat="1">
      <c r="A6319" s="103">
        <v>6316</v>
      </c>
      <c r="C6319" s="327" t="s">
        <v>1034</v>
      </c>
      <c r="D6319" s="412" t="s">
        <v>1502</v>
      </c>
      <c r="F6319" s="412" t="s">
        <v>9867</v>
      </c>
      <c r="G6319" s="413"/>
      <c r="H6319" s="412" t="s">
        <v>1502</v>
      </c>
      <c r="I6319" s="412" t="s">
        <v>9471</v>
      </c>
      <c r="K6319" s="416">
        <v>7.8691000000000066</v>
      </c>
      <c r="L6319" s="416">
        <v>7.8691000000000066</v>
      </c>
      <c r="M6319" s="416">
        <v>7.51</v>
      </c>
      <c r="N6319" s="414">
        <v>4.5634189424458524</v>
      </c>
      <c r="R6319" s="419"/>
    </row>
    <row r="6320" spans="1:18" s="412" customFormat="1">
      <c r="A6320" s="103">
        <v>6317</v>
      </c>
      <c r="C6320" s="327" t="s">
        <v>1034</v>
      </c>
      <c r="D6320" s="412" t="s">
        <v>1502</v>
      </c>
      <c r="F6320" s="412" t="s">
        <v>9867</v>
      </c>
      <c r="G6320" s="413"/>
      <c r="H6320" s="412" t="s">
        <v>9871</v>
      </c>
      <c r="I6320" s="412" t="s">
        <v>9471</v>
      </c>
      <c r="K6320" s="416">
        <v>11.176100000000005</v>
      </c>
      <c r="L6320" s="416">
        <v>11.176100000000005</v>
      </c>
      <c r="M6320" s="416">
        <v>10.68</v>
      </c>
      <c r="N6320" s="414">
        <v>4.4389366594787569</v>
      </c>
      <c r="R6320" s="419"/>
    </row>
    <row r="6321" spans="1:18" s="412" customFormat="1">
      <c r="A6321" s="103">
        <v>6318</v>
      </c>
      <c r="C6321" s="327" t="s">
        <v>1034</v>
      </c>
      <c r="D6321" s="412" t="s">
        <v>1502</v>
      </c>
      <c r="F6321" s="412" t="s">
        <v>9867</v>
      </c>
      <c r="G6321" s="413"/>
      <c r="H6321" s="412" t="s">
        <v>9872</v>
      </c>
      <c r="I6321" s="412" t="s">
        <v>9471</v>
      </c>
      <c r="K6321" s="416">
        <v>14.401200000000012</v>
      </c>
      <c r="L6321" s="416">
        <v>14.401200000000012</v>
      </c>
      <c r="M6321" s="416">
        <v>13.790000000000001</v>
      </c>
      <c r="N6321" s="414">
        <v>4.2440907702136652</v>
      </c>
      <c r="R6321" s="419"/>
    </row>
    <row r="6322" spans="1:18" s="412" customFormat="1">
      <c r="A6322" s="103">
        <v>6319</v>
      </c>
      <c r="C6322" s="327" t="s">
        <v>1034</v>
      </c>
      <c r="D6322" s="412" t="s">
        <v>1502</v>
      </c>
      <c r="F6322" s="412" t="s">
        <v>9873</v>
      </c>
      <c r="G6322" s="413"/>
      <c r="H6322" s="412" t="s">
        <v>9874</v>
      </c>
      <c r="I6322" s="412" t="s">
        <v>9471</v>
      </c>
      <c r="K6322" s="416">
        <v>14.158999999999999</v>
      </c>
      <c r="L6322" s="416">
        <v>14.158999999999999</v>
      </c>
      <c r="M6322" s="416">
        <v>13.540000000000001</v>
      </c>
      <c r="N6322" s="414">
        <v>4.3717776679143867</v>
      </c>
      <c r="R6322" s="419"/>
    </row>
    <row r="6323" spans="1:18" s="412" customFormat="1">
      <c r="A6323" s="103">
        <v>6320</v>
      </c>
      <c r="C6323" s="412" t="s">
        <v>1034</v>
      </c>
      <c r="D6323" s="412" t="s">
        <v>1502</v>
      </c>
      <c r="F6323" s="412" t="s">
        <v>9873</v>
      </c>
      <c r="G6323" s="413"/>
      <c r="H6323" s="412" t="s">
        <v>9875</v>
      </c>
      <c r="I6323" s="412" t="s">
        <v>9471</v>
      </c>
      <c r="K6323" s="416">
        <v>7.548</v>
      </c>
      <c r="L6323" s="416">
        <v>7.548</v>
      </c>
      <c r="M6323" s="416">
        <v>7.19</v>
      </c>
      <c r="N6323" s="414">
        <v>4.7429782723900322</v>
      </c>
      <c r="R6323" s="419"/>
    </row>
    <row r="6324" spans="1:18" s="412" customFormat="1">
      <c r="A6324" s="103">
        <v>6321</v>
      </c>
      <c r="C6324" s="412" t="s">
        <v>1034</v>
      </c>
      <c r="D6324" s="412" t="s">
        <v>1502</v>
      </c>
      <c r="F6324" s="412" t="s">
        <v>9873</v>
      </c>
      <c r="G6324" s="413"/>
      <c r="H6324" s="412" t="s">
        <v>9876</v>
      </c>
      <c r="I6324" s="412" t="s">
        <v>9471</v>
      </c>
      <c r="K6324" s="416">
        <v>12.177</v>
      </c>
      <c r="L6324" s="416">
        <v>12.177</v>
      </c>
      <c r="M6324" s="416">
        <v>11.67</v>
      </c>
      <c r="N6324" s="414">
        <v>4.1635870904163559</v>
      </c>
      <c r="R6324" s="419"/>
    </row>
    <row r="6325" spans="1:18" s="412" customFormat="1">
      <c r="A6325" s="103">
        <v>6322</v>
      </c>
      <c r="C6325" s="412" t="s">
        <v>1034</v>
      </c>
      <c r="D6325" s="412" t="s">
        <v>1502</v>
      </c>
      <c r="F6325" s="412" t="s">
        <v>9873</v>
      </c>
      <c r="G6325" s="413"/>
      <c r="H6325" s="412" t="s">
        <v>9877</v>
      </c>
      <c r="I6325" s="412" t="s">
        <v>9471</v>
      </c>
      <c r="K6325" s="416">
        <v>5.45</v>
      </c>
      <c r="L6325" s="416">
        <v>5.45</v>
      </c>
      <c r="M6325" s="416">
        <v>5.2100000000000009</v>
      </c>
      <c r="N6325" s="414">
        <v>4.40366972477063</v>
      </c>
      <c r="R6325" s="419"/>
    </row>
    <row r="6326" spans="1:18" s="412" customFormat="1">
      <c r="A6326" s="103">
        <v>6323</v>
      </c>
      <c r="C6326" s="412" t="s">
        <v>1034</v>
      </c>
      <c r="D6326" s="412" t="s">
        <v>1502</v>
      </c>
      <c r="F6326" s="412" t="s">
        <v>9873</v>
      </c>
      <c r="G6326" s="413"/>
      <c r="H6326" s="412" t="s">
        <v>9878</v>
      </c>
      <c r="I6326" s="412" t="s">
        <v>9471</v>
      </c>
      <c r="K6326" s="416">
        <v>3.6479999999999997</v>
      </c>
      <c r="L6326" s="416">
        <v>3.6479999999999997</v>
      </c>
      <c r="M6326" s="416">
        <v>3.48</v>
      </c>
      <c r="N6326" s="414">
        <v>4.6052631578947292</v>
      </c>
      <c r="R6326" s="419"/>
    </row>
    <row r="6327" spans="1:18" s="412" customFormat="1">
      <c r="A6327" s="103">
        <v>6324</v>
      </c>
      <c r="C6327" s="412" t="s">
        <v>1034</v>
      </c>
      <c r="D6327" s="412" t="s">
        <v>1502</v>
      </c>
      <c r="F6327" s="412" t="s">
        <v>9873</v>
      </c>
      <c r="G6327" s="413"/>
      <c r="H6327" s="412" t="s">
        <v>9879</v>
      </c>
      <c r="I6327" s="412" t="s">
        <v>9471</v>
      </c>
      <c r="K6327" s="416">
        <v>4.9541999999999975</v>
      </c>
      <c r="L6327" s="416">
        <v>4.9541999999999975</v>
      </c>
      <c r="M6327" s="416">
        <v>4.7300000000000004</v>
      </c>
      <c r="N6327" s="414">
        <v>4.5254531508618383</v>
      </c>
      <c r="R6327" s="419"/>
    </row>
    <row r="6328" spans="1:18" s="412" customFormat="1">
      <c r="A6328" s="103">
        <v>6325</v>
      </c>
      <c r="C6328" s="412" t="s">
        <v>1034</v>
      </c>
      <c r="D6328" s="412" t="s">
        <v>1502</v>
      </c>
      <c r="F6328" s="412" t="s">
        <v>9880</v>
      </c>
      <c r="G6328" s="413"/>
      <c r="H6328" s="412" t="s">
        <v>9881</v>
      </c>
      <c r="I6328" s="412" t="s">
        <v>9629</v>
      </c>
      <c r="K6328" s="416">
        <v>10.224</v>
      </c>
      <c r="L6328" s="416">
        <v>10.224</v>
      </c>
      <c r="M6328" s="416">
        <v>9.7899999999999991</v>
      </c>
      <c r="N6328" s="414">
        <v>4.2449139280125294</v>
      </c>
      <c r="R6328" s="419"/>
    </row>
    <row r="6329" spans="1:18" s="412" customFormat="1">
      <c r="A6329" s="103">
        <v>6326</v>
      </c>
      <c r="C6329" s="412" t="s">
        <v>1034</v>
      </c>
      <c r="D6329" s="412" t="s">
        <v>1502</v>
      </c>
      <c r="F6329" s="412" t="s">
        <v>9882</v>
      </c>
      <c r="G6329" s="413"/>
      <c r="H6329" s="412" t="s">
        <v>9883</v>
      </c>
      <c r="I6329" s="412" t="s">
        <v>9629</v>
      </c>
      <c r="K6329" s="416">
        <v>5.5599999999999998E-3</v>
      </c>
      <c r="L6329" s="416">
        <v>5.5599999999999998E-3</v>
      </c>
      <c r="M6329" s="416">
        <v>5.3600000000000002E-3</v>
      </c>
      <c r="N6329" s="414">
        <v>3.597122302158267</v>
      </c>
      <c r="R6329" s="419"/>
    </row>
    <row r="6330" spans="1:18" s="412" customFormat="1">
      <c r="A6330" s="103">
        <v>6327</v>
      </c>
      <c r="C6330" s="412" t="s">
        <v>1034</v>
      </c>
      <c r="D6330" s="412" t="s">
        <v>1502</v>
      </c>
      <c r="F6330" s="412" t="s">
        <v>9884</v>
      </c>
      <c r="G6330" s="413"/>
      <c r="H6330" s="412" t="s">
        <v>1508</v>
      </c>
      <c r="I6330" s="412" t="s">
        <v>9471</v>
      </c>
      <c r="K6330" s="416">
        <v>1.0359</v>
      </c>
      <c r="L6330" s="416">
        <v>1.0359</v>
      </c>
      <c r="M6330" s="416">
        <v>0.9900000000000001</v>
      </c>
      <c r="N6330" s="414">
        <v>4.4309296264118103</v>
      </c>
      <c r="R6330" s="419"/>
    </row>
    <row r="6331" spans="1:18" s="412" customFormat="1">
      <c r="A6331" s="103">
        <v>6328</v>
      </c>
      <c r="C6331" s="412" t="s">
        <v>1034</v>
      </c>
      <c r="D6331" s="412" t="s">
        <v>1502</v>
      </c>
      <c r="F6331" s="412" t="s">
        <v>9884</v>
      </c>
      <c r="G6331" s="413"/>
      <c r="H6331" s="412" t="s">
        <v>9885</v>
      </c>
      <c r="I6331" s="412" t="s">
        <v>9471</v>
      </c>
      <c r="K6331" s="416">
        <v>11.7567</v>
      </c>
      <c r="L6331" s="416">
        <v>11.7567</v>
      </c>
      <c r="M6331" s="416">
        <v>11.26</v>
      </c>
      <c r="N6331" s="414">
        <v>4.2248249934080189</v>
      </c>
      <c r="R6331" s="419"/>
    </row>
    <row r="6332" spans="1:18" s="412" customFormat="1">
      <c r="A6332" s="103">
        <v>6329</v>
      </c>
      <c r="C6332" s="412" t="s">
        <v>1034</v>
      </c>
      <c r="D6332" s="412" t="s">
        <v>1502</v>
      </c>
      <c r="F6332" s="412" t="s">
        <v>9884</v>
      </c>
      <c r="G6332" s="413"/>
      <c r="H6332" s="412" t="s">
        <v>9886</v>
      </c>
      <c r="I6332" s="412" t="s">
        <v>9471</v>
      </c>
      <c r="K6332" s="416">
        <v>7.5293999999999999</v>
      </c>
      <c r="L6332" s="416">
        <v>7.5293999999999999</v>
      </c>
      <c r="M6332" s="416">
        <v>7.18</v>
      </c>
      <c r="N6332" s="414">
        <v>4.6404760007437531</v>
      </c>
      <c r="R6332" s="419"/>
    </row>
    <row r="6333" spans="1:18" s="412" customFormat="1">
      <c r="A6333" s="103">
        <v>6330</v>
      </c>
      <c r="C6333" s="412" t="s">
        <v>1034</v>
      </c>
      <c r="D6333" s="412" t="s">
        <v>1502</v>
      </c>
      <c r="F6333" s="412" t="s">
        <v>9887</v>
      </c>
      <c r="G6333" s="413"/>
      <c r="H6333" s="412" t="s">
        <v>9888</v>
      </c>
      <c r="I6333" s="412" t="s">
        <v>9471</v>
      </c>
      <c r="K6333" s="416">
        <v>3.2054999999999998</v>
      </c>
      <c r="L6333" s="416">
        <v>3.2054999999999998</v>
      </c>
      <c r="M6333" s="416">
        <v>3.07</v>
      </c>
      <c r="N6333" s="414">
        <v>4.2271096552799863</v>
      </c>
      <c r="R6333" s="419"/>
    </row>
    <row r="6334" spans="1:18" s="412" customFormat="1">
      <c r="A6334" s="103">
        <v>6331</v>
      </c>
      <c r="C6334" s="412" t="s">
        <v>1034</v>
      </c>
      <c r="D6334" s="412" t="s">
        <v>1502</v>
      </c>
      <c r="F6334" s="412" t="s">
        <v>9889</v>
      </c>
      <c r="G6334" s="413"/>
      <c r="H6334" s="412" t="s">
        <v>9890</v>
      </c>
      <c r="I6334" s="412" t="s">
        <v>9471</v>
      </c>
      <c r="K6334" s="416">
        <v>9.4520999999999997</v>
      </c>
      <c r="L6334" s="416">
        <v>9.4520999999999997</v>
      </c>
      <c r="M6334" s="416">
        <v>9.0399999999999991</v>
      </c>
      <c r="N6334" s="414">
        <v>4.359877699135648</v>
      </c>
      <c r="R6334" s="419"/>
    </row>
    <row r="6335" spans="1:18" s="412" customFormat="1">
      <c r="A6335" s="103">
        <v>6332</v>
      </c>
      <c r="C6335" s="412" t="s">
        <v>1034</v>
      </c>
      <c r="D6335" s="412" t="s">
        <v>1502</v>
      </c>
      <c r="F6335" s="412" t="s">
        <v>9889</v>
      </c>
      <c r="G6335" s="413"/>
      <c r="H6335" s="412" t="s">
        <v>9891</v>
      </c>
      <c r="I6335" s="412" t="s">
        <v>9471</v>
      </c>
      <c r="K6335" s="416">
        <v>5.777600000000005</v>
      </c>
      <c r="L6335" s="416">
        <v>5.777600000000005</v>
      </c>
      <c r="M6335" s="416">
        <v>5.52</v>
      </c>
      <c r="N6335" s="414">
        <v>4.4585987261147393</v>
      </c>
      <c r="R6335" s="419"/>
    </row>
    <row r="6336" spans="1:18" s="412" customFormat="1">
      <c r="A6336" s="103">
        <v>6333</v>
      </c>
      <c r="C6336" s="412" t="s">
        <v>1034</v>
      </c>
      <c r="D6336" s="412" t="s">
        <v>1502</v>
      </c>
      <c r="F6336" s="412" t="s">
        <v>9889</v>
      </c>
      <c r="G6336" s="413"/>
      <c r="H6336" s="412" t="s">
        <v>9892</v>
      </c>
      <c r="I6336" s="412" t="s">
        <v>9471</v>
      </c>
      <c r="K6336" s="416">
        <v>6.4550000000000001</v>
      </c>
      <c r="L6336" s="416">
        <v>6.4550000000000001</v>
      </c>
      <c r="M6336" s="416">
        <v>6.17</v>
      </c>
      <c r="N6336" s="414">
        <v>4.4151820294345487</v>
      </c>
      <c r="R6336" s="419"/>
    </row>
    <row r="6337" spans="1:18" s="412" customFormat="1">
      <c r="A6337" s="103">
        <v>6334</v>
      </c>
      <c r="C6337" s="412" t="s">
        <v>1034</v>
      </c>
      <c r="D6337" s="412" t="s">
        <v>9893</v>
      </c>
      <c r="F6337" s="412" t="s">
        <v>9894</v>
      </c>
      <c r="G6337" s="413"/>
      <c r="H6337" s="412" t="s">
        <v>9895</v>
      </c>
      <c r="I6337" s="412" t="s">
        <v>2811</v>
      </c>
      <c r="K6337" s="416">
        <v>5.8400999999999996</v>
      </c>
      <c r="L6337" s="416">
        <v>5.8400999999999996</v>
      </c>
      <c r="M6337" s="416">
        <v>5.7463750000000005</v>
      </c>
      <c r="N6337" s="414">
        <v>1.6048526566325778</v>
      </c>
      <c r="R6337" s="419"/>
    </row>
    <row r="6338" spans="1:18" s="412" customFormat="1">
      <c r="A6338" s="103">
        <v>6335</v>
      </c>
      <c r="C6338" s="412" t="s">
        <v>1034</v>
      </c>
      <c r="D6338" s="412" t="s">
        <v>9893</v>
      </c>
      <c r="F6338" s="412" t="s">
        <v>9894</v>
      </c>
      <c r="G6338" s="413"/>
      <c r="H6338" s="412" t="s">
        <v>9896</v>
      </c>
      <c r="I6338" s="412" t="s">
        <v>9471</v>
      </c>
      <c r="K6338" s="416">
        <v>11.120100000000001</v>
      </c>
      <c r="L6338" s="416">
        <v>11.120100000000001</v>
      </c>
      <c r="M6338" s="416">
        <v>10.775214999999999</v>
      </c>
      <c r="N6338" s="414">
        <v>3.1014559221589861</v>
      </c>
      <c r="R6338" s="419"/>
    </row>
    <row r="6339" spans="1:18" s="412" customFormat="1">
      <c r="A6339" s="103">
        <v>6336</v>
      </c>
      <c r="C6339" s="412" t="s">
        <v>1034</v>
      </c>
      <c r="D6339" s="412" t="s">
        <v>9893</v>
      </c>
      <c r="F6339" s="412" t="s">
        <v>9894</v>
      </c>
      <c r="G6339" s="413"/>
      <c r="H6339" s="412" t="s">
        <v>9897</v>
      </c>
      <c r="I6339" s="412" t="s">
        <v>9471</v>
      </c>
      <c r="K6339" s="416">
        <v>0.73860000000000003</v>
      </c>
      <c r="L6339" s="416">
        <v>0.73860000000000003</v>
      </c>
      <c r="M6339" s="416">
        <v>0.72350000000000003</v>
      </c>
      <c r="N6339" s="414">
        <v>2.0444083401028976</v>
      </c>
      <c r="R6339" s="419"/>
    </row>
    <row r="6340" spans="1:18" s="412" customFormat="1">
      <c r="A6340" s="103">
        <v>6337</v>
      </c>
      <c r="C6340" s="412" t="s">
        <v>1034</v>
      </c>
      <c r="D6340" s="412" t="s">
        <v>9893</v>
      </c>
      <c r="F6340" s="412" t="s">
        <v>9894</v>
      </c>
      <c r="G6340" s="413"/>
      <c r="H6340" s="412" t="s">
        <v>9898</v>
      </c>
      <c r="I6340" s="412" t="s">
        <v>9471</v>
      </c>
      <c r="K6340" s="416">
        <v>8.7742499999999843</v>
      </c>
      <c r="L6340" s="416">
        <v>8.7742499999999843</v>
      </c>
      <c r="M6340" s="416">
        <v>8.4830550000000002</v>
      </c>
      <c r="N6340" s="414">
        <v>3.3187451918965682</v>
      </c>
      <c r="R6340" s="419"/>
    </row>
    <row r="6341" spans="1:18" s="412" customFormat="1">
      <c r="A6341" s="103">
        <v>6338</v>
      </c>
      <c r="C6341" s="412" t="s">
        <v>1034</v>
      </c>
      <c r="D6341" s="412" t="s">
        <v>9893</v>
      </c>
      <c r="F6341" s="412" t="s">
        <v>9894</v>
      </c>
      <c r="G6341" s="413"/>
      <c r="H6341" s="412" t="s">
        <v>9860</v>
      </c>
      <c r="I6341" s="412" t="s">
        <v>9471</v>
      </c>
      <c r="K6341" s="416">
        <v>6.6336750000000002</v>
      </c>
      <c r="L6341" s="416">
        <v>6.6336750000000002</v>
      </c>
      <c r="M6341" s="416">
        <v>6.4172000000000002</v>
      </c>
      <c r="N6341" s="414">
        <v>3.2632741278401483</v>
      </c>
      <c r="R6341" s="419"/>
    </row>
    <row r="6342" spans="1:18" s="412" customFormat="1">
      <c r="A6342" s="103">
        <v>6339</v>
      </c>
      <c r="C6342" s="412" t="s">
        <v>1034</v>
      </c>
      <c r="D6342" s="412" t="s">
        <v>9893</v>
      </c>
      <c r="F6342" s="412" t="s">
        <v>9894</v>
      </c>
      <c r="G6342" s="413"/>
      <c r="H6342" s="412" t="s">
        <v>1525</v>
      </c>
      <c r="I6342" s="412" t="s">
        <v>9471</v>
      </c>
      <c r="K6342" s="416">
        <v>3.5807999999999991</v>
      </c>
      <c r="L6342" s="416">
        <v>3.5807999999999991</v>
      </c>
      <c r="M6342" s="416">
        <v>3.4923000000000002</v>
      </c>
      <c r="N6342" s="414">
        <v>2.4715147453082813</v>
      </c>
      <c r="R6342" s="419"/>
    </row>
    <row r="6343" spans="1:18" s="412" customFormat="1">
      <c r="A6343" s="103">
        <v>6340</v>
      </c>
      <c r="C6343" s="412" t="s">
        <v>1034</v>
      </c>
      <c r="D6343" s="412" t="s">
        <v>9893</v>
      </c>
      <c r="F6343" s="412" t="s">
        <v>9894</v>
      </c>
      <c r="G6343" s="413"/>
      <c r="H6343" s="412" t="s">
        <v>9899</v>
      </c>
      <c r="I6343" s="412" t="s">
        <v>9471</v>
      </c>
      <c r="K6343" s="416">
        <v>9.5835999999999775</v>
      </c>
      <c r="L6343" s="416">
        <v>9.5835999999999775</v>
      </c>
      <c r="M6343" s="416">
        <v>9.2873899999999985</v>
      </c>
      <c r="N6343" s="414">
        <v>3.0908009516254822</v>
      </c>
      <c r="R6343" s="419"/>
    </row>
    <row r="6344" spans="1:18" s="412" customFormat="1">
      <c r="A6344" s="103">
        <v>6341</v>
      </c>
      <c r="C6344" s="412" t="s">
        <v>1034</v>
      </c>
      <c r="D6344" s="412" t="s">
        <v>9893</v>
      </c>
      <c r="F6344" s="412" t="s">
        <v>9900</v>
      </c>
      <c r="G6344" s="413"/>
      <c r="H6344" s="412" t="s">
        <v>9893</v>
      </c>
      <c r="I6344" s="412" t="s">
        <v>2811</v>
      </c>
      <c r="K6344" s="416">
        <v>14.426880000000001</v>
      </c>
      <c r="L6344" s="416">
        <v>14.426880000000001</v>
      </c>
      <c r="M6344" s="416">
        <v>14.177418999999999</v>
      </c>
      <c r="N6344" s="414">
        <v>1.729140326945271</v>
      </c>
      <c r="R6344" s="419"/>
    </row>
    <row r="6345" spans="1:18" s="412" customFormat="1">
      <c r="A6345" s="103">
        <v>6342</v>
      </c>
      <c r="C6345" s="412" t="s">
        <v>1034</v>
      </c>
      <c r="D6345" s="412" t="s">
        <v>9893</v>
      </c>
      <c r="F6345" s="412" t="s">
        <v>9900</v>
      </c>
      <c r="G6345" s="413"/>
      <c r="H6345" s="412" t="s">
        <v>9901</v>
      </c>
      <c r="I6345" s="412" t="s">
        <v>9471</v>
      </c>
      <c r="K6345" s="416">
        <v>9.7320000000000011</v>
      </c>
      <c r="L6345" s="416">
        <v>9.7320000000000011</v>
      </c>
      <c r="M6345" s="416">
        <v>9.57</v>
      </c>
      <c r="N6345" s="414">
        <v>1.6646115906288612</v>
      </c>
      <c r="R6345" s="419"/>
    </row>
    <row r="6346" spans="1:18" s="412" customFormat="1">
      <c r="A6346" s="103">
        <v>6343</v>
      </c>
      <c r="C6346" s="412" t="s">
        <v>1034</v>
      </c>
      <c r="D6346" s="412" t="s">
        <v>9893</v>
      </c>
      <c r="F6346" s="412" t="s">
        <v>9900</v>
      </c>
      <c r="G6346" s="413"/>
      <c r="H6346" s="412" t="s">
        <v>9902</v>
      </c>
      <c r="I6346" s="412" t="s">
        <v>9471</v>
      </c>
      <c r="K6346" s="416">
        <v>7.9031999999999965</v>
      </c>
      <c r="L6346" s="416">
        <v>7.9031999999999965</v>
      </c>
      <c r="M6346" s="416">
        <v>7.6261599999999996</v>
      </c>
      <c r="N6346" s="414">
        <v>3.5054155278873997</v>
      </c>
      <c r="R6346" s="419"/>
    </row>
    <row r="6347" spans="1:18" s="412" customFormat="1">
      <c r="A6347" s="103">
        <v>6344</v>
      </c>
      <c r="C6347" s="412" t="s">
        <v>1034</v>
      </c>
      <c r="D6347" s="412" t="s">
        <v>9893</v>
      </c>
      <c r="F6347" s="412" t="s">
        <v>9900</v>
      </c>
      <c r="G6347" s="413"/>
      <c r="H6347" s="412" t="s">
        <v>9903</v>
      </c>
      <c r="I6347" s="412" t="s">
        <v>9471</v>
      </c>
      <c r="K6347" s="416">
        <v>8.8656000000000148</v>
      </c>
      <c r="L6347" s="416">
        <v>8.8656000000000148</v>
      </c>
      <c r="M6347" s="416">
        <v>8.5537670000000006</v>
      </c>
      <c r="N6347" s="414">
        <v>3.5173366720810071</v>
      </c>
      <c r="R6347" s="419"/>
    </row>
    <row r="6348" spans="1:18" s="412" customFormat="1">
      <c r="A6348" s="103">
        <v>6345</v>
      </c>
      <c r="C6348" s="412" t="s">
        <v>1034</v>
      </c>
      <c r="D6348" s="412" t="s">
        <v>9893</v>
      </c>
      <c r="F6348" s="412" t="s">
        <v>9904</v>
      </c>
      <c r="G6348" s="413"/>
      <c r="H6348" s="412" t="s">
        <v>9905</v>
      </c>
      <c r="I6348" s="412" t="s">
        <v>9471</v>
      </c>
      <c r="K6348" s="416">
        <v>6.628952649999996</v>
      </c>
      <c r="L6348" s="416">
        <v>6.628952649999996</v>
      </c>
      <c r="M6348" s="416">
        <v>6.4394480000000005</v>
      </c>
      <c r="N6348" s="414">
        <v>2.8587419462106975</v>
      </c>
      <c r="R6348" s="419"/>
    </row>
    <row r="6349" spans="1:18" s="412" customFormat="1">
      <c r="A6349" s="103">
        <v>6346</v>
      </c>
      <c r="C6349" s="412" t="s">
        <v>1034</v>
      </c>
      <c r="D6349" s="412" t="s">
        <v>9893</v>
      </c>
      <c r="F6349" s="412" t="s">
        <v>9906</v>
      </c>
      <c r="G6349" s="413"/>
      <c r="H6349" s="412" t="s">
        <v>9897</v>
      </c>
      <c r="I6349" s="412" t="s">
        <v>9471</v>
      </c>
      <c r="K6349" s="416">
        <v>3.7799999999999994</v>
      </c>
      <c r="L6349" s="416">
        <v>3.7799999999999994</v>
      </c>
      <c r="M6349" s="416">
        <v>3.6685249999999998</v>
      </c>
      <c r="N6349" s="414">
        <v>2.9490740740740629</v>
      </c>
      <c r="R6349" s="419"/>
    </row>
    <row r="6350" spans="1:18" s="412" customFormat="1">
      <c r="A6350" s="103">
        <v>6347</v>
      </c>
      <c r="C6350" s="412" t="s">
        <v>1034</v>
      </c>
      <c r="D6350" s="412" t="s">
        <v>9893</v>
      </c>
      <c r="F6350" s="412" t="s">
        <v>9907</v>
      </c>
      <c r="G6350" s="413"/>
      <c r="H6350" s="412" t="s">
        <v>9908</v>
      </c>
      <c r="I6350" s="412" t="s">
        <v>9471</v>
      </c>
      <c r="K6350" s="416">
        <v>5.1776999999999997</v>
      </c>
      <c r="L6350" s="416">
        <v>5.1776999999999997</v>
      </c>
      <c r="M6350" s="416">
        <v>4.9973400000000003</v>
      </c>
      <c r="N6350" s="414">
        <v>3.4833999652355181</v>
      </c>
      <c r="R6350" s="419"/>
    </row>
    <row r="6351" spans="1:18" s="412" customFormat="1">
      <c r="A6351" s="103">
        <v>6348</v>
      </c>
      <c r="C6351" s="412" t="s">
        <v>1034</v>
      </c>
      <c r="D6351" s="412" t="s">
        <v>9893</v>
      </c>
      <c r="F6351" s="412" t="s">
        <v>9909</v>
      </c>
      <c r="G6351" s="413"/>
      <c r="H6351" s="412" t="s">
        <v>9910</v>
      </c>
      <c r="I6351" s="412" t="s">
        <v>9471</v>
      </c>
      <c r="K6351" s="416">
        <v>4.8874000000000004</v>
      </c>
      <c r="L6351" s="416">
        <v>4.8874000000000004</v>
      </c>
      <c r="M6351" s="416">
        <v>4.7240950000000002</v>
      </c>
      <c r="N6351" s="414">
        <v>3.3413471375373462</v>
      </c>
      <c r="R6351" s="419"/>
    </row>
    <row r="6352" spans="1:18" s="412" customFormat="1">
      <c r="A6352" s="103">
        <v>6349</v>
      </c>
      <c r="C6352" s="412" t="s">
        <v>1034</v>
      </c>
      <c r="D6352" s="412" t="s">
        <v>9893</v>
      </c>
      <c r="F6352" s="412" t="s">
        <v>9909</v>
      </c>
      <c r="G6352" s="413"/>
      <c r="H6352" s="412" t="s">
        <v>9911</v>
      </c>
      <c r="I6352" s="412" t="s">
        <v>9471</v>
      </c>
      <c r="K6352" s="416">
        <v>2.6184000000000003</v>
      </c>
      <c r="L6352" s="416">
        <v>2.6184000000000003</v>
      </c>
      <c r="M6352" s="416">
        <v>2.5262700000000002</v>
      </c>
      <c r="N6352" s="414">
        <v>3.5185609532538971</v>
      </c>
      <c r="R6352" s="419"/>
    </row>
    <row r="6353" spans="1:18" s="412" customFormat="1">
      <c r="A6353" s="103">
        <v>6350</v>
      </c>
      <c r="C6353" s="412" t="s">
        <v>9912</v>
      </c>
      <c r="D6353" s="412" t="s">
        <v>9912</v>
      </c>
      <c r="F6353" s="412" t="s">
        <v>9913</v>
      </c>
      <c r="G6353" s="413"/>
      <c r="H6353" s="412" t="s">
        <v>9914</v>
      </c>
      <c r="I6353" s="412" t="s">
        <v>9761</v>
      </c>
      <c r="K6353" s="416">
        <v>12.036600000000007</v>
      </c>
      <c r="L6353" s="416">
        <v>12.036600000000007</v>
      </c>
      <c r="M6353" s="416">
        <v>11.693100000000001</v>
      </c>
      <c r="N6353" s="414">
        <v>2.8537959224366158</v>
      </c>
      <c r="R6353" s="419"/>
    </row>
    <row r="6354" spans="1:18" s="412" customFormat="1">
      <c r="A6354" s="103">
        <v>6351</v>
      </c>
      <c r="C6354" s="412" t="s">
        <v>9912</v>
      </c>
      <c r="D6354" s="412" t="s">
        <v>9912</v>
      </c>
      <c r="F6354" s="412" t="s">
        <v>9913</v>
      </c>
      <c r="G6354" s="413"/>
      <c r="H6354" s="412" t="s">
        <v>9915</v>
      </c>
      <c r="I6354" s="412" t="s">
        <v>2811</v>
      </c>
      <c r="K6354" s="416">
        <v>16.599</v>
      </c>
      <c r="L6354" s="416">
        <v>16.599</v>
      </c>
      <c r="M6354" s="416">
        <v>16.127500000000001</v>
      </c>
      <c r="N6354" s="414">
        <v>2.8405325622025357</v>
      </c>
      <c r="R6354" s="419"/>
    </row>
    <row r="6355" spans="1:18" s="412" customFormat="1">
      <c r="A6355" s="103">
        <v>6352</v>
      </c>
      <c r="C6355" s="412" t="s">
        <v>9912</v>
      </c>
      <c r="D6355" s="412" t="s">
        <v>9912</v>
      </c>
      <c r="F6355" s="412" t="s">
        <v>9913</v>
      </c>
      <c r="G6355" s="413"/>
      <c r="H6355" s="412" t="s">
        <v>9916</v>
      </c>
      <c r="I6355" s="412" t="s">
        <v>9761</v>
      </c>
      <c r="K6355" s="416">
        <v>17.03106</v>
      </c>
      <c r="L6355" s="416">
        <v>17.03106</v>
      </c>
      <c r="M6355" s="416">
        <v>16.551299999999998</v>
      </c>
      <c r="N6355" s="414">
        <v>2.8169708755650111</v>
      </c>
      <c r="R6355" s="419"/>
    </row>
    <row r="6356" spans="1:18" s="412" customFormat="1">
      <c r="A6356" s="103">
        <v>6353</v>
      </c>
      <c r="C6356" s="412" t="s">
        <v>9912</v>
      </c>
      <c r="D6356" s="412" t="s">
        <v>9912</v>
      </c>
      <c r="F6356" s="412" t="s">
        <v>9913</v>
      </c>
      <c r="G6356" s="413"/>
      <c r="H6356" s="412" t="s">
        <v>9917</v>
      </c>
      <c r="I6356" s="412" t="s">
        <v>2811</v>
      </c>
      <c r="K6356" s="416">
        <v>13.166</v>
      </c>
      <c r="L6356" s="416">
        <v>13.166</v>
      </c>
      <c r="M6356" s="416">
        <v>12.792</v>
      </c>
      <c r="N6356" s="414">
        <v>2.840650159501751</v>
      </c>
      <c r="R6356" s="419"/>
    </row>
    <row r="6357" spans="1:18" s="412" customFormat="1">
      <c r="A6357" s="103">
        <v>6354</v>
      </c>
      <c r="C6357" s="412" t="s">
        <v>9912</v>
      </c>
      <c r="D6357" s="412" t="s">
        <v>9912</v>
      </c>
      <c r="F6357" s="412" t="s">
        <v>9913</v>
      </c>
      <c r="G6357" s="413"/>
      <c r="H6357" s="412" t="s">
        <v>9918</v>
      </c>
      <c r="I6357" s="412" t="s">
        <v>9761</v>
      </c>
      <c r="K6357" s="416">
        <v>7.2497000000000043</v>
      </c>
      <c r="L6357" s="416">
        <v>7.2497000000000043</v>
      </c>
      <c r="M6357" s="416">
        <v>7.0432000000000006</v>
      </c>
      <c r="N6357" s="414">
        <v>2.8483937266370134</v>
      </c>
      <c r="R6357" s="419"/>
    </row>
    <row r="6358" spans="1:18" s="412" customFormat="1">
      <c r="A6358" s="103">
        <v>6355</v>
      </c>
      <c r="C6358" s="412" t="s">
        <v>9912</v>
      </c>
      <c r="D6358" s="412" t="s">
        <v>9912</v>
      </c>
      <c r="F6358" s="412" t="s">
        <v>9913</v>
      </c>
      <c r="G6358" s="413"/>
      <c r="H6358" s="412" t="s">
        <v>9919</v>
      </c>
      <c r="I6358" s="412" t="s">
        <v>9761</v>
      </c>
      <c r="K6358" s="416">
        <v>14.407600000000006</v>
      </c>
      <c r="L6358" s="416">
        <v>14.407600000000006</v>
      </c>
      <c r="M6358" s="416">
        <v>14.002000000000001</v>
      </c>
      <c r="N6358" s="414">
        <v>2.8151808767595221</v>
      </c>
      <c r="R6358" s="419"/>
    </row>
    <row r="6359" spans="1:18" s="412" customFormat="1">
      <c r="A6359" s="103">
        <v>6356</v>
      </c>
      <c r="C6359" s="412" t="s">
        <v>9912</v>
      </c>
      <c r="D6359" s="412" t="s">
        <v>9912</v>
      </c>
      <c r="F6359" s="412" t="s">
        <v>9913</v>
      </c>
      <c r="G6359" s="413"/>
      <c r="H6359" s="412" t="s">
        <v>9920</v>
      </c>
      <c r="I6359" s="412" t="s">
        <v>9761</v>
      </c>
      <c r="K6359" s="416">
        <v>13.68</v>
      </c>
      <c r="L6359" s="416">
        <v>13.68</v>
      </c>
      <c r="M6359" s="416">
        <v>13.2959</v>
      </c>
      <c r="N6359" s="414">
        <v>2.8077485380116967</v>
      </c>
      <c r="R6359" s="419"/>
    </row>
    <row r="6360" spans="1:18" s="412" customFormat="1">
      <c r="A6360" s="103">
        <v>6357</v>
      </c>
      <c r="C6360" s="412" t="s">
        <v>9912</v>
      </c>
      <c r="D6360" s="412" t="s">
        <v>9912</v>
      </c>
      <c r="F6360" s="412" t="s">
        <v>9913</v>
      </c>
      <c r="G6360" s="413"/>
      <c r="H6360" s="412" t="s">
        <v>9921</v>
      </c>
      <c r="I6360" s="412" t="s">
        <v>9761</v>
      </c>
      <c r="K6360" s="416">
        <v>11.814900000000005</v>
      </c>
      <c r="L6360" s="416">
        <v>11.814900000000005</v>
      </c>
      <c r="M6360" s="416">
        <v>11.492699999999999</v>
      </c>
      <c r="N6360" s="414">
        <v>2.7270649772745066</v>
      </c>
      <c r="R6360" s="419"/>
    </row>
    <row r="6361" spans="1:18" s="412" customFormat="1">
      <c r="A6361" s="103">
        <v>6358</v>
      </c>
      <c r="C6361" s="412" t="s">
        <v>9912</v>
      </c>
      <c r="D6361" s="412" t="s">
        <v>9912</v>
      </c>
      <c r="F6361" s="412" t="s">
        <v>9913</v>
      </c>
      <c r="G6361" s="413"/>
      <c r="H6361" s="412" t="s">
        <v>9922</v>
      </c>
      <c r="I6361" s="412" t="s">
        <v>9761</v>
      </c>
      <c r="K6361" s="416">
        <v>12.4755</v>
      </c>
      <c r="L6361" s="416">
        <v>12.4755</v>
      </c>
      <c r="M6361" s="416">
        <v>12.123999999999999</v>
      </c>
      <c r="N6361" s="414">
        <v>2.8175223437938475</v>
      </c>
      <c r="R6361" s="419"/>
    </row>
    <row r="6362" spans="1:18" s="412" customFormat="1">
      <c r="A6362" s="103">
        <v>6359</v>
      </c>
      <c r="C6362" s="412" t="s">
        <v>9912</v>
      </c>
      <c r="D6362" s="412" t="s">
        <v>9912</v>
      </c>
      <c r="F6362" s="412" t="s">
        <v>9913</v>
      </c>
      <c r="G6362" s="413"/>
      <c r="H6362" s="412" t="s">
        <v>9923</v>
      </c>
      <c r="I6362" s="412" t="s">
        <v>2811</v>
      </c>
      <c r="K6362" s="416">
        <v>19.436</v>
      </c>
      <c r="L6362" s="416">
        <v>19.436</v>
      </c>
      <c r="M6362" s="416">
        <v>18.884</v>
      </c>
      <c r="N6362" s="414">
        <v>2.8400905536118524</v>
      </c>
      <c r="R6362" s="419"/>
    </row>
    <row r="6363" spans="1:18" s="412" customFormat="1">
      <c r="A6363" s="103">
        <v>6360</v>
      </c>
      <c r="C6363" s="412" t="s">
        <v>9912</v>
      </c>
      <c r="D6363" s="412" t="s">
        <v>9912</v>
      </c>
      <c r="F6363" s="412" t="s">
        <v>9913</v>
      </c>
      <c r="G6363" s="413"/>
      <c r="H6363" s="412" t="s">
        <v>9924</v>
      </c>
      <c r="I6363" s="412" t="s">
        <v>9761</v>
      </c>
      <c r="K6363" s="416">
        <v>18.83870000000001</v>
      </c>
      <c r="L6363" s="416">
        <v>18.83870000000001</v>
      </c>
      <c r="M6363" s="416">
        <v>18.3034</v>
      </c>
      <c r="N6363" s="414">
        <v>2.8414911856975791</v>
      </c>
      <c r="R6363" s="419"/>
    </row>
    <row r="6364" spans="1:18" s="412" customFormat="1">
      <c r="A6364" s="103">
        <v>6361</v>
      </c>
      <c r="C6364" s="412" t="s">
        <v>9912</v>
      </c>
      <c r="D6364" s="412" t="s">
        <v>9912</v>
      </c>
      <c r="F6364" s="412" t="s">
        <v>9913</v>
      </c>
      <c r="G6364" s="413"/>
      <c r="H6364" s="412" t="s">
        <v>9925</v>
      </c>
      <c r="I6364" s="412" t="s">
        <v>2811</v>
      </c>
      <c r="K6364" s="416">
        <v>22.745999999999999</v>
      </c>
      <c r="L6364" s="416">
        <v>22.745999999999999</v>
      </c>
      <c r="M6364" s="416">
        <v>22.091999999999999</v>
      </c>
      <c r="N6364" s="414">
        <v>2.8752308098127144</v>
      </c>
      <c r="R6364" s="419"/>
    </row>
    <row r="6365" spans="1:18" s="412" customFormat="1">
      <c r="A6365" s="103">
        <v>6362</v>
      </c>
      <c r="C6365" s="412" t="s">
        <v>9912</v>
      </c>
      <c r="D6365" s="412" t="s">
        <v>9912</v>
      </c>
      <c r="F6365" s="412" t="s">
        <v>9913</v>
      </c>
      <c r="G6365" s="413"/>
      <c r="H6365" s="412" t="s">
        <v>9926</v>
      </c>
      <c r="I6365" s="412" t="s">
        <v>2811</v>
      </c>
      <c r="K6365" s="416">
        <v>2.8748000000000027</v>
      </c>
      <c r="L6365" s="416">
        <v>2.8748000000000027</v>
      </c>
      <c r="M6365" s="416">
        <v>2.7960000000000003</v>
      </c>
      <c r="N6365" s="414">
        <v>2.741060247669485</v>
      </c>
      <c r="R6365" s="419"/>
    </row>
    <row r="6366" spans="1:18" s="412" customFormat="1">
      <c r="A6366" s="103">
        <v>6363</v>
      </c>
      <c r="C6366" s="412" t="s">
        <v>9912</v>
      </c>
      <c r="D6366" s="412" t="s">
        <v>9912</v>
      </c>
      <c r="F6366" s="412" t="s">
        <v>9927</v>
      </c>
      <c r="G6366" s="413"/>
      <c r="H6366" s="412" t="s">
        <v>9928</v>
      </c>
      <c r="I6366" s="412" t="s">
        <v>9761</v>
      </c>
      <c r="K6366" s="416">
        <v>4.3553999999999977</v>
      </c>
      <c r="L6366" s="416">
        <v>4.3553999999999977</v>
      </c>
      <c r="M6366" s="416">
        <v>4.2300000000000004</v>
      </c>
      <c r="N6366" s="414">
        <v>2.8791844606694532</v>
      </c>
      <c r="R6366" s="419"/>
    </row>
    <row r="6367" spans="1:18" s="412" customFormat="1">
      <c r="A6367" s="103">
        <v>6364</v>
      </c>
      <c r="C6367" s="412" t="s">
        <v>9912</v>
      </c>
      <c r="D6367" s="412" t="s">
        <v>9912</v>
      </c>
      <c r="F6367" s="412" t="s">
        <v>9927</v>
      </c>
      <c r="G6367" s="413"/>
      <c r="H6367" s="412" t="s">
        <v>9929</v>
      </c>
      <c r="I6367" s="412" t="s">
        <v>9761</v>
      </c>
      <c r="K6367" s="416">
        <v>16.735099999999985</v>
      </c>
      <c r="L6367" s="416">
        <v>16.735099999999985</v>
      </c>
      <c r="M6367" s="416">
        <v>16.269000000000002</v>
      </c>
      <c r="N6367" s="414">
        <v>2.7851641161390344</v>
      </c>
      <c r="R6367" s="419"/>
    </row>
    <row r="6368" spans="1:18" s="412" customFormat="1">
      <c r="A6368" s="103">
        <v>6365</v>
      </c>
      <c r="C6368" s="412" t="s">
        <v>9912</v>
      </c>
      <c r="D6368" s="412" t="s">
        <v>9912</v>
      </c>
      <c r="F6368" s="412" t="s">
        <v>9927</v>
      </c>
      <c r="G6368" s="413"/>
      <c r="H6368" s="412" t="s">
        <v>9930</v>
      </c>
      <c r="I6368" s="412" t="s">
        <v>9761</v>
      </c>
      <c r="K6368" s="416">
        <v>13.396299999999997</v>
      </c>
      <c r="L6368" s="416">
        <v>13.396299999999997</v>
      </c>
      <c r="M6368" s="416">
        <v>13.016999999999999</v>
      </c>
      <c r="N6368" s="414">
        <v>2.8313788135529752</v>
      </c>
      <c r="R6368" s="419"/>
    </row>
    <row r="6369" spans="1:18" s="412" customFormat="1">
      <c r="A6369" s="103">
        <v>6366</v>
      </c>
      <c r="C6369" s="412" t="s">
        <v>9912</v>
      </c>
      <c r="D6369" s="412" t="s">
        <v>9912</v>
      </c>
      <c r="F6369" s="412" t="s">
        <v>9927</v>
      </c>
      <c r="G6369" s="413"/>
      <c r="H6369" s="412" t="s">
        <v>9931</v>
      </c>
      <c r="I6369" s="412" t="s">
        <v>2811</v>
      </c>
      <c r="K6369" s="416">
        <v>8.9410999999999987</v>
      </c>
      <c r="L6369" s="416">
        <v>8.9410999999999987</v>
      </c>
      <c r="M6369" s="416">
        <v>8.6869999999999994</v>
      </c>
      <c r="N6369" s="414">
        <v>2.8419322007359202</v>
      </c>
      <c r="R6369" s="419"/>
    </row>
    <row r="6370" spans="1:18" s="412" customFormat="1">
      <c r="A6370" s="103">
        <v>6367</v>
      </c>
      <c r="C6370" s="412" t="s">
        <v>9912</v>
      </c>
      <c r="D6370" s="412" t="s">
        <v>9912</v>
      </c>
      <c r="F6370" s="412" t="s">
        <v>9932</v>
      </c>
      <c r="G6370" s="413"/>
      <c r="H6370" s="412" t="s">
        <v>9933</v>
      </c>
      <c r="I6370" s="412" t="s">
        <v>9761</v>
      </c>
      <c r="K6370" s="416">
        <v>5.5589000000000013</v>
      </c>
      <c r="L6370" s="416">
        <v>5.5589000000000013</v>
      </c>
      <c r="M6370" s="416">
        <v>5.415</v>
      </c>
      <c r="N6370" s="414">
        <v>2.5886416377341059</v>
      </c>
      <c r="R6370" s="419"/>
    </row>
    <row r="6371" spans="1:18" s="412" customFormat="1">
      <c r="A6371" s="103">
        <v>6368</v>
      </c>
      <c r="C6371" s="412" t="s">
        <v>9912</v>
      </c>
      <c r="D6371" s="412" t="s">
        <v>9912</v>
      </c>
      <c r="F6371" s="412" t="s">
        <v>9932</v>
      </c>
      <c r="G6371" s="413"/>
      <c r="H6371" s="412" t="s">
        <v>9934</v>
      </c>
      <c r="I6371" s="412" t="s">
        <v>9761</v>
      </c>
      <c r="K6371" s="416">
        <v>8.1989999999999998</v>
      </c>
      <c r="L6371" s="416">
        <v>8.1989999999999998</v>
      </c>
      <c r="M6371" s="416">
        <v>7.9745999999999997</v>
      </c>
      <c r="N6371" s="414">
        <v>2.7369191364800605</v>
      </c>
      <c r="R6371" s="419"/>
    </row>
    <row r="6372" spans="1:18" s="412" customFormat="1">
      <c r="A6372" s="103">
        <v>6369</v>
      </c>
      <c r="C6372" s="412" t="s">
        <v>9912</v>
      </c>
      <c r="D6372" s="412" t="s">
        <v>9912</v>
      </c>
      <c r="F6372" s="412" t="s">
        <v>9932</v>
      </c>
      <c r="G6372" s="413"/>
      <c r="H6372" s="412" t="s">
        <v>9935</v>
      </c>
      <c r="I6372" s="412" t="s">
        <v>9761</v>
      </c>
      <c r="K6372" s="416">
        <v>5.3616999999999999</v>
      </c>
      <c r="L6372" s="416">
        <v>5.3616999999999999</v>
      </c>
      <c r="M6372" s="416">
        <v>5.2130000000000001</v>
      </c>
      <c r="N6372" s="414">
        <v>2.7733741164182972</v>
      </c>
      <c r="R6372" s="419"/>
    </row>
    <row r="6373" spans="1:18" s="412" customFormat="1">
      <c r="A6373" s="103">
        <v>6370</v>
      </c>
      <c r="C6373" s="412" t="s">
        <v>9912</v>
      </c>
      <c r="D6373" s="412" t="s">
        <v>9912</v>
      </c>
      <c r="F6373" s="412" t="s">
        <v>9932</v>
      </c>
      <c r="G6373" s="413"/>
      <c r="H6373" s="412" t="s">
        <v>9936</v>
      </c>
      <c r="I6373" s="412" t="s">
        <v>9761</v>
      </c>
      <c r="K6373" s="416">
        <v>7.5220000000000002</v>
      </c>
      <c r="L6373" s="416">
        <v>7.5220000000000002</v>
      </c>
      <c r="M6373" s="416">
        <v>7.3170000000000002</v>
      </c>
      <c r="N6373" s="414">
        <v>2.7253390055836224</v>
      </c>
      <c r="R6373" s="419"/>
    </row>
    <row r="6374" spans="1:18" s="412" customFormat="1">
      <c r="A6374" s="103">
        <v>6371</v>
      </c>
      <c r="C6374" s="412" t="s">
        <v>9912</v>
      </c>
      <c r="D6374" s="412" t="s">
        <v>9937</v>
      </c>
      <c r="F6374" s="412" t="s">
        <v>9938</v>
      </c>
      <c r="G6374" s="413"/>
      <c r="H6374" s="412" t="s">
        <v>9939</v>
      </c>
      <c r="I6374" s="412" t="s">
        <v>9761</v>
      </c>
      <c r="K6374" s="416">
        <v>12.577</v>
      </c>
      <c r="L6374" s="416">
        <v>12.577</v>
      </c>
      <c r="M6374" s="416">
        <v>12.225</v>
      </c>
      <c r="N6374" s="414">
        <v>2.7987596406138215</v>
      </c>
      <c r="R6374" s="419"/>
    </row>
    <row r="6375" spans="1:18" s="412" customFormat="1">
      <c r="A6375" s="103">
        <v>6372</v>
      </c>
      <c r="C6375" s="412" t="s">
        <v>9912</v>
      </c>
      <c r="D6375" s="412" t="s">
        <v>9937</v>
      </c>
      <c r="F6375" s="412" t="s">
        <v>9938</v>
      </c>
      <c r="G6375" s="413"/>
      <c r="H6375" s="412" t="s">
        <v>9940</v>
      </c>
      <c r="I6375" s="412" t="s">
        <v>9761</v>
      </c>
      <c r="K6375" s="416">
        <v>22.740089999999999</v>
      </c>
      <c r="L6375" s="416">
        <v>22.740089999999999</v>
      </c>
      <c r="M6375" s="416">
        <v>22.103000000000002</v>
      </c>
      <c r="N6375" s="414">
        <v>2.8016160006402662</v>
      </c>
      <c r="R6375" s="419"/>
    </row>
    <row r="6376" spans="1:18" s="412" customFormat="1">
      <c r="A6376" s="103">
        <v>6373</v>
      </c>
      <c r="C6376" s="412" t="s">
        <v>9912</v>
      </c>
      <c r="D6376" s="412" t="s">
        <v>9937</v>
      </c>
      <c r="F6376" s="412" t="s">
        <v>9938</v>
      </c>
      <c r="G6376" s="413"/>
      <c r="H6376" s="412" t="s">
        <v>9941</v>
      </c>
      <c r="I6376" s="412" t="s">
        <v>9761</v>
      </c>
      <c r="K6376" s="416">
        <v>19.259499999999999</v>
      </c>
      <c r="L6376" s="416">
        <v>19.259499999999999</v>
      </c>
      <c r="M6376" s="416">
        <v>18.715</v>
      </c>
      <c r="N6376" s="414">
        <v>2.8271761987590507</v>
      </c>
      <c r="R6376" s="419"/>
    </row>
    <row r="6377" spans="1:18" s="412" customFormat="1">
      <c r="A6377" s="103">
        <v>6374</v>
      </c>
      <c r="C6377" s="412" t="s">
        <v>9912</v>
      </c>
      <c r="D6377" s="412" t="s">
        <v>9937</v>
      </c>
      <c r="F6377" s="412" t="s">
        <v>9938</v>
      </c>
      <c r="G6377" s="413"/>
      <c r="H6377" s="412" t="s">
        <v>9942</v>
      </c>
      <c r="I6377" s="412" t="s">
        <v>9761</v>
      </c>
      <c r="K6377" s="416">
        <v>9.3103999999999996</v>
      </c>
      <c r="L6377" s="416">
        <v>9.3103999999999996</v>
      </c>
      <c r="M6377" s="416">
        <v>9.0560000000000009</v>
      </c>
      <c r="N6377" s="414">
        <v>2.7324282522770091</v>
      </c>
      <c r="R6377" s="419"/>
    </row>
    <row r="6378" spans="1:18" s="412" customFormat="1">
      <c r="A6378" s="103">
        <v>6375</v>
      </c>
      <c r="C6378" s="412" t="s">
        <v>9912</v>
      </c>
      <c r="D6378" s="412" t="s">
        <v>9937</v>
      </c>
      <c r="F6378" s="412" t="s">
        <v>9938</v>
      </c>
      <c r="G6378" s="413"/>
      <c r="H6378" s="412" t="s">
        <v>9943</v>
      </c>
      <c r="I6378" s="412" t="s">
        <v>9761</v>
      </c>
      <c r="K6378" s="416">
        <v>9.7639999999999993</v>
      </c>
      <c r="L6378" s="416">
        <v>9.7639999999999993</v>
      </c>
      <c r="M6378" s="416">
        <v>9.49</v>
      </c>
      <c r="N6378" s="414">
        <v>2.8062269561654976</v>
      </c>
      <c r="R6378" s="419"/>
    </row>
    <row r="6379" spans="1:18" s="412" customFormat="1">
      <c r="A6379" s="103">
        <v>6376</v>
      </c>
      <c r="C6379" s="412" t="s">
        <v>9912</v>
      </c>
      <c r="D6379" s="412" t="s">
        <v>9937</v>
      </c>
      <c r="F6379" s="412" t="s">
        <v>9938</v>
      </c>
      <c r="G6379" s="413"/>
      <c r="H6379" s="412" t="s">
        <v>9944</v>
      </c>
      <c r="I6379" s="412" t="s">
        <v>9761</v>
      </c>
      <c r="K6379" s="416">
        <v>11.2402</v>
      </c>
      <c r="L6379" s="416">
        <v>11.2402</v>
      </c>
      <c r="M6379" s="416">
        <v>10.925800000000001</v>
      </c>
      <c r="N6379" s="414">
        <v>2.7971032543904832</v>
      </c>
      <c r="R6379" s="419"/>
    </row>
    <row r="6380" spans="1:18" s="412" customFormat="1">
      <c r="A6380" s="103">
        <v>6377</v>
      </c>
      <c r="C6380" s="412" t="s">
        <v>9912</v>
      </c>
      <c r="D6380" s="412" t="s">
        <v>9937</v>
      </c>
      <c r="F6380" s="412" t="s">
        <v>9938</v>
      </c>
      <c r="G6380" s="413"/>
      <c r="H6380" s="412" t="s">
        <v>9945</v>
      </c>
      <c r="I6380" s="412" t="s">
        <v>9946</v>
      </c>
      <c r="K6380" s="416">
        <v>14.477699999999999</v>
      </c>
      <c r="L6380" s="416">
        <v>14.477699999999999</v>
      </c>
      <c r="M6380" s="416">
        <v>14.0593</v>
      </c>
      <c r="N6380" s="414">
        <v>2.8899618033251024</v>
      </c>
      <c r="R6380" s="419"/>
    </row>
    <row r="6381" spans="1:18" s="412" customFormat="1">
      <c r="A6381" s="103">
        <v>6378</v>
      </c>
      <c r="C6381" s="412" t="s">
        <v>9912</v>
      </c>
      <c r="D6381" s="412" t="s">
        <v>9937</v>
      </c>
      <c r="F6381" s="412" t="s">
        <v>9938</v>
      </c>
      <c r="G6381" s="413"/>
      <c r="H6381" s="412" t="s">
        <v>9947</v>
      </c>
      <c r="I6381" s="412" t="s">
        <v>2811</v>
      </c>
      <c r="K6381" s="416">
        <v>1.3716000000000022</v>
      </c>
      <c r="L6381" s="416">
        <v>1.3716000000000022</v>
      </c>
      <c r="M6381" s="416">
        <v>1.3320000000000001</v>
      </c>
      <c r="N6381" s="414">
        <v>2.8871391076116955</v>
      </c>
      <c r="R6381" s="419"/>
    </row>
    <row r="6382" spans="1:18" s="412" customFormat="1">
      <c r="A6382" s="103">
        <v>6379</v>
      </c>
      <c r="C6382" s="412" t="s">
        <v>9912</v>
      </c>
      <c r="D6382" s="412" t="s">
        <v>9937</v>
      </c>
      <c r="F6382" s="412" t="s">
        <v>9938</v>
      </c>
      <c r="G6382" s="413"/>
      <c r="H6382" s="412" t="s">
        <v>9948</v>
      </c>
      <c r="I6382" s="412" t="s">
        <v>2811</v>
      </c>
      <c r="K6382" s="416">
        <v>1.4913000000000027</v>
      </c>
      <c r="L6382" s="416">
        <v>1.4913000000000027</v>
      </c>
      <c r="M6382" s="416">
        <v>1.448</v>
      </c>
      <c r="N6382" s="414">
        <v>2.9035070073092402</v>
      </c>
      <c r="R6382" s="419"/>
    </row>
    <row r="6383" spans="1:18" s="412" customFormat="1">
      <c r="A6383" s="103">
        <v>6380</v>
      </c>
      <c r="C6383" s="412" t="s">
        <v>9912</v>
      </c>
      <c r="D6383" s="412" t="s">
        <v>9937</v>
      </c>
      <c r="F6383" s="412" t="s">
        <v>9938</v>
      </c>
      <c r="G6383" s="413"/>
      <c r="H6383" s="412" t="s">
        <v>9949</v>
      </c>
      <c r="I6383" s="412" t="s">
        <v>9761</v>
      </c>
      <c r="K6383" s="416">
        <v>15.3444</v>
      </c>
      <c r="L6383" s="416">
        <v>15.3444</v>
      </c>
      <c r="M6383" s="416">
        <v>14.905999999999999</v>
      </c>
      <c r="N6383" s="414">
        <v>2.8570683767367995</v>
      </c>
      <c r="R6383" s="419"/>
    </row>
    <row r="6384" spans="1:18" s="412" customFormat="1">
      <c r="A6384" s="103">
        <v>6381</v>
      </c>
      <c r="C6384" s="412" t="s">
        <v>9912</v>
      </c>
      <c r="D6384" s="412" t="s">
        <v>9937</v>
      </c>
      <c r="F6384" s="412" t="s">
        <v>9950</v>
      </c>
      <c r="G6384" s="413"/>
      <c r="H6384" s="412" t="s">
        <v>9951</v>
      </c>
      <c r="I6384" s="412" t="s">
        <v>9761</v>
      </c>
      <c r="K6384" s="416">
        <v>19.572799999999997</v>
      </c>
      <c r="L6384" s="416">
        <v>19.572799999999997</v>
      </c>
      <c r="M6384" s="416">
        <v>19.012</v>
      </c>
      <c r="N6384" s="414">
        <v>2.8652006866671962</v>
      </c>
      <c r="R6384" s="419"/>
    </row>
    <row r="6385" spans="1:18" s="412" customFormat="1">
      <c r="A6385" s="103">
        <v>6382</v>
      </c>
      <c r="C6385" s="412" t="s">
        <v>9912</v>
      </c>
      <c r="D6385" s="412" t="s">
        <v>9937</v>
      </c>
      <c r="F6385" s="412" t="s">
        <v>9950</v>
      </c>
      <c r="G6385" s="413"/>
      <c r="H6385" s="412" t="s">
        <v>9952</v>
      </c>
      <c r="I6385" s="412" t="s">
        <v>9761</v>
      </c>
      <c r="K6385" s="416">
        <v>14.196399999999997</v>
      </c>
      <c r="L6385" s="416">
        <v>14.196399999999997</v>
      </c>
      <c r="M6385" s="416">
        <v>13.7944</v>
      </c>
      <c r="N6385" s="414">
        <v>2.8317038122340703</v>
      </c>
      <c r="R6385" s="419"/>
    </row>
    <row r="6386" spans="1:18" s="412" customFormat="1">
      <c r="A6386" s="103">
        <v>6383</v>
      </c>
      <c r="C6386" s="412" t="s">
        <v>9912</v>
      </c>
      <c r="D6386" s="412" t="s">
        <v>9953</v>
      </c>
      <c r="F6386" s="412" t="s">
        <v>9954</v>
      </c>
      <c r="G6386" s="413"/>
      <c r="H6386" s="412" t="s">
        <v>9955</v>
      </c>
      <c r="I6386" s="412" t="s">
        <v>9761</v>
      </c>
      <c r="K6386" s="416">
        <v>14.8596</v>
      </c>
      <c r="L6386" s="416">
        <v>14.8596</v>
      </c>
      <c r="M6386" s="416">
        <v>14.439</v>
      </c>
      <c r="N6386" s="414">
        <v>2.8304934183961903</v>
      </c>
      <c r="R6386" s="419"/>
    </row>
    <row r="6387" spans="1:18" s="412" customFormat="1">
      <c r="A6387" s="103">
        <v>6384</v>
      </c>
      <c r="C6387" s="412" t="s">
        <v>9912</v>
      </c>
      <c r="D6387" s="412" t="s">
        <v>9953</v>
      </c>
      <c r="F6387" s="412" t="s">
        <v>9954</v>
      </c>
      <c r="G6387" s="413"/>
      <c r="H6387" s="412" t="s">
        <v>9956</v>
      </c>
      <c r="I6387" s="412" t="s">
        <v>9761</v>
      </c>
      <c r="K6387" s="416">
        <v>14.246400000000005</v>
      </c>
      <c r="L6387" s="416">
        <v>14.246400000000005</v>
      </c>
      <c r="M6387" s="416">
        <v>13.842000000000002</v>
      </c>
      <c r="N6387" s="414">
        <v>2.8386118598382919</v>
      </c>
      <c r="R6387" s="419"/>
    </row>
    <row r="6388" spans="1:18">
      <c r="A6388" s="103">
        <v>6385</v>
      </c>
      <c r="B6388" s="412"/>
      <c r="C6388" s="412" t="s">
        <v>9912</v>
      </c>
      <c r="D6388" s="412" t="s">
        <v>9953</v>
      </c>
      <c r="E6388" s="412"/>
      <c r="F6388" s="412" t="s">
        <v>9954</v>
      </c>
      <c r="G6388" s="413"/>
      <c r="H6388" s="412" t="s">
        <v>9957</v>
      </c>
      <c r="I6388" s="412" t="s">
        <v>9761</v>
      </c>
      <c r="J6388" s="412"/>
      <c r="K6388" s="416">
        <v>17.121399999999994</v>
      </c>
      <c r="L6388" s="416">
        <v>17.121399999999994</v>
      </c>
      <c r="M6388" s="416">
        <v>16.636000000000003</v>
      </c>
      <c r="N6388" s="414">
        <v>2.835048535750532</v>
      </c>
      <c r="O6388" s="412"/>
      <c r="P6388" s="412"/>
      <c r="Q6388" s="412"/>
    </row>
    <row r="6389" spans="1:18">
      <c r="A6389" s="103">
        <v>6386</v>
      </c>
      <c r="B6389" s="412"/>
      <c r="C6389" s="412" t="s">
        <v>9912</v>
      </c>
      <c r="D6389" s="412" t="s">
        <v>9953</v>
      </c>
      <c r="E6389" s="412"/>
      <c r="F6389" s="412" t="s">
        <v>9954</v>
      </c>
      <c r="G6389" s="413"/>
      <c r="H6389" s="412" t="s">
        <v>9958</v>
      </c>
      <c r="I6389" s="412" t="s">
        <v>9761</v>
      </c>
      <c r="J6389" s="412"/>
      <c r="K6389" s="416">
        <v>11.831939999999999</v>
      </c>
      <c r="L6389" s="416">
        <v>11.831939999999999</v>
      </c>
      <c r="M6389" s="416">
        <v>11.49874</v>
      </c>
      <c r="N6389" s="414">
        <v>2.8161062344805647</v>
      </c>
      <c r="O6389" s="412"/>
      <c r="P6389" s="412"/>
      <c r="Q6389" s="412"/>
    </row>
    <row r="6390" spans="1:18">
      <c r="A6390" s="103">
        <v>6387</v>
      </c>
      <c r="B6390" s="412"/>
      <c r="C6390" s="412" t="s">
        <v>9912</v>
      </c>
      <c r="D6390" s="412" t="s">
        <v>9953</v>
      </c>
      <c r="E6390" s="412"/>
      <c r="F6390" s="412" t="s">
        <v>9954</v>
      </c>
      <c r="G6390" s="413"/>
      <c r="H6390" s="412" t="s">
        <v>9959</v>
      </c>
      <c r="I6390" s="412" t="s">
        <v>9761</v>
      </c>
      <c r="J6390" s="412"/>
      <c r="K6390" s="416">
        <v>11.378</v>
      </c>
      <c r="L6390" s="416">
        <v>11.378</v>
      </c>
      <c r="M6390" s="416">
        <v>11.05898</v>
      </c>
      <c r="N6390" s="414">
        <v>2.8038319564071021</v>
      </c>
      <c r="O6390" s="412"/>
      <c r="P6390" s="412"/>
      <c r="Q6390" s="412"/>
    </row>
    <row r="6391" spans="1:18">
      <c r="A6391" s="103">
        <v>6388</v>
      </c>
      <c r="B6391" s="412"/>
      <c r="C6391" s="412" t="s">
        <v>9912</v>
      </c>
      <c r="D6391" s="412" t="s">
        <v>9953</v>
      </c>
      <c r="E6391" s="412"/>
      <c r="F6391" s="412" t="s">
        <v>9954</v>
      </c>
      <c r="G6391" s="413"/>
      <c r="H6391" s="412" t="s">
        <v>9960</v>
      </c>
      <c r="I6391" s="412" t="s">
        <v>9761</v>
      </c>
      <c r="J6391" s="412"/>
      <c r="K6391" s="416">
        <v>13.467999999999989</v>
      </c>
      <c r="L6391" s="416">
        <v>13.467999999999989</v>
      </c>
      <c r="M6391" s="416">
        <v>13.083</v>
      </c>
      <c r="N6391" s="414">
        <v>2.8586278586277802</v>
      </c>
      <c r="O6391" s="412"/>
      <c r="P6391" s="412"/>
      <c r="Q6391" s="412"/>
    </row>
    <row r="6392" spans="1:18">
      <c r="A6392" s="103">
        <v>6389</v>
      </c>
      <c r="B6392" s="412"/>
      <c r="C6392" s="412" t="s">
        <v>9912</v>
      </c>
      <c r="D6392" s="412" t="s">
        <v>9953</v>
      </c>
      <c r="E6392" s="412"/>
      <c r="F6392" s="412" t="s">
        <v>9954</v>
      </c>
      <c r="G6392" s="413"/>
      <c r="H6392" s="412" t="s">
        <v>9961</v>
      </c>
      <c r="I6392" s="412" t="s">
        <v>9761</v>
      </c>
      <c r="J6392" s="412"/>
      <c r="K6392" s="416">
        <v>10.124000000000001</v>
      </c>
      <c r="L6392" s="416">
        <v>10.124000000000001</v>
      </c>
      <c r="M6392" s="416">
        <v>9.8369999999999997</v>
      </c>
      <c r="N6392" s="414">
        <v>2.8348478862109916</v>
      </c>
      <c r="O6392" s="412"/>
      <c r="P6392" s="412"/>
      <c r="Q6392" s="412"/>
    </row>
    <row r="6393" spans="1:18">
      <c r="A6393" s="103">
        <v>6390</v>
      </c>
      <c r="B6393" s="412"/>
      <c r="C6393" s="412" t="s">
        <v>9912</v>
      </c>
      <c r="D6393" s="412" t="s">
        <v>9953</v>
      </c>
      <c r="E6393" s="412"/>
      <c r="F6393" s="412" t="s">
        <v>9954</v>
      </c>
      <c r="G6393" s="413"/>
      <c r="H6393" s="412" t="s">
        <v>9962</v>
      </c>
      <c r="I6393" s="412" t="s">
        <v>9761</v>
      </c>
      <c r="J6393" s="412"/>
      <c r="K6393" s="416">
        <v>2.5468000000000002</v>
      </c>
      <c r="L6393" s="416">
        <v>2.5468000000000002</v>
      </c>
      <c r="M6393" s="416">
        <v>2.4740000000000002</v>
      </c>
      <c r="N6393" s="414">
        <v>2.8584890843411328</v>
      </c>
      <c r="O6393" s="412"/>
      <c r="P6393" s="412"/>
      <c r="Q6393" s="412"/>
    </row>
    <row r="6394" spans="1:18">
      <c r="A6394" s="103">
        <v>6391</v>
      </c>
      <c r="B6394" s="412"/>
      <c r="C6394" s="412" t="s">
        <v>9912</v>
      </c>
      <c r="D6394" s="412" t="s">
        <v>9953</v>
      </c>
      <c r="E6394" s="412"/>
      <c r="F6394" s="412" t="s">
        <v>9963</v>
      </c>
      <c r="G6394" s="413"/>
      <c r="H6394" s="412" t="s">
        <v>9964</v>
      </c>
      <c r="I6394" s="412" t="s">
        <v>2811</v>
      </c>
      <c r="J6394" s="412"/>
      <c r="K6394" s="416">
        <v>2.9877500000000001</v>
      </c>
      <c r="L6394" s="416">
        <v>2.9877500000000001</v>
      </c>
      <c r="M6394" s="416">
        <v>2.9019999999999997</v>
      </c>
      <c r="N6394" s="414">
        <v>2.8700527152539683</v>
      </c>
      <c r="O6394" s="412"/>
      <c r="P6394" s="412"/>
      <c r="Q6394" s="412"/>
    </row>
    <row r="6395" spans="1:18">
      <c r="A6395" s="103">
        <v>6392</v>
      </c>
      <c r="B6395" s="412"/>
      <c r="C6395" s="412" t="s">
        <v>9912</v>
      </c>
      <c r="D6395" s="412" t="s">
        <v>9953</v>
      </c>
      <c r="E6395" s="412"/>
      <c r="F6395" s="412" t="s">
        <v>9963</v>
      </c>
      <c r="G6395" s="413"/>
      <c r="H6395" s="412" t="s">
        <v>9965</v>
      </c>
      <c r="I6395" s="412" t="s">
        <v>9761</v>
      </c>
      <c r="J6395" s="412"/>
      <c r="K6395" s="416">
        <v>12.253</v>
      </c>
      <c r="L6395" s="416">
        <v>12.253</v>
      </c>
      <c r="M6395" s="416">
        <v>11.907</v>
      </c>
      <c r="N6395" s="414">
        <v>2.8237982534889423</v>
      </c>
      <c r="O6395" s="412"/>
      <c r="P6395" s="412"/>
      <c r="Q6395" s="412"/>
    </row>
    <row r="6396" spans="1:18">
      <c r="A6396" s="103">
        <v>6393</v>
      </c>
      <c r="B6396" s="412"/>
      <c r="C6396" s="412" t="s">
        <v>9912</v>
      </c>
      <c r="D6396" s="412" t="s">
        <v>9953</v>
      </c>
      <c r="E6396" s="412"/>
      <c r="F6396" s="412" t="s">
        <v>9963</v>
      </c>
      <c r="G6396" s="413"/>
      <c r="H6396" s="412" t="s">
        <v>9966</v>
      </c>
      <c r="I6396" s="412" t="s">
        <v>9761</v>
      </c>
      <c r="J6396" s="412"/>
      <c r="K6396" s="416">
        <v>8.7452500000000004</v>
      </c>
      <c r="L6396" s="416">
        <v>8.7452500000000004</v>
      </c>
      <c r="M6396" s="416">
        <v>8.5009999999999994</v>
      </c>
      <c r="N6396" s="414">
        <v>2.7929447414310733</v>
      </c>
      <c r="O6396" s="412"/>
      <c r="P6396" s="412"/>
      <c r="Q6396" s="412"/>
    </row>
    <row r="6397" spans="1:18">
      <c r="A6397" s="103">
        <v>6394</v>
      </c>
      <c r="B6397" s="412"/>
      <c r="C6397" s="412" t="s">
        <v>9912</v>
      </c>
      <c r="D6397" s="412" t="s">
        <v>9953</v>
      </c>
      <c r="E6397" s="412"/>
      <c r="F6397" s="412" t="s">
        <v>9963</v>
      </c>
      <c r="G6397" s="413"/>
      <c r="H6397" s="412" t="s">
        <v>9967</v>
      </c>
      <c r="I6397" s="412" t="s">
        <v>9761</v>
      </c>
      <c r="J6397" s="412"/>
      <c r="K6397" s="416">
        <v>7.2346000000000004</v>
      </c>
      <c r="L6397" s="416">
        <v>7.2346000000000004</v>
      </c>
      <c r="M6397" s="416">
        <v>7.0301999999999998</v>
      </c>
      <c r="N6397" s="414">
        <v>2.8253116965692722</v>
      </c>
      <c r="O6397" s="412"/>
      <c r="P6397" s="412"/>
      <c r="Q6397" s="412"/>
    </row>
    <row r="6398" spans="1:18">
      <c r="A6398" s="103">
        <v>6395</v>
      </c>
      <c r="B6398" s="412"/>
      <c r="C6398" s="412" t="s">
        <v>9912</v>
      </c>
      <c r="D6398" s="412" t="s">
        <v>9953</v>
      </c>
      <c r="E6398" s="412"/>
      <c r="F6398" s="412" t="s">
        <v>9968</v>
      </c>
      <c r="G6398" s="413"/>
      <c r="H6398" s="412" t="s">
        <v>9969</v>
      </c>
      <c r="I6398" s="412" t="s">
        <v>9761</v>
      </c>
      <c r="J6398" s="412"/>
      <c r="K6398" s="416">
        <v>11.157999999999999</v>
      </c>
      <c r="L6398" s="416">
        <v>11.157999999999999</v>
      </c>
      <c r="M6398" s="416">
        <v>10.841999999999999</v>
      </c>
      <c r="N6398" s="414">
        <v>2.8320487542570421</v>
      </c>
      <c r="O6398" s="412"/>
      <c r="P6398" s="412"/>
      <c r="Q6398" s="412"/>
    </row>
    <row r="6399" spans="1:18">
      <c r="A6399" s="103">
        <v>6396</v>
      </c>
      <c r="B6399" s="412"/>
      <c r="C6399" s="412" t="s">
        <v>9912</v>
      </c>
      <c r="D6399" s="412" t="s">
        <v>9953</v>
      </c>
      <c r="E6399" s="412"/>
      <c r="F6399" s="412" t="s">
        <v>9968</v>
      </c>
      <c r="G6399" s="413"/>
      <c r="H6399" s="412" t="s">
        <v>9970</v>
      </c>
      <c r="I6399" s="412" t="s">
        <v>9761</v>
      </c>
      <c r="J6399" s="412"/>
      <c r="K6399" s="416">
        <v>13.030875000000002</v>
      </c>
      <c r="L6399" s="416">
        <v>13.030875000000002</v>
      </c>
      <c r="M6399" s="416">
        <v>12.6568</v>
      </c>
      <c r="N6399" s="414">
        <v>2.8706821299413985</v>
      </c>
      <c r="O6399" s="412"/>
      <c r="P6399" s="412"/>
      <c r="Q6399" s="412"/>
    </row>
    <row r="6400" spans="1:18">
      <c r="A6400" s="103">
        <v>6397</v>
      </c>
      <c r="B6400" s="412"/>
      <c r="C6400" s="412" t="s">
        <v>9912</v>
      </c>
      <c r="D6400" s="412" t="s">
        <v>9953</v>
      </c>
      <c r="E6400" s="412"/>
      <c r="F6400" s="412" t="s">
        <v>9968</v>
      </c>
      <c r="G6400" s="413"/>
      <c r="H6400" s="412" t="s">
        <v>9971</v>
      </c>
      <c r="I6400" s="412" t="s">
        <v>9761</v>
      </c>
      <c r="J6400" s="412"/>
      <c r="K6400" s="416">
        <v>16.952490000000001</v>
      </c>
      <c r="L6400" s="416">
        <v>16.952490000000001</v>
      </c>
      <c r="M6400" s="416">
        <v>16.479599999999998</v>
      </c>
      <c r="N6400" s="414">
        <v>2.7895017192164877</v>
      </c>
      <c r="O6400" s="412"/>
      <c r="P6400" s="412"/>
      <c r="Q6400" s="412"/>
    </row>
    <row r="6401" spans="1:17">
      <c r="A6401" s="103">
        <v>6398</v>
      </c>
      <c r="B6401" s="412"/>
      <c r="C6401" s="412" t="s">
        <v>9912</v>
      </c>
      <c r="D6401" s="412" t="s">
        <v>9953</v>
      </c>
      <c r="E6401" s="412"/>
      <c r="F6401" s="412" t="s">
        <v>9972</v>
      </c>
      <c r="G6401" s="413"/>
      <c r="H6401" s="412" t="s">
        <v>9973</v>
      </c>
      <c r="I6401" s="412" t="s">
        <v>9761</v>
      </c>
      <c r="J6401" s="412"/>
      <c r="K6401" s="416">
        <v>11.24429999999993</v>
      </c>
      <c r="L6401" s="416">
        <v>11.24429999999993</v>
      </c>
      <c r="M6401" s="416">
        <v>10.93</v>
      </c>
      <c r="N6401" s="414">
        <v>2.7951940094086072</v>
      </c>
      <c r="O6401" s="412"/>
      <c r="P6401" s="412"/>
      <c r="Q6401" s="412"/>
    </row>
    <row r="6402" spans="1:17">
      <c r="A6402" s="103">
        <v>6399</v>
      </c>
      <c r="B6402" s="412"/>
      <c r="C6402" s="412" t="s">
        <v>9912</v>
      </c>
      <c r="D6402" s="412" t="s">
        <v>9953</v>
      </c>
      <c r="E6402" s="412"/>
      <c r="F6402" s="412" t="s">
        <v>9972</v>
      </c>
      <c r="G6402" s="413"/>
      <c r="H6402" s="412" t="s">
        <v>9974</v>
      </c>
      <c r="I6402" s="412" t="s">
        <v>9761</v>
      </c>
      <c r="J6402" s="412"/>
      <c r="K6402" s="416">
        <v>5.1493000000000055</v>
      </c>
      <c r="L6402" s="416">
        <v>5.1493000000000055</v>
      </c>
      <c r="M6402" s="416">
        <v>5.0049999999999999</v>
      </c>
      <c r="N6402" s="414">
        <v>2.8023226457966226</v>
      </c>
      <c r="O6402" s="412"/>
      <c r="P6402" s="412"/>
      <c r="Q6402" s="412"/>
    </row>
    <row r="6403" spans="1:17">
      <c r="A6403" s="103">
        <v>6400</v>
      </c>
      <c r="B6403" s="412"/>
      <c r="C6403" s="412" t="s">
        <v>9912</v>
      </c>
      <c r="D6403" s="412" t="s">
        <v>9953</v>
      </c>
      <c r="E6403" s="412"/>
      <c r="F6403" s="412" t="s">
        <v>9972</v>
      </c>
      <c r="G6403" s="413"/>
      <c r="H6403" s="412" t="s">
        <v>9975</v>
      </c>
      <c r="I6403" s="412" t="s">
        <v>9761</v>
      </c>
      <c r="J6403" s="412"/>
      <c r="K6403" s="416">
        <v>9.7098999999999975</v>
      </c>
      <c r="L6403" s="416">
        <v>9.7098999999999975</v>
      </c>
      <c r="M6403" s="416">
        <v>9.4380000000000006</v>
      </c>
      <c r="N6403" s="414">
        <v>2.8002348118929854</v>
      </c>
      <c r="O6403" s="412"/>
      <c r="P6403" s="412"/>
      <c r="Q6403" s="412"/>
    </row>
    <row r="6404" spans="1:17">
      <c r="A6404" s="103">
        <v>6401</v>
      </c>
      <c r="B6404" s="412"/>
      <c r="C6404" s="412" t="s">
        <v>9912</v>
      </c>
      <c r="D6404" s="412" t="s">
        <v>9953</v>
      </c>
      <c r="E6404" s="412"/>
      <c r="F6404" s="412" t="s">
        <v>9972</v>
      </c>
      <c r="G6404" s="413"/>
      <c r="H6404" s="412" t="s">
        <v>9976</v>
      </c>
      <c r="I6404" s="412" t="s">
        <v>9761</v>
      </c>
      <c r="J6404" s="412"/>
      <c r="K6404" s="416">
        <v>7.0818999999999939</v>
      </c>
      <c r="L6404" s="416">
        <v>7.0818999999999939</v>
      </c>
      <c r="M6404" s="416">
        <v>6.8810000000000002</v>
      </c>
      <c r="N6404" s="414">
        <v>2.8368093308292099</v>
      </c>
      <c r="O6404" s="412"/>
      <c r="P6404" s="412"/>
      <c r="Q6404" s="412"/>
    </row>
    <row r="6405" spans="1:17">
      <c r="A6405" s="103">
        <v>6402</v>
      </c>
      <c r="B6405" s="412"/>
      <c r="C6405" s="412" t="s">
        <v>9912</v>
      </c>
      <c r="D6405" s="412" t="s">
        <v>9953</v>
      </c>
      <c r="E6405" s="412"/>
      <c r="F6405" s="412" t="s">
        <v>9972</v>
      </c>
      <c r="G6405" s="413"/>
      <c r="H6405" s="412" t="s">
        <v>9977</v>
      </c>
      <c r="I6405" s="412" t="s">
        <v>9761</v>
      </c>
      <c r="J6405" s="412"/>
      <c r="K6405" s="416">
        <v>13.369299999999985</v>
      </c>
      <c r="L6405" s="416">
        <v>13.369299999999985</v>
      </c>
      <c r="M6405" s="416">
        <v>12.997</v>
      </c>
      <c r="N6405" s="414">
        <v>2.7847381687895809</v>
      </c>
      <c r="O6405" s="412"/>
      <c r="P6405" s="412"/>
      <c r="Q6405" s="412"/>
    </row>
    <row r="6406" spans="1:17">
      <c r="A6406" s="103">
        <v>6403</v>
      </c>
      <c r="B6406" s="412"/>
      <c r="C6406" s="412" t="s">
        <v>9912</v>
      </c>
      <c r="D6406" s="412" t="s">
        <v>9953</v>
      </c>
      <c r="E6406" s="412"/>
      <c r="F6406" s="412" t="s">
        <v>9978</v>
      </c>
      <c r="G6406" s="413"/>
      <c r="H6406" s="412" t="s">
        <v>9979</v>
      </c>
      <c r="I6406" s="412" t="s">
        <v>9761</v>
      </c>
      <c r="J6406" s="412"/>
      <c r="K6406" s="416">
        <v>16.447189999999978</v>
      </c>
      <c r="L6406" s="416">
        <v>16.447189999999978</v>
      </c>
      <c r="M6406" s="416">
        <v>16.148149999999966</v>
      </c>
      <c r="N6406" s="414">
        <v>1.8181829236484321</v>
      </c>
      <c r="O6406" s="412"/>
      <c r="P6406" s="412"/>
      <c r="Q6406" s="412"/>
    </row>
    <row r="6407" spans="1:17">
      <c r="A6407" s="103">
        <v>6404</v>
      </c>
      <c r="B6407" s="412"/>
      <c r="C6407" s="412" t="s">
        <v>9912</v>
      </c>
      <c r="D6407" s="412" t="s">
        <v>1418</v>
      </c>
      <c r="E6407" s="412"/>
      <c r="F6407" s="412" t="s">
        <v>9980</v>
      </c>
      <c r="G6407" s="413"/>
      <c r="H6407" s="412" t="s">
        <v>9981</v>
      </c>
      <c r="I6407" s="412" t="s">
        <v>2160</v>
      </c>
      <c r="J6407" s="412"/>
      <c r="K6407" s="416">
        <v>5.4977800000000281</v>
      </c>
      <c r="L6407" s="416">
        <v>5.4977800000000281</v>
      </c>
      <c r="M6407" s="416">
        <v>5.4221400000000139</v>
      </c>
      <c r="N6407" s="414">
        <v>1.3758280615087135</v>
      </c>
      <c r="O6407" s="412"/>
      <c r="P6407" s="412"/>
      <c r="Q6407" s="412"/>
    </row>
    <row r="6408" spans="1:17">
      <c r="A6408" s="103">
        <v>6405</v>
      </c>
      <c r="B6408" s="412"/>
      <c r="C6408" s="412" t="s">
        <v>9912</v>
      </c>
      <c r="D6408" s="412" t="s">
        <v>1418</v>
      </c>
      <c r="E6408" s="412"/>
      <c r="F6408" s="412" t="s">
        <v>9980</v>
      </c>
      <c r="G6408" s="413"/>
      <c r="H6408" s="412" t="s">
        <v>9982</v>
      </c>
      <c r="I6408" s="412" t="s">
        <v>2160</v>
      </c>
      <c r="J6408" s="412"/>
      <c r="K6408" s="416">
        <v>8.7530000000000001</v>
      </c>
      <c r="L6408" s="416">
        <v>8.7530000000000001</v>
      </c>
      <c r="M6408" s="416">
        <v>8.5039999999999996</v>
      </c>
      <c r="N6408" s="414">
        <v>2.8447389466468702</v>
      </c>
      <c r="O6408" s="412"/>
      <c r="P6408" s="412"/>
      <c r="Q6408" s="412"/>
    </row>
    <row r="6409" spans="1:17">
      <c r="A6409" s="103">
        <v>6406</v>
      </c>
      <c r="B6409" s="412"/>
      <c r="C6409" s="412" t="s">
        <v>9912</v>
      </c>
      <c r="D6409" s="412" t="s">
        <v>1418</v>
      </c>
      <c r="E6409" s="412"/>
      <c r="F6409" s="412" t="s">
        <v>9980</v>
      </c>
      <c r="G6409" s="413"/>
      <c r="H6409" s="412" t="s">
        <v>9983</v>
      </c>
      <c r="I6409" s="412" t="s">
        <v>9761</v>
      </c>
      <c r="J6409" s="412"/>
      <c r="K6409" s="416">
        <v>9.9190000000000005</v>
      </c>
      <c r="L6409" s="416">
        <v>9.9190000000000005</v>
      </c>
      <c r="M6409" s="416">
        <v>9.6379999999999999</v>
      </c>
      <c r="N6409" s="414">
        <v>2.8329468696441231</v>
      </c>
      <c r="O6409" s="412"/>
      <c r="P6409" s="412"/>
      <c r="Q6409" s="412"/>
    </row>
    <row r="6410" spans="1:17">
      <c r="A6410" s="103">
        <v>6407</v>
      </c>
      <c r="B6410" s="412"/>
      <c r="C6410" s="412" t="s">
        <v>9912</v>
      </c>
      <c r="D6410" s="412" t="s">
        <v>1418</v>
      </c>
      <c r="E6410" s="412"/>
      <c r="F6410" s="412" t="s">
        <v>9980</v>
      </c>
      <c r="G6410" s="413"/>
      <c r="H6410" s="412" t="s">
        <v>9984</v>
      </c>
      <c r="I6410" s="412" t="s">
        <v>9761</v>
      </c>
      <c r="J6410" s="412"/>
      <c r="K6410" s="416">
        <v>5.6910000000000007</v>
      </c>
      <c r="L6410" s="416">
        <v>5.6910000000000007</v>
      </c>
      <c r="M6410" s="416">
        <v>5.532</v>
      </c>
      <c r="N6410" s="414">
        <v>2.7938850817079719</v>
      </c>
      <c r="O6410" s="412"/>
      <c r="P6410" s="412"/>
      <c r="Q6410" s="412"/>
    </row>
    <row r="6411" spans="1:17">
      <c r="A6411" s="103">
        <v>6408</v>
      </c>
      <c r="B6411" s="412"/>
      <c r="C6411" s="412" t="s">
        <v>9912</v>
      </c>
      <c r="D6411" s="412" t="s">
        <v>1418</v>
      </c>
      <c r="E6411" s="412"/>
      <c r="F6411" s="412" t="s">
        <v>9980</v>
      </c>
      <c r="G6411" s="413"/>
      <c r="H6411" s="412" t="s">
        <v>9985</v>
      </c>
      <c r="I6411" s="412" t="s">
        <v>9761</v>
      </c>
      <c r="J6411" s="412"/>
      <c r="K6411" s="416">
        <v>5.3346799999999996</v>
      </c>
      <c r="L6411" s="416">
        <v>5.3346799999999996</v>
      </c>
      <c r="M6411" s="416">
        <v>5.1870000000000003</v>
      </c>
      <c r="N6411" s="414">
        <v>2.7683010039964793</v>
      </c>
      <c r="O6411" s="412"/>
      <c r="P6411" s="412"/>
      <c r="Q6411" s="412"/>
    </row>
    <row r="6412" spans="1:17">
      <c r="A6412" s="103">
        <v>6409</v>
      </c>
      <c r="B6412" s="412"/>
      <c r="C6412" s="412" t="s">
        <v>9912</v>
      </c>
      <c r="D6412" s="412" t="s">
        <v>1418</v>
      </c>
      <c r="E6412" s="412"/>
      <c r="F6412" s="412" t="s">
        <v>9980</v>
      </c>
      <c r="G6412" s="413"/>
      <c r="H6412" s="412" t="s">
        <v>9986</v>
      </c>
      <c r="I6412" s="412" t="s">
        <v>9761</v>
      </c>
      <c r="J6412" s="412"/>
      <c r="K6412" s="416">
        <v>8.8634799999999991</v>
      </c>
      <c r="L6412" s="416">
        <v>8.8634799999999991</v>
      </c>
      <c r="M6412" s="416">
        <v>8.7135100000000065</v>
      </c>
      <c r="N6412" s="414">
        <v>1.6919990793682913</v>
      </c>
      <c r="O6412" s="412"/>
      <c r="P6412" s="412"/>
      <c r="Q6412" s="412"/>
    </row>
    <row r="6413" spans="1:17">
      <c r="A6413" s="103">
        <v>6410</v>
      </c>
      <c r="B6413" s="412"/>
      <c r="C6413" s="412" t="s">
        <v>9912</v>
      </c>
      <c r="D6413" s="412" t="s">
        <v>1418</v>
      </c>
      <c r="E6413" s="412"/>
      <c r="F6413" s="412" t="s">
        <v>9980</v>
      </c>
      <c r="G6413" s="413"/>
      <c r="H6413" s="412" t="s">
        <v>9987</v>
      </c>
      <c r="I6413" s="412" t="s">
        <v>2160</v>
      </c>
      <c r="J6413" s="412"/>
      <c r="K6413" s="416">
        <v>5.4417199999999717</v>
      </c>
      <c r="L6413" s="416">
        <v>5.4417199999999717</v>
      </c>
      <c r="M6413" s="416">
        <v>5.3899399999999984</v>
      </c>
      <c r="N6413" s="414">
        <v>0.9515373815626964</v>
      </c>
      <c r="O6413" s="412"/>
      <c r="P6413" s="412"/>
      <c r="Q6413" s="412"/>
    </row>
    <row r="6414" spans="1:17">
      <c r="A6414" s="103">
        <v>6411</v>
      </c>
      <c r="B6414" s="412"/>
      <c r="C6414" s="412" t="s">
        <v>9912</v>
      </c>
      <c r="D6414" s="412" t="s">
        <v>1418</v>
      </c>
      <c r="E6414" s="412"/>
      <c r="F6414" s="412" t="s">
        <v>9980</v>
      </c>
      <c r="G6414" s="413"/>
      <c r="H6414" s="412" t="s">
        <v>9988</v>
      </c>
      <c r="I6414" s="412" t="s">
        <v>2160</v>
      </c>
      <c r="J6414" s="412"/>
      <c r="K6414" s="416">
        <v>10.82586000000002</v>
      </c>
      <c r="L6414" s="416">
        <v>10.82586000000002</v>
      </c>
      <c r="M6414" s="416">
        <v>10.542720000000088</v>
      </c>
      <c r="N6414" s="414">
        <v>2.6154042265458028</v>
      </c>
      <c r="O6414" s="412"/>
      <c r="P6414" s="412"/>
      <c r="Q6414" s="412"/>
    </row>
    <row r="6415" spans="1:17">
      <c r="A6415" s="103">
        <v>6412</v>
      </c>
      <c r="B6415" s="412"/>
      <c r="C6415" s="412" t="s">
        <v>9912</v>
      </c>
      <c r="D6415" s="412" t="s">
        <v>1418</v>
      </c>
      <c r="E6415" s="412"/>
      <c r="F6415" s="412" t="s">
        <v>9980</v>
      </c>
      <c r="G6415" s="413"/>
      <c r="H6415" s="412" t="s">
        <v>9989</v>
      </c>
      <c r="I6415" s="412" t="s">
        <v>2811</v>
      </c>
      <c r="J6415" s="412"/>
      <c r="K6415" s="416">
        <v>15.004000000000001</v>
      </c>
      <c r="L6415" s="416">
        <v>15.004000000000001</v>
      </c>
      <c r="M6415" s="416">
        <v>14.688099999999999</v>
      </c>
      <c r="N6415" s="414">
        <v>2.1054385497200929</v>
      </c>
      <c r="O6415" s="412"/>
      <c r="P6415" s="412"/>
      <c r="Q6415" s="412"/>
    </row>
    <row r="6416" spans="1:17">
      <c r="A6416" s="103">
        <v>6413</v>
      </c>
      <c r="B6416" s="412"/>
      <c r="C6416" s="412" t="s">
        <v>9912</v>
      </c>
      <c r="D6416" s="412" t="s">
        <v>1418</v>
      </c>
      <c r="E6416" s="412"/>
      <c r="F6416" s="412" t="s">
        <v>9980</v>
      </c>
      <c r="G6416" s="413"/>
      <c r="H6416" s="412" t="s">
        <v>9990</v>
      </c>
      <c r="I6416" s="412" t="s">
        <v>2160</v>
      </c>
      <c r="J6416" s="412"/>
      <c r="K6416" s="416">
        <v>12.775648000000007</v>
      </c>
      <c r="L6416" s="416">
        <v>12.775648000000007</v>
      </c>
      <c r="M6416" s="416">
        <v>12.478400000000002</v>
      </c>
      <c r="N6416" s="414">
        <v>2.3266765020451792</v>
      </c>
      <c r="O6416" s="412"/>
      <c r="P6416" s="412"/>
      <c r="Q6416" s="412"/>
    </row>
    <row r="6417" spans="1:17">
      <c r="A6417" s="103">
        <v>6414</v>
      </c>
      <c r="B6417" s="412"/>
      <c r="C6417" s="412" t="s">
        <v>9912</v>
      </c>
      <c r="D6417" s="412" t="s">
        <v>1418</v>
      </c>
      <c r="E6417" s="412"/>
      <c r="F6417" s="412" t="s">
        <v>9991</v>
      </c>
      <c r="G6417" s="413"/>
      <c r="H6417" s="412" t="s">
        <v>9992</v>
      </c>
      <c r="I6417" s="412" t="s">
        <v>9761</v>
      </c>
      <c r="J6417" s="412"/>
      <c r="K6417" s="416">
        <v>4.9775239999999998</v>
      </c>
      <c r="L6417" s="416">
        <v>4.9775239999999998</v>
      </c>
      <c r="M6417" s="416">
        <v>4.8369999999999997</v>
      </c>
      <c r="N6417" s="414">
        <v>2.8231707170070921</v>
      </c>
      <c r="O6417" s="412"/>
      <c r="P6417" s="412"/>
      <c r="Q6417" s="412"/>
    </row>
    <row r="6418" spans="1:17">
      <c r="A6418" s="103">
        <v>6415</v>
      </c>
      <c r="B6418" s="412"/>
      <c r="C6418" s="412" t="s">
        <v>9912</v>
      </c>
      <c r="D6418" s="412" t="s">
        <v>1418</v>
      </c>
      <c r="E6418" s="412"/>
      <c r="F6418" s="412" t="s">
        <v>9991</v>
      </c>
      <c r="G6418" s="413"/>
      <c r="H6418" s="412" t="s">
        <v>9993</v>
      </c>
      <c r="I6418" s="412" t="s">
        <v>9761</v>
      </c>
      <c r="J6418" s="412"/>
      <c r="K6418" s="416">
        <v>12.976153</v>
      </c>
      <c r="L6418" s="416">
        <v>12.976153</v>
      </c>
      <c r="M6418" s="416">
        <v>12.61</v>
      </c>
      <c r="N6418" s="414">
        <v>2.8217376906699587</v>
      </c>
      <c r="O6418" s="412"/>
      <c r="P6418" s="412"/>
      <c r="Q6418" s="412"/>
    </row>
    <row r="6419" spans="1:17">
      <c r="A6419" s="103">
        <v>6416</v>
      </c>
      <c r="B6419" s="412"/>
      <c r="C6419" s="412" t="s">
        <v>9912</v>
      </c>
      <c r="D6419" s="412" t="s">
        <v>1418</v>
      </c>
      <c r="E6419" s="412"/>
      <c r="F6419" s="412" t="s">
        <v>9991</v>
      </c>
      <c r="G6419" s="413"/>
      <c r="H6419" s="412" t="s">
        <v>9994</v>
      </c>
      <c r="I6419" s="412" t="s">
        <v>9761</v>
      </c>
      <c r="J6419" s="412"/>
      <c r="K6419" s="416">
        <v>15.004024000000001</v>
      </c>
      <c r="L6419" s="416">
        <v>15.004024000000001</v>
      </c>
      <c r="M6419" s="416">
        <v>14.577999999999999</v>
      </c>
      <c r="N6419" s="414">
        <v>2.8393982840870002</v>
      </c>
      <c r="O6419" s="412"/>
      <c r="P6419" s="412"/>
      <c r="Q6419" s="412"/>
    </row>
    <row r="6420" spans="1:17">
      <c r="A6420" s="103">
        <v>6417</v>
      </c>
      <c r="B6420" s="412"/>
      <c r="C6420" s="412" t="s">
        <v>9912</v>
      </c>
      <c r="D6420" s="412" t="s">
        <v>1418</v>
      </c>
      <c r="E6420" s="412"/>
      <c r="F6420" s="412" t="s">
        <v>9991</v>
      </c>
      <c r="G6420" s="413"/>
      <c r="H6420" s="412" t="s">
        <v>9995</v>
      </c>
      <c r="I6420" s="412" t="s">
        <v>9761</v>
      </c>
      <c r="J6420" s="412"/>
      <c r="K6420" s="416">
        <v>0.597271</v>
      </c>
      <c r="L6420" s="416">
        <v>0.597271</v>
      </c>
      <c r="M6420" s="416">
        <v>0.58099999999999996</v>
      </c>
      <c r="N6420" s="414">
        <v>2.7242240122155663</v>
      </c>
      <c r="O6420" s="412"/>
      <c r="P6420" s="412"/>
      <c r="Q6420" s="412"/>
    </row>
    <row r="6421" spans="1:17">
      <c r="A6421" s="103">
        <v>6418</v>
      </c>
      <c r="B6421" s="412"/>
      <c r="C6421" s="412" t="s">
        <v>9912</v>
      </c>
      <c r="D6421" s="412" t="s">
        <v>1418</v>
      </c>
      <c r="E6421" s="412"/>
      <c r="F6421" s="412" t="s">
        <v>9991</v>
      </c>
      <c r="G6421" s="413"/>
      <c r="H6421" s="412" t="s">
        <v>9996</v>
      </c>
      <c r="I6421" s="412" t="s">
        <v>9761</v>
      </c>
      <c r="J6421" s="412"/>
      <c r="K6421" s="416">
        <v>4.3331</v>
      </c>
      <c r="L6421" s="416">
        <v>4.3331</v>
      </c>
      <c r="M6421" s="416">
        <v>4.2089999999999996</v>
      </c>
      <c r="N6421" s="414">
        <v>2.8640003692506593</v>
      </c>
      <c r="O6421" s="412"/>
      <c r="P6421" s="412"/>
      <c r="Q6421" s="412"/>
    </row>
    <row r="6422" spans="1:17">
      <c r="A6422" s="103">
        <v>6419</v>
      </c>
      <c r="B6422" s="412"/>
      <c r="C6422" s="412" t="s">
        <v>9912</v>
      </c>
      <c r="D6422" s="412" t="s">
        <v>1418</v>
      </c>
      <c r="E6422" s="412"/>
      <c r="F6422" s="412" t="s">
        <v>9997</v>
      </c>
      <c r="G6422" s="413"/>
      <c r="H6422" s="412" t="s">
        <v>9998</v>
      </c>
      <c r="I6422" s="412" t="s">
        <v>9761</v>
      </c>
      <c r="J6422" s="412"/>
      <c r="K6422" s="416">
        <v>7.7766999999999999</v>
      </c>
      <c r="L6422" s="416">
        <v>7.7766999999999999</v>
      </c>
      <c r="M6422" s="416">
        <v>7.5609999999999999</v>
      </c>
      <c r="N6422" s="414">
        <v>2.7736700657091053</v>
      </c>
      <c r="O6422" s="412"/>
      <c r="P6422" s="412"/>
      <c r="Q6422" s="412"/>
    </row>
    <row r="6423" spans="1:17">
      <c r="A6423" s="103">
        <v>6420</v>
      </c>
      <c r="B6423" s="412"/>
      <c r="C6423" s="412" t="s">
        <v>9912</v>
      </c>
      <c r="D6423" s="412" t="s">
        <v>1418</v>
      </c>
      <c r="E6423" s="412"/>
      <c r="F6423" s="412" t="s">
        <v>9997</v>
      </c>
      <c r="G6423" s="413"/>
      <c r="H6423" s="412" t="s">
        <v>9999</v>
      </c>
      <c r="I6423" s="412" t="s">
        <v>9761</v>
      </c>
      <c r="J6423" s="412"/>
      <c r="K6423" s="416">
        <v>7.2426000000000004</v>
      </c>
      <c r="L6423" s="416">
        <v>7.2426000000000004</v>
      </c>
      <c r="M6423" s="416">
        <v>7.0380000000000003</v>
      </c>
      <c r="N6423" s="414">
        <v>2.8249523651727295</v>
      </c>
      <c r="O6423" s="412"/>
      <c r="P6423" s="412"/>
      <c r="Q6423" s="412"/>
    </row>
    <row r="6424" spans="1:17">
      <c r="A6424" s="103">
        <v>6421</v>
      </c>
      <c r="B6424" s="412"/>
      <c r="C6424" s="412" t="s">
        <v>9912</v>
      </c>
      <c r="D6424" s="412" t="s">
        <v>1418</v>
      </c>
      <c r="E6424" s="412"/>
      <c r="F6424" s="412" t="s">
        <v>9997</v>
      </c>
      <c r="G6424" s="413"/>
      <c r="H6424" s="412" t="s">
        <v>10000</v>
      </c>
      <c r="I6424" s="412" t="s">
        <v>9761</v>
      </c>
      <c r="J6424" s="412"/>
      <c r="K6424" s="416">
        <v>1.9342999999999999</v>
      </c>
      <c r="L6424" s="416">
        <v>1.9342999999999999</v>
      </c>
      <c r="M6424" s="416">
        <v>1.881</v>
      </c>
      <c r="N6424" s="414">
        <v>2.7555187923279689</v>
      </c>
      <c r="O6424" s="412"/>
      <c r="P6424" s="412"/>
      <c r="Q6424" s="412"/>
    </row>
    <row r="6425" spans="1:17">
      <c r="A6425" s="103">
        <v>6422</v>
      </c>
      <c r="B6425" s="412"/>
      <c r="C6425" s="412" t="s">
        <v>9912</v>
      </c>
      <c r="D6425" s="412" t="s">
        <v>1418</v>
      </c>
      <c r="E6425" s="412"/>
      <c r="F6425" s="412" t="s">
        <v>9997</v>
      </c>
      <c r="G6425" s="413"/>
      <c r="H6425" s="412" t="s">
        <v>10001</v>
      </c>
      <c r="I6425" s="412" t="s">
        <v>9946</v>
      </c>
      <c r="J6425" s="412"/>
      <c r="K6425" s="416">
        <v>10.8124</v>
      </c>
      <c r="L6425" s="416">
        <v>10.8124</v>
      </c>
      <c r="M6425" s="416">
        <v>10.504999999999999</v>
      </c>
      <c r="N6425" s="414">
        <v>2.8430320742850914</v>
      </c>
      <c r="O6425" s="412"/>
      <c r="P6425" s="412"/>
      <c r="Q6425" s="412"/>
    </row>
    <row r="6426" spans="1:17">
      <c r="A6426" s="103">
        <v>6423</v>
      </c>
      <c r="B6426" s="412"/>
      <c r="C6426" s="412" t="s">
        <v>9912</v>
      </c>
      <c r="D6426" s="412" t="s">
        <v>1418</v>
      </c>
      <c r="E6426" s="412"/>
      <c r="F6426" s="412" t="s">
        <v>10002</v>
      </c>
      <c r="G6426" s="413"/>
      <c r="H6426" s="412" t="s">
        <v>10003</v>
      </c>
      <c r="I6426" s="412" t="s">
        <v>9761</v>
      </c>
      <c r="J6426" s="412"/>
      <c r="K6426" s="416">
        <v>7.6519000000000004</v>
      </c>
      <c r="L6426" s="416">
        <v>7.6519000000000004</v>
      </c>
      <c r="M6426" s="416">
        <v>7.4390000000000001</v>
      </c>
      <c r="N6426" s="414">
        <v>2.7823155033390439</v>
      </c>
      <c r="O6426" s="412"/>
      <c r="P6426" s="412"/>
      <c r="Q6426" s="412"/>
    </row>
    <row r="6427" spans="1:17">
      <c r="A6427" s="103">
        <v>6424</v>
      </c>
      <c r="B6427" s="412"/>
      <c r="C6427" s="327" t="s">
        <v>9912</v>
      </c>
      <c r="D6427" s="412" t="s">
        <v>1418</v>
      </c>
      <c r="E6427" s="412"/>
      <c r="F6427" s="412" t="s">
        <v>10002</v>
      </c>
      <c r="G6427" s="413"/>
      <c r="H6427" s="412" t="s">
        <v>10004</v>
      </c>
      <c r="I6427" s="412" t="s">
        <v>9761</v>
      </c>
      <c r="J6427" s="412"/>
      <c r="K6427" s="416">
        <v>16.8049</v>
      </c>
      <c r="L6427" s="416">
        <v>16.8049</v>
      </c>
      <c r="M6427" s="416">
        <v>16.441672499999999</v>
      </c>
      <c r="N6427" s="414">
        <v>2.1614380329546781</v>
      </c>
      <c r="O6427" s="412"/>
      <c r="P6427" s="412"/>
      <c r="Q6427" s="412"/>
    </row>
    <row r="6428" spans="1:17">
      <c r="A6428" s="103">
        <v>6425</v>
      </c>
      <c r="B6428" s="412"/>
      <c r="C6428" s="327" t="s">
        <v>9912</v>
      </c>
      <c r="D6428" s="412" t="s">
        <v>1418</v>
      </c>
      <c r="E6428" s="412"/>
      <c r="F6428" s="412" t="s">
        <v>10005</v>
      </c>
      <c r="G6428" s="413"/>
      <c r="H6428" s="412" t="s">
        <v>10006</v>
      </c>
      <c r="I6428" s="412" t="s">
        <v>2160</v>
      </c>
      <c r="J6428" s="412"/>
      <c r="K6428" s="416">
        <v>7.9779999999999998</v>
      </c>
      <c r="L6428" s="416">
        <v>7.9779999999999998</v>
      </c>
      <c r="M6428" s="416">
        <v>7.806</v>
      </c>
      <c r="N6428" s="414">
        <v>2.1559288042115781</v>
      </c>
      <c r="O6428" s="412"/>
      <c r="P6428" s="412"/>
      <c r="Q6428" s="412"/>
    </row>
    <row r="6429" spans="1:17">
      <c r="A6429" s="103">
        <v>6426</v>
      </c>
      <c r="B6429" s="412"/>
      <c r="C6429" s="327" t="s">
        <v>9912</v>
      </c>
      <c r="D6429" s="412" t="s">
        <v>1418</v>
      </c>
      <c r="E6429" s="412"/>
      <c r="F6429" s="412" t="s">
        <v>10005</v>
      </c>
      <c r="G6429" s="413"/>
      <c r="H6429" s="412" t="s">
        <v>10007</v>
      </c>
      <c r="I6429" s="412" t="s">
        <v>2160</v>
      </c>
      <c r="J6429" s="412"/>
      <c r="K6429" s="416">
        <v>13.303000000000001</v>
      </c>
      <c r="L6429" s="416">
        <v>13.303000000000001</v>
      </c>
      <c r="M6429" s="416">
        <v>12.925000000000001</v>
      </c>
      <c r="N6429" s="414">
        <v>2.8414643313538308</v>
      </c>
      <c r="O6429" s="412"/>
      <c r="P6429" s="412"/>
      <c r="Q6429" s="412"/>
    </row>
    <row r="6430" spans="1:17">
      <c r="A6430" s="103">
        <v>6427</v>
      </c>
      <c r="B6430" s="412"/>
      <c r="C6430" s="327" t="s">
        <v>9912</v>
      </c>
      <c r="D6430" s="412" t="s">
        <v>1418</v>
      </c>
      <c r="E6430" s="412"/>
      <c r="F6430" s="412" t="s">
        <v>10005</v>
      </c>
      <c r="G6430" s="413"/>
      <c r="H6430" s="412" t="s">
        <v>10008</v>
      </c>
      <c r="I6430" s="412" t="s">
        <v>2160</v>
      </c>
      <c r="J6430" s="412"/>
      <c r="K6430" s="416">
        <v>6.3570000000000002</v>
      </c>
      <c r="L6430" s="416">
        <v>6.3570000000000002</v>
      </c>
      <c r="M6430" s="416">
        <v>6.1890000000000001</v>
      </c>
      <c r="N6430" s="414">
        <v>2.6427560169891482</v>
      </c>
      <c r="O6430" s="412"/>
      <c r="P6430" s="412"/>
      <c r="Q6430" s="412"/>
    </row>
    <row r="6431" spans="1:17">
      <c r="A6431" s="103">
        <v>6428</v>
      </c>
      <c r="B6431" s="412"/>
      <c r="C6431" s="327" t="s">
        <v>9912</v>
      </c>
      <c r="D6431" s="412" t="s">
        <v>1418</v>
      </c>
      <c r="E6431" s="412"/>
      <c r="F6431" s="412" t="s">
        <v>10005</v>
      </c>
      <c r="G6431" s="413"/>
      <c r="H6431" s="412" t="s">
        <v>10009</v>
      </c>
      <c r="I6431" s="412" t="s">
        <v>2160</v>
      </c>
      <c r="J6431" s="412"/>
      <c r="K6431" s="416">
        <v>9.2334000000000245</v>
      </c>
      <c r="L6431" s="416">
        <v>9.2334000000000245</v>
      </c>
      <c r="M6431" s="416">
        <v>9.0486924999999996</v>
      </c>
      <c r="N6431" s="414">
        <v>2.0004277947454288</v>
      </c>
      <c r="O6431" s="412"/>
      <c r="P6431" s="412"/>
      <c r="Q6431" s="412"/>
    </row>
    <row r="6432" spans="1:17">
      <c r="A6432" s="103">
        <v>6429</v>
      </c>
      <c r="B6432" s="412"/>
      <c r="C6432" s="327" t="s">
        <v>9912</v>
      </c>
      <c r="D6432" s="412" t="s">
        <v>1418</v>
      </c>
      <c r="E6432" s="412"/>
      <c r="F6432" s="412" t="s">
        <v>10005</v>
      </c>
      <c r="G6432" s="413"/>
      <c r="H6432" s="412" t="s">
        <v>10010</v>
      </c>
      <c r="I6432" s="412" t="s">
        <v>2160</v>
      </c>
      <c r="J6432" s="412"/>
      <c r="K6432" s="416">
        <v>17.816959999999938</v>
      </c>
      <c r="L6432" s="416">
        <v>17.816959999999938</v>
      </c>
      <c r="M6432" s="416">
        <v>17.640599999999978</v>
      </c>
      <c r="N6432" s="414">
        <v>0.98984338517884363</v>
      </c>
      <c r="O6432" s="412"/>
      <c r="P6432" s="412"/>
      <c r="Q6432" s="412"/>
    </row>
    <row r="6433" spans="1:17">
      <c r="A6433" s="103">
        <v>6430</v>
      </c>
      <c r="B6433" s="412"/>
      <c r="C6433" s="327" t="s">
        <v>9912</v>
      </c>
      <c r="D6433" s="412" t="s">
        <v>1418</v>
      </c>
      <c r="E6433" s="412"/>
      <c r="F6433" s="412" t="s">
        <v>10005</v>
      </c>
      <c r="G6433" s="413"/>
      <c r="H6433" s="412" t="s">
        <v>10011</v>
      </c>
      <c r="I6433" s="412" t="s">
        <v>2160</v>
      </c>
      <c r="J6433" s="412"/>
      <c r="K6433" s="416">
        <v>8.5646100000000143</v>
      </c>
      <c r="L6433" s="416">
        <v>8.5646100000000143</v>
      </c>
      <c r="M6433" s="416">
        <v>8.4770000000000003</v>
      </c>
      <c r="N6433" s="414">
        <v>1.0229304078062376</v>
      </c>
      <c r="O6433" s="412"/>
      <c r="P6433" s="412"/>
      <c r="Q6433" s="412"/>
    </row>
    <row r="6434" spans="1:17">
      <c r="A6434" s="103">
        <v>6431</v>
      </c>
      <c r="B6434" s="412"/>
      <c r="C6434" s="327" t="s">
        <v>9912</v>
      </c>
      <c r="D6434" s="412" t="s">
        <v>1418</v>
      </c>
      <c r="E6434" s="412"/>
      <c r="F6434" s="412" t="s">
        <v>10005</v>
      </c>
      <c r="G6434" s="413"/>
      <c r="H6434" s="412" t="s">
        <v>10012</v>
      </c>
      <c r="I6434" s="412" t="s">
        <v>2160</v>
      </c>
      <c r="J6434" s="412"/>
      <c r="K6434" s="416">
        <v>6.7913999999999977</v>
      </c>
      <c r="L6434" s="416">
        <v>6.7913999999999977</v>
      </c>
      <c r="M6434" s="416">
        <v>6.7263999999999768</v>
      </c>
      <c r="N6434" s="414">
        <v>0.95709279382779466</v>
      </c>
      <c r="O6434" s="412"/>
      <c r="P6434" s="412"/>
      <c r="Q6434" s="412"/>
    </row>
    <row r="6435" spans="1:17">
      <c r="A6435" s="103">
        <v>6432</v>
      </c>
      <c r="B6435" s="412"/>
      <c r="C6435" s="327" t="s">
        <v>9912</v>
      </c>
      <c r="D6435" s="412" t="s">
        <v>1418</v>
      </c>
      <c r="E6435" s="412"/>
      <c r="F6435" s="412" t="s">
        <v>10005</v>
      </c>
      <c r="G6435" s="413"/>
      <c r="H6435" s="412" t="s">
        <v>10013</v>
      </c>
      <c r="I6435" s="412" t="s">
        <v>2160</v>
      </c>
      <c r="J6435" s="412"/>
      <c r="K6435" s="416">
        <v>23.9953</v>
      </c>
      <c r="L6435" s="416">
        <v>23.9953</v>
      </c>
      <c r="M6435" s="416">
        <v>23.932099999999963</v>
      </c>
      <c r="N6435" s="414">
        <v>0.26338491287892812</v>
      </c>
      <c r="O6435" s="412"/>
      <c r="P6435" s="412"/>
      <c r="Q6435" s="412"/>
    </row>
    <row r="6436" spans="1:17">
      <c r="A6436" s="103">
        <v>6433</v>
      </c>
      <c r="B6436" s="412"/>
      <c r="C6436" s="327" t="s">
        <v>9912</v>
      </c>
      <c r="D6436" s="412" t="s">
        <v>1418</v>
      </c>
      <c r="E6436" s="412"/>
      <c r="F6436" s="412" t="s">
        <v>10005</v>
      </c>
      <c r="G6436" s="413"/>
      <c r="H6436" s="412" t="s">
        <v>10493</v>
      </c>
      <c r="I6436" s="412" t="s">
        <v>2160</v>
      </c>
      <c r="J6436" s="412"/>
      <c r="K6436" s="416">
        <v>26.280900000000024</v>
      </c>
      <c r="L6436" s="416">
        <v>26.280900000000024</v>
      </c>
      <c r="M6436" s="416">
        <v>25.728300000000004</v>
      </c>
      <c r="N6436" s="414">
        <v>2.1026677168590839</v>
      </c>
      <c r="O6436" s="412"/>
      <c r="P6436" s="412"/>
      <c r="Q6436" s="412"/>
    </row>
    <row r="6437" spans="1:17">
      <c r="A6437" s="103">
        <v>6434</v>
      </c>
      <c r="B6437" s="412"/>
      <c r="C6437" s="327" t="s">
        <v>9912</v>
      </c>
      <c r="D6437" s="412" t="s">
        <v>1418</v>
      </c>
      <c r="E6437" s="412"/>
      <c r="F6437" s="412" t="s">
        <v>10005</v>
      </c>
      <c r="G6437" s="413"/>
      <c r="H6437" s="412" t="s">
        <v>10494</v>
      </c>
      <c r="I6437" s="412" t="s">
        <v>2160</v>
      </c>
      <c r="J6437" s="412"/>
      <c r="K6437" s="416">
        <v>12.496119999999996</v>
      </c>
      <c r="L6437" s="416">
        <v>12.496119999999996</v>
      </c>
      <c r="M6437" s="416">
        <v>12.140080000000074</v>
      </c>
      <c r="N6437" s="414">
        <v>2.8492043930429771</v>
      </c>
      <c r="O6437" s="412"/>
      <c r="P6437" s="412"/>
      <c r="Q6437" s="412"/>
    </row>
    <row r="6438" spans="1:17">
      <c r="A6438" s="103">
        <v>6435</v>
      </c>
      <c r="B6438" s="412"/>
      <c r="C6438" s="327" t="s">
        <v>9912</v>
      </c>
      <c r="D6438" s="412" t="s">
        <v>1418</v>
      </c>
      <c r="E6438" s="412"/>
      <c r="F6438" s="412" t="s">
        <v>10005</v>
      </c>
      <c r="G6438" s="413"/>
      <c r="H6438" s="412" t="s">
        <v>10495</v>
      </c>
      <c r="I6438" s="412" t="s">
        <v>2160</v>
      </c>
      <c r="J6438" s="412"/>
      <c r="K6438" s="416">
        <v>0.40172000000000024</v>
      </c>
      <c r="L6438" s="416">
        <v>0.40172000000000024</v>
      </c>
      <c r="M6438" s="416">
        <v>0.40120000000000072</v>
      </c>
      <c r="N6438" s="414">
        <v>0.12944339340822478</v>
      </c>
      <c r="O6438" s="412"/>
      <c r="P6438" s="412"/>
      <c r="Q6438" s="412"/>
    </row>
    <row r="6439" spans="1:17">
      <c r="A6439" s="103">
        <v>6436</v>
      </c>
      <c r="B6439" s="412"/>
      <c r="C6439" s="327" t="s">
        <v>9912</v>
      </c>
      <c r="D6439" s="412" t="s">
        <v>1418</v>
      </c>
      <c r="E6439" s="412"/>
      <c r="F6439" s="412" t="s">
        <v>10005</v>
      </c>
      <c r="G6439" s="413"/>
      <c r="H6439" s="412" t="s">
        <v>10496</v>
      </c>
      <c r="I6439" s="412" t="s">
        <v>2160</v>
      </c>
      <c r="J6439" s="412"/>
      <c r="K6439" s="416">
        <v>22.200800000000047</v>
      </c>
      <c r="L6439" s="416">
        <v>22.200800000000047</v>
      </c>
      <c r="M6439" s="416">
        <v>22.072700000000069</v>
      </c>
      <c r="N6439" s="414">
        <v>0.57700623400948747</v>
      </c>
      <c r="O6439" s="412"/>
      <c r="P6439" s="412"/>
      <c r="Q6439" s="412"/>
    </row>
    <row r="6440" spans="1:17">
      <c r="A6440" s="103">
        <v>6437</v>
      </c>
      <c r="B6440" s="412"/>
      <c r="C6440" s="327" t="s">
        <v>9912</v>
      </c>
      <c r="D6440" s="412" t="s">
        <v>1418</v>
      </c>
      <c r="E6440" s="412"/>
      <c r="F6440" s="412" t="s">
        <v>10005</v>
      </c>
      <c r="G6440" s="413"/>
      <c r="H6440" s="412" t="s">
        <v>10497</v>
      </c>
      <c r="I6440" s="412" t="s">
        <v>2160</v>
      </c>
      <c r="J6440" s="412"/>
      <c r="K6440" s="416">
        <v>22.678039999999982</v>
      </c>
      <c r="L6440" s="416">
        <v>22.678039999999982</v>
      </c>
      <c r="M6440" s="416">
        <v>22.645819999999951</v>
      </c>
      <c r="N6440" s="414">
        <v>0.14207577021660958</v>
      </c>
      <c r="O6440" s="412"/>
      <c r="P6440" s="412"/>
      <c r="Q6440" s="412"/>
    </row>
    <row r="6441" spans="1:17">
      <c r="A6441" s="103">
        <v>6438</v>
      </c>
      <c r="B6441" s="412"/>
      <c r="C6441" s="327" t="s">
        <v>9912</v>
      </c>
      <c r="D6441" s="412" t="s">
        <v>1418</v>
      </c>
      <c r="E6441" s="412"/>
      <c r="F6441" s="412" t="s">
        <v>10005</v>
      </c>
      <c r="G6441" s="413"/>
      <c r="H6441" s="412" t="s">
        <v>10498</v>
      </c>
      <c r="I6441" s="412" t="s">
        <v>2160</v>
      </c>
      <c r="J6441" s="412"/>
      <c r="K6441" s="416">
        <v>6.4103199999999827</v>
      </c>
      <c r="L6441" s="416">
        <v>6.4103199999999827</v>
      </c>
      <c r="M6441" s="416">
        <v>6.3681400000000288</v>
      </c>
      <c r="N6441" s="414">
        <v>0.65800147262467457</v>
      </c>
      <c r="O6441" s="412"/>
      <c r="P6441" s="412"/>
      <c r="Q6441" s="412"/>
    </row>
    <row r="6442" spans="1:17">
      <c r="A6442" s="103">
        <v>6439</v>
      </c>
      <c r="B6442" s="412"/>
      <c r="C6442" s="327" t="s">
        <v>9912</v>
      </c>
      <c r="D6442" s="412" t="s">
        <v>1418</v>
      </c>
      <c r="E6442" s="412"/>
      <c r="F6442" s="412" t="s">
        <v>10499</v>
      </c>
      <c r="G6442" s="413"/>
      <c r="H6442" s="412" t="s">
        <v>10500</v>
      </c>
      <c r="I6442" s="412" t="s">
        <v>2160</v>
      </c>
      <c r="J6442" s="412"/>
      <c r="K6442" s="416">
        <v>17.765200000000011</v>
      </c>
      <c r="L6442" s="416">
        <v>17.765200000000011</v>
      </c>
      <c r="M6442" s="416">
        <v>17.614000000000001</v>
      </c>
      <c r="N6442" s="414">
        <v>0.85110215477455875</v>
      </c>
      <c r="O6442" s="412"/>
      <c r="P6442" s="412"/>
      <c r="Q6442" s="412"/>
    </row>
    <row r="6443" spans="1:17">
      <c r="A6443" s="103">
        <v>6440</v>
      </c>
      <c r="B6443" s="412"/>
      <c r="C6443" s="327" t="s">
        <v>9912</v>
      </c>
      <c r="D6443" s="412" t="s">
        <v>1418</v>
      </c>
      <c r="E6443" s="412"/>
      <c r="F6443" s="412" t="s">
        <v>10499</v>
      </c>
      <c r="G6443" s="413"/>
      <c r="H6443" s="412" t="s">
        <v>10501</v>
      </c>
      <c r="I6443" s="412" t="s">
        <v>2160</v>
      </c>
      <c r="J6443" s="412"/>
      <c r="K6443" s="416">
        <v>14.464509999999979</v>
      </c>
      <c r="L6443" s="416">
        <v>14.464509999999979</v>
      </c>
      <c r="M6443" s="416">
        <v>14.385800000000025</v>
      </c>
      <c r="N6443" s="414">
        <v>0.54415946340356414</v>
      </c>
      <c r="O6443" s="412"/>
      <c r="P6443" s="412"/>
      <c r="Q6443" s="412"/>
    </row>
    <row r="6444" spans="1:17">
      <c r="A6444" s="103">
        <v>6441</v>
      </c>
      <c r="B6444" s="412"/>
      <c r="C6444" s="327" t="s">
        <v>9912</v>
      </c>
      <c r="D6444" s="412" t="s">
        <v>1418</v>
      </c>
      <c r="E6444" s="412"/>
      <c r="F6444" s="412" t="s">
        <v>10499</v>
      </c>
      <c r="G6444" s="413"/>
      <c r="H6444" s="412" t="s">
        <v>10502</v>
      </c>
      <c r="I6444" s="412" t="s">
        <v>2160</v>
      </c>
      <c r="J6444" s="412"/>
      <c r="K6444" s="416">
        <v>7.4879000000000087</v>
      </c>
      <c r="L6444" s="416">
        <v>7.4879000000000087</v>
      </c>
      <c r="M6444" s="416">
        <v>7.4564199999999836</v>
      </c>
      <c r="N6444" s="414">
        <v>0.42041159737743566</v>
      </c>
      <c r="O6444" s="412"/>
      <c r="P6444" s="412"/>
      <c r="Q6444" s="412"/>
    </row>
    <row r="6445" spans="1:17">
      <c r="A6445" s="103">
        <v>6442</v>
      </c>
      <c r="B6445" s="412"/>
      <c r="C6445" s="327" t="s">
        <v>9912</v>
      </c>
      <c r="D6445" s="412" t="s">
        <v>1418</v>
      </c>
      <c r="E6445" s="412"/>
      <c r="F6445" s="412" t="s">
        <v>10499</v>
      </c>
      <c r="G6445" s="413"/>
      <c r="H6445" s="412" t="s">
        <v>10503</v>
      </c>
      <c r="I6445" s="412" t="s">
        <v>2160</v>
      </c>
      <c r="J6445" s="412"/>
      <c r="K6445" s="416">
        <v>4.6895700000000007</v>
      </c>
      <c r="L6445" s="416">
        <v>4.6895700000000007</v>
      </c>
      <c r="M6445" s="416">
        <v>4.6829899999999949</v>
      </c>
      <c r="N6445" s="414">
        <v>0.14031137183165626</v>
      </c>
      <c r="O6445" s="412"/>
      <c r="P6445" s="412"/>
      <c r="Q6445" s="412"/>
    </row>
    <row r="6446" spans="1:17">
      <c r="A6446" s="103">
        <v>6443</v>
      </c>
      <c r="B6446" s="412"/>
      <c r="C6446" s="327" t="s">
        <v>9912</v>
      </c>
      <c r="D6446" s="412" t="s">
        <v>1418</v>
      </c>
      <c r="E6446" s="412"/>
      <c r="F6446" s="412" t="s">
        <v>10499</v>
      </c>
      <c r="G6446" s="413"/>
      <c r="H6446" s="412" t="s">
        <v>10504</v>
      </c>
      <c r="I6446" s="412" t="s">
        <v>2160</v>
      </c>
      <c r="J6446" s="412"/>
      <c r="K6446" s="416">
        <v>2.4073799999999999</v>
      </c>
      <c r="L6446" s="416">
        <v>2.4073799999999999</v>
      </c>
      <c r="M6446" s="416">
        <v>2.3457699999999995</v>
      </c>
      <c r="N6446" s="414">
        <v>2.5592137510488744</v>
      </c>
      <c r="O6446" s="412"/>
      <c r="P6446" s="412"/>
      <c r="Q6446" s="412"/>
    </row>
    <row r="6447" spans="1:17">
      <c r="A6447" s="103">
        <v>6444</v>
      </c>
      <c r="B6447" s="412"/>
      <c r="C6447" s="327" t="s">
        <v>9912</v>
      </c>
      <c r="D6447" s="412" t="s">
        <v>1418</v>
      </c>
      <c r="E6447" s="412"/>
      <c r="F6447" s="412" t="s">
        <v>10499</v>
      </c>
      <c r="G6447" s="413"/>
      <c r="H6447" s="412" t="s">
        <v>10505</v>
      </c>
      <c r="I6447" s="412" t="s">
        <v>9761</v>
      </c>
      <c r="J6447" s="412"/>
      <c r="K6447" s="416">
        <v>6.6865999999999994</v>
      </c>
      <c r="L6447" s="416">
        <v>6.6865999999999994</v>
      </c>
      <c r="M6447" s="416">
        <v>6.6161000000000003</v>
      </c>
      <c r="N6447" s="414">
        <v>1.0543475009720804</v>
      </c>
      <c r="O6447" s="412"/>
      <c r="P6447" s="412"/>
      <c r="Q6447" s="412"/>
    </row>
    <row r="6448" spans="1:17">
      <c r="A6448" s="103">
        <v>6445</v>
      </c>
      <c r="B6448" s="412"/>
      <c r="C6448" s="327" t="s">
        <v>9912</v>
      </c>
      <c r="D6448" s="412" t="s">
        <v>1418</v>
      </c>
      <c r="E6448" s="412"/>
      <c r="F6448" s="412" t="s">
        <v>10506</v>
      </c>
      <c r="G6448" s="413"/>
      <c r="H6448" s="412" t="s">
        <v>10507</v>
      </c>
      <c r="I6448" s="412" t="s">
        <v>9761</v>
      </c>
      <c r="J6448" s="412"/>
      <c r="K6448" s="416">
        <v>14.237400000000001</v>
      </c>
      <c r="L6448" s="416">
        <v>14.237400000000001</v>
      </c>
      <c r="M6448" s="416">
        <v>13.836</v>
      </c>
      <c r="N6448" s="414">
        <v>2.8193349909393612</v>
      </c>
      <c r="O6448" s="412"/>
      <c r="P6448" s="412"/>
      <c r="Q6448" s="412"/>
    </row>
    <row r="6449" spans="1:17">
      <c r="A6449" s="103">
        <v>6446</v>
      </c>
      <c r="B6449" s="412"/>
      <c r="C6449" s="327" t="s">
        <v>9912</v>
      </c>
      <c r="D6449" s="412" t="s">
        <v>1418</v>
      </c>
      <c r="E6449" s="412"/>
      <c r="F6449" s="412" t="s">
        <v>10506</v>
      </c>
      <c r="G6449" s="413"/>
      <c r="H6449" s="412" t="s">
        <v>10508</v>
      </c>
      <c r="I6449" s="412" t="s">
        <v>2160</v>
      </c>
      <c r="J6449" s="412"/>
      <c r="K6449" s="416">
        <v>3.7572450000000002</v>
      </c>
      <c r="L6449" s="416">
        <v>3.7572450000000002</v>
      </c>
      <c r="M6449" s="416">
        <v>3.7275075000000042</v>
      </c>
      <c r="N6449" s="414">
        <v>0.79147087826308837</v>
      </c>
      <c r="O6449" s="412"/>
      <c r="P6449" s="412"/>
      <c r="Q6449" s="412"/>
    </row>
    <row r="6450" spans="1:17">
      <c r="A6450" s="103">
        <v>6447</v>
      </c>
      <c r="B6450" s="412"/>
      <c r="C6450" s="327" t="s">
        <v>9912</v>
      </c>
      <c r="D6450" s="412" t="s">
        <v>1418</v>
      </c>
      <c r="E6450" s="412"/>
      <c r="F6450" s="412" t="s">
        <v>10506</v>
      </c>
      <c r="G6450" s="413"/>
      <c r="H6450" s="412" t="s">
        <v>10509</v>
      </c>
      <c r="I6450" s="412" t="s">
        <v>2160</v>
      </c>
      <c r="J6450" s="412"/>
      <c r="K6450" s="416">
        <v>4.6954000000000011</v>
      </c>
      <c r="L6450" s="416">
        <v>4.6954000000000011</v>
      </c>
      <c r="M6450" s="416">
        <v>4.6622000000000021</v>
      </c>
      <c r="N6450" s="414">
        <v>0.70707500958382674</v>
      </c>
      <c r="O6450" s="412"/>
      <c r="P6450" s="412"/>
      <c r="Q6450" s="412"/>
    </row>
    <row r="6451" spans="1:17">
      <c r="A6451" s="103">
        <v>6448</v>
      </c>
      <c r="B6451" s="412"/>
      <c r="C6451" s="327" t="s">
        <v>9912</v>
      </c>
      <c r="D6451" s="412" t="s">
        <v>1418</v>
      </c>
      <c r="E6451" s="412"/>
      <c r="F6451" s="412" t="s">
        <v>10506</v>
      </c>
      <c r="G6451" s="413"/>
      <c r="H6451" s="412" t="s">
        <v>10510</v>
      </c>
      <c r="I6451" s="412" t="s">
        <v>2160</v>
      </c>
      <c r="J6451" s="412"/>
      <c r="K6451" s="416">
        <v>4.8059999999999992</v>
      </c>
      <c r="L6451" s="416">
        <v>4.8059999999999992</v>
      </c>
      <c r="M6451" s="416">
        <v>4.7846999999999982</v>
      </c>
      <c r="N6451" s="414">
        <v>0.44319600499377837</v>
      </c>
      <c r="O6451" s="412"/>
      <c r="P6451" s="412"/>
      <c r="Q6451" s="412"/>
    </row>
    <row r="6452" spans="1:17">
      <c r="A6452" s="103">
        <v>6449</v>
      </c>
      <c r="B6452" s="412"/>
      <c r="C6452" s="327" t="s">
        <v>9912</v>
      </c>
      <c r="D6452" s="412" t="s">
        <v>1418</v>
      </c>
      <c r="E6452" s="412"/>
      <c r="F6452" s="412" t="s">
        <v>10506</v>
      </c>
      <c r="G6452" s="413"/>
      <c r="H6452" s="412" t="s">
        <v>10511</v>
      </c>
      <c r="I6452" s="412" t="s">
        <v>2160</v>
      </c>
      <c r="J6452" s="412"/>
      <c r="K6452" s="416">
        <v>4.2007999999999956</v>
      </c>
      <c r="L6452" s="416">
        <v>4.2007999999999956</v>
      </c>
      <c r="M6452" s="416">
        <v>4.16629</v>
      </c>
      <c r="N6452" s="414">
        <v>0.82151018853541313</v>
      </c>
      <c r="O6452" s="412"/>
      <c r="P6452" s="412"/>
      <c r="Q6452" s="412"/>
    </row>
    <row r="6453" spans="1:17">
      <c r="A6453" s="103">
        <v>6450</v>
      </c>
      <c r="B6453" s="412"/>
      <c r="C6453" s="327" t="s">
        <v>9912</v>
      </c>
      <c r="D6453" s="412" t="s">
        <v>1418</v>
      </c>
      <c r="E6453" s="412"/>
      <c r="F6453" s="412" t="s">
        <v>10512</v>
      </c>
      <c r="G6453" s="413"/>
      <c r="H6453" s="412" t="s">
        <v>10513</v>
      </c>
      <c r="I6453" s="412" t="s">
        <v>9761</v>
      </c>
      <c r="J6453" s="412"/>
      <c r="K6453" s="416">
        <v>8.3387999999999991</v>
      </c>
      <c r="L6453" s="416">
        <v>8.3387999999999991</v>
      </c>
      <c r="M6453" s="416">
        <v>8.1120000000000001</v>
      </c>
      <c r="N6453" s="414">
        <v>2.7198158008346409</v>
      </c>
      <c r="O6453" s="412"/>
      <c r="P6453" s="412"/>
      <c r="Q6453" s="412"/>
    </row>
    <row r="6454" spans="1:17">
      <c r="A6454" s="103">
        <v>6451</v>
      </c>
      <c r="B6454" s="412"/>
      <c r="C6454" s="327" t="s">
        <v>9912</v>
      </c>
      <c r="D6454" s="412" t="s">
        <v>1418</v>
      </c>
      <c r="E6454" s="412"/>
      <c r="F6454" s="412" t="s">
        <v>10514</v>
      </c>
      <c r="G6454" s="413"/>
      <c r="H6454" s="412" t="s">
        <v>10515</v>
      </c>
      <c r="I6454" s="412" t="s">
        <v>9761</v>
      </c>
      <c r="J6454" s="412"/>
      <c r="K6454" s="416">
        <v>6.9187999999999992</v>
      </c>
      <c r="L6454" s="416">
        <v>6.9187999999999992</v>
      </c>
      <c r="M6454" s="416">
        <v>6.7249999999999996</v>
      </c>
      <c r="N6454" s="414">
        <v>2.8010637682835111</v>
      </c>
      <c r="O6454" s="412"/>
      <c r="P6454" s="412"/>
      <c r="Q6454" s="412"/>
    </row>
    <row r="6455" spans="1:17">
      <c r="A6455" s="103">
        <v>6452</v>
      </c>
      <c r="B6455" s="412"/>
      <c r="C6455" s="327" t="s">
        <v>9912</v>
      </c>
      <c r="D6455" s="412" t="s">
        <v>1418</v>
      </c>
      <c r="E6455" s="412"/>
      <c r="F6455" s="412" t="s">
        <v>10514</v>
      </c>
      <c r="G6455" s="413"/>
      <c r="H6455" s="412" t="s">
        <v>10516</v>
      </c>
      <c r="I6455" s="412" t="s">
        <v>9761</v>
      </c>
      <c r="J6455" s="412"/>
      <c r="K6455" s="416">
        <v>10.4091</v>
      </c>
      <c r="L6455" s="416">
        <v>10.4091</v>
      </c>
      <c r="M6455" s="416">
        <v>10.113999999999999</v>
      </c>
      <c r="N6455" s="414">
        <v>2.83501935806171</v>
      </c>
      <c r="O6455" s="412"/>
      <c r="P6455" s="412"/>
      <c r="Q6455" s="412"/>
    </row>
    <row r="6456" spans="1:17">
      <c r="A6456" s="103">
        <v>6453</v>
      </c>
      <c r="B6456" s="412"/>
      <c r="C6456" s="327" t="s">
        <v>9912</v>
      </c>
      <c r="D6456" s="412" t="s">
        <v>1418</v>
      </c>
      <c r="E6456" s="412"/>
      <c r="F6456" s="412" t="s">
        <v>10517</v>
      </c>
      <c r="G6456" s="413"/>
      <c r="H6456" s="412" t="s">
        <v>10518</v>
      </c>
      <c r="I6456" s="412" t="s">
        <v>2160</v>
      </c>
      <c r="J6456" s="412"/>
      <c r="K6456" s="416">
        <v>0.67880999999999947</v>
      </c>
      <c r="L6456" s="416">
        <v>0.67880999999999947</v>
      </c>
      <c r="M6456" s="416">
        <v>0.67334000000000016</v>
      </c>
      <c r="N6456" s="414">
        <v>0.80582195312374794</v>
      </c>
      <c r="O6456" s="412"/>
      <c r="P6456" s="412"/>
      <c r="Q6456" s="412"/>
    </row>
    <row r="6457" spans="1:17">
      <c r="A6457" s="103">
        <v>6454</v>
      </c>
      <c r="B6457" s="412"/>
      <c r="C6457" s="327" t="s">
        <v>9912</v>
      </c>
      <c r="D6457" s="412" t="s">
        <v>1418</v>
      </c>
      <c r="E6457" s="412"/>
      <c r="F6457" s="412" t="s">
        <v>10517</v>
      </c>
      <c r="G6457" s="413"/>
      <c r="H6457" s="412" t="s">
        <v>10519</v>
      </c>
      <c r="I6457" s="412" t="s">
        <v>2160</v>
      </c>
      <c r="J6457" s="412"/>
      <c r="K6457" s="416">
        <v>5.7952999999999992</v>
      </c>
      <c r="L6457" s="416">
        <v>5.7952999999999992</v>
      </c>
      <c r="M6457" s="416">
        <v>5.7634500000000042</v>
      </c>
      <c r="N6457" s="414">
        <v>0.5495832830051085</v>
      </c>
      <c r="O6457" s="412"/>
      <c r="P6457" s="412"/>
      <c r="Q6457" s="412"/>
    </row>
    <row r="6458" spans="1:17">
      <c r="A6458" s="103">
        <v>6455</v>
      </c>
      <c r="B6458" s="412"/>
      <c r="C6458" s="327" t="s">
        <v>9912</v>
      </c>
      <c r="D6458" s="412" t="s">
        <v>1418</v>
      </c>
      <c r="E6458" s="412"/>
      <c r="F6458" s="412" t="s">
        <v>10517</v>
      </c>
      <c r="G6458" s="413"/>
      <c r="H6458" s="412" t="s">
        <v>10520</v>
      </c>
      <c r="I6458" s="412" t="s">
        <v>2160</v>
      </c>
      <c r="J6458" s="412"/>
      <c r="K6458" s="416">
        <v>3.1868000000000007</v>
      </c>
      <c r="L6458" s="416">
        <v>3.1868000000000007</v>
      </c>
      <c r="M6458" s="416">
        <v>3.1500950000000012</v>
      </c>
      <c r="N6458" s="414">
        <v>1.1517823522028221</v>
      </c>
      <c r="O6458" s="412"/>
      <c r="P6458" s="412"/>
      <c r="Q6458" s="412"/>
    </row>
    <row r="6459" spans="1:17">
      <c r="A6459" s="103">
        <v>6456</v>
      </c>
      <c r="B6459" s="412"/>
      <c r="C6459" s="327" t="s">
        <v>9912</v>
      </c>
      <c r="D6459" s="412" t="s">
        <v>1418</v>
      </c>
      <c r="E6459" s="412"/>
      <c r="F6459" s="412" t="s">
        <v>10517</v>
      </c>
      <c r="G6459" s="413"/>
      <c r="H6459" s="412" t="s">
        <v>10521</v>
      </c>
      <c r="I6459" s="412" t="s">
        <v>2160</v>
      </c>
      <c r="J6459" s="412"/>
      <c r="K6459" s="416">
        <v>2.1533999999999995</v>
      </c>
      <c r="L6459" s="416">
        <v>2.1533999999999995</v>
      </c>
      <c r="M6459" s="416">
        <v>2.1317900000000001</v>
      </c>
      <c r="N6459" s="414">
        <v>1.0035293024983498</v>
      </c>
      <c r="O6459" s="412"/>
      <c r="P6459" s="412"/>
      <c r="Q6459" s="412"/>
    </row>
    <row r="6460" spans="1:17">
      <c r="A6460" s="103">
        <v>6457</v>
      </c>
      <c r="B6460" s="412"/>
      <c r="C6460" s="327" t="s">
        <v>9912</v>
      </c>
      <c r="D6460" s="412" t="s">
        <v>1418</v>
      </c>
      <c r="E6460" s="412"/>
      <c r="F6460" s="412" t="s">
        <v>10517</v>
      </c>
      <c r="G6460" s="413"/>
      <c r="H6460" s="412" t="s">
        <v>10522</v>
      </c>
      <c r="I6460" s="412" t="s">
        <v>9761</v>
      </c>
      <c r="J6460" s="412"/>
      <c r="K6460" s="416">
        <v>12.126899999999999</v>
      </c>
      <c r="L6460" s="416">
        <v>12.126899999999999</v>
      </c>
      <c r="M6460" s="416">
        <v>11.789</v>
      </c>
      <c r="N6460" s="414">
        <v>2.7863674970520038</v>
      </c>
      <c r="O6460" s="412"/>
      <c r="P6460" s="412"/>
      <c r="Q6460" s="412"/>
    </row>
    <row r="6461" spans="1:17">
      <c r="A6461" s="103">
        <v>6458</v>
      </c>
      <c r="B6461" s="412"/>
      <c r="C6461" s="327" t="s">
        <v>9912</v>
      </c>
      <c r="D6461" s="412" t="s">
        <v>1418</v>
      </c>
      <c r="E6461" s="412"/>
      <c r="F6461" s="412" t="s">
        <v>10517</v>
      </c>
      <c r="G6461" s="413"/>
      <c r="H6461" s="412" t="s">
        <v>10523</v>
      </c>
      <c r="I6461" s="412" t="s">
        <v>9761</v>
      </c>
      <c r="J6461" s="412"/>
      <c r="K6461" s="416">
        <v>6.4146999999999998</v>
      </c>
      <c r="L6461" s="416">
        <v>6.4146999999999998</v>
      </c>
      <c r="M6461" s="416">
        <v>6.234</v>
      </c>
      <c r="N6461" s="414">
        <v>2.8169672782826924</v>
      </c>
      <c r="O6461" s="412"/>
      <c r="P6461" s="412"/>
      <c r="Q6461" s="412"/>
    </row>
    <row r="6462" spans="1:17">
      <c r="A6462" s="103">
        <v>6459</v>
      </c>
      <c r="B6462" s="412"/>
      <c r="C6462" s="327" t="s">
        <v>9912</v>
      </c>
      <c r="D6462" s="412" t="s">
        <v>1421</v>
      </c>
      <c r="E6462" s="412"/>
      <c r="F6462" s="412" t="s">
        <v>10524</v>
      </c>
      <c r="G6462" s="413"/>
      <c r="H6462" s="412" t="s">
        <v>10525</v>
      </c>
      <c r="I6462" s="412" t="s">
        <v>9761</v>
      </c>
      <c r="J6462" s="412"/>
      <c r="K6462" s="416">
        <v>20.262599999999999</v>
      </c>
      <c r="L6462" s="416">
        <v>20.262599999999999</v>
      </c>
      <c r="M6462" s="416">
        <v>19.692</v>
      </c>
      <c r="N6462" s="414">
        <v>2.8160255840810109</v>
      </c>
      <c r="O6462" s="412"/>
      <c r="P6462" s="412"/>
      <c r="Q6462" s="412"/>
    </row>
    <row r="6463" spans="1:17">
      <c r="A6463" s="103">
        <v>6460</v>
      </c>
      <c r="B6463" s="412"/>
      <c r="C6463" s="327" t="s">
        <v>9912</v>
      </c>
      <c r="D6463" s="412" t="s">
        <v>1421</v>
      </c>
      <c r="E6463" s="412"/>
      <c r="F6463" s="412" t="s">
        <v>10524</v>
      </c>
      <c r="G6463" s="413"/>
      <c r="H6463" s="412" t="s">
        <v>10526</v>
      </c>
      <c r="I6463" s="412" t="s">
        <v>9761</v>
      </c>
      <c r="J6463" s="412"/>
      <c r="K6463" s="416">
        <v>12.9186</v>
      </c>
      <c r="L6463" s="416">
        <v>12.9186</v>
      </c>
      <c r="M6463" s="416">
        <v>12.556999999999999</v>
      </c>
      <c r="N6463" s="414">
        <v>2.7990649141547927</v>
      </c>
      <c r="O6463" s="412"/>
      <c r="P6463" s="412"/>
      <c r="Q6463" s="412"/>
    </row>
    <row r="6464" spans="1:17">
      <c r="A6464" s="103">
        <v>6461</v>
      </c>
      <c r="B6464" s="412"/>
      <c r="C6464" s="327" t="s">
        <v>9912</v>
      </c>
      <c r="D6464" s="412" t="s">
        <v>1421</v>
      </c>
      <c r="E6464" s="412"/>
      <c r="F6464" s="412" t="s">
        <v>10524</v>
      </c>
      <c r="G6464" s="413"/>
      <c r="H6464" s="412" t="s">
        <v>10527</v>
      </c>
      <c r="I6464" s="412" t="s">
        <v>9761</v>
      </c>
      <c r="J6464" s="412"/>
      <c r="K6464" s="416">
        <v>10.266000000000071</v>
      </c>
      <c r="L6464" s="416">
        <v>10.266000000000071</v>
      </c>
      <c r="M6464" s="416">
        <v>9.9759999999999991</v>
      </c>
      <c r="N6464" s="414">
        <v>2.8248587570628287</v>
      </c>
      <c r="O6464" s="412"/>
      <c r="P6464" s="412"/>
      <c r="Q6464" s="412"/>
    </row>
    <row r="6465" spans="1:17">
      <c r="A6465" s="103">
        <v>6462</v>
      </c>
      <c r="B6465" s="412"/>
      <c r="C6465" s="327" t="s">
        <v>9912</v>
      </c>
      <c r="D6465" s="412" t="s">
        <v>1421</v>
      </c>
      <c r="E6465" s="412"/>
      <c r="F6465" s="412" t="s">
        <v>10524</v>
      </c>
      <c r="G6465" s="413"/>
      <c r="H6465" s="412" t="s">
        <v>10528</v>
      </c>
      <c r="I6465" s="412" t="s">
        <v>9761</v>
      </c>
      <c r="J6465" s="412"/>
      <c r="K6465" s="416">
        <v>14.7468</v>
      </c>
      <c r="L6465" s="416">
        <v>14.7468</v>
      </c>
      <c r="M6465" s="416">
        <v>14.321999999999999</v>
      </c>
      <c r="N6465" s="414">
        <v>2.8806249491415166</v>
      </c>
      <c r="O6465" s="412"/>
      <c r="P6465" s="412"/>
      <c r="Q6465" s="412"/>
    </row>
    <row r="6466" spans="1:17">
      <c r="A6466" s="103">
        <v>6463</v>
      </c>
      <c r="B6466" s="412"/>
      <c r="C6466" s="327" t="s">
        <v>9912</v>
      </c>
      <c r="D6466" s="412" t="s">
        <v>1421</v>
      </c>
      <c r="E6466" s="412"/>
      <c r="F6466" s="412" t="s">
        <v>10524</v>
      </c>
      <c r="G6466" s="413"/>
      <c r="H6466" s="412" t="s">
        <v>10529</v>
      </c>
      <c r="I6466" s="412" t="s">
        <v>9761</v>
      </c>
      <c r="J6466" s="412"/>
      <c r="K6466" s="416">
        <v>12.773</v>
      </c>
      <c r="L6466" s="416">
        <v>12.773</v>
      </c>
      <c r="M6466" s="416">
        <v>12.414</v>
      </c>
      <c r="N6466" s="414">
        <v>2.8106161434275427</v>
      </c>
      <c r="O6466" s="412"/>
      <c r="P6466" s="412"/>
      <c r="Q6466" s="412"/>
    </row>
    <row r="6467" spans="1:17">
      <c r="A6467" s="103">
        <v>6464</v>
      </c>
      <c r="B6467" s="412"/>
      <c r="C6467" s="327" t="s">
        <v>9912</v>
      </c>
      <c r="D6467" s="412" t="s">
        <v>1421</v>
      </c>
      <c r="E6467" s="412"/>
      <c r="F6467" s="412" t="s">
        <v>10524</v>
      </c>
      <c r="G6467" s="413"/>
      <c r="H6467" s="412" t="s">
        <v>10530</v>
      </c>
      <c r="I6467" s="412" t="s">
        <v>9761</v>
      </c>
      <c r="J6467" s="412"/>
      <c r="K6467" s="416">
        <v>22.302999999999997</v>
      </c>
      <c r="L6467" s="416">
        <v>22.302999999999997</v>
      </c>
      <c r="M6467" s="416">
        <v>21.666</v>
      </c>
      <c r="N6467" s="414">
        <v>2.8561180110298929</v>
      </c>
      <c r="O6467" s="412"/>
      <c r="P6467" s="412"/>
      <c r="Q6467" s="412"/>
    </row>
    <row r="6468" spans="1:17">
      <c r="A6468" s="103">
        <v>6465</v>
      </c>
      <c r="B6468" s="412"/>
      <c r="C6468" s="327" t="s">
        <v>9912</v>
      </c>
      <c r="D6468" s="412" t="s">
        <v>1421</v>
      </c>
      <c r="E6468" s="412"/>
      <c r="F6468" s="412" t="s">
        <v>10524</v>
      </c>
      <c r="G6468" s="413"/>
      <c r="H6468" s="412" t="s">
        <v>10531</v>
      </c>
      <c r="I6468" s="412" t="s">
        <v>9761</v>
      </c>
      <c r="J6468" s="412"/>
      <c r="K6468" s="416">
        <v>14.24832</v>
      </c>
      <c r="L6468" s="416">
        <v>14.24832</v>
      </c>
      <c r="M6468" s="416">
        <v>13.844999999999999</v>
      </c>
      <c r="N6468" s="414">
        <v>2.8306495081525456</v>
      </c>
      <c r="O6468" s="412"/>
      <c r="P6468" s="412"/>
      <c r="Q6468" s="412"/>
    </row>
    <row r="6469" spans="1:17">
      <c r="A6469" s="103">
        <v>6466</v>
      </c>
      <c r="B6469" s="412"/>
      <c r="C6469" s="327" t="s">
        <v>9912</v>
      </c>
      <c r="D6469" s="412" t="s">
        <v>1421</v>
      </c>
      <c r="E6469" s="412"/>
      <c r="F6469" s="412" t="s">
        <v>10524</v>
      </c>
      <c r="G6469" s="413"/>
      <c r="H6469" s="412" t="s">
        <v>10532</v>
      </c>
      <c r="I6469" s="412" t="s">
        <v>9761</v>
      </c>
      <c r="J6469" s="412"/>
      <c r="K6469" s="416">
        <v>4.3584000000000005</v>
      </c>
      <c r="L6469" s="416">
        <v>4.3584000000000005</v>
      </c>
      <c r="M6469" s="416">
        <v>4.24</v>
      </c>
      <c r="N6469" s="414">
        <v>2.7165932452276125</v>
      </c>
      <c r="O6469" s="412"/>
      <c r="P6469" s="412"/>
      <c r="Q6469" s="412"/>
    </row>
    <row r="6470" spans="1:17">
      <c r="A6470" s="103">
        <v>6467</v>
      </c>
      <c r="B6470" s="412"/>
      <c r="C6470" s="327" t="s">
        <v>9912</v>
      </c>
      <c r="D6470" s="412" t="s">
        <v>1421</v>
      </c>
      <c r="E6470" s="412"/>
      <c r="F6470" s="412" t="s">
        <v>10014</v>
      </c>
      <c r="G6470" s="413"/>
      <c r="H6470" s="412" t="s">
        <v>10533</v>
      </c>
      <c r="I6470" s="412" t="s">
        <v>2811</v>
      </c>
      <c r="J6470" s="412"/>
      <c r="K6470" s="416">
        <v>4.4728999999999939</v>
      </c>
      <c r="L6470" s="416">
        <v>4.4728999999999939</v>
      </c>
      <c r="M6470" s="416">
        <v>4.3490000000000002</v>
      </c>
      <c r="N6470" s="414">
        <v>2.7700149790961985</v>
      </c>
      <c r="O6470" s="412"/>
      <c r="P6470" s="412"/>
      <c r="Q6470" s="412"/>
    </row>
    <row r="6471" spans="1:17">
      <c r="A6471" s="103">
        <v>6468</v>
      </c>
      <c r="B6471" s="412"/>
      <c r="C6471" s="327" t="s">
        <v>9912</v>
      </c>
      <c r="D6471" s="412" t="s">
        <v>1421</v>
      </c>
      <c r="E6471" s="412"/>
      <c r="F6471" s="412" t="s">
        <v>10014</v>
      </c>
      <c r="G6471" s="413"/>
      <c r="H6471" s="412" t="s">
        <v>10534</v>
      </c>
      <c r="I6471" s="412" t="s">
        <v>2811</v>
      </c>
      <c r="J6471" s="412"/>
      <c r="K6471" s="416">
        <v>5.2646000000000051</v>
      </c>
      <c r="L6471" s="416">
        <v>5.2646000000000051</v>
      </c>
      <c r="M6471" s="416">
        <v>5.1219999999999999</v>
      </c>
      <c r="N6471" s="414">
        <v>2.7086578277552906</v>
      </c>
      <c r="O6471" s="412"/>
      <c r="P6471" s="412"/>
      <c r="Q6471" s="412"/>
    </row>
    <row r="6472" spans="1:17">
      <c r="A6472" s="103">
        <v>6469</v>
      </c>
      <c r="B6472" s="412"/>
      <c r="C6472" s="327" t="s">
        <v>9912</v>
      </c>
      <c r="D6472" s="412" t="s">
        <v>1421</v>
      </c>
      <c r="E6472" s="412"/>
      <c r="F6472" s="412" t="s">
        <v>10014</v>
      </c>
      <c r="G6472" s="413"/>
      <c r="H6472" s="412" t="s">
        <v>10535</v>
      </c>
      <c r="I6472" s="412" t="s">
        <v>9761</v>
      </c>
      <c r="J6472" s="412"/>
      <c r="K6472" s="416">
        <v>19.13219999999999</v>
      </c>
      <c r="L6472" s="416">
        <v>19.13219999999999</v>
      </c>
      <c r="M6472" s="416">
        <v>18.596</v>
      </c>
      <c r="N6472" s="414">
        <v>2.8026050323537834</v>
      </c>
      <c r="O6472" s="412"/>
      <c r="P6472" s="412"/>
      <c r="Q6472" s="412"/>
    </row>
    <row r="6473" spans="1:17">
      <c r="A6473" s="103">
        <v>6470</v>
      </c>
      <c r="B6473" s="412"/>
      <c r="C6473" s="327" t="s">
        <v>9912</v>
      </c>
      <c r="D6473" s="412" t="s">
        <v>1421</v>
      </c>
      <c r="E6473" s="412"/>
      <c r="F6473" s="412" t="s">
        <v>10014</v>
      </c>
      <c r="G6473" s="413"/>
      <c r="H6473" s="412" t="s">
        <v>10536</v>
      </c>
      <c r="I6473" s="412" t="s">
        <v>9761</v>
      </c>
      <c r="J6473" s="412"/>
      <c r="K6473" s="416">
        <v>28.767119999999998</v>
      </c>
      <c r="L6473" s="416">
        <v>28.767119999999998</v>
      </c>
      <c r="M6473" s="416">
        <v>27.966999999999999</v>
      </c>
      <c r="N6473" s="414">
        <v>2.7813698416803621</v>
      </c>
      <c r="O6473" s="412"/>
      <c r="P6473" s="412"/>
      <c r="Q6473" s="412"/>
    </row>
    <row r="6474" spans="1:17">
      <c r="A6474" s="103">
        <v>6471</v>
      </c>
      <c r="B6474" s="412"/>
      <c r="C6474" s="327" t="s">
        <v>9912</v>
      </c>
      <c r="D6474" s="412" t="s">
        <v>1421</v>
      </c>
      <c r="E6474" s="412"/>
      <c r="F6474" s="412" t="s">
        <v>10014</v>
      </c>
      <c r="G6474" s="413"/>
      <c r="H6474" s="412" t="s">
        <v>10537</v>
      </c>
      <c r="I6474" s="412" t="s">
        <v>9761</v>
      </c>
      <c r="J6474" s="412"/>
      <c r="K6474" s="416">
        <v>16.413599999999992</v>
      </c>
      <c r="L6474" s="416">
        <v>16.413599999999992</v>
      </c>
      <c r="M6474" s="416">
        <v>15.949</v>
      </c>
      <c r="N6474" s="414">
        <v>2.8305795194228698</v>
      </c>
      <c r="O6474" s="412"/>
      <c r="P6474" s="412"/>
      <c r="Q6474" s="412"/>
    </row>
    <row r="6475" spans="1:17">
      <c r="A6475" s="103">
        <v>6472</v>
      </c>
      <c r="B6475" s="412"/>
      <c r="C6475" s="327" t="s">
        <v>9912</v>
      </c>
      <c r="D6475" s="412" t="s">
        <v>1421</v>
      </c>
      <c r="E6475" s="412"/>
      <c r="F6475" s="412" t="s">
        <v>10015</v>
      </c>
      <c r="G6475" s="413"/>
      <c r="H6475" s="412" t="s">
        <v>10016</v>
      </c>
      <c r="I6475" s="412" t="s">
        <v>9761</v>
      </c>
      <c r="J6475" s="412"/>
      <c r="K6475" s="416">
        <v>5.5953277020000005</v>
      </c>
      <c r="L6475" s="416">
        <v>5.5953277020000005</v>
      </c>
      <c r="M6475" s="416">
        <v>5.4450000000000003</v>
      </c>
      <c r="N6475" s="414">
        <v>2.6866648390632584</v>
      </c>
      <c r="O6475" s="412"/>
      <c r="P6475" s="412"/>
      <c r="Q6475" s="412"/>
    </row>
    <row r="6476" spans="1:17">
      <c r="A6476" s="103">
        <v>6473</v>
      </c>
      <c r="B6476" s="412"/>
      <c r="C6476" s="327" t="s">
        <v>9912</v>
      </c>
      <c r="D6476" s="412" t="s">
        <v>1421</v>
      </c>
      <c r="E6476" s="412"/>
      <c r="F6476" s="412" t="s">
        <v>10015</v>
      </c>
      <c r="G6476" s="413"/>
      <c r="H6476" s="412" t="s">
        <v>10017</v>
      </c>
      <c r="I6476" s="412" t="s">
        <v>9761</v>
      </c>
      <c r="J6476" s="412"/>
      <c r="K6476" s="416">
        <v>9.7013999999999943</v>
      </c>
      <c r="L6476" s="416">
        <v>9.7013999999999943</v>
      </c>
      <c r="M6476" s="416">
        <v>9.4281000000000006</v>
      </c>
      <c r="N6476" s="414">
        <v>2.817119178675179</v>
      </c>
      <c r="O6476" s="412"/>
      <c r="P6476" s="412"/>
      <c r="Q6476" s="412"/>
    </row>
    <row r="6477" spans="1:17">
      <c r="A6477" s="103">
        <v>6474</v>
      </c>
      <c r="B6477" s="412"/>
      <c r="C6477" s="327" t="s">
        <v>9912</v>
      </c>
      <c r="D6477" s="412" t="s">
        <v>1421</v>
      </c>
      <c r="E6477" s="412"/>
      <c r="F6477" s="412" t="s">
        <v>10015</v>
      </c>
      <c r="G6477" s="413"/>
      <c r="H6477" s="412" t="s">
        <v>10018</v>
      </c>
      <c r="I6477" s="412" t="s">
        <v>9761</v>
      </c>
      <c r="J6477" s="412"/>
      <c r="K6477" s="416">
        <v>9.9861999999999878</v>
      </c>
      <c r="L6477" s="416">
        <v>9.9861999999999878</v>
      </c>
      <c r="M6477" s="416">
        <v>9.6999999999999993</v>
      </c>
      <c r="N6477" s="414">
        <v>2.865955017924624</v>
      </c>
      <c r="O6477" s="412"/>
      <c r="P6477" s="412"/>
      <c r="Q6477" s="412"/>
    </row>
    <row r="6478" spans="1:17">
      <c r="A6478" s="103">
        <v>6475</v>
      </c>
      <c r="B6478" s="412"/>
      <c r="C6478" s="327" t="s">
        <v>9912</v>
      </c>
      <c r="D6478" s="412" t="s">
        <v>1421</v>
      </c>
      <c r="E6478" s="412"/>
      <c r="F6478" s="412" t="s">
        <v>10015</v>
      </c>
      <c r="G6478" s="413"/>
      <c r="H6478" s="412" t="s">
        <v>10019</v>
      </c>
      <c r="I6478" s="412" t="s">
        <v>9761</v>
      </c>
      <c r="J6478" s="412"/>
      <c r="K6478" s="416">
        <v>7.8329999999999957</v>
      </c>
      <c r="L6478" s="416">
        <v>7.8329999999999957</v>
      </c>
      <c r="M6478" s="416">
        <v>7.6069999999999993</v>
      </c>
      <c r="N6478" s="414">
        <v>2.8852291586875594</v>
      </c>
      <c r="O6478" s="412"/>
      <c r="P6478" s="412"/>
      <c r="Q6478" s="412"/>
    </row>
    <row r="6479" spans="1:17">
      <c r="A6479" s="103">
        <v>6476</v>
      </c>
      <c r="B6479" s="412"/>
      <c r="C6479" s="327" t="s">
        <v>9912</v>
      </c>
      <c r="D6479" s="412" t="s">
        <v>10020</v>
      </c>
      <c r="E6479" s="412"/>
      <c r="F6479" s="412" t="s">
        <v>10021</v>
      </c>
      <c r="G6479" s="413"/>
      <c r="H6479" s="412" t="s">
        <v>10022</v>
      </c>
      <c r="I6479" s="412" t="s">
        <v>2811</v>
      </c>
      <c r="J6479" s="412"/>
      <c r="K6479" s="416">
        <v>17.8065</v>
      </c>
      <c r="L6479" s="416">
        <v>17.8065</v>
      </c>
      <c r="M6479" s="416">
        <v>17.306999999999999</v>
      </c>
      <c r="N6479" s="414">
        <v>2.8051554207733198</v>
      </c>
      <c r="O6479" s="412"/>
      <c r="P6479" s="412"/>
      <c r="Q6479" s="412"/>
    </row>
    <row r="6480" spans="1:17">
      <c r="A6480" s="103">
        <v>6477</v>
      </c>
      <c r="B6480" s="412"/>
      <c r="C6480" s="327" t="s">
        <v>9912</v>
      </c>
      <c r="D6480" s="412" t="s">
        <v>10020</v>
      </c>
      <c r="E6480" s="412"/>
      <c r="F6480" s="412" t="s">
        <v>10021</v>
      </c>
      <c r="G6480" s="413"/>
      <c r="H6480" s="412" t="s">
        <v>10023</v>
      </c>
      <c r="I6480" s="412" t="s">
        <v>9761</v>
      </c>
      <c r="J6480" s="412"/>
      <c r="K6480" s="416">
        <v>22.817399999999999</v>
      </c>
      <c r="L6480" s="416">
        <v>22.817399999999999</v>
      </c>
      <c r="M6480" s="416">
        <v>22.173999999999999</v>
      </c>
      <c r="N6480" s="414">
        <v>2.8197778888041571</v>
      </c>
      <c r="O6480" s="412"/>
      <c r="P6480" s="412"/>
      <c r="Q6480" s="412"/>
    </row>
    <row r="6481" spans="1:17">
      <c r="A6481" s="103">
        <v>6478</v>
      </c>
      <c r="B6481" s="412"/>
      <c r="C6481" s="327" t="s">
        <v>9912</v>
      </c>
      <c r="D6481" s="412" t="s">
        <v>10020</v>
      </c>
      <c r="E6481" s="412"/>
      <c r="F6481" s="412" t="s">
        <v>10021</v>
      </c>
      <c r="G6481" s="413"/>
      <c r="H6481" s="412" t="s">
        <v>10024</v>
      </c>
      <c r="I6481" s="412" t="s">
        <v>9761</v>
      </c>
      <c r="J6481" s="412"/>
      <c r="K6481" s="416">
        <v>13.780800000000001</v>
      </c>
      <c r="L6481" s="416">
        <v>13.780800000000001</v>
      </c>
      <c r="M6481" s="416">
        <v>13.394000000000002</v>
      </c>
      <c r="N6481" s="414">
        <v>2.8068036688726279</v>
      </c>
      <c r="O6481" s="412"/>
      <c r="P6481" s="412"/>
      <c r="Q6481" s="412"/>
    </row>
    <row r="6482" spans="1:17">
      <c r="A6482" s="103">
        <v>6479</v>
      </c>
      <c r="B6482" s="412"/>
      <c r="C6482" s="327" t="s">
        <v>9912</v>
      </c>
      <c r="D6482" s="412" t="s">
        <v>10020</v>
      </c>
      <c r="E6482" s="412"/>
      <c r="F6482" s="412" t="s">
        <v>10021</v>
      </c>
      <c r="G6482" s="413"/>
      <c r="H6482" s="412" t="s">
        <v>10025</v>
      </c>
      <c r="I6482" s="412" t="s">
        <v>9761</v>
      </c>
      <c r="J6482" s="412"/>
      <c r="K6482" s="416">
        <v>25.622700000000002</v>
      </c>
      <c r="L6482" s="416">
        <v>25.622700000000002</v>
      </c>
      <c r="M6482" s="416">
        <v>24.9178</v>
      </c>
      <c r="N6482" s="414">
        <v>2.7510761941559712</v>
      </c>
      <c r="O6482" s="412"/>
      <c r="P6482" s="412"/>
      <c r="Q6482" s="412"/>
    </row>
    <row r="6483" spans="1:17">
      <c r="A6483" s="103">
        <v>6480</v>
      </c>
      <c r="B6483" s="412"/>
      <c r="C6483" s="327" t="s">
        <v>9912</v>
      </c>
      <c r="D6483" s="412" t="s">
        <v>10020</v>
      </c>
      <c r="E6483" s="412"/>
      <c r="F6483" s="412" t="s">
        <v>10021</v>
      </c>
      <c r="G6483" s="413"/>
      <c r="H6483" s="412" t="s">
        <v>10026</v>
      </c>
      <c r="I6483" s="412" t="s">
        <v>9761</v>
      </c>
      <c r="J6483" s="412"/>
      <c r="K6483" s="416">
        <v>20.912000000000003</v>
      </c>
      <c r="L6483" s="416">
        <v>20.912000000000003</v>
      </c>
      <c r="M6483" s="416">
        <v>20.331800000000001</v>
      </c>
      <c r="N6483" s="414">
        <v>2.7744835501147729</v>
      </c>
      <c r="O6483" s="412"/>
      <c r="P6483" s="412"/>
      <c r="Q6483" s="412"/>
    </row>
    <row r="6484" spans="1:17">
      <c r="A6484" s="103">
        <v>6481</v>
      </c>
      <c r="B6484" s="412"/>
      <c r="C6484" s="327" t="s">
        <v>9912</v>
      </c>
      <c r="D6484" s="412" t="s">
        <v>10020</v>
      </c>
      <c r="E6484" s="412"/>
      <c r="F6484" s="412" t="s">
        <v>10021</v>
      </c>
      <c r="G6484" s="413"/>
      <c r="H6484" s="412" t="s">
        <v>10027</v>
      </c>
      <c r="I6484" s="412" t="s">
        <v>9761</v>
      </c>
      <c r="J6484" s="412"/>
      <c r="K6484" s="416">
        <v>10.3368</v>
      </c>
      <c r="L6484" s="416">
        <v>10.3368</v>
      </c>
      <c r="M6484" s="416">
        <v>10.044</v>
      </c>
      <c r="N6484" s="414">
        <v>2.8325980961225885</v>
      </c>
      <c r="O6484" s="412"/>
      <c r="P6484" s="412"/>
      <c r="Q6484" s="412"/>
    </row>
    <row r="6485" spans="1:17">
      <c r="A6485" s="103">
        <v>6482</v>
      </c>
      <c r="B6485" s="412"/>
      <c r="C6485" s="327" t="s">
        <v>9912</v>
      </c>
      <c r="D6485" s="412" t="s">
        <v>10020</v>
      </c>
      <c r="E6485" s="412"/>
      <c r="F6485" s="412" t="s">
        <v>10021</v>
      </c>
      <c r="G6485" s="413"/>
      <c r="H6485" s="412" t="s">
        <v>10028</v>
      </c>
      <c r="I6485" s="412" t="s">
        <v>9761</v>
      </c>
      <c r="J6485" s="412"/>
      <c r="K6485" s="416">
        <v>20.454799999999999</v>
      </c>
      <c r="L6485" s="416">
        <v>20.454799999999999</v>
      </c>
      <c r="M6485" s="416">
        <v>19.882000000000001</v>
      </c>
      <c r="N6485" s="414">
        <v>2.8003207071200764</v>
      </c>
      <c r="O6485" s="412"/>
      <c r="P6485" s="412"/>
      <c r="Q6485" s="412"/>
    </row>
    <row r="6486" spans="1:17">
      <c r="A6486" s="103">
        <v>6483</v>
      </c>
      <c r="B6486" s="412"/>
      <c r="C6486" s="327" t="s">
        <v>9912</v>
      </c>
      <c r="D6486" s="412" t="s">
        <v>10020</v>
      </c>
      <c r="E6486" s="412"/>
      <c r="F6486" s="412" t="s">
        <v>10021</v>
      </c>
      <c r="G6486" s="413"/>
      <c r="H6486" s="412" t="s">
        <v>10029</v>
      </c>
      <c r="I6486" s="412" t="s">
        <v>9761</v>
      </c>
      <c r="J6486" s="412"/>
      <c r="K6486" s="416">
        <v>29.802399999999999</v>
      </c>
      <c r="L6486" s="416">
        <v>29.802399999999999</v>
      </c>
      <c r="M6486" s="416">
        <v>28.974</v>
      </c>
      <c r="N6486" s="414">
        <v>2.7796419080342472</v>
      </c>
      <c r="O6486" s="412"/>
      <c r="P6486" s="412"/>
      <c r="Q6486" s="412"/>
    </row>
    <row r="6487" spans="1:17">
      <c r="A6487" s="103">
        <v>6484</v>
      </c>
      <c r="B6487" s="412"/>
      <c r="C6487" s="327" t="s">
        <v>9912</v>
      </c>
      <c r="D6487" s="412" t="s">
        <v>10020</v>
      </c>
      <c r="E6487" s="412"/>
      <c r="F6487" s="412" t="s">
        <v>10030</v>
      </c>
      <c r="G6487" s="413"/>
      <c r="H6487" s="412" t="s">
        <v>10031</v>
      </c>
      <c r="I6487" s="412" t="s">
        <v>9761</v>
      </c>
      <c r="J6487" s="412"/>
      <c r="K6487" s="416">
        <v>16.466056000000002</v>
      </c>
      <c r="L6487" s="416">
        <v>16.466056000000002</v>
      </c>
      <c r="M6487" s="416">
        <v>16.007999999999999</v>
      </c>
      <c r="N6487" s="414">
        <v>2.7818197630325234</v>
      </c>
      <c r="O6487" s="412"/>
      <c r="P6487" s="412"/>
      <c r="Q6487" s="412"/>
    </row>
    <row r="6488" spans="1:17">
      <c r="A6488" s="103">
        <v>6485</v>
      </c>
      <c r="B6488" s="412"/>
      <c r="C6488" s="327" t="s">
        <v>9912</v>
      </c>
      <c r="D6488" s="412" t="s">
        <v>10020</v>
      </c>
      <c r="E6488" s="412"/>
      <c r="F6488" s="412" t="s">
        <v>10030</v>
      </c>
      <c r="G6488" s="413"/>
      <c r="H6488" s="412" t="s">
        <v>10032</v>
      </c>
      <c r="I6488" s="412" t="s">
        <v>2811</v>
      </c>
      <c r="J6488" s="412"/>
      <c r="K6488" s="416">
        <v>17.570064000000002</v>
      </c>
      <c r="L6488" s="416">
        <v>17.570064000000002</v>
      </c>
      <c r="M6488" s="416">
        <v>17.070999999999998</v>
      </c>
      <c r="N6488" s="414">
        <v>2.8404222090483229</v>
      </c>
      <c r="O6488" s="412"/>
      <c r="P6488" s="412"/>
      <c r="Q6488" s="412"/>
    </row>
    <row r="6489" spans="1:17">
      <c r="A6489" s="103">
        <v>6486</v>
      </c>
      <c r="B6489" s="412"/>
      <c r="C6489" s="327" t="s">
        <v>9912</v>
      </c>
      <c r="D6489" s="412" t="s">
        <v>10020</v>
      </c>
      <c r="E6489" s="412"/>
      <c r="F6489" s="412" t="s">
        <v>10030</v>
      </c>
      <c r="G6489" s="413"/>
      <c r="H6489" s="412" t="s">
        <v>10033</v>
      </c>
      <c r="I6489" s="412" t="s">
        <v>9761</v>
      </c>
      <c r="J6489" s="412"/>
      <c r="K6489" s="416">
        <v>3.6005990000000523</v>
      </c>
      <c r="L6489" s="416">
        <v>3.6005990000000523</v>
      </c>
      <c r="M6489" s="416">
        <v>3.5050999999999997</v>
      </c>
      <c r="N6489" s="414">
        <v>2.6523086853062847</v>
      </c>
      <c r="O6489" s="412"/>
      <c r="P6489" s="412"/>
      <c r="Q6489" s="412"/>
    </row>
    <row r="6490" spans="1:17">
      <c r="A6490" s="103">
        <v>6487</v>
      </c>
      <c r="B6490" s="412"/>
      <c r="C6490" s="327" t="s">
        <v>9912</v>
      </c>
      <c r="D6490" s="412" t="s">
        <v>10020</v>
      </c>
      <c r="E6490" s="412"/>
      <c r="F6490" s="412" t="s">
        <v>10030</v>
      </c>
      <c r="G6490" s="413"/>
      <c r="H6490" s="412" t="s">
        <v>10034</v>
      </c>
      <c r="I6490" s="412" t="s">
        <v>9761</v>
      </c>
      <c r="J6490" s="412"/>
      <c r="K6490" s="416">
        <v>23.569431999999999</v>
      </c>
      <c r="L6490" s="416">
        <v>23.569431999999999</v>
      </c>
      <c r="M6490" s="416">
        <v>22.901</v>
      </c>
      <c r="N6490" s="414">
        <v>2.8360123400512975</v>
      </c>
      <c r="O6490" s="412"/>
      <c r="P6490" s="412"/>
      <c r="Q6490" s="412"/>
    </row>
    <row r="6491" spans="1:17">
      <c r="A6491" s="103">
        <v>6488</v>
      </c>
      <c r="B6491" s="412"/>
      <c r="C6491" s="327" t="s">
        <v>9912</v>
      </c>
      <c r="D6491" s="412" t="s">
        <v>10020</v>
      </c>
      <c r="E6491" s="412"/>
      <c r="F6491" s="412" t="s">
        <v>10030</v>
      </c>
      <c r="G6491" s="413"/>
      <c r="H6491" s="412" t="s">
        <v>10035</v>
      </c>
      <c r="I6491" s="412" t="s">
        <v>9761</v>
      </c>
      <c r="J6491" s="412"/>
      <c r="K6491" s="416">
        <v>3.7250399999998649</v>
      </c>
      <c r="L6491" s="416">
        <v>3.7250399999998649</v>
      </c>
      <c r="M6491" s="416">
        <v>3.6219999999999999</v>
      </c>
      <c r="N6491" s="414">
        <v>2.7661447930725243</v>
      </c>
      <c r="O6491" s="412"/>
      <c r="P6491" s="412"/>
      <c r="Q6491" s="412"/>
    </row>
    <row r="6492" spans="1:17">
      <c r="A6492" s="103">
        <v>6489</v>
      </c>
      <c r="B6492" s="412"/>
      <c r="C6492" s="327" t="s">
        <v>9912</v>
      </c>
      <c r="D6492" s="412" t="s">
        <v>10020</v>
      </c>
      <c r="E6492" s="412"/>
      <c r="F6492" s="412" t="s">
        <v>10030</v>
      </c>
      <c r="G6492" s="413"/>
      <c r="H6492" s="412" t="s">
        <v>10036</v>
      </c>
      <c r="I6492" s="412" t="s">
        <v>9761</v>
      </c>
      <c r="J6492" s="412"/>
      <c r="K6492" s="416">
        <v>5.9840000000000035</v>
      </c>
      <c r="L6492" s="416">
        <v>5.9840000000000035</v>
      </c>
      <c r="M6492" s="416">
        <v>5.8140000000000001</v>
      </c>
      <c r="N6492" s="414">
        <v>2.8409090909091472</v>
      </c>
      <c r="O6492" s="412"/>
      <c r="P6492" s="412"/>
      <c r="Q6492" s="412"/>
    </row>
    <row r="6493" spans="1:17">
      <c r="A6493" s="103">
        <v>6490</v>
      </c>
      <c r="B6493" s="412"/>
      <c r="C6493" s="327" t="s">
        <v>9912</v>
      </c>
      <c r="D6493" s="412" t="s">
        <v>10020</v>
      </c>
      <c r="E6493" s="412"/>
      <c r="F6493" s="412" t="s">
        <v>10037</v>
      </c>
      <c r="G6493" s="413"/>
      <c r="H6493" s="412" t="s">
        <v>10038</v>
      </c>
      <c r="I6493" s="412" t="s">
        <v>9761</v>
      </c>
      <c r="J6493" s="412"/>
      <c r="K6493" s="416">
        <v>8.6240899999999918</v>
      </c>
      <c r="L6493" s="416">
        <v>8.6240899999999918</v>
      </c>
      <c r="M6493" s="416">
        <v>8.377600000000001</v>
      </c>
      <c r="N6493" s="414">
        <v>2.8581566286992719</v>
      </c>
      <c r="O6493" s="412"/>
      <c r="P6493" s="412"/>
      <c r="Q6493" s="412"/>
    </row>
    <row r="6494" spans="1:17">
      <c r="A6494" s="103">
        <v>6491</v>
      </c>
      <c r="B6494" s="412"/>
      <c r="C6494" s="327" t="s">
        <v>9912</v>
      </c>
      <c r="D6494" s="412" t="s">
        <v>10020</v>
      </c>
      <c r="E6494" s="412"/>
      <c r="F6494" s="412" t="s">
        <v>10037</v>
      </c>
      <c r="G6494" s="413"/>
      <c r="H6494" s="412" t="s">
        <v>10039</v>
      </c>
      <c r="I6494" s="412" t="s">
        <v>9761</v>
      </c>
      <c r="J6494" s="412"/>
      <c r="K6494" s="416">
        <v>9.6407900000000168</v>
      </c>
      <c r="L6494" s="416">
        <v>9.6407900000000168</v>
      </c>
      <c r="M6494" s="416">
        <v>9.3764000000000003</v>
      </c>
      <c r="N6494" s="414">
        <v>2.7424101136941692</v>
      </c>
      <c r="O6494" s="412"/>
      <c r="P6494" s="412"/>
      <c r="Q6494" s="412"/>
    </row>
    <row r="6495" spans="1:17">
      <c r="A6495" s="103">
        <v>6492</v>
      </c>
      <c r="B6495" s="412"/>
      <c r="C6495" s="327" t="s">
        <v>9912</v>
      </c>
      <c r="D6495" s="412" t="s">
        <v>10020</v>
      </c>
      <c r="E6495" s="412"/>
      <c r="F6495" s="412" t="s">
        <v>10037</v>
      </c>
      <c r="G6495" s="413"/>
      <c r="H6495" s="412" t="s">
        <v>10040</v>
      </c>
      <c r="I6495" s="412" t="s">
        <v>2160</v>
      </c>
      <c r="J6495" s="412"/>
      <c r="K6495" s="416">
        <v>11.521799999999999</v>
      </c>
      <c r="L6495" s="416">
        <v>11.521799999999999</v>
      </c>
      <c r="M6495" s="416">
        <v>11.3809</v>
      </c>
      <c r="N6495" s="414">
        <v>1.2228991997777994</v>
      </c>
      <c r="O6495" s="412"/>
      <c r="P6495" s="412"/>
      <c r="Q6495" s="412"/>
    </row>
    <row r="6496" spans="1:17">
      <c r="A6496" s="103">
        <v>6493</v>
      </c>
      <c r="B6496" s="412"/>
      <c r="C6496" s="327" t="s">
        <v>9912</v>
      </c>
      <c r="D6496" s="412" t="s">
        <v>10020</v>
      </c>
      <c r="E6496" s="412"/>
      <c r="F6496" s="412" t="s">
        <v>10037</v>
      </c>
      <c r="G6496" s="413"/>
      <c r="H6496" s="412" t="s">
        <v>10041</v>
      </c>
      <c r="I6496" s="412" t="s">
        <v>9761</v>
      </c>
      <c r="J6496" s="412"/>
      <c r="K6496" s="416">
        <v>4.6341000000000028</v>
      </c>
      <c r="L6496" s="416">
        <v>4.6341000000000028</v>
      </c>
      <c r="M6496" s="416">
        <v>4.508</v>
      </c>
      <c r="N6496" s="414">
        <v>2.7211324744826975</v>
      </c>
      <c r="O6496" s="412"/>
      <c r="P6496" s="412"/>
      <c r="Q6496" s="412"/>
    </row>
    <row r="6497" spans="1:17">
      <c r="A6497" s="103">
        <v>6494</v>
      </c>
      <c r="B6497" s="412"/>
      <c r="C6497" s="327" t="s">
        <v>9912</v>
      </c>
      <c r="D6497" s="412" t="s">
        <v>10020</v>
      </c>
      <c r="E6497" s="412"/>
      <c r="F6497" s="412" t="s">
        <v>10037</v>
      </c>
      <c r="G6497" s="413"/>
      <c r="H6497" s="412" t="s">
        <v>10042</v>
      </c>
      <c r="I6497" s="412" t="s">
        <v>9761</v>
      </c>
      <c r="J6497" s="412"/>
      <c r="K6497" s="416">
        <v>14.718799999999998</v>
      </c>
      <c r="L6497" s="416">
        <v>14.718799999999998</v>
      </c>
      <c r="M6497" s="416">
        <v>14.306000000000001</v>
      </c>
      <c r="N6497" s="414">
        <v>2.8045764600374841</v>
      </c>
      <c r="O6497" s="412"/>
      <c r="P6497" s="412"/>
      <c r="Q6497" s="412"/>
    </row>
    <row r="6498" spans="1:17">
      <c r="A6498" s="103">
        <v>6495</v>
      </c>
      <c r="B6498" s="412"/>
      <c r="C6498" s="327" t="s">
        <v>9912</v>
      </c>
      <c r="D6498" s="412" t="s">
        <v>10020</v>
      </c>
      <c r="E6498" s="412"/>
      <c r="F6498" s="412" t="s">
        <v>10043</v>
      </c>
      <c r="G6498" s="413"/>
      <c r="H6498" s="412" t="s">
        <v>10044</v>
      </c>
      <c r="I6498" s="412" t="s">
        <v>9761</v>
      </c>
      <c r="J6498" s="412"/>
      <c r="K6498" s="416">
        <v>9.5850000000000009</v>
      </c>
      <c r="L6498" s="416">
        <v>9.5850000000000009</v>
      </c>
      <c r="M6498" s="416">
        <v>9.3160000000000007</v>
      </c>
      <c r="N6498" s="414">
        <v>2.8064684402712583</v>
      </c>
      <c r="O6498" s="412"/>
      <c r="P6498" s="412"/>
      <c r="Q6498" s="412"/>
    </row>
    <row r="6499" spans="1:17">
      <c r="A6499" s="103">
        <v>6496</v>
      </c>
      <c r="B6499" s="412"/>
      <c r="C6499" s="327" t="s">
        <v>9912</v>
      </c>
      <c r="D6499" s="412" t="s">
        <v>10020</v>
      </c>
      <c r="E6499" s="412"/>
      <c r="F6499" s="412" t="s">
        <v>10043</v>
      </c>
      <c r="G6499" s="413"/>
      <c r="H6499" s="412" t="s">
        <v>10045</v>
      </c>
      <c r="I6499" s="412" t="s">
        <v>9761</v>
      </c>
      <c r="J6499" s="412"/>
      <c r="K6499" s="416">
        <v>11.629</v>
      </c>
      <c r="L6499" s="416">
        <v>11.629</v>
      </c>
      <c r="M6499" s="416">
        <v>11.310000000000002</v>
      </c>
      <c r="N6499" s="414">
        <v>2.7431421446383806</v>
      </c>
      <c r="O6499" s="412"/>
      <c r="P6499" s="412"/>
      <c r="Q6499" s="412"/>
    </row>
    <row r="6500" spans="1:17">
      <c r="A6500" s="103">
        <v>6497</v>
      </c>
      <c r="B6500" s="412"/>
      <c r="C6500" s="412" t="s">
        <v>9912</v>
      </c>
      <c r="D6500" s="412" t="s">
        <v>10020</v>
      </c>
      <c r="E6500" s="412"/>
      <c r="F6500" s="412" t="s">
        <v>10043</v>
      </c>
      <c r="G6500" s="413"/>
      <c r="H6500" s="412" t="s">
        <v>10046</v>
      </c>
      <c r="I6500" s="412" t="s">
        <v>9761</v>
      </c>
      <c r="J6500" s="412"/>
      <c r="K6500" s="416">
        <v>23.753999999999998</v>
      </c>
      <c r="L6500" s="416">
        <v>23.753999999999998</v>
      </c>
      <c r="M6500" s="416">
        <v>23.088999999999999</v>
      </c>
      <c r="N6500" s="414">
        <v>2.7995285004630768</v>
      </c>
      <c r="O6500" s="412"/>
      <c r="P6500" s="412"/>
      <c r="Q6500" s="412"/>
    </row>
    <row r="6501" spans="1:17">
      <c r="A6501" s="103">
        <v>6498</v>
      </c>
      <c r="B6501" s="412"/>
      <c r="C6501" s="412" t="s">
        <v>9912</v>
      </c>
      <c r="D6501" s="412" t="s">
        <v>10020</v>
      </c>
      <c r="E6501" s="412"/>
      <c r="F6501" s="412" t="s">
        <v>10043</v>
      </c>
      <c r="G6501" s="413"/>
      <c r="H6501" s="412" t="s">
        <v>10047</v>
      </c>
      <c r="I6501" s="412" t="s">
        <v>9761</v>
      </c>
      <c r="J6501" s="412"/>
      <c r="K6501" s="416">
        <v>14.633199999999999</v>
      </c>
      <c r="L6501" s="416">
        <v>14.633199999999999</v>
      </c>
      <c r="M6501" s="416">
        <v>14.214</v>
      </c>
      <c r="N6501" s="414">
        <v>2.8647185851351602</v>
      </c>
      <c r="O6501" s="412"/>
      <c r="P6501" s="412"/>
      <c r="Q6501" s="412"/>
    </row>
    <row r="6502" spans="1:17">
      <c r="A6502" s="103">
        <v>6499</v>
      </c>
      <c r="B6502" s="412"/>
      <c r="C6502" s="412" t="s">
        <v>1052</v>
      </c>
      <c r="D6502" s="412" t="s">
        <v>1052</v>
      </c>
      <c r="E6502" s="412"/>
      <c r="F6502" s="412" t="s">
        <v>10048</v>
      </c>
      <c r="G6502" s="413"/>
      <c r="H6502" s="412" t="s">
        <v>10049</v>
      </c>
      <c r="I6502" s="412" t="s">
        <v>2811</v>
      </c>
      <c r="J6502" s="412"/>
      <c r="K6502" s="416">
        <v>18.840399999999999</v>
      </c>
      <c r="L6502" s="416">
        <v>18.840399999999999</v>
      </c>
      <c r="M6502" s="416">
        <v>18.350000000000001</v>
      </c>
      <c r="N6502" s="414">
        <v>2.6029171355172793</v>
      </c>
      <c r="O6502" s="412"/>
      <c r="P6502" s="412"/>
      <c r="Q6502" s="412"/>
    </row>
    <row r="6503" spans="1:17">
      <c r="A6503" s="103">
        <v>6500</v>
      </c>
      <c r="B6503" s="412"/>
      <c r="C6503" s="412" t="s">
        <v>1052</v>
      </c>
      <c r="D6503" s="412" t="s">
        <v>1052</v>
      </c>
      <c r="E6503" s="412"/>
      <c r="F6503" s="412" t="s">
        <v>10048</v>
      </c>
      <c r="G6503" s="413"/>
      <c r="H6503" s="412" t="s">
        <v>10050</v>
      </c>
      <c r="I6503" s="412" t="s">
        <v>2811</v>
      </c>
      <c r="J6503" s="412"/>
      <c r="K6503" s="416">
        <v>10.008799999999988</v>
      </c>
      <c r="L6503" s="416">
        <v>10.008799999999988</v>
      </c>
      <c r="M6503" s="416">
        <v>9.74</v>
      </c>
      <c r="N6503" s="414">
        <v>2.6856366397568987</v>
      </c>
      <c r="O6503" s="412"/>
      <c r="P6503" s="412"/>
      <c r="Q6503" s="412"/>
    </row>
    <row r="6504" spans="1:17">
      <c r="A6504" s="103">
        <v>6501</v>
      </c>
      <c r="B6504" s="412"/>
      <c r="C6504" s="412" t="s">
        <v>1052</v>
      </c>
      <c r="D6504" s="412" t="s">
        <v>1052</v>
      </c>
      <c r="E6504" s="412"/>
      <c r="F6504" s="412" t="s">
        <v>10048</v>
      </c>
      <c r="G6504" s="413"/>
      <c r="H6504" s="412" t="s">
        <v>10051</v>
      </c>
      <c r="I6504" s="412" t="s">
        <v>9471</v>
      </c>
      <c r="J6504" s="412"/>
      <c r="K6504" s="416">
        <v>6.9846889999999986</v>
      </c>
      <c r="L6504" s="416">
        <v>6.9846889999999986</v>
      </c>
      <c r="M6504" s="416">
        <v>6.7930100000000007</v>
      </c>
      <c r="N6504" s="414">
        <v>2.7442739397559142</v>
      </c>
      <c r="O6504" s="412"/>
      <c r="P6504" s="412"/>
      <c r="Q6504" s="412"/>
    </row>
    <row r="6505" spans="1:17">
      <c r="A6505" s="103">
        <v>6502</v>
      </c>
      <c r="B6505" s="412"/>
      <c r="C6505" s="412" t="s">
        <v>1052</v>
      </c>
      <c r="D6505" s="412" t="s">
        <v>1052</v>
      </c>
      <c r="E6505" s="412"/>
      <c r="F6505" s="412" t="s">
        <v>10048</v>
      </c>
      <c r="G6505" s="413"/>
      <c r="H6505" s="412" t="s">
        <v>10052</v>
      </c>
      <c r="I6505" s="412" t="s">
        <v>2811</v>
      </c>
      <c r="J6505" s="412"/>
      <c r="K6505" s="416">
        <v>7.1977200000000003</v>
      </c>
      <c r="L6505" s="416">
        <v>7.1977200000000003</v>
      </c>
      <c r="M6505" s="416">
        <v>7.0220000000000002</v>
      </c>
      <c r="N6505" s="414">
        <v>2.4413286429591605</v>
      </c>
      <c r="O6505" s="412"/>
      <c r="P6505" s="412"/>
      <c r="Q6505" s="412"/>
    </row>
    <row r="6506" spans="1:17">
      <c r="A6506" s="103">
        <v>6503</v>
      </c>
      <c r="B6506" s="412"/>
      <c r="C6506" s="412" t="s">
        <v>1052</v>
      </c>
      <c r="D6506" s="412" t="s">
        <v>1052</v>
      </c>
      <c r="E6506" s="412"/>
      <c r="F6506" s="412" t="s">
        <v>10048</v>
      </c>
      <c r="G6506" s="413"/>
      <c r="H6506" s="412" t="s">
        <v>10053</v>
      </c>
      <c r="I6506" s="412" t="s">
        <v>2811</v>
      </c>
      <c r="J6506" s="412"/>
      <c r="K6506" s="416">
        <v>14.610000000000001</v>
      </c>
      <c r="L6506" s="416">
        <v>14.610000000000001</v>
      </c>
      <c r="M6506" s="416">
        <v>14.22</v>
      </c>
      <c r="N6506" s="414">
        <v>2.6694045174538026</v>
      </c>
      <c r="O6506" s="412"/>
      <c r="P6506" s="412"/>
      <c r="Q6506" s="412"/>
    </row>
    <row r="6507" spans="1:17">
      <c r="A6507" s="103">
        <v>6504</v>
      </c>
      <c r="B6507" s="412"/>
      <c r="C6507" s="412" t="s">
        <v>1052</v>
      </c>
      <c r="D6507" s="412" t="s">
        <v>1052</v>
      </c>
      <c r="E6507" s="412"/>
      <c r="F6507" s="412" t="s">
        <v>10054</v>
      </c>
      <c r="G6507" s="413"/>
      <c r="H6507" s="412" t="s">
        <v>10055</v>
      </c>
      <c r="I6507" s="412" t="s">
        <v>2811</v>
      </c>
      <c r="J6507" s="412"/>
      <c r="K6507" s="416">
        <v>11.343999999999999</v>
      </c>
      <c r="L6507" s="416">
        <v>11.343999999999999</v>
      </c>
      <c r="M6507" s="416">
        <v>11.09</v>
      </c>
      <c r="N6507" s="414">
        <v>2.2390691114245378</v>
      </c>
      <c r="O6507" s="412"/>
      <c r="P6507" s="412"/>
      <c r="Q6507" s="412"/>
    </row>
    <row r="6508" spans="1:17">
      <c r="A6508" s="103">
        <v>6505</v>
      </c>
      <c r="B6508" s="412"/>
      <c r="C6508" s="412" t="s">
        <v>1052</v>
      </c>
      <c r="D6508" s="412" t="s">
        <v>1052</v>
      </c>
      <c r="E6508" s="412"/>
      <c r="F6508" s="412" t="s">
        <v>10054</v>
      </c>
      <c r="G6508" s="413"/>
      <c r="H6508" s="412" t="s">
        <v>10056</v>
      </c>
      <c r="I6508" s="412" t="s">
        <v>9471</v>
      </c>
      <c r="J6508" s="412"/>
      <c r="K6508" s="416">
        <v>20.835000000000001</v>
      </c>
      <c r="L6508" s="416">
        <v>20.835000000000001</v>
      </c>
      <c r="M6508" s="416">
        <v>20.253999999999998</v>
      </c>
      <c r="N6508" s="414">
        <v>2.7885769138469065</v>
      </c>
      <c r="O6508" s="412"/>
      <c r="P6508" s="412"/>
      <c r="Q6508" s="412"/>
    </row>
    <row r="6509" spans="1:17">
      <c r="A6509" s="103">
        <v>6506</v>
      </c>
      <c r="B6509" s="412"/>
      <c r="C6509" s="412" t="s">
        <v>1052</v>
      </c>
      <c r="D6509" s="412" t="s">
        <v>1052</v>
      </c>
      <c r="E6509" s="412"/>
      <c r="F6509" s="412" t="s">
        <v>10054</v>
      </c>
      <c r="G6509" s="413"/>
      <c r="H6509" s="412" t="s">
        <v>10057</v>
      </c>
      <c r="I6509" s="412" t="s">
        <v>9471</v>
      </c>
      <c r="J6509" s="412"/>
      <c r="K6509" s="416">
        <v>2.0950000000000001E-3</v>
      </c>
      <c r="L6509" s="416">
        <v>2.0950000000000001E-3</v>
      </c>
      <c r="M6509" s="416">
        <v>2.0939999999999999E-3</v>
      </c>
      <c r="N6509" s="414">
        <v>4.7732696897381036E-2</v>
      </c>
      <c r="O6509" s="412"/>
      <c r="P6509" s="412"/>
      <c r="Q6509" s="412"/>
    </row>
    <row r="6510" spans="1:17">
      <c r="A6510" s="103">
        <v>6507</v>
      </c>
      <c r="B6510" s="412"/>
      <c r="C6510" s="412" t="s">
        <v>1052</v>
      </c>
      <c r="D6510" s="412" t="s">
        <v>1052</v>
      </c>
      <c r="E6510" s="412"/>
      <c r="F6510" s="412" t="s">
        <v>10048</v>
      </c>
      <c r="G6510" s="413"/>
      <c r="H6510" s="412" t="s">
        <v>10058</v>
      </c>
      <c r="I6510" s="412" t="s">
        <v>2811</v>
      </c>
      <c r="J6510" s="412"/>
      <c r="K6510" s="416">
        <v>8.0539199999999997</v>
      </c>
      <c r="L6510" s="416">
        <v>8.0539199999999997</v>
      </c>
      <c r="M6510" s="416">
        <v>7.8439999999999994</v>
      </c>
      <c r="N6510" s="414">
        <v>2.6064326439795815</v>
      </c>
      <c r="O6510" s="412"/>
      <c r="P6510" s="412"/>
      <c r="Q6510" s="412"/>
    </row>
    <row r="6511" spans="1:17">
      <c r="A6511" s="103">
        <v>6508</v>
      </c>
      <c r="B6511" s="412"/>
      <c r="C6511" s="412" t="s">
        <v>1052</v>
      </c>
      <c r="D6511" s="412" t="s">
        <v>1052</v>
      </c>
      <c r="E6511" s="412"/>
      <c r="F6511" s="412" t="s">
        <v>10054</v>
      </c>
      <c r="G6511" s="413"/>
      <c r="H6511" s="412" t="s">
        <v>10059</v>
      </c>
      <c r="I6511" s="412" t="s">
        <v>9471</v>
      </c>
      <c r="J6511" s="412"/>
      <c r="K6511" s="416">
        <v>11.404500000000001</v>
      </c>
      <c r="L6511" s="416">
        <v>11.404500000000001</v>
      </c>
      <c r="M6511" s="416">
        <v>11.12</v>
      </c>
      <c r="N6511" s="414">
        <v>2.4946293129904977</v>
      </c>
      <c r="O6511" s="412"/>
      <c r="P6511" s="412"/>
      <c r="Q6511" s="412"/>
    </row>
    <row r="6512" spans="1:17">
      <c r="A6512" s="103">
        <v>6509</v>
      </c>
      <c r="B6512" s="412"/>
      <c r="C6512" s="412" t="s">
        <v>1052</v>
      </c>
      <c r="D6512" s="412" t="s">
        <v>1052</v>
      </c>
      <c r="E6512" s="412"/>
      <c r="F6512" s="412" t="s">
        <v>10048</v>
      </c>
      <c r="G6512" s="413"/>
      <c r="H6512" s="412" t="s">
        <v>10060</v>
      </c>
      <c r="I6512" s="412" t="s">
        <v>9471</v>
      </c>
      <c r="J6512" s="412"/>
      <c r="K6512" s="416">
        <v>6.0548800000000007</v>
      </c>
      <c r="L6512" s="416">
        <v>6.0548800000000007</v>
      </c>
      <c r="M6512" s="416">
        <v>5.92</v>
      </c>
      <c r="N6512" s="414">
        <v>2.2276246597785714</v>
      </c>
      <c r="O6512" s="412"/>
      <c r="P6512" s="412"/>
      <c r="Q6512" s="412"/>
    </row>
    <row r="6513" spans="1:17">
      <c r="A6513" s="103">
        <v>6510</v>
      </c>
      <c r="B6513" s="412"/>
      <c r="C6513" s="412" t="s">
        <v>1052</v>
      </c>
      <c r="D6513" s="412" t="s">
        <v>1052</v>
      </c>
      <c r="E6513" s="412"/>
      <c r="F6513" s="412" t="s">
        <v>10054</v>
      </c>
      <c r="G6513" s="413"/>
      <c r="H6513" s="412" t="s">
        <v>10058</v>
      </c>
      <c r="I6513" s="412" t="s">
        <v>2811</v>
      </c>
      <c r="J6513" s="412"/>
      <c r="K6513" s="416">
        <v>9.91</v>
      </c>
      <c r="L6513" s="416">
        <v>9.91</v>
      </c>
      <c r="M6513" s="416">
        <v>9.64</v>
      </c>
      <c r="N6513" s="414">
        <v>2.724520686175576</v>
      </c>
      <c r="O6513" s="412"/>
      <c r="P6513" s="412"/>
      <c r="Q6513" s="412"/>
    </row>
    <row r="6514" spans="1:17">
      <c r="A6514" s="103">
        <v>6511</v>
      </c>
      <c r="B6514" s="412"/>
      <c r="C6514" s="412" t="s">
        <v>1052</v>
      </c>
      <c r="D6514" s="412" t="s">
        <v>1052</v>
      </c>
      <c r="E6514" s="412"/>
      <c r="F6514" s="412" t="s">
        <v>10048</v>
      </c>
      <c r="G6514" s="413"/>
      <c r="H6514" s="412" t="s">
        <v>10061</v>
      </c>
      <c r="I6514" s="412" t="s">
        <v>9471</v>
      </c>
      <c r="J6514" s="412"/>
      <c r="K6514" s="416">
        <v>8.8739999999999988</v>
      </c>
      <c r="L6514" s="416">
        <v>8.8739999999999988</v>
      </c>
      <c r="M6514" s="416">
        <v>8.65</v>
      </c>
      <c r="N6514" s="414">
        <v>2.524228082037395</v>
      </c>
      <c r="O6514" s="412"/>
      <c r="P6514" s="412"/>
      <c r="Q6514" s="412"/>
    </row>
    <row r="6515" spans="1:17">
      <c r="A6515" s="103">
        <v>6512</v>
      </c>
      <c r="B6515" s="412"/>
      <c r="C6515" s="412" t="s">
        <v>1052</v>
      </c>
      <c r="D6515" s="412" t="s">
        <v>1052</v>
      </c>
      <c r="E6515" s="412"/>
      <c r="F6515" s="412" t="s">
        <v>10062</v>
      </c>
      <c r="G6515" s="413"/>
      <c r="H6515" s="412" t="s">
        <v>10063</v>
      </c>
      <c r="I6515" s="412" t="s">
        <v>9471</v>
      </c>
      <c r="J6515" s="412"/>
      <c r="K6515" s="416">
        <v>21.650000000000002</v>
      </c>
      <c r="L6515" s="416">
        <v>21.650000000000002</v>
      </c>
      <c r="M6515" s="416">
        <v>21.25</v>
      </c>
      <c r="N6515" s="414">
        <v>1.8475750577367303</v>
      </c>
      <c r="O6515" s="412"/>
      <c r="P6515" s="412"/>
      <c r="Q6515" s="412"/>
    </row>
    <row r="6516" spans="1:17">
      <c r="A6516" s="103">
        <v>6513</v>
      </c>
      <c r="B6516" s="412"/>
      <c r="C6516" s="412" t="s">
        <v>1052</v>
      </c>
      <c r="D6516" s="412" t="s">
        <v>1052</v>
      </c>
      <c r="E6516" s="412"/>
      <c r="F6516" s="412" t="s">
        <v>10062</v>
      </c>
      <c r="G6516" s="413"/>
      <c r="H6516" s="412" t="s">
        <v>10064</v>
      </c>
      <c r="I6516" s="412" t="s">
        <v>2811</v>
      </c>
      <c r="J6516" s="412"/>
      <c r="K6516" s="416">
        <v>9.4628000000000476</v>
      </c>
      <c r="L6516" s="416">
        <v>9.4628000000000476</v>
      </c>
      <c r="M6516" s="416">
        <v>9.2200000000000006</v>
      </c>
      <c r="N6516" s="414">
        <v>2.5658367502224051</v>
      </c>
      <c r="O6516" s="412"/>
      <c r="P6516" s="412"/>
      <c r="Q6516" s="412"/>
    </row>
    <row r="6517" spans="1:17">
      <c r="A6517" s="103">
        <v>6514</v>
      </c>
      <c r="B6517" s="412"/>
      <c r="C6517" s="412" t="s">
        <v>1052</v>
      </c>
      <c r="D6517" s="412" t="s">
        <v>1052</v>
      </c>
      <c r="E6517" s="412"/>
      <c r="F6517" s="412" t="s">
        <v>10062</v>
      </c>
      <c r="G6517" s="413"/>
      <c r="H6517" s="412" t="s">
        <v>10065</v>
      </c>
      <c r="I6517" s="412" t="s">
        <v>9471</v>
      </c>
      <c r="J6517" s="412"/>
      <c r="K6517" s="416">
        <v>7.6976000000000067</v>
      </c>
      <c r="L6517" s="416">
        <v>7.6976000000000067</v>
      </c>
      <c r="M6517" s="416">
        <v>7.49</v>
      </c>
      <c r="N6517" s="414">
        <v>2.6969445021825802</v>
      </c>
      <c r="O6517" s="412"/>
      <c r="P6517" s="412"/>
      <c r="Q6517" s="412"/>
    </row>
    <row r="6518" spans="1:17">
      <c r="A6518" s="103">
        <v>6515</v>
      </c>
      <c r="B6518" s="412"/>
      <c r="C6518" s="412" t="s">
        <v>1052</v>
      </c>
      <c r="D6518" s="412" t="s">
        <v>1052</v>
      </c>
      <c r="E6518" s="412"/>
      <c r="F6518" s="412" t="s">
        <v>10062</v>
      </c>
      <c r="G6518" s="413"/>
      <c r="H6518" s="412" t="s">
        <v>10066</v>
      </c>
      <c r="I6518" s="412" t="s">
        <v>9471</v>
      </c>
      <c r="J6518" s="412"/>
      <c r="K6518" s="416">
        <v>3.0665</v>
      </c>
      <c r="L6518" s="416">
        <v>3.0665</v>
      </c>
      <c r="M6518" s="416">
        <v>2.9889999999999999</v>
      </c>
      <c r="N6518" s="414">
        <v>2.5273112669166844</v>
      </c>
      <c r="O6518" s="412"/>
      <c r="P6518" s="412"/>
      <c r="Q6518" s="412"/>
    </row>
    <row r="6519" spans="1:17">
      <c r="A6519" s="103">
        <v>6516</v>
      </c>
      <c r="B6519" s="412"/>
      <c r="C6519" s="412" t="s">
        <v>1052</v>
      </c>
      <c r="D6519" s="412" t="s">
        <v>1052</v>
      </c>
      <c r="E6519" s="412"/>
      <c r="F6519" s="412" t="s">
        <v>10062</v>
      </c>
      <c r="G6519" s="413"/>
      <c r="H6519" s="412" t="s">
        <v>10067</v>
      </c>
      <c r="I6519" s="412" t="s">
        <v>9471</v>
      </c>
      <c r="J6519" s="412"/>
      <c r="K6519" s="416">
        <v>7.5309999999999997</v>
      </c>
      <c r="L6519" s="416">
        <v>7.5309999999999997</v>
      </c>
      <c r="M6519" s="416">
        <v>7.3599999999999994</v>
      </c>
      <c r="N6519" s="414">
        <v>2.2706147921922755</v>
      </c>
      <c r="O6519" s="412"/>
      <c r="P6519" s="412"/>
      <c r="Q6519" s="412"/>
    </row>
    <row r="6520" spans="1:17">
      <c r="A6520" s="103">
        <v>6517</v>
      </c>
      <c r="B6520" s="412"/>
      <c r="C6520" s="412" t="s">
        <v>1052</v>
      </c>
      <c r="D6520" s="412" t="s">
        <v>1052</v>
      </c>
      <c r="E6520" s="412"/>
      <c r="F6520" s="412" t="s">
        <v>10068</v>
      </c>
      <c r="G6520" s="413"/>
      <c r="H6520" s="412" t="s">
        <v>10069</v>
      </c>
      <c r="I6520" s="412" t="s">
        <v>2811</v>
      </c>
      <c r="J6520" s="412"/>
      <c r="K6520" s="416">
        <v>15.057599999999947</v>
      </c>
      <c r="L6520" s="416">
        <v>15.057599999999947</v>
      </c>
      <c r="M6520" s="416">
        <v>14.71</v>
      </c>
      <c r="N6520" s="414">
        <v>2.3084688130907174</v>
      </c>
      <c r="O6520" s="412"/>
      <c r="P6520" s="412"/>
      <c r="Q6520" s="412"/>
    </row>
    <row r="6521" spans="1:17">
      <c r="A6521" s="103">
        <v>6518</v>
      </c>
      <c r="B6521" s="412"/>
      <c r="C6521" s="412" t="s">
        <v>1052</v>
      </c>
      <c r="D6521" s="412" t="s">
        <v>1052</v>
      </c>
      <c r="E6521" s="412"/>
      <c r="F6521" s="412" t="s">
        <v>10068</v>
      </c>
      <c r="G6521" s="413"/>
      <c r="H6521" s="412" t="s">
        <v>10070</v>
      </c>
      <c r="I6521" s="412" t="s">
        <v>9471</v>
      </c>
      <c r="J6521" s="412"/>
      <c r="K6521" s="416">
        <v>6.6155999999999855</v>
      </c>
      <c r="L6521" s="416">
        <v>6.6155999999999855</v>
      </c>
      <c r="M6521" s="416">
        <v>6.4349999999999996</v>
      </c>
      <c r="N6521" s="414">
        <v>2.7299111191726566</v>
      </c>
      <c r="O6521" s="412"/>
      <c r="P6521" s="412"/>
      <c r="Q6521" s="412"/>
    </row>
    <row r="6522" spans="1:17">
      <c r="A6522" s="103">
        <v>6519</v>
      </c>
      <c r="B6522" s="412"/>
      <c r="C6522" s="412" t="s">
        <v>1052</v>
      </c>
      <c r="D6522" s="412" t="s">
        <v>1052</v>
      </c>
      <c r="E6522" s="412"/>
      <c r="F6522" s="412" t="s">
        <v>10068</v>
      </c>
      <c r="G6522" s="413"/>
      <c r="H6522" s="412" t="s">
        <v>10071</v>
      </c>
      <c r="I6522" s="412" t="s">
        <v>9471</v>
      </c>
      <c r="J6522" s="412"/>
      <c r="K6522" s="416">
        <v>9.3111999999999977</v>
      </c>
      <c r="L6522" s="416">
        <v>9.3111999999999977</v>
      </c>
      <c r="M6522" s="416">
        <v>9.07</v>
      </c>
      <c r="N6522" s="414">
        <v>2.5904287309906078</v>
      </c>
      <c r="O6522" s="412"/>
      <c r="P6522" s="412"/>
      <c r="Q6522" s="412"/>
    </row>
    <row r="6523" spans="1:17">
      <c r="A6523" s="103">
        <v>6520</v>
      </c>
      <c r="B6523" s="412"/>
      <c r="C6523" s="412" t="s">
        <v>1052</v>
      </c>
      <c r="D6523" s="412" t="s">
        <v>1052</v>
      </c>
      <c r="E6523" s="412"/>
      <c r="F6523" s="412" t="s">
        <v>10068</v>
      </c>
      <c r="G6523" s="413"/>
      <c r="H6523" s="412" t="s">
        <v>10072</v>
      </c>
      <c r="I6523" s="412" t="s">
        <v>9471</v>
      </c>
      <c r="J6523" s="412"/>
      <c r="K6523" s="416">
        <v>7.6837999999999891</v>
      </c>
      <c r="L6523" s="416">
        <v>7.6837999999999891</v>
      </c>
      <c r="M6523" s="416">
        <v>7.48</v>
      </c>
      <c r="N6523" s="414">
        <v>2.6523334808296539</v>
      </c>
      <c r="O6523" s="412"/>
      <c r="P6523" s="412"/>
      <c r="Q6523" s="412"/>
    </row>
    <row r="6524" spans="1:17">
      <c r="A6524" s="103">
        <v>6521</v>
      </c>
      <c r="B6524" s="412"/>
      <c r="C6524" s="412" t="s">
        <v>1052</v>
      </c>
      <c r="D6524" s="412" t="s">
        <v>1052</v>
      </c>
      <c r="E6524" s="412"/>
      <c r="F6524" s="412" t="s">
        <v>10068</v>
      </c>
      <c r="G6524" s="413"/>
      <c r="H6524" s="412" t="s">
        <v>10073</v>
      </c>
      <c r="I6524" s="412" t="s">
        <v>9471</v>
      </c>
      <c r="J6524" s="412"/>
      <c r="K6524" s="416">
        <v>10.202199999999984</v>
      </c>
      <c r="L6524" s="416">
        <v>10.202199999999984</v>
      </c>
      <c r="M6524" s="416">
        <v>9.94</v>
      </c>
      <c r="N6524" s="414">
        <v>2.5700339142536355</v>
      </c>
      <c r="O6524" s="412"/>
      <c r="P6524" s="412"/>
      <c r="Q6524" s="412"/>
    </row>
    <row r="6525" spans="1:17">
      <c r="A6525" s="103">
        <v>6522</v>
      </c>
      <c r="B6525" s="412"/>
      <c r="C6525" s="412" t="s">
        <v>1052</v>
      </c>
      <c r="D6525" s="412" t="s">
        <v>1052</v>
      </c>
      <c r="E6525" s="412"/>
      <c r="F6525" s="412" t="s">
        <v>10074</v>
      </c>
      <c r="G6525" s="413"/>
      <c r="H6525" s="412" t="s">
        <v>10075</v>
      </c>
      <c r="I6525" s="412" t="s">
        <v>9471</v>
      </c>
      <c r="J6525" s="412"/>
      <c r="K6525" s="416">
        <v>10.26177</v>
      </c>
      <c r="L6525" s="416">
        <v>10.26177</v>
      </c>
      <c r="M6525" s="416">
        <v>9.9753899999999991</v>
      </c>
      <c r="N6525" s="414">
        <v>2.7907466255821483</v>
      </c>
      <c r="O6525" s="412"/>
      <c r="P6525" s="412"/>
      <c r="Q6525" s="412"/>
    </row>
    <row r="6526" spans="1:17">
      <c r="A6526" s="103">
        <v>6523</v>
      </c>
      <c r="B6526" s="412"/>
      <c r="C6526" s="412" t="s">
        <v>1052</v>
      </c>
      <c r="D6526" s="412" t="s">
        <v>1052</v>
      </c>
      <c r="E6526" s="412"/>
      <c r="F6526" s="412" t="s">
        <v>10074</v>
      </c>
      <c r="G6526" s="413"/>
      <c r="H6526" s="412" t="s">
        <v>10076</v>
      </c>
      <c r="I6526" s="412" t="s">
        <v>2811</v>
      </c>
      <c r="J6526" s="412"/>
      <c r="K6526" s="416">
        <v>12.733400000000001</v>
      </c>
      <c r="L6526" s="416">
        <v>12.733400000000001</v>
      </c>
      <c r="M6526" s="416">
        <v>12.4168</v>
      </c>
      <c r="N6526" s="414">
        <v>2.4863744168878781</v>
      </c>
      <c r="O6526" s="412"/>
      <c r="P6526" s="412"/>
      <c r="Q6526" s="412"/>
    </row>
    <row r="6527" spans="1:17">
      <c r="A6527" s="103">
        <v>6524</v>
      </c>
      <c r="B6527" s="412"/>
      <c r="C6527" s="412" t="s">
        <v>1052</v>
      </c>
      <c r="D6527" s="412" t="s">
        <v>1052</v>
      </c>
      <c r="E6527" s="412"/>
      <c r="F6527" s="412" t="s">
        <v>10074</v>
      </c>
      <c r="G6527" s="413"/>
      <c r="H6527" s="412" t="s">
        <v>10077</v>
      </c>
      <c r="I6527" s="412" t="s">
        <v>9471</v>
      </c>
      <c r="J6527" s="412"/>
      <c r="K6527" s="416">
        <v>4.883</v>
      </c>
      <c r="L6527" s="416">
        <v>4.883</v>
      </c>
      <c r="M6527" s="416">
        <v>4.7700000000000005</v>
      </c>
      <c r="N6527" s="414">
        <v>2.3141511365963452</v>
      </c>
      <c r="O6527" s="412"/>
      <c r="P6527" s="412"/>
      <c r="Q6527" s="412"/>
    </row>
    <row r="6528" spans="1:17">
      <c r="A6528" s="103">
        <v>6525</v>
      </c>
      <c r="B6528" s="412"/>
      <c r="C6528" s="412" t="s">
        <v>1052</v>
      </c>
      <c r="D6528" s="412" t="s">
        <v>1052</v>
      </c>
      <c r="E6528" s="412"/>
      <c r="F6528" s="412" t="s">
        <v>10074</v>
      </c>
      <c r="G6528" s="413"/>
      <c r="H6528" s="412" t="s">
        <v>10078</v>
      </c>
      <c r="I6528" s="412" t="s">
        <v>9471</v>
      </c>
      <c r="J6528" s="412"/>
      <c r="K6528" s="416">
        <v>2.1372000000000209</v>
      </c>
      <c r="L6528" s="416">
        <v>2.1372000000000209</v>
      </c>
      <c r="M6528" s="416">
        <v>2.11</v>
      </c>
      <c r="N6528" s="414">
        <v>1.28</v>
      </c>
      <c r="O6528" s="412"/>
      <c r="P6528" s="412"/>
      <c r="Q6528" s="412"/>
    </row>
    <row r="6529" spans="1:17">
      <c r="A6529" s="103">
        <v>6526</v>
      </c>
      <c r="B6529" s="412"/>
      <c r="C6529" s="412" t="s">
        <v>1052</v>
      </c>
      <c r="D6529" s="412" t="s">
        <v>1052</v>
      </c>
      <c r="E6529" s="412"/>
      <c r="F6529" s="412" t="s">
        <v>10079</v>
      </c>
      <c r="G6529" s="413"/>
      <c r="H6529" s="412" t="s">
        <v>10080</v>
      </c>
      <c r="I6529" s="412" t="s">
        <v>9471</v>
      </c>
      <c r="J6529" s="412"/>
      <c r="K6529" s="416">
        <v>4.7433999999999941</v>
      </c>
      <c r="L6529" s="416">
        <v>4.7433999999999941</v>
      </c>
      <c r="M6529" s="416">
        <v>4.62</v>
      </c>
      <c r="N6529" s="414">
        <v>2.6015094657839124</v>
      </c>
      <c r="O6529" s="412"/>
      <c r="P6529" s="412"/>
      <c r="Q6529" s="412"/>
    </row>
    <row r="6530" spans="1:17">
      <c r="A6530" s="103">
        <v>6527</v>
      </c>
      <c r="B6530" s="412"/>
      <c r="C6530" s="412" t="s">
        <v>1052</v>
      </c>
      <c r="D6530" s="412" t="s">
        <v>1530</v>
      </c>
      <c r="E6530" s="412"/>
      <c r="F6530" s="412" t="s">
        <v>10081</v>
      </c>
      <c r="G6530" s="413"/>
      <c r="H6530" s="412" t="s">
        <v>10082</v>
      </c>
      <c r="I6530" s="412" t="s">
        <v>9471</v>
      </c>
      <c r="J6530" s="412"/>
      <c r="K6530" s="416">
        <v>12.897000000000002</v>
      </c>
      <c r="L6530" s="416">
        <v>12.897000000000002</v>
      </c>
      <c r="M6530" s="416">
        <v>12.549999999999999</v>
      </c>
      <c r="N6530" s="414">
        <v>2.6905481895014578</v>
      </c>
      <c r="O6530" s="412"/>
      <c r="P6530" s="412"/>
      <c r="Q6530" s="412"/>
    </row>
    <row r="6531" spans="1:17">
      <c r="A6531" s="103">
        <v>6528</v>
      </c>
      <c r="B6531" s="412"/>
      <c r="C6531" s="412" t="s">
        <v>1052</v>
      </c>
      <c r="D6531" s="412" t="s">
        <v>1530</v>
      </c>
      <c r="E6531" s="412"/>
      <c r="F6531" s="412" t="s">
        <v>10081</v>
      </c>
      <c r="G6531" s="413"/>
      <c r="H6531" s="412" t="s">
        <v>10083</v>
      </c>
      <c r="I6531" s="412" t="s">
        <v>9471</v>
      </c>
      <c r="J6531" s="412"/>
      <c r="K6531" s="416">
        <v>13.271991999999964</v>
      </c>
      <c r="L6531" s="416">
        <v>13.271991999999964</v>
      </c>
      <c r="M6531" s="416">
        <v>12.940200000000001</v>
      </c>
      <c r="N6531" s="414">
        <v>2.4999412296207209</v>
      </c>
      <c r="O6531" s="412"/>
      <c r="P6531" s="412"/>
      <c r="Q6531" s="412"/>
    </row>
    <row r="6532" spans="1:17">
      <c r="A6532" s="103">
        <v>6529</v>
      </c>
      <c r="B6532" s="412"/>
      <c r="C6532" s="412" t="s">
        <v>1052</v>
      </c>
      <c r="D6532" s="412" t="s">
        <v>1530</v>
      </c>
      <c r="E6532" s="412"/>
      <c r="F6532" s="412" t="s">
        <v>10081</v>
      </c>
      <c r="G6532" s="413"/>
      <c r="H6532" s="412" t="s">
        <v>10084</v>
      </c>
      <c r="I6532" s="412" t="s">
        <v>2160</v>
      </c>
      <c r="J6532" s="412"/>
      <c r="K6532" s="416">
        <v>1.1478000000000064</v>
      </c>
      <c r="L6532" s="416">
        <v>1.1478000000000064</v>
      </c>
      <c r="M6532" s="416">
        <v>1.117</v>
      </c>
      <c r="N6532" s="414">
        <v>2.6833943195684098</v>
      </c>
      <c r="O6532" s="412"/>
      <c r="P6532" s="412"/>
      <c r="Q6532" s="412"/>
    </row>
    <row r="6533" spans="1:17">
      <c r="A6533" s="103">
        <v>6530</v>
      </c>
      <c r="B6533" s="412"/>
      <c r="C6533" s="412" t="s">
        <v>1052</v>
      </c>
      <c r="D6533" s="412" t="s">
        <v>1530</v>
      </c>
      <c r="E6533" s="412"/>
      <c r="F6533" s="412" t="s">
        <v>10081</v>
      </c>
      <c r="G6533" s="413"/>
      <c r="H6533" s="412" t="s">
        <v>10085</v>
      </c>
      <c r="I6533" s="412" t="s">
        <v>9471</v>
      </c>
      <c r="J6533" s="412"/>
      <c r="K6533" s="416">
        <v>9.0378000000000061</v>
      </c>
      <c r="L6533" s="416">
        <v>9.0378000000000061</v>
      </c>
      <c r="M6533" s="416">
        <v>8.7899999999999991</v>
      </c>
      <c r="N6533" s="414">
        <v>2.7418176989976182</v>
      </c>
      <c r="O6533" s="412"/>
      <c r="P6533" s="412"/>
      <c r="Q6533" s="412"/>
    </row>
    <row r="6534" spans="1:17">
      <c r="A6534" s="103">
        <v>6531</v>
      </c>
      <c r="B6534" s="412"/>
      <c r="C6534" s="412" t="s">
        <v>1052</v>
      </c>
      <c r="D6534" s="412" t="s">
        <v>1530</v>
      </c>
      <c r="E6534" s="412"/>
      <c r="F6534" s="412" t="s">
        <v>10081</v>
      </c>
      <c r="G6534" s="413"/>
      <c r="H6534" s="412" t="s">
        <v>10086</v>
      </c>
      <c r="I6534" s="412" t="s">
        <v>2811</v>
      </c>
      <c r="J6534" s="412"/>
      <c r="K6534" s="416">
        <v>23.436</v>
      </c>
      <c r="L6534" s="416">
        <v>23.436</v>
      </c>
      <c r="M6534" s="416">
        <v>22.85</v>
      </c>
      <c r="N6534" s="414">
        <v>2.5004266939750748</v>
      </c>
      <c r="O6534" s="412"/>
      <c r="P6534" s="412"/>
      <c r="Q6534" s="412"/>
    </row>
    <row r="6535" spans="1:17">
      <c r="A6535" s="103">
        <v>6532</v>
      </c>
      <c r="B6535" s="412"/>
      <c r="C6535" s="412" t="s">
        <v>1052</v>
      </c>
      <c r="D6535" s="412" t="s">
        <v>1530</v>
      </c>
      <c r="E6535" s="412"/>
      <c r="F6535" s="412" t="s">
        <v>10081</v>
      </c>
      <c r="G6535" s="413"/>
      <c r="H6535" s="412" t="s">
        <v>10087</v>
      </c>
      <c r="I6535" s="412" t="s">
        <v>2811</v>
      </c>
      <c r="J6535" s="412"/>
      <c r="K6535" s="416">
        <v>19.751999999999988</v>
      </c>
      <c r="L6535" s="416">
        <v>19.751999999999988</v>
      </c>
      <c r="M6535" s="416">
        <v>19.28</v>
      </c>
      <c r="N6535" s="414">
        <v>2.389631429728571</v>
      </c>
      <c r="O6535" s="412"/>
      <c r="P6535" s="412"/>
      <c r="Q6535" s="412"/>
    </row>
    <row r="6536" spans="1:17">
      <c r="A6536" s="103">
        <v>6533</v>
      </c>
      <c r="B6536" s="412"/>
      <c r="C6536" s="412" t="s">
        <v>1052</v>
      </c>
      <c r="D6536" s="412" t="s">
        <v>1530</v>
      </c>
      <c r="E6536" s="412"/>
      <c r="F6536" s="412" t="s">
        <v>10081</v>
      </c>
      <c r="G6536" s="413"/>
      <c r="H6536" s="412" t="s">
        <v>10088</v>
      </c>
      <c r="I6536" s="412" t="s">
        <v>9471</v>
      </c>
      <c r="J6536" s="412"/>
      <c r="K6536" s="416">
        <v>11.807999999999955</v>
      </c>
      <c r="L6536" s="416">
        <v>11.807999999999955</v>
      </c>
      <c r="M6536" s="416">
        <v>11.530000000000001</v>
      </c>
      <c r="N6536" s="414">
        <v>2.3543360433600555</v>
      </c>
      <c r="O6536" s="412"/>
      <c r="P6536" s="412"/>
      <c r="Q6536" s="412"/>
    </row>
    <row r="6537" spans="1:17">
      <c r="A6537" s="103">
        <v>6534</v>
      </c>
      <c r="B6537" s="412"/>
      <c r="C6537" s="412" t="s">
        <v>1052</v>
      </c>
      <c r="D6537" s="412" t="s">
        <v>1530</v>
      </c>
      <c r="E6537" s="412"/>
      <c r="F6537" s="412" t="s">
        <v>10081</v>
      </c>
      <c r="G6537" s="413"/>
      <c r="H6537" s="412" t="s">
        <v>10089</v>
      </c>
      <c r="I6537" s="412" t="s">
        <v>9471</v>
      </c>
      <c r="J6537" s="412"/>
      <c r="K6537" s="416">
        <v>12.211600000000006</v>
      </c>
      <c r="L6537" s="416">
        <v>12.211600000000006</v>
      </c>
      <c r="M6537" s="416">
        <v>11.92</v>
      </c>
      <c r="N6537" s="414">
        <v>2.3878934783321264</v>
      </c>
      <c r="O6537" s="412"/>
      <c r="P6537" s="412"/>
      <c r="Q6537" s="412"/>
    </row>
    <row r="6538" spans="1:17">
      <c r="A6538" s="103">
        <v>6535</v>
      </c>
      <c r="B6538" s="412"/>
      <c r="C6538" s="412" t="s">
        <v>1052</v>
      </c>
      <c r="D6538" s="412" t="s">
        <v>1530</v>
      </c>
      <c r="E6538" s="412"/>
      <c r="F6538" s="412" t="s">
        <v>10081</v>
      </c>
      <c r="G6538" s="413"/>
      <c r="H6538" s="412" t="s">
        <v>10090</v>
      </c>
      <c r="I6538" s="412" t="s">
        <v>9471</v>
      </c>
      <c r="J6538" s="412"/>
      <c r="K6538" s="416">
        <v>5.1114000000000308</v>
      </c>
      <c r="L6538" s="416">
        <v>5.1114000000000308</v>
      </c>
      <c r="M6538" s="416">
        <v>4.99</v>
      </c>
      <c r="N6538" s="414">
        <v>2.3750831474748573</v>
      </c>
      <c r="O6538" s="412"/>
      <c r="P6538" s="412"/>
      <c r="Q6538" s="412"/>
    </row>
    <row r="6539" spans="1:17">
      <c r="A6539" s="103">
        <v>6536</v>
      </c>
      <c r="B6539" s="412"/>
      <c r="C6539" s="412" t="s">
        <v>1052</v>
      </c>
      <c r="D6539" s="412" t="s">
        <v>1530</v>
      </c>
      <c r="E6539" s="412"/>
      <c r="F6539" s="412" t="s">
        <v>10081</v>
      </c>
      <c r="G6539" s="413"/>
      <c r="H6539" s="412" t="s">
        <v>10091</v>
      </c>
      <c r="I6539" s="412" t="s">
        <v>9471</v>
      </c>
      <c r="J6539" s="412"/>
      <c r="K6539" s="416">
        <v>15.006</v>
      </c>
      <c r="L6539" s="416">
        <v>15.006</v>
      </c>
      <c r="M6539" s="416">
        <v>14.62</v>
      </c>
      <c r="N6539" s="414">
        <v>2.5723044115687128</v>
      </c>
      <c r="O6539" s="412"/>
      <c r="P6539" s="412"/>
      <c r="Q6539" s="412"/>
    </row>
    <row r="6540" spans="1:17">
      <c r="A6540" s="103">
        <v>6537</v>
      </c>
      <c r="B6540" s="412"/>
      <c r="C6540" s="412" t="s">
        <v>1052</v>
      </c>
      <c r="D6540" s="412" t="s">
        <v>1530</v>
      </c>
      <c r="E6540" s="412"/>
      <c r="F6540" s="412" t="s">
        <v>10081</v>
      </c>
      <c r="G6540" s="413"/>
      <c r="H6540" s="412" t="s">
        <v>10092</v>
      </c>
      <c r="I6540" s="412" t="s">
        <v>9471</v>
      </c>
      <c r="J6540" s="412"/>
      <c r="K6540" s="416">
        <v>11.207999999999956</v>
      </c>
      <c r="L6540" s="416">
        <v>11.207999999999956</v>
      </c>
      <c r="M6540" s="416">
        <v>10.91</v>
      </c>
      <c r="N6540" s="414">
        <v>2.6588151320481512</v>
      </c>
      <c r="O6540" s="412"/>
      <c r="P6540" s="412"/>
      <c r="Q6540" s="412"/>
    </row>
    <row r="6541" spans="1:17">
      <c r="A6541" s="103">
        <v>6538</v>
      </c>
      <c r="B6541" s="412"/>
      <c r="C6541" s="412" t="s">
        <v>1052</v>
      </c>
      <c r="D6541" s="412" t="s">
        <v>1530</v>
      </c>
      <c r="E6541" s="412"/>
      <c r="F6541" s="412" t="s">
        <v>10093</v>
      </c>
      <c r="G6541" s="413"/>
      <c r="H6541" s="412" t="s">
        <v>10094</v>
      </c>
      <c r="I6541" s="412" t="s">
        <v>2811</v>
      </c>
      <c r="J6541" s="412"/>
      <c r="K6541" s="416">
        <v>9.1919999999999877</v>
      </c>
      <c r="L6541" s="416">
        <v>9.1919999999999877</v>
      </c>
      <c r="M6541" s="416">
        <v>8.9499999999999993</v>
      </c>
      <c r="N6541" s="414">
        <v>2.6327241079198083</v>
      </c>
      <c r="O6541" s="412"/>
      <c r="P6541" s="412"/>
      <c r="Q6541" s="412"/>
    </row>
    <row r="6542" spans="1:17">
      <c r="A6542" s="103">
        <v>6539</v>
      </c>
      <c r="B6542" s="412"/>
      <c r="C6542" s="412" t="s">
        <v>1052</v>
      </c>
      <c r="D6542" s="412" t="s">
        <v>1530</v>
      </c>
      <c r="E6542" s="412"/>
      <c r="F6542" s="412" t="s">
        <v>10093</v>
      </c>
      <c r="G6542" s="413"/>
      <c r="H6542" s="412" t="s">
        <v>10095</v>
      </c>
      <c r="I6542" s="412" t="s">
        <v>9471</v>
      </c>
      <c r="J6542" s="412"/>
      <c r="K6542" s="416">
        <v>3.2910000000000004</v>
      </c>
      <c r="L6542" s="416">
        <v>3.2910000000000004</v>
      </c>
      <c r="M6542" s="416">
        <v>3.21</v>
      </c>
      <c r="N6542" s="414">
        <v>2.4612579762990094</v>
      </c>
      <c r="O6542" s="412"/>
      <c r="P6542" s="412"/>
      <c r="Q6542" s="412"/>
    </row>
    <row r="6543" spans="1:17">
      <c r="A6543" s="103">
        <v>6540</v>
      </c>
      <c r="B6543" s="412"/>
      <c r="C6543" s="412" t="s">
        <v>1052</v>
      </c>
      <c r="D6543" s="412" t="s">
        <v>1530</v>
      </c>
      <c r="E6543" s="412"/>
      <c r="F6543" s="412" t="s">
        <v>10093</v>
      </c>
      <c r="G6543" s="413"/>
      <c r="H6543" s="412" t="s">
        <v>10096</v>
      </c>
      <c r="I6543" s="412" t="s">
        <v>9471</v>
      </c>
      <c r="J6543" s="412"/>
      <c r="K6543" s="416">
        <v>8.0202000000000702</v>
      </c>
      <c r="L6543" s="416">
        <v>8.0202000000000702</v>
      </c>
      <c r="M6543" s="416">
        <v>7.82</v>
      </c>
      <c r="N6543" s="414">
        <v>2.4961971023174998</v>
      </c>
      <c r="O6543" s="412"/>
      <c r="P6543" s="412"/>
      <c r="Q6543" s="412"/>
    </row>
    <row r="6544" spans="1:17">
      <c r="A6544" s="103">
        <v>6541</v>
      </c>
      <c r="B6544" s="412"/>
      <c r="C6544" s="412" t="s">
        <v>1052</v>
      </c>
      <c r="D6544" s="412" t="s">
        <v>1530</v>
      </c>
      <c r="E6544" s="412"/>
      <c r="F6544" s="412" t="s">
        <v>10093</v>
      </c>
      <c r="G6544" s="413"/>
      <c r="H6544" s="412" t="s">
        <v>10097</v>
      </c>
      <c r="I6544" s="412" t="s">
        <v>9471</v>
      </c>
      <c r="J6544" s="412"/>
      <c r="K6544" s="416">
        <v>12.200400000000002</v>
      </c>
      <c r="L6544" s="416">
        <v>12.200400000000002</v>
      </c>
      <c r="M6544" s="416">
        <v>11.92</v>
      </c>
      <c r="N6544" s="414">
        <v>2.2982853021212577</v>
      </c>
      <c r="O6544" s="412"/>
      <c r="P6544" s="412"/>
      <c r="Q6544" s="412"/>
    </row>
    <row r="6545" spans="1:17">
      <c r="A6545" s="103">
        <v>6542</v>
      </c>
      <c r="B6545" s="412"/>
      <c r="C6545" s="412" t="s">
        <v>1052</v>
      </c>
      <c r="D6545" s="412" t="s">
        <v>1530</v>
      </c>
      <c r="E6545" s="412"/>
      <c r="F6545" s="412" t="s">
        <v>10093</v>
      </c>
      <c r="G6545" s="413"/>
      <c r="H6545" s="412" t="s">
        <v>10098</v>
      </c>
      <c r="I6545" s="412" t="s">
        <v>9471</v>
      </c>
      <c r="J6545" s="412"/>
      <c r="K6545" s="416">
        <v>5.5075200000000004</v>
      </c>
      <c r="L6545" s="416">
        <v>5.5075200000000004</v>
      </c>
      <c r="M6545" s="416">
        <v>5.3599999999999994</v>
      </c>
      <c r="N6545" s="414">
        <v>2.6785195514496722</v>
      </c>
      <c r="O6545" s="412"/>
      <c r="P6545" s="412"/>
      <c r="Q6545" s="412"/>
    </row>
    <row r="6546" spans="1:17">
      <c r="A6546" s="103">
        <v>6543</v>
      </c>
      <c r="B6546" s="412"/>
      <c r="C6546" s="412" t="s">
        <v>1052</v>
      </c>
      <c r="D6546" s="412" t="s">
        <v>1530</v>
      </c>
      <c r="E6546" s="412"/>
      <c r="F6546" s="412" t="s">
        <v>10093</v>
      </c>
      <c r="G6546" s="413"/>
      <c r="H6546" s="412" t="s">
        <v>10099</v>
      </c>
      <c r="I6546" s="412" t="s">
        <v>9471</v>
      </c>
      <c r="J6546" s="412"/>
      <c r="K6546" s="416">
        <v>8.1772999999999882</v>
      </c>
      <c r="L6546" s="416">
        <v>8.1772999999999882</v>
      </c>
      <c r="M6546" s="416">
        <v>7.96</v>
      </c>
      <c r="N6546" s="414">
        <v>2.6573563401121225</v>
      </c>
      <c r="O6546" s="412"/>
      <c r="P6546" s="412"/>
      <c r="Q6546" s="412"/>
    </row>
    <row r="6547" spans="1:17">
      <c r="A6547" s="103">
        <v>6544</v>
      </c>
      <c r="B6547" s="412"/>
      <c r="C6547" s="412" t="s">
        <v>1052</v>
      </c>
      <c r="D6547" s="412" t="s">
        <v>1530</v>
      </c>
      <c r="E6547" s="412"/>
      <c r="F6547" s="412" t="s">
        <v>10100</v>
      </c>
      <c r="G6547" s="413"/>
      <c r="H6547" s="412" t="s">
        <v>10101</v>
      </c>
      <c r="I6547" s="412" t="s">
        <v>9471</v>
      </c>
      <c r="J6547" s="412"/>
      <c r="K6547" s="416">
        <v>9.0205000000000002</v>
      </c>
      <c r="L6547" s="416">
        <v>9.0205000000000002</v>
      </c>
      <c r="M6547" s="416">
        <v>8.7899999999999991</v>
      </c>
      <c r="N6547" s="414">
        <v>2.5552907266781335</v>
      </c>
      <c r="O6547" s="412"/>
      <c r="P6547" s="412"/>
      <c r="Q6547" s="412"/>
    </row>
    <row r="6548" spans="1:17">
      <c r="A6548" s="103">
        <v>6545</v>
      </c>
      <c r="B6548" s="412"/>
      <c r="C6548" s="412" t="s">
        <v>1052</v>
      </c>
      <c r="D6548" s="412" t="s">
        <v>1530</v>
      </c>
      <c r="E6548" s="412"/>
      <c r="F6548" s="412" t="s">
        <v>10100</v>
      </c>
      <c r="G6548" s="413"/>
      <c r="H6548" s="412" t="s">
        <v>10102</v>
      </c>
      <c r="I6548" s="412" t="s">
        <v>9471</v>
      </c>
      <c r="J6548" s="412"/>
      <c r="K6548" s="416">
        <v>9.3940000000000001</v>
      </c>
      <c r="L6548" s="416">
        <v>9.3940000000000001</v>
      </c>
      <c r="M6548" s="416">
        <v>9.1379999999999999</v>
      </c>
      <c r="N6548" s="414">
        <v>2.7251437087502683</v>
      </c>
      <c r="O6548" s="412"/>
      <c r="P6548" s="412"/>
      <c r="Q6548" s="412"/>
    </row>
    <row r="6549" spans="1:17">
      <c r="A6549" s="103">
        <v>6546</v>
      </c>
      <c r="B6549" s="412"/>
      <c r="C6549" s="412" t="s">
        <v>1052</v>
      </c>
      <c r="D6549" s="412" t="s">
        <v>1530</v>
      </c>
      <c r="E6549" s="412"/>
      <c r="F6549" s="412" t="s">
        <v>10100</v>
      </c>
      <c r="G6549" s="413"/>
      <c r="H6549" s="412" t="s">
        <v>10103</v>
      </c>
      <c r="I6549" s="412" t="s">
        <v>9471</v>
      </c>
      <c r="J6549" s="412"/>
      <c r="K6549" s="416">
        <v>13.764899999999994</v>
      </c>
      <c r="L6549" s="416">
        <v>13.764899999999994</v>
      </c>
      <c r="M6549" s="416">
        <v>13.41</v>
      </c>
      <c r="N6549" s="414">
        <v>2.5782969727349543</v>
      </c>
      <c r="O6549" s="412"/>
      <c r="P6549" s="412"/>
      <c r="Q6549" s="412"/>
    </row>
    <row r="6550" spans="1:17">
      <c r="A6550" s="103">
        <v>6547</v>
      </c>
      <c r="B6550" s="412"/>
      <c r="C6550" s="412" t="s">
        <v>1052</v>
      </c>
      <c r="D6550" s="412" t="s">
        <v>1530</v>
      </c>
      <c r="E6550" s="412"/>
      <c r="F6550" s="412" t="s">
        <v>10100</v>
      </c>
      <c r="G6550" s="413"/>
      <c r="H6550" s="412" t="s">
        <v>10104</v>
      </c>
      <c r="I6550" s="412" t="s">
        <v>9471</v>
      </c>
      <c r="J6550" s="412"/>
      <c r="K6550" s="416">
        <v>6.9099999999999966</v>
      </c>
      <c r="L6550" s="416">
        <v>6.9099999999999966</v>
      </c>
      <c r="M6550" s="416">
        <v>6.75</v>
      </c>
      <c r="N6550" s="414">
        <v>2.3154848046309215</v>
      </c>
      <c r="O6550" s="412"/>
      <c r="P6550" s="412"/>
      <c r="Q6550" s="412"/>
    </row>
    <row r="6551" spans="1:17">
      <c r="A6551" s="103">
        <v>6548</v>
      </c>
      <c r="B6551" s="412"/>
      <c r="C6551" s="412" t="s">
        <v>1052</v>
      </c>
      <c r="D6551" s="412" t="s">
        <v>1530</v>
      </c>
      <c r="E6551" s="412"/>
      <c r="F6551" s="412" t="s">
        <v>10105</v>
      </c>
      <c r="G6551" s="413"/>
      <c r="H6551" s="412" t="s">
        <v>10106</v>
      </c>
      <c r="I6551" s="412" t="s">
        <v>9471</v>
      </c>
      <c r="J6551" s="412"/>
      <c r="K6551" s="416">
        <v>11.71179999999999</v>
      </c>
      <c r="L6551" s="416">
        <v>11.71179999999999</v>
      </c>
      <c r="M6551" s="416">
        <v>11.399999999999999</v>
      </c>
      <c r="N6551" s="414">
        <v>2.6622722382553601</v>
      </c>
      <c r="O6551" s="412"/>
      <c r="P6551" s="412"/>
      <c r="Q6551" s="412"/>
    </row>
    <row r="6552" spans="1:17">
      <c r="A6552" s="103">
        <v>6549</v>
      </c>
      <c r="B6552" s="412"/>
      <c r="C6552" s="412" t="s">
        <v>1052</v>
      </c>
      <c r="D6552" s="412" t="s">
        <v>1530</v>
      </c>
      <c r="E6552" s="412"/>
      <c r="F6552" s="412" t="s">
        <v>10105</v>
      </c>
      <c r="G6552" s="413"/>
      <c r="H6552" s="412" t="s">
        <v>10107</v>
      </c>
      <c r="I6552" s="412" t="s">
        <v>9471</v>
      </c>
      <c r="J6552" s="412"/>
      <c r="K6552" s="416">
        <v>9.9505200000000009</v>
      </c>
      <c r="L6552" s="416">
        <v>9.9505200000000009</v>
      </c>
      <c r="M6552" s="416">
        <v>9.7100000000000009</v>
      </c>
      <c r="N6552" s="414">
        <v>2.4171601082154508</v>
      </c>
      <c r="O6552" s="412"/>
      <c r="P6552" s="412"/>
      <c r="Q6552" s="412"/>
    </row>
    <row r="6553" spans="1:17">
      <c r="A6553" s="103">
        <v>6550</v>
      </c>
      <c r="B6553" s="412"/>
      <c r="C6553" s="412" t="s">
        <v>1052</v>
      </c>
      <c r="D6553" s="412" t="s">
        <v>1530</v>
      </c>
      <c r="E6553" s="412"/>
      <c r="F6553" s="412" t="s">
        <v>10108</v>
      </c>
      <c r="G6553" s="413"/>
      <c r="H6553" s="412" t="s">
        <v>10109</v>
      </c>
      <c r="I6553" s="412" t="s">
        <v>9471</v>
      </c>
      <c r="J6553" s="412"/>
      <c r="K6553" s="416">
        <v>27.621499999999997</v>
      </c>
      <c r="L6553" s="416">
        <v>27.621499999999997</v>
      </c>
      <c r="M6553" s="416">
        <v>26.825200000000002</v>
      </c>
      <c r="N6553" s="414">
        <v>2.8828991908476915</v>
      </c>
      <c r="O6553" s="412"/>
      <c r="P6553" s="412"/>
      <c r="Q6553" s="412"/>
    </row>
    <row r="6554" spans="1:17">
      <c r="A6554" s="103">
        <v>6551</v>
      </c>
      <c r="B6554" s="412"/>
      <c r="C6554" s="412" t="s">
        <v>1052</v>
      </c>
      <c r="D6554" s="412" t="s">
        <v>1530</v>
      </c>
      <c r="E6554" s="412"/>
      <c r="F6554" s="412" t="s">
        <v>10108</v>
      </c>
      <c r="G6554" s="413"/>
      <c r="H6554" s="412" t="s">
        <v>10110</v>
      </c>
      <c r="I6554" s="412" t="s">
        <v>9471</v>
      </c>
      <c r="J6554" s="412"/>
      <c r="K6554" s="416">
        <v>7.347999999999999</v>
      </c>
      <c r="L6554" s="416">
        <v>7.347999999999999</v>
      </c>
      <c r="M6554" s="416">
        <v>7.14</v>
      </c>
      <c r="N6554" s="414">
        <v>2.8307022318998278</v>
      </c>
      <c r="O6554" s="412"/>
      <c r="P6554" s="412"/>
      <c r="Q6554" s="412"/>
    </row>
    <row r="6555" spans="1:17">
      <c r="A6555" s="103">
        <v>6552</v>
      </c>
      <c r="B6555" s="412"/>
      <c r="C6555" s="412" t="s">
        <v>1052</v>
      </c>
      <c r="D6555" s="412" t="s">
        <v>1530</v>
      </c>
      <c r="E6555" s="412"/>
      <c r="F6555" s="412" t="s">
        <v>10108</v>
      </c>
      <c r="G6555" s="413"/>
      <c r="H6555" s="412" t="s">
        <v>10111</v>
      </c>
      <c r="I6555" s="412" t="s">
        <v>9471</v>
      </c>
      <c r="J6555" s="412"/>
      <c r="K6555" s="416">
        <v>9.6900000000000013</v>
      </c>
      <c r="L6555" s="416">
        <v>9.6900000000000013</v>
      </c>
      <c r="M6555" s="416">
        <v>9.43</v>
      </c>
      <c r="N6555" s="414">
        <v>2.6831785345717392</v>
      </c>
      <c r="O6555" s="412"/>
      <c r="P6555" s="412"/>
      <c r="Q6555" s="412"/>
    </row>
    <row r="6556" spans="1:17">
      <c r="A6556" s="103">
        <v>6553</v>
      </c>
      <c r="B6556" s="412"/>
      <c r="C6556" s="412" t="s">
        <v>1052</v>
      </c>
      <c r="D6556" s="412" t="s">
        <v>1530</v>
      </c>
      <c r="E6556" s="412"/>
      <c r="F6556" s="412" t="s">
        <v>10112</v>
      </c>
      <c r="G6556" s="413"/>
      <c r="H6556" s="412" t="s">
        <v>10113</v>
      </c>
      <c r="I6556" s="412" t="s">
        <v>9471</v>
      </c>
      <c r="J6556" s="412"/>
      <c r="K6556" s="416">
        <v>11.71179999999999</v>
      </c>
      <c r="L6556" s="416">
        <v>11.71179999999999</v>
      </c>
      <c r="M6556" s="416">
        <v>11.41</v>
      </c>
      <c r="N6556" s="414">
        <v>2.5768882665345183</v>
      </c>
      <c r="O6556" s="412"/>
      <c r="P6556" s="412"/>
      <c r="Q6556" s="412"/>
    </row>
    <row r="6557" spans="1:17">
      <c r="A6557" s="103">
        <v>6554</v>
      </c>
      <c r="B6557" s="412"/>
      <c r="C6557" s="412" t="s">
        <v>1052</v>
      </c>
      <c r="D6557" s="412" t="s">
        <v>1530</v>
      </c>
      <c r="E6557" s="412"/>
      <c r="F6557" s="412" t="s">
        <v>10112</v>
      </c>
      <c r="G6557" s="413"/>
      <c r="H6557" s="412" t="s">
        <v>10114</v>
      </c>
      <c r="I6557" s="412" t="s">
        <v>9471</v>
      </c>
      <c r="J6557" s="412"/>
      <c r="K6557" s="416">
        <v>1.6059999999999999</v>
      </c>
      <c r="L6557" s="416">
        <v>1.6059999999999999</v>
      </c>
      <c r="M6557" s="416">
        <v>1.5699999999999998</v>
      </c>
      <c r="N6557" s="414">
        <v>2.2415940224159421</v>
      </c>
      <c r="O6557" s="412"/>
      <c r="P6557" s="412"/>
      <c r="Q6557" s="412"/>
    </row>
    <row r="6558" spans="1:17">
      <c r="A6558" s="103">
        <v>6555</v>
      </c>
      <c r="B6558" s="412"/>
      <c r="C6558" s="412" t="s">
        <v>1052</v>
      </c>
      <c r="D6558" s="412" t="s">
        <v>1530</v>
      </c>
      <c r="E6558" s="412"/>
      <c r="F6558" s="412" t="s">
        <v>10112</v>
      </c>
      <c r="G6558" s="413"/>
      <c r="H6558" s="412" t="s">
        <v>10115</v>
      </c>
      <c r="I6558" s="412" t="s">
        <v>9471</v>
      </c>
      <c r="J6558" s="412"/>
      <c r="K6558" s="416">
        <v>3.036799999999988</v>
      </c>
      <c r="L6558" s="416">
        <v>3.036799999999988</v>
      </c>
      <c r="M6558" s="416">
        <v>2.97</v>
      </c>
      <c r="N6558" s="414">
        <v>2.1996838777656751</v>
      </c>
      <c r="O6558" s="412"/>
      <c r="P6558" s="412"/>
      <c r="Q6558" s="412"/>
    </row>
    <row r="6559" spans="1:17">
      <c r="A6559" s="103">
        <v>6556</v>
      </c>
      <c r="B6559" s="412"/>
      <c r="C6559" s="412" t="s">
        <v>1052</v>
      </c>
      <c r="D6559" s="412" t="s">
        <v>1530</v>
      </c>
      <c r="E6559" s="412"/>
      <c r="F6559" s="412" t="s">
        <v>10074</v>
      </c>
      <c r="G6559" s="413"/>
      <c r="H6559" s="412" t="s">
        <v>10116</v>
      </c>
      <c r="I6559" s="412" t="s">
        <v>9471</v>
      </c>
      <c r="J6559" s="412"/>
      <c r="K6559" s="416">
        <v>17.481359999999999</v>
      </c>
      <c r="L6559" s="416">
        <v>17.481359999999999</v>
      </c>
      <c r="M6559" s="416">
        <v>14.9513</v>
      </c>
      <c r="N6559" s="414">
        <v>14.472901421857335</v>
      </c>
      <c r="O6559" s="412"/>
      <c r="P6559" s="412"/>
      <c r="Q6559" s="412"/>
    </row>
    <row r="6560" spans="1:17">
      <c r="A6560" s="103">
        <v>6557</v>
      </c>
      <c r="B6560" s="412"/>
      <c r="C6560" s="412" t="s">
        <v>1052</v>
      </c>
      <c r="D6560" s="412" t="s">
        <v>1520</v>
      </c>
      <c r="E6560" s="412"/>
      <c r="F6560" s="412" t="s">
        <v>10117</v>
      </c>
      <c r="G6560" s="413"/>
      <c r="H6560" s="412" t="s">
        <v>10118</v>
      </c>
      <c r="I6560" s="412" t="s">
        <v>9471</v>
      </c>
      <c r="J6560" s="412"/>
      <c r="K6560" s="416">
        <v>9.6781199999999732</v>
      </c>
      <c r="L6560" s="416">
        <v>9.6781199999999732</v>
      </c>
      <c r="M6560" s="416">
        <v>9.42</v>
      </c>
      <c r="N6560" s="414">
        <v>2.6670469058037507</v>
      </c>
      <c r="O6560" s="412"/>
      <c r="P6560" s="412"/>
      <c r="Q6560" s="412"/>
    </row>
    <row r="6561" spans="1:17">
      <c r="A6561" s="103">
        <v>6558</v>
      </c>
      <c r="B6561" s="412"/>
      <c r="C6561" s="412" t="s">
        <v>1052</v>
      </c>
      <c r="D6561" s="412" t="s">
        <v>1520</v>
      </c>
      <c r="E6561" s="412"/>
      <c r="F6561" s="412" t="s">
        <v>10117</v>
      </c>
      <c r="G6561" s="413"/>
      <c r="H6561" s="412" t="s">
        <v>10119</v>
      </c>
      <c r="I6561" s="412" t="s">
        <v>9471</v>
      </c>
      <c r="J6561" s="412"/>
      <c r="K6561" s="416">
        <v>11.903500000000001</v>
      </c>
      <c r="L6561" s="416">
        <v>11.903500000000001</v>
      </c>
      <c r="M6561" s="416">
        <v>11.579999999999998</v>
      </c>
      <c r="N6561" s="414">
        <v>2.7176880749359666</v>
      </c>
      <c r="O6561" s="412"/>
      <c r="P6561" s="412"/>
      <c r="Q6561" s="412"/>
    </row>
    <row r="6562" spans="1:17">
      <c r="A6562" s="103">
        <v>6559</v>
      </c>
      <c r="B6562" s="412"/>
      <c r="C6562" s="412" t="s">
        <v>1052</v>
      </c>
      <c r="D6562" s="412" t="s">
        <v>1520</v>
      </c>
      <c r="E6562" s="412"/>
      <c r="F6562" s="412" t="s">
        <v>10120</v>
      </c>
      <c r="G6562" s="413"/>
      <c r="H6562" s="412" t="s">
        <v>10121</v>
      </c>
      <c r="I6562" s="412" t="s">
        <v>9471</v>
      </c>
      <c r="J6562" s="412"/>
      <c r="K6562" s="416">
        <v>3.5598000000000001</v>
      </c>
      <c r="L6562" s="416">
        <v>3.5598000000000001</v>
      </c>
      <c r="M6562" s="416">
        <v>3.5209000000000001</v>
      </c>
      <c r="N6562" s="414">
        <v>1.1040000000000001</v>
      </c>
      <c r="O6562" s="412"/>
      <c r="P6562" s="412"/>
      <c r="Q6562" s="412"/>
    </row>
    <row r="6563" spans="1:17">
      <c r="A6563" s="103">
        <v>6560</v>
      </c>
      <c r="B6563" s="412"/>
      <c r="C6563" s="412" t="s">
        <v>1052</v>
      </c>
      <c r="D6563" s="412" t="s">
        <v>1520</v>
      </c>
      <c r="E6563" s="412"/>
      <c r="F6563" s="412" t="s">
        <v>10120</v>
      </c>
      <c r="G6563" s="413"/>
      <c r="H6563" s="412" t="s">
        <v>10122</v>
      </c>
      <c r="I6563" s="412" t="s">
        <v>9471</v>
      </c>
      <c r="J6563" s="412"/>
      <c r="K6563" s="416">
        <v>1.7507440000000063</v>
      </c>
      <c r="L6563" s="416">
        <v>1.7507440000000063</v>
      </c>
      <c r="M6563" s="416">
        <v>1.7130000000000001</v>
      </c>
      <c r="N6563" s="414">
        <v>2.1558834415543382</v>
      </c>
      <c r="O6563" s="412"/>
      <c r="P6563" s="412"/>
      <c r="Q6563" s="412"/>
    </row>
    <row r="6564" spans="1:17">
      <c r="A6564" s="103">
        <v>6561</v>
      </c>
      <c r="B6564" s="412"/>
      <c r="C6564" s="412" t="s">
        <v>1052</v>
      </c>
      <c r="D6564" s="412" t="s">
        <v>1520</v>
      </c>
      <c r="E6564" s="412"/>
      <c r="F6564" s="412" t="s">
        <v>10120</v>
      </c>
      <c r="G6564" s="413"/>
      <c r="H6564" s="412" t="s">
        <v>10123</v>
      </c>
      <c r="I6564" s="412" t="s">
        <v>2811</v>
      </c>
      <c r="J6564" s="412"/>
      <c r="K6564" s="416">
        <v>12.985515999999969</v>
      </c>
      <c r="L6564" s="416">
        <v>12.985515999999969</v>
      </c>
      <c r="M6564" s="416">
        <v>12.649999999999999</v>
      </c>
      <c r="N6564" s="414">
        <v>2.5837710261184132</v>
      </c>
      <c r="O6564" s="412"/>
      <c r="P6564" s="412"/>
      <c r="Q6564" s="412"/>
    </row>
    <row r="6565" spans="1:17">
      <c r="A6565" s="103">
        <v>6562</v>
      </c>
      <c r="B6565" s="412"/>
      <c r="C6565" s="412" t="s">
        <v>1052</v>
      </c>
      <c r="D6565" s="412" t="s">
        <v>1520</v>
      </c>
      <c r="E6565" s="412"/>
      <c r="F6565" s="412" t="s">
        <v>10120</v>
      </c>
      <c r="G6565" s="413"/>
      <c r="H6565" s="412" t="s">
        <v>10124</v>
      </c>
      <c r="I6565" s="412" t="s">
        <v>9471</v>
      </c>
      <c r="J6565" s="412"/>
      <c r="K6565" s="416">
        <v>12.235140000000001</v>
      </c>
      <c r="L6565" s="416">
        <v>12.235140000000001</v>
      </c>
      <c r="M6565" s="416">
        <v>11.924289999999999</v>
      </c>
      <c r="N6565" s="414">
        <v>2.5406329637421563</v>
      </c>
      <c r="O6565" s="412"/>
      <c r="P6565" s="412"/>
      <c r="Q6565" s="412"/>
    </row>
    <row r="6566" spans="1:17">
      <c r="A6566" s="103">
        <v>6563</v>
      </c>
      <c r="B6566" s="412"/>
      <c r="C6566" s="412" t="s">
        <v>1052</v>
      </c>
      <c r="D6566" s="412" t="s">
        <v>1520</v>
      </c>
      <c r="E6566" s="412"/>
      <c r="F6566" s="412" t="s">
        <v>10120</v>
      </c>
      <c r="G6566" s="413"/>
      <c r="H6566" s="412" t="s">
        <v>10125</v>
      </c>
      <c r="I6566" s="412" t="s">
        <v>9471</v>
      </c>
      <c r="J6566" s="412"/>
      <c r="K6566" s="416">
        <v>11.4222</v>
      </c>
      <c r="L6566" s="416">
        <v>11.4222</v>
      </c>
      <c r="M6566" s="416">
        <v>11.120000000000001</v>
      </c>
      <c r="N6566" s="414">
        <v>2.6457249916828558</v>
      </c>
      <c r="O6566" s="412"/>
      <c r="P6566" s="412"/>
      <c r="Q6566" s="412"/>
    </row>
    <row r="6567" spans="1:17">
      <c r="A6567" s="103">
        <v>6564</v>
      </c>
      <c r="B6567" s="412"/>
      <c r="C6567" s="412" t="s">
        <v>1052</v>
      </c>
      <c r="D6567" s="412" t="s">
        <v>1520</v>
      </c>
      <c r="E6567" s="412"/>
      <c r="F6567" s="412" t="s">
        <v>10120</v>
      </c>
      <c r="G6567" s="413"/>
      <c r="H6567" s="412" t="s">
        <v>10126</v>
      </c>
      <c r="I6567" s="412" t="s">
        <v>9471</v>
      </c>
      <c r="J6567" s="412"/>
      <c r="K6567" s="416">
        <v>8.9653200000000002</v>
      </c>
      <c r="L6567" s="416">
        <v>8.9653200000000002</v>
      </c>
      <c r="M6567" s="416">
        <v>8.73</v>
      </c>
      <c r="N6567" s="414">
        <v>2.6247808221011604</v>
      </c>
      <c r="O6567" s="412"/>
      <c r="P6567" s="412"/>
      <c r="Q6567" s="412"/>
    </row>
    <row r="6568" spans="1:17">
      <c r="A6568" s="103">
        <v>6565</v>
      </c>
      <c r="B6568" s="412"/>
      <c r="C6568" s="412" t="s">
        <v>1052</v>
      </c>
      <c r="D6568" s="412" t="s">
        <v>1520</v>
      </c>
      <c r="E6568" s="412"/>
      <c r="F6568" s="412" t="s">
        <v>10127</v>
      </c>
      <c r="G6568" s="413"/>
      <c r="H6568" s="412" t="s">
        <v>10128</v>
      </c>
      <c r="I6568" s="412" t="s">
        <v>9471</v>
      </c>
      <c r="J6568" s="412"/>
      <c r="K6568" s="416">
        <v>13.3811</v>
      </c>
      <c r="L6568" s="416">
        <v>13.3811</v>
      </c>
      <c r="M6568" s="416">
        <v>13.025199999999998</v>
      </c>
      <c r="N6568" s="414">
        <v>2.6597215475558951</v>
      </c>
      <c r="O6568" s="412"/>
      <c r="P6568" s="412"/>
      <c r="Q6568" s="412"/>
    </row>
    <row r="6569" spans="1:17">
      <c r="A6569" s="103">
        <v>6566</v>
      </c>
      <c r="B6569" s="412"/>
      <c r="C6569" s="412" t="s">
        <v>1052</v>
      </c>
      <c r="D6569" s="412" t="s">
        <v>1520</v>
      </c>
      <c r="E6569" s="412"/>
      <c r="F6569" s="412" t="s">
        <v>10105</v>
      </c>
      <c r="G6569" s="413"/>
      <c r="H6569" s="412" t="s">
        <v>10129</v>
      </c>
      <c r="I6569" s="412" t="s">
        <v>9471</v>
      </c>
      <c r="J6569" s="412"/>
      <c r="K6569" s="416">
        <v>11.411999999999999</v>
      </c>
      <c r="L6569" s="416">
        <v>11.411999999999999</v>
      </c>
      <c r="M6569" s="416">
        <v>11.11</v>
      </c>
      <c r="N6569" s="414">
        <v>2.6463371889239364</v>
      </c>
      <c r="O6569" s="412"/>
      <c r="P6569" s="412"/>
      <c r="Q6569" s="412"/>
    </row>
    <row r="6570" spans="1:17">
      <c r="A6570" s="103">
        <v>6567</v>
      </c>
      <c r="B6570" s="412"/>
      <c r="C6570" s="412" t="s">
        <v>1052</v>
      </c>
      <c r="D6570" s="412" t="s">
        <v>1520</v>
      </c>
      <c r="E6570" s="412"/>
      <c r="F6570" s="412" t="s">
        <v>10105</v>
      </c>
      <c r="G6570" s="413"/>
      <c r="H6570" s="412" t="s">
        <v>10130</v>
      </c>
      <c r="I6570" s="412" t="s">
        <v>9471</v>
      </c>
      <c r="J6570" s="412"/>
      <c r="K6570" s="416">
        <v>4.4661600000000004</v>
      </c>
      <c r="L6570" s="416">
        <v>4.4661600000000004</v>
      </c>
      <c r="M6570" s="416">
        <v>4.3600000000000003</v>
      </c>
      <c r="N6570" s="414">
        <v>2.3769860461783732</v>
      </c>
      <c r="O6570" s="412"/>
      <c r="P6570" s="412"/>
      <c r="Q6570" s="412"/>
    </row>
    <row r="6571" spans="1:17">
      <c r="A6571" s="103">
        <v>6568</v>
      </c>
      <c r="B6571" s="412"/>
      <c r="C6571" s="412" t="s">
        <v>1052</v>
      </c>
      <c r="D6571" s="412" t="s">
        <v>1511</v>
      </c>
      <c r="E6571" s="412"/>
      <c r="F6571" s="412" t="s">
        <v>10131</v>
      </c>
      <c r="G6571" s="413"/>
      <c r="H6571" s="412" t="s">
        <v>10132</v>
      </c>
      <c r="I6571" s="412" t="s">
        <v>9471</v>
      </c>
      <c r="J6571" s="412"/>
      <c r="K6571" s="416">
        <v>12.0624</v>
      </c>
      <c r="L6571" s="416">
        <v>12.0624</v>
      </c>
      <c r="M6571" s="416">
        <v>11.719999999999999</v>
      </c>
      <c r="N6571" s="414">
        <v>2.8385727550073065</v>
      </c>
      <c r="O6571" s="412"/>
      <c r="P6571" s="412"/>
      <c r="Q6571" s="412"/>
    </row>
    <row r="6572" spans="1:17">
      <c r="A6572" s="103">
        <v>6569</v>
      </c>
      <c r="B6572" s="412"/>
      <c r="C6572" s="412" t="s">
        <v>1052</v>
      </c>
      <c r="D6572" s="412" t="s">
        <v>1511</v>
      </c>
      <c r="E6572" s="412"/>
      <c r="F6572" s="412" t="s">
        <v>10131</v>
      </c>
      <c r="G6572" s="413"/>
      <c r="H6572" s="412" t="s">
        <v>10133</v>
      </c>
      <c r="I6572" s="412" t="s">
        <v>9471</v>
      </c>
      <c r="J6572" s="412"/>
      <c r="K6572" s="416">
        <v>13.0695</v>
      </c>
      <c r="L6572" s="416">
        <v>13.0695</v>
      </c>
      <c r="M6572" s="416">
        <v>12.719999999999999</v>
      </c>
      <c r="N6572" s="414">
        <v>2.6741650407437225</v>
      </c>
      <c r="O6572" s="412"/>
      <c r="P6572" s="412"/>
      <c r="Q6572" s="412"/>
    </row>
    <row r="6573" spans="1:17">
      <c r="A6573" s="103">
        <v>6570</v>
      </c>
      <c r="B6573" s="412"/>
      <c r="C6573" s="412" t="s">
        <v>1052</v>
      </c>
      <c r="D6573" s="412" t="s">
        <v>1511</v>
      </c>
      <c r="E6573" s="412"/>
      <c r="F6573" s="412" t="s">
        <v>10131</v>
      </c>
      <c r="G6573" s="413"/>
      <c r="H6573" s="412" t="s">
        <v>10134</v>
      </c>
      <c r="I6573" s="412" t="s">
        <v>2811</v>
      </c>
      <c r="J6573" s="412"/>
      <c r="K6573" s="416">
        <v>6.131700000000027</v>
      </c>
      <c r="L6573" s="416">
        <v>6.131700000000027</v>
      </c>
      <c r="M6573" s="416">
        <v>5.9610000000000003</v>
      </c>
      <c r="N6573" s="414">
        <v>2.7838935368662194</v>
      </c>
      <c r="O6573" s="412"/>
      <c r="P6573" s="412"/>
      <c r="Q6573" s="412"/>
    </row>
    <row r="6574" spans="1:17">
      <c r="A6574" s="103">
        <v>6571</v>
      </c>
      <c r="B6574" s="412"/>
      <c r="C6574" s="412" t="s">
        <v>1052</v>
      </c>
      <c r="D6574" s="412" t="s">
        <v>1511</v>
      </c>
      <c r="E6574" s="412"/>
      <c r="F6574" s="412" t="s">
        <v>10131</v>
      </c>
      <c r="G6574" s="413"/>
      <c r="H6574" s="412" t="s">
        <v>10135</v>
      </c>
      <c r="I6574" s="412" t="s">
        <v>9471</v>
      </c>
      <c r="J6574" s="412"/>
      <c r="K6574" s="416">
        <v>11.9145</v>
      </c>
      <c r="L6574" s="416">
        <v>11.9145</v>
      </c>
      <c r="M6574" s="416">
        <v>11.61</v>
      </c>
      <c r="N6574" s="414">
        <v>2.5557094296865235</v>
      </c>
      <c r="O6574" s="412"/>
      <c r="P6574" s="412"/>
      <c r="Q6574" s="412"/>
    </row>
    <row r="6575" spans="1:17">
      <c r="A6575" s="103">
        <v>6572</v>
      </c>
      <c r="B6575" s="412"/>
      <c r="C6575" s="412" t="s">
        <v>1052</v>
      </c>
      <c r="D6575" s="412" t="s">
        <v>1511</v>
      </c>
      <c r="E6575" s="412"/>
      <c r="F6575" s="412" t="s">
        <v>10131</v>
      </c>
      <c r="G6575" s="413"/>
      <c r="H6575" s="412" t="s">
        <v>10136</v>
      </c>
      <c r="I6575" s="412" t="s">
        <v>9471</v>
      </c>
      <c r="J6575" s="412"/>
      <c r="K6575" s="416">
        <v>8.4028493040000054</v>
      </c>
      <c r="L6575" s="416">
        <v>8.4028493040000054</v>
      </c>
      <c r="M6575" s="416">
        <v>8.16</v>
      </c>
      <c r="N6575" s="414">
        <v>2.8900828185077865</v>
      </c>
      <c r="O6575" s="412"/>
      <c r="P6575" s="412"/>
      <c r="Q6575" s="412"/>
    </row>
    <row r="6576" spans="1:17">
      <c r="A6576" s="103">
        <v>6573</v>
      </c>
      <c r="B6576" s="412"/>
      <c r="C6576" s="412" t="s">
        <v>1052</v>
      </c>
      <c r="D6576" s="412" t="s">
        <v>1511</v>
      </c>
      <c r="E6576" s="412"/>
      <c r="F6576" s="412" t="s">
        <v>10131</v>
      </c>
      <c r="G6576" s="413"/>
      <c r="H6576" s="412" t="s">
        <v>10137</v>
      </c>
      <c r="I6576" s="412" t="s">
        <v>9471</v>
      </c>
      <c r="J6576" s="412"/>
      <c r="K6576" s="416">
        <v>5.5698000000000008</v>
      </c>
      <c r="L6576" s="416">
        <v>5.5698000000000008</v>
      </c>
      <c r="M6576" s="416">
        <v>5.4399999999999995</v>
      </c>
      <c r="N6576" s="414">
        <v>2.330424790836318</v>
      </c>
      <c r="O6576" s="412"/>
      <c r="P6576" s="412"/>
      <c r="Q6576" s="412"/>
    </row>
    <row r="6577" spans="1:17">
      <c r="A6577" s="103">
        <v>6574</v>
      </c>
      <c r="B6577" s="412"/>
      <c r="C6577" s="412" t="s">
        <v>1052</v>
      </c>
      <c r="D6577" s="412" t="s">
        <v>1511</v>
      </c>
      <c r="E6577" s="412"/>
      <c r="F6577" s="412" t="s">
        <v>10131</v>
      </c>
      <c r="G6577" s="413"/>
      <c r="H6577" s="412" t="s">
        <v>10138</v>
      </c>
      <c r="I6577" s="412" t="s">
        <v>9471</v>
      </c>
      <c r="J6577" s="412"/>
      <c r="K6577" s="416">
        <v>8.7459000000000238</v>
      </c>
      <c r="L6577" s="416">
        <v>8.7459000000000238</v>
      </c>
      <c r="M6577" s="416">
        <v>8.5399999999999991</v>
      </c>
      <c r="N6577" s="414">
        <v>2.3542459895496641</v>
      </c>
      <c r="O6577" s="412"/>
      <c r="P6577" s="412"/>
      <c r="Q6577" s="412"/>
    </row>
    <row r="6578" spans="1:17">
      <c r="A6578" s="103">
        <v>6575</v>
      </c>
      <c r="B6578" s="412"/>
      <c r="C6578" s="412" t="s">
        <v>1052</v>
      </c>
      <c r="D6578" s="412" t="s">
        <v>1511</v>
      </c>
      <c r="E6578" s="412"/>
      <c r="F6578" s="412" t="s">
        <v>10131</v>
      </c>
      <c r="G6578" s="413"/>
      <c r="H6578" s="412" t="s">
        <v>10139</v>
      </c>
      <c r="I6578" s="412" t="s">
        <v>9471</v>
      </c>
      <c r="J6578" s="412"/>
      <c r="K6578" s="416">
        <v>10.307</v>
      </c>
      <c r="L6578" s="416">
        <v>10.307</v>
      </c>
      <c r="M6578" s="416">
        <v>10.050000000000001</v>
      </c>
      <c r="N6578" s="414">
        <v>2.4934510526826394</v>
      </c>
      <c r="O6578" s="412"/>
      <c r="P6578" s="412"/>
      <c r="Q6578" s="412"/>
    </row>
    <row r="6579" spans="1:17">
      <c r="A6579" s="103">
        <v>6576</v>
      </c>
      <c r="B6579" s="412"/>
      <c r="C6579" s="412" t="s">
        <v>1052</v>
      </c>
      <c r="D6579" s="412" t="s">
        <v>1511</v>
      </c>
      <c r="E6579" s="412"/>
      <c r="F6579" s="412" t="s">
        <v>10140</v>
      </c>
      <c r="G6579" s="413"/>
      <c r="H6579" s="412" t="s">
        <v>10141</v>
      </c>
      <c r="I6579" s="412" t="s">
        <v>2811</v>
      </c>
      <c r="J6579" s="412"/>
      <c r="K6579" s="416">
        <v>8.3150399999999998</v>
      </c>
      <c r="L6579" s="416">
        <v>8.3150399999999998</v>
      </c>
      <c r="M6579" s="416">
        <v>8.09</v>
      </c>
      <c r="N6579" s="414">
        <v>2.7064211356770373</v>
      </c>
      <c r="O6579" s="412"/>
      <c r="P6579" s="412"/>
      <c r="Q6579" s="412"/>
    </row>
    <row r="6580" spans="1:17">
      <c r="A6580" s="103">
        <v>6577</v>
      </c>
      <c r="B6580" s="412"/>
      <c r="C6580" s="412" t="s">
        <v>1052</v>
      </c>
      <c r="D6580" s="412" t="s">
        <v>1511</v>
      </c>
      <c r="E6580" s="412"/>
      <c r="F6580" s="412" t="s">
        <v>10140</v>
      </c>
      <c r="G6580" s="413"/>
      <c r="H6580" s="412" t="s">
        <v>10142</v>
      </c>
      <c r="I6580" s="412" t="s">
        <v>2811</v>
      </c>
      <c r="J6580" s="412"/>
      <c r="K6580" s="416">
        <v>17.797000000000001</v>
      </c>
      <c r="L6580" s="416">
        <v>17.797000000000001</v>
      </c>
      <c r="M6580" s="416">
        <v>17.37</v>
      </c>
      <c r="N6580" s="414">
        <v>2.3992807776591536</v>
      </c>
      <c r="O6580" s="412"/>
      <c r="P6580" s="412"/>
      <c r="Q6580" s="412"/>
    </row>
    <row r="6581" spans="1:17">
      <c r="A6581" s="103">
        <v>6578</v>
      </c>
      <c r="B6581" s="412"/>
      <c r="C6581" s="412" t="s">
        <v>1052</v>
      </c>
      <c r="D6581" s="412" t="s">
        <v>1511</v>
      </c>
      <c r="E6581" s="412"/>
      <c r="F6581" s="412" t="s">
        <v>10140</v>
      </c>
      <c r="G6581" s="413"/>
      <c r="H6581" s="412" t="s">
        <v>10143</v>
      </c>
      <c r="I6581" s="412" t="s">
        <v>9471</v>
      </c>
      <c r="J6581" s="412"/>
      <c r="K6581" s="416">
        <v>11.96220000000007</v>
      </c>
      <c r="L6581" s="416">
        <v>11.96220000000007</v>
      </c>
      <c r="M6581" s="416">
        <v>11.64</v>
      </c>
      <c r="N6581" s="414">
        <v>2.6934844761002816</v>
      </c>
      <c r="O6581" s="412"/>
      <c r="P6581" s="412"/>
      <c r="Q6581" s="412"/>
    </row>
    <row r="6582" spans="1:17">
      <c r="A6582" s="103">
        <v>6579</v>
      </c>
      <c r="B6582" s="412"/>
      <c r="C6582" s="412" t="s">
        <v>1052</v>
      </c>
      <c r="D6582" s="412" t="s">
        <v>1511</v>
      </c>
      <c r="E6582" s="412"/>
      <c r="F6582" s="412" t="s">
        <v>10140</v>
      </c>
      <c r="G6582" s="413"/>
      <c r="H6582" s="412" t="s">
        <v>10144</v>
      </c>
      <c r="I6582" s="412" t="s">
        <v>9471</v>
      </c>
      <c r="J6582" s="412"/>
      <c r="K6582" s="416">
        <v>2.0806600000000093</v>
      </c>
      <c r="L6582" s="416">
        <v>2.0806600000000093</v>
      </c>
      <c r="M6582" s="416">
        <v>2.0300000000000002</v>
      </c>
      <c r="N6582" s="414">
        <v>2.4348043409307052</v>
      </c>
      <c r="O6582" s="412"/>
      <c r="P6582" s="412"/>
      <c r="Q6582" s="412"/>
    </row>
    <row r="6583" spans="1:17">
      <c r="A6583" s="103">
        <v>6580</v>
      </c>
      <c r="B6583" s="412"/>
      <c r="C6583" s="412" t="s">
        <v>1052</v>
      </c>
      <c r="D6583" s="412" t="s">
        <v>1511</v>
      </c>
      <c r="E6583" s="412"/>
      <c r="F6583" s="412" t="s">
        <v>10140</v>
      </c>
      <c r="G6583" s="413"/>
      <c r="H6583" s="412" t="s">
        <v>10145</v>
      </c>
      <c r="I6583" s="412" t="s">
        <v>9471</v>
      </c>
      <c r="J6583" s="412"/>
      <c r="K6583" s="416">
        <v>6.35640000000003</v>
      </c>
      <c r="L6583" s="416">
        <v>6.35640000000003</v>
      </c>
      <c r="M6583" s="416">
        <v>6.19</v>
      </c>
      <c r="N6583" s="414">
        <v>2.6178339940851556</v>
      </c>
      <c r="O6583" s="412"/>
      <c r="P6583" s="412"/>
      <c r="Q6583" s="412"/>
    </row>
    <row r="6584" spans="1:17">
      <c r="A6584" s="103">
        <v>6581</v>
      </c>
      <c r="B6584" s="412"/>
      <c r="C6584" s="412" t="s">
        <v>1052</v>
      </c>
      <c r="D6584" s="412" t="s">
        <v>1511</v>
      </c>
      <c r="E6584" s="412"/>
      <c r="F6584" s="412" t="s">
        <v>10140</v>
      </c>
      <c r="G6584" s="413"/>
      <c r="H6584" s="412" t="s">
        <v>10146</v>
      </c>
      <c r="I6584" s="412" t="s">
        <v>2811</v>
      </c>
      <c r="J6584" s="412"/>
      <c r="K6584" s="416">
        <v>10.206</v>
      </c>
      <c r="L6584" s="416">
        <v>10.206</v>
      </c>
      <c r="M6584" s="416">
        <v>9.9499999999999993</v>
      </c>
      <c r="N6584" s="414">
        <v>2.5083284342543628</v>
      </c>
      <c r="O6584" s="412"/>
      <c r="P6584" s="412"/>
      <c r="Q6584" s="412"/>
    </row>
    <row r="6585" spans="1:17">
      <c r="A6585" s="103">
        <v>6582</v>
      </c>
      <c r="B6585" s="412"/>
      <c r="C6585" s="412" t="s">
        <v>1052</v>
      </c>
      <c r="D6585" s="412" t="s">
        <v>1511</v>
      </c>
      <c r="E6585" s="412"/>
      <c r="F6585" s="412" t="s">
        <v>10140</v>
      </c>
      <c r="G6585" s="413"/>
      <c r="H6585" s="412" t="s">
        <v>10147</v>
      </c>
      <c r="I6585" s="412" t="s">
        <v>9471</v>
      </c>
      <c r="J6585" s="412"/>
      <c r="K6585" s="416">
        <v>2.9817999999999882</v>
      </c>
      <c r="L6585" s="416">
        <v>2.9817999999999882</v>
      </c>
      <c r="M6585" s="416">
        <v>2.9099999999999997</v>
      </c>
      <c r="N6585" s="414">
        <v>2.407941511838112</v>
      </c>
      <c r="O6585" s="412"/>
      <c r="P6585" s="412"/>
      <c r="Q6585" s="412"/>
    </row>
    <row r="6586" spans="1:17">
      <c r="A6586" s="103">
        <v>6583</v>
      </c>
      <c r="B6586" s="412"/>
      <c r="C6586" s="412" t="s">
        <v>1052</v>
      </c>
      <c r="D6586" s="412" t="s">
        <v>1511</v>
      </c>
      <c r="E6586" s="412"/>
      <c r="F6586" s="412" t="s">
        <v>10140</v>
      </c>
      <c r="G6586" s="413"/>
      <c r="H6586" s="412" t="s">
        <v>10148</v>
      </c>
      <c r="I6586" s="412" t="s">
        <v>9471</v>
      </c>
      <c r="J6586" s="412"/>
      <c r="K6586" s="416">
        <v>1.24675812</v>
      </c>
      <c r="L6586" s="416">
        <v>1.24675812</v>
      </c>
      <c r="M6586" s="416">
        <v>1.214</v>
      </c>
      <c r="N6586" s="414">
        <v>2.6274639382336651</v>
      </c>
      <c r="O6586" s="412"/>
      <c r="P6586" s="412"/>
      <c r="Q6586" s="412"/>
    </row>
    <row r="6587" spans="1:17">
      <c r="A6587" s="103">
        <v>6584</v>
      </c>
      <c r="B6587" s="412"/>
      <c r="C6587" s="412" t="s">
        <v>1052</v>
      </c>
      <c r="D6587" s="412" t="s">
        <v>1511</v>
      </c>
      <c r="E6587" s="412"/>
      <c r="F6587" s="412" t="s">
        <v>10149</v>
      </c>
      <c r="G6587" s="413"/>
      <c r="H6587" s="412" t="s">
        <v>10150</v>
      </c>
      <c r="I6587" s="412" t="s">
        <v>9471</v>
      </c>
      <c r="J6587" s="412"/>
      <c r="K6587" s="416">
        <v>9.4589999999999996</v>
      </c>
      <c r="L6587" s="416">
        <v>9.4589999999999996</v>
      </c>
      <c r="M6587" s="416">
        <v>9.2200000000000006</v>
      </c>
      <c r="N6587" s="414">
        <v>2.526694153716027</v>
      </c>
      <c r="O6587" s="412"/>
      <c r="P6587" s="412"/>
      <c r="Q6587" s="412"/>
    </row>
    <row r="6588" spans="1:17">
      <c r="A6588" s="103">
        <v>6585</v>
      </c>
      <c r="B6588" s="412"/>
      <c r="C6588" s="412" t="s">
        <v>1052</v>
      </c>
      <c r="D6588" s="412" t="s">
        <v>1511</v>
      </c>
      <c r="E6588" s="412"/>
      <c r="F6588" s="412" t="s">
        <v>10151</v>
      </c>
      <c r="G6588" s="413"/>
      <c r="H6588" s="412" t="s">
        <v>10152</v>
      </c>
      <c r="I6588" s="412" t="s">
        <v>9471</v>
      </c>
      <c r="J6588" s="412"/>
      <c r="K6588" s="416">
        <v>1.7730000000000001</v>
      </c>
      <c r="L6588" s="416">
        <v>1.7730000000000001</v>
      </c>
      <c r="M6588" s="416">
        <v>1.7290000000000001</v>
      </c>
      <c r="N6588" s="414">
        <v>2.481669486745631</v>
      </c>
      <c r="O6588" s="412"/>
      <c r="P6588" s="412"/>
      <c r="Q6588" s="412"/>
    </row>
    <row r="6589" spans="1:17">
      <c r="A6589" s="103">
        <v>6586</v>
      </c>
      <c r="B6589" s="412"/>
      <c r="C6589" s="412" t="s">
        <v>1052</v>
      </c>
      <c r="D6589" s="412" t="s">
        <v>1511</v>
      </c>
      <c r="E6589" s="412"/>
      <c r="F6589" s="412" t="s">
        <v>10151</v>
      </c>
      <c r="G6589" s="413"/>
      <c r="H6589" s="412" t="s">
        <v>10153</v>
      </c>
      <c r="I6589" s="412" t="s">
        <v>9471</v>
      </c>
      <c r="J6589" s="412"/>
      <c r="K6589" s="416">
        <v>4.093</v>
      </c>
      <c r="L6589" s="416">
        <v>4.093</v>
      </c>
      <c r="M6589" s="416">
        <v>3.9909999999999997</v>
      </c>
      <c r="N6589" s="414">
        <v>2.492059613975087</v>
      </c>
      <c r="O6589" s="412"/>
      <c r="P6589" s="412"/>
      <c r="Q6589" s="412"/>
    </row>
    <row r="6590" spans="1:17">
      <c r="A6590" s="103">
        <v>6587</v>
      </c>
      <c r="B6590" s="412"/>
      <c r="C6590" s="412" t="s">
        <v>1052</v>
      </c>
      <c r="D6590" s="412" t="s">
        <v>1511</v>
      </c>
      <c r="E6590" s="412"/>
      <c r="F6590" s="412" t="s">
        <v>10151</v>
      </c>
      <c r="G6590" s="413"/>
      <c r="H6590" s="412" t="s">
        <v>10154</v>
      </c>
      <c r="I6590" s="412" t="s">
        <v>9471</v>
      </c>
      <c r="J6590" s="412"/>
      <c r="K6590" s="416">
        <v>5.6825000000000001</v>
      </c>
      <c r="L6590" s="416">
        <v>5.6825000000000001</v>
      </c>
      <c r="M6590" s="416">
        <v>5.54</v>
      </c>
      <c r="N6590" s="414">
        <v>2.507699076110868</v>
      </c>
      <c r="O6590" s="412"/>
      <c r="P6590" s="412"/>
      <c r="Q6590" s="412"/>
    </row>
    <row r="6591" spans="1:17">
      <c r="A6591" s="103">
        <v>6588</v>
      </c>
      <c r="B6591" s="412"/>
      <c r="C6591" s="412" t="s">
        <v>1052</v>
      </c>
      <c r="D6591" s="412" t="s">
        <v>1511</v>
      </c>
      <c r="E6591" s="412"/>
      <c r="F6591" s="412" t="s">
        <v>10151</v>
      </c>
      <c r="G6591" s="413"/>
      <c r="H6591" s="412" t="s">
        <v>10155</v>
      </c>
      <c r="I6591" s="412" t="s">
        <v>9471</v>
      </c>
      <c r="J6591" s="412"/>
      <c r="K6591" s="416">
        <v>11.465300000000003</v>
      </c>
      <c r="L6591" s="416">
        <v>11.465300000000003</v>
      </c>
      <c r="M6591" s="416">
        <v>11.16</v>
      </c>
      <c r="N6591" s="414">
        <v>2.6628173706750151</v>
      </c>
      <c r="O6591" s="412"/>
      <c r="P6591" s="412"/>
      <c r="Q6591" s="412"/>
    </row>
    <row r="6592" spans="1:17">
      <c r="A6592" s="103">
        <v>6589</v>
      </c>
      <c r="B6592" s="412"/>
      <c r="C6592" s="412" t="s">
        <v>1052</v>
      </c>
      <c r="D6592" s="412" t="s">
        <v>1511</v>
      </c>
      <c r="E6592" s="412"/>
      <c r="F6592" s="412" t="s">
        <v>10149</v>
      </c>
      <c r="G6592" s="413"/>
      <c r="H6592" s="412" t="s">
        <v>10156</v>
      </c>
      <c r="I6592" s="412" t="s">
        <v>9471</v>
      </c>
      <c r="J6592" s="412"/>
      <c r="K6592" s="416">
        <v>7.5530160000000146</v>
      </c>
      <c r="L6592" s="416">
        <v>7.5530160000000146</v>
      </c>
      <c r="M6592" s="416">
        <v>7.35</v>
      </c>
      <c r="N6592" s="414">
        <v>2.6878799144608534</v>
      </c>
      <c r="O6592" s="412"/>
      <c r="P6592" s="412"/>
      <c r="Q6592" s="412"/>
    </row>
    <row r="6593" spans="1:17">
      <c r="A6593" s="103">
        <v>6590</v>
      </c>
      <c r="B6593" s="412"/>
      <c r="C6593" s="412" t="s">
        <v>1052</v>
      </c>
      <c r="D6593" s="412" t="s">
        <v>1511</v>
      </c>
      <c r="E6593" s="412"/>
      <c r="F6593" s="412" t="s">
        <v>10149</v>
      </c>
      <c r="G6593" s="413"/>
      <c r="H6593" s="412" t="s">
        <v>10157</v>
      </c>
      <c r="I6593" s="412" t="s">
        <v>9471</v>
      </c>
      <c r="J6593" s="412"/>
      <c r="K6593" s="416">
        <v>14.767199999999999</v>
      </c>
      <c r="L6593" s="416">
        <v>14.767199999999999</v>
      </c>
      <c r="M6593" s="416">
        <v>14.399999999999999</v>
      </c>
      <c r="N6593" s="414">
        <v>2.4865919063871313</v>
      </c>
      <c r="O6593" s="412"/>
      <c r="P6593" s="412"/>
      <c r="Q6593" s="412"/>
    </row>
    <row r="6594" spans="1:17">
      <c r="A6594" s="103">
        <v>6591</v>
      </c>
      <c r="B6594" s="412"/>
      <c r="C6594" s="412" t="s">
        <v>1052</v>
      </c>
      <c r="D6594" s="412" t="s">
        <v>1511</v>
      </c>
      <c r="E6594" s="412"/>
      <c r="F6594" s="412" t="s">
        <v>10149</v>
      </c>
      <c r="G6594" s="413"/>
      <c r="H6594" s="412" t="s">
        <v>10158</v>
      </c>
      <c r="I6594" s="412" t="s">
        <v>9471</v>
      </c>
      <c r="J6594" s="412"/>
      <c r="K6594" s="416">
        <v>7.2147439999999943</v>
      </c>
      <c r="L6594" s="416">
        <v>7.2147439999999943</v>
      </c>
      <c r="M6594" s="416">
        <v>7.02</v>
      </c>
      <c r="N6594" s="414">
        <v>2.6992503129701464</v>
      </c>
      <c r="O6594" s="412"/>
      <c r="P6594" s="412"/>
      <c r="Q6594" s="412"/>
    </row>
    <row r="6595" spans="1:17">
      <c r="A6595" s="103">
        <v>6592</v>
      </c>
      <c r="B6595" s="412"/>
      <c r="C6595" s="412" t="s">
        <v>1052</v>
      </c>
      <c r="D6595" s="412" t="s">
        <v>1511</v>
      </c>
      <c r="E6595" s="412"/>
      <c r="F6595" s="412" t="s">
        <v>10159</v>
      </c>
      <c r="G6595" s="413"/>
      <c r="H6595" s="412" t="s">
        <v>10160</v>
      </c>
      <c r="I6595" s="412" t="s">
        <v>9471</v>
      </c>
      <c r="J6595" s="412"/>
      <c r="K6595" s="416">
        <v>11.232827799999999</v>
      </c>
      <c r="L6595" s="416">
        <v>11.232827799999999</v>
      </c>
      <c r="M6595" s="416">
        <v>10.96</v>
      </c>
      <c r="N6595" s="414">
        <v>2.4288434297906552</v>
      </c>
      <c r="O6595" s="412"/>
      <c r="P6595" s="412"/>
      <c r="Q6595" s="412"/>
    </row>
    <row r="6596" spans="1:17">
      <c r="A6596" s="103">
        <v>6593</v>
      </c>
      <c r="B6596" s="412"/>
      <c r="C6596" s="412" t="s">
        <v>1052</v>
      </c>
      <c r="D6596" s="412" t="s">
        <v>1511</v>
      </c>
      <c r="E6596" s="412"/>
      <c r="F6596" s="412" t="s">
        <v>10159</v>
      </c>
      <c r="G6596" s="413"/>
      <c r="H6596" s="412" t="s">
        <v>10161</v>
      </c>
      <c r="I6596" s="412" t="s">
        <v>9471</v>
      </c>
      <c r="J6596" s="412"/>
      <c r="K6596" s="416">
        <v>13.282234799999991</v>
      </c>
      <c r="L6596" s="416">
        <v>13.282234799999991</v>
      </c>
      <c r="M6596" s="416">
        <v>12.91</v>
      </c>
      <c r="N6596" s="414">
        <v>2.8025012778722349</v>
      </c>
      <c r="O6596" s="412"/>
      <c r="P6596" s="412"/>
      <c r="Q6596" s="412"/>
    </row>
    <row r="6597" spans="1:17">
      <c r="A6597" s="103">
        <v>6594</v>
      </c>
      <c r="B6597" s="412"/>
      <c r="C6597" s="412" t="s">
        <v>1052</v>
      </c>
      <c r="D6597" s="412" t="s">
        <v>1511</v>
      </c>
      <c r="E6597" s="412"/>
      <c r="F6597" s="412" t="s">
        <v>10159</v>
      </c>
      <c r="G6597" s="413"/>
      <c r="H6597" s="412" t="s">
        <v>10162</v>
      </c>
      <c r="I6597" s="412" t="s">
        <v>9471</v>
      </c>
      <c r="J6597" s="412"/>
      <c r="K6597" s="416">
        <v>5.4208806000000003</v>
      </c>
      <c r="L6597" s="416">
        <v>5.4208806000000003</v>
      </c>
      <c r="M6597" s="416">
        <v>5.2799999999999994</v>
      </c>
      <c r="N6597" s="414">
        <v>2.5988508213960828</v>
      </c>
      <c r="O6597" s="412"/>
      <c r="P6597" s="412"/>
      <c r="Q6597" s="412"/>
    </row>
    <row r="6598" spans="1:17">
      <c r="A6598" s="103">
        <v>6595</v>
      </c>
      <c r="B6598" s="412"/>
      <c r="C6598" s="412" t="s">
        <v>1052</v>
      </c>
      <c r="D6598" s="412" t="s">
        <v>1511</v>
      </c>
      <c r="E6598" s="412"/>
      <c r="F6598" s="412" t="s">
        <v>10163</v>
      </c>
      <c r="G6598" s="413"/>
      <c r="H6598" s="412" t="s">
        <v>10164</v>
      </c>
      <c r="I6598" s="412" t="s">
        <v>9471</v>
      </c>
      <c r="J6598" s="412"/>
      <c r="K6598" s="416">
        <v>12.267599999999991</v>
      </c>
      <c r="L6598" s="416">
        <v>12.267599999999991</v>
      </c>
      <c r="M6598" s="416">
        <v>11.919999999999998</v>
      </c>
      <c r="N6598" s="414">
        <v>2.8334800612996274</v>
      </c>
      <c r="O6598" s="412"/>
      <c r="P6598" s="412"/>
      <c r="Q6598" s="412"/>
    </row>
    <row r="6599" spans="1:17">
      <c r="A6599" s="103">
        <v>6596</v>
      </c>
      <c r="B6599" s="412"/>
      <c r="C6599" s="412" t="s">
        <v>1052</v>
      </c>
      <c r="D6599" s="412" t="s">
        <v>1511</v>
      </c>
      <c r="E6599" s="412"/>
      <c r="F6599" s="412" t="s">
        <v>10163</v>
      </c>
      <c r="G6599" s="413"/>
      <c r="H6599" s="412" t="s">
        <v>10165</v>
      </c>
      <c r="I6599" s="412" t="s">
        <v>9471</v>
      </c>
      <c r="J6599" s="412"/>
      <c r="K6599" s="416">
        <v>0.17540000000000144</v>
      </c>
      <c r="L6599" s="416">
        <v>0.17540000000000144</v>
      </c>
      <c r="M6599" s="416">
        <v>0.17099999999999999</v>
      </c>
      <c r="N6599" s="414">
        <v>2.5085518814147219</v>
      </c>
      <c r="O6599" s="412"/>
      <c r="P6599" s="412"/>
      <c r="Q6599" s="412"/>
    </row>
    <row r="6600" spans="1:17">
      <c r="A6600" s="103">
        <v>6597</v>
      </c>
      <c r="B6600" s="412"/>
      <c r="C6600" s="412" t="s">
        <v>1052</v>
      </c>
      <c r="D6600" s="412" t="s">
        <v>1511</v>
      </c>
      <c r="E6600" s="412"/>
      <c r="F6600" s="412" t="s">
        <v>10163</v>
      </c>
      <c r="G6600" s="413"/>
      <c r="H6600" s="412" t="s">
        <v>10166</v>
      </c>
      <c r="I6600" s="412" t="s">
        <v>9471</v>
      </c>
      <c r="J6600" s="412"/>
      <c r="K6600" s="416">
        <v>9.1736999999999824</v>
      </c>
      <c r="L6600" s="416">
        <v>9.1736999999999824</v>
      </c>
      <c r="M6600" s="416">
        <v>8.9499999999999993</v>
      </c>
      <c r="N6600" s="414">
        <v>2.4384926474594062</v>
      </c>
      <c r="O6600" s="412"/>
      <c r="P6600" s="412"/>
      <c r="Q6600" s="412"/>
    </row>
    <row r="6601" spans="1:17">
      <c r="A6601" s="103">
        <v>6598</v>
      </c>
      <c r="B6601" s="412"/>
      <c r="C6601" s="412" t="s">
        <v>1052</v>
      </c>
      <c r="D6601" s="412" t="s">
        <v>1511</v>
      </c>
      <c r="E6601" s="412"/>
      <c r="F6601" s="412" t="s">
        <v>10163</v>
      </c>
      <c r="G6601" s="413"/>
      <c r="H6601" s="412" t="s">
        <v>10167</v>
      </c>
      <c r="I6601" s="412" t="s">
        <v>9471</v>
      </c>
      <c r="J6601" s="412"/>
      <c r="K6601" s="416">
        <v>2.3239000000000014</v>
      </c>
      <c r="L6601" s="416">
        <v>2.3239000000000014</v>
      </c>
      <c r="M6601" s="416">
        <v>2.2650000000000001</v>
      </c>
      <c r="N6601" s="414">
        <v>2.5345324669736757</v>
      </c>
      <c r="O6601" s="412"/>
      <c r="P6601" s="412"/>
      <c r="Q6601" s="412"/>
    </row>
    <row r="6602" spans="1:17">
      <c r="A6602" s="103">
        <v>6599</v>
      </c>
      <c r="B6602" s="412"/>
      <c r="C6602" s="412" t="s">
        <v>1052</v>
      </c>
      <c r="D6602" s="412" t="s">
        <v>1511</v>
      </c>
      <c r="E6602" s="412"/>
      <c r="F6602" s="412" t="s">
        <v>10163</v>
      </c>
      <c r="G6602" s="413"/>
      <c r="H6602" s="412" t="s">
        <v>10168</v>
      </c>
      <c r="I6602" s="412" t="s">
        <v>9471</v>
      </c>
      <c r="J6602" s="412"/>
      <c r="K6602" s="416">
        <v>13.062000000000001</v>
      </c>
      <c r="L6602" s="416">
        <v>13.062000000000001</v>
      </c>
      <c r="M6602" s="416">
        <v>12.74</v>
      </c>
      <c r="N6602" s="414">
        <v>2.4651661307609931</v>
      </c>
      <c r="O6602" s="412"/>
      <c r="P6602" s="412"/>
      <c r="Q6602" s="412"/>
    </row>
    <row r="6603" spans="1:17">
      <c r="A6603" s="103">
        <v>6600</v>
      </c>
      <c r="B6603" s="412"/>
      <c r="C6603" s="412" t="s">
        <v>1052</v>
      </c>
      <c r="D6603" s="412" t="s">
        <v>1511</v>
      </c>
      <c r="E6603" s="412"/>
      <c r="F6603" s="412" t="s">
        <v>10163</v>
      </c>
      <c r="G6603" s="413"/>
      <c r="H6603" s="412" t="s">
        <v>10169</v>
      </c>
      <c r="I6603" s="412" t="s">
        <v>9471</v>
      </c>
      <c r="J6603" s="412"/>
      <c r="K6603" s="416">
        <v>6.4493999999999945</v>
      </c>
      <c r="L6603" s="416">
        <v>6.4493999999999945</v>
      </c>
      <c r="M6603" s="416">
        <v>6.2799999999999994</v>
      </c>
      <c r="N6603" s="414">
        <v>2.6266009241168984</v>
      </c>
      <c r="O6603" s="412"/>
      <c r="P6603" s="412"/>
      <c r="Q6603" s="412"/>
    </row>
    <row r="6604" spans="1:17">
      <c r="A6604" s="103">
        <v>6601</v>
      </c>
      <c r="B6604" s="412"/>
      <c r="C6604" s="412" t="s">
        <v>1052</v>
      </c>
      <c r="D6604" s="412" t="s">
        <v>1511</v>
      </c>
      <c r="E6604" s="412"/>
      <c r="F6604" s="412" t="s">
        <v>10163</v>
      </c>
      <c r="G6604" s="413"/>
      <c r="H6604" s="412" t="s">
        <v>10170</v>
      </c>
      <c r="I6604" s="412" t="s">
        <v>9471</v>
      </c>
      <c r="J6604" s="412"/>
      <c r="K6604" s="416">
        <v>9.2421999999999969</v>
      </c>
      <c r="L6604" s="416">
        <v>9.2421999999999969</v>
      </c>
      <c r="M6604" s="416">
        <v>9.01</v>
      </c>
      <c r="N6604" s="414">
        <v>2.5123888251714654</v>
      </c>
      <c r="O6604" s="412"/>
      <c r="P6604" s="412"/>
      <c r="Q6604" s="412"/>
    </row>
    <row r="6605" spans="1:17">
      <c r="A6605" s="103">
        <v>6602</v>
      </c>
      <c r="B6605" s="412"/>
      <c r="C6605" s="412" t="s">
        <v>1052</v>
      </c>
      <c r="D6605" s="412" t="s">
        <v>1511</v>
      </c>
      <c r="E6605" s="412"/>
      <c r="F6605" s="412" t="s">
        <v>10163</v>
      </c>
      <c r="G6605" s="413"/>
      <c r="H6605" s="412" t="s">
        <v>10171</v>
      </c>
      <c r="I6605" s="412" t="s">
        <v>9471</v>
      </c>
      <c r="J6605" s="412"/>
      <c r="K6605" s="416">
        <v>3.5016999999999987</v>
      </c>
      <c r="L6605" s="416">
        <v>3.5016999999999987</v>
      </c>
      <c r="M6605" s="416">
        <v>3.41</v>
      </c>
      <c r="N6605" s="414">
        <v>2.6187280463774334</v>
      </c>
      <c r="O6605" s="412"/>
      <c r="P6605" s="412"/>
      <c r="Q6605" s="412"/>
    </row>
    <row r="6606" spans="1:17"/>
    <row r="6607" spans="1:17"/>
    <row r="6608" spans="1:17"/>
    <row r="6609"/>
    <row r="6610"/>
    <row r="6611"/>
    <row r="6612"/>
    <row r="6613"/>
    <row r="6614"/>
    <row r="6615"/>
    <row r="6616"/>
    <row r="6617"/>
    <row r="6618"/>
    <row r="6619"/>
    <row r="6620"/>
    <row r="6621"/>
    <row r="6622"/>
    <row r="6623"/>
    <row r="6624"/>
    <row r="6625"/>
    <row r="6626"/>
    <row r="6635"/>
    <row r="6636"/>
    <row r="6637"/>
    <row r="1048401"/>
    <row r="1048402"/>
    <row r="1048417"/>
    <row r="1048418"/>
    <row r="1048430"/>
    <row r="1048431"/>
    <row r="1048432"/>
    <row r="1048433"/>
    <row r="1048434"/>
    <row r="1048435"/>
    <row r="1048436"/>
    <row r="1048437"/>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23"/>
    <row r="1048524"/>
    <row r="1048525"/>
    <row r="1048529"/>
    <row r="1048530"/>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3:V6605"/>
  <mergeCells count="2">
    <mergeCell ref="A1:Q1"/>
    <mergeCell ref="A2:Q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General information</vt:lpstr>
      <vt:lpstr>Summary Sheet</vt:lpstr>
      <vt:lpstr>Infrastructure Details</vt:lpstr>
      <vt:lpstr>Detail of Consumers&amp;Consumption</vt:lpstr>
      <vt:lpstr>Division wise losses  (2)</vt:lpstr>
      <vt:lpstr>A. Generation at Transmission</vt:lpstr>
      <vt:lpstr>B.Generation at Transmissio </vt:lpstr>
      <vt:lpstr>Form-Input energy (2)</vt:lpstr>
      <vt:lpstr>Details on Feeder Levels </vt:lpstr>
      <vt:lpstr>ANNEXURE 1</vt:lpstr>
      <vt:lpstr>'B.Generation at Transmissio '!Print_Area</vt:lpstr>
      <vt:lpstr>'Division wise losses  (2)'!Print_Area</vt:lpstr>
      <vt:lpstr>'Form-Input energy (2)'!Print_Area</vt:lpstr>
      <vt:lpstr>'Division wise losses  (2)'!Print_Titles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2023-06-15T11:44:12Z</dcterms:modified>
</cp:coreProperties>
</file>